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Folders\Polina\РЭУ\Graph\graph_model_midicine\Graph_parser\DataSetParse\Data\"/>
    </mc:Choice>
  </mc:AlternateContent>
  <bookViews>
    <workbookView xWindow="0" yWindow="0" windowWidth="19200" windowHeight="7050" firstSheet="1" activeTab="5"/>
  </bookViews>
  <sheets>
    <sheet name="Исходная таблица" sheetId="1" r:id="rId1"/>
    <sheet name="Значения" sheetId="2" r:id="rId2"/>
    <sheet name="Коэффициенты" sheetId="3" r:id="rId3"/>
    <sheet name="Условные ранги" sheetId="4" r:id="rId4"/>
    <sheet name="Пересчет ранг на % " sheetId="5" r:id="rId5"/>
    <sheet name="ParseData" sheetId="6" r:id="rId6"/>
  </sheets>
  <definedNames>
    <definedName name="_Hlk118128047" localSheetId="3">'Условные ранги'!#REF!</definedName>
  </definedNames>
  <calcPr calcId="162913"/>
</workbook>
</file>

<file path=xl/calcChain.xml><?xml version="1.0" encoding="utf-8"?>
<calcChain xmlns="http://schemas.openxmlformats.org/spreadsheetml/2006/main">
  <c r="V56" i="5" l="1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Q51" i="1"/>
  <c r="H41" i="1"/>
  <c r="H39" i="1"/>
  <c r="E39" i="1"/>
  <c r="H32" i="1"/>
  <c r="H29" i="1"/>
  <c r="Q28" i="1"/>
  <c r="H28" i="1"/>
  <c r="S27" i="1"/>
  <c r="K27" i="1"/>
  <c r="H27" i="1"/>
  <c r="S24" i="1"/>
  <c r="H24" i="1"/>
  <c r="Q19" i="1"/>
  <c r="H13" i="1"/>
  <c r="Q12" i="1"/>
  <c r="H12" i="1"/>
  <c r="H11" i="1"/>
  <c r="H9" i="1"/>
  <c r="H8" i="1"/>
  <c r="H7" i="1"/>
  <c r="H6" i="1"/>
  <c r="E6" i="1"/>
  <c r="H4" i="1"/>
  <c r="H3" i="1"/>
</calcChain>
</file>

<file path=xl/sharedStrings.xml><?xml version="1.0" encoding="utf-8"?>
<sst xmlns="http://schemas.openxmlformats.org/spreadsheetml/2006/main" count="2652" uniqueCount="138">
  <si>
    <t>фибрилляция желудочков</t>
  </si>
  <si>
    <t>внутричерепное кровоизлияние</t>
  </si>
  <si>
    <t>тромбоэмболия легочной артерии</t>
  </si>
  <si>
    <t>острая печеночная недостаточность</t>
  </si>
  <si>
    <t>анафилактический шок</t>
  </si>
  <si>
    <t>острая почечная недостаточность</t>
  </si>
  <si>
    <t>инфаркт миокарда</t>
  </si>
  <si>
    <t>желудочно-кишечное кровотечение</t>
  </si>
  <si>
    <t>синдром Стивенса-Джонсона</t>
  </si>
  <si>
    <t>отек легких</t>
  </si>
  <si>
    <t>гангрена Фурнье</t>
  </si>
  <si>
    <t>бронхиальная астма (астматический статус; эпизод астмы)</t>
  </si>
  <si>
    <t>агранулоцитоз</t>
  </si>
  <si>
    <t>тромбоцитопения</t>
  </si>
  <si>
    <t>гиперкалиемия</t>
  </si>
  <si>
    <t>кетоацидоз</t>
  </si>
  <si>
    <t>гипогликемия</t>
  </si>
  <si>
    <t>атриовентрикулярная блокада</t>
  </si>
  <si>
    <t>отек Квинке</t>
  </si>
  <si>
    <t>желудочковая экстрасистолия</t>
  </si>
  <si>
    <t>гипокалиемия</t>
  </si>
  <si>
    <t>Амиодарон</t>
  </si>
  <si>
    <t>Амлодипин</t>
  </si>
  <si>
    <t xml:space="preserve">Апиксабан  </t>
  </si>
  <si>
    <t>Ацетазоламид</t>
  </si>
  <si>
    <t>Ацетилсалициловая кислота</t>
  </si>
  <si>
    <t xml:space="preserve">Бисопролол  </t>
  </si>
  <si>
    <t xml:space="preserve">Валсартан  </t>
  </si>
  <si>
    <t>Валсартан+сакубитрил</t>
  </si>
  <si>
    <t xml:space="preserve">Гидрохлоротиазид  </t>
  </si>
  <si>
    <t>Дабигатрана этексилат</t>
  </si>
  <si>
    <t xml:space="preserve">Дапаглифлозин  </t>
  </si>
  <si>
    <t>Дигоксин</t>
  </si>
  <si>
    <t xml:space="preserve">Добутамин  </t>
  </si>
  <si>
    <t xml:space="preserve">Допамин </t>
  </si>
  <si>
    <t>Железа карбоксимальтозат (железо)</t>
  </si>
  <si>
    <t>Ивабрадин</t>
  </si>
  <si>
    <t xml:space="preserve">Изосорбида динитрат  </t>
  </si>
  <si>
    <t>Канаглифлозин</t>
  </si>
  <si>
    <t xml:space="preserve">Кандесартан  </t>
  </si>
  <si>
    <t xml:space="preserve">Каптоприл  </t>
  </si>
  <si>
    <t xml:space="preserve">Карведилол  </t>
  </si>
  <si>
    <t xml:space="preserve">Левосимендан  </t>
  </si>
  <si>
    <t xml:space="preserve">Лизиноприл  </t>
  </si>
  <si>
    <t>Линаглиптин</t>
  </si>
  <si>
    <t>Лозартан</t>
  </si>
  <si>
    <t xml:space="preserve">Метопролол  </t>
  </si>
  <si>
    <t xml:space="preserve">Метформин  </t>
  </si>
  <si>
    <t>Морфин</t>
  </si>
  <si>
    <t xml:space="preserve">Небиволол  </t>
  </si>
  <si>
    <t>Никорандил</t>
  </si>
  <si>
    <t xml:space="preserve">Нитроглицерин  </t>
  </si>
  <si>
    <t>Нитропруссида натрия дигидрат</t>
  </si>
  <si>
    <t xml:space="preserve">Норэпинефрин  </t>
  </si>
  <si>
    <t xml:space="preserve">Периндоприл  </t>
  </si>
  <si>
    <t>Противогриппозная и противопневмококковая вакцинация A(H1N1)pdm09 vaccine</t>
  </si>
  <si>
    <t xml:space="preserve">Рамиприл  </t>
  </si>
  <si>
    <t xml:space="preserve">Ранолазин  </t>
  </si>
  <si>
    <t xml:space="preserve">Ривароксабан  </t>
  </si>
  <si>
    <t xml:space="preserve">Сертралин  </t>
  </si>
  <si>
    <t xml:space="preserve">Ситаглиптин  </t>
  </si>
  <si>
    <t xml:space="preserve">Спираприл  </t>
  </si>
  <si>
    <t xml:space="preserve">Спиронолактон  </t>
  </si>
  <si>
    <t xml:space="preserve">Торасемид  </t>
  </si>
  <si>
    <t>Триметазидин</t>
  </si>
  <si>
    <t xml:space="preserve">Фелодипин  </t>
  </si>
  <si>
    <t>Фозиноприл</t>
  </si>
  <si>
    <t>Фондапаринукс натрия</t>
  </si>
  <si>
    <t xml:space="preserve">Фуросемид  </t>
  </si>
  <si>
    <t xml:space="preserve">Хинаприл </t>
  </si>
  <si>
    <t xml:space="preserve">Эмпаглифлозин  </t>
  </si>
  <si>
    <t xml:space="preserve">Эналаприл  </t>
  </si>
  <si>
    <t>Эпинефрин</t>
  </si>
  <si>
    <t>Эплеренон</t>
  </si>
  <si>
    <t>Эсциталопрам</t>
  </si>
  <si>
    <t>лейкопения</t>
  </si>
  <si>
    <t>бронхоспазм</t>
  </si>
  <si>
    <t>пневмония</t>
  </si>
  <si>
    <t>локальный некроз</t>
  </si>
  <si>
    <t>панкреатит</t>
  </si>
  <si>
    <t>язва желудка</t>
  </si>
  <si>
    <t>гематурия</t>
  </si>
  <si>
    <t>язва пищевода</t>
  </si>
  <si>
    <t>глаукома</t>
  </si>
  <si>
    <t>нефролитиаз</t>
  </si>
  <si>
    <t>стабильная стенокардия</t>
  </si>
  <si>
    <t>васкулит</t>
  </si>
  <si>
    <t>синдром Рейно</t>
  </si>
  <si>
    <t>псориаз/алопеция</t>
  </si>
  <si>
    <t>анорексия</t>
  </si>
  <si>
    <t>обморок</t>
  </si>
  <si>
    <t>артериальная гипотензия</t>
  </si>
  <si>
    <t>гипербилирубинемия</t>
  </si>
  <si>
    <t>гастрит</t>
  </si>
  <si>
    <t>артериальная гипертензия</t>
  </si>
  <si>
    <t>гипертиреоз</t>
  </si>
  <si>
    <t>подагра</t>
  </si>
  <si>
    <t>гиперурикемия</t>
  </si>
  <si>
    <t>гинекомастия</t>
  </si>
  <si>
    <t xml:space="preserve">дизурия/полиурия </t>
  </si>
  <si>
    <t>галлюцинации</t>
  </si>
  <si>
    <t>неврит/нейропатия</t>
  </si>
  <si>
    <t>дисменорея</t>
  </si>
  <si>
    <t>брадикардия</t>
  </si>
  <si>
    <t>нарушение слуха/зрения/вкуса</t>
  </si>
  <si>
    <t>полипоз</t>
  </si>
  <si>
    <t>флебит</t>
  </si>
  <si>
    <t>конъюнктивит</t>
  </si>
  <si>
    <t>озноб/лихорадка</t>
  </si>
  <si>
    <t>дерматит</t>
  </si>
  <si>
    <t>экзема/крапивница</t>
  </si>
  <si>
    <t>локальный фиброз</t>
  </si>
  <si>
    <t>тремор</t>
  </si>
  <si>
    <t>паранойя</t>
  </si>
  <si>
    <t>тахикардия</t>
  </si>
  <si>
    <t>парестезия</t>
  </si>
  <si>
    <t>вертиго</t>
  </si>
  <si>
    <t>бессонница</t>
  </si>
  <si>
    <t>артралгия</t>
  </si>
  <si>
    <t>миалгия/судороги</t>
  </si>
  <si>
    <t>тошнота/рвота</t>
  </si>
  <si>
    <t>изжога</t>
  </si>
  <si>
    <t>припухлость суставов</t>
  </si>
  <si>
    <t>кашель/ринит</t>
  </si>
  <si>
    <t>ринорея/фарингит</t>
  </si>
  <si>
    <t>стоматит</t>
  </si>
  <si>
    <t>отек лица/конечностей</t>
  </si>
  <si>
    <t>головная боль</t>
  </si>
  <si>
    <t>снижение либидо</t>
  </si>
  <si>
    <t>приливы</t>
  </si>
  <si>
    <t>астения/утомляемость</t>
  </si>
  <si>
    <t>эозинофилия</t>
  </si>
  <si>
    <t>Отек лица</t>
  </si>
  <si>
    <t>Стоматит</t>
  </si>
  <si>
    <t>DRAG</t>
  </si>
  <si>
    <t>Для формулы:</t>
  </si>
  <si>
    <t>SideEffect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</si>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</sst>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4.5" x14ac:dyDescent="0.35"/>
  <sheetData>
    <row r="1" spans="1:23" ht="15.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3" ht="15.5" x14ac:dyDescent="0.35">
      <c r="A2" t="s">
        <v>21</v>
      </c>
      <c r="B2">
        <v>278</v>
      </c>
      <c r="C2">
        <v>54</v>
      </c>
      <c r="D2">
        <v>3</v>
      </c>
      <c r="E2">
        <v>402</v>
      </c>
      <c r="F2">
        <v>223</v>
      </c>
      <c r="G2">
        <v>332</v>
      </c>
      <c r="H2">
        <v>131</v>
      </c>
      <c r="I2">
        <v>182</v>
      </c>
      <c r="J2">
        <v>42</v>
      </c>
      <c r="K2">
        <v>289</v>
      </c>
      <c r="L2">
        <v>0</v>
      </c>
      <c r="M2">
        <v>31</v>
      </c>
      <c r="N2">
        <v>96</v>
      </c>
      <c r="O2">
        <v>421</v>
      </c>
      <c r="P2">
        <v>190</v>
      </c>
      <c r="Q2">
        <v>2</v>
      </c>
      <c r="R2">
        <v>86</v>
      </c>
      <c r="S2">
        <v>278</v>
      </c>
      <c r="T2">
        <v>121</v>
      </c>
      <c r="U2">
        <v>100</v>
      </c>
      <c r="V2">
        <v>165</v>
      </c>
      <c r="W2">
        <v>51960</v>
      </c>
    </row>
    <row r="3" spans="1:23" ht="15.5" x14ac:dyDescent="0.35">
      <c r="A3" t="s">
        <v>22</v>
      </c>
      <c r="B3">
        <v>39</v>
      </c>
      <c r="C3">
        <v>24</v>
      </c>
      <c r="D3">
        <v>4</v>
      </c>
      <c r="E3">
        <v>49</v>
      </c>
      <c r="F3">
        <v>44</v>
      </c>
      <c r="G3">
        <v>336</v>
      </c>
      <c r="H3">
        <f>427+36+11</f>
        <v>474</v>
      </c>
      <c r="I3">
        <v>107</v>
      </c>
      <c r="J3">
        <v>163</v>
      </c>
      <c r="K3">
        <v>321</v>
      </c>
      <c r="L3">
        <v>0</v>
      </c>
      <c r="M3">
        <v>180</v>
      </c>
      <c r="N3">
        <v>97</v>
      </c>
      <c r="O3">
        <v>375</v>
      </c>
      <c r="P3">
        <v>234</v>
      </c>
      <c r="Q3">
        <v>14</v>
      </c>
      <c r="R3">
        <v>220</v>
      </c>
      <c r="S3">
        <v>93</v>
      </c>
      <c r="T3">
        <v>1799</v>
      </c>
      <c r="U3">
        <v>49</v>
      </c>
      <c r="V3">
        <v>312</v>
      </c>
      <c r="W3">
        <v>119891</v>
      </c>
    </row>
    <row r="4" spans="1:23" ht="15.5" x14ac:dyDescent="0.35">
      <c r="A4" t="s">
        <v>23</v>
      </c>
      <c r="B4">
        <v>32</v>
      </c>
      <c r="C4">
        <v>1620</v>
      </c>
      <c r="D4">
        <v>587</v>
      </c>
      <c r="E4">
        <v>89</v>
      </c>
      <c r="F4">
        <v>18</v>
      </c>
      <c r="G4">
        <v>521</v>
      </c>
      <c r="H4">
        <f>1333+150+108</f>
        <v>1591</v>
      </c>
      <c r="I4">
        <v>4359</v>
      </c>
      <c r="J4">
        <v>23</v>
      </c>
      <c r="K4">
        <v>234</v>
      </c>
      <c r="L4">
        <v>0</v>
      </c>
      <c r="M4">
        <v>146</v>
      </c>
      <c r="N4">
        <v>35</v>
      </c>
      <c r="O4">
        <v>656</v>
      </c>
      <c r="P4">
        <v>62</v>
      </c>
      <c r="Q4">
        <v>4</v>
      </c>
      <c r="R4">
        <v>49</v>
      </c>
      <c r="S4">
        <v>39</v>
      </c>
      <c r="T4">
        <v>159</v>
      </c>
      <c r="U4">
        <v>22</v>
      </c>
      <c r="V4">
        <v>78</v>
      </c>
      <c r="W4">
        <v>155120</v>
      </c>
    </row>
    <row r="5" spans="1:23" ht="15.5" x14ac:dyDescent="0.35">
      <c r="A5" t="s">
        <v>24</v>
      </c>
      <c r="B5">
        <v>1</v>
      </c>
      <c r="C5">
        <v>1</v>
      </c>
      <c r="D5">
        <v>1</v>
      </c>
      <c r="E5">
        <v>10</v>
      </c>
      <c r="F5">
        <v>14</v>
      </c>
      <c r="G5">
        <v>25</v>
      </c>
      <c r="H5">
        <v>9</v>
      </c>
      <c r="I5">
        <v>8</v>
      </c>
      <c r="J5">
        <v>38</v>
      </c>
      <c r="K5">
        <v>31</v>
      </c>
      <c r="L5">
        <v>0</v>
      </c>
      <c r="M5">
        <v>6</v>
      </c>
      <c r="N5">
        <v>28</v>
      </c>
      <c r="O5">
        <v>71</v>
      </c>
      <c r="P5">
        <v>17</v>
      </c>
      <c r="Q5">
        <v>1</v>
      </c>
      <c r="R5">
        <v>15</v>
      </c>
      <c r="S5">
        <v>3</v>
      </c>
      <c r="T5">
        <v>19</v>
      </c>
      <c r="U5">
        <v>2</v>
      </c>
      <c r="V5">
        <v>182</v>
      </c>
      <c r="W5">
        <v>6290</v>
      </c>
    </row>
    <row r="6" spans="1:23" ht="15.5" x14ac:dyDescent="0.35">
      <c r="A6" t="s">
        <v>25</v>
      </c>
      <c r="B6">
        <v>122</v>
      </c>
      <c r="C6">
        <v>1775</v>
      </c>
      <c r="D6">
        <v>30</v>
      </c>
      <c r="E6">
        <f>122+47</f>
        <v>169</v>
      </c>
      <c r="F6">
        <v>623</v>
      </c>
      <c r="G6">
        <v>491</v>
      </c>
      <c r="H6">
        <f>35+1375+459</f>
        <v>1869</v>
      </c>
      <c r="I6">
        <v>19668</v>
      </c>
      <c r="J6">
        <v>525</v>
      </c>
      <c r="K6">
        <v>256</v>
      </c>
      <c r="L6">
        <v>0</v>
      </c>
      <c r="M6">
        <v>770</v>
      </c>
      <c r="N6">
        <v>213</v>
      </c>
      <c r="O6">
        <v>1979</v>
      </c>
      <c r="P6">
        <v>348</v>
      </c>
      <c r="Q6">
        <v>27</v>
      </c>
      <c r="R6">
        <v>385</v>
      </c>
      <c r="S6">
        <v>58</v>
      </c>
      <c r="T6">
        <v>7016</v>
      </c>
      <c r="U6">
        <v>50</v>
      </c>
      <c r="V6">
        <v>29</v>
      </c>
      <c r="W6">
        <v>214433</v>
      </c>
    </row>
    <row r="7" spans="1:23" ht="15.5" x14ac:dyDescent="0.35">
      <c r="A7" t="s">
        <v>26</v>
      </c>
      <c r="B7">
        <v>25</v>
      </c>
      <c r="C7">
        <v>5</v>
      </c>
      <c r="D7">
        <v>1</v>
      </c>
      <c r="E7">
        <v>31</v>
      </c>
      <c r="F7">
        <v>23</v>
      </c>
      <c r="G7">
        <v>148</v>
      </c>
      <c r="H7">
        <f>118+48+3</f>
        <v>169</v>
      </c>
      <c r="I7">
        <v>34</v>
      </c>
      <c r="J7">
        <v>57</v>
      </c>
      <c r="K7">
        <v>71</v>
      </c>
      <c r="L7">
        <v>0</v>
      </c>
      <c r="M7">
        <v>106</v>
      </c>
      <c r="N7">
        <v>49</v>
      </c>
      <c r="O7">
        <v>146</v>
      </c>
      <c r="P7">
        <v>390</v>
      </c>
      <c r="Q7">
        <v>4</v>
      </c>
      <c r="R7">
        <v>247</v>
      </c>
      <c r="S7">
        <v>235</v>
      </c>
      <c r="T7">
        <v>160</v>
      </c>
      <c r="U7">
        <v>52</v>
      </c>
      <c r="V7">
        <v>96</v>
      </c>
      <c r="W7">
        <v>28861</v>
      </c>
    </row>
    <row r="8" spans="1:23" ht="15.5" x14ac:dyDescent="0.35">
      <c r="A8" t="s">
        <v>27</v>
      </c>
      <c r="B8">
        <v>5</v>
      </c>
      <c r="C8">
        <v>1</v>
      </c>
      <c r="D8">
        <v>2</v>
      </c>
      <c r="E8">
        <v>8</v>
      </c>
      <c r="F8">
        <v>17</v>
      </c>
      <c r="G8">
        <v>144</v>
      </c>
      <c r="H8">
        <f>31+184+7</f>
        <v>222</v>
      </c>
      <c r="I8">
        <v>16</v>
      </c>
      <c r="J8">
        <v>10</v>
      </c>
      <c r="K8">
        <v>32</v>
      </c>
      <c r="L8">
        <v>0</v>
      </c>
      <c r="M8">
        <v>48</v>
      </c>
      <c r="N8">
        <v>7</v>
      </c>
      <c r="O8">
        <v>2</v>
      </c>
      <c r="P8">
        <v>117</v>
      </c>
      <c r="Q8">
        <v>1</v>
      </c>
      <c r="R8">
        <v>53</v>
      </c>
      <c r="S8">
        <v>14</v>
      </c>
      <c r="T8">
        <v>150</v>
      </c>
      <c r="U8">
        <v>13</v>
      </c>
      <c r="V8">
        <v>297</v>
      </c>
      <c r="W8">
        <v>14595</v>
      </c>
    </row>
    <row r="9" spans="1:23" ht="15.5" x14ac:dyDescent="0.35">
      <c r="A9" t="s">
        <v>28</v>
      </c>
      <c r="B9">
        <v>98</v>
      </c>
      <c r="C9">
        <v>10</v>
      </c>
      <c r="D9">
        <v>26</v>
      </c>
      <c r="E9">
        <v>73</v>
      </c>
      <c r="F9">
        <v>14</v>
      </c>
      <c r="G9">
        <v>1205</v>
      </c>
      <c r="H9">
        <f>106+2718+103</f>
        <v>2927</v>
      </c>
      <c r="I9">
        <v>111</v>
      </c>
      <c r="J9">
        <v>5</v>
      </c>
      <c r="K9">
        <v>651</v>
      </c>
      <c r="L9">
        <v>0</v>
      </c>
      <c r="M9">
        <v>181</v>
      </c>
      <c r="N9">
        <v>4</v>
      </c>
      <c r="O9">
        <v>73</v>
      </c>
      <c r="P9">
        <v>1105</v>
      </c>
      <c r="Q9">
        <v>11</v>
      </c>
      <c r="R9">
        <v>109</v>
      </c>
      <c r="S9">
        <v>141</v>
      </c>
      <c r="T9">
        <v>873</v>
      </c>
      <c r="U9">
        <v>205</v>
      </c>
      <c r="V9">
        <v>95</v>
      </c>
      <c r="W9">
        <v>115324</v>
      </c>
    </row>
    <row r="10" spans="1:23" ht="15.5" x14ac:dyDescent="0.35">
      <c r="A10" t="s">
        <v>29</v>
      </c>
      <c r="B10">
        <v>32</v>
      </c>
      <c r="C10">
        <v>3</v>
      </c>
      <c r="D10">
        <v>3</v>
      </c>
      <c r="E10">
        <v>14</v>
      </c>
      <c r="F10">
        <v>22</v>
      </c>
      <c r="G10">
        <v>224</v>
      </c>
      <c r="H10">
        <v>130</v>
      </c>
      <c r="I10">
        <v>52</v>
      </c>
      <c r="J10">
        <v>86</v>
      </c>
      <c r="K10">
        <v>105</v>
      </c>
      <c r="L10">
        <v>0</v>
      </c>
      <c r="M10">
        <v>48</v>
      </c>
      <c r="N10">
        <v>43</v>
      </c>
      <c r="O10">
        <v>172</v>
      </c>
      <c r="P10">
        <v>223</v>
      </c>
      <c r="Q10">
        <v>12</v>
      </c>
      <c r="R10">
        <v>87</v>
      </c>
      <c r="S10">
        <v>18</v>
      </c>
      <c r="T10">
        <v>278</v>
      </c>
      <c r="U10">
        <v>23</v>
      </c>
      <c r="V10">
        <v>2805</v>
      </c>
      <c r="W10">
        <v>31448</v>
      </c>
    </row>
    <row r="11" spans="1:23" ht="15.5" x14ac:dyDescent="0.35">
      <c r="A11" t="s">
        <v>30</v>
      </c>
      <c r="B11">
        <v>29</v>
      </c>
      <c r="C11">
        <v>1481</v>
      </c>
      <c r="D11">
        <v>51</v>
      </c>
      <c r="E11">
        <v>113</v>
      </c>
      <c r="F11">
        <v>7</v>
      </c>
      <c r="G11">
        <v>711</v>
      </c>
      <c r="H11">
        <f>728+329+37</f>
        <v>1094</v>
      </c>
      <c r="I11">
        <v>9415</v>
      </c>
      <c r="J11">
        <v>18</v>
      </c>
      <c r="K11">
        <v>123</v>
      </c>
      <c r="L11">
        <v>0</v>
      </c>
      <c r="M11">
        <v>53</v>
      </c>
      <c r="N11">
        <v>22</v>
      </c>
      <c r="O11">
        <v>411</v>
      </c>
      <c r="P11">
        <v>135</v>
      </c>
      <c r="Q11">
        <v>5</v>
      </c>
      <c r="R11">
        <v>47</v>
      </c>
      <c r="S11">
        <v>41</v>
      </c>
      <c r="T11">
        <v>51</v>
      </c>
      <c r="U11">
        <v>10</v>
      </c>
      <c r="V11">
        <v>72</v>
      </c>
      <c r="W11">
        <v>79808</v>
      </c>
    </row>
    <row r="12" spans="1:23" ht="15.5" x14ac:dyDescent="0.35">
      <c r="A12" t="s">
        <v>31</v>
      </c>
      <c r="B12">
        <v>13</v>
      </c>
      <c r="C12">
        <v>1</v>
      </c>
      <c r="D12">
        <v>4</v>
      </c>
      <c r="E12">
        <v>13</v>
      </c>
      <c r="F12">
        <v>10</v>
      </c>
      <c r="G12">
        <v>270</v>
      </c>
      <c r="H12">
        <f>242+46+6</f>
        <v>294</v>
      </c>
      <c r="I12">
        <v>12</v>
      </c>
      <c r="J12">
        <v>7</v>
      </c>
      <c r="K12">
        <v>24</v>
      </c>
      <c r="L12">
        <v>0</v>
      </c>
      <c r="M12">
        <v>29</v>
      </c>
      <c r="N12">
        <v>7</v>
      </c>
      <c r="O12">
        <v>22</v>
      </c>
      <c r="P12">
        <v>98</v>
      </c>
      <c r="Q12">
        <f>1855+664</f>
        <v>2519</v>
      </c>
      <c r="R12">
        <v>436</v>
      </c>
      <c r="S12">
        <v>10</v>
      </c>
      <c r="T12">
        <v>105</v>
      </c>
      <c r="U12">
        <v>17</v>
      </c>
      <c r="V12">
        <v>42</v>
      </c>
      <c r="W12">
        <v>32140</v>
      </c>
    </row>
    <row r="13" spans="1:23" ht="15.5" x14ac:dyDescent="0.35">
      <c r="A13" t="s">
        <v>32</v>
      </c>
      <c r="B13">
        <v>295</v>
      </c>
      <c r="C13">
        <v>29</v>
      </c>
      <c r="D13">
        <v>5</v>
      </c>
      <c r="E13">
        <v>38</v>
      </c>
      <c r="F13">
        <v>8</v>
      </c>
      <c r="G13">
        <v>675</v>
      </c>
      <c r="H13">
        <f>590+119+4</f>
        <v>713</v>
      </c>
      <c r="I13">
        <v>170</v>
      </c>
      <c r="J13">
        <v>22</v>
      </c>
      <c r="K13">
        <v>261</v>
      </c>
      <c r="L13">
        <v>0</v>
      </c>
      <c r="M13">
        <v>78</v>
      </c>
      <c r="N13">
        <v>60</v>
      </c>
      <c r="O13">
        <v>327</v>
      </c>
      <c r="P13">
        <v>1021</v>
      </c>
      <c r="Q13">
        <v>1</v>
      </c>
      <c r="R13">
        <v>135</v>
      </c>
      <c r="S13">
        <v>989</v>
      </c>
      <c r="T13">
        <v>66</v>
      </c>
      <c r="U13">
        <v>306</v>
      </c>
      <c r="V13">
        <v>482</v>
      </c>
      <c r="W13">
        <v>32985</v>
      </c>
    </row>
    <row r="14" spans="1:23" ht="15.5" x14ac:dyDescent="0.35">
      <c r="A14" t="s">
        <v>33</v>
      </c>
      <c r="B14">
        <v>41</v>
      </c>
      <c r="C14">
        <v>8</v>
      </c>
      <c r="D14">
        <v>0</v>
      </c>
      <c r="E14">
        <v>7</v>
      </c>
      <c r="F14">
        <v>10</v>
      </c>
      <c r="G14">
        <v>19</v>
      </c>
      <c r="H14">
        <v>36</v>
      </c>
      <c r="I14">
        <v>6</v>
      </c>
      <c r="J14">
        <v>5</v>
      </c>
      <c r="K14">
        <v>11</v>
      </c>
      <c r="L14">
        <v>0</v>
      </c>
      <c r="M14">
        <v>3</v>
      </c>
      <c r="N14">
        <v>2</v>
      </c>
      <c r="O14">
        <v>33</v>
      </c>
      <c r="P14">
        <v>5</v>
      </c>
      <c r="Q14">
        <v>0</v>
      </c>
      <c r="R14">
        <v>8</v>
      </c>
      <c r="S14">
        <v>7</v>
      </c>
      <c r="T14">
        <v>5</v>
      </c>
      <c r="U14">
        <v>17</v>
      </c>
      <c r="V14">
        <v>12</v>
      </c>
      <c r="W14">
        <v>3552</v>
      </c>
    </row>
    <row r="15" spans="1:23" ht="15.5" x14ac:dyDescent="0.35">
      <c r="A15" t="s">
        <v>34</v>
      </c>
      <c r="B15">
        <v>24</v>
      </c>
      <c r="C15">
        <v>0</v>
      </c>
      <c r="D15">
        <v>1</v>
      </c>
      <c r="E15">
        <v>4</v>
      </c>
      <c r="F15">
        <v>8</v>
      </c>
      <c r="G15">
        <v>14</v>
      </c>
      <c r="H15">
        <v>10</v>
      </c>
      <c r="I15">
        <v>5</v>
      </c>
      <c r="J15">
        <v>5</v>
      </c>
      <c r="K15">
        <v>14</v>
      </c>
      <c r="L15">
        <v>0</v>
      </c>
      <c r="M15">
        <v>1</v>
      </c>
      <c r="N15">
        <v>2</v>
      </c>
      <c r="O15">
        <v>36</v>
      </c>
      <c r="P15">
        <v>8</v>
      </c>
      <c r="Q15">
        <v>0</v>
      </c>
      <c r="R15">
        <v>9</v>
      </c>
      <c r="S15">
        <v>9</v>
      </c>
      <c r="T15">
        <v>0</v>
      </c>
      <c r="U15">
        <v>6</v>
      </c>
      <c r="V15">
        <v>9</v>
      </c>
      <c r="W15">
        <v>3615</v>
      </c>
    </row>
    <row r="16" spans="1:23" ht="15.5" x14ac:dyDescent="0.35">
      <c r="A16" t="s">
        <v>35</v>
      </c>
      <c r="B16">
        <v>33</v>
      </c>
      <c r="C16">
        <v>4</v>
      </c>
      <c r="D16">
        <v>2</v>
      </c>
      <c r="E16">
        <v>70</v>
      </c>
      <c r="F16">
        <v>714</v>
      </c>
      <c r="G16">
        <v>62</v>
      </c>
      <c r="H16">
        <v>117</v>
      </c>
      <c r="I16">
        <v>157</v>
      </c>
      <c r="J16">
        <v>50</v>
      </c>
      <c r="K16">
        <v>51</v>
      </c>
      <c r="L16">
        <v>0</v>
      </c>
      <c r="M16">
        <v>84</v>
      </c>
      <c r="N16">
        <v>25</v>
      </c>
      <c r="O16">
        <v>126</v>
      </c>
      <c r="P16">
        <v>46</v>
      </c>
      <c r="Q16">
        <v>4</v>
      </c>
      <c r="R16">
        <v>75</v>
      </c>
      <c r="S16">
        <v>20</v>
      </c>
      <c r="T16">
        <v>586</v>
      </c>
      <c r="U16">
        <v>14</v>
      </c>
      <c r="V16">
        <v>56</v>
      </c>
      <c r="W16">
        <v>76230</v>
      </c>
    </row>
    <row r="17" spans="1:23" ht="15.5" x14ac:dyDescent="0.35">
      <c r="A17" t="s">
        <v>36</v>
      </c>
      <c r="B17">
        <v>34</v>
      </c>
      <c r="C17">
        <v>0</v>
      </c>
      <c r="D17">
        <v>1</v>
      </c>
      <c r="E17">
        <v>5</v>
      </c>
      <c r="F17">
        <v>2</v>
      </c>
      <c r="G17">
        <v>16</v>
      </c>
      <c r="H17">
        <v>37</v>
      </c>
      <c r="I17">
        <v>3</v>
      </c>
      <c r="J17">
        <v>5</v>
      </c>
      <c r="K17">
        <v>14</v>
      </c>
      <c r="L17">
        <v>0</v>
      </c>
      <c r="M17">
        <v>10</v>
      </c>
      <c r="N17">
        <v>5</v>
      </c>
      <c r="O17">
        <v>8</v>
      </c>
      <c r="P17">
        <v>23</v>
      </c>
      <c r="Q17">
        <v>0</v>
      </c>
      <c r="R17">
        <v>3</v>
      </c>
      <c r="S17">
        <v>61</v>
      </c>
      <c r="T17">
        <v>29</v>
      </c>
      <c r="U17">
        <v>43</v>
      </c>
      <c r="V17">
        <v>22</v>
      </c>
      <c r="W17">
        <v>5295</v>
      </c>
    </row>
    <row r="18" spans="1:23" ht="15.5" x14ac:dyDescent="0.35">
      <c r="A18" t="s">
        <v>37</v>
      </c>
      <c r="B18">
        <v>11</v>
      </c>
      <c r="C18">
        <v>5</v>
      </c>
      <c r="D18">
        <v>1</v>
      </c>
      <c r="E18">
        <v>9</v>
      </c>
      <c r="F18">
        <v>68</v>
      </c>
      <c r="G18">
        <v>13</v>
      </c>
      <c r="H18">
        <v>65</v>
      </c>
      <c r="I18">
        <v>8</v>
      </c>
      <c r="J18">
        <v>21</v>
      </c>
      <c r="K18">
        <v>13</v>
      </c>
      <c r="L18">
        <v>0</v>
      </c>
      <c r="M18">
        <v>7</v>
      </c>
      <c r="N18">
        <v>13</v>
      </c>
      <c r="O18">
        <v>64</v>
      </c>
      <c r="P18">
        <v>10</v>
      </c>
      <c r="Q18">
        <v>0</v>
      </c>
      <c r="R18">
        <v>14</v>
      </c>
      <c r="S18">
        <v>13</v>
      </c>
      <c r="T18">
        <v>59</v>
      </c>
      <c r="U18">
        <v>3</v>
      </c>
      <c r="V18">
        <v>14</v>
      </c>
      <c r="W18">
        <v>10838</v>
      </c>
    </row>
    <row r="19" spans="1:23" ht="15.5" x14ac:dyDescent="0.35">
      <c r="A19" t="s">
        <v>38</v>
      </c>
      <c r="B19">
        <v>4</v>
      </c>
      <c r="C19">
        <v>1</v>
      </c>
      <c r="D19">
        <v>4</v>
      </c>
      <c r="E19">
        <v>16</v>
      </c>
      <c r="F19">
        <v>0</v>
      </c>
      <c r="G19">
        <v>600</v>
      </c>
      <c r="H19">
        <v>362</v>
      </c>
      <c r="I19">
        <v>11</v>
      </c>
      <c r="J19">
        <v>10</v>
      </c>
      <c r="K19">
        <v>6</v>
      </c>
      <c r="L19">
        <v>188</v>
      </c>
      <c r="M19">
        <v>10</v>
      </c>
      <c r="N19">
        <v>2</v>
      </c>
      <c r="O19">
        <v>8</v>
      </c>
      <c r="P19">
        <v>184</v>
      </c>
      <c r="Q19">
        <f>3133+356</f>
        <v>3489</v>
      </c>
      <c r="R19">
        <v>189</v>
      </c>
      <c r="S19">
        <v>10</v>
      </c>
      <c r="T19">
        <v>27</v>
      </c>
      <c r="U19">
        <v>1</v>
      </c>
      <c r="V19">
        <v>48</v>
      </c>
      <c r="W19">
        <v>23376</v>
      </c>
    </row>
    <row r="20" spans="1:23" ht="15.5" x14ac:dyDescent="0.35">
      <c r="A20" t="s">
        <v>39</v>
      </c>
      <c r="B20">
        <v>11</v>
      </c>
      <c r="C20">
        <v>0</v>
      </c>
      <c r="D20">
        <v>4</v>
      </c>
      <c r="E20">
        <v>21</v>
      </c>
      <c r="F20">
        <v>16</v>
      </c>
      <c r="G20">
        <v>201</v>
      </c>
      <c r="H20">
        <v>160</v>
      </c>
      <c r="I20">
        <v>26</v>
      </c>
      <c r="J20">
        <v>24</v>
      </c>
      <c r="K20">
        <v>26</v>
      </c>
      <c r="L20">
        <v>0</v>
      </c>
      <c r="M20">
        <v>75</v>
      </c>
      <c r="N20">
        <v>39</v>
      </c>
      <c r="O20">
        <v>77</v>
      </c>
      <c r="P20">
        <v>547</v>
      </c>
      <c r="Q20">
        <v>3</v>
      </c>
      <c r="R20">
        <v>63</v>
      </c>
      <c r="S20">
        <v>24</v>
      </c>
      <c r="T20">
        <v>431</v>
      </c>
      <c r="U20">
        <v>12</v>
      </c>
      <c r="V20">
        <v>63</v>
      </c>
      <c r="W20">
        <v>21148</v>
      </c>
    </row>
    <row r="21" spans="1:23" ht="15.5" x14ac:dyDescent="0.35">
      <c r="A21" t="s">
        <v>40</v>
      </c>
      <c r="B21">
        <v>13</v>
      </c>
      <c r="C21">
        <v>3</v>
      </c>
      <c r="D21">
        <v>2</v>
      </c>
      <c r="E21">
        <v>19</v>
      </c>
      <c r="F21">
        <v>34</v>
      </c>
      <c r="G21">
        <v>67</v>
      </c>
      <c r="H21">
        <v>76</v>
      </c>
      <c r="I21">
        <v>29</v>
      </c>
      <c r="J21">
        <v>51</v>
      </c>
      <c r="K21">
        <v>32</v>
      </c>
      <c r="L21">
        <v>0</v>
      </c>
      <c r="M21">
        <v>38</v>
      </c>
      <c r="N21">
        <v>234</v>
      </c>
      <c r="O21">
        <v>340</v>
      </c>
      <c r="P21">
        <v>470</v>
      </c>
      <c r="Q21">
        <v>0</v>
      </c>
      <c r="R21">
        <v>117</v>
      </c>
      <c r="S21">
        <v>38</v>
      </c>
      <c r="T21">
        <v>1066</v>
      </c>
      <c r="U21">
        <v>1</v>
      </c>
      <c r="V21">
        <v>53</v>
      </c>
      <c r="W21">
        <v>31930</v>
      </c>
    </row>
    <row r="22" spans="1:23" ht="15.5" x14ac:dyDescent="0.35">
      <c r="A22" t="s">
        <v>41</v>
      </c>
      <c r="B22">
        <v>32</v>
      </c>
      <c r="C22">
        <v>10</v>
      </c>
      <c r="D22">
        <v>5</v>
      </c>
      <c r="E22">
        <v>21</v>
      </c>
      <c r="F22">
        <v>18</v>
      </c>
      <c r="G22">
        <v>138</v>
      </c>
      <c r="H22">
        <v>247</v>
      </c>
      <c r="I22">
        <v>48</v>
      </c>
      <c r="J22">
        <v>26</v>
      </c>
      <c r="K22">
        <v>145</v>
      </c>
      <c r="L22">
        <v>0</v>
      </c>
      <c r="M22">
        <v>93</v>
      </c>
      <c r="N22">
        <v>16</v>
      </c>
      <c r="O22">
        <v>151</v>
      </c>
      <c r="P22">
        <v>253</v>
      </c>
      <c r="Q22">
        <v>4</v>
      </c>
      <c r="R22">
        <v>151</v>
      </c>
      <c r="S22">
        <v>242</v>
      </c>
      <c r="T22">
        <v>86</v>
      </c>
      <c r="U22">
        <v>64</v>
      </c>
      <c r="V22">
        <v>62</v>
      </c>
      <c r="W22">
        <v>23015</v>
      </c>
    </row>
    <row r="23" spans="1:23" ht="15.5" x14ac:dyDescent="0.35">
      <c r="A23" t="s">
        <v>42</v>
      </c>
      <c r="B23">
        <v>23</v>
      </c>
      <c r="C23">
        <v>0</v>
      </c>
      <c r="D23">
        <v>0</v>
      </c>
      <c r="E23">
        <v>3</v>
      </c>
      <c r="F23">
        <v>3</v>
      </c>
      <c r="G23">
        <v>3</v>
      </c>
      <c r="H23">
        <v>5</v>
      </c>
      <c r="I23">
        <v>0</v>
      </c>
      <c r="J23">
        <v>0</v>
      </c>
      <c r="K23">
        <v>6</v>
      </c>
      <c r="L23">
        <v>0</v>
      </c>
      <c r="M23">
        <v>2</v>
      </c>
      <c r="N23">
        <v>0</v>
      </c>
      <c r="O23">
        <v>3</v>
      </c>
      <c r="P23">
        <v>0</v>
      </c>
      <c r="Q23">
        <v>0</v>
      </c>
      <c r="R23">
        <v>0</v>
      </c>
      <c r="S23">
        <v>4</v>
      </c>
      <c r="T23">
        <v>0</v>
      </c>
      <c r="U23">
        <v>4</v>
      </c>
      <c r="V23">
        <v>12</v>
      </c>
      <c r="W23">
        <v>656</v>
      </c>
    </row>
    <row r="24" spans="1:23" ht="15.5" x14ac:dyDescent="0.35">
      <c r="A24" t="s">
        <v>43</v>
      </c>
      <c r="B24">
        <v>41</v>
      </c>
      <c r="C24">
        <v>15</v>
      </c>
      <c r="D24">
        <v>11</v>
      </c>
      <c r="E24">
        <v>53</v>
      </c>
      <c r="F24">
        <v>107</v>
      </c>
      <c r="G24">
        <v>509</v>
      </c>
      <c r="H24">
        <f>357+69+2</f>
        <v>428</v>
      </c>
      <c r="I24">
        <v>114</v>
      </c>
      <c r="J24">
        <v>38</v>
      </c>
      <c r="K24">
        <v>151</v>
      </c>
      <c r="L24">
        <v>0</v>
      </c>
      <c r="M24">
        <v>252</v>
      </c>
      <c r="N24">
        <v>44</v>
      </c>
      <c r="O24">
        <v>178</v>
      </c>
      <c r="P24">
        <v>2032</v>
      </c>
      <c r="Q24">
        <v>45</v>
      </c>
      <c r="R24">
        <v>187</v>
      </c>
      <c r="S24">
        <f>47+16</f>
        <v>63</v>
      </c>
      <c r="T24">
        <v>0</v>
      </c>
      <c r="U24">
        <v>40</v>
      </c>
      <c r="V24">
        <v>139</v>
      </c>
      <c r="W24">
        <v>64310</v>
      </c>
    </row>
    <row r="25" spans="1:23" ht="15.5" x14ac:dyDescent="0.35">
      <c r="A25" t="s">
        <v>44</v>
      </c>
      <c r="B25">
        <v>0</v>
      </c>
      <c r="C25">
        <v>1</v>
      </c>
      <c r="D25">
        <v>2</v>
      </c>
      <c r="E25">
        <v>11</v>
      </c>
      <c r="F25">
        <v>3</v>
      </c>
      <c r="G25">
        <v>84</v>
      </c>
      <c r="H25">
        <v>118</v>
      </c>
      <c r="I25">
        <v>11</v>
      </c>
      <c r="J25">
        <v>6</v>
      </c>
      <c r="K25">
        <v>18</v>
      </c>
      <c r="L25">
        <v>0</v>
      </c>
      <c r="M25">
        <v>4</v>
      </c>
      <c r="N25">
        <v>6</v>
      </c>
      <c r="O25">
        <v>10</v>
      </c>
      <c r="P25">
        <v>15</v>
      </c>
      <c r="Q25">
        <v>9</v>
      </c>
      <c r="R25">
        <v>592</v>
      </c>
      <c r="S25">
        <v>11</v>
      </c>
      <c r="T25">
        <v>89</v>
      </c>
      <c r="U25">
        <v>0</v>
      </c>
      <c r="V25">
        <v>3</v>
      </c>
      <c r="W25">
        <v>10957</v>
      </c>
    </row>
    <row r="26" spans="1:23" ht="15.5" x14ac:dyDescent="0.35">
      <c r="A26" t="s">
        <v>45</v>
      </c>
      <c r="B26">
        <v>13</v>
      </c>
      <c r="C26">
        <v>2</v>
      </c>
      <c r="D26">
        <v>1</v>
      </c>
      <c r="E26">
        <v>25</v>
      </c>
      <c r="F26">
        <v>35</v>
      </c>
      <c r="G26">
        <v>223</v>
      </c>
      <c r="H26">
        <v>194</v>
      </c>
      <c r="I26">
        <v>34</v>
      </c>
      <c r="J26">
        <v>22</v>
      </c>
      <c r="K26">
        <v>59</v>
      </c>
      <c r="L26">
        <v>0</v>
      </c>
      <c r="M26">
        <v>80</v>
      </c>
      <c r="N26">
        <v>21</v>
      </c>
      <c r="O26">
        <v>118</v>
      </c>
      <c r="P26">
        <v>907</v>
      </c>
      <c r="Q26">
        <v>6</v>
      </c>
      <c r="R26">
        <v>111</v>
      </c>
      <c r="S26">
        <v>42</v>
      </c>
      <c r="T26">
        <v>1064</v>
      </c>
      <c r="U26">
        <v>22</v>
      </c>
      <c r="V26">
        <v>97</v>
      </c>
      <c r="W26">
        <v>34492</v>
      </c>
    </row>
    <row r="27" spans="1:23" ht="15.5" x14ac:dyDescent="0.35">
      <c r="A27" t="s">
        <v>46</v>
      </c>
      <c r="B27">
        <v>114</v>
      </c>
      <c r="C27">
        <v>33</v>
      </c>
      <c r="D27">
        <v>11</v>
      </c>
      <c r="E27">
        <v>60</v>
      </c>
      <c r="F27">
        <v>59</v>
      </c>
      <c r="G27">
        <v>235</v>
      </c>
      <c r="H27">
        <f>981+88+9</f>
        <v>1078</v>
      </c>
      <c r="I27">
        <v>116</v>
      </c>
      <c r="J27">
        <v>87</v>
      </c>
      <c r="K27">
        <f>228+12</f>
        <v>240</v>
      </c>
      <c r="L27">
        <v>0</v>
      </c>
      <c r="M27">
        <v>334</v>
      </c>
      <c r="N27">
        <v>31</v>
      </c>
      <c r="O27">
        <v>208</v>
      </c>
      <c r="P27">
        <v>328</v>
      </c>
      <c r="Q27">
        <v>13</v>
      </c>
      <c r="R27">
        <v>305</v>
      </c>
      <c r="S27">
        <f>353+191</f>
        <v>544</v>
      </c>
      <c r="T27">
        <v>191</v>
      </c>
      <c r="U27">
        <v>179</v>
      </c>
      <c r="V27">
        <v>149</v>
      </c>
      <c r="W27">
        <v>58054</v>
      </c>
    </row>
    <row r="28" spans="1:23" ht="15.5" x14ac:dyDescent="0.35">
      <c r="A28" t="s">
        <v>47</v>
      </c>
      <c r="B28">
        <v>43</v>
      </c>
      <c r="C28">
        <v>6</v>
      </c>
      <c r="D28">
        <v>1</v>
      </c>
      <c r="E28">
        <v>196</v>
      </c>
      <c r="F28">
        <v>49</v>
      </c>
      <c r="G28">
        <v>1100</v>
      </c>
      <c r="H28">
        <f>482+104+11</f>
        <v>597</v>
      </c>
      <c r="I28">
        <v>115</v>
      </c>
      <c r="J28">
        <v>52</v>
      </c>
      <c r="K28">
        <v>102</v>
      </c>
      <c r="L28">
        <v>27</v>
      </c>
      <c r="M28">
        <v>119</v>
      </c>
      <c r="N28">
        <v>49</v>
      </c>
      <c r="O28">
        <v>263</v>
      </c>
      <c r="P28">
        <v>958</v>
      </c>
      <c r="Q28">
        <f>846+196</f>
        <v>1042</v>
      </c>
      <c r="R28">
        <v>6511</v>
      </c>
      <c r="S28">
        <v>71</v>
      </c>
      <c r="T28">
        <v>262</v>
      </c>
      <c r="U28">
        <v>29</v>
      </c>
      <c r="V28">
        <v>221</v>
      </c>
      <c r="W28">
        <v>124884</v>
      </c>
    </row>
    <row r="29" spans="1:23" ht="15.5" x14ac:dyDescent="0.35">
      <c r="A29" t="s">
        <v>48</v>
      </c>
      <c r="B29">
        <v>62</v>
      </c>
      <c r="C29">
        <v>21</v>
      </c>
      <c r="D29">
        <v>17</v>
      </c>
      <c r="E29">
        <v>126</v>
      </c>
      <c r="F29">
        <v>226</v>
      </c>
      <c r="G29">
        <v>338</v>
      </c>
      <c r="H29">
        <f>382+53+4</f>
        <v>439</v>
      </c>
      <c r="I29">
        <v>65</v>
      </c>
      <c r="J29">
        <v>35</v>
      </c>
      <c r="K29">
        <v>472</v>
      </c>
      <c r="L29">
        <v>0</v>
      </c>
      <c r="M29">
        <v>301</v>
      </c>
      <c r="N29">
        <v>22</v>
      </c>
      <c r="O29">
        <v>155</v>
      </c>
      <c r="P29">
        <v>81</v>
      </c>
      <c r="Q29">
        <v>16</v>
      </c>
      <c r="R29">
        <v>88</v>
      </c>
      <c r="S29">
        <v>29</v>
      </c>
      <c r="T29">
        <v>328</v>
      </c>
      <c r="U29">
        <v>27</v>
      </c>
      <c r="V29">
        <v>108</v>
      </c>
      <c r="W29">
        <v>170570</v>
      </c>
    </row>
    <row r="30" spans="1:23" ht="15.5" x14ac:dyDescent="0.35">
      <c r="A30" t="s">
        <v>49</v>
      </c>
      <c r="B30">
        <v>2</v>
      </c>
      <c r="C30">
        <v>0</v>
      </c>
      <c r="D30">
        <v>0</v>
      </c>
      <c r="E30">
        <v>4</v>
      </c>
      <c r="F30">
        <v>6</v>
      </c>
      <c r="G30">
        <v>34</v>
      </c>
      <c r="H30">
        <v>49</v>
      </c>
      <c r="I30">
        <v>5</v>
      </c>
      <c r="J30">
        <v>7</v>
      </c>
      <c r="K30">
        <v>24</v>
      </c>
      <c r="L30">
        <v>0</v>
      </c>
      <c r="M30">
        <v>33</v>
      </c>
      <c r="N30">
        <v>11</v>
      </c>
      <c r="O30">
        <v>35</v>
      </c>
      <c r="P30">
        <v>72</v>
      </c>
      <c r="Q30">
        <v>0</v>
      </c>
      <c r="R30">
        <v>45</v>
      </c>
      <c r="S30">
        <v>73</v>
      </c>
      <c r="T30">
        <v>53</v>
      </c>
      <c r="U30">
        <v>30</v>
      </c>
      <c r="V30">
        <v>28</v>
      </c>
      <c r="W30">
        <v>8982</v>
      </c>
    </row>
    <row r="31" spans="1:23" ht="15.5" x14ac:dyDescent="0.35">
      <c r="A31" t="s">
        <v>50</v>
      </c>
      <c r="B31">
        <v>15</v>
      </c>
      <c r="C31">
        <v>0</v>
      </c>
      <c r="D31">
        <v>0</v>
      </c>
      <c r="E31">
        <v>8</v>
      </c>
      <c r="F31">
        <v>4</v>
      </c>
      <c r="G31">
        <v>11</v>
      </c>
      <c r="H31">
        <v>34</v>
      </c>
      <c r="I31">
        <v>33</v>
      </c>
      <c r="J31">
        <v>6</v>
      </c>
      <c r="K31">
        <v>2</v>
      </c>
      <c r="L31">
        <v>0</v>
      </c>
      <c r="M31">
        <v>4</v>
      </c>
      <c r="N31">
        <v>6</v>
      </c>
      <c r="O31">
        <v>27</v>
      </c>
      <c r="P31">
        <v>38</v>
      </c>
      <c r="Q31">
        <v>0</v>
      </c>
      <c r="R31">
        <v>12</v>
      </c>
      <c r="S31">
        <v>5</v>
      </c>
      <c r="T31">
        <v>19</v>
      </c>
      <c r="U31">
        <v>0</v>
      </c>
      <c r="V31">
        <v>6</v>
      </c>
      <c r="W31">
        <v>6345</v>
      </c>
    </row>
    <row r="32" spans="1:23" ht="15.5" x14ac:dyDescent="0.35">
      <c r="A32" t="s">
        <v>51</v>
      </c>
      <c r="B32">
        <v>39</v>
      </c>
      <c r="C32">
        <v>9</v>
      </c>
      <c r="D32">
        <v>2</v>
      </c>
      <c r="E32">
        <v>10</v>
      </c>
      <c r="F32">
        <v>91</v>
      </c>
      <c r="G32">
        <v>27</v>
      </c>
      <c r="H32">
        <f>289+35+3</f>
        <v>327</v>
      </c>
      <c r="I32">
        <v>19</v>
      </c>
      <c r="J32">
        <v>19</v>
      </c>
      <c r="K32">
        <v>39</v>
      </c>
      <c r="L32">
        <v>0</v>
      </c>
      <c r="M32">
        <v>11</v>
      </c>
      <c r="N32">
        <v>17</v>
      </c>
      <c r="O32">
        <v>97</v>
      </c>
      <c r="P32">
        <v>28</v>
      </c>
      <c r="Q32">
        <v>3</v>
      </c>
      <c r="R32">
        <v>16</v>
      </c>
      <c r="S32">
        <v>38</v>
      </c>
      <c r="T32">
        <v>69</v>
      </c>
      <c r="U32">
        <v>7</v>
      </c>
      <c r="V32">
        <v>27</v>
      </c>
      <c r="W32">
        <v>21242</v>
      </c>
    </row>
    <row r="33" spans="1:23" ht="15.5" x14ac:dyDescent="0.35">
      <c r="A33" t="s">
        <v>52</v>
      </c>
      <c r="B33">
        <v>0</v>
      </c>
      <c r="C33">
        <v>0</v>
      </c>
      <c r="D33">
        <v>0</v>
      </c>
      <c r="E33">
        <v>1</v>
      </c>
      <c r="F33">
        <v>32</v>
      </c>
      <c r="G33">
        <v>8</v>
      </c>
      <c r="H33">
        <v>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</v>
      </c>
      <c r="P33">
        <v>1</v>
      </c>
      <c r="Q33">
        <v>0</v>
      </c>
      <c r="R33">
        <v>1</v>
      </c>
      <c r="S33">
        <v>2</v>
      </c>
      <c r="T33">
        <v>1</v>
      </c>
      <c r="U33">
        <v>0</v>
      </c>
      <c r="V33">
        <v>3</v>
      </c>
      <c r="W33">
        <v>1329</v>
      </c>
    </row>
    <row r="34" spans="1:23" ht="15.5" x14ac:dyDescent="0.35">
      <c r="A34" t="s">
        <v>53</v>
      </c>
      <c r="B34">
        <v>34</v>
      </c>
      <c r="C34">
        <v>1</v>
      </c>
      <c r="D34">
        <v>0</v>
      </c>
      <c r="E34">
        <v>14</v>
      </c>
      <c r="F34">
        <v>17</v>
      </c>
      <c r="G34">
        <v>53</v>
      </c>
      <c r="H34">
        <v>27</v>
      </c>
      <c r="I34">
        <v>16</v>
      </c>
      <c r="J34">
        <v>10</v>
      </c>
      <c r="K34">
        <v>52</v>
      </c>
      <c r="L34">
        <v>0</v>
      </c>
      <c r="M34">
        <v>2</v>
      </c>
      <c r="N34">
        <v>4</v>
      </c>
      <c r="O34">
        <v>48</v>
      </c>
      <c r="P34">
        <v>25</v>
      </c>
      <c r="Q34">
        <v>2</v>
      </c>
      <c r="R34">
        <v>20</v>
      </c>
      <c r="S34">
        <v>4</v>
      </c>
      <c r="T34">
        <v>5</v>
      </c>
      <c r="U34">
        <v>16</v>
      </c>
      <c r="V34">
        <v>17</v>
      </c>
      <c r="W34">
        <v>4986</v>
      </c>
    </row>
    <row r="35" spans="1:23" ht="15.5" x14ac:dyDescent="0.35">
      <c r="A35" t="s">
        <v>54</v>
      </c>
      <c r="B35">
        <v>4</v>
      </c>
      <c r="C35">
        <v>0</v>
      </c>
      <c r="D35">
        <v>0</v>
      </c>
      <c r="E35">
        <v>7</v>
      </c>
      <c r="F35">
        <v>19</v>
      </c>
      <c r="G35">
        <v>187</v>
      </c>
      <c r="H35">
        <v>72</v>
      </c>
      <c r="I35">
        <v>18</v>
      </c>
      <c r="J35">
        <v>35</v>
      </c>
      <c r="K35">
        <v>37</v>
      </c>
      <c r="L35">
        <v>0</v>
      </c>
      <c r="M35">
        <v>35</v>
      </c>
      <c r="N35">
        <v>58</v>
      </c>
      <c r="O35">
        <v>134</v>
      </c>
      <c r="P35">
        <v>684</v>
      </c>
      <c r="Q35">
        <v>2</v>
      </c>
      <c r="R35">
        <v>74</v>
      </c>
      <c r="S35">
        <v>23</v>
      </c>
      <c r="T35">
        <v>1767</v>
      </c>
      <c r="U35">
        <v>5</v>
      </c>
      <c r="V35">
        <v>90</v>
      </c>
      <c r="W35">
        <v>30879</v>
      </c>
    </row>
    <row r="36" spans="1:23" ht="15.5" x14ac:dyDescent="0.35">
      <c r="A36" t="s">
        <v>55</v>
      </c>
      <c r="B36">
        <v>11</v>
      </c>
      <c r="C36">
        <v>3</v>
      </c>
      <c r="D36">
        <v>1</v>
      </c>
      <c r="E36">
        <v>6</v>
      </c>
      <c r="F36">
        <v>67</v>
      </c>
      <c r="G36">
        <v>30</v>
      </c>
      <c r="H36">
        <v>72</v>
      </c>
      <c r="I36">
        <v>4</v>
      </c>
      <c r="J36">
        <v>7</v>
      </c>
      <c r="K36">
        <v>17</v>
      </c>
      <c r="L36">
        <v>0</v>
      </c>
      <c r="M36">
        <v>323</v>
      </c>
      <c r="N36">
        <v>1</v>
      </c>
      <c r="O36">
        <v>78</v>
      </c>
      <c r="P36">
        <v>4</v>
      </c>
      <c r="Q36">
        <v>11</v>
      </c>
      <c r="R36">
        <v>35</v>
      </c>
      <c r="S36">
        <v>1</v>
      </c>
      <c r="T36">
        <v>230</v>
      </c>
      <c r="U36">
        <v>14</v>
      </c>
      <c r="V36">
        <v>20</v>
      </c>
      <c r="W36">
        <v>54396</v>
      </c>
    </row>
    <row r="37" spans="1:23" ht="15.5" x14ac:dyDescent="0.35">
      <c r="A37" t="s">
        <v>56</v>
      </c>
      <c r="B37">
        <v>9</v>
      </c>
      <c r="C37">
        <v>9</v>
      </c>
      <c r="D37">
        <v>0</v>
      </c>
      <c r="E37">
        <v>45</v>
      </c>
      <c r="F37">
        <v>34</v>
      </c>
      <c r="G37">
        <v>359</v>
      </c>
      <c r="H37">
        <v>174</v>
      </c>
      <c r="I37">
        <v>48</v>
      </c>
      <c r="J37">
        <v>51</v>
      </c>
      <c r="K37">
        <v>58</v>
      </c>
      <c r="L37">
        <v>0</v>
      </c>
      <c r="M37">
        <v>86</v>
      </c>
      <c r="N37">
        <v>96</v>
      </c>
      <c r="O37">
        <v>231</v>
      </c>
      <c r="P37">
        <v>1243</v>
      </c>
      <c r="Q37">
        <v>3</v>
      </c>
      <c r="R37">
        <v>189</v>
      </c>
      <c r="S37">
        <v>33</v>
      </c>
      <c r="T37">
        <v>2887</v>
      </c>
      <c r="U37">
        <v>30</v>
      </c>
      <c r="V37">
        <v>120</v>
      </c>
      <c r="W37">
        <v>38034</v>
      </c>
    </row>
    <row r="38" spans="1:23" ht="15.5" x14ac:dyDescent="0.35">
      <c r="A38" t="s">
        <v>57</v>
      </c>
      <c r="B38">
        <v>19</v>
      </c>
      <c r="C38">
        <v>2</v>
      </c>
      <c r="D38">
        <v>4</v>
      </c>
      <c r="E38">
        <v>5</v>
      </c>
      <c r="F38">
        <v>3</v>
      </c>
      <c r="G38">
        <v>77</v>
      </c>
      <c r="H38">
        <v>634</v>
      </c>
      <c r="I38">
        <v>13</v>
      </c>
      <c r="J38">
        <v>4</v>
      </c>
      <c r="K38">
        <v>17</v>
      </c>
      <c r="L38">
        <v>0</v>
      </c>
      <c r="M38">
        <v>20</v>
      </c>
      <c r="N38">
        <v>0</v>
      </c>
      <c r="O38">
        <v>9</v>
      </c>
      <c r="P38">
        <v>25</v>
      </c>
      <c r="Q38">
        <v>1</v>
      </c>
      <c r="R38">
        <v>24</v>
      </c>
      <c r="S38">
        <v>21</v>
      </c>
      <c r="T38">
        <v>0</v>
      </c>
      <c r="U38">
        <v>20</v>
      </c>
      <c r="V38">
        <v>12</v>
      </c>
      <c r="W38">
        <v>11038</v>
      </c>
    </row>
    <row r="39" spans="1:23" ht="15.5" x14ac:dyDescent="0.35">
      <c r="A39" t="s">
        <v>58</v>
      </c>
      <c r="B39">
        <v>26</v>
      </c>
      <c r="C39">
        <v>2532</v>
      </c>
      <c r="D39">
        <v>296</v>
      </c>
      <c r="E39">
        <f>142+72</f>
        <v>214</v>
      </c>
      <c r="F39">
        <v>17</v>
      </c>
      <c r="G39">
        <v>616</v>
      </c>
      <c r="H39">
        <f>71+826+299</f>
        <v>1196</v>
      </c>
      <c r="I39">
        <v>21206</v>
      </c>
      <c r="J39">
        <v>61</v>
      </c>
      <c r="K39">
        <v>153</v>
      </c>
      <c r="L39">
        <v>0</v>
      </c>
      <c r="M39">
        <v>91</v>
      </c>
      <c r="N39">
        <v>45</v>
      </c>
      <c r="O39">
        <v>893</v>
      </c>
      <c r="P39">
        <v>78</v>
      </c>
      <c r="Q39">
        <v>15</v>
      </c>
      <c r="R39">
        <v>59</v>
      </c>
      <c r="S39">
        <v>35</v>
      </c>
      <c r="T39">
        <v>165</v>
      </c>
      <c r="U39">
        <v>18</v>
      </c>
      <c r="V39">
        <v>83</v>
      </c>
      <c r="W39">
        <v>167625</v>
      </c>
    </row>
    <row r="40" spans="1:23" ht="15.5" x14ac:dyDescent="0.35">
      <c r="A40" t="s">
        <v>59</v>
      </c>
      <c r="B40">
        <v>32</v>
      </c>
      <c r="C40">
        <v>29</v>
      </c>
      <c r="D40">
        <v>0</v>
      </c>
      <c r="E40">
        <v>83</v>
      </c>
      <c r="F40">
        <v>23</v>
      </c>
      <c r="G40">
        <v>94</v>
      </c>
      <c r="H40">
        <v>223</v>
      </c>
      <c r="I40">
        <v>153</v>
      </c>
      <c r="J40">
        <v>94</v>
      </c>
      <c r="K40">
        <v>110</v>
      </c>
      <c r="L40">
        <v>0</v>
      </c>
      <c r="M40">
        <v>162</v>
      </c>
      <c r="N40">
        <v>56</v>
      </c>
      <c r="O40">
        <v>277</v>
      </c>
      <c r="P40">
        <v>59</v>
      </c>
      <c r="Q40">
        <v>18</v>
      </c>
      <c r="R40">
        <v>255</v>
      </c>
      <c r="S40">
        <v>50</v>
      </c>
      <c r="T40">
        <v>146</v>
      </c>
      <c r="U40">
        <v>40</v>
      </c>
      <c r="V40">
        <v>167</v>
      </c>
      <c r="W40">
        <v>87970</v>
      </c>
    </row>
    <row r="41" spans="1:23" ht="15.5" x14ac:dyDescent="0.35">
      <c r="A41" t="s">
        <v>60</v>
      </c>
      <c r="B41">
        <v>8</v>
      </c>
      <c r="C41">
        <v>3</v>
      </c>
      <c r="D41">
        <v>2</v>
      </c>
      <c r="E41">
        <v>58</v>
      </c>
      <c r="F41">
        <v>6</v>
      </c>
      <c r="G41">
        <v>334</v>
      </c>
      <c r="H41">
        <f>5+220+37</f>
        <v>262</v>
      </c>
      <c r="I41">
        <v>80</v>
      </c>
      <c r="J41">
        <v>66</v>
      </c>
      <c r="K41">
        <v>31</v>
      </c>
      <c r="L41">
        <v>0</v>
      </c>
      <c r="M41">
        <v>107</v>
      </c>
      <c r="N41">
        <v>8</v>
      </c>
      <c r="O41">
        <v>116</v>
      </c>
      <c r="P41">
        <v>77</v>
      </c>
      <c r="Q41">
        <v>125</v>
      </c>
      <c r="R41">
        <v>1325</v>
      </c>
      <c r="S41">
        <v>16</v>
      </c>
      <c r="T41">
        <v>222</v>
      </c>
      <c r="U41">
        <v>16</v>
      </c>
      <c r="V41">
        <v>102</v>
      </c>
      <c r="W41">
        <v>34699</v>
      </c>
    </row>
    <row r="42" spans="1:23" ht="15.5" x14ac:dyDescent="0.35">
      <c r="A42" t="s">
        <v>61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86</v>
      </c>
    </row>
    <row r="43" spans="1:23" ht="15.5" x14ac:dyDescent="0.35">
      <c r="A43" t="s">
        <v>62</v>
      </c>
      <c r="B43">
        <v>24</v>
      </c>
      <c r="C43">
        <v>3</v>
      </c>
      <c r="D43">
        <v>0</v>
      </c>
      <c r="E43">
        <v>62</v>
      </c>
      <c r="F43">
        <v>11</v>
      </c>
      <c r="G43">
        <v>466</v>
      </c>
      <c r="H43">
        <v>89</v>
      </c>
      <c r="I43">
        <v>80</v>
      </c>
      <c r="J43">
        <v>99</v>
      </c>
      <c r="K43">
        <v>65</v>
      </c>
      <c r="L43">
        <v>0</v>
      </c>
      <c r="M43">
        <v>22</v>
      </c>
      <c r="N43">
        <v>142</v>
      </c>
      <c r="O43">
        <v>187</v>
      </c>
      <c r="P43">
        <v>5728</v>
      </c>
      <c r="Q43">
        <v>9</v>
      </c>
      <c r="R43">
        <v>64</v>
      </c>
      <c r="S43">
        <v>144</v>
      </c>
      <c r="T43">
        <v>72</v>
      </c>
      <c r="U43">
        <v>21</v>
      </c>
      <c r="V43">
        <v>295</v>
      </c>
      <c r="W43">
        <v>28838</v>
      </c>
    </row>
    <row r="44" spans="1:23" ht="15.5" x14ac:dyDescent="0.35">
      <c r="A44" t="s">
        <v>63</v>
      </c>
      <c r="B44">
        <v>11</v>
      </c>
      <c r="C44">
        <v>4</v>
      </c>
      <c r="D44">
        <v>1</v>
      </c>
      <c r="E44">
        <v>14</v>
      </c>
      <c r="F44">
        <v>9</v>
      </c>
      <c r="G44">
        <v>142</v>
      </c>
      <c r="H44">
        <v>63</v>
      </c>
      <c r="I44">
        <v>35</v>
      </c>
      <c r="J44">
        <v>48</v>
      </c>
      <c r="K44">
        <v>62</v>
      </c>
      <c r="L44">
        <v>0</v>
      </c>
      <c r="M44">
        <v>10</v>
      </c>
      <c r="N44">
        <v>27</v>
      </c>
      <c r="O44">
        <v>72</v>
      </c>
      <c r="P44">
        <v>149</v>
      </c>
      <c r="Q44">
        <v>6</v>
      </c>
      <c r="R44">
        <v>38</v>
      </c>
      <c r="S44">
        <v>20</v>
      </c>
      <c r="T44">
        <v>16</v>
      </c>
      <c r="U44">
        <v>12</v>
      </c>
      <c r="V44">
        <v>884</v>
      </c>
      <c r="W44">
        <v>8565</v>
      </c>
    </row>
    <row r="45" spans="1:23" ht="15.5" x14ac:dyDescent="0.35">
      <c r="A45" t="s">
        <v>64</v>
      </c>
      <c r="B45">
        <v>0</v>
      </c>
      <c r="C45">
        <v>3</v>
      </c>
      <c r="D45">
        <v>0</v>
      </c>
      <c r="E45">
        <v>2</v>
      </c>
      <c r="F45">
        <v>3</v>
      </c>
      <c r="G45">
        <v>6</v>
      </c>
      <c r="H45">
        <v>3</v>
      </c>
      <c r="I45">
        <v>5</v>
      </c>
      <c r="J45">
        <v>7</v>
      </c>
      <c r="K45">
        <v>0</v>
      </c>
      <c r="L45">
        <v>0</v>
      </c>
      <c r="M45">
        <v>4</v>
      </c>
      <c r="N45">
        <v>17</v>
      </c>
      <c r="O45">
        <v>60</v>
      </c>
      <c r="P45">
        <v>13</v>
      </c>
      <c r="Q45">
        <v>0</v>
      </c>
      <c r="R45">
        <v>1</v>
      </c>
      <c r="S45">
        <v>3</v>
      </c>
      <c r="T45">
        <v>34</v>
      </c>
      <c r="U45">
        <v>10</v>
      </c>
      <c r="V45">
        <v>11</v>
      </c>
      <c r="W45">
        <v>4715</v>
      </c>
    </row>
    <row r="46" spans="1:23" ht="15.5" x14ac:dyDescent="0.35">
      <c r="A46" t="s">
        <v>65</v>
      </c>
      <c r="B46">
        <v>3</v>
      </c>
      <c r="C46">
        <v>4</v>
      </c>
      <c r="D46">
        <v>0</v>
      </c>
      <c r="E46">
        <v>4</v>
      </c>
      <c r="F46">
        <v>8</v>
      </c>
      <c r="G46">
        <v>9</v>
      </c>
      <c r="H46">
        <v>62</v>
      </c>
      <c r="I46">
        <v>13</v>
      </c>
      <c r="J46">
        <v>8</v>
      </c>
      <c r="K46">
        <v>14</v>
      </c>
      <c r="L46">
        <v>0</v>
      </c>
      <c r="M46">
        <v>16</v>
      </c>
      <c r="N46">
        <v>5</v>
      </c>
      <c r="O46">
        <v>21</v>
      </c>
      <c r="P46">
        <v>17</v>
      </c>
      <c r="Q46">
        <v>0</v>
      </c>
      <c r="R46">
        <v>12</v>
      </c>
      <c r="S46">
        <v>19</v>
      </c>
      <c r="T46">
        <v>106</v>
      </c>
      <c r="U46">
        <v>3</v>
      </c>
      <c r="V46">
        <v>21</v>
      </c>
      <c r="W46">
        <v>13695</v>
      </c>
    </row>
    <row r="47" spans="1:23" ht="15.5" x14ac:dyDescent="0.35">
      <c r="A47" t="s">
        <v>66</v>
      </c>
      <c r="B47">
        <v>2</v>
      </c>
      <c r="C47">
        <v>0</v>
      </c>
      <c r="D47">
        <v>0</v>
      </c>
      <c r="E47">
        <v>2</v>
      </c>
      <c r="F47">
        <v>4</v>
      </c>
      <c r="G47">
        <v>36</v>
      </c>
      <c r="H47">
        <v>14</v>
      </c>
      <c r="I47">
        <v>10</v>
      </c>
      <c r="J47">
        <v>3</v>
      </c>
      <c r="K47">
        <v>0</v>
      </c>
      <c r="L47">
        <v>0</v>
      </c>
      <c r="M47">
        <v>8</v>
      </c>
      <c r="N47">
        <v>8</v>
      </c>
      <c r="O47">
        <v>26</v>
      </c>
      <c r="P47">
        <v>173</v>
      </c>
      <c r="Q47">
        <v>0</v>
      </c>
      <c r="R47">
        <v>16</v>
      </c>
      <c r="S47">
        <v>5</v>
      </c>
      <c r="T47">
        <v>433</v>
      </c>
      <c r="U47">
        <v>2</v>
      </c>
      <c r="V47">
        <v>12</v>
      </c>
      <c r="W47">
        <v>3755</v>
      </c>
    </row>
    <row r="48" spans="1:23" ht="15.5" x14ac:dyDescent="0.35">
      <c r="A48" t="s">
        <v>67</v>
      </c>
      <c r="B48">
        <v>4</v>
      </c>
      <c r="C48">
        <v>48</v>
      </c>
      <c r="D48">
        <v>5</v>
      </c>
      <c r="E48">
        <v>9</v>
      </c>
      <c r="F48">
        <v>11</v>
      </c>
      <c r="G48">
        <v>39</v>
      </c>
      <c r="H48">
        <v>36</v>
      </c>
      <c r="I48">
        <v>146</v>
      </c>
      <c r="J48">
        <v>6</v>
      </c>
      <c r="K48">
        <v>3</v>
      </c>
      <c r="L48">
        <v>0</v>
      </c>
      <c r="M48">
        <v>2</v>
      </c>
      <c r="N48">
        <v>4</v>
      </c>
      <c r="O48">
        <v>271</v>
      </c>
      <c r="P48">
        <v>8</v>
      </c>
      <c r="Q48">
        <v>0</v>
      </c>
      <c r="R48">
        <v>7</v>
      </c>
      <c r="S48">
        <v>1</v>
      </c>
      <c r="T48">
        <v>28</v>
      </c>
      <c r="U48">
        <v>0</v>
      </c>
      <c r="V48">
        <v>10</v>
      </c>
      <c r="W48">
        <v>7944</v>
      </c>
    </row>
    <row r="49" spans="1:23" ht="15.5" x14ac:dyDescent="0.35">
      <c r="A49" t="s">
        <v>68</v>
      </c>
      <c r="B49">
        <v>86</v>
      </c>
      <c r="C49">
        <v>16</v>
      </c>
      <c r="D49">
        <v>9</v>
      </c>
      <c r="E49">
        <v>96</v>
      </c>
      <c r="F49">
        <v>72</v>
      </c>
      <c r="G49">
        <v>1018</v>
      </c>
      <c r="H49">
        <v>261</v>
      </c>
      <c r="I49">
        <v>146</v>
      </c>
      <c r="J49">
        <v>363</v>
      </c>
      <c r="K49">
        <v>362</v>
      </c>
      <c r="L49">
        <v>0</v>
      </c>
      <c r="M49">
        <v>44</v>
      </c>
      <c r="N49">
        <v>422</v>
      </c>
      <c r="O49">
        <v>1180</v>
      </c>
      <c r="P49">
        <v>1519</v>
      </c>
      <c r="Q49">
        <v>20</v>
      </c>
      <c r="R49">
        <v>223</v>
      </c>
      <c r="S49">
        <v>74</v>
      </c>
      <c r="T49">
        <v>188</v>
      </c>
      <c r="U49">
        <v>45</v>
      </c>
      <c r="V49">
        <v>23629</v>
      </c>
      <c r="W49">
        <v>81450</v>
      </c>
    </row>
    <row r="50" spans="1:23" ht="15.5" x14ac:dyDescent="0.35">
      <c r="A50" t="s">
        <v>69</v>
      </c>
      <c r="B50">
        <v>1</v>
      </c>
      <c r="C50">
        <v>0</v>
      </c>
      <c r="D50">
        <v>1</v>
      </c>
      <c r="E50">
        <v>8</v>
      </c>
      <c r="F50">
        <v>17</v>
      </c>
      <c r="G50">
        <v>40</v>
      </c>
      <c r="H50">
        <v>82</v>
      </c>
      <c r="I50">
        <v>15</v>
      </c>
      <c r="J50">
        <v>3</v>
      </c>
      <c r="K50">
        <v>17</v>
      </c>
      <c r="L50">
        <v>0</v>
      </c>
      <c r="M50">
        <v>12</v>
      </c>
      <c r="N50">
        <v>7</v>
      </c>
      <c r="O50">
        <v>36</v>
      </c>
      <c r="P50">
        <v>116</v>
      </c>
      <c r="Q50">
        <v>3</v>
      </c>
      <c r="R50">
        <v>19</v>
      </c>
      <c r="S50">
        <v>5</v>
      </c>
      <c r="T50">
        <v>442</v>
      </c>
      <c r="U50">
        <v>2</v>
      </c>
      <c r="V50">
        <v>21</v>
      </c>
      <c r="W50">
        <v>6191</v>
      </c>
    </row>
    <row r="51" spans="1:23" ht="15.5" x14ac:dyDescent="0.35">
      <c r="A51" t="s">
        <v>70</v>
      </c>
      <c r="B51">
        <v>9</v>
      </c>
      <c r="C51">
        <v>0</v>
      </c>
      <c r="D51">
        <v>5</v>
      </c>
      <c r="E51">
        <v>18</v>
      </c>
      <c r="F51">
        <v>3</v>
      </c>
      <c r="G51">
        <v>210</v>
      </c>
      <c r="H51">
        <v>467</v>
      </c>
      <c r="I51">
        <v>22</v>
      </c>
      <c r="J51">
        <v>4</v>
      </c>
      <c r="K51">
        <v>27</v>
      </c>
      <c r="L51">
        <v>589</v>
      </c>
      <c r="M51">
        <v>27</v>
      </c>
      <c r="N51">
        <v>4</v>
      </c>
      <c r="O51">
        <v>15</v>
      </c>
      <c r="P51">
        <v>92</v>
      </c>
      <c r="Q51">
        <f>2635+1072</f>
        <v>3707</v>
      </c>
      <c r="R51">
        <v>378</v>
      </c>
      <c r="S51">
        <v>14</v>
      </c>
      <c r="T51">
        <v>85</v>
      </c>
      <c r="U51">
        <v>15</v>
      </c>
      <c r="V51">
        <v>49</v>
      </c>
      <c r="W51">
        <v>38395</v>
      </c>
    </row>
    <row r="52" spans="1:23" ht="15.5" x14ac:dyDescent="0.35">
      <c r="A52" t="s">
        <v>71</v>
      </c>
      <c r="B52">
        <v>12</v>
      </c>
      <c r="C52">
        <v>4</v>
      </c>
      <c r="D52">
        <v>1</v>
      </c>
      <c r="E52">
        <v>31</v>
      </c>
      <c r="F52">
        <v>52</v>
      </c>
      <c r="G52">
        <v>239</v>
      </c>
      <c r="H52">
        <v>90</v>
      </c>
      <c r="I52">
        <v>37</v>
      </c>
      <c r="J52">
        <v>56</v>
      </c>
      <c r="K52">
        <v>41</v>
      </c>
      <c r="L52">
        <v>0</v>
      </c>
      <c r="M52">
        <v>98</v>
      </c>
      <c r="N52">
        <v>72</v>
      </c>
      <c r="O52">
        <v>212</v>
      </c>
      <c r="P52">
        <v>1735</v>
      </c>
      <c r="Q52">
        <v>8</v>
      </c>
      <c r="R52">
        <v>158</v>
      </c>
      <c r="S52">
        <v>71</v>
      </c>
      <c r="T52">
        <v>4983</v>
      </c>
      <c r="U52">
        <v>13</v>
      </c>
      <c r="V52">
        <v>90</v>
      </c>
      <c r="W52">
        <v>7158</v>
      </c>
    </row>
    <row r="53" spans="1:23" ht="15.5" x14ac:dyDescent="0.35">
      <c r="A53" t="s">
        <v>72</v>
      </c>
      <c r="B53">
        <v>98</v>
      </c>
      <c r="C53">
        <v>7</v>
      </c>
      <c r="D53">
        <v>3</v>
      </c>
      <c r="E53">
        <v>10</v>
      </c>
      <c r="F53">
        <v>111</v>
      </c>
      <c r="G53">
        <v>24</v>
      </c>
      <c r="H53">
        <v>175</v>
      </c>
      <c r="I53">
        <v>11</v>
      </c>
      <c r="J53">
        <v>5</v>
      </c>
      <c r="K53">
        <v>133</v>
      </c>
      <c r="L53">
        <v>0</v>
      </c>
      <c r="M53">
        <v>53</v>
      </c>
      <c r="N53">
        <v>1</v>
      </c>
      <c r="O53">
        <v>27</v>
      </c>
      <c r="P53">
        <v>2</v>
      </c>
      <c r="Q53">
        <v>1</v>
      </c>
      <c r="R53">
        <v>13</v>
      </c>
      <c r="S53">
        <v>27</v>
      </c>
      <c r="T53">
        <v>94</v>
      </c>
      <c r="U53">
        <v>35</v>
      </c>
      <c r="V53">
        <v>37</v>
      </c>
      <c r="W53">
        <v>14578</v>
      </c>
    </row>
    <row r="54" spans="1:23" ht="15.5" x14ac:dyDescent="0.35">
      <c r="A54" t="s">
        <v>73</v>
      </c>
      <c r="B54">
        <v>2</v>
      </c>
      <c r="C54">
        <v>0</v>
      </c>
      <c r="D54">
        <v>1</v>
      </c>
      <c r="E54">
        <v>4</v>
      </c>
      <c r="F54">
        <v>2</v>
      </c>
      <c r="G54">
        <v>42</v>
      </c>
      <c r="H54">
        <v>28</v>
      </c>
      <c r="I54">
        <v>7</v>
      </c>
      <c r="J54">
        <v>1</v>
      </c>
      <c r="K54">
        <v>25</v>
      </c>
      <c r="L54">
        <v>0</v>
      </c>
      <c r="M54">
        <v>2</v>
      </c>
      <c r="N54">
        <v>1</v>
      </c>
      <c r="O54">
        <v>10</v>
      </c>
      <c r="P54">
        <v>254</v>
      </c>
      <c r="Q54">
        <v>1</v>
      </c>
      <c r="R54">
        <v>7</v>
      </c>
      <c r="S54">
        <v>8</v>
      </c>
      <c r="T54">
        <v>12</v>
      </c>
      <c r="U54">
        <v>7</v>
      </c>
      <c r="V54">
        <v>34</v>
      </c>
      <c r="W54">
        <v>2597</v>
      </c>
    </row>
    <row r="55" spans="1:23" ht="15.5" x14ac:dyDescent="0.35">
      <c r="A55" t="s">
        <v>74</v>
      </c>
      <c r="B55">
        <v>55</v>
      </c>
      <c r="C55">
        <v>22</v>
      </c>
      <c r="D55">
        <v>4</v>
      </c>
      <c r="E55">
        <v>38</v>
      </c>
      <c r="F55">
        <v>12</v>
      </c>
      <c r="G55">
        <v>57</v>
      </c>
      <c r="H55">
        <v>73</v>
      </c>
      <c r="I55">
        <v>104</v>
      </c>
      <c r="J55">
        <v>38</v>
      </c>
      <c r="K55">
        <v>35</v>
      </c>
      <c r="L55">
        <v>0</v>
      </c>
      <c r="M55">
        <v>26</v>
      </c>
      <c r="N55">
        <v>41</v>
      </c>
      <c r="O55">
        <v>194</v>
      </c>
      <c r="P55">
        <v>36</v>
      </c>
      <c r="Q55">
        <v>4</v>
      </c>
      <c r="R55">
        <v>88</v>
      </c>
      <c r="S55">
        <v>40</v>
      </c>
      <c r="T55">
        <v>79</v>
      </c>
      <c r="U55">
        <v>43</v>
      </c>
      <c r="V55">
        <v>141</v>
      </c>
      <c r="W55">
        <v>43145</v>
      </c>
    </row>
  </sheetData>
  <pageMargins left="0.7" right="0.7" top="0.75" bottom="0.75" header="0.3" footer="0.3"/>
  <ignoredErrors>
    <ignoredError sqref="A1:W5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4.5" x14ac:dyDescent="0.35"/>
  <sheetData>
    <row r="1" spans="1:23" ht="15.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3" ht="15.5" x14ac:dyDescent="0.35">
      <c r="A2" t="s">
        <v>21</v>
      </c>
      <c r="B2">
        <v>278</v>
      </c>
      <c r="C2">
        <v>54</v>
      </c>
      <c r="D2">
        <v>3</v>
      </c>
      <c r="E2">
        <v>402</v>
      </c>
      <c r="F2">
        <v>223</v>
      </c>
      <c r="G2">
        <v>332</v>
      </c>
      <c r="H2">
        <v>131</v>
      </c>
      <c r="I2">
        <v>182</v>
      </c>
      <c r="J2">
        <v>42</v>
      </c>
      <c r="K2">
        <v>289</v>
      </c>
      <c r="L2">
        <v>0</v>
      </c>
      <c r="M2">
        <v>31</v>
      </c>
      <c r="N2">
        <v>96</v>
      </c>
      <c r="O2">
        <v>421</v>
      </c>
      <c r="P2">
        <v>190</v>
      </c>
      <c r="Q2">
        <v>2</v>
      </c>
      <c r="R2">
        <v>86</v>
      </c>
      <c r="S2">
        <v>278</v>
      </c>
      <c r="T2">
        <v>121</v>
      </c>
      <c r="U2">
        <v>100</v>
      </c>
      <c r="V2">
        <v>165</v>
      </c>
      <c r="W2">
        <v>51960</v>
      </c>
    </row>
    <row r="3" spans="1:23" ht="15.5" x14ac:dyDescent="0.35">
      <c r="A3" t="s">
        <v>22</v>
      </c>
      <c r="B3">
        <v>39</v>
      </c>
      <c r="C3">
        <v>24</v>
      </c>
      <c r="D3">
        <v>4</v>
      </c>
      <c r="E3">
        <v>49</v>
      </c>
      <c r="F3">
        <v>44</v>
      </c>
      <c r="G3">
        <v>336</v>
      </c>
      <c r="H3">
        <v>474</v>
      </c>
      <c r="I3">
        <v>107</v>
      </c>
      <c r="J3">
        <v>163</v>
      </c>
      <c r="K3">
        <v>321</v>
      </c>
      <c r="L3">
        <v>0</v>
      </c>
      <c r="M3">
        <v>180</v>
      </c>
      <c r="N3">
        <v>97</v>
      </c>
      <c r="O3">
        <v>375</v>
      </c>
      <c r="P3">
        <v>234</v>
      </c>
      <c r="Q3">
        <v>14</v>
      </c>
      <c r="R3">
        <v>220</v>
      </c>
      <c r="S3">
        <v>93</v>
      </c>
      <c r="T3">
        <v>1799</v>
      </c>
      <c r="U3">
        <v>49</v>
      </c>
      <c r="V3">
        <v>312</v>
      </c>
      <c r="W3">
        <v>119891</v>
      </c>
    </row>
    <row r="4" spans="1:23" ht="15.5" x14ac:dyDescent="0.35">
      <c r="A4" t="s">
        <v>23</v>
      </c>
      <c r="B4">
        <v>32</v>
      </c>
      <c r="C4">
        <v>1620</v>
      </c>
      <c r="D4">
        <v>587</v>
      </c>
      <c r="E4">
        <v>89</v>
      </c>
      <c r="F4">
        <v>18</v>
      </c>
      <c r="G4">
        <v>521</v>
      </c>
      <c r="H4">
        <v>1591</v>
      </c>
      <c r="I4">
        <v>4359</v>
      </c>
      <c r="J4">
        <v>23</v>
      </c>
      <c r="K4">
        <v>234</v>
      </c>
      <c r="L4">
        <v>0</v>
      </c>
      <c r="M4">
        <v>146</v>
      </c>
      <c r="N4">
        <v>35</v>
      </c>
      <c r="O4">
        <v>656</v>
      </c>
      <c r="P4">
        <v>62</v>
      </c>
      <c r="Q4">
        <v>4</v>
      </c>
      <c r="R4">
        <v>49</v>
      </c>
      <c r="S4">
        <v>39</v>
      </c>
      <c r="T4">
        <v>159</v>
      </c>
      <c r="U4">
        <v>22</v>
      </c>
      <c r="V4">
        <v>78</v>
      </c>
      <c r="W4">
        <v>155120</v>
      </c>
    </row>
    <row r="5" spans="1:23" ht="15.5" x14ac:dyDescent="0.35">
      <c r="A5" t="s">
        <v>24</v>
      </c>
      <c r="B5">
        <v>1</v>
      </c>
      <c r="C5">
        <v>1</v>
      </c>
      <c r="D5">
        <v>1</v>
      </c>
      <c r="E5">
        <v>10</v>
      </c>
      <c r="F5">
        <v>14</v>
      </c>
      <c r="G5">
        <v>25</v>
      </c>
      <c r="H5">
        <v>9</v>
      </c>
      <c r="I5">
        <v>8</v>
      </c>
      <c r="J5">
        <v>38</v>
      </c>
      <c r="K5">
        <v>31</v>
      </c>
      <c r="L5">
        <v>0</v>
      </c>
      <c r="M5">
        <v>6</v>
      </c>
      <c r="N5">
        <v>28</v>
      </c>
      <c r="O5">
        <v>71</v>
      </c>
      <c r="P5">
        <v>17</v>
      </c>
      <c r="Q5">
        <v>1</v>
      </c>
      <c r="R5">
        <v>15</v>
      </c>
      <c r="S5">
        <v>3</v>
      </c>
      <c r="T5">
        <v>19</v>
      </c>
      <c r="U5">
        <v>2</v>
      </c>
      <c r="V5">
        <v>182</v>
      </c>
      <c r="W5">
        <v>6290</v>
      </c>
    </row>
    <row r="6" spans="1:23" ht="15.5" x14ac:dyDescent="0.35">
      <c r="A6" t="s">
        <v>25</v>
      </c>
      <c r="B6">
        <v>122</v>
      </c>
      <c r="C6">
        <v>1775</v>
      </c>
      <c r="D6">
        <v>30</v>
      </c>
      <c r="E6">
        <v>169</v>
      </c>
      <c r="F6">
        <v>623</v>
      </c>
      <c r="G6">
        <v>491</v>
      </c>
      <c r="H6">
        <v>1869</v>
      </c>
      <c r="I6">
        <v>19668</v>
      </c>
      <c r="J6">
        <v>525</v>
      </c>
      <c r="K6">
        <v>256</v>
      </c>
      <c r="L6">
        <v>0</v>
      </c>
      <c r="M6">
        <v>770</v>
      </c>
      <c r="N6">
        <v>213</v>
      </c>
      <c r="O6">
        <v>1979</v>
      </c>
      <c r="P6">
        <v>348</v>
      </c>
      <c r="Q6">
        <v>27</v>
      </c>
      <c r="R6">
        <v>385</v>
      </c>
      <c r="S6">
        <v>58</v>
      </c>
      <c r="T6">
        <v>7016</v>
      </c>
      <c r="U6">
        <v>50</v>
      </c>
      <c r="V6">
        <v>29</v>
      </c>
      <c r="W6">
        <v>214433</v>
      </c>
    </row>
    <row r="7" spans="1:23" ht="15.5" x14ac:dyDescent="0.35">
      <c r="A7" t="s">
        <v>26</v>
      </c>
      <c r="B7">
        <v>25</v>
      </c>
      <c r="C7">
        <v>5</v>
      </c>
      <c r="D7">
        <v>1</v>
      </c>
      <c r="E7">
        <v>31</v>
      </c>
      <c r="F7">
        <v>23</v>
      </c>
      <c r="G7">
        <v>148</v>
      </c>
      <c r="H7">
        <v>169</v>
      </c>
      <c r="I7">
        <v>34</v>
      </c>
      <c r="J7">
        <v>57</v>
      </c>
      <c r="K7">
        <v>71</v>
      </c>
      <c r="L7">
        <v>0</v>
      </c>
      <c r="M7">
        <v>106</v>
      </c>
      <c r="N7">
        <v>49</v>
      </c>
      <c r="O7">
        <v>146</v>
      </c>
      <c r="P7">
        <v>390</v>
      </c>
      <c r="Q7">
        <v>4</v>
      </c>
      <c r="R7">
        <v>247</v>
      </c>
      <c r="S7">
        <v>235</v>
      </c>
      <c r="T7">
        <v>160</v>
      </c>
      <c r="U7">
        <v>52</v>
      </c>
      <c r="V7">
        <v>96</v>
      </c>
      <c r="W7">
        <v>28861</v>
      </c>
    </row>
    <row r="8" spans="1:23" ht="15.5" x14ac:dyDescent="0.35">
      <c r="A8" t="s">
        <v>27</v>
      </c>
      <c r="B8">
        <v>5</v>
      </c>
      <c r="C8">
        <v>1</v>
      </c>
      <c r="D8">
        <v>2</v>
      </c>
      <c r="E8">
        <v>8</v>
      </c>
      <c r="F8">
        <v>17</v>
      </c>
      <c r="G8">
        <v>144</v>
      </c>
      <c r="H8">
        <v>222</v>
      </c>
      <c r="I8">
        <v>16</v>
      </c>
      <c r="J8">
        <v>10</v>
      </c>
      <c r="K8">
        <v>32</v>
      </c>
      <c r="L8">
        <v>0</v>
      </c>
      <c r="M8">
        <v>48</v>
      </c>
      <c r="N8">
        <v>7</v>
      </c>
      <c r="O8">
        <v>2</v>
      </c>
      <c r="P8">
        <v>117</v>
      </c>
      <c r="Q8">
        <v>1</v>
      </c>
      <c r="R8">
        <v>53</v>
      </c>
      <c r="S8">
        <v>14</v>
      </c>
      <c r="T8">
        <v>150</v>
      </c>
      <c r="U8">
        <v>13</v>
      </c>
      <c r="V8">
        <v>297</v>
      </c>
      <c r="W8">
        <v>14595</v>
      </c>
    </row>
    <row r="9" spans="1:23" ht="15.5" x14ac:dyDescent="0.35">
      <c r="A9" t="s">
        <v>28</v>
      </c>
      <c r="B9">
        <v>98</v>
      </c>
      <c r="C9">
        <v>10</v>
      </c>
      <c r="D9">
        <v>26</v>
      </c>
      <c r="E9">
        <v>73</v>
      </c>
      <c r="F9">
        <v>14</v>
      </c>
      <c r="G9">
        <v>1205</v>
      </c>
      <c r="H9">
        <v>2927</v>
      </c>
      <c r="I9">
        <v>111</v>
      </c>
      <c r="J9">
        <v>5</v>
      </c>
      <c r="K9">
        <v>651</v>
      </c>
      <c r="L9">
        <v>0</v>
      </c>
      <c r="M9">
        <v>181</v>
      </c>
      <c r="N9">
        <v>4</v>
      </c>
      <c r="O9">
        <v>73</v>
      </c>
      <c r="P9">
        <v>1105</v>
      </c>
      <c r="Q9">
        <v>11</v>
      </c>
      <c r="R9">
        <v>109</v>
      </c>
      <c r="S9">
        <v>141</v>
      </c>
      <c r="T9">
        <v>873</v>
      </c>
      <c r="U9">
        <v>205</v>
      </c>
      <c r="V9">
        <v>95</v>
      </c>
      <c r="W9">
        <v>115324</v>
      </c>
    </row>
    <row r="10" spans="1:23" ht="15.5" x14ac:dyDescent="0.35">
      <c r="A10" t="s">
        <v>29</v>
      </c>
      <c r="B10">
        <v>32</v>
      </c>
      <c r="C10">
        <v>3</v>
      </c>
      <c r="D10">
        <v>3</v>
      </c>
      <c r="E10">
        <v>14</v>
      </c>
      <c r="F10">
        <v>22</v>
      </c>
      <c r="G10">
        <v>224</v>
      </c>
      <c r="H10">
        <v>130</v>
      </c>
      <c r="I10">
        <v>52</v>
      </c>
      <c r="J10">
        <v>86</v>
      </c>
      <c r="K10">
        <v>105</v>
      </c>
      <c r="L10">
        <v>0</v>
      </c>
      <c r="M10">
        <v>48</v>
      </c>
      <c r="N10">
        <v>43</v>
      </c>
      <c r="O10">
        <v>172</v>
      </c>
      <c r="P10">
        <v>223</v>
      </c>
      <c r="Q10">
        <v>12</v>
      </c>
      <c r="R10">
        <v>87</v>
      </c>
      <c r="S10">
        <v>18</v>
      </c>
      <c r="T10">
        <v>278</v>
      </c>
      <c r="U10">
        <v>23</v>
      </c>
      <c r="V10">
        <v>2805</v>
      </c>
      <c r="W10">
        <v>31448</v>
      </c>
    </row>
    <row r="11" spans="1:23" ht="15.5" x14ac:dyDescent="0.35">
      <c r="A11" t="s">
        <v>30</v>
      </c>
      <c r="B11">
        <v>29</v>
      </c>
      <c r="C11">
        <v>1481</v>
      </c>
      <c r="D11">
        <v>51</v>
      </c>
      <c r="E11">
        <v>113</v>
      </c>
      <c r="F11">
        <v>7</v>
      </c>
      <c r="G11">
        <v>711</v>
      </c>
      <c r="H11">
        <v>1094</v>
      </c>
      <c r="I11">
        <v>9415</v>
      </c>
      <c r="J11">
        <v>18</v>
      </c>
      <c r="K11">
        <v>123</v>
      </c>
      <c r="L11">
        <v>0</v>
      </c>
      <c r="M11">
        <v>53</v>
      </c>
      <c r="N11">
        <v>22</v>
      </c>
      <c r="O11">
        <v>411</v>
      </c>
      <c r="P11">
        <v>135</v>
      </c>
      <c r="Q11">
        <v>5</v>
      </c>
      <c r="R11">
        <v>47</v>
      </c>
      <c r="S11">
        <v>41</v>
      </c>
      <c r="T11">
        <v>51</v>
      </c>
      <c r="U11">
        <v>10</v>
      </c>
      <c r="V11">
        <v>72</v>
      </c>
      <c r="W11">
        <v>79808</v>
      </c>
    </row>
    <row r="12" spans="1:23" ht="15.5" x14ac:dyDescent="0.35">
      <c r="A12" t="s">
        <v>31</v>
      </c>
      <c r="B12">
        <v>13</v>
      </c>
      <c r="C12">
        <v>1</v>
      </c>
      <c r="D12">
        <v>4</v>
      </c>
      <c r="E12">
        <v>13</v>
      </c>
      <c r="F12">
        <v>10</v>
      </c>
      <c r="G12">
        <v>270</v>
      </c>
      <c r="H12">
        <v>294</v>
      </c>
      <c r="I12">
        <v>12</v>
      </c>
      <c r="J12">
        <v>7</v>
      </c>
      <c r="K12">
        <v>24</v>
      </c>
      <c r="L12">
        <v>0</v>
      </c>
      <c r="M12">
        <v>29</v>
      </c>
      <c r="N12">
        <v>7</v>
      </c>
      <c r="O12">
        <v>22</v>
      </c>
      <c r="P12">
        <v>98</v>
      </c>
      <c r="Q12">
        <v>2519</v>
      </c>
      <c r="R12">
        <v>436</v>
      </c>
      <c r="S12">
        <v>10</v>
      </c>
      <c r="T12">
        <v>105</v>
      </c>
      <c r="U12">
        <v>17</v>
      </c>
      <c r="V12">
        <v>42</v>
      </c>
      <c r="W12">
        <v>32140</v>
      </c>
    </row>
    <row r="13" spans="1:23" ht="15.5" x14ac:dyDescent="0.35">
      <c r="A13" t="s">
        <v>32</v>
      </c>
      <c r="B13">
        <v>295</v>
      </c>
      <c r="C13">
        <v>29</v>
      </c>
      <c r="D13">
        <v>5</v>
      </c>
      <c r="E13">
        <v>38</v>
      </c>
      <c r="F13">
        <v>8</v>
      </c>
      <c r="G13">
        <v>675</v>
      </c>
      <c r="H13">
        <v>713</v>
      </c>
      <c r="I13">
        <v>170</v>
      </c>
      <c r="J13">
        <v>22</v>
      </c>
      <c r="K13">
        <v>261</v>
      </c>
      <c r="L13">
        <v>0</v>
      </c>
      <c r="M13">
        <v>78</v>
      </c>
      <c r="N13">
        <v>60</v>
      </c>
      <c r="O13">
        <v>327</v>
      </c>
      <c r="P13">
        <v>1021</v>
      </c>
      <c r="Q13">
        <v>1</v>
      </c>
      <c r="R13">
        <v>135</v>
      </c>
      <c r="S13">
        <v>989</v>
      </c>
      <c r="T13">
        <v>66</v>
      </c>
      <c r="U13">
        <v>306</v>
      </c>
      <c r="V13">
        <v>482</v>
      </c>
      <c r="W13">
        <v>32985</v>
      </c>
    </row>
    <row r="14" spans="1:23" ht="15.5" x14ac:dyDescent="0.35">
      <c r="A14" t="s">
        <v>33</v>
      </c>
      <c r="B14">
        <v>41</v>
      </c>
      <c r="C14">
        <v>8</v>
      </c>
      <c r="D14">
        <v>0</v>
      </c>
      <c r="E14">
        <v>7</v>
      </c>
      <c r="F14">
        <v>10</v>
      </c>
      <c r="G14">
        <v>19</v>
      </c>
      <c r="H14">
        <v>36</v>
      </c>
      <c r="I14">
        <v>6</v>
      </c>
      <c r="J14">
        <v>5</v>
      </c>
      <c r="K14">
        <v>11</v>
      </c>
      <c r="L14">
        <v>0</v>
      </c>
      <c r="M14">
        <v>3</v>
      </c>
      <c r="N14">
        <v>2</v>
      </c>
      <c r="O14">
        <v>33</v>
      </c>
      <c r="P14">
        <v>5</v>
      </c>
      <c r="Q14">
        <v>0</v>
      </c>
      <c r="R14">
        <v>8</v>
      </c>
      <c r="S14">
        <v>7</v>
      </c>
      <c r="T14">
        <v>5</v>
      </c>
      <c r="U14">
        <v>17</v>
      </c>
      <c r="V14">
        <v>12</v>
      </c>
      <c r="W14">
        <v>3552</v>
      </c>
    </row>
    <row r="15" spans="1:23" ht="15.5" x14ac:dyDescent="0.35">
      <c r="A15" t="s">
        <v>34</v>
      </c>
      <c r="B15">
        <v>24</v>
      </c>
      <c r="C15">
        <v>0</v>
      </c>
      <c r="D15">
        <v>1</v>
      </c>
      <c r="E15">
        <v>4</v>
      </c>
      <c r="F15">
        <v>8</v>
      </c>
      <c r="G15">
        <v>14</v>
      </c>
      <c r="H15">
        <v>10</v>
      </c>
      <c r="I15">
        <v>5</v>
      </c>
      <c r="J15">
        <v>5</v>
      </c>
      <c r="K15">
        <v>14</v>
      </c>
      <c r="L15">
        <v>0</v>
      </c>
      <c r="M15">
        <v>1</v>
      </c>
      <c r="N15">
        <v>2</v>
      </c>
      <c r="O15">
        <v>36</v>
      </c>
      <c r="P15">
        <v>8</v>
      </c>
      <c r="Q15">
        <v>0</v>
      </c>
      <c r="R15">
        <v>9</v>
      </c>
      <c r="S15">
        <v>9</v>
      </c>
      <c r="T15">
        <v>0</v>
      </c>
      <c r="U15">
        <v>6</v>
      </c>
      <c r="V15">
        <v>9</v>
      </c>
      <c r="W15">
        <v>3615</v>
      </c>
    </row>
    <row r="16" spans="1:23" ht="15.5" x14ac:dyDescent="0.35">
      <c r="A16" t="s">
        <v>35</v>
      </c>
      <c r="B16">
        <v>33</v>
      </c>
      <c r="C16">
        <v>4</v>
      </c>
      <c r="D16">
        <v>2</v>
      </c>
      <c r="E16">
        <v>70</v>
      </c>
      <c r="F16">
        <v>714</v>
      </c>
      <c r="G16">
        <v>62</v>
      </c>
      <c r="H16">
        <v>117</v>
      </c>
      <c r="I16">
        <v>157</v>
      </c>
      <c r="J16">
        <v>50</v>
      </c>
      <c r="K16">
        <v>51</v>
      </c>
      <c r="L16">
        <v>0</v>
      </c>
      <c r="M16">
        <v>84</v>
      </c>
      <c r="N16">
        <v>25</v>
      </c>
      <c r="O16">
        <v>126</v>
      </c>
      <c r="P16">
        <v>46</v>
      </c>
      <c r="Q16">
        <v>4</v>
      </c>
      <c r="R16">
        <v>75</v>
      </c>
      <c r="S16">
        <v>20</v>
      </c>
      <c r="T16">
        <v>586</v>
      </c>
      <c r="U16">
        <v>14</v>
      </c>
      <c r="V16">
        <v>56</v>
      </c>
      <c r="W16">
        <v>76230</v>
      </c>
    </row>
    <row r="17" spans="1:23" ht="15.5" x14ac:dyDescent="0.35">
      <c r="A17" t="s">
        <v>36</v>
      </c>
      <c r="B17">
        <v>34</v>
      </c>
      <c r="C17">
        <v>0</v>
      </c>
      <c r="D17">
        <v>1</v>
      </c>
      <c r="E17">
        <v>5</v>
      </c>
      <c r="F17">
        <v>2</v>
      </c>
      <c r="G17">
        <v>16</v>
      </c>
      <c r="H17">
        <v>37</v>
      </c>
      <c r="I17">
        <v>3</v>
      </c>
      <c r="J17">
        <v>5</v>
      </c>
      <c r="K17">
        <v>14</v>
      </c>
      <c r="L17">
        <v>0</v>
      </c>
      <c r="M17">
        <v>10</v>
      </c>
      <c r="N17">
        <v>5</v>
      </c>
      <c r="O17">
        <v>8</v>
      </c>
      <c r="P17">
        <v>23</v>
      </c>
      <c r="Q17">
        <v>0</v>
      </c>
      <c r="R17">
        <v>3</v>
      </c>
      <c r="S17">
        <v>61</v>
      </c>
      <c r="T17">
        <v>29</v>
      </c>
      <c r="U17">
        <v>43</v>
      </c>
      <c r="V17">
        <v>22</v>
      </c>
      <c r="W17">
        <v>5295</v>
      </c>
    </row>
    <row r="18" spans="1:23" ht="15.5" x14ac:dyDescent="0.35">
      <c r="A18" t="s">
        <v>37</v>
      </c>
      <c r="B18">
        <v>11</v>
      </c>
      <c r="C18">
        <v>5</v>
      </c>
      <c r="D18">
        <v>1</v>
      </c>
      <c r="E18">
        <v>9</v>
      </c>
      <c r="F18">
        <v>68</v>
      </c>
      <c r="G18">
        <v>13</v>
      </c>
      <c r="H18">
        <v>65</v>
      </c>
      <c r="I18">
        <v>8</v>
      </c>
      <c r="J18">
        <v>21</v>
      </c>
      <c r="K18">
        <v>13</v>
      </c>
      <c r="L18">
        <v>0</v>
      </c>
      <c r="M18">
        <v>7</v>
      </c>
      <c r="N18">
        <v>13</v>
      </c>
      <c r="O18">
        <v>64</v>
      </c>
      <c r="P18">
        <v>10</v>
      </c>
      <c r="Q18">
        <v>0</v>
      </c>
      <c r="R18">
        <v>14</v>
      </c>
      <c r="S18">
        <v>13</v>
      </c>
      <c r="T18">
        <v>59</v>
      </c>
      <c r="U18">
        <v>3</v>
      </c>
      <c r="V18">
        <v>14</v>
      </c>
      <c r="W18">
        <v>10838</v>
      </c>
    </row>
    <row r="19" spans="1:23" ht="15.5" x14ac:dyDescent="0.35">
      <c r="A19" t="s">
        <v>38</v>
      </c>
      <c r="B19">
        <v>4</v>
      </c>
      <c r="C19">
        <v>1</v>
      </c>
      <c r="D19">
        <v>4</v>
      </c>
      <c r="E19">
        <v>16</v>
      </c>
      <c r="F19">
        <v>0</v>
      </c>
      <c r="G19">
        <v>600</v>
      </c>
      <c r="H19">
        <v>362</v>
      </c>
      <c r="I19">
        <v>11</v>
      </c>
      <c r="J19">
        <v>10</v>
      </c>
      <c r="K19">
        <v>6</v>
      </c>
      <c r="L19">
        <v>188</v>
      </c>
      <c r="M19">
        <v>10</v>
      </c>
      <c r="N19">
        <v>2</v>
      </c>
      <c r="O19">
        <v>8</v>
      </c>
      <c r="P19">
        <v>184</v>
      </c>
      <c r="Q19">
        <v>3489</v>
      </c>
      <c r="R19">
        <v>189</v>
      </c>
      <c r="S19">
        <v>10</v>
      </c>
      <c r="T19">
        <v>27</v>
      </c>
      <c r="U19">
        <v>1</v>
      </c>
      <c r="V19">
        <v>48</v>
      </c>
      <c r="W19">
        <v>23376</v>
      </c>
    </row>
    <row r="20" spans="1:23" ht="15.5" x14ac:dyDescent="0.35">
      <c r="A20" t="s">
        <v>39</v>
      </c>
      <c r="B20">
        <v>11</v>
      </c>
      <c r="C20">
        <v>0</v>
      </c>
      <c r="D20">
        <v>4</v>
      </c>
      <c r="E20">
        <v>21</v>
      </c>
      <c r="F20">
        <v>16</v>
      </c>
      <c r="G20">
        <v>201</v>
      </c>
      <c r="H20">
        <v>160</v>
      </c>
      <c r="I20">
        <v>26</v>
      </c>
      <c r="J20">
        <v>24</v>
      </c>
      <c r="K20">
        <v>26</v>
      </c>
      <c r="L20">
        <v>0</v>
      </c>
      <c r="M20">
        <v>75</v>
      </c>
      <c r="N20">
        <v>39</v>
      </c>
      <c r="O20">
        <v>77</v>
      </c>
      <c r="P20">
        <v>547</v>
      </c>
      <c r="Q20">
        <v>3</v>
      </c>
      <c r="R20">
        <v>63</v>
      </c>
      <c r="S20">
        <v>24</v>
      </c>
      <c r="T20">
        <v>431</v>
      </c>
      <c r="U20">
        <v>12</v>
      </c>
      <c r="V20">
        <v>63</v>
      </c>
      <c r="W20">
        <v>21148</v>
      </c>
    </row>
    <row r="21" spans="1:23" ht="15.5" x14ac:dyDescent="0.35">
      <c r="A21" t="s">
        <v>40</v>
      </c>
      <c r="B21">
        <v>13</v>
      </c>
      <c r="C21">
        <v>3</v>
      </c>
      <c r="D21">
        <v>2</v>
      </c>
      <c r="E21">
        <v>19</v>
      </c>
      <c r="F21">
        <v>34</v>
      </c>
      <c r="G21">
        <v>67</v>
      </c>
      <c r="H21">
        <v>76</v>
      </c>
      <c r="I21">
        <v>29</v>
      </c>
      <c r="J21">
        <v>51</v>
      </c>
      <c r="K21">
        <v>32</v>
      </c>
      <c r="L21">
        <v>0</v>
      </c>
      <c r="M21">
        <v>38</v>
      </c>
      <c r="N21">
        <v>234</v>
      </c>
      <c r="O21">
        <v>340</v>
      </c>
      <c r="P21">
        <v>470</v>
      </c>
      <c r="Q21">
        <v>0</v>
      </c>
      <c r="R21">
        <v>117</v>
      </c>
      <c r="S21">
        <v>38</v>
      </c>
      <c r="T21">
        <v>1066</v>
      </c>
      <c r="U21">
        <v>1</v>
      </c>
      <c r="V21">
        <v>53</v>
      </c>
      <c r="W21">
        <v>31930</v>
      </c>
    </row>
    <row r="22" spans="1:23" ht="15.5" x14ac:dyDescent="0.35">
      <c r="A22" t="s">
        <v>41</v>
      </c>
      <c r="B22">
        <v>32</v>
      </c>
      <c r="C22">
        <v>10</v>
      </c>
      <c r="D22">
        <v>5</v>
      </c>
      <c r="E22">
        <v>21</v>
      </c>
      <c r="F22">
        <v>18</v>
      </c>
      <c r="G22">
        <v>138</v>
      </c>
      <c r="H22">
        <v>247</v>
      </c>
      <c r="I22">
        <v>48</v>
      </c>
      <c r="J22">
        <v>26</v>
      </c>
      <c r="K22">
        <v>145</v>
      </c>
      <c r="L22">
        <v>0</v>
      </c>
      <c r="M22">
        <v>93</v>
      </c>
      <c r="N22">
        <v>16</v>
      </c>
      <c r="O22">
        <v>151</v>
      </c>
      <c r="P22">
        <v>253</v>
      </c>
      <c r="Q22">
        <v>4</v>
      </c>
      <c r="R22">
        <v>151</v>
      </c>
      <c r="S22">
        <v>242</v>
      </c>
      <c r="T22">
        <v>86</v>
      </c>
      <c r="U22">
        <v>64</v>
      </c>
      <c r="V22">
        <v>62</v>
      </c>
      <c r="W22">
        <v>23015</v>
      </c>
    </row>
    <row r="23" spans="1:23" ht="15.5" x14ac:dyDescent="0.35">
      <c r="A23" t="s">
        <v>42</v>
      </c>
      <c r="B23">
        <v>23</v>
      </c>
      <c r="C23">
        <v>0</v>
      </c>
      <c r="D23">
        <v>0</v>
      </c>
      <c r="E23">
        <v>3</v>
      </c>
      <c r="F23">
        <v>3</v>
      </c>
      <c r="G23">
        <v>3</v>
      </c>
      <c r="H23">
        <v>5</v>
      </c>
      <c r="I23">
        <v>0</v>
      </c>
      <c r="J23">
        <v>0</v>
      </c>
      <c r="K23">
        <v>6</v>
      </c>
      <c r="L23">
        <v>0</v>
      </c>
      <c r="M23">
        <v>2</v>
      </c>
      <c r="N23">
        <v>0</v>
      </c>
      <c r="O23">
        <v>3</v>
      </c>
      <c r="P23">
        <v>0</v>
      </c>
      <c r="Q23">
        <v>0</v>
      </c>
      <c r="R23">
        <v>0</v>
      </c>
      <c r="S23">
        <v>4</v>
      </c>
      <c r="T23">
        <v>0</v>
      </c>
      <c r="U23">
        <v>4</v>
      </c>
      <c r="V23">
        <v>12</v>
      </c>
      <c r="W23">
        <v>656</v>
      </c>
    </row>
    <row r="24" spans="1:23" ht="15.5" x14ac:dyDescent="0.35">
      <c r="A24" t="s">
        <v>43</v>
      </c>
      <c r="B24">
        <v>41</v>
      </c>
      <c r="C24">
        <v>15</v>
      </c>
      <c r="D24">
        <v>11</v>
      </c>
      <c r="E24">
        <v>53</v>
      </c>
      <c r="F24">
        <v>107</v>
      </c>
      <c r="G24">
        <v>509</v>
      </c>
      <c r="H24">
        <v>428</v>
      </c>
      <c r="I24">
        <v>114</v>
      </c>
      <c r="J24">
        <v>38</v>
      </c>
      <c r="K24">
        <v>151</v>
      </c>
      <c r="L24">
        <v>0</v>
      </c>
      <c r="M24">
        <v>252</v>
      </c>
      <c r="N24">
        <v>44</v>
      </c>
      <c r="O24">
        <v>178</v>
      </c>
      <c r="P24">
        <v>2032</v>
      </c>
      <c r="Q24">
        <v>45</v>
      </c>
      <c r="R24">
        <v>187</v>
      </c>
      <c r="S24">
        <v>63</v>
      </c>
      <c r="T24">
        <v>0</v>
      </c>
      <c r="U24">
        <v>40</v>
      </c>
      <c r="V24">
        <v>139</v>
      </c>
      <c r="W24">
        <v>64310</v>
      </c>
    </row>
    <row r="25" spans="1:23" ht="15.5" x14ac:dyDescent="0.35">
      <c r="A25" t="s">
        <v>44</v>
      </c>
      <c r="B25">
        <v>0</v>
      </c>
      <c r="C25">
        <v>1</v>
      </c>
      <c r="D25">
        <v>2</v>
      </c>
      <c r="E25">
        <v>11</v>
      </c>
      <c r="F25">
        <v>3</v>
      </c>
      <c r="G25">
        <v>84</v>
      </c>
      <c r="H25">
        <v>118</v>
      </c>
      <c r="I25">
        <v>11</v>
      </c>
      <c r="J25">
        <v>6</v>
      </c>
      <c r="K25">
        <v>18</v>
      </c>
      <c r="L25">
        <v>0</v>
      </c>
      <c r="M25">
        <v>4</v>
      </c>
      <c r="N25">
        <v>6</v>
      </c>
      <c r="O25">
        <v>10</v>
      </c>
      <c r="P25">
        <v>15</v>
      </c>
      <c r="Q25">
        <v>9</v>
      </c>
      <c r="R25">
        <v>592</v>
      </c>
      <c r="S25">
        <v>11</v>
      </c>
      <c r="T25">
        <v>89</v>
      </c>
      <c r="U25">
        <v>0</v>
      </c>
      <c r="V25">
        <v>3</v>
      </c>
      <c r="W25">
        <v>10957</v>
      </c>
    </row>
    <row r="26" spans="1:23" ht="15.5" x14ac:dyDescent="0.35">
      <c r="A26" t="s">
        <v>45</v>
      </c>
      <c r="B26">
        <v>13</v>
      </c>
      <c r="C26">
        <v>2</v>
      </c>
      <c r="D26">
        <v>1</v>
      </c>
      <c r="E26">
        <v>25</v>
      </c>
      <c r="F26">
        <v>35</v>
      </c>
      <c r="G26">
        <v>223</v>
      </c>
      <c r="H26">
        <v>194</v>
      </c>
      <c r="I26">
        <v>34</v>
      </c>
      <c r="J26">
        <v>22</v>
      </c>
      <c r="K26">
        <v>59</v>
      </c>
      <c r="L26">
        <v>0</v>
      </c>
      <c r="M26">
        <v>80</v>
      </c>
      <c r="N26">
        <v>21</v>
      </c>
      <c r="O26">
        <v>118</v>
      </c>
      <c r="P26">
        <v>907</v>
      </c>
      <c r="Q26">
        <v>6</v>
      </c>
      <c r="R26">
        <v>111</v>
      </c>
      <c r="S26">
        <v>42</v>
      </c>
      <c r="T26">
        <v>1064</v>
      </c>
      <c r="U26">
        <v>22</v>
      </c>
      <c r="V26">
        <v>97</v>
      </c>
      <c r="W26">
        <v>34492</v>
      </c>
    </row>
    <row r="27" spans="1:23" ht="15.5" x14ac:dyDescent="0.35">
      <c r="A27" t="s">
        <v>46</v>
      </c>
      <c r="B27">
        <v>114</v>
      </c>
      <c r="C27">
        <v>33</v>
      </c>
      <c r="D27">
        <v>11</v>
      </c>
      <c r="E27">
        <v>60</v>
      </c>
      <c r="F27">
        <v>59</v>
      </c>
      <c r="G27">
        <v>235</v>
      </c>
      <c r="H27">
        <v>1078</v>
      </c>
      <c r="I27">
        <v>116</v>
      </c>
      <c r="J27">
        <v>87</v>
      </c>
      <c r="K27">
        <v>240</v>
      </c>
      <c r="L27">
        <v>0</v>
      </c>
      <c r="M27">
        <v>334</v>
      </c>
      <c r="N27">
        <v>31</v>
      </c>
      <c r="O27">
        <v>208</v>
      </c>
      <c r="P27">
        <v>328</v>
      </c>
      <c r="Q27">
        <v>13</v>
      </c>
      <c r="R27">
        <v>305</v>
      </c>
      <c r="S27">
        <v>544</v>
      </c>
      <c r="T27">
        <v>191</v>
      </c>
      <c r="U27">
        <v>179</v>
      </c>
      <c r="V27">
        <v>149</v>
      </c>
      <c r="W27">
        <v>58054</v>
      </c>
    </row>
    <row r="28" spans="1:23" ht="15.5" x14ac:dyDescent="0.35">
      <c r="A28" t="s">
        <v>47</v>
      </c>
      <c r="B28">
        <v>43</v>
      </c>
      <c r="C28">
        <v>6</v>
      </c>
      <c r="D28">
        <v>1</v>
      </c>
      <c r="E28">
        <v>196</v>
      </c>
      <c r="F28">
        <v>49</v>
      </c>
      <c r="G28">
        <v>1100</v>
      </c>
      <c r="H28">
        <v>597</v>
      </c>
      <c r="I28">
        <v>115</v>
      </c>
      <c r="J28">
        <v>52</v>
      </c>
      <c r="K28">
        <v>102</v>
      </c>
      <c r="L28">
        <v>27</v>
      </c>
      <c r="M28">
        <v>119</v>
      </c>
      <c r="N28">
        <v>49</v>
      </c>
      <c r="O28">
        <v>263</v>
      </c>
      <c r="P28">
        <v>958</v>
      </c>
      <c r="Q28">
        <v>1042</v>
      </c>
      <c r="R28">
        <v>6511</v>
      </c>
      <c r="S28">
        <v>71</v>
      </c>
      <c r="T28">
        <v>262</v>
      </c>
      <c r="U28">
        <v>29</v>
      </c>
      <c r="V28">
        <v>221</v>
      </c>
      <c r="W28">
        <v>124884</v>
      </c>
    </row>
    <row r="29" spans="1:23" ht="15.5" x14ac:dyDescent="0.35">
      <c r="A29" t="s">
        <v>48</v>
      </c>
      <c r="B29">
        <v>62</v>
      </c>
      <c r="C29">
        <v>21</v>
      </c>
      <c r="D29">
        <v>17</v>
      </c>
      <c r="E29">
        <v>126</v>
      </c>
      <c r="F29">
        <v>226</v>
      </c>
      <c r="G29">
        <v>338</v>
      </c>
      <c r="H29">
        <v>439</v>
      </c>
      <c r="I29">
        <v>65</v>
      </c>
      <c r="J29">
        <v>35</v>
      </c>
      <c r="K29">
        <v>472</v>
      </c>
      <c r="L29">
        <v>0</v>
      </c>
      <c r="M29">
        <v>301</v>
      </c>
      <c r="N29">
        <v>22</v>
      </c>
      <c r="O29">
        <v>155</v>
      </c>
      <c r="P29">
        <v>81</v>
      </c>
      <c r="Q29">
        <v>16</v>
      </c>
      <c r="R29">
        <v>88</v>
      </c>
      <c r="S29">
        <v>29</v>
      </c>
      <c r="T29">
        <v>328</v>
      </c>
      <c r="U29">
        <v>27</v>
      </c>
      <c r="V29">
        <v>108</v>
      </c>
      <c r="W29">
        <v>170570</v>
      </c>
    </row>
    <row r="30" spans="1:23" ht="15.5" x14ac:dyDescent="0.35">
      <c r="A30" t="s">
        <v>49</v>
      </c>
      <c r="B30">
        <v>2</v>
      </c>
      <c r="C30">
        <v>0</v>
      </c>
      <c r="D30">
        <v>0</v>
      </c>
      <c r="E30">
        <v>4</v>
      </c>
      <c r="F30">
        <v>6</v>
      </c>
      <c r="G30">
        <v>34</v>
      </c>
      <c r="H30">
        <v>49</v>
      </c>
      <c r="I30">
        <v>5</v>
      </c>
      <c r="J30">
        <v>7</v>
      </c>
      <c r="K30">
        <v>24</v>
      </c>
      <c r="L30">
        <v>0</v>
      </c>
      <c r="M30">
        <v>33</v>
      </c>
      <c r="N30">
        <v>11</v>
      </c>
      <c r="O30">
        <v>35</v>
      </c>
      <c r="P30">
        <v>72</v>
      </c>
      <c r="Q30">
        <v>0</v>
      </c>
      <c r="R30">
        <v>45</v>
      </c>
      <c r="S30">
        <v>73</v>
      </c>
      <c r="T30">
        <v>53</v>
      </c>
      <c r="U30">
        <v>30</v>
      </c>
      <c r="V30">
        <v>28</v>
      </c>
      <c r="W30">
        <v>8982</v>
      </c>
    </row>
    <row r="31" spans="1:23" ht="15.5" x14ac:dyDescent="0.35">
      <c r="A31" t="s">
        <v>50</v>
      </c>
      <c r="B31">
        <v>15</v>
      </c>
      <c r="C31">
        <v>0</v>
      </c>
      <c r="D31">
        <v>0</v>
      </c>
      <c r="E31">
        <v>8</v>
      </c>
      <c r="F31">
        <v>4</v>
      </c>
      <c r="G31">
        <v>11</v>
      </c>
      <c r="H31">
        <v>34</v>
      </c>
      <c r="I31">
        <v>33</v>
      </c>
      <c r="J31">
        <v>6</v>
      </c>
      <c r="K31">
        <v>2</v>
      </c>
      <c r="L31">
        <v>0</v>
      </c>
      <c r="M31">
        <v>4</v>
      </c>
      <c r="N31">
        <v>6</v>
      </c>
      <c r="O31">
        <v>27</v>
      </c>
      <c r="P31">
        <v>38</v>
      </c>
      <c r="Q31">
        <v>0</v>
      </c>
      <c r="R31">
        <v>12</v>
      </c>
      <c r="S31">
        <v>5</v>
      </c>
      <c r="T31">
        <v>19</v>
      </c>
      <c r="U31">
        <v>0</v>
      </c>
      <c r="V31">
        <v>6</v>
      </c>
      <c r="W31">
        <v>6345</v>
      </c>
    </row>
    <row r="32" spans="1:23" ht="15.5" x14ac:dyDescent="0.35">
      <c r="A32" t="s">
        <v>51</v>
      </c>
      <c r="B32">
        <v>39</v>
      </c>
      <c r="C32">
        <v>9</v>
      </c>
      <c r="D32">
        <v>2</v>
      </c>
      <c r="E32">
        <v>10</v>
      </c>
      <c r="F32">
        <v>91</v>
      </c>
      <c r="G32">
        <v>27</v>
      </c>
      <c r="H32">
        <v>327</v>
      </c>
      <c r="I32">
        <v>19</v>
      </c>
      <c r="J32">
        <v>19</v>
      </c>
      <c r="K32">
        <v>39</v>
      </c>
      <c r="L32">
        <v>0</v>
      </c>
      <c r="M32">
        <v>11</v>
      </c>
      <c r="N32">
        <v>17</v>
      </c>
      <c r="O32">
        <v>97</v>
      </c>
      <c r="P32">
        <v>28</v>
      </c>
      <c r="Q32">
        <v>3</v>
      </c>
      <c r="R32">
        <v>16</v>
      </c>
      <c r="S32">
        <v>38</v>
      </c>
      <c r="T32">
        <v>69</v>
      </c>
      <c r="U32">
        <v>7</v>
      </c>
      <c r="V32">
        <v>27</v>
      </c>
      <c r="W32">
        <v>21242</v>
      </c>
    </row>
    <row r="33" spans="1:23" ht="15.5" x14ac:dyDescent="0.35">
      <c r="A33" t="s">
        <v>52</v>
      </c>
      <c r="B33">
        <v>0</v>
      </c>
      <c r="C33">
        <v>0</v>
      </c>
      <c r="D33">
        <v>0</v>
      </c>
      <c r="E33">
        <v>1</v>
      </c>
      <c r="F33">
        <v>32</v>
      </c>
      <c r="G33">
        <v>8</v>
      </c>
      <c r="H33">
        <v>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</v>
      </c>
      <c r="P33">
        <v>1</v>
      </c>
      <c r="Q33">
        <v>0</v>
      </c>
      <c r="R33">
        <v>1</v>
      </c>
      <c r="S33">
        <v>2</v>
      </c>
      <c r="T33">
        <v>1</v>
      </c>
      <c r="U33">
        <v>0</v>
      </c>
      <c r="V33">
        <v>3</v>
      </c>
      <c r="W33">
        <v>1329</v>
      </c>
    </row>
    <row r="34" spans="1:23" ht="15.5" x14ac:dyDescent="0.35">
      <c r="A34" t="s">
        <v>53</v>
      </c>
      <c r="B34">
        <v>34</v>
      </c>
      <c r="C34">
        <v>1</v>
      </c>
      <c r="D34">
        <v>0</v>
      </c>
      <c r="E34">
        <v>14</v>
      </c>
      <c r="F34">
        <v>17</v>
      </c>
      <c r="G34">
        <v>53</v>
      </c>
      <c r="H34">
        <v>27</v>
      </c>
      <c r="I34">
        <v>16</v>
      </c>
      <c r="J34">
        <v>10</v>
      </c>
      <c r="K34">
        <v>52</v>
      </c>
      <c r="L34">
        <v>0</v>
      </c>
      <c r="M34">
        <v>2</v>
      </c>
      <c r="N34">
        <v>4</v>
      </c>
      <c r="O34">
        <v>48</v>
      </c>
      <c r="P34">
        <v>25</v>
      </c>
      <c r="Q34">
        <v>2</v>
      </c>
      <c r="R34">
        <v>20</v>
      </c>
      <c r="S34">
        <v>4</v>
      </c>
      <c r="T34">
        <v>5</v>
      </c>
      <c r="U34">
        <v>16</v>
      </c>
      <c r="V34">
        <v>17</v>
      </c>
      <c r="W34">
        <v>4986</v>
      </c>
    </row>
    <row r="35" spans="1:23" ht="15.5" x14ac:dyDescent="0.35">
      <c r="A35" t="s">
        <v>54</v>
      </c>
      <c r="B35">
        <v>4</v>
      </c>
      <c r="C35">
        <v>0</v>
      </c>
      <c r="D35">
        <v>0</v>
      </c>
      <c r="E35">
        <v>7</v>
      </c>
      <c r="F35">
        <v>19</v>
      </c>
      <c r="G35">
        <v>187</v>
      </c>
      <c r="H35">
        <v>72</v>
      </c>
      <c r="I35">
        <v>18</v>
      </c>
      <c r="J35">
        <v>35</v>
      </c>
      <c r="K35">
        <v>37</v>
      </c>
      <c r="L35">
        <v>0</v>
      </c>
      <c r="M35">
        <v>35</v>
      </c>
      <c r="N35">
        <v>58</v>
      </c>
      <c r="O35">
        <v>134</v>
      </c>
      <c r="P35">
        <v>684</v>
      </c>
      <c r="Q35">
        <v>2</v>
      </c>
      <c r="R35">
        <v>74</v>
      </c>
      <c r="S35">
        <v>23</v>
      </c>
      <c r="T35">
        <v>1767</v>
      </c>
      <c r="U35">
        <v>5</v>
      </c>
      <c r="V35">
        <v>90</v>
      </c>
      <c r="W35">
        <v>30879</v>
      </c>
    </row>
    <row r="36" spans="1:23" ht="15.5" x14ac:dyDescent="0.35">
      <c r="A36" t="s">
        <v>55</v>
      </c>
      <c r="B36">
        <v>11</v>
      </c>
      <c r="C36">
        <v>3</v>
      </c>
      <c r="D36">
        <v>1</v>
      </c>
      <c r="E36">
        <v>6</v>
      </c>
      <c r="F36">
        <v>67</v>
      </c>
      <c r="G36">
        <v>30</v>
      </c>
      <c r="H36">
        <v>72</v>
      </c>
      <c r="I36">
        <v>4</v>
      </c>
      <c r="J36">
        <v>7</v>
      </c>
      <c r="K36">
        <v>17</v>
      </c>
      <c r="L36">
        <v>0</v>
      </c>
      <c r="M36">
        <v>323</v>
      </c>
      <c r="N36">
        <v>1</v>
      </c>
      <c r="O36">
        <v>78</v>
      </c>
      <c r="P36">
        <v>4</v>
      </c>
      <c r="Q36">
        <v>11</v>
      </c>
      <c r="R36">
        <v>35</v>
      </c>
      <c r="S36">
        <v>1</v>
      </c>
      <c r="T36">
        <v>230</v>
      </c>
      <c r="U36">
        <v>14</v>
      </c>
      <c r="V36">
        <v>20</v>
      </c>
      <c r="W36">
        <v>54396</v>
      </c>
    </row>
    <row r="37" spans="1:23" ht="15.5" x14ac:dyDescent="0.35">
      <c r="A37" t="s">
        <v>56</v>
      </c>
      <c r="B37">
        <v>9</v>
      </c>
      <c r="C37">
        <v>9</v>
      </c>
      <c r="D37">
        <v>0</v>
      </c>
      <c r="E37">
        <v>45</v>
      </c>
      <c r="F37">
        <v>34</v>
      </c>
      <c r="G37">
        <v>359</v>
      </c>
      <c r="H37">
        <v>174</v>
      </c>
      <c r="I37">
        <v>48</v>
      </c>
      <c r="J37">
        <v>51</v>
      </c>
      <c r="K37">
        <v>58</v>
      </c>
      <c r="L37">
        <v>0</v>
      </c>
      <c r="M37">
        <v>86</v>
      </c>
      <c r="N37">
        <v>96</v>
      </c>
      <c r="O37">
        <v>231</v>
      </c>
      <c r="P37">
        <v>1243</v>
      </c>
      <c r="Q37">
        <v>3</v>
      </c>
      <c r="R37">
        <v>189</v>
      </c>
      <c r="S37">
        <v>33</v>
      </c>
      <c r="T37">
        <v>2887</v>
      </c>
      <c r="U37">
        <v>30</v>
      </c>
      <c r="V37">
        <v>120</v>
      </c>
      <c r="W37">
        <v>38034</v>
      </c>
    </row>
    <row r="38" spans="1:23" ht="15.5" x14ac:dyDescent="0.35">
      <c r="A38" t="s">
        <v>57</v>
      </c>
      <c r="B38">
        <v>19</v>
      </c>
      <c r="C38">
        <v>2</v>
      </c>
      <c r="D38">
        <v>4</v>
      </c>
      <c r="E38">
        <v>5</v>
      </c>
      <c r="F38">
        <v>3</v>
      </c>
      <c r="G38">
        <v>77</v>
      </c>
      <c r="H38">
        <v>634</v>
      </c>
      <c r="I38">
        <v>13</v>
      </c>
      <c r="J38">
        <v>4</v>
      </c>
      <c r="K38">
        <v>17</v>
      </c>
      <c r="L38">
        <v>0</v>
      </c>
      <c r="M38">
        <v>20</v>
      </c>
      <c r="N38">
        <v>0</v>
      </c>
      <c r="O38">
        <v>9</v>
      </c>
      <c r="P38">
        <v>25</v>
      </c>
      <c r="Q38">
        <v>1</v>
      </c>
      <c r="R38">
        <v>24</v>
      </c>
      <c r="S38">
        <v>21</v>
      </c>
      <c r="T38">
        <v>0</v>
      </c>
      <c r="U38">
        <v>20</v>
      </c>
      <c r="V38">
        <v>12</v>
      </c>
      <c r="W38">
        <v>11038</v>
      </c>
    </row>
    <row r="39" spans="1:23" ht="15.5" x14ac:dyDescent="0.35">
      <c r="A39" t="s">
        <v>58</v>
      </c>
      <c r="B39">
        <v>26</v>
      </c>
      <c r="C39">
        <v>2532</v>
      </c>
      <c r="D39">
        <v>296</v>
      </c>
      <c r="E39">
        <v>214</v>
      </c>
      <c r="F39">
        <v>17</v>
      </c>
      <c r="G39">
        <v>616</v>
      </c>
      <c r="H39">
        <v>1196</v>
      </c>
      <c r="I39">
        <v>21206</v>
      </c>
      <c r="J39">
        <v>61</v>
      </c>
      <c r="K39">
        <v>153</v>
      </c>
      <c r="L39">
        <v>0</v>
      </c>
      <c r="M39">
        <v>91</v>
      </c>
      <c r="N39">
        <v>45</v>
      </c>
      <c r="O39">
        <v>893</v>
      </c>
      <c r="P39">
        <v>78</v>
      </c>
      <c r="Q39">
        <v>15</v>
      </c>
      <c r="R39">
        <v>59</v>
      </c>
      <c r="S39">
        <v>35</v>
      </c>
      <c r="T39">
        <v>165</v>
      </c>
      <c r="U39">
        <v>18</v>
      </c>
      <c r="V39">
        <v>83</v>
      </c>
      <c r="W39">
        <v>167625</v>
      </c>
    </row>
    <row r="40" spans="1:23" ht="15.5" x14ac:dyDescent="0.35">
      <c r="A40" t="s">
        <v>59</v>
      </c>
      <c r="B40">
        <v>32</v>
      </c>
      <c r="C40">
        <v>29</v>
      </c>
      <c r="D40">
        <v>0</v>
      </c>
      <c r="E40">
        <v>83</v>
      </c>
      <c r="F40">
        <v>23</v>
      </c>
      <c r="G40">
        <v>94</v>
      </c>
      <c r="H40">
        <v>223</v>
      </c>
      <c r="I40">
        <v>153</v>
      </c>
      <c r="J40">
        <v>94</v>
      </c>
      <c r="K40">
        <v>110</v>
      </c>
      <c r="L40">
        <v>0</v>
      </c>
      <c r="M40">
        <v>162</v>
      </c>
      <c r="N40">
        <v>56</v>
      </c>
      <c r="O40">
        <v>277</v>
      </c>
      <c r="P40">
        <v>59</v>
      </c>
      <c r="Q40">
        <v>18</v>
      </c>
      <c r="R40">
        <v>255</v>
      </c>
      <c r="S40">
        <v>50</v>
      </c>
      <c r="T40">
        <v>146</v>
      </c>
      <c r="U40">
        <v>40</v>
      </c>
      <c r="V40">
        <v>167</v>
      </c>
      <c r="W40">
        <v>87970</v>
      </c>
    </row>
    <row r="41" spans="1:23" ht="15.5" x14ac:dyDescent="0.35">
      <c r="A41" t="s">
        <v>60</v>
      </c>
      <c r="B41">
        <v>8</v>
      </c>
      <c r="C41">
        <v>3</v>
      </c>
      <c r="D41">
        <v>2</v>
      </c>
      <c r="E41">
        <v>58</v>
      </c>
      <c r="F41">
        <v>6</v>
      </c>
      <c r="G41">
        <v>334</v>
      </c>
      <c r="H41">
        <v>262</v>
      </c>
      <c r="I41">
        <v>80</v>
      </c>
      <c r="J41">
        <v>66</v>
      </c>
      <c r="K41">
        <v>31</v>
      </c>
      <c r="L41">
        <v>0</v>
      </c>
      <c r="M41">
        <v>107</v>
      </c>
      <c r="N41">
        <v>8</v>
      </c>
      <c r="O41">
        <v>116</v>
      </c>
      <c r="P41">
        <v>77</v>
      </c>
      <c r="Q41">
        <v>125</v>
      </c>
      <c r="R41">
        <v>1325</v>
      </c>
      <c r="S41">
        <v>16</v>
      </c>
      <c r="T41">
        <v>222</v>
      </c>
      <c r="U41">
        <v>16</v>
      </c>
      <c r="V41">
        <v>102</v>
      </c>
      <c r="W41">
        <v>34699</v>
      </c>
    </row>
    <row r="42" spans="1:23" ht="15.5" x14ac:dyDescent="0.35">
      <c r="A42" t="s">
        <v>61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86</v>
      </c>
    </row>
    <row r="43" spans="1:23" ht="15.5" x14ac:dyDescent="0.35">
      <c r="A43" t="s">
        <v>62</v>
      </c>
      <c r="B43">
        <v>24</v>
      </c>
      <c r="C43">
        <v>3</v>
      </c>
      <c r="D43">
        <v>0</v>
      </c>
      <c r="E43">
        <v>62</v>
      </c>
      <c r="F43">
        <v>11</v>
      </c>
      <c r="G43">
        <v>466</v>
      </c>
      <c r="H43">
        <v>89</v>
      </c>
      <c r="I43">
        <v>80</v>
      </c>
      <c r="J43">
        <v>99</v>
      </c>
      <c r="K43">
        <v>65</v>
      </c>
      <c r="L43">
        <v>0</v>
      </c>
      <c r="M43">
        <v>22</v>
      </c>
      <c r="N43">
        <v>142</v>
      </c>
      <c r="O43">
        <v>187</v>
      </c>
      <c r="P43">
        <v>5728</v>
      </c>
      <c r="Q43">
        <v>9</v>
      </c>
      <c r="R43">
        <v>64</v>
      </c>
      <c r="S43">
        <v>144</v>
      </c>
      <c r="T43">
        <v>72</v>
      </c>
      <c r="U43">
        <v>21</v>
      </c>
      <c r="V43">
        <v>295</v>
      </c>
      <c r="W43">
        <v>28838</v>
      </c>
    </row>
    <row r="44" spans="1:23" ht="15.5" x14ac:dyDescent="0.35">
      <c r="A44" t="s">
        <v>63</v>
      </c>
      <c r="B44">
        <v>11</v>
      </c>
      <c r="C44">
        <v>4</v>
      </c>
      <c r="D44">
        <v>1</v>
      </c>
      <c r="E44">
        <v>14</v>
      </c>
      <c r="F44">
        <v>9</v>
      </c>
      <c r="G44">
        <v>142</v>
      </c>
      <c r="H44">
        <v>63</v>
      </c>
      <c r="I44">
        <v>35</v>
      </c>
      <c r="J44">
        <v>48</v>
      </c>
      <c r="K44">
        <v>62</v>
      </c>
      <c r="L44">
        <v>0</v>
      </c>
      <c r="M44">
        <v>10</v>
      </c>
      <c r="N44">
        <v>27</v>
      </c>
      <c r="O44">
        <v>72</v>
      </c>
      <c r="P44">
        <v>149</v>
      </c>
      <c r="Q44">
        <v>6</v>
      </c>
      <c r="R44">
        <v>38</v>
      </c>
      <c r="S44">
        <v>20</v>
      </c>
      <c r="T44">
        <v>16</v>
      </c>
      <c r="U44">
        <v>12</v>
      </c>
      <c r="V44">
        <v>884</v>
      </c>
      <c r="W44">
        <v>8565</v>
      </c>
    </row>
    <row r="45" spans="1:23" ht="15.5" x14ac:dyDescent="0.35">
      <c r="A45" t="s">
        <v>64</v>
      </c>
      <c r="B45">
        <v>0</v>
      </c>
      <c r="C45">
        <v>3</v>
      </c>
      <c r="D45">
        <v>0</v>
      </c>
      <c r="E45">
        <v>2</v>
      </c>
      <c r="F45">
        <v>3</v>
      </c>
      <c r="G45">
        <v>6</v>
      </c>
      <c r="H45">
        <v>3</v>
      </c>
      <c r="I45">
        <v>5</v>
      </c>
      <c r="J45">
        <v>7</v>
      </c>
      <c r="K45">
        <v>0</v>
      </c>
      <c r="L45">
        <v>0</v>
      </c>
      <c r="M45">
        <v>4</v>
      </c>
      <c r="N45">
        <v>17</v>
      </c>
      <c r="O45">
        <v>60</v>
      </c>
      <c r="P45">
        <v>13</v>
      </c>
      <c r="Q45">
        <v>0</v>
      </c>
      <c r="R45">
        <v>1</v>
      </c>
      <c r="S45">
        <v>3</v>
      </c>
      <c r="T45">
        <v>34</v>
      </c>
      <c r="U45">
        <v>10</v>
      </c>
      <c r="V45">
        <v>11</v>
      </c>
      <c r="W45">
        <v>4715</v>
      </c>
    </row>
    <row r="46" spans="1:23" ht="15.5" x14ac:dyDescent="0.35">
      <c r="A46" t="s">
        <v>65</v>
      </c>
      <c r="B46">
        <v>3</v>
      </c>
      <c r="C46">
        <v>4</v>
      </c>
      <c r="D46">
        <v>0</v>
      </c>
      <c r="E46">
        <v>4</v>
      </c>
      <c r="F46">
        <v>8</v>
      </c>
      <c r="G46">
        <v>9</v>
      </c>
      <c r="H46">
        <v>62</v>
      </c>
      <c r="I46">
        <v>13</v>
      </c>
      <c r="J46">
        <v>8</v>
      </c>
      <c r="K46">
        <v>14</v>
      </c>
      <c r="L46">
        <v>0</v>
      </c>
      <c r="M46">
        <v>16</v>
      </c>
      <c r="N46">
        <v>5</v>
      </c>
      <c r="O46">
        <v>21</v>
      </c>
      <c r="P46">
        <v>17</v>
      </c>
      <c r="Q46">
        <v>0</v>
      </c>
      <c r="R46">
        <v>12</v>
      </c>
      <c r="S46">
        <v>19</v>
      </c>
      <c r="T46">
        <v>106</v>
      </c>
      <c r="U46">
        <v>3</v>
      </c>
      <c r="V46">
        <v>21</v>
      </c>
      <c r="W46">
        <v>13695</v>
      </c>
    </row>
    <row r="47" spans="1:23" ht="15.5" x14ac:dyDescent="0.35">
      <c r="A47" t="s">
        <v>66</v>
      </c>
      <c r="B47">
        <v>2</v>
      </c>
      <c r="C47">
        <v>0</v>
      </c>
      <c r="D47">
        <v>0</v>
      </c>
      <c r="E47">
        <v>2</v>
      </c>
      <c r="F47">
        <v>4</v>
      </c>
      <c r="G47">
        <v>36</v>
      </c>
      <c r="H47">
        <v>14</v>
      </c>
      <c r="I47">
        <v>10</v>
      </c>
      <c r="J47">
        <v>3</v>
      </c>
      <c r="K47">
        <v>0</v>
      </c>
      <c r="L47">
        <v>0</v>
      </c>
      <c r="M47">
        <v>8</v>
      </c>
      <c r="N47">
        <v>8</v>
      </c>
      <c r="O47">
        <v>26</v>
      </c>
      <c r="P47">
        <v>173</v>
      </c>
      <c r="Q47">
        <v>0</v>
      </c>
      <c r="R47">
        <v>16</v>
      </c>
      <c r="S47">
        <v>5</v>
      </c>
      <c r="T47">
        <v>433</v>
      </c>
      <c r="U47">
        <v>2</v>
      </c>
      <c r="V47">
        <v>12</v>
      </c>
      <c r="W47">
        <v>3755</v>
      </c>
    </row>
    <row r="48" spans="1:23" ht="15.5" x14ac:dyDescent="0.35">
      <c r="A48" t="s">
        <v>67</v>
      </c>
      <c r="B48">
        <v>4</v>
      </c>
      <c r="C48">
        <v>48</v>
      </c>
      <c r="D48">
        <v>5</v>
      </c>
      <c r="E48">
        <v>9</v>
      </c>
      <c r="F48">
        <v>11</v>
      </c>
      <c r="G48">
        <v>39</v>
      </c>
      <c r="H48">
        <v>36</v>
      </c>
      <c r="I48">
        <v>146</v>
      </c>
      <c r="J48">
        <v>6</v>
      </c>
      <c r="K48">
        <v>3</v>
      </c>
      <c r="L48">
        <v>0</v>
      </c>
      <c r="M48">
        <v>2</v>
      </c>
      <c r="N48">
        <v>4</v>
      </c>
      <c r="O48">
        <v>271</v>
      </c>
      <c r="P48">
        <v>8</v>
      </c>
      <c r="Q48">
        <v>0</v>
      </c>
      <c r="R48">
        <v>7</v>
      </c>
      <c r="S48">
        <v>1</v>
      </c>
      <c r="T48">
        <v>28</v>
      </c>
      <c r="U48">
        <v>0</v>
      </c>
      <c r="V48">
        <v>10</v>
      </c>
      <c r="W48">
        <v>7944</v>
      </c>
    </row>
    <row r="49" spans="1:23" ht="15.5" x14ac:dyDescent="0.35">
      <c r="A49" t="s">
        <v>68</v>
      </c>
      <c r="B49">
        <v>86</v>
      </c>
      <c r="C49">
        <v>16</v>
      </c>
      <c r="D49">
        <v>9</v>
      </c>
      <c r="E49">
        <v>96</v>
      </c>
      <c r="F49">
        <v>72</v>
      </c>
      <c r="G49">
        <v>1018</v>
      </c>
      <c r="H49">
        <v>261</v>
      </c>
      <c r="I49">
        <v>146</v>
      </c>
      <c r="J49">
        <v>363</v>
      </c>
      <c r="K49">
        <v>362</v>
      </c>
      <c r="L49">
        <v>0</v>
      </c>
      <c r="M49">
        <v>44</v>
      </c>
      <c r="N49">
        <v>422</v>
      </c>
      <c r="O49">
        <v>1180</v>
      </c>
      <c r="P49">
        <v>1519</v>
      </c>
      <c r="Q49">
        <v>20</v>
      </c>
      <c r="R49">
        <v>223</v>
      </c>
      <c r="S49">
        <v>74</v>
      </c>
      <c r="T49">
        <v>188</v>
      </c>
      <c r="U49">
        <v>45</v>
      </c>
      <c r="V49">
        <v>23629</v>
      </c>
      <c r="W49">
        <v>81450</v>
      </c>
    </row>
    <row r="50" spans="1:23" ht="15.5" x14ac:dyDescent="0.35">
      <c r="A50" t="s">
        <v>69</v>
      </c>
      <c r="B50">
        <v>1</v>
      </c>
      <c r="C50">
        <v>0</v>
      </c>
      <c r="D50">
        <v>1</v>
      </c>
      <c r="E50">
        <v>8</v>
      </c>
      <c r="F50">
        <v>17</v>
      </c>
      <c r="G50">
        <v>40</v>
      </c>
      <c r="H50">
        <v>82</v>
      </c>
      <c r="I50">
        <v>15</v>
      </c>
      <c r="J50">
        <v>3</v>
      </c>
      <c r="K50">
        <v>17</v>
      </c>
      <c r="L50">
        <v>0</v>
      </c>
      <c r="M50">
        <v>12</v>
      </c>
      <c r="N50">
        <v>7</v>
      </c>
      <c r="O50">
        <v>36</v>
      </c>
      <c r="P50">
        <v>116</v>
      </c>
      <c r="Q50">
        <v>3</v>
      </c>
      <c r="R50">
        <v>19</v>
      </c>
      <c r="S50">
        <v>5</v>
      </c>
      <c r="T50">
        <v>442</v>
      </c>
      <c r="U50">
        <v>2</v>
      </c>
      <c r="V50">
        <v>21</v>
      </c>
      <c r="W50">
        <v>6191</v>
      </c>
    </row>
    <row r="51" spans="1:23" ht="15.5" x14ac:dyDescent="0.35">
      <c r="A51" t="s">
        <v>70</v>
      </c>
      <c r="B51">
        <v>9</v>
      </c>
      <c r="C51">
        <v>0</v>
      </c>
      <c r="D51">
        <v>5</v>
      </c>
      <c r="E51">
        <v>18</v>
      </c>
      <c r="F51">
        <v>3</v>
      </c>
      <c r="G51">
        <v>210</v>
      </c>
      <c r="H51">
        <v>467</v>
      </c>
      <c r="I51">
        <v>22</v>
      </c>
      <c r="J51">
        <v>4</v>
      </c>
      <c r="K51">
        <v>27</v>
      </c>
      <c r="L51">
        <v>589</v>
      </c>
      <c r="M51">
        <v>27</v>
      </c>
      <c r="N51">
        <v>4</v>
      </c>
      <c r="O51">
        <v>15</v>
      </c>
      <c r="P51">
        <v>92</v>
      </c>
      <c r="Q51">
        <v>3707</v>
      </c>
      <c r="R51">
        <v>378</v>
      </c>
      <c r="S51">
        <v>14</v>
      </c>
      <c r="T51">
        <v>85</v>
      </c>
      <c r="U51">
        <v>15</v>
      </c>
      <c r="V51">
        <v>49</v>
      </c>
      <c r="W51">
        <v>38395</v>
      </c>
    </row>
    <row r="52" spans="1:23" ht="15.5" x14ac:dyDescent="0.35">
      <c r="A52" t="s">
        <v>71</v>
      </c>
      <c r="B52">
        <v>12</v>
      </c>
      <c r="C52">
        <v>4</v>
      </c>
      <c r="D52">
        <v>1</v>
      </c>
      <c r="E52">
        <v>31</v>
      </c>
      <c r="F52">
        <v>52</v>
      </c>
      <c r="G52">
        <v>239</v>
      </c>
      <c r="H52">
        <v>90</v>
      </c>
      <c r="I52">
        <v>37</v>
      </c>
      <c r="J52">
        <v>56</v>
      </c>
      <c r="K52">
        <v>41</v>
      </c>
      <c r="L52">
        <v>0</v>
      </c>
      <c r="M52">
        <v>98</v>
      </c>
      <c r="N52">
        <v>72</v>
      </c>
      <c r="O52">
        <v>212</v>
      </c>
      <c r="P52">
        <v>1735</v>
      </c>
      <c r="Q52">
        <v>8</v>
      </c>
      <c r="R52">
        <v>158</v>
      </c>
      <c r="S52">
        <v>71</v>
      </c>
      <c r="T52">
        <v>0</v>
      </c>
      <c r="U52">
        <v>13</v>
      </c>
      <c r="V52">
        <v>90</v>
      </c>
      <c r="W52">
        <v>7158</v>
      </c>
    </row>
    <row r="53" spans="1:23" ht="15.5" x14ac:dyDescent="0.35">
      <c r="A53" t="s">
        <v>72</v>
      </c>
      <c r="B53">
        <v>98</v>
      </c>
      <c r="C53">
        <v>7</v>
      </c>
      <c r="D53">
        <v>3</v>
      </c>
      <c r="E53">
        <v>10</v>
      </c>
      <c r="F53">
        <v>111</v>
      </c>
      <c r="G53">
        <v>24</v>
      </c>
      <c r="H53">
        <v>175</v>
      </c>
      <c r="I53">
        <v>11</v>
      </c>
      <c r="J53">
        <v>5</v>
      </c>
      <c r="K53">
        <v>133</v>
      </c>
      <c r="L53">
        <v>0</v>
      </c>
      <c r="M53">
        <v>53</v>
      </c>
      <c r="N53">
        <v>1</v>
      </c>
      <c r="O53">
        <v>27</v>
      </c>
      <c r="P53">
        <v>2</v>
      </c>
      <c r="Q53">
        <v>1</v>
      </c>
      <c r="R53">
        <v>13</v>
      </c>
      <c r="S53">
        <v>27</v>
      </c>
      <c r="T53">
        <v>94</v>
      </c>
      <c r="U53">
        <v>35</v>
      </c>
      <c r="V53">
        <v>37</v>
      </c>
      <c r="W53">
        <v>14578</v>
      </c>
    </row>
    <row r="54" spans="1:23" ht="15.5" x14ac:dyDescent="0.35">
      <c r="A54" t="s">
        <v>73</v>
      </c>
      <c r="B54">
        <v>2</v>
      </c>
      <c r="C54">
        <v>0</v>
      </c>
      <c r="D54">
        <v>1</v>
      </c>
      <c r="E54">
        <v>4</v>
      </c>
      <c r="F54">
        <v>2</v>
      </c>
      <c r="G54">
        <v>42</v>
      </c>
      <c r="H54">
        <v>28</v>
      </c>
      <c r="I54">
        <v>7</v>
      </c>
      <c r="J54">
        <v>1</v>
      </c>
      <c r="K54">
        <v>25</v>
      </c>
      <c r="L54">
        <v>0</v>
      </c>
      <c r="M54">
        <v>2</v>
      </c>
      <c r="N54">
        <v>1</v>
      </c>
      <c r="O54">
        <v>10</v>
      </c>
      <c r="P54">
        <v>254</v>
      </c>
      <c r="Q54">
        <v>1</v>
      </c>
      <c r="R54">
        <v>7</v>
      </c>
      <c r="S54">
        <v>8</v>
      </c>
      <c r="T54">
        <v>12</v>
      </c>
      <c r="U54">
        <v>7</v>
      </c>
      <c r="V54">
        <v>34</v>
      </c>
      <c r="W54">
        <v>2597</v>
      </c>
    </row>
    <row r="55" spans="1:23" ht="15.5" x14ac:dyDescent="0.35">
      <c r="A55" t="s">
        <v>74</v>
      </c>
      <c r="B55">
        <v>55</v>
      </c>
      <c r="C55">
        <v>22</v>
      </c>
      <c r="D55">
        <v>4</v>
      </c>
      <c r="E55">
        <v>38</v>
      </c>
      <c r="F55">
        <v>12</v>
      </c>
      <c r="G55">
        <v>57</v>
      </c>
      <c r="H55">
        <v>73</v>
      </c>
      <c r="I55">
        <v>104</v>
      </c>
      <c r="J55">
        <v>38</v>
      </c>
      <c r="K55">
        <v>35</v>
      </c>
      <c r="L55">
        <v>0</v>
      </c>
      <c r="M55">
        <v>26</v>
      </c>
      <c r="N55">
        <v>41</v>
      </c>
      <c r="O55">
        <v>194</v>
      </c>
      <c r="P55">
        <v>36</v>
      </c>
      <c r="Q55">
        <v>4</v>
      </c>
      <c r="R55">
        <v>88</v>
      </c>
      <c r="S55">
        <v>40</v>
      </c>
      <c r="T55">
        <v>79</v>
      </c>
      <c r="U55">
        <v>43</v>
      </c>
      <c r="V55">
        <v>141</v>
      </c>
      <c r="W55">
        <v>43145</v>
      </c>
    </row>
  </sheetData>
  <pageMargins left="0.7" right="0.7" top="0.75" bottom="0.75" header="0.3" footer="0.3"/>
  <ignoredErrors>
    <ignoredError sqref="A1:W5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workbookViewId="0"/>
  </sheetViews>
  <sheetFormatPr defaultRowHeight="14.5" x14ac:dyDescent="0.35"/>
  <sheetData>
    <row r="1" spans="1:22" ht="15.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5.5" x14ac:dyDescent="0.35">
      <c r="A2" t="s">
        <v>21</v>
      </c>
      <c r="B2">
        <f>Значения!B2/Значения!W2*100</f>
        <v>0.53502694380292526</v>
      </c>
      <c r="C2">
        <f>Значения!C2/Значения!W2*100</f>
        <v>0.10392609699769054</v>
      </c>
      <c r="D2">
        <f>Значения!D2/Значения!W2*100</f>
        <v>5.7736720554272519E-3</v>
      </c>
      <c r="E2">
        <f>Значения!E2/Значения!W2*100</f>
        <v>0.7736720554272517</v>
      </c>
      <c r="F2">
        <f>Значения!F2/Значения!W2*100</f>
        <v>0.42917628945342567</v>
      </c>
      <c r="G2">
        <f>Значения!G2/Значения!W2*100</f>
        <v>0.63895304080061588</v>
      </c>
      <c r="H2">
        <f>Значения!H2/Значения!W2*100</f>
        <v>0.25211701308699003</v>
      </c>
      <c r="I2">
        <f>Значения!I2/Значения!W2*100</f>
        <v>0.35026943802925331</v>
      </c>
      <c r="J2">
        <f>Значения!J2/Значения!W2*100</f>
        <v>8.0831408775981523E-2</v>
      </c>
      <c r="K2">
        <f>Значения!K2/Значения!W2*100</f>
        <v>0.5561970746728252</v>
      </c>
      <c r="L2">
        <f>Значения!L2/Значения!W2*100</f>
        <v>0</v>
      </c>
      <c r="M2">
        <f>Значения!M2/Значения!W2*100</f>
        <v>5.9661277906081604E-2</v>
      </c>
      <c r="N2">
        <f>Значения!N2/Значения!W2*100</f>
        <v>0.18475750577367206</v>
      </c>
      <c r="O2">
        <f>Значения!O2/Значения!W2*100</f>
        <v>0.81023864511162424</v>
      </c>
      <c r="P2">
        <f>Значения!P2/Значения!W2*100</f>
        <v>0.36566589684372591</v>
      </c>
      <c r="Q2">
        <f>Значения!Q2/Значения!W2*100</f>
        <v>3.8491147036181679E-3</v>
      </c>
      <c r="R2">
        <f>Значения!R2/Значения!W2*100</f>
        <v>0.16551193225558122</v>
      </c>
      <c r="S2">
        <f>Значения!S2/Значения!W2*100</f>
        <v>0.53502694380292526</v>
      </c>
      <c r="T2">
        <f>Значения!T2/Значения!W2*100</f>
        <v>0.23287143956889916</v>
      </c>
      <c r="U2">
        <f>Значения!U2/Значения!W2*100</f>
        <v>0.19245573518090839</v>
      </c>
      <c r="V2">
        <f>Значения!V2/Значения!W2*100</f>
        <v>0.31755196304849881</v>
      </c>
    </row>
    <row r="3" spans="1:22" ht="15.5" x14ac:dyDescent="0.35">
      <c r="A3" t="s">
        <v>22</v>
      </c>
      <c r="B3">
        <f>Значения!B3/Значения!W3*100</f>
        <v>3.2529547672469156E-2</v>
      </c>
      <c r="C3">
        <f>Значения!C3/Значения!W3*100</f>
        <v>2.0018183183057946E-2</v>
      </c>
      <c r="D3">
        <f>Значения!D3/Значения!W3*100</f>
        <v>3.3363638638429904E-3</v>
      </c>
      <c r="E3">
        <f>Значения!E3/Значения!W3*100</f>
        <v>4.0870457332076636E-2</v>
      </c>
      <c r="F3">
        <f>Значения!F3/Значения!W3*100</f>
        <v>3.6700002502272899E-2</v>
      </c>
      <c r="G3">
        <f>Значения!G3/Значения!W3*100</f>
        <v>0.28025456456281123</v>
      </c>
      <c r="H3">
        <f>Значения!H3/Значения!W3*100</f>
        <v>0.3953591178653944</v>
      </c>
      <c r="I3">
        <f>Значения!I3/Значения!W3*100</f>
        <v>8.9247733357799994E-2</v>
      </c>
      <c r="J3">
        <f>Значения!J3/Значения!W3*100</f>
        <v>0.13595682745160187</v>
      </c>
      <c r="K3">
        <f>Значения!K3/Значения!W3*100</f>
        <v>0.26774320007340002</v>
      </c>
      <c r="L3">
        <f>Значения!L3/Значения!W3*100</f>
        <v>0</v>
      </c>
      <c r="M3">
        <f>Значения!M3/Значения!W3*100</f>
        <v>0.15013637387293458</v>
      </c>
      <c r="N3">
        <f>Значения!N3/Значения!W3*100</f>
        <v>8.090682369819252E-2</v>
      </c>
      <c r="O3">
        <f>Значения!O3/Значения!W3*100</f>
        <v>0.31278411223528035</v>
      </c>
      <c r="P3">
        <f>Значения!P3/Значения!W3*100</f>
        <v>0.19517728603481496</v>
      </c>
      <c r="Q3">
        <f>Значения!Q3/Значения!W3*100</f>
        <v>1.1677273523450467E-2</v>
      </c>
      <c r="R3">
        <f>Значения!R3/Значения!W3*100</f>
        <v>0.1835000125113645</v>
      </c>
      <c r="S3">
        <f>Значения!S3/Значения!W3*100</f>
        <v>7.7570459834349528E-2</v>
      </c>
      <c r="T3">
        <f>Значения!T3/Значения!W3*100</f>
        <v>1.5005296477633849</v>
      </c>
      <c r="U3">
        <f>Значения!U3/Значения!W3*100</f>
        <v>4.0870457332076636E-2</v>
      </c>
      <c r="V3">
        <f>Значения!V3/Значения!W3*100</f>
        <v>0.26023638137975325</v>
      </c>
    </row>
    <row r="4" spans="1:22" ht="15.5" x14ac:dyDescent="0.35">
      <c r="A4" t="s">
        <v>23</v>
      </c>
      <c r="B4">
        <f>Значения!B4/Значения!W4*100</f>
        <v>2.0629190304280558E-2</v>
      </c>
      <c r="C4">
        <f>Значения!C4/Значения!W4*100</f>
        <v>1.0443527591542032</v>
      </c>
      <c r="D4">
        <f>Значения!D4/Значения!W4*100</f>
        <v>0.37841670964414648</v>
      </c>
      <c r="E4">
        <f>Значения!E4/Значения!W4*100</f>
        <v>5.7374935533780307E-2</v>
      </c>
      <c r="F4">
        <f>Значения!F4/Значения!W4*100</f>
        <v>1.1603919546157814E-2</v>
      </c>
      <c r="G4">
        <f>Значения!G4/Значения!W4*100</f>
        <v>0.33586900464156783</v>
      </c>
      <c r="H4">
        <f>Значения!H4/Значения!W4*100</f>
        <v>1.0256575554409488</v>
      </c>
      <c r="I4">
        <f>Значения!I4/Значения!W4*100</f>
        <v>2.8100825167612169</v>
      </c>
      <c r="J4">
        <f>Значения!J4/Значения!W4*100</f>
        <v>1.4827230531201649E-2</v>
      </c>
      <c r="K4">
        <f>Значения!K4/Значения!W4*100</f>
        <v>0.15085095410005159</v>
      </c>
      <c r="L4">
        <f>Значения!L4/Значения!W4*100</f>
        <v>0</v>
      </c>
      <c r="M4">
        <f>Значения!M4/Значения!W4*100</f>
        <v>9.4120680763280035E-2</v>
      </c>
      <c r="N4">
        <f>Значения!N4/Значения!W4*100</f>
        <v>2.2563176895306861E-2</v>
      </c>
      <c r="O4">
        <f>Значения!O4/Значения!W4*100</f>
        <v>0.42289840123775135</v>
      </c>
      <c r="P4">
        <f>Значения!P4/Значения!W4*100</f>
        <v>3.996905621454358E-2</v>
      </c>
      <c r="Q4">
        <f>Значения!Q4/Значения!W4*100</f>
        <v>2.5786487880350697E-3</v>
      </c>
      <c r="R4">
        <f>Значения!R4/Значения!W4*100</f>
        <v>3.1588447653429601E-2</v>
      </c>
      <c r="S4">
        <f>Значения!S4/Значения!W4*100</f>
        <v>2.5141825683341928E-2</v>
      </c>
      <c r="T4">
        <f>Значения!T4/Значения!W4*100</f>
        <v>0.10250128932439402</v>
      </c>
      <c r="U4">
        <f>Значения!U4/Значения!W4*100</f>
        <v>1.4182568334192883E-2</v>
      </c>
      <c r="V4">
        <f>Значения!V4/Значения!W4*100</f>
        <v>5.0283651366683856E-2</v>
      </c>
    </row>
    <row r="5" spans="1:22" ht="15.5" x14ac:dyDescent="0.35">
      <c r="A5" t="s">
        <v>24</v>
      </c>
      <c r="B5">
        <f>Значения!B5/Значения!W5*100</f>
        <v>1.5898251192368838E-2</v>
      </c>
      <c r="C5">
        <f>Значения!C5/Значения!W5*100</f>
        <v>1.5898251192368838E-2</v>
      </c>
      <c r="D5">
        <f>Значения!D5/Значения!W5*100</f>
        <v>1.5898251192368838E-2</v>
      </c>
      <c r="E5">
        <f>Значения!E5/Значения!W5*100</f>
        <v>0.1589825119236884</v>
      </c>
      <c r="F5">
        <f>Значения!F5/Значения!W5*100</f>
        <v>0.22257551669316375</v>
      </c>
      <c r="G5">
        <f>Значения!G5/Значения!W5*100</f>
        <v>0.39745627980922094</v>
      </c>
      <c r="H5">
        <f>Значения!H5/Значения!W5*100</f>
        <v>0.14308426073131955</v>
      </c>
      <c r="I5">
        <f>Значения!I5/Значения!W5*100</f>
        <v>0.12718600953895071</v>
      </c>
      <c r="J5">
        <f>Значения!J5/Значения!W5*100</f>
        <v>0.60413354531001595</v>
      </c>
      <c r="K5">
        <f>Значения!K5/Значения!W5*100</f>
        <v>0.49284578696343401</v>
      </c>
      <c r="L5">
        <f>Значения!L5/Значения!W5*100</f>
        <v>0</v>
      </c>
      <c r="M5">
        <f>Значения!M5/Значения!W5*100</f>
        <v>9.538950715421303E-2</v>
      </c>
      <c r="N5">
        <f>Значения!N5/Значения!W5*100</f>
        <v>0.4451510333863275</v>
      </c>
      <c r="O5">
        <f>Значения!O5/Значения!W5*100</f>
        <v>1.1287758346581875</v>
      </c>
      <c r="P5">
        <f>Значения!P5/Значения!W5*100</f>
        <v>0.27027027027027029</v>
      </c>
      <c r="Q5">
        <f>Значения!Q5/Значения!W5*100</f>
        <v>1.5898251192368838E-2</v>
      </c>
      <c r="R5">
        <f>Значения!R5/Значения!W5*100</f>
        <v>0.23847376788553257</v>
      </c>
      <c r="S5">
        <f>Значения!S5/Значения!W5*100</f>
        <v>4.7694753577106515E-2</v>
      </c>
      <c r="T5">
        <f>Значения!T5/Значения!W5*100</f>
        <v>0.30206677265500798</v>
      </c>
      <c r="U5">
        <f>Значения!U5/Значения!W5*100</f>
        <v>3.1796502384737677E-2</v>
      </c>
      <c r="V5">
        <f>Значения!V5/Значения!W5*100</f>
        <v>2.8934817170111287</v>
      </c>
    </row>
    <row r="6" spans="1:22" ht="15.5" x14ac:dyDescent="0.35">
      <c r="A6" t="s">
        <v>25</v>
      </c>
      <c r="B6">
        <f>Значения!B6/Значения!W6*100</f>
        <v>5.6894228033931342E-2</v>
      </c>
      <c r="C6">
        <f>Значения!C6/Значения!W6*100</f>
        <v>0.82776438328055846</v>
      </c>
      <c r="D6">
        <f>Значения!D6/Значения!W6*100</f>
        <v>1.3990383942770001E-2</v>
      </c>
      <c r="E6">
        <f>Значения!E6/Значения!W6*100</f>
        <v>7.881249621093768E-2</v>
      </c>
      <c r="F6">
        <f>Значения!F6/Значения!W6*100</f>
        <v>0.29053363987819036</v>
      </c>
      <c r="G6">
        <f>Значения!G6/Значения!W6*100</f>
        <v>0.22897595053000239</v>
      </c>
      <c r="H6">
        <f>Значения!H6/Значения!W6*100</f>
        <v>0.8716009196345712</v>
      </c>
      <c r="I6">
        <f>Значения!I6/Значения!W6*100</f>
        <v>9.1720957128800151</v>
      </c>
      <c r="J6">
        <f>Значения!J6/Значения!W6*100</f>
        <v>0.24483171899847503</v>
      </c>
      <c r="K6">
        <f>Значения!K6/Значения!W6*100</f>
        <v>0.11938460964497069</v>
      </c>
      <c r="L6">
        <f>Значения!L6/Значения!W6*100</f>
        <v>0</v>
      </c>
      <c r="M6">
        <f>Значения!M6/Значения!W6*100</f>
        <v>0.35908652119776341</v>
      </c>
      <c r="N6">
        <f>Значения!N6/Значения!W6*100</f>
        <v>9.9331725993667019E-2</v>
      </c>
      <c r="O6">
        <f>Значения!O6/Значения!W6*100</f>
        <v>0.92289899409139453</v>
      </c>
      <c r="P6">
        <f>Значения!P6/Значения!W6*100</f>
        <v>0.16228845373613204</v>
      </c>
      <c r="Q6">
        <f>Значения!Q6/Значения!W6*100</f>
        <v>1.2591345548493003E-2</v>
      </c>
      <c r="R6">
        <f>Значения!R6/Значения!W6*100</f>
        <v>0.1795432605988817</v>
      </c>
      <c r="S6">
        <f>Значения!S6/Значения!W6*100</f>
        <v>2.7048075622688676E-2</v>
      </c>
      <c r="T6">
        <f>Значения!T6/Значения!W6*100</f>
        <v>3.2718844580824782</v>
      </c>
      <c r="U6">
        <f>Значения!U6/Значения!W6*100</f>
        <v>2.331730657128334E-2</v>
      </c>
      <c r="V6">
        <f>Значения!V6/Значения!W6*100</f>
        <v>1.3524037811344338E-2</v>
      </c>
    </row>
    <row r="7" spans="1:22" ht="15.5" x14ac:dyDescent="0.35">
      <c r="A7" t="s">
        <v>26</v>
      </c>
      <c r="B7">
        <f>Значения!B7/Значения!W7*100</f>
        <v>8.6622085166834131E-2</v>
      </c>
      <c r="C7">
        <f>Значения!C7/Значения!W7*100</f>
        <v>1.7324417033366828E-2</v>
      </c>
      <c r="D7">
        <f>Значения!D7/Значения!W7*100</f>
        <v>3.4648834066733653E-3</v>
      </c>
      <c r="E7">
        <f>Значения!E7/Значения!W7*100</f>
        <v>0.10741138560687433</v>
      </c>
      <c r="F7">
        <f>Значения!F7/Значения!W7*100</f>
        <v>7.9692318353487404E-2</v>
      </c>
      <c r="G7">
        <f>Значения!G7/Значения!W7*100</f>
        <v>0.51280274418765803</v>
      </c>
      <c r="H7">
        <f>Значения!H7/Значения!W7*100</f>
        <v>0.5855652957277987</v>
      </c>
      <c r="I7">
        <f>Значения!I7/Значения!W7*100</f>
        <v>0.11780603582689443</v>
      </c>
      <c r="J7">
        <f>Значения!J7/Значения!W7*100</f>
        <v>0.19749835418038184</v>
      </c>
      <c r="K7">
        <f>Значения!K7/Значения!W7*100</f>
        <v>0.24600672187380895</v>
      </c>
      <c r="L7">
        <f>Значения!L7/Значения!W7*100</f>
        <v>0</v>
      </c>
      <c r="M7">
        <f>Значения!M7/Значения!W7*100</f>
        <v>0.36727764110737676</v>
      </c>
      <c r="N7">
        <f>Значения!N7/Значения!W7*100</f>
        <v>0.1697792869269949</v>
      </c>
      <c r="O7">
        <f>Значения!O7/Значения!W7*100</f>
        <v>0.50587297737431136</v>
      </c>
      <c r="P7">
        <f>Значения!P7/Значения!W7*100</f>
        <v>1.3513045286026126</v>
      </c>
      <c r="Q7">
        <f>Значения!Q7/Значения!W7*100</f>
        <v>1.3859533626693461E-2</v>
      </c>
      <c r="R7">
        <f>Значения!R7/Значения!W7*100</f>
        <v>0.85582620144832122</v>
      </c>
      <c r="S7">
        <f>Значения!S7/Значения!W7*100</f>
        <v>0.81424760056824086</v>
      </c>
      <c r="T7">
        <f>Значения!T7/Значения!W7*100</f>
        <v>0.55438134506773851</v>
      </c>
      <c r="U7">
        <f>Значения!U7/Значения!W7*100</f>
        <v>0.18017393714701502</v>
      </c>
      <c r="V7">
        <f>Значения!V7/Значения!W7*100</f>
        <v>0.33262880704064307</v>
      </c>
    </row>
    <row r="8" spans="1:22" ht="15.5" x14ac:dyDescent="0.35">
      <c r="A8" t="s">
        <v>27</v>
      </c>
      <c r="B8">
        <f>Значения!B8/Значения!W8*100</f>
        <v>3.4258307639602602E-2</v>
      </c>
      <c r="C8">
        <f>Значения!C8/Значения!W8*100</f>
        <v>6.8516615279205209E-3</v>
      </c>
      <c r="D8">
        <f>Значения!D8/Значения!W8*100</f>
        <v>1.3703323055841042E-2</v>
      </c>
      <c r="E8">
        <f>Значения!E8/Значения!W8*100</f>
        <v>5.4813292223364167E-2</v>
      </c>
      <c r="F8">
        <f>Значения!F8/Значения!W8*100</f>
        <v>0.11647824597464886</v>
      </c>
      <c r="G8">
        <f>Значения!G8/Значения!W8*100</f>
        <v>0.98663926002055502</v>
      </c>
      <c r="H8">
        <f>Значения!H8/Значения!W8*100</f>
        <v>1.5210688591983557</v>
      </c>
      <c r="I8">
        <f>Значения!I8/Значения!W8*100</f>
        <v>0.10962658444672833</v>
      </c>
      <c r="J8">
        <f>Значения!J8/Значения!W8*100</f>
        <v>6.8516615279205204E-2</v>
      </c>
      <c r="K8">
        <f>Значения!K8/Значения!W8*100</f>
        <v>0.21925316889345667</v>
      </c>
      <c r="L8">
        <f>Значения!L8/Значения!W8*100</f>
        <v>0</v>
      </c>
      <c r="M8">
        <f>Значения!M8/Значения!W8*100</f>
        <v>0.32887975334018499</v>
      </c>
      <c r="N8">
        <f>Значения!N8/Значения!W8*100</f>
        <v>4.7961630695443645E-2</v>
      </c>
      <c r="O8">
        <f>Значения!O8/Значения!W8*100</f>
        <v>1.3703323055841042E-2</v>
      </c>
      <c r="P8">
        <f>Значения!P8/Значения!W8*100</f>
        <v>0.80164439876670091</v>
      </c>
      <c r="Q8">
        <f>Значения!Q8/Значения!W8*100</f>
        <v>6.8516615279205209E-3</v>
      </c>
      <c r="R8">
        <f>Значения!R8/Значения!W8*100</f>
        <v>0.36313806097978757</v>
      </c>
      <c r="S8">
        <f>Значения!S8/Значения!W8*100</f>
        <v>9.5923261390887291E-2</v>
      </c>
      <c r="T8">
        <f>Значения!T8/Значения!W8*100</f>
        <v>1.0277492291880781</v>
      </c>
      <c r="U8">
        <f>Значения!U8/Значения!W8*100</f>
        <v>8.9071599862966769E-2</v>
      </c>
      <c r="V8">
        <f>Значения!V8/Значения!W8*100</f>
        <v>2.0349434737923948</v>
      </c>
    </row>
    <row r="9" spans="1:22" ht="15.5" x14ac:dyDescent="0.35">
      <c r="A9" t="s">
        <v>28</v>
      </c>
      <c r="B9">
        <f>Значения!B9/Значения!W9*100</f>
        <v>8.497797509625056E-2</v>
      </c>
      <c r="C9">
        <f>Значения!C9/Значения!W9*100</f>
        <v>8.6712219485969959E-3</v>
      </c>
      <c r="D9">
        <f>Значения!D9/Значения!W9*100</f>
        <v>2.2545177066352191E-2</v>
      </c>
      <c r="E9">
        <f>Значения!E9/Значения!W9*100</f>
        <v>6.3299920224758069E-2</v>
      </c>
      <c r="F9">
        <f>Значения!F9/Значения!W9*100</f>
        <v>1.2139710728035795E-2</v>
      </c>
      <c r="G9">
        <f>Значения!G9/Значения!W9*100</f>
        <v>1.0448822448059381</v>
      </c>
      <c r="H9">
        <f>Значения!H9/Значения!W9*100</f>
        <v>2.538066664354341</v>
      </c>
      <c r="I9">
        <f>Значения!I9/Значения!W9*100</f>
        <v>9.6250563629426661E-2</v>
      </c>
      <c r="J9">
        <f>Значения!J9/Значения!W9*100</f>
        <v>4.3356109742984979E-3</v>
      </c>
      <c r="K9">
        <f>Значения!K9/Значения!W9*100</f>
        <v>0.5644965488536644</v>
      </c>
      <c r="L9">
        <f>Значения!L9/Значения!W9*100</f>
        <v>0</v>
      </c>
      <c r="M9">
        <f>Значения!M9/Значения!W9*100</f>
        <v>0.15694911726960564</v>
      </c>
      <c r="N9">
        <f>Значения!N9/Значения!W9*100</f>
        <v>3.4684887794387987E-3</v>
      </c>
      <c r="O9">
        <f>Значения!O9/Значения!W9*100</f>
        <v>6.3299920224758069E-2</v>
      </c>
      <c r="P9">
        <f>Значения!P9/Значения!W9*100</f>
        <v>0.95817002531996798</v>
      </c>
      <c r="Q9">
        <f>Значения!Q9/Значения!W9*100</f>
        <v>9.5383441434566969E-3</v>
      </c>
      <c r="R9">
        <f>Значения!R9/Значения!W9*100</f>
        <v>9.4516319239707255E-2</v>
      </c>
      <c r="S9">
        <f>Значения!S9/Значения!W9*100</f>
        <v>0.12226422947521766</v>
      </c>
      <c r="T9">
        <f>Значения!T9/Значения!W9*100</f>
        <v>0.75699767611251778</v>
      </c>
      <c r="U9">
        <f>Значения!U9/Значения!W9*100</f>
        <v>0.17776004994623842</v>
      </c>
      <c r="V9">
        <f>Значения!V9/Значения!W9*100</f>
        <v>8.2376608511671459E-2</v>
      </c>
    </row>
    <row r="10" spans="1:22" ht="15.5" x14ac:dyDescent="0.35">
      <c r="A10" t="s">
        <v>29</v>
      </c>
      <c r="B10">
        <f>Значения!B10/Значения!W10*100</f>
        <v>0.10175527855507505</v>
      </c>
      <c r="C10">
        <f>Значения!C10/Значения!W10*100</f>
        <v>9.5395573645382856E-3</v>
      </c>
      <c r="D10">
        <f>Значения!D10/Значения!W10*100</f>
        <v>9.5395573645382856E-3</v>
      </c>
      <c r="E10">
        <f>Значения!E10/Значения!W10*100</f>
        <v>4.4517934367845333E-2</v>
      </c>
      <c r="F10">
        <f>Значения!F10/Значения!W10*100</f>
        <v>6.9956754006614094E-2</v>
      </c>
      <c r="G10">
        <f>Значения!G10/Значения!W10*100</f>
        <v>0.71228694988552532</v>
      </c>
      <c r="H10">
        <f>Значения!H10/Значения!W10*100</f>
        <v>0.41338081912999242</v>
      </c>
      <c r="I10">
        <f>Значения!I10/Значения!W10*100</f>
        <v>0.16535232765199695</v>
      </c>
      <c r="J10">
        <f>Значения!J10/Значения!W10*100</f>
        <v>0.2734673111167642</v>
      </c>
      <c r="K10">
        <f>Значения!K10/Значения!W10*100</f>
        <v>0.33388450775883999</v>
      </c>
      <c r="L10">
        <f>Значения!L10/Значения!W10*100</f>
        <v>0</v>
      </c>
      <c r="M10">
        <f>Значения!M10/Значения!W10*100</f>
        <v>0.15263291783261257</v>
      </c>
      <c r="N10">
        <f>Значения!N10/Значения!W10*100</f>
        <v>0.1367336555583821</v>
      </c>
      <c r="O10">
        <f>Значения!O10/Значения!W10*100</f>
        <v>0.5469346222335284</v>
      </c>
      <c r="P10">
        <f>Значения!P10/Значения!W10*100</f>
        <v>0.70910709743067923</v>
      </c>
      <c r="Q10">
        <f>Значения!Q10/Значения!W10*100</f>
        <v>3.8158229458153142E-2</v>
      </c>
      <c r="R10">
        <f>Значения!R10/Значения!W10*100</f>
        <v>0.27664716357161029</v>
      </c>
      <c r="S10">
        <f>Значения!S10/Значения!W10*100</f>
        <v>5.7237344187229713E-2</v>
      </c>
      <c r="T10">
        <f>Значения!T10/Значения!W10*100</f>
        <v>0.88399898244721442</v>
      </c>
      <c r="U10">
        <f>Значения!U10/Значения!W10*100</f>
        <v>7.3136606461460182E-2</v>
      </c>
      <c r="V10">
        <f>Значения!V10/Значения!W10*100</f>
        <v>8.9194861358432966</v>
      </c>
    </row>
    <row r="11" spans="1:22" ht="15.5" x14ac:dyDescent="0.35">
      <c r="A11" t="s">
        <v>30</v>
      </c>
      <c r="B11">
        <f>Значения!B11/Значения!W11*100</f>
        <v>3.6337209302325583E-2</v>
      </c>
      <c r="C11">
        <f>Значения!C11/Значения!W11*100</f>
        <v>1.8557036888532479</v>
      </c>
      <c r="D11">
        <f>Значения!D11/Значения!W11*100</f>
        <v>6.3903368083400164E-2</v>
      </c>
      <c r="E11">
        <f>Значения!E11/Значения!W11*100</f>
        <v>0.1415898155573376</v>
      </c>
      <c r="F11">
        <f>Значения!F11/Значения!W11*100</f>
        <v>8.7710505212510032E-3</v>
      </c>
      <c r="G11">
        <f>Значения!G11/Значения!W11*100</f>
        <v>0.8908881315156375</v>
      </c>
      <c r="H11">
        <f>Значения!H11/Значения!W11*100</f>
        <v>1.3707898957497995</v>
      </c>
      <c r="I11">
        <f>Значения!I11/Значения!W11*100</f>
        <v>11.797062951082598</v>
      </c>
      <c r="J11">
        <f>Значения!J11/Значения!W11*100</f>
        <v>2.255412991178829E-2</v>
      </c>
      <c r="K11">
        <f>Значения!K11/Значения!W11*100</f>
        <v>0.15411988773055332</v>
      </c>
      <c r="L11">
        <f>Значения!L11/Значения!W11*100</f>
        <v>0</v>
      </c>
      <c r="M11">
        <f>Значения!M11/Значения!W11*100</f>
        <v>6.6409382518043306E-2</v>
      </c>
      <c r="N11">
        <f>Значения!N11/Значения!W11*100</f>
        <v>2.756615878107458E-2</v>
      </c>
      <c r="O11">
        <f>Значения!O11/Значения!W11*100</f>
        <v>0.51498596631916604</v>
      </c>
      <c r="P11">
        <f>Значения!P11/Значения!W11*100</f>
        <v>0.16915597433841217</v>
      </c>
      <c r="Q11">
        <f>Значения!Q11/Значения!W11*100</f>
        <v>6.2650360866078588E-3</v>
      </c>
      <c r="R11">
        <f>Значения!R11/Значения!W11*100</f>
        <v>5.8891339214113873E-2</v>
      </c>
      <c r="S11">
        <f>Значения!S11/Значения!W11*100</f>
        <v>5.1373295910184441E-2</v>
      </c>
      <c r="T11">
        <f>Значения!T11/Значения!W11*100</f>
        <v>6.3903368083400164E-2</v>
      </c>
      <c r="U11">
        <f>Значения!U11/Значения!W11*100</f>
        <v>1.2530072173215718E-2</v>
      </c>
      <c r="V11">
        <f>Значения!V11/Значения!W11*100</f>
        <v>9.0216519647153159E-2</v>
      </c>
    </row>
    <row r="12" spans="1:22" ht="15.5" x14ac:dyDescent="0.35">
      <c r="A12" t="s">
        <v>31</v>
      </c>
      <c r="B12">
        <f>Значения!B12/Значения!W12*100</f>
        <v>4.044803982576229E-2</v>
      </c>
      <c r="C12">
        <f>Значения!C12/Значения!W12*100</f>
        <v>3.1113876789047911E-3</v>
      </c>
      <c r="D12">
        <f>Значения!D12/Значения!W12*100</f>
        <v>1.2445550715619164E-2</v>
      </c>
      <c r="E12">
        <f>Значения!E12/Значения!W12*100</f>
        <v>4.044803982576229E-2</v>
      </c>
      <c r="F12">
        <f>Значения!F12/Значения!W12*100</f>
        <v>3.1113876789047916E-2</v>
      </c>
      <c r="G12">
        <f>Значения!G12/Значения!W12*100</f>
        <v>0.84007467330429375</v>
      </c>
      <c r="H12">
        <f>Значения!H12/Значения!W12*100</f>
        <v>0.91474797759800874</v>
      </c>
      <c r="I12">
        <f>Значения!I12/Значения!W12*100</f>
        <v>3.7336652146857503E-2</v>
      </c>
      <c r="J12">
        <f>Значения!J12/Значения!W12*100</f>
        <v>2.1779713752333538E-2</v>
      </c>
      <c r="K12">
        <f>Значения!K12/Значения!W12*100</f>
        <v>7.4673304293715007E-2</v>
      </c>
      <c r="L12">
        <f>Значения!L12/Значения!W12*100</f>
        <v>0</v>
      </c>
      <c r="M12">
        <f>Значения!M12/Значения!W12*100</f>
        <v>9.0230242688238954E-2</v>
      </c>
      <c r="N12">
        <f>Значения!N12/Значения!W12*100</f>
        <v>2.1779713752333538E-2</v>
      </c>
      <c r="O12">
        <f>Значения!O12/Значения!W12*100</f>
        <v>6.8450528935905419E-2</v>
      </c>
      <c r="P12">
        <f>Значения!P12/Значения!W12*100</f>
        <v>0.30491599253266954</v>
      </c>
      <c r="Q12">
        <f>Значения!Q12/Значения!W12*100</f>
        <v>7.8375855631611699</v>
      </c>
      <c r="R12">
        <f>Значения!R12/Значения!W12*100</f>
        <v>1.356565028002489</v>
      </c>
      <c r="S12">
        <f>Значения!S12/Значения!W12*100</f>
        <v>3.1113876789047916E-2</v>
      </c>
      <c r="T12">
        <f>Значения!T12/Значения!W12*100</f>
        <v>0.32669570628500311</v>
      </c>
      <c r="U12">
        <f>Значения!U12/Значения!W12*100</f>
        <v>5.2893590541381458E-2</v>
      </c>
      <c r="V12">
        <f>Значения!V12/Значения!W12*100</f>
        <v>0.13067828251400124</v>
      </c>
    </row>
    <row r="13" spans="1:22" ht="15.5" x14ac:dyDescent="0.35">
      <c r="A13" t="s">
        <v>32</v>
      </c>
      <c r="B13">
        <f>Значения!B13/Значения!W13*100</f>
        <v>0.894345914809762</v>
      </c>
      <c r="C13">
        <f>Значения!C13/Значения!W13*100</f>
        <v>8.7918750947400343E-2</v>
      </c>
      <c r="D13">
        <f>Значения!D13/Значения!W13*100</f>
        <v>1.5158405335758679E-2</v>
      </c>
      <c r="E13">
        <f>Значения!E13/Значения!W13*100</f>
        <v>0.11520388055176595</v>
      </c>
      <c r="F13">
        <f>Значения!F13/Значения!W13*100</f>
        <v>2.4253448537213885E-2</v>
      </c>
      <c r="G13">
        <f>Значения!G13/Значения!W13*100</f>
        <v>2.0463847203274219</v>
      </c>
      <c r="H13">
        <f>Значения!H13/Значения!W13*100</f>
        <v>2.1615886008791874</v>
      </c>
      <c r="I13">
        <f>Значения!I13/Значения!W13*100</f>
        <v>0.51538578141579505</v>
      </c>
      <c r="J13">
        <f>Значения!J13/Значения!W13*100</f>
        <v>6.6696983477338184E-2</v>
      </c>
      <c r="K13">
        <f>Значения!K13/Значения!W13*100</f>
        <v>0.79126875852660294</v>
      </c>
      <c r="L13">
        <f>Значения!L13/Значения!W13*100</f>
        <v>0</v>
      </c>
      <c r="M13">
        <f>Значения!M13/Значения!W13*100</f>
        <v>0.23647112323783537</v>
      </c>
      <c r="N13">
        <f>Значения!N13/Значения!W13*100</f>
        <v>0.18190086402910413</v>
      </c>
      <c r="O13">
        <f>Значения!O13/Значения!W13*100</f>
        <v>0.99135970895861747</v>
      </c>
      <c r="P13">
        <f>Значения!P13/Значения!W13*100</f>
        <v>3.0953463695619221</v>
      </c>
      <c r="Q13">
        <f>Значения!Q13/Значения!W13*100</f>
        <v>3.0316810671517356E-3</v>
      </c>
      <c r="R13">
        <f>Значения!R13/Значения!W13*100</f>
        <v>0.40927694406548432</v>
      </c>
      <c r="S13">
        <f>Значения!S13/Значения!W13*100</f>
        <v>2.9983325754130665</v>
      </c>
      <c r="T13">
        <f>Значения!T13/Значения!W13*100</f>
        <v>0.20009095043201455</v>
      </c>
      <c r="U13">
        <f>Значения!U13/Значения!W13*100</f>
        <v>0.92769440654843116</v>
      </c>
      <c r="V13">
        <f>Значения!V13/Значения!W13*100</f>
        <v>1.4612702743671366</v>
      </c>
    </row>
    <row r="14" spans="1:22" ht="15.5" x14ac:dyDescent="0.35">
      <c r="A14" t="s">
        <v>33</v>
      </c>
      <c r="B14">
        <f>Значения!B14/Значения!W14*100</f>
        <v>1.1542792792792793</v>
      </c>
      <c r="C14">
        <f>Значения!C14/Значения!W14*100</f>
        <v>0.22522522522522523</v>
      </c>
      <c r="D14">
        <f>Значения!D14/Значения!W14*100</f>
        <v>0</v>
      </c>
      <c r="E14">
        <f>Значения!E14/Значения!W14*100</f>
        <v>0.19707207207207206</v>
      </c>
      <c r="F14">
        <f>Значения!F14/Значения!W14*100</f>
        <v>0.28153153153153154</v>
      </c>
      <c r="G14">
        <f>Значения!G14/Значения!W14*100</f>
        <v>0.53490990990990994</v>
      </c>
      <c r="H14">
        <f>Значения!H14/Значения!W14*100</f>
        <v>1.0135135135135136</v>
      </c>
      <c r="I14">
        <f>Значения!I14/Значения!W14*100</f>
        <v>0.16891891891891891</v>
      </c>
      <c r="J14">
        <f>Значения!J14/Значения!W14*100</f>
        <v>0.14076576576576577</v>
      </c>
      <c r="K14">
        <f>Значения!K14/Значения!W14*100</f>
        <v>0.30968468468468469</v>
      </c>
      <c r="L14">
        <f>Значения!L14/Значения!W14*100</f>
        <v>0</v>
      </c>
      <c r="M14">
        <f>Значения!M14/Значения!W14*100</f>
        <v>8.4459459459459457E-2</v>
      </c>
      <c r="N14">
        <f>Значения!N14/Значения!W14*100</f>
        <v>5.6306306306306307E-2</v>
      </c>
      <c r="O14">
        <f>Значения!O14/Значения!W14*100</f>
        <v>0.92905405405405406</v>
      </c>
      <c r="P14">
        <f>Значения!P14/Значения!W14*100</f>
        <v>0.14076576576576577</v>
      </c>
      <c r="Q14">
        <f>Значения!Q14/Значения!W14*100</f>
        <v>0</v>
      </c>
      <c r="R14">
        <f>Значения!R14/Значения!W14*100</f>
        <v>0.22522522522522523</v>
      </c>
      <c r="S14">
        <f>Значения!S14/Значения!W14*100</f>
        <v>0.19707207207207206</v>
      </c>
      <c r="T14">
        <f>Значения!T14/Значения!W14*100</f>
        <v>0.14076576576576577</v>
      </c>
      <c r="U14">
        <f>Значения!U14/Значения!W14*100</f>
        <v>0.47860360360360354</v>
      </c>
      <c r="V14">
        <f>Значения!V14/Значения!W14*100</f>
        <v>0.33783783783783783</v>
      </c>
    </row>
    <row r="15" spans="1:22" ht="15.5" x14ac:dyDescent="0.35">
      <c r="A15" t="s">
        <v>34</v>
      </c>
      <c r="B15">
        <f>Значения!B15/Значения!W15*100</f>
        <v>0.66390041493775931</v>
      </c>
      <c r="C15">
        <f>Значения!C15/Значения!W15*100</f>
        <v>0</v>
      </c>
      <c r="D15">
        <f>Значения!D15/Значения!W15*100</f>
        <v>2.7662517289073305E-2</v>
      </c>
      <c r="E15">
        <f>Значения!E15/Значения!W15*100</f>
        <v>0.11065006915629322</v>
      </c>
      <c r="F15">
        <f>Значения!F15/Значения!W15*100</f>
        <v>0.22130013831258644</v>
      </c>
      <c r="G15">
        <f>Значения!G15/Значения!W15*100</f>
        <v>0.38727524204702629</v>
      </c>
      <c r="H15">
        <f>Значения!H15/Значения!W15*100</f>
        <v>0.27662517289073307</v>
      </c>
      <c r="I15">
        <f>Значения!I15/Значения!W15*100</f>
        <v>0.13831258644536654</v>
      </c>
      <c r="J15">
        <f>Значения!J15/Значения!W15*100</f>
        <v>0.13831258644536654</v>
      </c>
      <c r="K15">
        <f>Значения!K15/Значения!W15*100</f>
        <v>0.38727524204702629</v>
      </c>
      <c r="L15">
        <f>Значения!L15/Значения!W15*100</f>
        <v>0</v>
      </c>
      <c r="M15">
        <f>Значения!M15/Значения!W15*100</f>
        <v>2.7662517289073305E-2</v>
      </c>
      <c r="N15">
        <f>Значения!N15/Значения!W15*100</f>
        <v>5.5325034578146609E-2</v>
      </c>
      <c r="O15">
        <f>Значения!O15/Значения!W15*100</f>
        <v>0.99585062240663891</v>
      </c>
      <c r="P15">
        <f>Значения!P15/Значения!W15*100</f>
        <v>0.22130013831258644</v>
      </c>
      <c r="Q15">
        <f>Значения!Q15/Значения!W15*100</f>
        <v>0</v>
      </c>
      <c r="R15">
        <f>Значения!R15/Значения!W15*100</f>
        <v>0.24896265560165973</v>
      </c>
      <c r="S15">
        <f>Значения!S15/Значения!W15*100</f>
        <v>0.24896265560165973</v>
      </c>
      <c r="T15">
        <f>Значения!T15/Значения!W15*100</f>
        <v>0</v>
      </c>
      <c r="U15">
        <f>Значения!U15/Значения!W15*100</f>
        <v>0.16597510373443983</v>
      </c>
      <c r="V15">
        <f>Значения!V15/Значения!W15*100</f>
        <v>0.24896265560165973</v>
      </c>
    </row>
    <row r="16" spans="1:22" ht="15.5" x14ac:dyDescent="0.35">
      <c r="A16" t="s">
        <v>35</v>
      </c>
      <c r="B16">
        <f>Значения!B16/Значения!W16*100</f>
        <v>4.3290043290043288E-2</v>
      </c>
      <c r="C16">
        <f>Значения!C16/Значения!W16*100</f>
        <v>5.2472779745507013E-3</v>
      </c>
      <c r="D16">
        <f>Значения!D16/Значения!W16*100</f>
        <v>2.6236389872753506E-3</v>
      </c>
      <c r="E16">
        <f>Значения!E16/Значения!W16*100</f>
        <v>9.1827364554637275E-2</v>
      </c>
      <c r="F16">
        <f>Значения!F16/Значения!W16*100</f>
        <v>0.9366391184573003</v>
      </c>
      <c r="G16">
        <f>Значения!G16/Значения!W16*100</f>
        <v>8.1332808605535878E-2</v>
      </c>
      <c r="H16">
        <f>Значения!H16/Значения!W16*100</f>
        <v>0.15348288075560801</v>
      </c>
      <c r="I16">
        <f>Значения!I16/Значения!W16*100</f>
        <v>0.20595566050111502</v>
      </c>
      <c r="J16">
        <f>Значения!J16/Значения!W16*100</f>
        <v>6.5590974681883782E-2</v>
      </c>
      <c r="K16">
        <f>Значения!K16/Значения!W16*100</f>
        <v>6.6902794175521446E-2</v>
      </c>
      <c r="L16">
        <f>Значения!L16/Значения!W16*100</f>
        <v>0</v>
      </c>
      <c r="M16">
        <f>Значения!M16/Значения!W16*100</f>
        <v>0.11019283746556473</v>
      </c>
      <c r="N16">
        <f>Значения!N16/Значения!W16*100</f>
        <v>3.2795487340941891E-2</v>
      </c>
      <c r="O16">
        <f>Значения!O16/Значения!W16*100</f>
        <v>0.16528925619834711</v>
      </c>
      <c r="P16">
        <f>Значения!P16/Значения!W16*100</f>
        <v>6.0343696707333076E-2</v>
      </c>
      <c r="Q16">
        <f>Значения!Q16/Значения!W16*100</f>
        <v>5.2472779745507013E-3</v>
      </c>
      <c r="R16">
        <f>Значения!R16/Значения!W16*100</f>
        <v>9.8386462022825666E-2</v>
      </c>
      <c r="S16">
        <f>Значения!S16/Значения!W16*100</f>
        <v>2.6236389872753511E-2</v>
      </c>
      <c r="T16">
        <f>Значения!T16/Значения!W16*100</f>
        <v>0.76872622327167783</v>
      </c>
      <c r="U16">
        <f>Значения!U16/Значения!W16*100</f>
        <v>1.8365472910927456E-2</v>
      </c>
      <c r="V16">
        <f>Значения!V16/Значения!W16*100</f>
        <v>7.3461891643709823E-2</v>
      </c>
    </row>
    <row r="17" spans="1:22" ht="15.5" x14ac:dyDescent="0.35">
      <c r="A17" t="s">
        <v>36</v>
      </c>
      <c r="B17">
        <f>Значения!B17/Значения!W17*100</f>
        <v>0.64211520302171854</v>
      </c>
      <c r="C17">
        <f>Значения!C17/Значения!W17*100</f>
        <v>0</v>
      </c>
      <c r="D17">
        <f>Значения!D17/Значения!W17*100</f>
        <v>1.8885741265344664E-2</v>
      </c>
      <c r="E17">
        <f>Значения!E17/Значения!W17*100</f>
        <v>9.442870632672333E-2</v>
      </c>
      <c r="F17">
        <f>Значения!F17/Значения!W17*100</f>
        <v>3.7771482530689328E-2</v>
      </c>
      <c r="G17">
        <f>Значения!G17/Значения!W17*100</f>
        <v>0.30217186024551462</v>
      </c>
      <c r="H17">
        <f>Значения!H17/Значения!W17*100</f>
        <v>0.69877242681775265</v>
      </c>
      <c r="I17">
        <f>Значения!I17/Значения!W17*100</f>
        <v>5.6657223796033988E-2</v>
      </c>
      <c r="J17">
        <f>Значения!J17/Значения!W17*100</f>
        <v>9.442870632672333E-2</v>
      </c>
      <c r="K17">
        <f>Значения!K17/Значения!W17*100</f>
        <v>0.26440037771482533</v>
      </c>
      <c r="L17">
        <f>Значения!L17/Значения!W17*100</f>
        <v>0</v>
      </c>
      <c r="M17">
        <f>Значения!M17/Значения!W17*100</f>
        <v>0.18885741265344666</v>
      </c>
      <c r="N17">
        <f>Значения!N17/Значения!W17*100</f>
        <v>9.442870632672333E-2</v>
      </c>
      <c r="O17">
        <f>Значения!O17/Значения!W17*100</f>
        <v>0.15108593012275731</v>
      </c>
      <c r="P17">
        <f>Значения!P17/Значения!W17*100</f>
        <v>0.43437204910292726</v>
      </c>
      <c r="Q17">
        <f>Значения!Q17/Значения!W17*100</f>
        <v>0</v>
      </c>
      <c r="R17">
        <f>Значения!R17/Значения!W17*100</f>
        <v>5.6657223796033988E-2</v>
      </c>
      <c r="S17">
        <f>Значения!S17/Значения!W17*100</f>
        <v>1.1520302171860246</v>
      </c>
      <c r="T17">
        <f>Значения!T17/Значения!W17*100</f>
        <v>0.54768649669499525</v>
      </c>
      <c r="U17">
        <f>Значения!U17/Значения!W17*100</f>
        <v>0.81208687440982064</v>
      </c>
      <c r="V17">
        <f>Значения!V17/Значения!W17*100</f>
        <v>0.41548630783758267</v>
      </c>
    </row>
    <row r="18" spans="1:22" ht="15.5" x14ac:dyDescent="0.35">
      <c r="A18" t="s">
        <v>37</v>
      </c>
      <c r="B18">
        <f>Значения!B18/Значения!W18*100</f>
        <v>0.1014947407270714</v>
      </c>
      <c r="C18">
        <f>Значения!C18/Значения!W18*100</f>
        <v>4.6133973057759736E-2</v>
      </c>
      <c r="D18">
        <f>Значения!D18/Значения!W18*100</f>
        <v>9.2267946115519462E-3</v>
      </c>
      <c r="E18">
        <f>Значения!E18/Значения!W18*100</f>
        <v>8.3041151503967514E-2</v>
      </c>
      <c r="F18">
        <f>Значения!F18/Значения!W18*100</f>
        <v>0.62742203358553239</v>
      </c>
      <c r="G18">
        <f>Значения!G18/Значения!W18*100</f>
        <v>0.11994832995017532</v>
      </c>
      <c r="H18">
        <f>Значения!H18/Значения!W18*100</f>
        <v>0.59974164975087652</v>
      </c>
      <c r="I18">
        <f>Значения!I18/Значения!W18*100</f>
        <v>7.381435689241557E-2</v>
      </c>
      <c r="J18">
        <f>Значения!J18/Значения!W18*100</f>
        <v>0.1937626868425909</v>
      </c>
      <c r="K18">
        <f>Значения!K18/Значения!W18*100</f>
        <v>0.11994832995017532</v>
      </c>
      <c r="L18">
        <f>Значения!L18/Значения!W18*100</f>
        <v>0</v>
      </c>
      <c r="M18">
        <f>Значения!M18/Значения!W18*100</f>
        <v>6.4587562280863625E-2</v>
      </c>
      <c r="N18">
        <f>Значения!N18/Значения!W18*100</f>
        <v>0.11994832995017532</v>
      </c>
      <c r="O18">
        <f>Значения!O18/Значения!W18*100</f>
        <v>0.59051485513932456</v>
      </c>
      <c r="P18">
        <f>Значения!P18/Значения!W18*100</f>
        <v>9.2267946115519472E-2</v>
      </c>
      <c r="Q18">
        <f>Значения!Q18/Значения!W18*100</f>
        <v>0</v>
      </c>
      <c r="R18">
        <f>Значения!R18/Значения!W18*100</f>
        <v>0.12917512456172725</v>
      </c>
      <c r="S18">
        <f>Значения!S18/Значения!W18*100</f>
        <v>0.11994832995017532</v>
      </c>
      <c r="T18">
        <f>Значения!T18/Значения!W18*100</f>
        <v>0.54438088208156488</v>
      </c>
      <c r="U18">
        <f>Значения!U18/Значения!W18*100</f>
        <v>2.768038383465584E-2</v>
      </c>
      <c r="V18">
        <f>Значения!V18/Значения!W18*100</f>
        <v>0.12917512456172725</v>
      </c>
    </row>
    <row r="19" spans="1:22" ht="15.5" x14ac:dyDescent="0.35">
      <c r="A19" t="s">
        <v>38</v>
      </c>
      <c r="B19">
        <f>Значения!B19/Значения!W19*100</f>
        <v>1.7111567419575632E-2</v>
      </c>
      <c r="C19">
        <f>Значения!C19/Значения!W19*100</f>
        <v>4.2778918548939081E-3</v>
      </c>
      <c r="D19">
        <f>Значения!D19/Значения!W19*100</f>
        <v>1.7111567419575632E-2</v>
      </c>
      <c r="E19">
        <f>Значения!E19/Значения!W19*100</f>
        <v>6.8446269678302529E-2</v>
      </c>
      <c r="F19">
        <f>Значения!F19/Значения!W19*100</f>
        <v>0</v>
      </c>
      <c r="G19">
        <f>Значения!G19/Значения!W19*100</f>
        <v>2.5667351129363447</v>
      </c>
      <c r="H19">
        <f>Значения!H19/Значения!W19*100</f>
        <v>1.5485968514715949</v>
      </c>
      <c r="I19">
        <f>Значения!I19/Значения!W19*100</f>
        <v>4.7056810403832992E-2</v>
      </c>
      <c r="J19">
        <f>Значения!J19/Значения!W19*100</f>
        <v>4.2778918548939081E-2</v>
      </c>
      <c r="K19">
        <f>Значения!K19/Значения!W19*100</f>
        <v>2.5667351129363452E-2</v>
      </c>
      <c r="L19">
        <f>Значения!L19/Значения!W19*100</f>
        <v>0.80424366872005482</v>
      </c>
      <c r="M19">
        <f>Значения!M19/Значения!W19*100</f>
        <v>4.2778918548939081E-2</v>
      </c>
      <c r="N19">
        <f>Значения!N19/Значения!W19*100</f>
        <v>8.5557837097878162E-3</v>
      </c>
      <c r="O19">
        <f>Значения!O19/Значения!W19*100</f>
        <v>3.4223134839151265E-2</v>
      </c>
      <c r="P19">
        <f>Значения!P19/Значения!W19*100</f>
        <v>0.78713210130047906</v>
      </c>
      <c r="Q19">
        <f>Значения!Q19/Значения!W19*100</f>
        <v>14.925564681724845</v>
      </c>
      <c r="R19">
        <f>Значения!R19/Значения!W19*100</f>
        <v>0.80852156057494873</v>
      </c>
      <c r="S19">
        <f>Значения!S19/Значения!W19*100</f>
        <v>4.2778918548939081E-2</v>
      </c>
      <c r="T19">
        <f>Значения!T19/Значения!W19*100</f>
        <v>0.11550308008213553</v>
      </c>
      <c r="U19">
        <f>Значения!U19/Значения!W19*100</f>
        <v>4.2778918548939081E-3</v>
      </c>
      <c r="V19">
        <f>Значения!V19/Значения!W19*100</f>
        <v>0.20533880903490762</v>
      </c>
    </row>
    <row r="20" spans="1:22" ht="15.5" x14ac:dyDescent="0.35">
      <c r="A20" t="s">
        <v>39</v>
      </c>
      <c r="B20">
        <f>Значения!B20/Значения!W20*100</f>
        <v>5.2014374881785508E-2</v>
      </c>
      <c r="C20">
        <f>Значения!C20/Значения!W20*100</f>
        <v>0</v>
      </c>
      <c r="D20">
        <f>Значения!D20/Значения!W20*100</f>
        <v>1.8914318138831095E-2</v>
      </c>
      <c r="E20">
        <f>Значения!E20/Значения!W20*100</f>
        <v>9.9300170228863255E-2</v>
      </c>
      <c r="F20">
        <f>Значения!F20/Значения!W20*100</f>
        <v>7.5657272555324381E-2</v>
      </c>
      <c r="G20">
        <f>Значения!G20/Значения!W20*100</f>
        <v>0.95044448647626256</v>
      </c>
      <c r="H20">
        <f>Значения!H20/Значения!W20*100</f>
        <v>0.75657272555324384</v>
      </c>
      <c r="I20">
        <f>Значения!I20/Значения!W20*100</f>
        <v>0.12294306790240211</v>
      </c>
      <c r="J20">
        <f>Значения!J20/Значения!W20*100</f>
        <v>0.11348590883298658</v>
      </c>
      <c r="K20">
        <f>Значения!K20/Значения!W20*100</f>
        <v>0.12294306790240211</v>
      </c>
      <c r="L20">
        <f>Значения!L20/Значения!W20*100</f>
        <v>0</v>
      </c>
      <c r="M20">
        <f>Значения!M20/Значения!W20*100</f>
        <v>0.35464346510308303</v>
      </c>
      <c r="N20">
        <f>Значения!N20/Значения!W20*100</f>
        <v>0.18441460185360317</v>
      </c>
      <c r="O20">
        <f>Значения!O20/Значения!W20*100</f>
        <v>0.36410062417249861</v>
      </c>
      <c r="P20">
        <f>Значения!P20/Значения!W20*100</f>
        <v>2.5865330054851521</v>
      </c>
      <c r="Q20">
        <f>Значения!Q20/Значения!W20*100</f>
        <v>1.4185738604123322E-2</v>
      </c>
      <c r="R20">
        <f>Значения!R20/Значения!W20*100</f>
        <v>0.29790051068658974</v>
      </c>
      <c r="S20">
        <f>Значения!S20/Значения!W20*100</f>
        <v>0.11348590883298658</v>
      </c>
      <c r="T20">
        <f>Значения!T20/Значения!W20*100</f>
        <v>2.0380177794590502</v>
      </c>
      <c r="U20">
        <f>Значения!U20/Значения!W20*100</f>
        <v>5.6742954416493289E-2</v>
      </c>
      <c r="V20">
        <f>Значения!V20/Значения!W20*100</f>
        <v>0.29790051068658974</v>
      </c>
    </row>
    <row r="21" spans="1:22" ht="15.5" x14ac:dyDescent="0.35">
      <c r="A21" t="s">
        <v>40</v>
      </c>
      <c r="B21">
        <f>Значения!B21/Значения!W21*100</f>
        <v>4.0714062010648297E-2</v>
      </c>
      <c r="C21">
        <f>Значения!C21/Значения!W21*100</f>
        <v>9.3955527716880691E-3</v>
      </c>
      <c r="D21">
        <f>Значения!D21/Значения!W21*100</f>
        <v>6.2637018477920449E-3</v>
      </c>
      <c r="E21">
        <f>Значения!E21/Значения!W21*100</f>
        <v>5.9505167554024428E-2</v>
      </c>
      <c r="F21">
        <f>Значения!F21/Значения!W21*100</f>
        <v>0.10648293141246477</v>
      </c>
      <c r="G21">
        <f>Значения!G21/Значения!W21*100</f>
        <v>0.20983401190103351</v>
      </c>
      <c r="H21">
        <f>Значения!H21/Значения!W21*100</f>
        <v>0.23802067021609771</v>
      </c>
      <c r="I21">
        <f>Значения!I21/Значения!W21*100</f>
        <v>9.0823676792984656E-2</v>
      </c>
      <c r="J21">
        <f>Значения!J21/Значения!W21*100</f>
        <v>0.15972439711869715</v>
      </c>
      <c r="K21">
        <f>Значения!K21/Значения!W21*100</f>
        <v>0.10021922956467272</v>
      </c>
      <c r="L21">
        <f>Значения!L21/Значения!W21*100</f>
        <v>0</v>
      </c>
      <c r="M21">
        <f>Значения!M21/Значения!W21*100</f>
        <v>0.11901033510804886</v>
      </c>
      <c r="N21">
        <f>Значения!N21/Значения!W21*100</f>
        <v>0.73285311619166926</v>
      </c>
      <c r="O21">
        <f>Значения!O21/Значения!W21*100</f>
        <v>1.0648293141246477</v>
      </c>
      <c r="P21">
        <f>Значения!P21/Значения!W21*100</f>
        <v>1.4719699342311305</v>
      </c>
      <c r="Q21">
        <f>Значения!Q21/Значения!W21*100</f>
        <v>0</v>
      </c>
      <c r="R21">
        <f>Значения!R21/Значения!W21*100</f>
        <v>0.36642655809583463</v>
      </c>
      <c r="S21">
        <f>Значения!S21/Значения!W21*100</f>
        <v>0.11901033510804886</v>
      </c>
      <c r="T21">
        <f>Значения!T21/Значения!W21*100</f>
        <v>3.3385530848731602</v>
      </c>
      <c r="U21">
        <f>Значения!U21/Значения!W21*100</f>
        <v>3.1318509238960224E-3</v>
      </c>
      <c r="V21">
        <f>Значения!V21/Значения!W21*100</f>
        <v>0.16598809896648919</v>
      </c>
    </row>
    <row r="22" spans="1:22" ht="15.5" x14ac:dyDescent="0.35">
      <c r="A22" t="s">
        <v>41</v>
      </c>
      <c r="B22">
        <f>Значения!B22/Значения!W22*100</f>
        <v>0.13903975668042581</v>
      </c>
      <c r="C22">
        <f>Значения!C22/Значения!W22*100</f>
        <v>4.3449923962633065E-2</v>
      </c>
      <c r="D22">
        <f>Значения!D22/Значения!W22*100</f>
        <v>2.1724961981316532E-2</v>
      </c>
      <c r="E22">
        <f>Значения!E22/Значения!W22*100</f>
        <v>9.1244840321529436E-2</v>
      </c>
      <c r="F22">
        <f>Значения!F22/Значения!W22*100</f>
        <v>7.8209863132739518E-2</v>
      </c>
      <c r="G22">
        <f>Значения!G22/Значения!W22*100</f>
        <v>0.59960895068433628</v>
      </c>
      <c r="H22">
        <f>Значения!H22/Значения!W22*100</f>
        <v>1.0732131218770367</v>
      </c>
      <c r="I22">
        <f>Значения!I22/Значения!W22*100</f>
        <v>0.20855963502063873</v>
      </c>
      <c r="J22">
        <f>Значения!J22/Значения!W22*100</f>
        <v>0.11296980230284598</v>
      </c>
      <c r="K22">
        <f>Значения!K22/Значения!W22*100</f>
        <v>0.63002389745817944</v>
      </c>
      <c r="L22">
        <f>Значения!L22/Значения!W22*100</f>
        <v>0</v>
      </c>
      <c r="M22">
        <f>Значения!M22/Значения!W22*100</f>
        <v>0.40408429285248754</v>
      </c>
      <c r="N22">
        <f>Значения!N22/Значения!W22*100</f>
        <v>6.9519878340212907E-2</v>
      </c>
      <c r="O22">
        <f>Значения!O22/Значения!W22*100</f>
        <v>0.6560938518357593</v>
      </c>
      <c r="P22">
        <f>Значения!P22/Значения!W22*100</f>
        <v>1.0992830762546166</v>
      </c>
      <c r="Q22">
        <f>Значения!Q22/Значения!W22*100</f>
        <v>1.7379969585053227E-2</v>
      </c>
      <c r="R22">
        <f>Значения!R22/Значения!W22*100</f>
        <v>0.6560938518357593</v>
      </c>
      <c r="S22">
        <f>Значения!S22/Значения!W22*100</f>
        <v>1.0514881598957202</v>
      </c>
      <c r="T22">
        <f>Значения!T22/Значения!W22*100</f>
        <v>0.37366934607864433</v>
      </c>
      <c r="U22">
        <f>Значения!U22/Значения!W22*100</f>
        <v>0.27807951336085163</v>
      </c>
      <c r="V22">
        <f>Значения!V22/Значения!W22*100</f>
        <v>0.26938952856832499</v>
      </c>
    </row>
    <row r="23" spans="1:22" ht="15.5" x14ac:dyDescent="0.35">
      <c r="A23" t="s">
        <v>42</v>
      </c>
      <c r="B23">
        <f>Значения!B23/Значения!W23*100</f>
        <v>3.50609756097561</v>
      </c>
      <c r="C23">
        <f>Значения!C23/Значения!W23*100</f>
        <v>0</v>
      </c>
      <c r="D23">
        <f>Значения!D23/Значения!W23*100</f>
        <v>0</v>
      </c>
      <c r="E23">
        <f>Значения!E23/Значения!W23*100</f>
        <v>0.45731707317073167</v>
      </c>
      <c r="F23">
        <f>Значения!F23/Значения!W23*100</f>
        <v>0.45731707317073167</v>
      </c>
      <c r="G23">
        <f>Значения!G23/Значения!W23*100</f>
        <v>0.45731707317073167</v>
      </c>
      <c r="H23">
        <f>Значения!H23/Значения!W23*100</f>
        <v>0.76219512195121952</v>
      </c>
      <c r="I23">
        <f>Значения!I23/Значения!W23*100</f>
        <v>0</v>
      </c>
      <c r="J23">
        <f>Значения!J23/Значения!W23*100</f>
        <v>0</v>
      </c>
      <c r="K23">
        <f>Значения!K23/Значения!W23*100</f>
        <v>0.91463414634146334</v>
      </c>
      <c r="L23">
        <f>Значения!L23/Значения!W23*100</f>
        <v>0</v>
      </c>
      <c r="M23">
        <f>Значения!M23/Значения!W23*100</f>
        <v>0.3048780487804878</v>
      </c>
      <c r="N23">
        <f>Значения!N23/Значения!W23*100</f>
        <v>0</v>
      </c>
      <c r="O23">
        <f>Значения!O23/Значения!W23*100</f>
        <v>0.45731707317073167</v>
      </c>
      <c r="P23">
        <f>Значения!P23/Значения!W23*100</f>
        <v>0</v>
      </c>
      <c r="Q23">
        <f>Значения!Q23/Значения!W23*100</f>
        <v>0</v>
      </c>
      <c r="R23">
        <f>Значения!R23/Значения!W23*100</f>
        <v>0</v>
      </c>
      <c r="S23">
        <f>Значения!S23/Значения!W23*100</f>
        <v>0.6097560975609756</v>
      </c>
      <c r="T23">
        <f>Значения!T23/Значения!W23*100</f>
        <v>0</v>
      </c>
      <c r="U23">
        <f>Значения!U23/Значения!W23*100</f>
        <v>0.6097560975609756</v>
      </c>
      <c r="V23">
        <f>Значения!V23/Значения!W23*100</f>
        <v>1.8292682926829267</v>
      </c>
    </row>
    <row r="24" spans="1:22" ht="15.5" x14ac:dyDescent="0.35">
      <c r="A24" t="s">
        <v>43</v>
      </c>
      <c r="B24">
        <f>Значения!B24/Значения!W24*100</f>
        <v>6.3753693049292487E-2</v>
      </c>
      <c r="C24">
        <f>Значения!C24/Значения!W24*100</f>
        <v>2.3324521847302132E-2</v>
      </c>
      <c r="D24">
        <f>Значения!D24/Значения!W24*100</f>
        <v>1.710464935468823E-2</v>
      </c>
      <c r="E24">
        <f>Значения!E24/Значения!W24*100</f>
        <v>8.2413310527134187E-2</v>
      </c>
      <c r="F24">
        <f>Значения!F24/Значения!W24*100</f>
        <v>0.16638158917742185</v>
      </c>
      <c r="G24">
        <f>Значения!G24/Значения!W24*100</f>
        <v>0.79147877468511896</v>
      </c>
      <c r="H24">
        <f>Значения!H24/Значения!W24*100</f>
        <v>0.66552635670968741</v>
      </c>
      <c r="I24">
        <f>Значения!I24/Значения!W24*100</f>
        <v>0.17726636603949619</v>
      </c>
      <c r="J24">
        <f>Значения!J24/Значения!W24*100</f>
        <v>5.9088788679832069E-2</v>
      </c>
      <c r="K24">
        <f>Значения!K24/Значения!W24*100</f>
        <v>0.23480018659617477</v>
      </c>
      <c r="L24">
        <f>Значения!L24/Значения!W24*100</f>
        <v>0</v>
      </c>
      <c r="M24">
        <f>Значения!M24/Значения!W24*100</f>
        <v>0.39185196703467579</v>
      </c>
      <c r="N24">
        <f>Значения!N24/Значения!W24*100</f>
        <v>6.8418597418752919E-2</v>
      </c>
      <c r="O24">
        <f>Значения!O24/Значения!W24*100</f>
        <v>0.27678432592131857</v>
      </c>
      <c r="P24">
        <f>Значения!P24/Значения!W24*100</f>
        <v>3.1596952262478619</v>
      </c>
      <c r="Q24">
        <f>Значения!Q24/Значения!W24*100</f>
        <v>6.9973565541906396E-2</v>
      </c>
      <c r="R24">
        <f>Значения!R24/Значения!W24*100</f>
        <v>0.29077903902969993</v>
      </c>
      <c r="S24">
        <f>Значения!S24/Значения!W24*100</f>
        <v>9.7962991758668946E-2</v>
      </c>
      <c r="T24">
        <f>Значения!T24/Значения!W24*100</f>
        <v>0</v>
      </c>
      <c r="U24">
        <f>Значения!U24/Значения!W24*100</f>
        <v>6.219872492613901E-2</v>
      </c>
      <c r="V24">
        <f>Значения!V24/Значения!W24*100</f>
        <v>0.21614056911833304</v>
      </c>
    </row>
    <row r="25" spans="1:22" ht="15.5" x14ac:dyDescent="0.35">
      <c r="A25" t="s">
        <v>44</v>
      </c>
      <c r="B25">
        <f>Значения!B25/Значения!W25*100</f>
        <v>0</v>
      </c>
      <c r="C25">
        <f>Значения!C25/Значения!W25*100</f>
        <v>9.1265857442730663E-3</v>
      </c>
      <c r="D25">
        <f>Значения!D25/Значения!W25*100</f>
        <v>1.8253171488546133E-2</v>
      </c>
      <c r="E25">
        <f>Значения!E25/Значения!W25*100</f>
        <v>0.10039244318700373</v>
      </c>
      <c r="F25">
        <f>Значения!F25/Значения!W25*100</f>
        <v>2.7379757232819206E-2</v>
      </c>
      <c r="G25">
        <f>Значения!G25/Значения!W25*100</f>
        <v>0.76663320251893763</v>
      </c>
      <c r="H25">
        <f>Значения!H25/Значения!W25*100</f>
        <v>1.076937117824222</v>
      </c>
      <c r="I25">
        <f>Значения!I25/Значения!W25*100</f>
        <v>0.10039244318700373</v>
      </c>
      <c r="J25">
        <f>Значения!J25/Значения!W25*100</f>
        <v>5.4759514465638412E-2</v>
      </c>
      <c r="K25">
        <f>Значения!K25/Значения!W25*100</f>
        <v>0.16427854339691522</v>
      </c>
      <c r="L25">
        <f>Значения!L25/Значения!W25*100</f>
        <v>0</v>
      </c>
      <c r="M25">
        <f>Значения!M25/Значения!W25*100</f>
        <v>3.6506342977092265E-2</v>
      </c>
      <c r="N25">
        <f>Значения!N25/Значения!W25*100</f>
        <v>5.4759514465638412E-2</v>
      </c>
      <c r="O25">
        <f>Значения!O25/Значения!W25*100</f>
        <v>9.1265857442730677E-2</v>
      </c>
      <c r="P25">
        <f>Значения!P25/Значения!W25*100</f>
        <v>0.13689878616409601</v>
      </c>
      <c r="Q25">
        <f>Значения!Q25/Значения!W25*100</f>
        <v>8.2139271698457611E-2</v>
      </c>
      <c r="R25">
        <f>Значения!R25/Значения!W25*100</f>
        <v>5.4029387606096559</v>
      </c>
      <c r="S25">
        <f>Значения!S25/Значения!W25*100</f>
        <v>0.10039244318700373</v>
      </c>
      <c r="T25">
        <f>Значения!T25/Значения!W25*100</f>
        <v>0.812266131240303</v>
      </c>
      <c r="U25">
        <f>Значения!U25/Значения!W25*100</f>
        <v>0</v>
      </c>
      <c r="V25">
        <f>Значения!V25/Значения!W25*100</f>
        <v>2.7379757232819206E-2</v>
      </c>
    </row>
    <row r="26" spans="1:22" ht="15.5" x14ac:dyDescent="0.35">
      <c r="A26" t="s">
        <v>45</v>
      </c>
      <c r="B26">
        <f>Значения!B26/Значения!W26*100</f>
        <v>3.7689899107039314E-2</v>
      </c>
      <c r="C26">
        <f>Значения!C26/Значения!W26*100</f>
        <v>5.7984460164675865E-3</v>
      </c>
      <c r="D26">
        <f>Значения!D26/Значения!W26*100</f>
        <v>2.8992230082337932E-3</v>
      </c>
      <c r="E26">
        <f>Значения!E26/Значения!W26*100</f>
        <v>7.2480575205844833E-2</v>
      </c>
      <c r="F26">
        <f>Значения!F26/Значения!W26*100</f>
        <v>0.10147280528818277</v>
      </c>
      <c r="G26">
        <f>Значения!G26/Значения!W26*100</f>
        <v>0.64652673083613588</v>
      </c>
      <c r="H26">
        <f>Значения!H26/Значения!W26*100</f>
        <v>0.56244926359735592</v>
      </c>
      <c r="I26">
        <f>Значения!I26/Значения!W26*100</f>
        <v>9.8573582279948974E-2</v>
      </c>
      <c r="J26">
        <f>Значения!J26/Значения!W26*100</f>
        <v>6.3782906181143462E-2</v>
      </c>
      <c r="K26">
        <f>Значения!K26/Значения!W26*100</f>
        <v>0.17105415748579381</v>
      </c>
      <c r="L26">
        <f>Значения!L26/Значения!W26*100</f>
        <v>0</v>
      </c>
      <c r="M26">
        <f>Значения!M26/Значения!W26*100</f>
        <v>0.23193784065870349</v>
      </c>
      <c r="N26">
        <f>Значения!N26/Значения!W26*100</f>
        <v>6.088368317290966E-2</v>
      </c>
      <c r="O26">
        <f>Значения!O26/Значения!W26*100</f>
        <v>0.34210831497158761</v>
      </c>
      <c r="P26">
        <f>Значения!P26/Значения!W26*100</f>
        <v>2.6295952684680506</v>
      </c>
      <c r="Q26">
        <f>Значения!Q26/Значения!W26*100</f>
        <v>1.7395338049402759E-2</v>
      </c>
      <c r="R26">
        <f>Значения!R26/Значения!W26*100</f>
        <v>0.32181375391395106</v>
      </c>
      <c r="S26">
        <f>Значения!S26/Значения!W26*100</f>
        <v>0.12176736634581932</v>
      </c>
      <c r="T26">
        <f>Значения!T26/Значения!W26*100</f>
        <v>3.0847732807607562</v>
      </c>
      <c r="U26">
        <f>Значения!U26/Значения!W26*100</f>
        <v>6.3782906181143462E-2</v>
      </c>
      <c r="V26">
        <f>Значения!V26/Значения!W26*100</f>
        <v>0.28122463179867796</v>
      </c>
    </row>
    <row r="27" spans="1:22" ht="15.5" x14ac:dyDescent="0.35">
      <c r="A27" t="s">
        <v>46</v>
      </c>
      <c r="B27">
        <f>Значения!B27/Значения!W27*100</f>
        <v>0.19636889792262377</v>
      </c>
      <c r="C27">
        <f>Значения!C27/Значения!W27*100</f>
        <v>5.6843628346022669E-2</v>
      </c>
      <c r="D27">
        <f>Значения!D27/Значения!W27*100</f>
        <v>1.8947876115340889E-2</v>
      </c>
      <c r="E27">
        <f>Значения!E27/Значения!W27*100</f>
        <v>0.10335205153822304</v>
      </c>
      <c r="F27">
        <f>Значения!F27/Значения!W27*100</f>
        <v>0.10162951734591931</v>
      </c>
      <c r="G27">
        <f>Значения!G27/Значения!W27*100</f>
        <v>0.40479553519137357</v>
      </c>
      <c r="H27">
        <f>Значения!H27/Значения!W27*100</f>
        <v>1.8568918593034069</v>
      </c>
      <c r="I27">
        <f>Значения!I27/Значения!W27*100</f>
        <v>0.19981396630723119</v>
      </c>
      <c r="J27">
        <f>Значения!J27/Значения!W27*100</f>
        <v>0.14986047473042341</v>
      </c>
      <c r="K27">
        <f>Значения!K27/Значения!W27*100</f>
        <v>0.41340820615289214</v>
      </c>
      <c r="L27">
        <f>Значения!L27/Значения!W27*100</f>
        <v>0</v>
      </c>
      <c r="M27">
        <f>Значения!M27/Значения!W27*100</f>
        <v>0.57532642022944158</v>
      </c>
      <c r="N27">
        <f>Значения!N27/Значения!W27*100</f>
        <v>5.339855996141523E-2</v>
      </c>
      <c r="O27">
        <f>Значения!O27/Значения!W27*100</f>
        <v>0.35828711199917318</v>
      </c>
      <c r="P27">
        <f>Значения!P27/Значения!W27*100</f>
        <v>0.56499121507561922</v>
      </c>
      <c r="Q27">
        <f>Значения!Q27/Значения!W27*100</f>
        <v>2.2392944499948324E-2</v>
      </c>
      <c r="R27">
        <f>Значения!R27/Значения!W27*100</f>
        <v>0.52537292865263374</v>
      </c>
      <c r="S27">
        <f>Значения!S27/Значения!W27*100</f>
        <v>0.93705860061322221</v>
      </c>
      <c r="T27">
        <f>Значения!T27/Значения!W27*100</f>
        <v>0.32900403073001</v>
      </c>
      <c r="U27">
        <f>Значения!U27/Значения!W27*100</f>
        <v>0.3083336204223654</v>
      </c>
      <c r="V27">
        <f>Значения!V27/Значения!W27*100</f>
        <v>0.25665759465325388</v>
      </c>
    </row>
    <row r="28" spans="1:22" ht="15.5" x14ac:dyDescent="0.35">
      <c r="A28" t="s">
        <v>47</v>
      </c>
      <c r="B28">
        <f>Значения!B28/Значения!W28*100</f>
        <v>3.4431952852246886E-2</v>
      </c>
      <c r="C28">
        <f>Значения!C28/Значения!W28*100</f>
        <v>4.8044585375228216E-3</v>
      </c>
      <c r="D28">
        <f>Значения!D28/Значения!W28*100</f>
        <v>8.0074308958713689E-4</v>
      </c>
      <c r="E28">
        <f>Значения!E28/Значения!W28*100</f>
        <v>0.15694564555907883</v>
      </c>
      <c r="F28">
        <f>Значения!F28/Значения!W28*100</f>
        <v>3.9236411389769708E-2</v>
      </c>
      <c r="G28">
        <f>Значения!G28/Значения!W28*100</f>
        <v>0.88081739854585051</v>
      </c>
      <c r="H28">
        <f>Значения!H28/Значения!W28*100</f>
        <v>0.47804362448352067</v>
      </c>
      <c r="I28">
        <f>Значения!I28/Значения!W28*100</f>
        <v>9.2085455302520741E-2</v>
      </c>
      <c r="J28">
        <f>Значения!J28/Значения!W28*100</f>
        <v>4.1638640658531116E-2</v>
      </c>
      <c r="K28">
        <f>Значения!K28/Значения!W28*100</f>
        <v>8.167579513788796E-2</v>
      </c>
      <c r="L28">
        <f>Значения!L28/Значения!W28*100</f>
        <v>2.1620063418852694E-2</v>
      </c>
      <c r="M28">
        <f>Значения!M28/Значения!W28*100</f>
        <v>9.5288427660869285E-2</v>
      </c>
      <c r="N28">
        <f>Значения!N28/Значения!W28*100</f>
        <v>3.9236411389769708E-2</v>
      </c>
      <c r="O28">
        <f>Значения!O28/Значения!W28*100</f>
        <v>0.210595432561417</v>
      </c>
      <c r="P28">
        <f>Значения!P28/Значения!W28*100</f>
        <v>0.76711187982447704</v>
      </c>
      <c r="Q28">
        <f>Значения!Q28/Значения!W28*100</f>
        <v>0.83437429934979657</v>
      </c>
      <c r="R28">
        <f>Значения!R28/Значения!W28*100</f>
        <v>5.2136382563018477</v>
      </c>
      <c r="S28">
        <f>Значения!S28/Значения!W28*100</f>
        <v>5.6852759360686719E-2</v>
      </c>
      <c r="T28">
        <f>Значения!T28/Значения!W28*100</f>
        <v>0.20979468947182983</v>
      </c>
      <c r="U28">
        <f>Значения!U28/Значения!W28*100</f>
        <v>2.3221549598026969E-2</v>
      </c>
      <c r="V28">
        <f>Значения!V28/Значения!W28*100</f>
        <v>0.17696422279875726</v>
      </c>
    </row>
    <row r="29" spans="1:22" ht="15.5" x14ac:dyDescent="0.35">
      <c r="A29" t="s">
        <v>48</v>
      </c>
      <c r="B29">
        <f>Значения!B29/Значения!W29*100</f>
        <v>3.6348713138300986E-2</v>
      </c>
      <c r="C29">
        <f>Значения!C29/Значения!W29*100</f>
        <v>1.2311660901682595E-2</v>
      </c>
      <c r="D29">
        <f>Значения!D29/Значения!W29*100</f>
        <v>9.9665826346954332E-3</v>
      </c>
      <c r="E29">
        <f>Значения!E29/Значения!W29*100</f>
        <v>7.3869965410095564E-2</v>
      </c>
      <c r="F29">
        <f>Значения!F29/Значения!W29*100</f>
        <v>0.13249692208477457</v>
      </c>
      <c r="G29">
        <f>Значения!G29/Значения!W29*100</f>
        <v>0.19815911356041507</v>
      </c>
      <c r="H29">
        <f>Значения!H29/Значения!W29*100</f>
        <v>0.25737233980184088</v>
      </c>
      <c r="I29">
        <f>Значения!I29/Значения!W29*100</f>
        <v>3.810752183854136E-2</v>
      </c>
      <c r="J29">
        <f>Значения!J29/Значения!W29*100</f>
        <v>2.0519434836137659E-2</v>
      </c>
      <c r="K29">
        <f>Значения!K29/Значения!W29*100</f>
        <v>0.27671923550448496</v>
      </c>
      <c r="L29">
        <f>Значения!L29/Значения!W29*100</f>
        <v>0</v>
      </c>
      <c r="M29">
        <f>Значения!M29/Значения!W29*100</f>
        <v>0.17646713959078383</v>
      </c>
      <c r="N29">
        <f>Значения!N29/Значения!W29*100</f>
        <v>1.2897930468429384E-2</v>
      </c>
      <c r="O29">
        <f>Значения!O29/Значения!W29*100</f>
        <v>9.087178284575248E-2</v>
      </c>
      <c r="P29">
        <f>Значения!P29/Значения!W29*100</f>
        <v>4.7487834906490008E-2</v>
      </c>
      <c r="Q29">
        <f>Значения!Q29/Значения!W29*100</f>
        <v>9.3803130679486427E-3</v>
      </c>
      <c r="R29">
        <f>Значения!R29/Значения!W29*100</f>
        <v>5.1591721873717536E-2</v>
      </c>
      <c r="S29">
        <f>Значения!S29/Значения!W29*100</f>
        <v>1.7001817435656912E-2</v>
      </c>
      <c r="T29">
        <f>Значения!T29/Значения!W29*100</f>
        <v>0.19229641789294719</v>
      </c>
      <c r="U29">
        <f>Значения!U29/Значения!W29*100</f>
        <v>1.5829278302163335E-2</v>
      </c>
      <c r="V29">
        <f>Значения!V29/Значения!W29*100</f>
        <v>6.3317113208653339E-2</v>
      </c>
    </row>
    <row r="30" spans="1:22" ht="15.5" x14ac:dyDescent="0.35">
      <c r="A30" t="s">
        <v>49</v>
      </c>
      <c r="B30">
        <f>Значения!B30/Значения!W30*100</f>
        <v>2.2266755733689601E-2</v>
      </c>
      <c r="C30">
        <f>Значения!C30/Значения!W30*100</f>
        <v>0</v>
      </c>
      <c r="D30">
        <f>Значения!D30/Значения!W30*100</f>
        <v>0</v>
      </c>
      <c r="E30">
        <f>Значения!E30/Значения!W30*100</f>
        <v>4.4533511467379203E-2</v>
      </c>
      <c r="F30">
        <f>Значения!F30/Значения!W30*100</f>
        <v>6.6800267201068811E-2</v>
      </c>
      <c r="G30">
        <f>Значения!G30/Значения!W30*100</f>
        <v>0.37853484747272326</v>
      </c>
      <c r="H30">
        <f>Значения!H30/Значения!W30*100</f>
        <v>0.54553551547539525</v>
      </c>
      <c r="I30">
        <f>Значения!I30/Значения!W30*100</f>
        <v>5.5666889334224E-2</v>
      </c>
      <c r="J30">
        <f>Значения!J30/Значения!W30*100</f>
        <v>7.7933645067913615E-2</v>
      </c>
      <c r="K30">
        <f>Значения!K30/Значения!W30*100</f>
        <v>0.26720106880427524</v>
      </c>
      <c r="L30">
        <f>Значения!L30/Значения!W30*100</f>
        <v>0</v>
      </c>
      <c r="M30">
        <f>Значения!M30/Значения!W30*100</f>
        <v>0.36740146960587844</v>
      </c>
      <c r="N30">
        <f>Значения!N30/Значения!W30*100</f>
        <v>0.1224671565352928</v>
      </c>
      <c r="O30">
        <f>Значения!O30/Значения!W30*100</f>
        <v>0.38966822533956802</v>
      </c>
      <c r="P30">
        <f>Значения!P30/Значения!W30*100</f>
        <v>0.80160320641282556</v>
      </c>
      <c r="Q30">
        <f>Значения!Q30/Значения!W30*100</f>
        <v>0</v>
      </c>
      <c r="R30">
        <f>Значения!R30/Значения!W30*100</f>
        <v>0.50100200400801598</v>
      </c>
      <c r="S30">
        <f>Значения!S30/Значения!W30*100</f>
        <v>0.81273658427967055</v>
      </c>
      <c r="T30">
        <f>Значения!T30/Значения!W30*100</f>
        <v>0.59006902694277441</v>
      </c>
      <c r="U30">
        <f>Значения!U30/Значения!W30*100</f>
        <v>0.33400133600534404</v>
      </c>
      <c r="V30">
        <f>Значения!V30/Значения!W30*100</f>
        <v>0.31173458027165446</v>
      </c>
    </row>
    <row r="31" spans="1:22" ht="15.5" x14ac:dyDescent="0.35">
      <c r="A31" t="s">
        <v>50</v>
      </c>
      <c r="B31">
        <f>Значения!B31/Значения!W31*100</f>
        <v>0.2364066193853428</v>
      </c>
      <c r="C31">
        <f>Значения!C31/Значения!W31*100</f>
        <v>0</v>
      </c>
      <c r="D31">
        <f>Значения!D31/Значения!W31*100</f>
        <v>0</v>
      </c>
      <c r="E31">
        <f>Значения!E31/Значения!W31*100</f>
        <v>0.1260835303388495</v>
      </c>
      <c r="F31">
        <f>Значения!F31/Значения!W31*100</f>
        <v>6.3041765169424752E-2</v>
      </c>
      <c r="G31">
        <f>Значения!G31/Значения!W31*100</f>
        <v>0.17336485421591805</v>
      </c>
      <c r="H31">
        <f>Значения!H31/Значения!W31*100</f>
        <v>0.53585500394011032</v>
      </c>
      <c r="I31">
        <f>Значения!I31/Значения!W31*100</f>
        <v>0.52009456264775411</v>
      </c>
      <c r="J31">
        <f>Значения!J31/Значения!W31*100</f>
        <v>9.4562647754137114E-2</v>
      </c>
      <c r="K31">
        <f>Значения!K31/Значения!W31*100</f>
        <v>3.1520882584712376E-2</v>
      </c>
      <c r="L31">
        <f>Значения!L31/Значения!W31*100</f>
        <v>0</v>
      </c>
      <c r="M31">
        <f>Значения!M31/Значения!W31*100</f>
        <v>6.3041765169424752E-2</v>
      </c>
      <c r="N31">
        <f>Значения!N31/Значения!W31*100</f>
        <v>9.4562647754137114E-2</v>
      </c>
      <c r="O31">
        <f>Значения!O31/Значения!W31*100</f>
        <v>0.42553191489361702</v>
      </c>
      <c r="P31">
        <f>Значения!P31/Значения!W31*100</f>
        <v>0.59889676910953504</v>
      </c>
      <c r="Q31">
        <f>Значения!Q31/Значения!W31*100</f>
        <v>0</v>
      </c>
      <c r="R31">
        <f>Значения!R31/Значения!W31*100</f>
        <v>0.18912529550827423</v>
      </c>
      <c r="S31">
        <f>Значения!S31/Значения!W31*100</f>
        <v>7.8802206461780933E-2</v>
      </c>
      <c r="T31">
        <f>Значения!T31/Значения!W31*100</f>
        <v>0.29944838455476752</v>
      </c>
      <c r="U31">
        <f>Значения!U31/Значения!W31*100</f>
        <v>0</v>
      </c>
      <c r="V31">
        <f>Значения!V31/Значения!W31*100</f>
        <v>9.4562647754137114E-2</v>
      </c>
    </row>
    <row r="32" spans="1:22" ht="15.5" x14ac:dyDescent="0.35">
      <c r="A32" t="s">
        <v>51</v>
      </c>
      <c r="B32">
        <f>Значения!B32/Значения!W32*100</f>
        <v>0.18359853121175032</v>
      </c>
      <c r="C32">
        <f>Значения!C32/Значения!W32*100</f>
        <v>4.2368891818096222E-2</v>
      </c>
      <c r="D32">
        <f>Значения!D32/Значения!W32*100</f>
        <v>9.4153092929102726E-3</v>
      </c>
      <c r="E32">
        <f>Значения!E32/Значения!W32*100</f>
        <v>4.7076546464551366E-2</v>
      </c>
      <c r="F32">
        <f>Значения!F32/Значения!W32*100</f>
        <v>0.42839657282741733</v>
      </c>
      <c r="G32">
        <f>Значения!G32/Значения!W32*100</f>
        <v>0.12710667545428866</v>
      </c>
      <c r="H32">
        <f>Значения!H32/Значения!W32*100</f>
        <v>1.5394030693908296</v>
      </c>
      <c r="I32">
        <f>Значения!I32/Значения!W32*100</f>
        <v>8.9445438282647588E-2</v>
      </c>
      <c r="J32">
        <f>Значения!J32/Значения!W32*100</f>
        <v>8.9445438282647588E-2</v>
      </c>
      <c r="K32">
        <f>Значения!K32/Значения!W32*100</f>
        <v>0.18359853121175032</v>
      </c>
      <c r="L32">
        <f>Значения!L32/Значения!W32*100</f>
        <v>0</v>
      </c>
      <c r="M32">
        <f>Значения!M32/Значения!W32*100</f>
        <v>5.1784201111006491E-2</v>
      </c>
      <c r="N32">
        <f>Значения!N32/Значения!W32*100</f>
        <v>8.0030128989737312E-2</v>
      </c>
      <c r="O32">
        <f>Значения!O32/Значения!W32*100</f>
        <v>0.4566425007061482</v>
      </c>
      <c r="P32">
        <f>Значения!P32/Значения!W32*100</f>
        <v>0.13181433010074381</v>
      </c>
      <c r="Q32">
        <f>Значения!Q32/Значения!W32*100</f>
        <v>1.4122963939365409E-2</v>
      </c>
      <c r="R32">
        <f>Значения!R32/Значения!W32*100</f>
        <v>7.5322474343282181E-2</v>
      </c>
      <c r="S32">
        <f>Значения!S32/Значения!W32*100</f>
        <v>0.17889087656529518</v>
      </c>
      <c r="T32">
        <f>Значения!T32/Значения!W32*100</f>
        <v>0.32482817060540436</v>
      </c>
      <c r="U32">
        <f>Значения!U32/Значения!W32*100</f>
        <v>3.2953582525185952E-2</v>
      </c>
      <c r="V32">
        <f>Значения!V32/Значения!W32*100</f>
        <v>0.12710667545428866</v>
      </c>
    </row>
    <row r="33" spans="1:22" ht="15.5" x14ac:dyDescent="0.35">
      <c r="A33" t="s">
        <v>52</v>
      </c>
      <c r="B33">
        <f>Значения!B33/Значения!W33*100</f>
        <v>0</v>
      </c>
      <c r="C33">
        <f>Значения!C33/Значения!W33*100</f>
        <v>0</v>
      </c>
      <c r="D33">
        <f>Значения!D33/Значения!W33*100</f>
        <v>0</v>
      </c>
      <c r="E33">
        <f>Значения!E33/Значения!W33*100</f>
        <v>7.5244544770504129E-2</v>
      </c>
      <c r="F33">
        <f>Значения!F33/Значения!W33*100</f>
        <v>2.4078254326561321</v>
      </c>
      <c r="G33">
        <f>Значения!G33/Значения!W33*100</f>
        <v>0.60195635816403303</v>
      </c>
      <c r="H33">
        <f>Значения!H33/Значения!W33*100</f>
        <v>0.30097817908201652</v>
      </c>
      <c r="I33">
        <f>Значения!I33/Значения!W33*100</f>
        <v>0</v>
      </c>
      <c r="J33">
        <f>Значения!J33/Значения!W33*100</f>
        <v>0</v>
      </c>
      <c r="K33">
        <f>Значения!K33/Значения!W33*100</f>
        <v>0</v>
      </c>
      <c r="L33">
        <f>Значения!L33/Значения!W33*100</f>
        <v>0</v>
      </c>
      <c r="M33">
        <f>Значения!M33/Значения!W33*100</f>
        <v>0</v>
      </c>
      <c r="N33">
        <f>Значения!N33/Значения!W33*100</f>
        <v>0</v>
      </c>
      <c r="O33">
        <f>Значения!O33/Значения!W33*100</f>
        <v>0.45146726862302478</v>
      </c>
      <c r="P33">
        <f>Значения!P33/Значения!W33*100</f>
        <v>7.5244544770504129E-2</v>
      </c>
      <c r="Q33">
        <f>Значения!Q33/Значения!W33*100</f>
        <v>0</v>
      </c>
      <c r="R33">
        <f>Значения!R33/Значения!W33*100</f>
        <v>7.5244544770504129E-2</v>
      </c>
      <c r="S33">
        <f>Значения!S33/Значения!W33*100</f>
        <v>0.15048908954100826</v>
      </c>
      <c r="T33">
        <f>Значения!T33/Значения!W33*100</f>
        <v>7.5244544770504129E-2</v>
      </c>
      <c r="U33">
        <f>Значения!U33/Значения!W33*100</f>
        <v>0</v>
      </c>
      <c r="V33">
        <f>Значения!V33/Значения!W33*100</f>
        <v>0.22573363431151239</v>
      </c>
    </row>
    <row r="34" spans="1:22" ht="15.5" x14ac:dyDescent="0.35">
      <c r="A34" t="s">
        <v>53</v>
      </c>
      <c r="B34">
        <f>Значения!B34/Значения!W34*100</f>
        <v>0.68190934616927401</v>
      </c>
      <c r="C34">
        <f>Значения!C34/Значения!W34*100</f>
        <v>2.0056157240272762E-2</v>
      </c>
      <c r="D34">
        <f>Значения!D34/Значения!W34*100</f>
        <v>0</v>
      </c>
      <c r="E34">
        <f>Значения!E34/Значения!W34*100</f>
        <v>0.28078620136381871</v>
      </c>
      <c r="F34">
        <f>Значения!F34/Значения!W34*100</f>
        <v>0.34095467308463701</v>
      </c>
      <c r="G34">
        <f>Значения!G34/Значения!W34*100</f>
        <v>1.0629763337344564</v>
      </c>
      <c r="H34">
        <f>Значения!H34/Значения!W34*100</f>
        <v>0.54151624548736454</v>
      </c>
      <c r="I34">
        <f>Значения!I34/Значения!W34*100</f>
        <v>0.32089851584436418</v>
      </c>
      <c r="J34">
        <f>Значения!J34/Значения!W34*100</f>
        <v>0.20056157240272765</v>
      </c>
      <c r="K34">
        <f>Значения!K34/Значения!W34*100</f>
        <v>1.0429201764941836</v>
      </c>
      <c r="L34">
        <f>Значения!L34/Значения!W34*100</f>
        <v>0</v>
      </c>
      <c r="M34">
        <f>Значения!M34/Значения!W34*100</f>
        <v>4.0112314480545523E-2</v>
      </c>
      <c r="N34">
        <f>Значения!N34/Значения!W34*100</f>
        <v>8.0224628961091046E-2</v>
      </c>
      <c r="O34">
        <f>Значения!O34/Значения!W34*100</f>
        <v>0.96269554753309272</v>
      </c>
      <c r="P34">
        <f>Значения!P34/Значения!W34*100</f>
        <v>0.50140393100681913</v>
      </c>
      <c r="Q34">
        <f>Значения!Q34/Значения!W34*100</f>
        <v>4.0112314480545523E-2</v>
      </c>
      <c r="R34">
        <f>Значения!R34/Значения!W34*100</f>
        <v>0.4011231448054553</v>
      </c>
      <c r="S34">
        <f>Значения!S34/Значения!W34*100</f>
        <v>8.0224628961091046E-2</v>
      </c>
      <c r="T34">
        <f>Значения!T34/Значения!W34*100</f>
        <v>0.10028078620136383</v>
      </c>
      <c r="U34">
        <f>Значения!U34/Значения!W34*100</f>
        <v>0.32089851584436418</v>
      </c>
      <c r="V34">
        <f>Значения!V34/Значения!W34*100</f>
        <v>0.34095467308463701</v>
      </c>
    </row>
    <row r="35" spans="1:22" ht="15.5" x14ac:dyDescent="0.35">
      <c r="A35" t="s">
        <v>54</v>
      </c>
      <c r="B35">
        <f>Значения!B35/Значения!W35*100</f>
        <v>1.2953787363580426E-2</v>
      </c>
      <c r="C35">
        <f>Значения!C35/Значения!W35*100</f>
        <v>0</v>
      </c>
      <c r="D35">
        <f>Значения!D35/Значения!W35*100</f>
        <v>0</v>
      </c>
      <c r="E35">
        <f>Значения!E35/Значения!W35*100</f>
        <v>2.2669127886265746E-2</v>
      </c>
      <c r="F35">
        <f>Значения!F35/Значения!W35*100</f>
        <v>6.1530489977007032E-2</v>
      </c>
      <c r="G35">
        <f>Значения!G35/Значения!W35*100</f>
        <v>0.605589559247385</v>
      </c>
      <c r="H35">
        <f>Значения!H35/Значения!W35*100</f>
        <v>0.23316817254444769</v>
      </c>
      <c r="I35">
        <f>Значения!I35/Значения!W35*100</f>
        <v>5.8292043136111922E-2</v>
      </c>
      <c r="J35">
        <f>Значения!J35/Значения!W35*100</f>
        <v>0.11334563943132875</v>
      </c>
      <c r="K35">
        <f>Значения!K35/Значения!W35*100</f>
        <v>0.11982253311311895</v>
      </c>
      <c r="L35">
        <f>Значения!L35/Значения!W35*100</f>
        <v>0</v>
      </c>
      <c r="M35">
        <f>Значения!M35/Значения!W35*100</f>
        <v>0.11334563943132875</v>
      </c>
      <c r="N35">
        <f>Значения!N35/Значения!W35*100</f>
        <v>0.18782991677191618</v>
      </c>
      <c r="O35">
        <f>Значения!O35/Значения!W35*100</f>
        <v>0.43395187667994428</v>
      </c>
      <c r="P35">
        <f>Значения!P35/Значения!W35*100</f>
        <v>2.215097639172253</v>
      </c>
      <c r="Q35">
        <f>Значения!Q35/Значения!W35*100</f>
        <v>6.4768936817902129E-3</v>
      </c>
      <c r="R35">
        <f>Значения!R35/Значения!W35*100</f>
        <v>0.23964506622623791</v>
      </c>
      <c r="S35">
        <f>Значения!S35/Значения!W35*100</f>
        <v>7.4484277340587449E-2</v>
      </c>
      <c r="T35">
        <f>Значения!T35/Значения!W35*100</f>
        <v>5.7223355678616539</v>
      </c>
      <c r="U35">
        <f>Значения!U35/Значения!W35*100</f>
        <v>1.6192234204475534E-2</v>
      </c>
      <c r="V35">
        <f>Значения!V35/Значения!W35*100</f>
        <v>0.29146021568055958</v>
      </c>
    </row>
    <row r="36" spans="1:22" ht="15.5" x14ac:dyDescent="0.35">
      <c r="A36" t="s">
        <v>55</v>
      </c>
      <c r="B36">
        <f>Значения!B36/Значения!W36*100</f>
        <v>2.0222075152584749E-2</v>
      </c>
      <c r="C36">
        <f>Значения!C36/Значения!W36*100</f>
        <v>5.5151114052503858E-3</v>
      </c>
      <c r="D36">
        <f>Значения!D36/Значения!W36*100</f>
        <v>1.8383704684167956E-3</v>
      </c>
      <c r="E36">
        <f>Значения!E36/Значения!W36*100</f>
        <v>1.1030222810500772E-2</v>
      </c>
      <c r="F36">
        <f>Значения!F36/Значения!W36*100</f>
        <v>0.12317082138392529</v>
      </c>
      <c r="G36">
        <f>Значения!G36/Значения!W36*100</f>
        <v>5.5151114052503863E-2</v>
      </c>
      <c r="H36">
        <f>Значения!H36/Значения!W36*100</f>
        <v>0.13236267372600927</v>
      </c>
      <c r="I36">
        <f>Значения!I36/Значения!W36*100</f>
        <v>7.3534818736671823E-3</v>
      </c>
      <c r="J36">
        <f>Значения!J36/Значения!W36*100</f>
        <v>1.2868593278917567E-2</v>
      </c>
      <c r="K36">
        <f>Значения!K36/Значения!W36*100</f>
        <v>3.1252297963085519E-2</v>
      </c>
      <c r="L36">
        <f>Значения!L36/Значения!W36*100</f>
        <v>0</v>
      </c>
      <c r="M36">
        <f>Значения!M36/Значения!W36*100</f>
        <v>0.59379366129862488</v>
      </c>
      <c r="N36">
        <f>Значения!N36/Значения!W36*100</f>
        <v>1.8383704684167956E-3</v>
      </c>
      <c r="O36">
        <f>Значения!O36/Значения!W36*100</f>
        <v>0.14339289653651005</v>
      </c>
      <c r="P36">
        <f>Значения!P36/Значения!W36*100</f>
        <v>7.3534818736671823E-3</v>
      </c>
      <c r="Q36">
        <f>Значения!Q36/Значения!W36*100</f>
        <v>2.0222075152584749E-2</v>
      </c>
      <c r="R36">
        <f>Значения!R36/Значения!W36*100</f>
        <v>6.4342966394587836E-2</v>
      </c>
      <c r="S36">
        <f>Значения!S36/Значения!W36*100</f>
        <v>1.8383704684167956E-3</v>
      </c>
      <c r="T36">
        <f>Значения!T36/Значения!W36*100</f>
        <v>0.42282520773586291</v>
      </c>
      <c r="U36">
        <f>Значения!U36/Значения!W36*100</f>
        <v>2.5737186557835134E-2</v>
      </c>
      <c r="V36">
        <f>Значения!V36/Значения!W36*100</f>
        <v>3.6767409368335904E-2</v>
      </c>
    </row>
    <row r="37" spans="1:22" ht="15.5" x14ac:dyDescent="0.35">
      <c r="A37" t="s">
        <v>56</v>
      </c>
      <c r="B37">
        <f>Значения!B37/Значения!W37*100</f>
        <v>2.3663038334122102E-2</v>
      </c>
      <c r="C37">
        <f>Значения!C37/Значения!W37*100</f>
        <v>2.3663038334122102E-2</v>
      </c>
      <c r="D37">
        <f>Значения!D37/Значения!W37*100</f>
        <v>0</v>
      </c>
      <c r="E37">
        <f>Значения!E37/Значения!W37*100</f>
        <v>0.1183151916706105</v>
      </c>
      <c r="F37">
        <f>Значения!F37/Значения!W37*100</f>
        <v>8.9393700373350163E-2</v>
      </c>
      <c r="G37">
        <f>Значения!G37/Значения!W37*100</f>
        <v>0.94389230688331494</v>
      </c>
      <c r="H37">
        <f>Значения!H37/Значения!W37*100</f>
        <v>0.45748540779302732</v>
      </c>
      <c r="I37">
        <f>Значения!I37/Значения!W37*100</f>
        <v>0.12620287111531789</v>
      </c>
      <c r="J37">
        <f>Значения!J37/Значения!W37*100</f>
        <v>0.13409055056002525</v>
      </c>
      <c r="K37">
        <f>Значения!K37/Значения!W37*100</f>
        <v>0.15249513593100908</v>
      </c>
      <c r="L37">
        <f>Значения!L37/Значения!W37*100</f>
        <v>0</v>
      </c>
      <c r="M37">
        <f>Значения!M37/Значения!W37*100</f>
        <v>0.22611347741494453</v>
      </c>
      <c r="N37">
        <f>Значения!N37/Значения!W37*100</f>
        <v>0.25240574223063578</v>
      </c>
      <c r="O37">
        <f>Значения!O37/Значения!W37*100</f>
        <v>0.60735131724246727</v>
      </c>
      <c r="P37">
        <f>Значения!P37/Значения!W37*100</f>
        <v>3.2681285165904193</v>
      </c>
      <c r="Q37">
        <f>Значения!Q37/Значения!W37*100</f>
        <v>7.887679444707368E-3</v>
      </c>
      <c r="R37">
        <f>Значения!R37/Значения!W37*100</f>
        <v>0.49692380501656414</v>
      </c>
      <c r="S37">
        <f>Значения!S37/Значения!W37*100</f>
        <v>8.6764473891781033E-2</v>
      </c>
      <c r="T37">
        <f>Значения!T37/Значения!W37*100</f>
        <v>7.5905768522900567</v>
      </c>
      <c r="U37">
        <f>Значения!U37/Значения!W37*100</f>
        <v>7.887679444707367E-2</v>
      </c>
      <c r="V37">
        <f>Значения!V37/Значения!W37*100</f>
        <v>0.31550717778829468</v>
      </c>
    </row>
    <row r="38" spans="1:22" ht="15.5" x14ac:dyDescent="0.35">
      <c r="A38" t="s">
        <v>57</v>
      </c>
      <c r="B38">
        <f>Значения!B38/Значения!W38*100</f>
        <v>0.17213263272331944</v>
      </c>
      <c r="C38">
        <f>Значения!C38/Значения!W38*100</f>
        <v>1.811922449719152E-2</v>
      </c>
      <c r="D38">
        <f>Значения!D38/Значения!W38*100</f>
        <v>3.6238448994383041E-2</v>
      </c>
      <c r="E38">
        <f>Значения!E38/Значения!W38*100</f>
        <v>4.5298061242978797E-2</v>
      </c>
      <c r="F38">
        <f>Значения!F38/Значения!W38*100</f>
        <v>2.7178836745787281E-2</v>
      </c>
      <c r="G38">
        <f>Значения!G38/Значения!W38*100</f>
        <v>0.69759014314187351</v>
      </c>
      <c r="H38">
        <f>Значения!H38/Значения!W38*100</f>
        <v>5.743794165609712</v>
      </c>
      <c r="I38">
        <f>Значения!I38/Значения!W38*100</f>
        <v>0.11777495923174489</v>
      </c>
      <c r="J38">
        <f>Значения!J38/Значения!W38*100</f>
        <v>3.6238448994383041E-2</v>
      </c>
      <c r="K38">
        <f>Значения!K38/Значения!W38*100</f>
        <v>0.15401340822612791</v>
      </c>
      <c r="L38">
        <f>Значения!L38/Значения!W38*100</f>
        <v>0</v>
      </c>
      <c r="M38">
        <f>Значения!M38/Значения!W38*100</f>
        <v>0.18119224497191519</v>
      </c>
      <c r="N38">
        <f>Значения!N38/Значения!W38*100</f>
        <v>0</v>
      </c>
      <c r="O38">
        <f>Значения!O38/Значения!W38*100</f>
        <v>8.1536510237361845E-2</v>
      </c>
      <c r="P38">
        <f>Значения!P38/Значения!W38*100</f>
        <v>0.22649030621489399</v>
      </c>
      <c r="Q38">
        <f>Значения!Q38/Значения!W38*100</f>
        <v>9.0596122485957602E-3</v>
      </c>
      <c r="R38">
        <f>Значения!R38/Значения!W38*100</f>
        <v>0.21743069396629824</v>
      </c>
      <c r="S38">
        <f>Значения!S38/Значения!W38*100</f>
        <v>0.19025185722051097</v>
      </c>
      <c r="T38">
        <f>Значения!T38/Значения!W38*100</f>
        <v>0</v>
      </c>
      <c r="U38">
        <f>Значения!U38/Значения!W38*100</f>
        <v>0.18119224497191519</v>
      </c>
      <c r="V38">
        <f>Значения!V38/Значения!W38*100</f>
        <v>0.10871534698314912</v>
      </c>
    </row>
    <row r="39" spans="1:22" ht="15.5" x14ac:dyDescent="0.35">
      <c r="A39" t="s">
        <v>58</v>
      </c>
      <c r="B39">
        <f>Значения!B39/Значения!W39*100</f>
        <v>1.5510812826249068E-2</v>
      </c>
      <c r="C39">
        <f>Значения!C39/Значения!W39*100</f>
        <v>1.5105145413870247</v>
      </c>
      <c r="D39">
        <f>Значения!D39/Значения!W39*100</f>
        <v>0.17658463832960478</v>
      </c>
      <c r="E39">
        <f>Значения!E39/Значения!W39*100</f>
        <v>0.12766592095451154</v>
      </c>
      <c r="F39">
        <f>Значения!F39/Значения!W39*100</f>
        <v>1.0141685309470544E-2</v>
      </c>
      <c r="G39">
        <f>Значения!G39/Значения!W39*100</f>
        <v>0.3674869500372856</v>
      </c>
      <c r="H39">
        <f>Значения!H39/Значения!W39*100</f>
        <v>0.71349739000745716</v>
      </c>
      <c r="I39">
        <f>Значения!I39/Значения!W39*100</f>
        <v>12.650857568978374</v>
      </c>
      <c r="J39">
        <f>Значения!J39/Значения!W39*100</f>
        <v>3.639075316927666E-2</v>
      </c>
      <c r="K39">
        <f>Значения!K39/Значения!W39*100</f>
        <v>9.1275167785234895E-2</v>
      </c>
      <c r="L39">
        <f>Значения!L39/Значения!W39*100</f>
        <v>0</v>
      </c>
      <c r="M39">
        <f>Значения!M39/Значения!W39*100</f>
        <v>5.4287844891871745E-2</v>
      </c>
      <c r="N39">
        <f>Значения!N39/Значения!W39*100</f>
        <v>2.6845637583892613E-2</v>
      </c>
      <c r="O39">
        <f>Значения!O39/Значения!W39*100</f>
        <v>0.53273676360924682</v>
      </c>
      <c r="P39">
        <f>Значения!P39/Значения!W39*100</f>
        <v>4.6532438478747204E-2</v>
      </c>
      <c r="Q39">
        <f>Значения!Q39/Значения!W39*100</f>
        <v>8.948545861297539E-3</v>
      </c>
      <c r="R39">
        <f>Значения!R39/Значения!W39*100</f>
        <v>3.5197613721103652E-2</v>
      </c>
      <c r="S39">
        <f>Значения!S39/Значения!W39*100</f>
        <v>2.0879940343027592E-2</v>
      </c>
      <c r="T39">
        <f>Значения!T39/Значения!W39*100</f>
        <v>9.8434004474272932E-2</v>
      </c>
      <c r="U39">
        <f>Значения!U39/Значения!W39*100</f>
        <v>1.0738255033557048E-2</v>
      </c>
      <c r="V39">
        <f>Значения!V39/Значения!W39*100</f>
        <v>4.9515287099179711E-2</v>
      </c>
    </row>
    <row r="40" spans="1:22" ht="15.5" x14ac:dyDescent="0.35">
      <c r="A40" t="s">
        <v>59</v>
      </c>
      <c r="B40">
        <f>Значения!B40/Значения!W40*100</f>
        <v>3.6376037285438215E-2</v>
      </c>
      <c r="C40">
        <f>Значения!C40/Значения!W40*100</f>
        <v>3.2965783789928385E-2</v>
      </c>
      <c r="D40">
        <f>Значения!D40/Значения!W40*100</f>
        <v>0</v>
      </c>
      <c r="E40">
        <f>Значения!E40/Значения!W40*100</f>
        <v>9.4350346709105387E-2</v>
      </c>
      <c r="F40">
        <f>Значения!F40/Значения!W40*100</f>
        <v>2.6145276798908716E-2</v>
      </c>
      <c r="G40">
        <f>Значения!G40/Значения!W40*100</f>
        <v>0.10685460952597477</v>
      </c>
      <c r="H40">
        <f>Значения!H40/Значения!W40*100</f>
        <v>0.25349550983289759</v>
      </c>
      <c r="I40">
        <f>Значения!I40/Значения!W40*100</f>
        <v>0.17392292827100148</v>
      </c>
      <c r="J40">
        <f>Значения!J40/Значения!W40*100</f>
        <v>0.10685460952597477</v>
      </c>
      <c r="K40">
        <f>Значения!K40/Значения!W40*100</f>
        <v>0.12504262816869388</v>
      </c>
      <c r="L40">
        <f>Значения!L40/Значения!W40*100</f>
        <v>0</v>
      </c>
      <c r="M40">
        <f>Значения!M40/Значения!W40*100</f>
        <v>0.18415368875753099</v>
      </c>
      <c r="N40">
        <f>Значения!N40/Значения!W40*100</f>
        <v>6.3658065249516879E-2</v>
      </c>
      <c r="O40">
        <f>Значения!O40/Значения!W40*100</f>
        <v>0.31488007275207458</v>
      </c>
      <c r="P40">
        <f>Значения!P40/Значения!W40*100</f>
        <v>6.7068318745026723E-2</v>
      </c>
      <c r="Q40">
        <f>Значения!Q40/Значения!W40*100</f>
        <v>2.0461520973058998E-2</v>
      </c>
      <c r="R40">
        <f>Значения!R40/Значения!W40*100</f>
        <v>0.28987154711833579</v>
      </c>
      <c r="S40">
        <f>Значения!S40/Значения!W40*100</f>
        <v>5.6837558258497213E-2</v>
      </c>
      <c r="T40">
        <f>Значения!T40/Значения!W40*100</f>
        <v>0.16596567011481186</v>
      </c>
      <c r="U40">
        <f>Значения!U40/Значения!W40*100</f>
        <v>4.5470046606797772E-2</v>
      </c>
      <c r="V40">
        <f>Значения!V40/Значения!W40*100</f>
        <v>0.1898374445833807</v>
      </c>
    </row>
    <row r="41" spans="1:22" ht="15.5" x14ac:dyDescent="0.35">
      <c r="A41" t="s">
        <v>60</v>
      </c>
      <c r="B41">
        <f>Значения!B41/Значения!W41*100</f>
        <v>2.3055419464537884E-2</v>
      </c>
      <c r="C41">
        <f>Значения!C41/Значения!W41*100</f>
        <v>8.6457822992017062E-3</v>
      </c>
      <c r="D41">
        <f>Значения!D41/Значения!W41*100</f>
        <v>5.7638548661344711E-3</v>
      </c>
      <c r="E41">
        <f>Значения!E41/Значения!W41*100</f>
        <v>0.16715179111789966</v>
      </c>
      <c r="F41">
        <f>Значения!F41/Значения!W41*100</f>
        <v>1.7291564598403412E-2</v>
      </c>
      <c r="G41">
        <f>Значения!G41/Значения!W41*100</f>
        <v>0.96256376264445653</v>
      </c>
      <c r="H41">
        <f>Значения!H41/Значения!W41*100</f>
        <v>0.75506498746361561</v>
      </c>
      <c r="I41">
        <f>Значения!I41/Значения!W41*100</f>
        <v>0.2305541946453788</v>
      </c>
      <c r="J41">
        <f>Значения!J41/Значения!W41*100</f>
        <v>0.19020721058243753</v>
      </c>
      <c r="K41">
        <f>Значения!K41/Значения!W41*100</f>
        <v>8.9339750425084297E-2</v>
      </c>
      <c r="L41">
        <f>Значения!L41/Значения!W41*100</f>
        <v>0</v>
      </c>
      <c r="M41">
        <f>Значения!M41/Значения!W41*100</f>
        <v>0.30836623533819418</v>
      </c>
      <c r="N41">
        <f>Значения!N41/Значения!W41*100</f>
        <v>2.3055419464537884E-2</v>
      </c>
      <c r="O41">
        <f>Значения!O41/Значения!W41*100</f>
        <v>0.33430358223579931</v>
      </c>
      <c r="P41">
        <f>Значения!P41/Значения!W41*100</f>
        <v>0.22190841234617711</v>
      </c>
      <c r="Q41">
        <f>Значения!Q41/Значения!W41*100</f>
        <v>0.36024092913340439</v>
      </c>
      <c r="R41">
        <f>Значения!R41/Значения!W41*100</f>
        <v>3.8185538488140867</v>
      </c>
      <c r="S41">
        <f>Значения!S41/Значения!W41*100</f>
        <v>4.6110838929075769E-2</v>
      </c>
      <c r="T41">
        <f>Значения!T41/Значения!W41*100</f>
        <v>0.63978789014092619</v>
      </c>
      <c r="U41">
        <f>Значения!U41/Значения!W41*100</f>
        <v>4.6110838929075769E-2</v>
      </c>
      <c r="V41">
        <f>Значения!V41/Значения!W41*100</f>
        <v>0.29395659817285802</v>
      </c>
    </row>
    <row r="42" spans="1:22" ht="15.5" x14ac:dyDescent="0.35">
      <c r="A42" t="s">
        <v>61</v>
      </c>
      <c r="B42">
        <f>Значения!B42/Значения!W42*100</f>
        <v>0</v>
      </c>
      <c r="C42">
        <f>Значения!C42/Значения!W42*100</f>
        <v>0</v>
      </c>
      <c r="D42">
        <f>Значения!D42/Значения!W42*100</f>
        <v>0</v>
      </c>
      <c r="E42">
        <f>Значения!E42/Значения!W42*100</f>
        <v>1.1627906976744187</v>
      </c>
      <c r="F42">
        <f>Значения!F42/Значения!W42*100</f>
        <v>0</v>
      </c>
      <c r="G42">
        <f>Значения!G42/Значения!W42*100</f>
        <v>0</v>
      </c>
      <c r="H42">
        <f>Значения!H42/Значения!W42*100</f>
        <v>1.1627906976744187</v>
      </c>
      <c r="I42">
        <f>Значения!I42/Значения!W42*100</f>
        <v>0</v>
      </c>
      <c r="J42">
        <f>Значения!J42/Значения!W42*100</f>
        <v>0</v>
      </c>
      <c r="K42">
        <f>Значения!K42/Значения!W42*100</f>
        <v>0</v>
      </c>
      <c r="L42">
        <f>Значения!L42/Значения!W42*100</f>
        <v>0</v>
      </c>
      <c r="M42">
        <f>Значения!M42/Значения!W42*100</f>
        <v>0</v>
      </c>
      <c r="N42">
        <f>Значения!N42/Значения!W42*100</f>
        <v>0</v>
      </c>
      <c r="O42">
        <f>Значения!O42/Значения!W42*100</f>
        <v>3.4883720930232558</v>
      </c>
      <c r="P42">
        <f>Значения!P42/Значения!W42*100</f>
        <v>0</v>
      </c>
      <c r="Q42">
        <f>Значения!Q42/Значения!W42*100</f>
        <v>0</v>
      </c>
      <c r="R42">
        <f>Значения!R42/Значения!W42*100</f>
        <v>0</v>
      </c>
      <c r="S42">
        <f>Значения!S42/Значения!W42*100</f>
        <v>0</v>
      </c>
      <c r="T42">
        <f>Значения!T42/Значения!W42*100</f>
        <v>0</v>
      </c>
      <c r="U42">
        <f>Значения!U42/Значения!W42*100</f>
        <v>0</v>
      </c>
      <c r="V42">
        <f>Значения!V42/Значения!W42*100</f>
        <v>0</v>
      </c>
    </row>
    <row r="43" spans="1:22" ht="15.5" x14ac:dyDescent="0.35">
      <c r="A43" t="s">
        <v>62</v>
      </c>
      <c r="B43">
        <f>Значения!B43/Значения!W43*100</f>
        <v>8.3223524516263261E-2</v>
      </c>
      <c r="C43">
        <f>Значения!C43/Значения!W43*100</f>
        <v>1.0402940564532908E-2</v>
      </c>
      <c r="D43">
        <f>Значения!D43/Значения!W43*100</f>
        <v>0</v>
      </c>
      <c r="E43">
        <f>Значения!E43/Значения!W43*100</f>
        <v>0.21499410500034677</v>
      </c>
      <c r="F43">
        <f>Значения!F43/Значения!W43*100</f>
        <v>3.8144115403287333E-2</v>
      </c>
      <c r="G43">
        <f>Значения!G43/Значения!W43*100</f>
        <v>1.6159234343574451</v>
      </c>
      <c r="H43">
        <f>Значения!H43/Значения!W43*100</f>
        <v>0.30862057008114296</v>
      </c>
      <c r="I43">
        <f>Значения!I43/Значения!W43*100</f>
        <v>0.27741174838754423</v>
      </c>
      <c r="J43">
        <f>Значения!J43/Значения!W43*100</f>
        <v>0.34329703862958594</v>
      </c>
      <c r="K43">
        <f>Значения!K43/Значения!W43*100</f>
        <v>0.22539704556487966</v>
      </c>
      <c r="L43">
        <f>Значения!L43/Значения!W43*100</f>
        <v>0</v>
      </c>
      <c r="M43">
        <f>Значения!M43/Значения!W43*100</f>
        <v>7.6288230806574667E-2</v>
      </c>
      <c r="N43">
        <f>Значения!N43/Значения!W43*100</f>
        <v>0.492405853387891</v>
      </c>
      <c r="O43">
        <f>Значения!O43/Значения!W43*100</f>
        <v>0.64844996185588455</v>
      </c>
      <c r="P43">
        <f>Значения!P43/Значения!W43*100</f>
        <v>19.862681184548165</v>
      </c>
      <c r="Q43">
        <f>Значения!Q43/Значения!W43*100</f>
        <v>3.1208821693598725E-2</v>
      </c>
      <c r="R43">
        <f>Значения!R43/Значения!W43*100</f>
        <v>0.22192939871003536</v>
      </c>
      <c r="S43">
        <f>Значения!S43/Значения!W43*100</f>
        <v>0.4993411470975796</v>
      </c>
      <c r="T43">
        <f>Значения!T43/Значения!W43*100</f>
        <v>0.2496705735487898</v>
      </c>
      <c r="U43">
        <f>Значения!U43/Значения!W43*100</f>
        <v>7.2820583951730355E-2</v>
      </c>
      <c r="V43">
        <f>Значения!V43/Значения!W43*100</f>
        <v>1.0229558221790693</v>
      </c>
    </row>
    <row r="44" spans="1:22" ht="15.5" x14ac:dyDescent="0.35">
      <c r="A44" t="s">
        <v>63</v>
      </c>
      <c r="B44">
        <f>Значения!B44/Значения!W44*100</f>
        <v>0.1284296555750146</v>
      </c>
      <c r="C44">
        <f>Значения!C44/Значения!W44*100</f>
        <v>4.6701692936368944E-2</v>
      </c>
      <c r="D44">
        <f>Значения!D44/Значения!W44*100</f>
        <v>1.1675423234092236E-2</v>
      </c>
      <c r="E44">
        <f>Значения!E44/Значения!W44*100</f>
        <v>0.1634559252772913</v>
      </c>
      <c r="F44">
        <f>Значения!F44/Значения!W44*100</f>
        <v>0.10507880910683014</v>
      </c>
      <c r="G44">
        <f>Значения!G44/Значения!W44*100</f>
        <v>1.6579100992410976</v>
      </c>
      <c r="H44">
        <f>Значения!H44/Значения!W44*100</f>
        <v>0.73555166374781089</v>
      </c>
      <c r="I44">
        <f>Значения!I44/Значения!W44*100</f>
        <v>0.40863981319322829</v>
      </c>
      <c r="J44">
        <f>Значения!J44/Значения!W44*100</f>
        <v>0.56042031523642732</v>
      </c>
      <c r="K44">
        <f>Значения!K44/Значения!W44*100</f>
        <v>0.72387624051371857</v>
      </c>
      <c r="L44">
        <f>Значения!L44/Значения!W44*100</f>
        <v>0</v>
      </c>
      <c r="M44">
        <f>Значения!M44/Значения!W44*100</f>
        <v>0.11675423234092236</v>
      </c>
      <c r="N44">
        <f>Значения!N44/Значения!W44*100</f>
        <v>0.31523642732049034</v>
      </c>
      <c r="O44">
        <f>Значения!O44/Значения!W44*100</f>
        <v>0.8406304728546411</v>
      </c>
      <c r="P44">
        <f>Значения!P44/Значения!W44*100</f>
        <v>1.7396380618797433</v>
      </c>
      <c r="Q44">
        <f>Значения!Q44/Значения!W44*100</f>
        <v>7.0052539404553416E-2</v>
      </c>
      <c r="R44">
        <f>Значения!R44/Значения!W44*100</f>
        <v>0.44366608289550497</v>
      </c>
      <c r="S44">
        <f>Значения!S44/Значения!W44*100</f>
        <v>0.23350846468184472</v>
      </c>
      <c r="T44">
        <f>Значения!T44/Значения!W44*100</f>
        <v>0.18680677174547577</v>
      </c>
      <c r="U44">
        <f>Значения!U44/Значения!W44*100</f>
        <v>0.14010507880910683</v>
      </c>
      <c r="V44">
        <f>Значения!V44/Значения!W44*100</f>
        <v>10.321074138937536</v>
      </c>
    </row>
    <row r="45" spans="1:22" ht="15.5" x14ac:dyDescent="0.35">
      <c r="A45" t="s">
        <v>64</v>
      </c>
      <c r="B45">
        <f>Значения!B45/Значения!W45*100</f>
        <v>0</v>
      </c>
      <c r="C45">
        <f>Значения!C45/Значения!W45*100</f>
        <v>6.3626723223753984E-2</v>
      </c>
      <c r="D45">
        <f>Значения!D45/Значения!W45*100</f>
        <v>0</v>
      </c>
      <c r="E45">
        <f>Значения!E45/Значения!W45*100</f>
        <v>4.2417815482502647E-2</v>
      </c>
      <c r="F45">
        <f>Значения!F45/Значения!W45*100</f>
        <v>6.3626723223753984E-2</v>
      </c>
      <c r="G45">
        <f>Значения!G45/Значения!W45*100</f>
        <v>0.12725344644750797</v>
      </c>
      <c r="H45">
        <f>Значения!H45/Значения!W45*100</f>
        <v>6.3626723223753984E-2</v>
      </c>
      <c r="I45">
        <f>Значения!I45/Значения!W45*100</f>
        <v>0.10604453870625664</v>
      </c>
      <c r="J45">
        <f>Значения!J45/Значения!W45*100</f>
        <v>0.14846235418875928</v>
      </c>
      <c r="K45">
        <f>Значения!K45/Значения!W45*100</f>
        <v>0</v>
      </c>
      <c r="L45">
        <f>Значения!L45/Значения!W45*100</f>
        <v>0</v>
      </c>
      <c r="M45">
        <f>Значения!M45/Значения!W45*100</f>
        <v>8.4835630965005293E-2</v>
      </c>
      <c r="N45">
        <f>Значения!N45/Значения!W45*100</f>
        <v>0.36055143160127251</v>
      </c>
      <c r="O45">
        <f>Значения!O45/Значения!W45*100</f>
        <v>1.2725344644750796</v>
      </c>
      <c r="P45">
        <f>Значения!P45/Значения!W45*100</f>
        <v>0.27571580063626722</v>
      </c>
      <c r="Q45">
        <f>Значения!Q45/Значения!W45*100</f>
        <v>0</v>
      </c>
      <c r="R45">
        <f>Значения!R45/Значения!W45*100</f>
        <v>2.1208907741251323E-2</v>
      </c>
      <c r="S45">
        <f>Значения!S45/Значения!W45*100</f>
        <v>6.3626723223753984E-2</v>
      </c>
      <c r="T45">
        <f>Значения!T45/Значения!W45*100</f>
        <v>0.72110286320254502</v>
      </c>
      <c r="U45">
        <f>Значения!U45/Значения!W45*100</f>
        <v>0.21208907741251329</v>
      </c>
      <c r="V45">
        <f>Значения!V45/Значения!W45*100</f>
        <v>0.23329798515376457</v>
      </c>
    </row>
    <row r="46" spans="1:22" ht="15.5" x14ac:dyDescent="0.35">
      <c r="A46" t="s">
        <v>65</v>
      </c>
      <c r="B46">
        <f>Значения!B46/Значения!W46*100</f>
        <v>2.1905805038335158E-2</v>
      </c>
      <c r="C46">
        <f>Значения!C46/Значения!W46*100</f>
        <v>2.9207740051113543E-2</v>
      </c>
      <c r="D46">
        <f>Значения!D46/Значения!W46*100</f>
        <v>0</v>
      </c>
      <c r="E46">
        <f>Значения!E46/Значения!W46*100</f>
        <v>2.9207740051113543E-2</v>
      </c>
      <c r="F46">
        <f>Значения!F46/Значения!W46*100</f>
        <v>5.8415480102227087E-2</v>
      </c>
      <c r="G46">
        <f>Значения!G46/Значения!W46*100</f>
        <v>6.5717415115005479E-2</v>
      </c>
      <c r="H46">
        <f>Значения!H46/Значения!W46*100</f>
        <v>0.45271997079226001</v>
      </c>
      <c r="I46">
        <f>Значения!I46/Значения!W46*100</f>
        <v>9.4925155166119018E-2</v>
      </c>
      <c r="J46">
        <f>Значения!J46/Значения!W46*100</f>
        <v>5.8415480102227087E-2</v>
      </c>
      <c r="K46">
        <f>Значения!K46/Значения!W46*100</f>
        <v>0.1022270901788974</v>
      </c>
      <c r="L46">
        <f>Значения!L46/Значения!W46*100</f>
        <v>0</v>
      </c>
      <c r="M46">
        <f>Значения!M46/Значения!W46*100</f>
        <v>0.11683096020445417</v>
      </c>
      <c r="N46">
        <f>Значения!N46/Значения!W46*100</f>
        <v>3.6509675063891932E-2</v>
      </c>
      <c r="O46">
        <f>Значения!O46/Значения!W46*100</f>
        <v>0.15334063526834613</v>
      </c>
      <c r="P46">
        <f>Значения!P46/Значения!W46*100</f>
        <v>0.12413289521723257</v>
      </c>
      <c r="Q46">
        <f>Значения!Q46/Значения!W46*100</f>
        <v>0</v>
      </c>
      <c r="R46">
        <f>Значения!R46/Значения!W46*100</f>
        <v>8.7623220153340634E-2</v>
      </c>
      <c r="S46">
        <f>Значения!S46/Значения!W46*100</f>
        <v>0.13873676524278933</v>
      </c>
      <c r="T46">
        <f>Значения!T46/Значения!W46*100</f>
        <v>0.774005111354509</v>
      </c>
      <c r="U46">
        <f>Значения!U46/Значения!W46*100</f>
        <v>2.1905805038335158E-2</v>
      </c>
      <c r="V46">
        <f>Значения!V46/Значения!W46*100</f>
        <v>0.15334063526834613</v>
      </c>
    </row>
    <row r="47" spans="1:22" ht="15.5" x14ac:dyDescent="0.35">
      <c r="A47" t="s">
        <v>66</v>
      </c>
      <c r="B47">
        <f>Значения!B47/Значения!W47*100</f>
        <v>5.3262316910785618E-2</v>
      </c>
      <c r="C47">
        <f>Значения!C47/Значения!W47*100</f>
        <v>0</v>
      </c>
      <c r="D47">
        <f>Значения!D47/Значения!W47*100</f>
        <v>0</v>
      </c>
      <c r="E47">
        <f>Значения!E47/Значения!W47*100</f>
        <v>5.3262316910785618E-2</v>
      </c>
      <c r="F47">
        <f>Значения!F47/Значения!W47*100</f>
        <v>0.10652463382157124</v>
      </c>
      <c r="G47">
        <f>Значения!G47/Значения!W47*100</f>
        <v>0.95872170439414117</v>
      </c>
      <c r="H47">
        <f>Значения!H47/Значения!W47*100</f>
        <v>0.37283621837549935</v>
      </c>
      <c r="I47">
        <f>Значения!I47/Значения!W47*100</f>
        <v>0.26631158455392812</v>
      </c>
      <c r="J47">
        <f>Значения!J47/Значения!W47*100</f>
        <v>7.9893475366178426E-2</v>
      </c>
      <c r="K47">
        <f>Значения!K47/Значения!W47*100</f>
        <v>0</v>
      </c>
      <c r="L47">
        <f>Значения!L47/Значения!W47*100</f>
        <v>0</v>
      </c>
      <c r="M47">
        <f>Значения!M47/Значения!W47*100</f>
        <v>0.21304926764314247</v>
      </c>
      <c r="N47">
        <f>Значения!N47/Значения!W47*100</f>
        <v>0.21304926764314247</v>
      </c>
      <c r="O47">
        <f>Значения!O47/Значения!W47*100</f>
        <v>0.69241011984021306</v>
      </c>
      <c r="P47">
        <f>Значения!P47/Значения!W47*100</f>
        <v>4.6071904127829564</v>
      </c>
      <c r="Q47">
        <f>Значения!Q47/Значения!W47*100</f>
        <v>0</v>
      </c>
      <c r="R47">
        <f>Значения!R47/Значения!W47*100</f>
        <v>0.42609853528628494</v>
      </c>
      <c r="S47">
        <f>Значения!S47/Значения!W47*100</f>
        <v>0.13315579227696406</v>
      </c>
      <c r="T47">
        <f>Значения!T47/Значения!W47*100</f>
        <v>11.531291611185086</v>
      </c>
      <c r="U47">
        <f>Значения!U47/Значения!W47*100</f>
        <v>5.3262316910785618E-2</v>
      </c>
      <c r="V47">
        <f>Значения!V47/Значения!W47*100</f>
        <v>0.31957390146471371</v>
      </c>
    </row>
    <row r="48" spans="1:22" ht="15.5" x14ac:dyDescent="0.35">
      <c r="A48" t="s">
        <v>67</v>
      </c>
      <c r="B48">
        <f>Значения!B48/Значения!W48*100</f>
        <v>5.0352467270896276E-2</v>
      </c>
      <c r="C48">
        <f>Значения!C48/Значения!W48*100</f>
        <v>0.60422960725075525</v>
      </c>
      <c r="D48">
        <f>Значения!D48/Значения!W48*100</f>
        <v>6.2940584088620341E-2</v>
      </c>
      <c r="E48">
        <f>Значения!E48/Значения!W48*100</f>
        <v>0.11329305135951663</v>
      </c>
      <c r="F48">
        <f>Значения!F48/Значения!W48*100</f>
        <v>0.13846928499496478</v>
      </c>
      <c r="G48">
        <f>Значения!G48/Значения!W48*100</f>
        <v>0.49093655589123864</v>
      </c>
      <c r="H48">
        <f>Значения!H48/Значения!W48*100</f>
        <v>0.45317220543806652</v>
      </c>
      <c r="I48">
        <f>Значения!I48/Значения!W48*100</f>
        <v>1.8378650553877138</v>
      </c>
      <c r="J48">
        <f>Значения!J48/Значения!W48*100</f>
        <v>7.5528700906344406E-2</v>
      </c>
      <c r="K48">
        <f>Значения!K48/Значения!W48*100</f>
        <v>3.7764350453172203E-2</v>
      </c>
      <c r="L48">
        <f>Значения!L48/Значения!W48*100</f>
        <v>0</v>
      </c>
      <c r="M48">
        <f>Значения!M48/Значения!W48*100</f>
        <v>2.5176233635448138E-2</v>
      </c>
      <c r="N48">
        <f>Значения!N48/Значения!W48*100</f>
        <v>5.0352467270896276E-2</v>
      </c>
      <c r="O48">
        <f>Значения!O48/Значения!W48*100</f>
        <v>3.4113796576032223</v>
      </c>
      <c r="P48">
        <f>Значения!P48/Значения!W48*100</f>
        <v>0.10070493454179255</v>
      </c>
      <c r="Q48">
        <f>Значения!Q48/Значения!W48*100</f>
        <v>0</v>
      </c>
      <c r="R48">
        <f>Значения!R48/Значения!W48*100</f>
        <v>8.8116817724068486E-2</v>
      </c>
      <c r="S48">
        <f>Значения!S48/Значения!W48*100</f>
        <v>1.2588116817724069E-2</v>
      </c>
      <c r="T48">
        <f>Значения!T48/Значения!W48*100</f>
        <v>0.35246727089627394</v>
      </c>
      <c r="U48">
        <f>Значения!U48/Значения!W48*100</f>
        <v>0</v>
      </c>
      <c r="V48">
        <f>Значения!V48/Значения!W48*100</f>
        <v>0.12588116817724068</v>
      </c>
    </row>
    <row r="49" spans="1:22" ht="15.5" x14ac:dyDescent="0.35">
      <c r="A49" t="s">
        <v>68</v>
      </c>
      <c r="B49">
        <f>Значения!B49/Значения!W49*100</f>
        <v>0.10558624923265807</v>
      </c>
      <c r="C49">
        <f>Значения!C49/Значения!W49*100</f>
        <v>1.9643953345610803E-2</v>
      </c>
      <c r="D49">
        <f>Значения!D49/Значения!W49*100</f>
        <v>1.1049723756906077E-2</v>
      </c>
      <c r="E49">
        <f>Значения!E49/Значения!W49*100</f>
        <v>0.11786372007366482</v>
      </c>
      <c r="F49">
        <f>Значения!F49/Значения!W49*100</f>
        <v>8.8397790055248615E-2</v>
      </c>
      <c r="G49">
        <f>Значения!G49/Значения!W49*100</f>
        <v>1.2498465316144873</v>
      </c>
      <c r="H49">
        <f>Значения!H49/Значения!W49*100</f>
        <v>0.3204419889502762</v>
      </c>
      <c r="I49">
        <f>Значения!I49/Значения!W49*100</f>
        <v>0.1792510742786986</v>
      </c>
      <c r="J49">
        <f>Значения!J49/Значения!W49*100</f>
        <v>0.44567219152854509</v>
      </c>
      <c r="K49">
        <f>Значения!K49/Значения!W49*100</f>
        <v>0.44444444444444442</v>
      </c>
      <c r="L49">
        <f>Значения!L49/Значения!W49*100</f>
        <v>0</v>
      </c>
      <c r="M49">
        <f>Значения!M49/Значения!W49*100</f>
        <v>5.4020871700429712E-2</v>
      </c>
      <c r="N49">
        <f>Значения!N49/Значения!W49*100</f>
        <v>0.51810926949048497</v>
      </c>
      <c r="O49">
        <f>Значения!O49/Значения!W49*100</f>
        <v>1.4487415592387969</v>
      </c>
      <c r="P49">
        <f>Значения!P49/Значения!W49*100</f>
        <v>1.8649478207489256</v>
      </c>
      <c r="Q49">
        <f>Значения!Q49/Значения!W49*100</f>
        <v>2.4554941682013505E-2</v>
      </c>
      <c r="R49">
        <f>Значения!R49/Значения!W49*100</f>
        <v>0.27378759975445055</v>
      </c>
      <c r="S49">
        <f>Значения!S49/Значения!W49*100</f>
        <v>9.0853284223449973E-2</v>
      </c>
      <c r="T49">
        <f>Значения!T49/Значения!W49*100</f>
        <v>0.23081645181092697</v>
      </c>
      <c r="U49">
        <f>Значения!U49/Значения!W49*100</f>
        <v>5.5248618784530391E-2</v>
      </c>
      <c r="V49">
        <f>Значения!V49/Значения!W49*100</f>
        <v>29.010435850214854</v>
      </c>
    </row>
    <row r="50" spans="1:22" ht="15.5" x14ac:dyDescent="0.35">
      <c r="A50" t="s">
        <v>69</v>
      </c>
      <c r="B50">
        <f>Значения!B50/Значения!W50*100</f>
        <v>1.6152479405588758E-2</v>
      </c>
      <c r="C50">
        <f>Значения!C50/Значения!W50*100</f>
        <v>0</v>
      </c>
      <c r="D50">
        <f>Значения!D50/Значения!W50*100</f>
        <v>1.6152479405588758E-2</v>
      </c>
      <c r="E50">
        <f>Значения!E50/Значения!W50*100</f>
        <v>0.12921983524471006</v>
      </c>
      <c r="F50">
        <f>Значения!F50/Значения!W50*100</f>
        <v>0.27459214989500891</v>
      </c>
      <c r="G50">
        <f>Значения!G50/Значения!W50*100</f>
        <v>0.64609917622355029</v>
      </c>
      <c r="H50">
        <f>Значения!H50/Значения!W50*100</f>
        <v>1.3245033112582782</v>
      </c>
      <c r="I50">
        <f>Значения!I50/Значения!W50*100</f>
        <v>0.24228719108383137</v>
      </c>
      <c r="J50">
        <f>Значения!J50/Значения!W50*100</f>
        <v>4.8457438216766277E-2</v>
      </c>
      <c r="K50">
        <f>Значения!K50/Значения!W50*100</f>
        <v>0.27459214989500891</v>
      </c>
      <c r="L50">
        <f>Значения!L50/Значения!W50*100</f>
        <v>0</v>
      </c>
      <c r="M50">
        <f>Значения!M50/Значения!W50*100</f>
        <v>0.19382975286706511</v>
      </c>
      <c r="N50">
        <f>Значения!N50/Значения!W50*100</f>
        <v>0.11306735583912131</v>
      </c>
      <c r="O50">
        <f>Значения!O50/Значения!W50*100</f>
        <v>0.58148925860119527</v>
      </c>
      <c r="P50">
        <f>Значения!P50/Значения!W50*100</f>
        <v>1.8736876110482958</v>
      </c>
      <c r="Q50">
        <f>Значения!Q50/Значения!W50*100</f>
        <v>4.8457438216766277E-2</v>
      </c>
      <c r="R50">
        <f>Значения!R50/Значения!W50*100</f>
        <v>0.30689710870618642</v>
      </c>
      <c r="S50">
        <f>Значения!S50/Значения!W50*100</f>
        <v>8.0762397027943786E-2</v>
      </c>
      <c r="T50">
        <f>Значения!T50/Значения!W50*100</f>
        <v>7.1393958972702318</v>
      </c>
      <c r="U50">
        <f>Значения!U50/Значения!W50*100</f>
        <v>3.2304958811177516E-2</v>
      </c>
      <c r="V50">
        <f>Значения!V50/Значения!W50*100</f>
        <v>0.33920206751736393</v>
      </c>
    </row>
    <row r="51" spans="1:22" ht="15.5" x14ac:dyDescent="0.35">
      <c r="A51" t="s">
        <v>70</v>
      </c>
      <c r="B51">
        <f>Значения!B51/Значения!W51*100</f>
        <v>2.3440552155228545E-2</v>
      </c>
      <c r="C51">
        <f>Значения!C51/Значения!W51*100</f>
        <v>0</v>
      </c>
      <c r="D51">
        <f>Значения!D51/Значения!W51*100</f>
        <v>1.3022528975126969E-2</v>
      </c>
      <c r="E51">
        <f>Значения!E51/Значения!W51*100</f>
        <v>4.688110431045709E-2</v>
      </c>
      <c r="F51">
        <f>Значения!F51/Значения!W51*100</f>
        <v>7.8135173850761817E-3</v>
      </c>
      <c r="G51">
        <f>Значения!G51/Значения!W51*100</f>
        <v>0.54694621695533274</v>
      </c>
      <c r="H51">
        <f>Значения!H51/Значения!W51*100</f>
        <v>1.216304206276859</v>
      </c>
      <c r="I51">
        <f>Значения!I51/Значения!W51*100</f>
        <v>5.7299127490558668E-2</v>
      </c>
      <c r="J51">
        <f>Значения!J51/Значения!W51*100</f>
        <v>1.0418023180101576E-2</v>
      </c>
      <c r="K51">
        <f>Значения!K51/Значения!W51*100</f>
        <v>7.0321656465685625E-2</v>
      </c>
      <c r="L51">
        <f>Значения!L51/Значения!W51*100</f>
        <v>1.5340539132699571</v>
      </c>
      <c r="M51">
        <f>Значения!M51/Значения!W51*100</f>
        <v>7.0321656465685625E-2</v>
      </c>
      <c r="N51">
        <f>Значения!N51/Значения!W51*100</f>
        <v>1.0418023180101576E-2</v>
      </c>
      <c r="O51">
        <f>Значения!O51/Значения!W51*100</f>
        <v>3.9067586925380905E-2</v>
      </c>
      <c r="P51">
        <f>Значения!P51/Значения!W51*100</f>
        <v>0.23961453314233624</v>
      </c>
      <c r="Q51">
        <f>Значения!Q51/Значения!W51*100</f>
        <v>9.6549029821591361</v>
      </c>
      <c r="R51">
        <f>Значения!R51/Значения!W51*100</f>
        <v>0.98450319051959878</v>
      </c>
      <c r="S51">
        <f>Значения!S51/Значения!W51*100</f>
        <v>3.6463081130355519E-2</v>
      </c>
      <c r="T51">
        <f>Значения!T51/Значения!W51*100</f>
        <v>0.22138299257715849</v>
      </c>
      <c r="U51">
        <f>Значения!U51/Значения!W51*100</f>
        <v>3.9067586925380905E-2</v>
      </c>
      <c r="V51">
        <f>Значения!V51/Значения!W51*100</f>
        <v>0.12762078395624432</v>
      </c>
    </row>
    <row r="52" spans="1:22" ht="15.5" x14ac:dyDescent="0.35">
      <c r="A52" t="s">
        <v>71</v>
      </c>
      <c r="B52">
        <f>Значения!B52/Значения!W52*100</f>
        <v>0.16764459346186086</v>
      </c>
      <c r="C52">
        <f>Значения!C52/Значения!W52*100</f>
        <v>5.5881531153953619E-2</v>
      </c>
      <c r="D52">
        <f>Значения!D52/Значения!W52*100</f>
        <v>1.3970382788488405E-2</v>
      </c>
      <c r="E52">
        <f>Значения!E52/Значения!W52*100</f>
        <v>0.43308186644314051</v>
      </c>
      <c r="F52">
        <f>Значения!F52/Значения!W52*100</f>
        <v>0.72645990500139701</v>
      </c>
      <c r="G52">
        <f>Значения!G52/Значения!W52*100</f>
        <v>3.3389214864487289</v>
      </c>
      <c r="H52">
        <f>Значения!H52/Значения!W52*100</f>
        <v>1.2573344509639564</v>
      </c>
      <c r="I52">
        <f>Значения!I52/Значения!W52*100</f>
        <v>0.51690416317407095</v>
      </c>
      <c r="J52">
        <f>Значения!J52/Значения!W52*100</f>
        <v>0.78234143615535068</v>
      </c>
      <c r="K52">
        <f>Значения!K52/Значения!W52*100</f>
        <v>0.57278569432802451</v>
      </c>
      <c r="L52">
        <f>Значения!L52/Значения!W52*100</f>
        <v>0</v>
      </c>
      <c r="M52">
        <f>Значения!M52/Значения!W52*100</f>
        <v>1.3690975132718637</v>
      </c>
      <c r="N52">
        <f>Значения!N52/Значения!W52*100</f>
        <v>1.0058675607711651</v>
      </c>
      <c r="O52">
        <f>Значения!O52/Значения!W52*100</f>
        <v>2.9617211511595416</v>
      </c>
      <c r="P52">
        <f>Значения!P52/Значения!W52*100</f>
        <v>24.23861413802738</v>
      </c>
      <c r="Q52">
        <f>Значения!Q52/Значения!W52*100</f>
        <v>0.11176306230790724</v>
      </c>
      <c r="R52">
        <f>Значения!R52/Значения!W52*100</f>
        <v>2.2073204805811679</v>
      </c>
      <c r="S52">
        <f>Значения!S52/Значения!W52*100</f>
        <v>0.99189717798267674</v>
      </c>
      <c r="T52">
        <f>Значения!T52/Значения!W52*100</f>
        <v>0</v>
      </c>
      <c r="U52">
        <f>Значения!U52/Значения!W52*100</f>
        <v>0.18161497625034925</v>
      </c>
      <c r="V52">
        <f>Значения!V52/Значения!W52*100</f>
        <v>1.2573344509639564</v>
      </c>
    </row>
    <row r="53" spans="1:22" ht="15.5" x14ac:dyDescent="0.35">
      <c r="A53" t="s">
        <v>72</v>
      </c>
      <c r="B53">
        <f>Значения!B53/Значения!W53*100</f>
        <v>0.67224584991082448</v>
      </c>
      <c r="C53">
        <f>Значения!C53/Значения!W53*100</f>
        <v>4.8017560707916039E-2</v>
      </c>
      <c r="D53">
        <f>Значения!D53/Значения!W53*100</f>
        <v>2.0578954589106874E-2</v>
      </c>
      <c r="E53">
        <f>Значения!E53/Значения!W53*100</f>
        <v>6.8596515297022917E-2</v>
      </c>
      <c r="F53">
        <f>Значения!F53/Значения!W53*100</f>
        <v>0.76142131979695438</v>
      </c>
      <c r="G53">
        <f>Значения!G53/Значения!W53*100</f>
        <v>0.164631636712855</v>
      </c>
      <c r="H53">
        <f>Значения!H53/Значения!W53*100</f>
        <v>1.200439017697901</v>
      </c>
      <c r="I53">
        <f>Значения!I53/Значения!W53*100</f>
        <v>7.5456166826725207E-2</v>
      </c>
      <c r="J53">
        <f>Значения!J53/Значения!W53*100</f>
        <v>3.4298257648511458E-2</v>
      </c>
      <c r="K53">
        <f>Значения!K53/Значения!W53*100</f>
        <v>0.91233365345040474</v>
      </c>
      <c r="L53">
        <f>Значения!L53/Значения!W53*100</f>
        <v>0</v>
      </c>
      <c r="M53">
        <f>Значения!M53/Значения!W53*100</f>
        <v>0.3635615310742214</v>
      </c>
      <c r="N53">
        <f>Значения!N53/Значения!W53*100</f>
        <v>6.8596515297022912E-3</v>
      </c>
      <c r="O53">
        <f>Значения!O53/Значения!W53*100</f>
        <v>0.18521059130196185</v>
      </c>
      <c r="P53">
        <f>Значения!P53/Значения!W53*100</f>
        <v>1.3719303059404582E-2</v>
      </c>
      <c r="Q53">
        <f>Значения!Q53/Значения!W53*100</f>
        <v>6.8596515297022912E-3</v>
      </c>
      <c r="R53">
        <f>Значения!R53/Значения!W53*100</f>
        <v>8.9175469886129788E-2</v>
      </c>
      <c r="S53">
        <f>Значения!S53/Значения!W53*100</f>
        <v>0.18521059130196185</v>
      </c>
      <c r="T53">
        <f>Значения!T53/Значения!W53*100</f>
        <v>0.64480724379201537</v>
      </c>
      <c r="U53">
        <f>Значения!U53/Значения!W53*100</f>
        <v>0.24008780353958017</v>
      </c>
      <c r="V53">
        <f>Значения!V53/Значения!W53*100</f>
        <v>0.25380710659898476</v>
      </c>
    </row>
    <row r="54" spans="1:22" ht="15.5" x14ac:dyDescent="0.35">
      <c r="A54" t="s">
        <v>73</v>
      </c>
      <c r="B54">
        <f>Значения!B54/Значения!W54*100</f>
        <v>7.7011936850211779E-2</v>
      </c>
      <c r="C54">
        <f>Значения!C54/Значения!W54*100</f>
        <v>0</v>
      </c>
      <c r="D54">
        <f>Значения!D54/Значения!W54*100</f>
        <v>3.850596842510589E-2</v>
      </c>
      <c r="E54">
        <f>Значения!E54/Значения!W54*100</f>
        <v>0.15402387370042356</v>
      </c>
      <c r="F54">
        <f>Значения!F54/Значения!W54*100</f>
        <v>7.7011936850211779E-2</v>
      </c>
      <c r="G54">
        <f>Значения!G54/Значения!W54*100</f>
        <v>1.6172506738544474</v>
      </c>
      <c r="H54">
        <f>Значения!H54/Значения!W54*100</f>
        <v>1.0781671159029651</v>
      </c>
      <c r="I54">
        <f>Значения!I54/Значения!W54*100</f>
        <v>0.26954177897574128</v>
      </c>
      <c r="J54">
        <f>Значения!J54/Значения!W54*100</f>
        <v>3.850596842510589E-2</v>
      </c>
      <c r="K54">
        <f>Значения!K54/Значения!W54*100</f>
        <v>0.96264921062764719</v>
      </c>
      <c r="L54">
        <f>Значения!L54/Значения!W54*100</f>
        <v>0</v>
      </c>
      <c r="M54">
        <f>Значения!M54/Значения!W54*100</f>
        <v>7.7011936850211779E-2</v>
      </c>
      <c r="N54">
        <f>Значения!N54/Значения!W54*100</f>
        <v>3.850596842510589E-2</v>
      </c>
      <c r="O54">
        <f>Значения!O54/Значения!W54*100</f>
        <v>0.38505968425105891</v>
      </c>
      <c r="P54">
        <f>Значения!P54/Значения!W54*100</f>
        <v>9.7805159799768955</v>
      </c>
      <c r="Q54">
        <f>Значения!Q54/Значения!W54*100</f>
        <v>3.850596842510589E-2</v>
      </c>
      <c r="R54">
        <f>Значения!R54/Значения!W54*100</f>
        <v>0.26954177897574128</v>
      </c>
      <c r="S54">
        <f>Значения!S54/Значения!W54*100</f>
        <v>0.30804774740084712</v>
      </c>
      <c r="T54">
        <f>Значения!T54/Значения!W54*100</f>
        <v>0.4620716211012707</v>
      </c>
      <c r="U54">
        <f>Значения!U54/Значения!W54*100</f>
        <v>0.26954177897574128</v>
      </c>
      <c r="V54">
        <f>Значения!V54/Значения!W54*100</f>
        <v>1.3092029264536003</v>
      </c>
    </row>
    <row r="55" spans="1:22" ht="15.5" x14ac:dyDescent="0.35">
      <c r="A55" t="s">
        <v>74</v>
      </c>
      <c r="B55">
        <f>Значения!B55/Значения!W55*100</f>
        <v>0.12747711206397033</v>
      </c>
      <c r="C55">
        <f>Значения!C55/Значения!W55*100</f>
        <v>5.0990844825588133E-2</v>
      </c>
      <c r="D55">
        <f>Значения!D55/Значения!W55*100</f>
        <v>9.2710626955614783E-3</v>
      </c>
      <c r="E55">
        <f>Значения!E55/Значения!W55*100</f>
        <v>8.8075095607834039E-2</v>
      </c>
      <c r="F55">
        <f>Значения!F55/Значения!W55*100</f>
        <v>2.7813188086684433E-2</v>
      </c>
      <c r="G55">
        <f>Значения!G55/Значения!W55*100</f>
        <v>0.13211264341175108</v>
      </c>
      <c r="H55">
        <f>Значения!H55/Значения!W55*100</f>
        <v>0.169196894193997</v>
      </c>
      <c r="I55">
        <f>Значения!I55/Значения!W55*100</f>
        <v>0.24104763008459842</v>
      </c>
      <c r="J55">
        <f>Значения!J55/Значения!W55*100</f>
        <v>8.8075095607834039E-2</v>
      </c>
      <c r="K55">
        <f>Значения!K55/Значения!W55*100</f>
        <v>8.1121798586162933E-2</v>
      </c>
      <c r="L55">
        <f>Значения!L55/Значения!W55*100</f>
        <v>0</v>
      </c>
      <c r="M55">
        <f>Значения!M55/Значения!W55*100</f>
        <v>6.0261907521149606E-2</v>
      </c>
      <c r="N55">
        <f>Значения!N55/Значения!W55*100</f>
        <v>9.5028392629505146E-2</v>
      </c>
      <c r="O55">
        <f>Значения!O55/Значения!W55*100</f>
        <v>0.4496465407347317</v>
      </c>
      <c r="P55">
        <f>Значения!P55/Значения!W55*100</f>
        <v>8.3439564260053306E-2</v>
      </c>
      <c r="Q55">
        <f>Значения!Q55/Значения!W55*100</f>
        <v>9.2710626955614783E-3</v>
      </c>
      <c r="R55">
        <f>Значения!R55/Значения!W55*100</f>
        <v>0.20396337930235253</v>
      </c>
      <c r="S55">
        <f>Значения!S55/Значения!W55*100</f>
        <v>9.2710626955614786E-2</v>
      </c>
      <c r="T55">
        <f>Значения!T55/Значения!W55*100</f>
        <v>0.18310348823733921</v>
      </c>
      <c r="U55">
        <f>Значения!U55/Значения!W55*100</f>
        <v>9.9663923977285906E-2</v>
      </c>
      <c r="V55">
        <f>Значения!V55/Значения!W55*100</f>
        <v>0.32680496001854215</v>
      </c>
    </row>
  </sheetData>
  <pageMargins left="0.7" right="0.7" top="0.75" bottom="0.75" header="0.3" footer="0.3"/>
  <ignoredErrors>
    <ignoredError sqref="A1:V5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0"/>
  <sheetViews>
    <sheetView workbookViewId="0"/>
  </sheetViews>
  <sheetFormatPr defaultRowHeight="14.5" x14ac:dyDescent="0.35"/>
  <sheetData>
    <row r="2" spans="1:2" ht="15.5" x14ac:dyDescent="0.35">
      <c r="A2" t="s">
        <v>1</v>
      </c>
      <c r="B2">
        <v>0.9</v>
      </c>
    </row>
    <row r="3" spans="1:2" ht="15.5" x14ac:dyDescent="0.35">
      <c r="A3" t="s">
        <v>2</v>
      </c>
      <c r="B3">
        <v>0.88</v>
      </c>
    </row>
    <row r="4" spans="1:2" ht="15.5" x14ac:dyDescent="0.35">
      <c r="A4" t="s">
        <v>3</v>
      </c>
      <c r="B4">
        <v>0.87</v>
      </c>
    </row>
    <row r="5" spans="1:2" ht="15.5" x14ac:dyDescent="0.35">
      <c r="A5" t="s">
        <v>4</v>
      </c>
      <c r="B5">
        <v>0.86</v>
      </c>
    </row>
    <row r="6" spans="1:2" ht="15.5" x14ac:dyDescent="0.35">
      <c r="A6" t="s">
        <v>5</v>
      </c>
      <c r="B6">
        <v>0.85</v>
      </c>
    </row>
    <row r="7" spans="1:2" ht="15.5" x14ac:dyDescent="0.35">
      <c r="A7" t="s">
        <v>6</v>
      </c>
      <c r="B7">
        <v>0.84</v>
      </c>
    </row>
    <row r="8" spans="1:2" ht="15.5" x14ac:dyDescent="0.35">
      <c r="A8" t="s">
        <v>7</v>
      </c>
      <c r="B8">
        <v>0.83</v>
      </c>
    </row>
    <row r="9" spans="1:2" ht="15.5" x14ac:dyDescent="0.35">
      <c r="A9" t="s">
        <v>8</v>
      </c>
      <c r="B9">
        <v>0.82</v>
      </c>
    </row>
    <row r="10" spans="1:2" ht="15.5" x14ac:dyDescent="0.35">
      <c r="A10" t="s">
        <v>9</v>
      </c>
      <c r="B10">
        <v>0.81</v>
      </c>
    </row>
    <row r="11" spans="1:2" ht="15.5" x14ac:dyDescent="0.35">
      <c r="A11" t="s">
        <v>10</v>
      </c>
      <c r="B11">
        <v>0.8</v>
      </c>
    </row>
    <row r="12" spans="1:2" ht="15.5" x14ac:dyDescent="0.35">
      <c r="A12" t="s">
        <v>11</v>
      </c>
      <c r="B12">
        <v>0.79</v>
      </c>
    </row>
    <row r="13" spans="1:2" ht="15.5" x14ac:dyDescent="0.35">
      <c r="A13" t="s">
        <v>12</v>
      </c>
      <c r="B13">
        <v>0.78</v>
      </c>
    </row>
    <row r="14" spans="1:2" ht="15.5" x14ac:dyDescent="0.35">
      <c r="A14" t="s">
        <v>13</v>
      </c>
      <c r="B14">
        <v>0.77</v>
      </c>
    </row>
    <row r="15" spans="1:2" ht="15.5" x14ac:dyDescent="0.35">
      <c r="A15" t="s">
        <v>14</v>
      </c>
      <c r="B15">
        <v>0.76</v>
      </c>
    </row>
    <row r="16" spans="1:2" ht="15.5" x14ac:dyDescent="0.35">
      <c r="A16" t="s">
        <v>15</v>
      </c>
      <c r="B16">
        <v>0.75</v>
      </c>
    </row>
    <row r="17" spans="1:2" ht="15.5" x14ac:dyDescent="0.35">
      <c r="A17" t="s">
        <v>16</v>
      </c>
      <c r="B17">
        <v>0.74</v>
      </c>
    </row>
    <row r="18" spans="1:2" ht="15.5" x14ac:dyDescent="0.35">
      <c r="A18" t="s">
        <v>17</v>
      </c>
      <c r="B18">
        <v>0.73</v>
      </c>
    </row>
    <row r="19" spans="1:2" ht="15.5" x14ac:dyDescent="0.35">
      <c r="A19" t="s">
        <v>18</v>
      </c>
      <c r="B19">
        <v>0.72</v>
      </c>
    </row>
    <row r="20" spans="1:2" ht="15.5" x14ac:dyDescent="0.35">
      <c r="A20" t="s">
        <v>19</v>
      </c>
      <c r="B20">
        <v>0.71</v>
      </c>
    </row>
    <row r="21" spans="1:2" ht="15.5" x14ac:dyDescent="0.35">
      <c r="A21" t="s">
        <v>20</v>
      </c>
      <c r="B21">
        <v>0.7</v>
      </c>
    </row>
    <row r="22" spans="1:2" ht="15.5" x14ac:dyDescent="0.35">
      <c r="A22" t="s">
        <v>75</v>
      </c>
      <c r="B22">
        <v>0.69</v>
      </c>
    </row>
    <row r="23" spans="1:2" ht="15.5" x14ac:dyDescent="0.35">
      <c r="A23" t="s">
        <v>76</v>
      </c>
      <c r="B23">
        <v>0.68</v>
      </c>
    </row>
    <row r="24" spans="1:2" ht="15.5" x14ac:dyDescent="0.35">
      <c r="A24" t="s">
        <v>77</v>
      </c>
      <c r="B24">
        <v>0.67</v>
      </c>
    </row>
    <row r="25" spans="1:2" ht="15.5" x14ac:dyDescent="0.35">
      <c r="A25" t="s">
        <v>78</v>
      </c>
      <c r="B25">
        <v>0.66</v>
      </c>
    </row>
    <row r="26" spans="1:2" ht="15.5" x14ac:dyDescent="0.35">
      <c r="A26" t="s">
        <v>79</v>
      </c>
      <c r="B26">
        <v>0.65</v>
      </c>
    </row>
    <row r="27" spans="1:2" ht="15.5" x14ac:dyDescent="0.35">
      <c r="A27" t="s">
        <v>80</v>
      </c>
      <c r="B27">
        <v>0.64</v>
      </c>
    </row>
    <row r="28" spans="1:2" ht="15.5" x14ac:dyDescent="0.35">
      <c r="A28" t="s">
        <v>81</v>
      </c>
      <c r="B28">
        <v>0.63</v>
      </c>
    </row>
    <row r="29" spans="1:2" ht="15.5" x14ac:dyDescent="0.35">
      <c r="A29" t="s">
        <v>82</v>
      </c>
      <c r="B29">
        <v>0.62</v>
      </c>
    </row>
    <row r="30" spans="1:2" ht="15.5" x14ac:dyDescent="0.35">
      <c r="A30" t="s">
        <v>83</v>
      </c>
      <c r="B30">
        <v>0.61</v>
      </c>
    </row>
    <row r="31" spans="1:2" ht="15.5" x14ac:dyDescent="0.35">
      <c r="A31" t="s">
        <v>84</v>
      </c>
      <c r="B31">
        <v>0.6</v>
      </c>
    </row>
    <row r="32" spans="1:2" ht="15.5" x14ac:dyDescent="0.35">
      <c r="A32" t="s">
        <v>85</v>
      </c>
      <c r="B32">
        <v>0.59</v>
      </c>
    </row>
    <row r="33" spans="1:2" ht="15.5" x14ac:dyDescent="0.35">
      <c r="A33" t="s">
        <v>86</v>
      </c>
      <c r="B33">
        <v>0.57999999999999996</v>
      </c>
    </row>
    <row r="34" spans="1:2" ht="15.5" x14ac:dyDescent="0.35">
      <c r="A34" t="s">
        <v>87</v>
      </c>
      <c r="B34">
        <v>0.56999999999999995</v>
      </c>
    </row>
    <row r="35" spans="1:2" ht="15.5" x14ac:dyDescent="0.35">
      <c r="A35" t="s">
        <v>88</v>
      </c>
      <c r="B35">
        <v>0.56000000000000005</v>
      </c>
    </row>
    <row r="36" spans="1:2" ht="15.5" x14ac:dyDescent="0.35">
      <c r="A36" t="s">
        <v>89</v>
      </c>
      <c r="B36">
        <v>0.55000000000000004</v>
      </c>
    </row>
    <row r="37" spans="1:2" ht="15.5" x14ac:dyDescent="0.35">
      <c r="A37" t="s">
        <v>90</v>
      </c>
      <c r="B37">
        <v>0.54</v>
      </c>
    </row>
    <row r="38" spans="1:2" ht="15.5" x14ac:dyDescent="0.35">
      <c r="A38" t="s">
        <v>91</v>
      </c>
      <c r="B38">
        <v>0.53</v>
      </c>
    </row>
    <row r="39" spans="1:2" ht="15.5" x14ac:dyDescent="0.35">
      <c r="A39" t="s">
        <v>92</v>
      </c>
      <c r="B39">
        <v>0.52</v>
      </c>
    </row>
    <row r="40" spans="1:2" ht="15.5" x14ac:dyDescent="0.35">
      <c r="A40" t="s">
        <v>93</v>
      </c>
      <c r="B40">
        <v>0.51</v>
      </c>
    </row>
    <row r="41" spans="1:2" ht="15.5" x14ac:dyDescent="0.35">
      <c r="A41" t="s">
        <v>94</v>
      </c>
      <c r="B41">
        <v>0.5</v>
      </c>
    </row>
    <row r="42" spans="1:2" ht="15.5" x14ac:dyDescent="0.35">
      <c r="A42" t="s">
        <v>95</v>
      </c>
      <c r="B42">
        <v>0.49</v>
      </c>
    </row>
    <row r="43" spans="1:2" ht="15.5" x14ac:dyDescent="0.35">
      <c r="A43" t="s">
        <v>96</v>
      </c>
      <c r="B43">
        <v>0.48</v>
      </c>
    </row>
    <row r="44" spans="1:2" ht="15.5" x14ac:dyDescent="0.35">
      <c r="A44" t="s">
        <v>97</v>
      </c>
      <c r="B44">
        <v>0.47</v>
      </c>
    </row>
    <row r="45" spans="1:2" ht="15.5" x14ac:dyDescent="0.35">
      <c r="A45" t="s">
        <v>98</v>
      </c>
      <c r="B45">
        <v>0.46</v>
      </c>
    </row>
    <row r="46" spans="1:2" ht="15.5" x14ac:dyDescent="0.35">
      <c r="A46" t="s">
        <v>99</v>
      </c>
      <c r="B46">
        <v>0.45</v>
      </c>
    </row>
    <row r="47" spans="1:2" ht="15.5" x14ac:dyDescent="0.35">
      <c r="A47" t="s">
        <v>100</v>
      </c>
      <c r="B47">
        <v>0.44</v>
      </c>
    </row>
    <row r="48" spans="1:2" ht="15.5" x14ac:dyDescent="0.35">
      <c r="A48" t="s">
        <v>101</v>
      </c>
      <c r="B48">
        <v>0.43</v>
      </c>
    </row>
    <row r="49" spans="1:2" ht="15.5" x14ac:dyDescent="0.35">
      <c r="A49" t="s">
        <v>102</v>
      </c>
      <c r="B49">
        <v>0.42</v>
      </c>
    </row>
    <row r="50" spans="1:2" ht="15.5" x14ac:dyDescent="0.35">
      <c r="A50" t="s">
        <v>103</v>
      </c>
      <c r="B50">
        <v>0.41</v>
      </c>
    </row>
    <row r="51" spans="1:2" ht="15.5" x14ac:dyDescent="0.35">
      <c r="A51" t="s">
        <v>104</v>
      </c>
      <c r="B51">
        <v>0.4</v>
      </c>
    </row>
    <row r="52" spans="1:2" ht="15.5" x14ac:dyDescent="0.35">
      <c r="A52" t="s">
        <v>105</v>
      </c>
      <c r="B52">
        <v>0.39</v>
      </c>
    </row>
    <row r="53" spans="1:2" ht="15.5" x14ac:dyDescent="0.35">
      <c r="A53" t="s">
        <v>106</v>
      </c>
      <c r="B53">
        <v>0.38</v>
      </c>
    </row>
    <row r="54" spans="1:2" ht="15.5" x14ac:dyDescent="0.35">
      <c r="A54" t="s">
        <v>107</v>
      </c>
      <c r="B54">
        <v>0.37</v>
      </c>
    </row>
    <row r="55" spans="1:2" ht="15.5" x14ac:dyDescent="0.35">
      <c r="A55" t="s">
        <v>108</v>
      </c>
      <c r="B55">
        <v>0.36</v>
      </c>
    </row>
    <row r="56" spans="1:2" ht="15.5" x14ac:dyDescent="0.35">
      <c r="A56" t="s">
        <v>109</v>
      </c>
      <c r="B56">
        <v>0.35</v>
      </c>
    </row>
    <row r="57" spans="1:2" ht="15.5" x14ac:dyDescent="0.35">
      <c r="A57" t="s">
        <v>110</v>
      </c>
      <c r="B57">
        <v>0.34</v>
      </c>
    </row>
    <row r="58" spans="1:2" ht="15.5" x14ac:dyDescent="0.35">
      <c r="A58" t="s">
        <v>111</v>
      </c>
      <c r="B58">
        <v>0.33</v>
      </c>
    </row>
    <row r="59" spans="1:2" ht="15.5" x14ac:dyDescent="0.35">
      <c r="A59" t="s">
        <v>112</v>
      </c>
      <c r="B59">
        <v>0.32</v>
      </c>
    </row>
    <row r="60" spans="1:2" ht="15.5" x14ac:dyDescent="0.35">
      <c r="A60" t="s">
        <v>113</v>
      </c>
      <c r="B60">
        <v>0.309999999999999</v>
      </c>
    </row>
    <row r="61" spans="1:2" ht="15.5" x14ac:dyDescent="0.35">
      <c r="A61" t="s">
        <v>114</v>
      </c>
      <c r="B61">
        <v>0.29999999999999899</v>
      </c>
    </row>
    <row r="62" spans="1:2" ht="15.5" x14ac:dyDescent="0.35">
      <c r="A62" t="s">
        <v>115</v>
      </c>
      <c r="B62">
        <v>0.28999999999999898</v>
      </c>
    </row>
    <row r="63" spans="1:2" ht="15.5" x14ac:dyDescent="0.35">
      <c r="A63" t="s">
        <v>116</v>
      </c>
      <c r="B63">
        <v>0.27999999999999903</v>
      </c>
    </row>
    <row r="64" spans="1:2" ht="15.5" x14ac:dyDescent="0.35">
      <c r="A64" t="s">
        <v>117</v>
      </c>
      <c r="B64">
        <v>0.26999999999999902</v>
      </c>
    </row>
    <row r="65" spans="1:2" ht="15.5" x14ac:dyDescent="0.35">
      <c r="A65" t="s">
        <v>118</v>
      </c>
      <c r="B65">
        <v>0.25999999999999901</v>
      </c>
    </row>
    <row r="66" spans="1:2" ht="15.5" x14ac:dyDescent="0.35">
      <c r="A66" t="s">
        <v>119</v>
      </c>
      <c r="B66">
        <v>0.249999999999999</v>
      </c>
    </row>
    <row r="67" spans="1:2" ht="15.5" x14ac:dyDescent="0.35">
      <c r="A67" t="s">
        <v>120</v>
      </c>
      <c r="B67">
        <v>0.23999999999999899</v>
      </c>
    </row>
    <row r="68" spans="1:2" ht="15.5" x14ac:dyDescent="0.35">
      <c r="A68" t="s">
        <v>121</v>
      </c>
      <c r="B68">
        <v>0.22999999999999901</v>
      </c>
    </row>
    <row r="69" spans="1:2" ht="15.5" x14ac:dyDescent="0.35">
      <c r="A69" t="s">
        <v>122</v>
      </c>
      <c r="B69">
        <v>0.219999999999999</v>
      </c>
    </row>
    <row r="70" spans="1:2" ht="15.5" x14ac:dyDescent="0.35">
      <c r="A70" t="s">
        <v>123</v>
      </c>
      <c r="B70">
        <v>0.20999999999999899</v>
      </c>
    </row>
    <row r="71" spans="1:2" ht="15.5" x14ac:dyDescent="0.35">
      <c r="A71" t="s">
        <v>124</v>
      </c>
      <c r="B71">
        <v>0.19999999999999901</v>
      </c>
    </row>
    <row r="72" spans="1:2" ht="15.5" x14ac:dyDescent="0.35">
      <c r="A72" t="s">
        <v>125</v>
      </c>
      <c r="B72">
        <v>0.189999999999999</v>
      </c>
    </row>
    <row r="73" spans="1:2" ht="15.5" x14ac:dyDescent="0.35">
      <c r="A73" t="s">
        <v>126</v>
      </c>
      <c r="B73">
        <v>0.17999999999999899</v>
      </c>
    </row>
    <row r="74" spans="1:2" ht="15.5" x14ac:dyDescent="0.35">
      <c r="A74" t="s">
        <v>127</v>
      </c>
      <c r="B74">
        <v>0.16999999999999901</v>
      </c>
    </row>
    <row r="75" spans="1:2" ht="15.5" x14ac:dyDescent="0.35">
      <c r="A75" t="s">
        <v>128</v>
      </c>
      <c r="B75">
        <v>0.159999999999999</v>
      </c>
    </row>
    <row r="76" spans="1:2" ht="15.5" x14ac:dyDescent="0.35">
      <c r="A76" t="s">
        <v>129</v>
      </c>
      <c r="B76">
        <v>0.149999999999999</v>
      </c>
    </row>
    <row r="77" spans="1:2" ht="15.5" x14ac:dyDescent="0.35">
      <c r="A77" t="s">
        <v>130</v>
      </c>
      <c r="B77">
        <v>0.13999999999999899</v>
      </c>
    </row>
    <row r="78" spans="1:2" ht="15.5" x14ac:dyDescent="0.35">
      <c r="A78" t="s">
        <v>131</v>
      </c>
      <c r="B78">
        <v>0.12999999999999901</v>
      </c>
    </row>
    <row r="79" spans="1:2" ht="15.5" x14ac:dyDescent="0.35">
      <c r="A79">
        <v>78</v>
      </c>
      <c r="B79" t="s">
        <v>132</v>
      </c>
    </row>
    <row r="80" spans="1:2" ht="15.5" x14ac:dyDescent="0.35">
      <c r="A80">
        <v>79</v>
      </c>
      <c r="B80" t="s">
        <v>133</v>
      </c>
    </row>
  </sheetData>
  <pageMargins left="0.7" right="0.7" top="0.75" bottom="0.75" header="0.3" footer="0.3"/>
  <ignoredErrors>
    <ignoredError sqref="A1:B8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workbookViewId="0"/>
  </sheetViews>
  <sheetFormatPr defaultRowHeight="14.5" x14ac:dyDescent="0.35"/>
  <sheetData>
    <row r="1" spans="1:22" ht="15.5" x14ac:dyDescent="0.35">
      <c r="A1" t="s">
        <v>134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75</v>
      </c>
    </row>
    <row r="2" spans="1:22" ht="15.5" x14ac:dyDescent="0.35">
      <c r="B2">
        <v>0.86</v>
      </c>
      <c r="C2">
        <v>0.84</v>
      </c>
      <c r="D2">
        <v>0.82</v>
      </c>
      <c r="E2">
        <v>0.8</v>
      </c>
      <c r="F2">
        <v>0.78</v>
      </c>
      <c r="G2">
        <v>0.76</v>
      </c>
      <c r="H2">
        <v>0.74</v>
      </c>
      <c r="I2">
        <v>0.72</v>
      </c>
      <c r="J2">
        <v>0.7</v>
      </c>
      <c r="K2">
        <v>0.68</v>
      </c>
      <c r="L2">
        <v>0.66</v>
      </c>
      <c r="M2">
        <v>0.64</v>
      </c>
      <c r="N2">
        <v>0.62</v>
      </c>
      <c r="O2">
        <v>0.6</v>
      </c>
      <c r="P2">
        <v>0.57999999999999996</v>
      </c>
      <c r="Q2">
        <v>0.56000000000000005</v>
      </c>
      <c r="R2">
        <v>0.54</v>
      </c>
      <c r="S2">
        <v>0.52</v>
      </c>
      <c r="T2">
        <v>0.5</v>
      </c>
      <c r="U2">
        <v>0.49</v>
      </c>
      <c r="V2">
        <v>0.48</v>
      </c>
    </row>
    <row r="3" spans="1:22" ht="15.5" x14ac:dyDescent="0.35">
      <c r="A3" t="s">
        <v>21</v>
      </c>
      <c r="B3">
        <f t="shared" ref="B3:V3" si="0">B2*B58</f>
        <v>0.4601231716705157</v>
      </c>
      <c r="C3">
        <f t="shared" si="0"/>
        <v>8.729792147806005E-2</v>
      </c>
      <c r="D3">
        <f t="shared" si="0"/>
        <v>4.7344110854503465E-3</v>
      </c>
      <c r="E3">
        <f t="shared" si="0"/>
        <v>0.61893764434180143</v>
      </c>
      <c r="F3">
        <f t="shared" si="0"/>
        <v>0.33475750577367203</v>
      </c>
      <c r="G3">
        <f t="shared" si="0"/>
        <v>0.48560431100846807</v>
      </c>
      <c r="H3">
        <f t="shared" si="0"/>
        <v>0.18656658968437262</v>
      </c>
      <c r="I3">
        <f t="shared" si="0"/>
        <v>0.25219399538106235</v>
      </c>
      <c r="J3">
        <f t="shared" si="0"/>
        <v>5.658198614318706E-2</v>
      </c>
      <c r="K3">
        <f t="shared" si="0"/>
        <v>0.37821401077752115</v>
      </c>
      <c r="L3">
        <f t="shared" si="0"/>
        <v>0</v>
      </c>
      <c r="M3">
        <f t="shared" si="0"/>
        <v>3.8183217859892225E-2</v>
      </c>
      <c r="N3">
        <f t="shared" si="0"/>
        <v>0.11454965357967668</v>
      </c>
      <c r="O3">
        <f t="shared" si="0"/>
        <v>0.48614318706697451</v>
      </c>
      <c r="P3">
        <f t="shared" si="0"/>
        <v>0.21208622016936102</v>
      </c>
      <c r="Q3">
        <f t="shared" si="0"/>
        <v>2.1555042340261742E-3</v>
      </c>
      <c r="R3">
        <f t="shared" si="0"/>
        <v>8.9376443418013873E-2</v>
      </c>
      <c r="S3">
        <f t="shared" si="0"/>
        <v>0.27821401077752117</v>
      </c>
      <c r="T3">
        <f t="shared" si="0"/>
        <v>0.11643571978444958</v>
      </c>
      <c r="U3">
        <f t="shared" si="0"/>
        <v>9.4303310238645105E-2</v>
      </c>
      <c r="V3">
        <f t="shared" si="0"/>
        <v>0.15242494226327943</v>
      </c>
    </row>
    <row r="4" spans="1:22" ht="15.5" x14ac:dyDescent="0.35">
      <c r="A4" t="s">
        <v>22</v>
      </c>
      <c r="B4">
        <f t="shared" ref="B4:V4" si="1">B2*B59</f>
        <v>2.7975410998323475E-2</v>
      </c>
      <c r="C4">
        <f t="shared" si="1"/>
        <v>1.6815273873768674E-2</v>
      </c>
      <c r="D4">
        <f t="shared" si="1"/>
        <v>2.7358183683512519E-3</v>
      </c>
      <c r="E4">
        <f t="shared" si="1"/>
        <v>3.2696365865661312E-2</v>
      </c>
      <c r="F4">
        <f t="shared" si="1"/>
        <v>2.8626001951772864E-2</v>
      </c>
      <c r="G4">
        <f t="shared" si="1"/>
        <v>0.21299346906773653</v>
      </c>
      <c r="H4">
        <f t="shared" si="1"/>
        <v>0.29256574722039186</v>
      </c>
      <c r="I4">
        <f t="shared" si="1"/>
        <v>6.4258368017615988E-2</v>
      </c>
      <c r="J4">
        <f t="shared" si="1"/>
        <v>9.5169779216121297E-2</v>
      </c>
      <c r="K4">
        <f t="shared" si="1"/>
        <v>0.18206537604991202</v>
      </c>
      <c r="L4">
        <f t="shared" si="1"/>
        <v>0</v>
      </c>
      <c r="M4">
        <f t="shared" si="1"/>
        <v>9.6087279278678134E-2</v>
      </c>
      <c r="N4">
        <f t="shared" si="1"/>
        <v>5.016223069287936E-2</v>
      </c>
      <c r="O4">
        <f t="shared" si="1"/>
        <v>0.18767046734116821</v>
      </c>
      <c r="P4">
        <f t="shared" si="1"/>
        <v>0.11320282590019266</v>
      </c>
      <c r="Q4">
        <f t="shared" si="1"/>
        <v>6.539273173132262E-3</v>
      </c>
      <c r="R4">
        <f t="shared" si="1"/>
        <v>9.9090006756136828E-2</v>
      </c>
      <c r="S4">
        <f t="shared" si="1"/>
        <v>4.0336639113861754E-2</v>
      </c>
      <c r="T4">
        <f t="shared" si="1"/>
        <v>0.75026482388169247</v>
      </c>
      <c r="U4">
        <f t="shared" si="1"/>
        <v>2.0026524092717553E-2</v>
      </c>
      <c r="V4">
        <f t="shared" si="1"/>
        <v>0.12491346306228156</v>
      </c>
    </row>
    <row r="5" spans="1:22" ht="15.5" x14ac:dyDescent="0.35">
      <c r="A5" t="s">
        <v>23</v>
      </c>
      <c r="B5">
        <f t="shared" ref="B5:V5" si="2">B2*B60</f>
        <v>1.774110366168128E-2</v>
      </c>
      <c r="C5">
        <f t="shared" si="2"/>
        <v>0.87725631768953072</v>
      </c>
      <c r="D5">
        <f t="shared" si="2"/>
        <v>0.31030170190820011</v>
      </c>
      <c r="E5">
        <f t="shared" si="2"/>
        <v>4.5899948427024245E-2</v>
      </c>
      <c r="F5">
        <f t="shared" si="2"/>
        <v>9.0510572460030959E-3</v>
      </c>
      <c r="G5">
        <f t="shared" si="2"/>
        <v>0.25526044352759153</v>
      </c>
      <c r="H5">
        <f t="shared" si="2"/>
        <v>0.75898659102630217</v>
      </c>
      <c r="I5">
        <f t="shared" si="2"/>
        <v>2.023259412068076</v>
      </c>
      <c r="J5">
        <f t="shared" si="2"/>
        <v>1.0379061371841154E-2</v>
      </c>
      <c r="K5">
        <f t="shared" si="2"/>
        <v>0.10257864878803509</v>
      </c>
      <c r="L5">
        <f t="shared" si="2"/>
        <v>0</v>
      </c>
      <c r="M5">
        <f t="shared" si="2"/>
        <v>6.0237235688499223E-2</v>
      </c>
      <c r="N5">
        <f t="shared" si="2"/>
        <v>1.3989169675090254E-2</v>
      </c>
      <c r="O5">
        <f t="shared" si="2"/>
        <v>0.2537390407426508</v>
      </c>
      <c r="P5">
        <f t="shared" si="2"/>
        <v>2.3182052604435274E-2</v>
      </c>
      <c r="Q5">
        <f t="shared" si="2"/>
        <v>1.4440433212996391E-3</v>
      </c>
      <c r="R5">
        <f t="shared" si="2"/>
        <v>1.7057761732851985E-2</v>
      </c>
      <c r="S5">
        <f t="shared" si="2"/>
        <v>1.3073749355337803E-2</v>
      </c>
      <c r="T5">
        <f t="shared" si="2"/>
        <v>5.125064466219701E-2</v>
      </c>
      <c r="U5">
        <f t="shared" si="2"/>
        <v>6.9494584837545125E-3</v>
      </c>
      <c r="V5">
        <f t="shared" si="2"/>
        <v>2.4136152656008249E-2</v>
      </c>
    </row>
    <row r="6" spans="1:22" ht="15.5" x14ac:dyDescent="0.35">
      <c r="A6" t="s">
        <v>24</v>
      </c>
      <c r="B6">
        <f t="shared" ref="B6:V6" si="3">B2*B61</f>
        <v>1.36724960254372E-2</v>
      </c>
      <c r="C6">
        <f t="shared" si="3"/>
        <v>1.3354531001589823E-2</v>
      </c>
      <c r="D6">
        <f t="shared" si="3"/>
        <v>1.3036565977742446E-2</v>
      </c>
      <c r="E6">
        <f t="shared" si="3"/>
        <v>0.12718600953895073</v>
      </c>
      <c r="F6">
        <f t="shared" si="3"/>
        <v>0.17360890302066773</v>
      </c>
      <c r="G6">
        <f t="shared" si="3"/>
        <v>0.30206677265500792</v>
      </c>
      <c r="H6">
        <f t="shared" si="3"/>
        <v>0.10588235294117647</v>
      </c>
      <c r="I6">
        <f t="shared" si="3"/>
        <v>9.1573926868044511E-2</v>
      </c>
      <c r="J6">
        <f t="shared" si="3"/>
        <v>0.42289348171701113</v>
      </c>
      <c r="K6">
        <f t="shared" si="3"/>
        <v>0.33513513513513515</v>
      </c>
      <c r="L6">
        <f t="shared" si="3"/>
        <v>0</v>
      </c>
      <c r="M6">
        <f t="shared" si="3"/>
        <v>6.1049284578696343E-2</v>
      </c>
      <c r="N6">
        <f t="shared" si="3"/>
        <v>0.27599364069952304</v>
      </c>
      <c r="O6">
        <f t="shared" si="3"/>
        <v>0.67726550079491254</v>
      </c>
      <c r="P6">
        <f t="shared" si="3"/>
        <v>0.15675675675675677</v>
      </c>
      <c r="Q6">
        <f t="shared" si="3"/>
        <v>8.9030206677265505E-3</v>
      </c>
      <c r="R6">
        <f t="shared" si="3"/>
        <v>0.12877583465818759</v>
      </c>
      <c r="S6">
        <f t="shared" si="3"/>
        <v>2.4801271860095387E-2</v>
      </c>
      <c r="T6">
        <f t="shared" si="3"/>
        <v>0.15103338632750399</v>
      </c>
      <c r="U6">
        <f t="shared" si="3"/>
        <v>1.5580286168521461E-2</v>
      </c>
      <c r="V6">
        <f t="shared" si="3"/>
        <v>1.3888712241653418</v>
      </c>
    </row>
    <row r="7" spans="1:22" ht="15.5" x14ac:dyDescent="0.35">
      <c r="A7" t="s">
        <v>25</v>
      </c>
      <c r="B7">
        <f t="shared" ref="B7:V7" si="4">B2*B62</f>
        <v>4.8929036109180951E-2</v>
      </c>
      <c r="C7">
        <f t="shared" si="4"/>
        <v>0.69532208195566902</v>
      </c>
      <c r="D7">
        <f t="shared" si="4"/>
        <v>1.14721148330714E-2</v>
      </c>
      <c r="E7">
        <f t="shared" si="4"/>
        <v>6.3049996968750147E-2</v>
      </c>
      <c r="F7">
        <f t="shared" si="4"/>
        <v>0.22661623910498849</v>
      </c>
      <c r="G7">
        <f t="shared" si="4"/>
        <v>0.17402172240280181</v>
      </c>
      <c r="H7">
        <f t="shared" si="4"/>
        <v>0.64498468052958269</v>
      </c>
      <c r="I7">
        <f t="shared" si="4"/>
        <v>6.6039089132736111</v>
      </c>
      <c r="J7">
        <f t="shared" si="4"/>
        <v>0.1713822032989325</v>
      </c>
      <c r="K7">
        <f t="shared" si="4"/>
        <v>8.1181534558580071E-2</v>
      </c>
      <c r="L7">
        <f t="shared" si="4"/>
        <v>0</v>
      </c>
      <c r="M7">
        <f t="shared" si="4"/>
        <v>0.22981537356656859</v>
      </c>
      <c r="N7">
        <f t="shared" si="4"/>
        <v>6.1585670116073549E-2</v>
      </c>
      <c r="O7">
        <f t="shared" si="4"/>
        <v>0.55373939645483672</v>
      </c>
      <c r="P7">
        <f t="shared" si="4"/>
        <v>9.4127303166956583E-2</v>
      </c>
      <c r="Q7">
        <f t="shared" si="4"/>
        <v>7.051153507156082E-3</v>
      </c>
      <c r="R7">
        <f t="shared" si="4"/>
        <v>9.6953360723396123E-2</v>
      </c>
      <c r="S7">
        <f t="shared" si="4"/>
        <v>1.4064999323798111E-2</v>
      </c>
      <c r="T7">
        <f t="shared" si="4"/>
        <v>1.6359422290412391</v>
      </c>
      <c r="U7">
        <f t="shared" si="4"/>
        <v>1.1425480219928836E-2</v>
      </c>
      <c r="V7">
        <f t="shared" si="4"/>
        <v>6.4915381494452824E-3</v>
      </c>
    </row>
    <row r="8" spans="1:22" ht="15.5" x14ac:dyDescent="0.35">
      <c r="A8" t="s">
        <v>26</v>
      </c>
      <c r="B8">
        <f t="shared" ref="B8:V8" si="5">B2*B63</f>
        <v>7.4494993243477345E-2</v>
      </c>
      <c r="C8">
        <f t="shared" si="5"/>
        <v>1.4552510308028135E-2</v>
      </c>
      <c r="D8">
        <f t="shared" si="5"/>
        <v>2.8412043934721593E-3</v>
      </c>
      <c r="E8">
        <f t="shared" si="5"/>
        <v>8.5929108485499464E-2</v>
      </c>
      <c r="F8">
        <f t="shared" si="5"/>
        <v>6.2160008315720175E-2</v>
      </c>
      <c r="G8">
        <f t="shared" si="5"/>
        <v>0.38973008558262012</v>
      </c>
      <c r="H8">
        <f t="shared" si="5"/>
        <v>0.43331831883857103</v>
      </c>
      <c r="I8">
        <f t="shared" si="5"/>
        <v>8.4820345795363988E-2</v>
      </c>
      <c r="J8">
        <f t="shared" si="5"/>
        <v>0.13824884792626727</v>
      </c>
      <c r="K8">
        <f t="shared" si="5"/>
        <v>0.1672845708741901</v>
      </c>
      <c r="L8">
        <f t="shared" si="5"/>
        <v>0</v>
      </c>
      <c r="M8">
        <f t="shared" si="5"/>
        <v>0.23505769030872115</v>
      </c>
      <c r="N8">
        <f t="shared" si="5"/>
        <v>0.10526315789473684</v>
      </c>
      <c r="O8">
        <f t="shared" si="5"/>
        <v>0.30352378642458683</v>
      </c>
      <c r="P8">
        <f t="shared" si="5"/>
        <v>0.78375662658951528</v>
      </c>
      <c r="Q8">
        <f t="shared" si="5"/>
        <v>7.7613388309483392E-3</v>
      </c>
      <c r="R8">
        <f t="shared" si="5"/>
        <v>0.46214614878209348</v>
      </c>
      <c r="S8">
        <f t="shared" si="5"/>
        <v>0.42340875229548525</v>
      </c>
      <c r="T8">
        <f t="shared" si="5"/>
        <v>0.27719067253386925</v>
      </c>
      <c r="U8">
        <f t="shared" si="5"/>
        <v>8.8285229202037352E-2</v>
      </c>
      <c r="V8">
        <f t="shared" si="5"/>
        <v>0.15966182737950868</v>
      </c>
    </row>
    <row r="9" spans="1:22" ht="15.5" x14ac:dyDescent="0.35">
      <c r="A9" t="s">
        <v>27</v>
      </c>
      <c r="B9">
        <f t="shared" ref="B9:V9" si="6">B2*B64</f>
        <v>2.9462144570058236E-2</v>
      </c>
      <c r="C9">
        <f t="shared" si="6"/>
        <v>5.7553956834532375E-3</v>
      </c>
      <c r="D9">
        <f t="shared" si="6"/>
        <v>1.1236724905789653E-2</v>
      </c>
      <c r="E9">
        <f t="shared" si="6"/>
        <v>4.3850633778691334E-2</v>
      </c>
      <c r="F9">
        <f t="shared" si="6"/>
        <v>9.0853031860226113E-2</v>
      </c>
      <c r="G9">
        <f t="shared" si="6"/>
        <v>0.74984583761562185</v>
      </c>
      <c r="H9">
        <f t="shared" si="6"/>
        <v>1.1255909558067831</v>
      </c>
      <c r="I9">
        <f t="shared" si="6"/>
        <v>7.89311408016444E-2</v>
      </c>
      <c r="J9">
        <f t="shared" si="6"/>
        <v>4.7961630695443638E-2</v>
      </c>
      <c r="K9">
        <f t="shared" si="6"/>
        <v>0.14909215484755053</v>
      </c>
      <c r="L9">
        <f t="shared" si="6"/>
        <v>0</v>
      </c>
      <c r="M9">
        <f t="shared" si="6"/>
        <v>0.2104830421377184</v>
      </c>
      <c r="N9">
        <f t="shared" si="6"/>
        <v>2.9736211031175061E-2</v>
      </c>
      <c r="O9">
        <f t="shared" si="6"/>
        <v>8.2219938335046251E-3</v>
      </c>
      <c r="P9">
        <f t="shared" si="6"/>
        <v>0.46495375128468647</v>
      </c>
      <c r="Q9">
        <f t="shared" si="6"/>
        <v>3.8369304556354921E-3</v>
      </c>
      <c r="R9">
        <f t="shared" si="6"/>
        <v>0.19609455292908531</v>
      </c>
      <c r="S9">
        <f t="shared" si="6"/>
        <v>4.988009592326139E-2</v>
      </c>
      <c r="T9">
        <f t="shared" si="6"/>
        <v>0.51387461459403905</v>
      </c>
      <c r="U9">
        <f t="shared" si="6"/>
        <v>4.3645083932853719E-2</v>
      </c>
      <c r="V9">
        <f t="shared" si="6"/>
        <v>0.97677286742034952</v>
      </c>
    </row>
    <row r="10" spans="1:22" ht="15.5" x14ac:dyDescent="0.35">
      <c r="A10" t="s">
        <v>28</v>
      </c>
      <c r="B10">
        <f t="shared" ref="B10:V10" si="7">B2*B65</f>
        <v>7.3081058582775485E-2</v>
      </c>
      <c r="C10">
        <f t="shared" si="7"/>
        <v>7.2838264368214759E-3</v>
      </c>
      <c r="D10">
        <f t="shared" si="7"/>
        <v>1.8487045194408795E-2</v>
      </c>
      <c r="E10">
        <f t="shared" si="7"/>
        <v>5.0639936179806458E-2</v>
      </c>
      <c r="F10">
        <f t="shared" si="7"/>
        <v>9.4689743678679199E-3</v>
      </c>
      <c r="G10">
        <f t="shared" si="7"/>
        <v>0.79411050605251288</v>
      </c>
      <c r="H10">
        <f t="shared" si="7"/>
        <v>1.8781693316222123</v>
      </c>
      <c r="I10">
        <f t="shared" si="7"/>
        <v>6.9300405813187194E-2</v>
      </c>
      <c r="J10">
        <f t="shared" si="7"/>
        <v>3.0349276820089482E-3</v>
      </c>
      <c r="K10">
        <f t="shared" si="7"/>
        <v>0.38385765322049181</v>
      </c>
      <c r="L10">
        <f t="shared" si="7"/>
        <v>0</v>
      </c>
      <c r="M10">
        <f t="shared" si="7"/>
        <v>0.10044743505254761</v>
      </c>
      <c r="N10">
        <f t="shared" si="7"/>
        <v>2.1504630432520552E-3</v>
      </c>
      <c r="O10">
        <f t="shared" si="7"/>
        <v>3.797995213485484E-2</v>
      </c>
      <c r="P10">
        <f t="shared" si="7"/>
        <v>0.55573861468558139</v>
      </c>
      <c r="Q10">
        <f t="shared" si="7"/>
        <v>5.341472720335751E-3</v>
      </c>
      <c r="R10">
        <f t="shared" si="7"/>
        <v>5.1038812389441919E-2</v>
      </c>
      <c r="S10">
        <f t="shared" si="7"/>
        <v>6.357739932711319E-2</v>
      </c>
      <c r="T10">
        <f t="shared" si="7"/>
        <v>0.37849883805625889</v>
      </c>
      <c r="U10">
        <f t="shared" si="7"/>
        <v>8.710242447365682E-2</v>
      </c>
      <c r="V10">
        <f t="shared" si="7"/>
        <v>3.9540772085602298E-2</v>
      </c>
    </row>
    <row r="11" spans="1:22" ht="15.5" x14ac:dyDescent="0.35">
      <c r="A11" t="s">
        <v>29</v>
      </c>
      <c r="B11">
        <f t="shared" ref="B11:V11" si="8">B2*B66</f>
        <v>8.7509539557364541E-2</v>
      </c>
      <c r="C11">
        <f t="shared" si="8"/>
        <v>8.0132281862121593E-3</v>
      </c>
      <c r="D11">
        <f t="shared" si="8"/>
        <v>7.8224370389213937E-3</v>
      </c>
      <c r="E11">
        <f t="shared" si="8"/>
        <v>3.561434749427627E-2</v>
      </c>
      <c r="F11">
        <f t="shared" si="8"/>
        <v>5.4566268125158995E-2</v>
      </c>
      <c r="G11">
        <f t="shared" si="8"/>
        <v>0.54133808191299926</v>
      </c>
      <c r="H11">
        <f t="shared" si="8"/>
        <v>0.30590180615619439</v>
      </c>
      <c r="I11">
        <f t="shared" si="8"/>
        <v>0.1190536759094378</v>
      </c>
      <c r="J11">
        <f t="shared" si="8"/>
        <v>0.19142711778173493</v>
      </c>
      <c r="K11">
        <f t="shared" si="8"/>
        <v>0.22704146527601121</v>
      </c>
      <c r="L11">
        <f t="shared" si="8"/>
        <v>0</v>
      </c>
      <c r="M11">
        <f t="shared" si="8"/>
        <v>9.7685067412872043E-2</v>
      </c>
      <c r="N11">
        <f t="shared" si="8"/>
        <v>8.4774866446196903E-2</v>
      </c>
      <c r="O11">
        <f t="shared" si="8"/>
        <v>0.32816077334011701</v>
      </c>
      <c r="P11">
        <f t="shared" si="8"/>
        <v>0.4112821165097939</v>
      </c>
      <c r="Q11">
        <f t="shared" si="8"/>
        <v>2.1368608496565761E-2</v>
      </c>
      <c r="R11">
        <f t="shared" si="8"/>
        <v>0.14938946832866956</v>
      </c>
      <c r="S11">
        <f t="shared" si="8"/>
        <v>2.9763418977359454E-2</v>
      </c>
      <c r="T11">
        <f t="shared" si="8"/>
        <v>0.44199949122360721</v>
      </c>
      <c r="U11">
        <f t="shared" si="8"/>
        <v>3.5836937166115489E-2</v>
      </c>
      <c r="V11">
        <f t="shared" si="8"/>
        <v>4.2813533452047823</v>
      </c>
    </row>
    <row r="12" spans="1:22" ht="15.5" x14ac:dyDescent="0.35">
      <c r="A12" t="s">
        <v>30</v>
      </c>
      <c r="B12">
        <f t="shared" ref="B12:V12" si="9">B2*B67</f>
        <v>3.125E-2</v>
      </c>
      <c r="C12">
        <f t="shared" si="9"/>
        <v>1.5587910986367282</v>
      </c>
      <c r="D12">
        <f t="shared" si="9"/>
        <v>5.2400761828388133E-2</v>
      </c>
      <c r="E12">
        <f t="shared" si="9"/>
        <v>0.11327185244587008</v>
      </c>
      <c r="F12">
        <f t="shared" si="9"/>
        <v>6.8414194065757831E-3</v>
      </c>
      <c r="G12">
        <f t="shared" si="9"/>
        <v>0.67707497995188448</v>
      </c>
      <c r="H12">
        <f t="shared" si="9"/>
        <v>1.0143845228548516</v>
      </c>
      <c r="I12">
        <f t="shared" si="9"/>
        <v>8.4938853247794697</v>
      </c>
      <c r="J12">
        <f t="shared" si="9"/>
        <v>1.5787890938251802E-2</v>
      </c>
      <c r="K12">
        <f t="shared" si="9"/>
        <v>0.10480152365677627</v>
      </c>
      <c r="L12">
        <f t="shared" si="9"/>
        <v>0</v>
      </c>
      <c r="M12">
        <f t="shared" si="9"/>
        <v>4.2502004811547714E-2</v>
      </c>
      <c r="N12">
        <f t="shared" si="9"/>
        <v>1.7091018444266241E-2</v>
      </c>
      <c r="O12">
        <f t="shared" si="9"/>
        <v>0.3089915797914996</v>
      </c>
      <c r="P12">
        <f t="shared" si="9"/>
        <v>9.811046511627905E-2</v>
      </c>
      <c r="Q12">
        <f t="shared" si="9"/>
        <v>3.5084202085004013E-3</v>
      </c>
      <c r="R12">
        <f t="shared" si="9"/>
        <v>3.1801323175621496E-2</v>
      </c>
      <c r="S12">
        <f t="shared" si="9"/>
        <v>2.6714113873295909E-2</v>
      </c>
      <c r="T12">
        <f t="shared" si="9"/>
        <v>3.1951684041700082E-2</v>
      </c>
      <c r="U12">
        <f t="shared" si="9"/>
        <v>6.1397353648757012E-3</v>
      </c>
      <c r="V12">
        <f t="shared" si="9"/>
        <v>4.3303929430633513E-2</v>
      </c>
    </row>
    <row r="13" spans="1:22" ht="15.5" x14ac:dyDescent="0.35">
      <c r="A13" t="s">
        <v>31</v>
      </c>
      <c r="B13">
        <f t="shared" ref="B13:V13" si="10">B2*B68</f>
        <v>3.4785314250155568E-2</v>
      </c>
      <c r="C13">
        <f t="shared" si="10"/>
        <v>2.6135656502800243E-3</v>
      </c>
      <c r="D13">
        <f t="shared" si="10"/>
        <v>1.0205351586807715E-2</v>
      </c>
      <c r="E13">
        <f t="shared" si="10"/>
        <v>3.2358431860609833E-2</v>
      </c>
      <c r="F13">
        <f t="shared" si="10"/>
        <v>2.4268823895457377E-2</v>
      </c>
      <c r="G13">
        <f t="shared" si="10"/>
        <v>0.63845675171126326</v>
      </c>
      <c r="H13">
        <f t="shared" si="10"/>
        <v>0.67691350342252643</v>
      </c>
      <c r="I13">
        <f t="shared" si="10"/>
        <v>2.6882389545737403E-2</v>
      </c>
      <c r="J13">
        <f t="shared" si="10"/>
        <v>1.5245799626633475E-2</v>
      </c>
      <c r="K13">
        <f t="shared" si="10"/>
        <v>5.0777846919726206E-2</v>
      </c>
      <c r="L13">
        <f t="shared" si="10"/>
        <v>0</v>
      </c>
      <c r="M13">
        <f t="shared" si="10"/>
        <v>5.7747355320472933E-2</v>
      </c>
      <c r="N13">
        <f t="shared" si="10"/>
        <v>1.3503422526446793E-2</v>
      </c>
      <c r="O13">
        <f t="shared" si="10"/>
        <v>4.1070317361543249E-2</v>
      </c>
      <c r="P13">
        <f t="shared" si="10"/>
        <v>0.17685127566894832</v>
      </c>
      <c r="Q13">
        <f t="shared" si="10"/>
        <v>4.3890479153702557</v>
      </c>
      <c r="R13">
        <f t="shared" si="10"/>
        <v>0.73254511512134413</v>
      </c>
      <c r="S13">
        <f t="shared" si="10"/>
        <v>1.6179215930304917E-2</v>
      </c>
      <c r="T13">
        <f t="shared" si="10"/>
        <v>0.16334785314250155</v>
      </c>
      <c r="U13">
        <f t="shared" si="10"/>
        <v>2.5917859365276914E-2</v>
      </c>
      <c r="V13">
        <f t="shared" si="10"/>
        <v>6.2725575606720596E-2</v>
      </c>
    </row>
    <row r="14" spans="1:22" ht="15.5" x14ac:dyDescent="0.35">
      <c r="A14" t="s">
        <v>32</v>
      </c>
      <c r="B14">
        <f t="shared" ref="B14:V14" si="11">B2*B69</f>
        <v>0.76913748673639526</v>
      </c>
      <c r="C14">
        <f t="shared" si="11"/>
        <v>7.3851750795816282E-2</v>
      </c>
      <c r="D14">
        <f t="shared" si="11"/>
        <v>1.2429892375322117E-2</v>
      </c>
      <c r="E14">
        <f t="shared" si="11"/>
        <v>9.2163104441412763E-2</v>
      </c>
      <c r="F14">
        <f t="shared" si="11"/>
        <v>1.891768985902683E-2</v>
      </c>
      <c r="G14">
        <f t="shared" si="11"/>
        <v>1.5552523874488406</v>
      </c>
      <c r="H14">
        <f t="shared" si="11"/>
        <v>1.5995755646505987</v>
      </c>
      <c r="I14">
        <f t="shared" si="11"/>
        <v>0.37107776261937242</v>
      </c>
      <c r="J14">
        <f t="shared" si="11"/>
        <v>4.6687888434136723E-2</v>
      </c>
      <c r="K14">
        <f t="shared" si="11"/>
        <v>0.53806275579809004</v>
      </c>
      <c r="L14">
        <f t="shared" si="11"/>
        <v>0</v>
      </c>
      <c r="M14">
        <f t="shared" si="11"/>
        <v>0.15134151887221464</v>
      </c>
      <c r="N14">
        <f t="shared" si="11"/>
        <v>0.11277853569804457</v>
      </c>
      <c r="O14">
        <f t="shared" si="11"/>
        <v>0.59481582537517041</v>
      </c>
      <c r="P14">
        <f t="shared" si="11"/>
        <v>1.7953008943459148</v>
      </c>
      <c r="Q14">
        <f t="shared" si="11"/>
        <v>1.6977413976049722E-3</v>
      </c>
      <c r="R14">
        <f t="shared" si="11"/>
        <v>0.22100954979536155</v>
      </c>
      <c r="S14">
        <f t="shared" si="11"/>
        <v>1.5591329392147946</v>
      </c>
      <c r="T14">
        <f t="shared" si="11"/>
        <v>0.10004547521600728</v>
      </c>
      <c r="U14">
        <f t="shared" si="11"/>
        <v>0.45457025920873129</v>
      </c>
      <c r="V14">
        <f t="shared" si="11"/>
        <v>0.70140973169622556</v>
      </c>
    </row>
    <row r="15" spans="1:22" ht="15.5" x14ac:dyDescent="0.35">
      <c r="A15" t="s">
        <v>33</v>
      </c>
      <c r="B15">
        <f t="shared" ref="B15:V15" si="12">B2*B70</f>
        <v>0.99268018018018023</v>
      </c>
      <c r="C15">
        <f t="shared" si="12"/>
        <v>0.18918918918918917</v>
      </c>
      <c r="D15">
        <f t="shared" si="12"/>
        <v>0</v>
      </c>
      <c r="E15">
        <f t="shared" si="12"/>
        <v>0.15765765765765766</v>
      </c>
      <c r="F15">
        <f t="shared" si="12"/>
        <v>0.2195945945945946</v>
      </c>
      <c r="G15">
        <f t="shared" si="12"/>
        <v>0.40653153153153154</v>
      </c>
      <c r="H15">
        <f t="shared" si="12"/>
        <v>0.75</v>
      </c>
      <c r="I15">
        <f t="shared" si="12"/>
        <v>0.12162162162162161</v>
      </c>
      <c r="J15">
        <f t="shared" si="12"/>
        <v>9.8536036036036029E-2</v>
      </c>
      <c r="K15">
        <f t="shared" si="12"/>
        <v>0.2105855855855856</v>
      </c>
      <c r="L15">
        <f t="shared" si="12"/>
        <v>0</v>
      </c>
      <c r="M15">
        <f t="shared" si="12"/>
        <v>5.4054054054054057E-2</v>
      </c>
      <c r="N15">
        <f t="shared" si="12"/>
        <v>3.4909909909909907E-2</v>
      </c>
      <c r="O15">
        <f t="shared" si="12"/>
        <v>0.55743243243243246</v>
      </c>
      <c r="P15">
        <f t="shared" si="12"/>
        <v>8.1644144144144143E-2</v>
      </c>
      <c r="Q15">
        <f t="shared" si="12"/>
        <v>0</v>
      </c>
      <c r="R15">
        <f t="shared" si="12"/>
        <v>0.12162162162162163</v>
      </c>
      <c r="S15">
        <f t="shared" si="12"/>
        <v>0.10247747747747747</v>
      </c>
      <c r="T15">
        <f t="shared" si="12"/>
        <v>7.0382882882882886E-2</v>
      </c>
      <c r="U15">
        <f t="shared" si="12"/>
        <v>0.23451576576576574</v>
      </c>
      <c r="V15">
        <f t="shared" si="12"/>
        <v>0.16216216216216214</v>
      </c>
    </row>
    <row r="16" spans="1:22" ht="15.5" x14ac:dyDescent="0.35">
      <c r="A16" t="s">
        <v>34</v>
      </c>
      <c r="B16">
        <f t="shared" ref="B16:V16" si="13">B2*B71</f>
        <v>0.570954356846473</v>
      </c>
      <c r="C16">
        <f t="shared" si="13"/>
        <v>0</v>
      </c>
      <c r="D16">
        <f t="shared" si="13"/>
        <v>2.268326417704011E-2</v>
      </c>
      <c r="E16">
        <f t="shared" si="13"/>
        <v>8.8520055325034583E-2</v>
      </c>
      <c r="F16">
        <f t="shared" si="13"/>
        <v>0.17261410788381742</v>
      </c>
      <c r="G16">
        <f t="shared" si="13"/>
        <v>0.29432918395573998</v>
      </c>
      <c r="H16">
        <f t="shared" si="13"/>
        <v>0.20470262793914248</v>
      </c>
      <c r="I16">
        <f t="shared" si="13"/>
        <v>9.9585062240663907E-2</v>
      </c>
      <c r="J16">
        <f t="shared" si="13"/>
        <v>9.6818810511756573E-2</v>
      </c>
      <c r="K16">
        <f t="shared" si="13"/>
        <v>0.26334716459197788</v>
      </c>
      <c r="L16">
        <f t="shared" si="13"/>
        <v>0</v>
      </c>
      <c r="M16">
        <f t="shared" si="13"/>
        <v>1.7704011065006915E-2</v>
      </c>
      <c r="N16">
        <f t="shared" si="13"/>
        <v>3.4301521438450895E-2</v>
      </c>
      <c r="O16">
        <f t="shared" si="13"/>
        <v>0.59751037344398328</v>
      </c>
      <c r="P16">
        <f t="shared" si="13"/>
        <v>0.12835408022130013</v>
      </c>
      <c r="Q16">
        <f t="shared" si="13"/>
        <v>0</v>
      </c>
      <c r="R16">
        <f t="shared" si="13"/>
        <v>0.13443983402489626</v>
      </c>
      <c r="S16">
        <f t="shared" si="13"/>
        <v>0.12946058091286305</v>
      </c>
      <c r="T16">
        <f t="shared" si="13"/>
        <v>0</v>
      </c>
      <c r="U16">
        <f t="shared" si="13"/>
        <v>8.1327800829875507E-2</v>
      </c>
      <c r="V16">
        <f t="shared" si="13"/>
        <v>0.11950207468879666</v>
      </c>
    </row>
    <row r="17" spans="1:22" ht="15.5" x14ac:dyDescent="0.35">
      <c r="A17" t="s">
        <v>35</v>
      </c>
      <c r="B17">
        <f t="shared" ref="B17:V17" si="14">B2*B72</f>
        <v>3.722943722943723E-2</v>
      </c>
      <c r="C17">
        <f t="shared" si="14"/>
        <v>4.4077134986225891E-3</v>
      </c>
      <c r="D17">
        <f t="shared" si="14"/>
        <v>2.1513839695657872E-3</v>
      </c>
      <c r="E17">
        <f t="shared" si="14"/>
        <v>7.3461891643709823E-2</v>
      </c>
      <c r="F17">
        <f t="shared" si="14"/>
        <v>0.73057851239669425</v>
      </c>
      <c r="G17">
        <f t="shared" si="14"/>
        <v>6.1812934540207268E-2</v>
      </c>
      <c r="H17">
        <f t="shared" si="14"/>
        <v>0.11357733175914993</v>
      </c>
      <c r="I17">
        <f t="shared" si="14"/>
        <v>0.14828807556080281</v>
      </c>
      <c r="J17">
        <f t="shared" si="14"/>
        <v>4.5913682277318645E-2</v>
      </c>
      <c r="K17">
        <f t="shared" si="14"/>
        <v>4.5493900039354586E-2</v>
      </c>
      <c r="L17">
        <f t="shared" si="14"/>
        <v>0</v>
      </c>
      <c r="M17">
        <f t="shared" si="14"/>
        <v>7.0523415977961426E-2</v>
      </c>
      <c r="N17">
        <f t="shared" si="14"/>
        <v>2.0333202151383973E-2</v>
      </c>
      <c r="O17">
        <f t="shared" si="14"/>
        <v>9.9173553719008267E-2</v>
      </c>
      <c r="P17">
        <f t="shared" si="14"/>
        <v>3.4999344090253182E-2</v>
      </c>
      <c r="Q17">
        <f t="shared" si="14"/>
        <v>2.9384756657483929E-3</v>
      </c>
      <c r="R17">
        <f t="shared" si="14"/>
        <v>5.312868949232586E-2</v>
      </c>
      <c r="S17">
        <f t="shared" si="14"/>
        <v>1.3642922733831825E-2</v>
      </c>
      <c r="T17">
        <f t="shared" si="14"/>
        <v>0.38436311163583892</v>
      </c>
      <c r="U17">
        <f t="shared" si="14"/>
        <v>8.9990817263544531E-3</v>
      </c>
      <c r="V17">
        <f t="shared" si="14"/>
        <v>3.5261707988980713E-2</v>
      </c>
    </row>
    <row r="18" spans="1:22" ht="15.5" x14ac:dyDescent="0.35">
      <c r="A18" t="s">
        <v>36</v>
      </c>
      <c r="B18">
        <f t="shared" ref="B18:V18" si="15">B2*B73</f>
        <v>0.55221907459867792</v>
      </c>
      <c r="C18">
        <f t="shared" si="15"/>
        <v>0</v>
      </c>
      <c r="D18">
        <f t="shared" si="15"/>
        <v>1.5486307837582624E-2</v>
      </c>
      <c r="E18">
        <f t="shared" si="15"/>
        <v>7.554296506137867E-2</v>
      </c>
      <c r="F18">
        <f t="shared" si="15"/>
        <v>2.9461756373937678E-2</v>
      </c>
      <c r="G18">
        <f t="shared" si="15"/>
        <v>0.22965061378659113</v>
      </c>
      <c r="H18">
        <f t="shared" si="15"/>
        <v>0.51709159584513698</v>
      </c>
      <c r="I18">
        <f t="shared" si="15"/>
        <v>4.0793201133144469E-2</v>
      </c>
      <c r="J18">
        <f t="shared" si="15"/>
        <v>6.6100094428706332E-2</v>
      </c>
      <c r="K18">
        <f t="shared" si="15"/>
        <v>0.17979225684608124</v>
      </c>
      <c r="L18">
        <f t="shared" si="15"/>
        <v>0</v>
      </c>
      <c r="M18">
        <f t="shared" si="15"/>
        <v>0.12086874409820586</v>
      </c>
      <c r="N18">
        <f t="shared" si="15"/>
        <v>5.8545797922568463E-2</v>
      </c>
      <c r="O18">
        <f t="shared" si="15"/>
        <v>9.0651558073654381E-2</v>
      </c>
      <c r="P18">
        <f t="shared" si="15"/>
        <v>0.25193578847969778</v>
      </c>
      <c r="Q18">
        <f t="shared" si="15"/>
        <v>0</v>
      </c>
      <c r="R18">
        <f t="shared" si="15"/>
        <v>3.0594900849858355E-2</v>
      </c>
      <c r="S18">
        <f t="shared" si="15"/>
        <v>0.59905571293673276</v>
      </c>
      <c r="T18">
        <f t="shared" si="15"/>
        <v>0.27384324834749763</v>
      </c>
      <c r="U18">
        <f t="shared" si="15"/>
        <v>0.39792256846081209</v>
      </c>
      <c r="V18">
        <f t="shared" si="15"/>
        <v>0.19943342776203968</v>
      </c>
    </row>
    <row r="19" spans="1:22" ht="15.5" x14ac:dyDescent="0.35">
      <c r="A19" t="s">
        <v>37</v>
      </c>
      <c r="B19">
        <f t="shared" ref="B19:V19" si="16">B2*B74</f>
        <v>8.7285477025281402E-2</v>
      </c>
      <c r="C19">
        <f t="shared" si="16"/>
        <v>3.8752537368518178E-2</v>
      </c>
      <c r="D19">
        <f t="shared" si="16"/>
        <v>7.5659715814725952E-3</v>
      </c>
      <c r="E19">
        <f t="shared" si="16"/>
        <v>6.6432921203174011E-2</v>
      </c>
      <c r="F19">
        <f t="shared" si="16"/>
        <v>0.48938918619671529</v>
      </c>
      <c r="G19">
        <f t="shared" si="16"/>
        <v>9.1160730762133241E-2</v>
      </c>
      <c r="H19">
        <f t="shared" si="16"/>
        <v>0.4438088208156486</v>
      </c>
      <c r="I19">
        <f t="shared" si="16"/>
        <v>5.314633696253921E-2</v>
      </c>
      <c r="J19">
        <f t="shared" si="16"/>
        <v>0.13563388078981362</v>
      </c>
      <c r="K19">
        <f t="shared" si="16"/>
        <v>8.1564864366119219E-2</v>
      </c>
      <c r="L19">
        <f t="shared" si="16"/>
        <v>0</v>
      </c>
      <c r="M19">
        <f t="shared" si="16"/>
        <v>4.1336039859752718E-2</v>
      </c>
      <c r="N19">
        <f t="shared" si="16"/>
        <v>7.4367964569108699E-2</v>
      </c>
      <c r="O19">
        <f t="shared" si="16"/>
        <v>0.35430891308359475</v>
      </c>
      <c r="P19">
        <f t="shared" si="16"/>
        <v>5.3515408747001288E-2</v>
      </c>
      <c r="Q19">
        <f t="shared" si="16"/>
        <v>0</v>
      </c>
      <c r="R19">
        <f t="shared" si="16"/>
        <v>6.975456726333272E-2</v>
      </c>
      <c r="S19">
        <f t="shared" si="16"/>
        <v>6.2373131574091169E-2</v>
      </c>
      <c r="T19">
        <f t="shared" si="16"/>
        <v>0.27219044104078244</v>
      </c>
      <c r="U19">
        <f t="shared" si="16"/>
        <v>1.3563388078981362E-2</v>
      </c>
      <c r="V19">
        <f t="shared" si="16"/>
        <v>6.2004059789629078E-2</v>
      </c>
    </row>
    <row r="20" spans="1:22" ht="15.5" x14ac:dyDescent="0.35">
      <c r="A20" t="s">
        <v>38</v>
      </c>
      <c r="B20">
        <f t="shared" ref="B20:V20" si="17">B2*B75</f>
        <v>1.4715947980835043E-2</v>
      </c>
      <c r="C20">
        <f t="shared" si="17"/>
        <v>3.5934291581108824E-3</v>
      </c>
      <c r="D20">
        <f t="shared" si="17"/>
        <v>1.4031485284052018E-2</v>
      </c>
      <c r="E20">
        <f t="shared" si="17"/>
        <v>5.4757015742642023E-2</v>
      </c>
      <c r="F20">
        <f t="shared" si="17"/>
        <v>0</v>
      </c>
      <c r="G20">
        <f t="shared" si="17"/>
        <v>1.9507186858316221</v>
      </c>
      <c r="H20">
        <f t="shared" si="17"/>
        <v>1.1459616700889801</v>
      </c>
      <c r="I20">
        <f t="shared" si="17"/>
        <v>3.3880903490759756E-2</v>
      </c>
      <c r="J20">
        <f t="shared" si="17"/>
        <v>2.9945242984257353E-2</v>
      </c>
      <c r="K20">
        <f t="shared" si="17"/>
        <v>1.7453798767967148E-2</v>
      </c>
      <c r="L20">
        <f t="shared" si="17"/>
        <v>0.53080082135523621</v>
      </c>
      <c r="M20">
        <f t="shared" si="17"/>
        <v>2.7378507871321012E-2</v>
      </c>
      <c r="N20">
        <f t="shared" si="17"/>
        <v>5.3045859000684457E-3</v>
      </c>
      <c r="O20">
        <f t="shared" si="17"/>
        <v>2.0533880903490759E-2</v>
      </c>
      <c r="P20">
        <f t="shared" si="17"/>
        <v>0.45653661875427781</v>
      </c>
      <c r="Q20">
        <f t="shared" si="17"/>
        <v>8.3583162217659144</v>
      </c>
      <c r="R20">
        <f t="shared" si="17"/>
        <v>0.43660164271047236</v>
      </c>
      <c r="S20">
        <f t="shared" si="17"/>
        <v>2.2245037645448322E-2</v>
      </c>
      <c r="T20">
        <f t="shared" si="17"/>
        <v>5.7751540041067764E-2</v>
      </c>
      <c r="U20">
        <f t="shared" si="17"/>
        <v>2.096167008898015E-3</v>
      </c>
      <c r="V20">
        <f t="shared" si="17"/>
        <v>9.856262833675565E-2</v>
      </c>
    </row>
    <row r="21" spans="1:22" ht="15.5" x14ac:dyDescent="0.35">
      <c r="A21" t="s">
        <v>39</v>
      </c>
      <c r="B21">
        <f t="shared" ref="B21:V21" si="18">B2*B76</f>
        <v>4.4732362398335536E-2</v>
      </c>
      <c r="C21">
        <f t="shared" si="18"/>
        <v>0</v>
      </c>
      <c r="D21">
        <f t="shared" si="18"/>
        <v>1.5509740873841497E-2</v>
      </c>
      <c r="E21">
        <f t="shared" si="18"/>
        <v>7.9440136183090607E-2</v>
      </c>
      <c r="F21">
        <f t="shared" si="18"/>
        <v>5.9012672593153022E-2</v>
      </c>
      <c r="G21">
        <f t="shared" si="18"/>
        <v>0.7223378097219596</v>
      </c>
      <c r="H21">
        <f t="shared" si="18"/>
        <v>0.55986381690940046</v>
      </c>
      <c r="I21">
        <f t="shared" si="18"/>
        <v>8.8519008889729522E-2</v>
      </c>
      <c r="J21">
        <f t="shared" si="18"/>
        <v>7.9440136183090607E-2</v>
      </c>
      <c r="K21">
        <f t="shared" si="18"/>
        <v>8.3601286173633438E-2</v>
      </c>
      <c r="L21">
        <f t="shared" si="18"/>
        <v>0</v>
      </c>
      <c r="M21">
        <f t="shared" si="18"/>
        <v>0.22697181766597316</v>
      </c>
      <c r="N21">
        <f t="shared" si="18"/>
        <v>0.11433705314923397</v>
      </c>
      <c r="O21">
        <f t="shared" si="18"/>
        <v>0.21846037450349917</v>
      </c>
      <c r="P21">
        <f t="shared" si="18"/>
        <v>1.5001891431813881</v>
      </c>
      <c r="Q21">
        <f t="shared" si="18"/>
        <v>7.9440136183090617E-3</v>
      </c>
      <c r="R21">
        <f t="shared" si="18"/>
        <v>0.16086627577075846</v>
      </c>
      <c r="S21">
        <f t="shared" si="18"/>
        <v>5.9012672593153022E-2</v>
      </c>
      <c r="T21">
        <f t="shared" si="18"/>
        <v>1.0190088897295251</v>
      </c>
      <c r="U21">
        <f t="shared" si="18"/>
        <v>2.7804047664081712E-2</v>
      </c>
      <c r="V21">
        <f t="shared" si="18"/>
        <v>0.14299224512956307</v>
      </c>
    </row>
    <row r="22" spans="1:22" ht="15.5" x14ac:dyDescent="0.35">
      <c r="A22" t="s">
        <v>40</v>
      </c>
      <c r="B22">
        <f t="shared" ref="B22:V22" si="19">B2*B77</f>
        <v>3.5014093329157538E-2</v>
      </c>
      <c r="C22">
        <f t="shared" si="19"/>
        <v>7.8922643282179784E-3</v>
      </c>
      <c r="D22">
        <f t="shared" si="19"/>
        <v>5.1362355151894764E-3</v>
      </c>
      <c r="E22">
        <f t="shared" si="19"/>
        <v>4.7604134043219545E-2</v>
      </c>
      <c r="F22">
        <f t="shared" si="19"/>
        <v>8.3056686501722529E-2</v>
      </c>
      <c r="G22">
        <f t="shared" si="19"/>
        <v>0.15947384904478548</v>
      </c>
      <c r="H22">
        <f t="shared" si="19"/>
        <v>0.17613529595991231</v>
      </c>
      <c r="I22">
        <f t="shared" si="19"/>
        <v>6.5393047290948955E-2</v>
      </c>
      <c r="J22">
        <f t="shared" si="19"/>
        <v>0.111807077983088</v>
      </c>
      <c r="K22">
        <f t="shared" si="19"/>
        <v>6.8149076103977455E-2</v>
      </c>
      <c r="L22">
        <f t="shared" si="19"/>
        <v>0</v>
      </c>
      <c r="M22">
        <f t="shared" si="19"/>
        <v>7.6166614469151267E-2</v>
      </c>
      <c r="N22">
        <f t="shared" si="19"/>
        <v>0.45436893203883494</v>
      </c>
      <c r="O22">
        <f t="shared" si="19"/>
        <v>0.63889758847478861</v>
      </c>
      <c r="P22">
        <f t="shared" si="19"/>
        <v>0.85374256185405561</v>
      </c>
      <c r="Q22">
        <f t="shared" si="19"/>
        <v>0</v>
      </c>
      <c r="R22">
        <f t="shared" si="19"/>
        <v>0.19787034137175072</v>
      </c>
      <c r="S22">
        <f t="shared" si="19"/>
        <v>6.1885374256185406E-2</v>
      </c>
      <c r="T22">
        <f t="shared" si="19"/>
        <v>1.6692765424365801</v>
      </c>
      <c r="U22">
        <f t="shared" si="19"/>
        <v>1.534606952709051E-3</v>
      </c>
      <c r="V22">
        <f t="shared" si="19"/>
        <v>7.9674287503914809E-2</v>
      </c>
    </row>
    <row r="23" spans="1:22" ht="15.5" x14ac:dyDescent="0.35">
      <c r="A23" t="s">
        <v>41</v>
      </c>
      <c r="B23">
        <f t="shared" ref="B23:V23" si="20">B2*B78</f>
        <v>0.1195741907451662</v>
      </c>
      <c r="C23">
        <f t="shared" si="20"/>
        <v>3.6497936128611776E-2</v>
      </c>
      <c r="D23">
        <f t="shared" si="20"/>
        <v>1.7814468824679557E-2</v>
      </c>
      <c r="E23">
        <f t="shared" si="20"/>
        <v>7.2995872257223551E-2</v>
      </c>
      <c r="F23">
        <f t="shared" si="20"/>
        <v>6.1003693243536827E-2</v>
      </c>
      <c r="G23">
        <f t="shared" si="20"/>
        <v>0.4557028025200956</v>
      </c>
      <c r="H23">
        <f t="shared" si="20"/>
        <v>0.79417771018900707</v>
      </c>
      <c r="I23">
        <f t="shared" si="20"/>
        <v>0.15016293721485988</v>
      </c>
      <c r="J23">
        <f t="shared" si="20"/>
        <v>7.9078861611992179E-2</v>
      </c>
      <c r="K23">
        <f t="shared" si="20"/>
        <v>0.42841625027156205</v>
      </c>
      <c r="L23">
        <f t="shared" si="20"/>
        <v>0</v>
      </c>
      <c r="M23">
        <f t="shared" si="20"/>
        <v>0.25861394742559202</v>
      </c>
      <c r="N23">
        <f t="shared" si="20"/>
        <v>4.3102324570932E-2</v>
      </c>
      <c r="O23">
        <f t="shared" si="20"/>
        <v>0.39365631110145555</v>
      </c>
      <c r="P23">
        <f t="shared" si="20"/>
        <v>0.6375841842276776</v>
      </c>
      <c r="Q23">
        <f t="shared" si="20"/>
        <v>9.7327829676298085E-3</v>
      </c>
      <c r="R23">
        <f t="shared" si="20"/>
        <v>0.35429067999131003</v>
      </c>
      <c r="S23">
        <f t="shared" si="20"/>
        <v>0.54677384314577449</v>
      </c>
      <c r="T23">
        <f t="shared" si="20"/>
        <v>0.18683467303932216</v>
      </c>
      <c r="U23">
        <f t="shared" si="20"/>
        <v>0.1362589615468173</v>
      </c>
      <c r="V23">
        <f t="shared" si="20"/>
        <v>0.12930697371279598</v>
      </c>
    </row>
    <row r="24" spans="1:22" ht="15.5" x14ac:dyDescent="0.35">
      <c r="A24" t="s">
        <v>42</v>
      </c>
      <c r="B24">
        <f t="shared" ref="B24:V24" si="21">B2*B79</f>
        <v>3.0152439024390247</v>
      </c>
      <c r="C24">
        <f t="shared" si="21"/>
        <v>0</v>
      </c>
      <c r="D24">
        <f t="shared" si="21"/>
        <v>0</v>
      </c>
      <c r="E24">
        <f t="shared" si="21"/>
        <v>0.36585365853658536</v>
      </c>
      <c r="F24">
        <f t="shared" si="21"/>
        <v>0.35670731707317072</v>
      </c>
      <c r="G24">
        <f t="shared" si="21"/>
        <v>0.34756097560975607</v>
      </c>
      <c r="H24">
        <f t="shared" si="21"/>
        <v>0.56402439024390238</v>
      </c>
      <c r="I24">
        <f t="shared" si="21"/>
        <v>0</v>
      </c>
      <c r="J24">
        <f t="shared" si="21"/>
        <v>0</v>
      </c>
      <c r="K24">
        <f t="shared" si="21"/>
        <v>0.62195121951219512</v>
      </c>
      <c r="L24">
        <f t="shared" si="21"/>
        <v>0</v>
      </c>
      <c r="M24">
        <f t="shared" si="21"/>
        <v>0.1951219512195122</v>
      </c>
      <c r="N24">
        <f t="shared" si="21"/>
        <v>0</v>
      </c>
      <c r="O24">
        <f t="shared" si="21"/>
        <v>0.27439024390243899</v>
      </c>
      <c r="P24">
        <f t="shared" si="21"/>
        <v>0</v>
      </c>
      <c r="Q24">
        <f t="shared" si="21"/>
        <v>0</v>
      </c>
      <c r="R24">
        <f t="shared" si="21"/>
        <v>0</v>
      </c>
      <c r="S24">
        <f t="shared" si="21"/>
        <v>0.31707317073170732</v>
      </c>
      <c r="T24">
        <f t="shared" si="21"/>
        <v>0</v>
      </c>
      <c r="U24">
        <f t="shared" si="21"/>
        <v>0.29878048780487804</v>
      </c>
      <c r="V24">
        <f t="shared" si="21"/>
        <v>0.87804878048780477</v>
      </c>
    </row>
    <row r="25" spans="1:22" ht="15.5" x14ac:dyDescent="0.35">
      <c r="A25" t="s">
        <v>43</v>
      </c>
      <c r="B25">
        <f t="shared" ref="B25:V25" si="22">B2*B80</f>
        <v>5.4828176022391539E-2</v>
      </c>
      <c r="C25">
        <f t="shared" si="22"/>
        <v>1.9592598351733791E-2</v>
      </c>
      <c r="D25">
        <f t="shared" si="22"/>
        <v>1.4025812470844348E-2</v>
      </c>
      <c r="E25">
        <f t="shared" si="22"/>
        <v>6.5930648421707358E-2</v>
      </c>
      <c r="F25">
        <f t="shared" si="22"/>
        <v>0.12977763955838906</v>
      </c>
      <c r="G25">
        <f t="shared" si="22"/>
        <v>0.60152386876069042</v>
      </c>
      <c r="H25">
        <f t="shared" si="22"/>
        <v>0.49248950396516866</v>
      </c>
      <c r="I25">
        <f t="shared" si="22"/>
        <v>0.12763178354843727</v>
      </c>
      <c r="J25">
        <f t="shared" si="22"/>
        <v>4.1362152075882445E-2</v>
      </c>
      <c r="K25">
        <f t="shared" si="22"/>
        <v>0.15966412688539885</v>
      </c>
      <c r="L25">
        <f t="shared" si="22"/>
        <v>0</v>
      </c>
      <c r="M25">
        <f t="shared" si="22"/>
        <v>0.2507852589021925</v>
      </c>
      <c r="N25">
        <f t="shared" si="22"/>
        <v>4.2419530399626808E-2</v>
      </c>
      <c r="O25">
        <f t="shared" si="22"/>
        <v>0.16607059555279113</v>
      </c>
      <c r="P25">
        <f t="shared" si="22"/>
        <v>1.8326232312237598</v>
      </c>
      <c r="Q25">
        <f t="shared" si="22"/>
        <v>3.9185196703467588E-2</v>
      </c>
      <c r="R25">
        <f t="shared" si="22"/>
        <v>0.15702068107603798</v>
      </c>
      <c r="S25">
        <f t="shared" si="22"/>
        <v>5.0940755714507853E-2</v>
      </c>
      <c r="T25">
        <f t="shared" si="22"/>
        <v>0</v>
      </c>
      <c r="U25">
        <f t="shared" si="22"/>
        <v>3.0477375213808115E-2</v>
      </c>
      <c r="V25">
        <f t="shared" si="22"/>
        <v>0.10374747317679986</v>
      </c>
    </row>
    <row r="26" spans="1:22" ht="15.5" x14ac:dyDescent="0.35">
      <c r="A26" t="s">
        <v>44</v>
      </c>
      <c r="B26">
        <f t="shared" ref="B26:V26" si="23">B2*B81</f>
        <v>0</v>
      </c>
      <c r="C26">
        <f t="shared" si="23"/>
        <v>7.6663320251893754E-3</v>
      </c>
      <c r="D26">
        <f t="shared" si="23"/>
        <v>1.4967600620607828E-2</v>
      </c>
      <c r="E26">
        <f t="shared" si="23"/>
        <v>8.0313954549602995E-2</v>
      </c>
      <c r="F26">
        <f t="shared" si="23"/>
        <v>2.1356210641598983E-2</v>
      </c>
      <c r="G26">
        <f t="shared" si="23"/>
        <v>0.5826412339143926</v>
      </c>
      <c r="H26">
        <f t="shared" si="23"/>
        <v>0.79693346718992419</v>
      </c>
      <c r="I26">
        <f t="shared" si="23"/>
        <v>7.2282559094642679E-2</v>
      </c>
      <c r="J26">
        <f t="shared" si="23"/>
        <v>3.8331660125946888E-2</v>
      </c>
      <c r="K26">
        <f t="shared" si="23"/>
        <v>0.11170940950990235</v>
      </c>
      <c r="L26">
        <f t="shared" si="23"/>
        <v>0</v>
      </c>
      <c r="M26">
        <f t="shared" si="23"/>
        <v>2.3364059505339051E-2</v>
      </c>
      <c r="N26">
        <f t="shared" si="23"/>
        <v>3.3950898968695818E-2</v>
      </c>
      <c r="O26">
        <f t="shared" si="23"/>
        <v>5.4759514465638405E-2</v>
      </c>
      <c r="P26">
        <f t="shared" si="23"/>
        <v>7.9401295975175673E-2</v>
      </c>
      <c r="Q26">
        <f t="shared" si="23"/>
        <v>4.5997992151136265E-2</v>
      </c>
      <c r="R26">
        <f t="shared" si="23"/>
        <v>2.9175869307292146</v>
      </c>
      <c r="S26">
        <f t="shared" si="23"/>
        <v>5.2204070457241944E-2</v>
      </c>
      <c r="T26">
        <f t="shared" si="23"/>
        <v>0.4061330656201515</v>
      </c>
      <c r="U26">
        <f t="shared" si="23"/>
        <v>0</v>
      </c>
      <c r="V26">
        <f t="shared" si="23"/>
        <v>1.3142283471753219E-2</v>
      </c>
    </row>
    <row r="27" spans="1:22" ht="15.5" x14ac:dyDescent="0.35">
      <c r="A27" t="s">
        <v>45</v>
      </c>
      <c r="B27">
        <f t="shared" ref="B27:V27" si="24">B2*B82</f>
        <v>3.2413313232053813E-2</v>
      </c>
      <c r="C27">
        <f t="shared" si="24"/>
        <v>4.8706946538327727E-3</v>
      </c>
      <c r="D27">
        <f t="shared" si="24"/>
        <v>2.3773628667517104E-3</v>
      </c>
      <c r="E27">
        <f t="shared" si="24"/>
        <v>5.7984460164675872E-2</v>
      </c>
      <c r="F27">
        <f t="shared" si="24"/>
        <v>7.9148788124782557E-2</v>
      </c>
      <c r="G27">
        <f t="shared" si="24"/>
        <v>0.49136031543546327</v>
      </c>
      <c r="H27">
        <f t="shared" si="24"/>
        <v>0.41621245506204335</v>
      </c>
      <c r="I27">
        <f t="shared" si="24"/>
        <v>7.0972979241563261E-2</v>
      </c>
      <c r="J27">
        <f t="shared" si="24"/>
        <v>4.4648034326800423E-2</v>
      </c>
      <c r="K27">
        <f t="shared" si="24"/>
        <v>0.1163168270903398</v>
      </c>
      <c r="L27">
        <f t="shared" si="24"/>
        <v>0</v>
      </c>
      <c r="M27">
        <f t="shared" si="24"/>
        <v>0.14844021802157023</v>
      </c>
      <c r="N27">
        <f t="shared" si="24"/>
        <v>3.7747883567203988E-2</v>
      </c>
      <c r="O27">
        <f t="shared" si="24"/>
        <v>0.20526498898295256</v>
      </c>
      <c r="P27">
        <f t="shared" si="24"/>
        <v>1.5251652557114692</v>
      </c>
      <c r="Q27">
        <f t="shared" si="24"/>
        <v>9.7413893076655454E-3</v>
      </c>
      <c r="R27">
        <f t="shared" si="24"/>
        <v>0.17377942711353359</v>
      </c>
      <c r="S27">
        <f t="shared" si="24"/>
        <v>6.3319030499826054E-2</v>
      </c>
      <c r="T27">
        <f t="shared" si="24"/>
        <v>1.5423866403803781</v>
      </c>
      <c r="U27">
        <f t="shared" si="24"/>
        <v>3.1253624028760293E-2</v>
      </c>
      <c r="V27">
        <f t="shared" si="24"/>
        <v>0.13498782326336542</v>
      </c>
    </row>
    <row r="28" spans="1:22" ht="15.5" x14ac:dyDescent="0.35">
      <c r="A28" t="s">
        <v>46</v>
      </c>
      <c r="B28">
        <f t="shared" ref="B28:V28" si="25">B2*B83</f>
        <v>0.16887725221345645</v>
      </c>
      <c r="C28">
        <f t="shared" si="25"/>
        <v>4.7748647810659038E-2</v>
      </c>
      <c r="D28">
        <f t="shared" si="25"/>
        <v>1.5537258414579527E-2</v>
      </c>
      <c r="E28">
        <f t="shared" si="25"/>
        <v>8.2681641230578432E-2</v>
      </c>
      <c r="F28">
        <f t="shared" si="25"/>
        <v>7.9271023529817061E-2</v>
      </c>
      <c r="G28">
        <f t="shared" si="25"/>
        <v>0.30764460674544392</v>
      </c>
      <c r="H28">
        <f t="shared" si="25"/>
        <v>1.3740999758845212</v>
      </c>
      <c r="I28">
        <f t="shared" si="25"/>
        <v>0.14386605574120645</v>
      </c>
      <c r="J28">
        <f t="shared" si="25"/>
        <v>0.10490233231129638</v>
      </c>
      <c r="K28">
        <f t="shared" si="25"/>
        <v>0.28111758018396665</v>
      </c>
      <c r="L28">
        <f t="shared" si="25"/>
        <v>0</v>
      </c>
      <c r="M28">
        <f t="shared" si="25"/>
        <v>0.36820890894684261</v>
      </c>
      <c r="N28">
        <f t="shared" si="25"/>
        <v>3.3107107176077441E-2</v>
      </c>
      <c r="O28">
        <f t="shared" si="25"/>
        <v>0.21497226719950391</v>
      </c>
      <c r="P28">
        <f t="shared" si="25"/>
        <v>0.32769490474385915</v>
      </c>
      <c r="Q28">
        <f t="shared" si="25"/>
        <v>1.2540048919971063E-2</v>
      </c>
      <c r="R28">
        <f t="shared" si="25"/>
        <v>0.28370138147242224</v>
      </c>
      <c r="S28">
        <f t="shared" si="25"/>
        <v>0.48727047231887555</v>
      </c>
      <c r="T28">
        <f t="shared" si="25"/>
        <v>0.164502015365005</v>
      </c>
      <c r="U28">
        <f t="shared" si="25"/>
        <v>0.15108347400695904</v>
      </c>
      <c r="V28">
        <f t="shared" si="25"/>
        <v>0.12319564543356186</v>
      </c>
    </row>
    <row r="29" spans="1:22" ht="15.5" x14ac:dyDescent="0.35">
      <c r="A29" t="s">
        <v>47</v>
      </c>
      <c r="B29">
        <f t="shared" ref="B29:V29" si="26">B2*B84</f>
        <v>2.9611479452932323E-2</v>
      </c>
      <c r="C29">
        <f t="shared" si="26"/>
        <v>4.0357451715191698E-3</v>
      </c>
      <c r="D29">
        <f t="shared" si="26"/>
        <v>6.5660933346145219E-4</v>
      </c>
      <c r="E29">
        <f t="shared" si="26"/>
        <v>0.12555651644726307</v>
      </c>
      <c r="F29">
        <f t="shared" si="26"/>
        <v>3.0604400884020375E-2</v>
      </c>
      <c r="G29">
        <f t="shared" si="26"/>
        <v>0.6694212228948464</v>
      </c>
      <c r="H29">
        <f t="shared" si="26"/>
        <v>0.35375228211780529</v>
      </c>
      <c r="I29">
        <f t="shared" si="26"/>
        <v>6.6301527817814926E-2</v>
      </c>
      <c r="J29">
        <f t="shared" si="26"/>
        <v>2.914704846097178E-2</v>
      </c>
      <c r="K29">
        <f t="shared" si="26"/>
        <v>5.5539540693763816E-2</v>
      </c>
      <c r="L29">
        <f t="shared" si="26"/>
        <v>1.4269241856442778E-2</v>
      </c>
      <c r="M29">
        <f t="shared" si="26"/>
        <v>6.0984593702956343E-2</v>
      </c>
      <c r="N29">
        <f t="shared" si="26"/>
        <v>2.4326575061657221E-2</v>
      </c>
      <c r="O29">
        <f t="shared" si="26"/>
        <v>0.1263572595368502</v>
      </c>
      <c r="P29">
        <f t="shared" si="26"/>
        <v>0.44492489029819665</v>
      </c>
      <c r="Q29">
        <f t="shared" si="26"/>
        <v>0.46724960763588613</v>
      </c>
      <c r="R29">
        <f t="shared" si="26"/>
        <v>2.8153646584029981</v>
      </c>
      <c r="S29">
        <f t="shared" si="26"/>
        <v>2.9563434867557095E-2</v>
      </c>
      <c r="T29">
        <f t="shared" si="26"/>
        <v>0.10489734473591492</v>
      </c>
      <c r="U29">
        <f t="shared" si="26"/>
        <v>1.1378559303033215E-2</v>
      </c>
      <c r="V29">
        <f t="shared" si="26"/>
        <v>8.4942826943403479E-2</v>
      </c>
    </row>
    <row r="30" spans="1:22" ht="15.5" x14ac:dyDescent="0.35">
      <c r="A30" t="s">
        <v>48</v>
      </c>
      <c r="B30">
        <f t="shared" ref="B30:V30" si="27">B2*B85</f>
        <v>3.125989329893885E-2</v>
      </c>
      <c r="C30">
        <f t="shared" si="27"/>
        <v>1.034179515741338E-2</v>
      </c>
      <c r="D30">
        <f t="shared" si="27"/>
        <v>8.172597760450255E-3</v>
      </c>
      <c r="E30">
        <f t="shared" si="27"/>
        <v>5.9095972328076452E-2</v>
      </c>
      <c r="F30">
        <f t="shared" si="27"/>
        <v>0.10334759922612416</v>
      </c>
      <c r="G30">
        <f t="shared" si="27"/>
        <v>0.15060092630591546</v>
      </c>
      <c r="H30">
        <f t="shared" si="27"/>
        <v>0.19045553145336225</v>
      </c>
      <c r="I30">
        <f t="shared" si="27"/>
        <v>2.7437415723749779E-2</v>
      </c>
      <c r="J30">
        <f t="shared" si="27"/>
        <v>1.4363604385296359E-2</v>
      </c>
      <c r="K30">
        <f t="shared" si="27"/>
        <v>0.18816908014304978</v>
      </c>
      <c r="L30">
        <f t="shared" si="27"/>
        <v>0</v>
      </c>
      <c r="M30">
        <f t="shared" si="27"/>
        <v>0.11293896933810166</v>
      </c>
      <c r="N30">
        <f t="shared" si="27"/>
        <v>7.9967168904262181E-3</v>
      </c>
      <c r="O30">
        <f t="shared" si="27"/>
        <v>5.4523069707451487E-2</v>
      </c>
      <c r="P30">
        <f t="shared" si="27"/>
        <v>2.7542944245764204E-2</v>
      </c>
      <c r="Q30">
        <f t="shared" si="27"/>
        <v>5.2529753180512407E-3</v>
      </c>
      <c r="R30">
        <f t="shared" si="27"/>
        <v>2.7859529811807473E-2</v>
      </c>
      <c r="S30">
        <f t="shared" si="27"/>
        <v>8.8409450665415945E-3</v>
      </c>
      <c r="T30">
        <f t="shared" si="27"/>
        <v>9.6148208946473593E-2</v>
      </c>
      <c r="U30">
        <f t="shared" si="27"/>
        <v>7.7563463680600337E-3</v>
      </c>
      <c r="V30">
        <f t="shared" si="27"/>
        <v>3.03922143401536E-2</v>
      </c>
    </row>
    <row r="31" spans="1:22" ht="15.5" x14ac:dyDescent="0.35">
      <c r="A31" t="s">
        <v>49</v>
      </c>
      <c r="B31">
        <f t="shared" ref="B31:V31" si="28">B2*B86</f>
        <v>1.9149409930973058E-2</v>
      </c>
      <c r="C31">
        <f t="shared" si="28"/>
        <v>0</v>
      </c>
      <c r="D31">
        <f t="shared" si="28"/>
        <v>0</v>
      </c>
      <c r="E31">
        <f t="shared" si="28"/>
        <v>3.5626809173903366E-2</v>
      </c>
      <c r="F31">
        <f t="shared" si="28"/>
        <v>5.2104208416833671E-2</v>
      </c>
      <c r="G31">
        <f t="shared" si="28"/>
        <v>0.28768648407926967</v>
      </c>
      <c r="H31">
        <f t="shared" si="28"/>
        <v>0.40369628145179248</v>
      </c>
      <c r="I31">
        <f t="shared" si="28"/>
        <v>4.0080160320641281E-2</v>
      </c>
      <c r="J31">
        <f t="shared" si="28"/>
        <v>5.4553551547539526E-2</v>
      </c>
      <c r="K31">
        <f t="shared" si="28"/>
        <v>0.18169672678690718</v>
      </c>
      <c r="L31">
        <f t="shared" si="28"/>
        <v>0</v>
      </c>
      <c r="M31">
        <f t="shared" si="28"/>
        <v>0.23513694054776221</v>
      </c>
      <c r="N31">
        <f t="shared" si="28"/>
        <v>7.5929637051881535E-2</v>
      </c>
      <c r="O31">
        <f t="shared" si="28"/>
        <v>0.23380093520374079</v>
      </c>
      <c r="P31">
        <f t="shared" si="28"/>
        <v>0.46492985971943879</v>
      </c>
      <c r="Q31">
        <f t="shared" si="28"/>
        <v>0</v>
      </c>
      <c r="R31">
        <f t="shared" si="28"/>
        <v>0.27054108216432865</v>
      </c>
      <c r="S31">
        <f t="shared" si="28"/>
        <v>0.42262302382542871</v>
      </c>
      <c r="T31">
        <f t="shared" si="28"/>
        <v>0.29503451347138721</v>
      </c>
      <c r="U31">
        <f t="shared" si="28"/>
        <v>0.16366065464261859</v>
      </c>
      <c r="V31">
        <f t="shared" si="28"/>
        <v>0.14963259853039412</v>
      </c>
    </row>
    <row r="32" spans="1:22" ht="15.5" x14ac:dyDescent="0.35">
      <c r="A32" t="s">
        <v>50</v>
      </c>
      <c r="B32">
        <f t="shared" ref="B32:V32" si="29">B2*B87</f>
        <v>0.20330969267139481</v>
      </c>
      <c r="C32">
        <f t="shared" si="29"/>
        <v>0</v>
      </c>
      <c r="D32">
        <f t="shared" si="29"/>
        <v>0</v>
      </c>
      <c r="E32">
        <f t="shared" si="29"/>
        <v>0.10086682427107961</v>
      </c>
      <c r="F32">
        <f t="shared" si="29"/>
        <v>4.9172576832151309E-2</v>
      </c>
      <c r="G32">
        <f t="shared" si="29"/>
        <v>0.13175728920409771</v>
      </c>
      <c r="H32">
        <f t="shared" si="29"/>
        <v>0.39653270291568166</v>
      </c>
      <c r="I32">
        <f t="shared" si="29"/>
        <v>0.37446808510638296</v>
      </c>
      <c r="J32">
        <f t="shared" si="29"/>
        <v>6.6193853427895979E-2</v>
      </c>
      <c r="K32">
        <f t="shared" si="29"/>
        <v>2.1434200157604416E-2</v>
      </c>
      <c r="L32">
        <f t="shared" si="29"/>
        <v>0</v>
      </c>
      <c r="M32">
        <f t="shared" si="29"/>
        <v>4.0346729708431839E-2</v>
      </c>
      <c r="N32">
        <f t="shared" si="29"/>
        <v>5.8628841607565013E-2</v>
      </c>
      <c r="O32">
        <f t="shared" si="29"/>
        <v>0.25531914893617019</v>
      </c>
      <c r="P32">
        <f t="shared" si="29"/>
        <v>0.34736012608353029</v>
      </c>
      <c r="Q32">
        <f t="shared" si="29"/>
        <v>0</v>
      </c>
      <c r="R32">
        <f t="shared" si="29"/>
        <v>0.10212765957446809</v>
      </c>
      <c r="S32">
        <f t="shared" si="29"/>
        <v>4.0977147360126087E-2</v>
      </c>
      <c r="T32">
        <f t="shared" si="29"/>
        <v>0.14972419227738376</v>
      </c>
      <c r="U32">
        <f t="shared" si="29"/>
        <v>0</v>
      </c>
      <c r="V32">
        <f t="shared" si="29"/>
        <v>4.5390070921985812E-2</v>
      </c>
    </row>
    <row r="33" spans="1:22" ht="15.5" x14ac:dyDescent="0.35">
      <c r="A33" t="s">
        <v>51</v>
      </c>
      <c r="B33">
        <f t="shared" ref="B33:V33" si="30">B2*B88</f>
        <v>0.15789473684210528</v>
      </c>
      <c r="C33">
        <f t="shared" si="30"/>
        <v>3.5589869127200822E-2</v>
      </c>
      <c r="D33">
        <f t="shared" si="30"/>
        <v>7.7205536201864228E-3</v>
      </c>
      <c r="E33">
        <f t="shared" si="30"/>
        <v>3.7661237171641097E-2</v>
      </c>
      <c r="F33">
        <f t="shared" si="30"/>
        <v>0.3341493268053855</v>
      </c>
      <c r="G33">
        <f t="shared" si="30"/>
        <v>9.6601073345259386E-2</v>
      </c>
      <c r="H33">
        <f t="shared" si="30"/>
        <v>1.1391582713492139</v>
      </c>
      <c r="I33">
        <f t="shared" si="30"/>
        <v>6.4400715563506267E-2</v>
      </c>
      <c r="J33">
        <f t="shared" si="30"/>
        <v>6.2611806797853303E-2</v>
      </c>
      <c r="K33">
        <f t="shared" si="30"/>
        <v>0.12484700122399023</v>
      </c>
      <c r="L33">
        <f t="shared" si="30"/>
        <v>0</v>
      </c>
      <c r="M33">
        <f t="shared" si="30"/>
        <v>3.3141888711044155E-2</v>
      </c>
      <c r="N33">
        <f t="shared" si="30"/>
        <v>4.9618679973637135E-2</v>
      </c>
      <c r="O33">
        <f t="shared" si="30"/>
        <v>0.27398550042368891</v>
      </c>
      <c r="P33">
        <f t="shared" si="30"/>
        <v>7.6452311458431399E-2</v>
      </c>
      <c r="Q33">
        <f t="shared" si="30"/>
        <v>7.9088598060446293E-3</v>
      </c>
      <c r="R33">
        <f t="shared" si="30"/>
        <v>4.067413614537238E-2</v>
      </c>
      <c r="S33">
        <f t="shared" si="30"/>
        <v>9.3023255813953501E-2</v>
      </c>
      <c r="T33">
        <f t="shared" si="30"/>
        <v>0.16241408530270218</v>
      </c>
      <c r="U33">
        <f t="shared" si="30"/>
        <v>1.6147255437341117E-2</v>
      </c>
      <c r="V33">
        <f t="shared" si="30"/>
        <v>6.1011204218058557E-2</v>
      </c>
    </row>
    <row r="34" spans="1:22" ht="15.5" x14ac:dyDescent="0.35">
      <c r="A34" t="s">
        <v>52</v>
      </c>
      <c r="B34">
        <f t="shared" ref="B34:V34" si="31">B2*B89</f>
        <v>0</v>
      </c>
      <c r="C34">
        <f t="shared" si="31"/>
        <v>0</v>
      </c>
      <c r="D34">
        <f t="shared" si="31"/>
        <v>0</v>
      </c>
      <c r="E34">
        <f t="shared" si="31"/>
        <v>6.0195635816403303E-2</v>
      </c>
      <c r="F34">
        <f t="shared" si="31"/>
        <v>1.8781038374717831</v>
      </c>
      <c r="G34">
        <f t="shared" si="31"/>
        <v>0.45748683220466513</v>
      </c>
      <c r="H34">
        <f t="shared" si="31"/>
        <v>0.22272385252069221</v>
      </c>
      <c r="I34">
        <f t="shared" si="31"/>
        <v>0</v>
      </c>
      <c r="J34">
        <f t="shared" si="31"/>
        <v>0</v>
      </c>
      <c r="K34">
        <f t="shared" si="31"/>
        <v>0</v>
      </c>
      <c r="L34">
        <f t="shared" si="31"/>
        <v>0</v>
      </c>
      <c r="M34">
        <f t="shared" si="31"/>
        <v>0</v>
      </c>
      <c r="N34">
        <f t="shared" si="31"/>
        <v>0</v>
      </c>
      <c r="O34">
        <f t="shared" si="31"/>
        <v>0.27088036117381487</v>
      </c>
      <c r="P34">
        <f t="shared" si="31"/>
        <v>4.3641835966892389E-2</v>
      </c>
      <c r="Q34">
        <f t="shared" si="31"/>
        <v>0</v>
      </c>
      <c r="R34">
        <f t="shared" si="31"/>
        <v>4.0632054176072234E-2</v>
      </c>
      <c r="S34">
        <f t="shared" si="31"/>
        <v>7.8254326561324292E-2</v>
      </c>
      <c r="T34">
        <f t="shared" si="31"/>
        <v>3.7622272385252065E-2</v>
      </c>
      <c r="U34">
        <f t="shared" si="31"/>
        <v>0</v>
      </c>
      <c r="V34">
        <f t="shared" si="31"/>
        <v>0.10835214446952594</v>
      </c>
    </row>
    <row r="35" spans="1:22" ht="15.5" x14ac:dyDescent="0.35">
      <c r="A35" t="s">
        <v>53</v>
      </c>
      <c r="B35">
        <f t="shared" ref="B35:V35" si="32">B2*B90</f>
        <v>0.58644203770557568</v>
      </c>
      <c r="C35">
        <f t="shared" si="32"/>
        <v>1.684717208182912E-2</v>
      </c>
      <c r="D35">
        <f t="shared" si="32"/>
        <v>0</v>
      </c>
      <c r="E35">
        <f t="shared" si="32"/>
        <v>0.22462896109105498</v>
      </c>
      <c r="F35">
        <f t="shared" si="32"/>
        <v>0.26594464500601689</v>
      </c>
      <c r="G35">
        <f t="shared" si="32"/>
        <v>0.80786201363818688</v>
      </c>
      <c r="H35">
        <f t="shared" si="32"/>
        <v>0.40072202166064974</v>
      </c>
      <c r="I35">
        <f t="shared" si="32"/>
        <v>0.23104693140794219</v>
      </c>
      <c r="J35">
        <f t="shared" si="32"/>
        <v>0.14039310068190936</v>
      </c>
      <c r="K35">
        <f t="shared" si="32"/>
        <v>0.70918572001604485</v>
      </c>
      <c r="L35">
        <f t="shared" si="32"/>
        <v>0</v>
      </c>
      <c r="M35">
        <f t="shared" si="32"/>
        <v>2.5671881267549136E-2</v>
      </c>
      <c r="N35">
        <f t="shared" si="32"/>
        <v>4.973926995587645E-2</v>
      </c>
      <c r="O35">
        <f t="shared" si="32"/>
        <v>0.57761732851985559</v>
      </c>
      <c r="P35">
        <f t="shared" si="32"/>
        <v>0.29081427998395509</v>
      </c>
      <c r="Q35">
        <f t="shared" si="32"/>
        <v>2.2462896109105495E-2</v>
      </c>
      <c r="R35">
        <f t="shared" si="32"/>
        <v>0.21660649819494587</v>
      </c>
      <c r="S35">
        <f t="shared" si="32"/>
        <v>4.1716807059767345E-2</v>
      </c>
      <c r="T35">
        <f t="shared" si="32"/>
        <v>5.0140393100681913E-2</v>
      </c>
      <c r="U35">
        <f t="shared" si="32"/>
        <v>0.15724027276373845</v>
      </c>
      <c r="V35">
        <f t="shared" si="32"/>
        <v>0.16365824308062576</v>
      </c>
    </row>
    <row r="36" spans="1:22" ht="15.5" x14ac:dyDescent="0.35">
      <c r="A36" t="s">
        <v>54</v>
      </c>
      <c r="B36">
        <f t="shared" ref="B36:V36" si="33">B2*B91</f>
        <v>1.1140257132679165E-2</v>
      </c>
      <c r="C36">
        <f t="shared" si="33"/>
        <v>0</v>
      </c>
      <c r="D36">
        <f t="shared" si="33"/>
        <v>0</v>
      </c>
      <c r="E36">
        <f t="shared" si="33"/>
        <v>1.8135302309012596E-2</v>
      </c>
      <c r="F36">
        <f t="shared" si="33"/>
        <v>4.7993782182065486E-2</v>
      </c>
      <c r="G36">
        <f t="shared" si="33"/>
        <v>0.46024806502801263</v>
      </c>
      <c r="H36">
        <f t="shared" si="33"/>
        <v>0.17254444768289129</v>
      </c>
      <c r="I36">
        <f t="shared" si="33"/>
        <v>4.197027105800058E-2</v>
      </c>
      <c r="J36">
        <f t="shared" si="33"/>
        <v>7.9341947601930113E-2</v>
      </c>
      <c r="K36">
        <f t="shared" si="33"/>
        <v>8.1479322516920888E-2</v>
      </c>
      <c r="L36">
        <f t="shared" si="33"/>
        <v>0</v>
      </c>
      <c r="M36">
        <f t="shared" si="33"/>
        <v>7.2541209236050397E-2</v>
      </c>
      <c r="N36">
        <f t="shared" si="33"/>
        <v>0.11645454839858803</v>
      </c>
      <c r="O36">
        <f t="shared" si="33"/>
        <v>0.26037112600796658</v>
      </c>
      <c r="P36">
        <f t="shared" si="33"/>
        <v>1.2847566307199068</v>
      </c>
      <c r="Q36">
        <f t="shared" si="33"/>
        <v>3.6270604618025195E-3</v>
      </c>
      <c r="R36">
        <f t="shared" si="33"/>
        <v>0.12940833576216848</v>
      </c>
      <c r="S36">
        <f t="shared" si="33"/>
        <v>3.8731824217105477E-2</v>
      </c>
      <c r="T36">
        <f t="shared" si="33"/>
        <v>2.8611677839308269</v>
      </c>
      <c r="U36">
        <f t="shared" si="33"/>
        <v>7.9341947601930113E-3</v>
      </c>
      <c r="V36">
        <f t="shared" si="33"/>
        <v>0.13990090352666859</v>
      </c>
    </row>
    <row r="37" spans="1:22" ht="15.5" x14ac:dyDescent="0.35">
      <c r="A37" t="s">
        <v>55</v>
      </c>
      <c r="B37">
        <f t="shared" ref="B37:V37" si="34">B2*B92</f>
        <v>1.7390984631222885E-2</v>
      </c>
      <c r="C37">
        <f t="shared" si="34"/>
        <v>4.6326935804103242E-3</v>
      </c>
      <c r="D37">
        <f t="shared" si="34"/>
        <v>1.5074637841017723E-3</v>
      </c>
      <c r="E37">
        <f t="shared" si="34"/>
        <v>8.824178248400618E-3</v>
      </c>
      <c r="F37">
        <f t="shared" si="34"/>
        <v>9.6073240679461727E-2</v>
      </c>
      <c r="G37">
        <f t="shared" si="34"/>
        <v>4.1914846679902938E-2</v>
      </c>
      <c r="H37">
        <f t="shared" si="34"/>
        <v>9.7948378557246862E-2</v>
      </c>
      <c r="I37">
        <f t="shared" si="34"/>
        <v>5.2945069490403706E-3</v>
      </c>
      <c r="J37">
        <f t="shared" si="34"/>
        <v>9.008015295242297E-3</v>
      </c>
      <c r="K37">
        <f t="shared" si="34"/>
        <v>2.1251562614898155E-2</v>
      </c>
      <c r="L37">
        <f t="shared" si="34"/>
        <v>0</v>
      </c>
      <c r="M37">
        <f t="shared" si="34"/>
        <v>0.38002794323111994</v>
      </c>
      <c r="N37">
        <f t="shared" si="34"/>
        <v>1.1397896904184132E-3</v>
      </c>
      <c r="O37">
        <f t="shared" si="34"/>
        <v>8.6035737921906025E-2</v>
      </c>
      <c r="P37">
        <f t="shared" si="34"/>
        <v>4.2650194867269653E-3</v>
      </c>
      <c r="Q37">
        <f t="shared" si="34"/>
        <v>1.1324362085447461E-2</v>
      </c>
      <c r="R37">
        <f t="shared" si="34"/>
        <v>3.4745201853077431E-2</v>
      </c>
      <c r="S37">
        <f t="shared" si="34"/>
        <v>9.5595264357673372E-4</v>
      </c>
      <c r="T37">
        <f t="shared" si="34"/>
        <v>0.21141260386793145</v>
      </c>
      <c r="U37">
        <f t="shared" si="34"/>
        <v>1.2611221413339216E-2</v>
      </c>
      <c r="V37">
        <f t="shared" si="34"/>
        <v>1.7648356496801233E-2</v>
      </c>
    </row>
    <row r="38" spans="1:22" ht="15.5" x14ac:dyDescent="0.35">
      <c r="A38" t="s">
        <v>56</v>
      </c>
      <c r="B38">
        <f t="shared" ref="B38:V38" si="35">B2*B93</f>
        <v>2.0350212967345009E-2</v>
      </c>
      <c r="C38">
        <f t="shared" si="35"/>
        <v>1.9876952200662566E-2</v>
      </c>
      <c r="D38">
        <f t="shared" si="35"/>
        <v>0</v>
      </c>
      <c r="E38">
        <f t="shared" si="35"/>
        <v>9.4652153336488409E-2</v>
      </c>
      <c r="F38">
        <f t="shared" si="35"/>
        <v>6.9727086291213131E-2</v>
      </c>
      <c r="G38">
        <f t="shared" si="35"/>
        <v>0.71735815323131935</v>
      </c>
      <c r="H38">
        <f t="shared" si="35"/>
        <v>0.33853920176684021</v>
      </c>
      <c r="I38">
        <f t="shared" si="35"/>
        <v>9.086606720302888E-2</v>
      </c>
      <c r="J38">
        <f t="shared" si="35"/>
        <v>9.3863385392017676E-2</v>
      </c>
      <c r="K38">
        <f t="shared" si="35"/>
        <v>0.10369669243308619</v>
      </c>
      <c r="L38">
        <f t="shared" si="35"/>
        <v>0</v>
      </c>
      <c r="M38">
        <f t="shared" si="35"/>
        <v>0.14471262554556449</v>
      </c>
      <c r="N38">
        <f t="shared" si="35"/>
        <v>0.15649156018299418</v>
      </c>
      <c r="O38">
        <f t="shared" si="35"/>
        <v>0.36441079034548035</v>
      </c>
      <c r="P38">
        <f t="shared" si="35"/>
        <v>1.8955145396224431</v>
      </c>
      <c r="Q38">
        <f t="shared" si="35"/>
        <v>4.4171004890361269E-3</v>
      </c>
      <c r="R38">
        <f t="shared" si="35"/>
        <v>0.26833885470894464</v>
      </c>
      <c r="S38">
        <f t="shared" si="35"/>
        <v>4.5117526423726136E-2</v>
      </c>
      <c r="T38">
        <f t="shared" si="35"/>
        <v>3.7952884261450284</v>
      </c>
      <c r="U38">
        <f t="shared" si="35"/>
        <v>3.8649629279066094E-2</v>
      </c>
      <c r="V38">
        <f t="shared" si="35"/>
        <v>0.15144344533838144</v>
      </c>
    </row>
    <row r="39" spans="1:22" ht="15.5" x14ac:dyDescent="0.35">
      <c r="A39" t="s">
        <v>57</v>
      </c>
      <c r="B39">
        <f t="shared" ref="B39:V39" si="36">B2*B94</f>
        <v>0.14803406414205472</v>
      </c>
      <c r="C39">
        <f t="shared" si="36"/>
        <v>1.5220148577640877E-2</v>
      </c>
      <c r="D39">
        <f t="shared" si="36"/>
        <v>2.9715528175394093E-2</v>
      </c>
      <c r="E39">
        <f t="shared" si="36"/>
        <v>3.6238448994383041E-2</v>
      </c>
      <c r="F39">
        <f t="shared" si="36"/>
        <v>2.119949266171408E-2</v>
      </c>
      <c r="G39">
        <f t="shared" si="36"/>
        <v>0.53016850878782384</v>
      </c>
      <c r="H39">
        <f t="shared" si="36"/>
        <v>4.2504076825511872</v>
      </c>
      <c r="I39">
        <f t="shared" si="36"/>
        <v>8.4797970646856319E-2</v>
      </c>
      <c r="J39">
        <f t="shared" si="36"/>
        <v>2.5366914296068126E-2</v>
      </c>
      <c r="K39">
        <f t="shared" si="36"/>
        <v>0.10472911759376699</v>
      </c>
      <c r="L39">
        <f t="shared" si="36"/>
        <v>0</v>
      </c>
      <c r="M39">
        <f t="shared" si="36"/>
        <v>0.11596303678202573</v>
      </c>
      <c r="N39">
        <f t="shared" si="36"/>
        <v>0</v>
      </c>
      <c r="O39">
        <f t="shared" si="36"/>
        <v>4.8921906142417107E-2</v>
      </c>
      <c r="P39">
        <f t="shared" si="36"/>
        <v>0.13136437760463851</v>
      </c>
      <c r="Q39">
        <f t="shared" si="36"/>
        <v>5.073382859213626E-3</v>
      </c>
      <c r="R39">
        <f t="shared" si="36"/>
        <v>0.11741257474180106</v>
      </c>
      <c r="S39">
        <f t="shared" si="36"/>
        <v>9.8930965754665701E-2</v>
      </c>
      <c r="T39">
        <f t="shared" si="36"/>
        <v>0</v>
      </c>
      <c r="U39">
        <f t="shared" si="36"/>
        <v>8.8784200036238436E-2</v>
      </c>
      <c r="V39">
        <f t="shared" si="36"/>
        <v>5.2183366551911574E-2</v>
      </c>
    </row>
    <row r="40" spans="1:22" ht="15.5" x14ac:dyDescent="0.35">
      <c r="A40" t="s">
        <v>58</v>
      </c>
      <c r="B40">
        <f t="shared" ref="B40:V40" si="37">B2*B95</f>
        <v>1.3339299030574198E-2</v>
      </c>
      <c r="C40">
        <f t="shared" si="37"/>
        <v>1.2688322147651008</v>
      </c>
      <c r="D40">
        <f t="shared" si="37"/>
        <v>0.14479940343027592</v>
      </c>
      <c r="E40">
        <f t="shared" si="37"/>
        <v>0.10213273676360923</v>
      </c>
      <c r="F40">
        <f t="shared" si="37"/>
        <v>7.9105145413870242E-3</v>
      </c>
      <c r="G40">
        <f t="shared" si="37"/>
        <v>0.27929008202833705</v>
      </c>
      <c r="H40">
        <f t="shared" si="37"/>
        <v>0.52798806860551828</v>
      </c>
      <c r="I40">
        <f t="shared" si="37"/>
        <v>9.108617449664429</v>
      </c>
      <c r="J40">
        <f t="shared" si="37"/>
        <v>2.547352721849366E-2</v>
      </c>
      <c r="K40">
        <f t="shared" si="37"/>
        <v>6.2067114093959735E-2</v>
      </c>
      <c r="L40">
        <f t="shared" si="37"/>
        <v>0</v>
      </c>
      <c r="M40">
        <f t="shared" si="37"/>
        <v>3.4744220730797915E-2</v>
      </c>
      <c r="N40">
        <f t="shared" si="37"/>
        <v>1.6644295302013421E-2</v>
      </c>
      <c r="O40">
        <f t="shared" si="37"/>
        <v>0.31964205816554808</v>
      </c>
      <c r="P40">
        <f t="shared" si="37"/>
        <v>2.6988814317673377E-2</v>
      </c>
      <c r="Q40">
        <f t="shared" si="37"/>
        <v>5.0111856823266219E-3</v>
      </c>
      <c r="R40">
        <f t="shared" si="37"/>
        <v>1.9006711409395975E-2</v>
      </c>
      <c r="S40">
        <f t="shared" si="37"/>
        <v>1.0857568978374348E-2</v>
      </c>
      <c r="T40">
        <f t="shared" si="37"/>
        <v>4.9217002237136466E-2</v>
      </c>
      <c r="U40">
        <f t="shared" si="37"/>
        <v>5.2617449664429531E-3</v>
      </c>
      <c r="V40">
        <f t="shared" si="37"/>
        <v>2.3767337807606259E-2</v>
      </c>
    </row>
    <row r="41" spans="1:22" ht="15.5" x14ac:dyDescent="0.35">
      <c r="A41" t="s">
        <v>59</v>
      </c>
      <c r="B41">
        <f t="shared" ref="B41:V41" si="38">B2*B96</f>
        <v>3.1283392065476867E-2</v>
      </c>
      <c r="C41">
        <f t="shared" si="38"/>
        <v>2.7691258383539842E-2</v>
      </c>
      <c r="D41">
        <f t="shared" si="38"/>
        <v>0</v>
      </c>
      <c r="E41">
        <f t="shared" si="38"/>
        <v>7.5480277367284312E-2</v>
      </c>
      <c r="F41">
        <f t="shared" si="38"/>
        <v>2.0393315903148797E-2</v>
      </c>
      <c r="G41">
        <f t="shared" si="38"/>
        <v>8.1209503239740827E-2</v>
      </c>
      <c r="H41">
        <f t="shared" si="38"/>
        <v>0.1875866772763442</v>
      </c>
      <c r="I41">
        <f t="shared" si="38"/>
        <v>0.12522450835512106</v>
      </c>
      <c r="J41">
        <f t="shared" si="38"/>
        <v>7.4798226668182338E-2</v>
      </c>
      <c r="K41">
        <f t="shared" si="38"/>
        <v>8.5028987154711841E-2</v>
      </c>
      <c r="L41">
        <f t="shared" si="38"/>
        <v>0</v>
      </c>
      <c r="M41">
        <f t="shared" si="38"/>
        <v>0.11785836080481983</v>
      </c>
      <c r="N41">
        <f t="shared" si="38"/>
        <v>3.9468000454700468E-2</v>
      </c>
      <c r="O41">
        <f t="shared" si="38"/>
        <v>0.18892804365124474</v>
      </c>
      <c r="P41">
        <f t="shared" si="38"/>
        <v>3.8899624872115499E-2</v>
      </c>
      <c r="Q41">
        <f t="shared" si="38"/>
        <v>1.1458451744913041E-2</v>
      </c>
      <c r="R41">
        <f t="shared" si="38"/>
        <v>0.15653063544390133</v>
      </c>
      <c r="S41">
        <f t="shared" si="38"/>
        <v>2.9555530294418552E-2</v>
      </c>
      <c r="T41">
        <f t="shared" si="38"/>
        <v>8.2982835057405932E-2</v>
      </c>
      <c r="U41">
        <f t="shared" si="38"/>
        <v>2.2280322837330908E-2</v>
      </c>
      <c r="V41">
        <f t="shared" si="38"/>
        <v>9.1121973400022732E-2</v>
      </c>
    </row>
    <row r="42" spans="1:22" ht="15.5" x14ac:dyDescent="0.35">
      <c r="A42" t="s">
        <v>60</v>
      </c>
      <c r="B42">
        <f t="shared" ref="B42:V42" si="39">B2*B97</f>
        <v>1.9827660739502581E-2</v>
      </c>
      <c r="C42">
        <f t="shared" si="39"/>
        <v>7.2624571313294334E-3</v>
      </c>
      <c r="D42">
        <f t="shared" si="39"/>
        <v>4.7263609902302656E-3</v>
      </c>
      <c r="E42">
        <f t="shared" si="39"/>
        <v>0.13372143289431973</v>
      </c>
      <c r="F42">
        <f t="shared" si="39"/>
        <v>1.3487420386754663E-2</v>
      </c>
      <c r="G42">
        <f t="shared" si="39"/>
        <v>0.73154845960978698</v>
      </c>
      <c r="H42">
        <f t="shared" si="39"/>
        <v>0.55874809072307552</v>
      </c>
      <c r="I42">
        <f t="shared" si="39"/>
        <v>0.16599902014467272</v>
      </c>
      <c r="J42">
        <f t="shared" si="39"/>
        <v>0.13314504740770627</v>
      </c>
      <c r="K42">
        <f t="shared" si="39"/>
        <v>6.0751030289057324E-2</v>
      </c>
      <c r="L42">
        <f t="shared" si="39"/>
        <v>0</v>
      </c>
      <c r="M42">
        <f t="shared" si="39"/>
        <v>0.19735439061644428</v>
      </c>
      <c r="N42">
        <f t="shared" si="39"/>
        <v>1.4294360068013488E-2</v>
      </c>
      <c r="O42">
        <f t="shared" si="39"/>
        <v>0.20058214934147958</v>
      </c>
      <c r="P42">
        <f t="shared" si="39"/>
        <v>0.12870687916078272</v>
      </c>
      <c r="Q42">
        <f t="shared" si="39"/>
        <v>0.20173492031470647</v>
      </c>
      <c r="R42">
        <f t="shared" si="39"/>
        <v>2.0620190783596071</v>
      </c>
      <c r="S42">
        <f t="shared" si="39"/>
        <v>2.39776362431194E-2</v>
      </c>
      <c r="T42">
        <f t="shared" si="39"/>
        <v>0.31989394507046309</v>
      </c>
      <c r="U42">
        <f t="shared" si="39"/>
        <v>2.2594311075247127E-2</v>
      </c>
      <c r="V42">
        <f t="shared" si="39"/>
        <v>0.14109916712297185</v>
      </c>
    </row>
    <row r="43" spans="1:22" ht="15.5" x14ac:dyDescent="0.35">
      <c r="A43" t="s">
        <v>61</v>
      </c>
      <c r="B43">
        <f t="shared" ref="B43:V43" si="40">B2*B98</f>
        <v>0</v>
      </c>
      <c r="C43">
        <f t="shared" si="40"/>
        <v>0</v>
      </c>
      <c r="D43">
        <f t="shared" si="40"/>
        <v>0</v>
      </c>
      <c r="E43">
        <f t="shared" si="40"/>
        <v>0.93023255813953498</v>
      </c>
      <c r="F43">
        <f t="shared" si="40"/>
        <v>0</v>
      </c>
      <c r="G43">
        <f t="shared" si="40"/>
        <v>0</v>
      </c>
      <c r="H43">
        <f t="shared" si="40"/>
        <v>0.86046511627906985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2.0930232558139532</v>
      </c>
      <c r="P43">
        <f t="shared" si="40"/>
        <v>0</v>
      </c>
      <c r="Q43">
        <f t="shared" si="40"/>
        <v>0</v>
      </c>
      <c r="R43">
        <f t="shared" si="40"/>
        <v>0</v>
      </c>
      <c r="S43">
        <f t="shared" si="40"/>
        <v>0</v>
      </c>
      <c r="T43">
        <f t="shared" si="40"/>
        <v>0</v>
      </c>
      <c r="U43">
        <f t="shared" si="40"/>
        <v>0</v>
      </c>
      <c r="V43">
        <f t="shared" si="40"/>
        <v>0</v>
      </c>
    </row>
    <row r="44" spans="1:22" ht="15.5" x14ac:dyDescent="0.35">
      <c r="A44" t="s">
        <v>62</v>
      </c>
      <c r="B44">
        <f t="shared" ref="B44:V44" si="41">B2*B99</f>
        <v>7.1572231083986401E-2</v>
      </c>
      <c r="C44">
        <f t="shared" si="41"/>
        <v>8.7384700742076417E-3</v>
      </c>
      <c r="D44">
        <f t="shared" si="41"/>
        <v>0</v>
      </c>
      <c r="E44">
        <f t="shared" si="41"/>
        <v>0.17199528400027742</v>
      </c>
      <c r="F44">
        <f t="shared" si="41"/>
        <v>2.9752410014564121E-2</v>
      </c>
      <c r="G44">
        <f t="shared" si="41"/>
        <v>1.2281018101116583</v>
      </c>
      <c r="H44">
        <f t="shared" si="41"/>
        <v>0.22837922186004578</v>
      </c>
      <c r="I44">
        <f t="shared" si="41"/>
        <v>0.19973645883903185</v>
      </c>
      <c r="J44">
        <f t="shared" si="41"/>
        <v>0.24030792704071013</v>
      </c>
      <c r="K44">
        <f t="shared" si="41"/>
        <v>0.15326999098411817</v>
      </c>
      <c r="L44">
        <f t="shared" si="41"/>
        <v>0</v>
      </c>
      <c r="M44">
        <f t="shared" si="41"/>
        <v>4.8824467716207791E-2</v>
      </c>
      <c r="N44">
        <f t="shared" si="41"/>
        <v>0.3052916291004924</v>
      </c>
      <c r="O44">
        <f t="shared" si="41"/>
        <v>0.3890699771135307</v>
      </c>
      <c r="P44">
        <f t="shared" si="41"/>
        <v>11.520355087037935</v>
      </c>
      <c r="Q44">
        <f t="shared" si="41"/>
        <v>1.7476940148415287E-2</v>
      </c>
      <c r="R44">
        <f t="shared" si="41"/>
        <v>0.11984187530341911</v>
      </c>
      <c r="S44">
        <f t="shared" si="41"/>
        <v>0.25965739649074138</v>
      </c>
      <c r="T44">
        <f t="shared" si="41"/>
        <v>0.1248352867743949</v>
      </c>
      <c r="U44">
        <f t="shared" si="41"/>
        <v>3.5682086136347872E-2</v>
      </c>
      <c r="V44">
        <f t="shared" si="41"/>
        <v>0.49101879464595327</v>
      </c>
    </row>
    <row r="45" spans="1:22" ht="15.5" x14ac:dyDescent="0.35">
      <c r="A45" t="s">
        <v>63</v>
      </c>
      <c r="B45">
        <f t="shared" ref="B45:V45" si="42">B2*B100</f>
        <v>0.11044950379451254</v>
      </c>
      <c r="C45">
        <f t="shared" si="42"/>
        <v>3.9229422066549911E-2</v>
      </c>
      <c r="D45">
        <f t="shared" si="42"/>
        <v>9.5738470519556324E-3</v>
      </c>
      <c r="E45">
        <f t="shared" si="42"/>
        <v>0.13076474022183304</v>
      </c>
      <c r="F45">
        <f t="shared" si="42"/>
        <v>8.1961471103327507E-2</v>
      </c>
      <c r="G45">
        <f t="shared" si="42"/>
        <v>1.2600116754232342</v>
      </c>
      <c r="H45">
        <f t="shared" si="42"/>
        <v>0.54430823117338001</v>
      </c>
      <c r="I45">
        <f t="shared" si="42"/>
        <v>0.29422066549912435</v>
      </c>
      <c r="J45">
        <f t="shared" si="42"/>
        <v>0.39229422066549913</v>
      </c>
      <c r="K45">
        <f t="shared" si="42"/>
        <v>0.49223584354932864</v>
      </c>
      <c r="L45">
        <f t="shared" si="42"/>
        <v>0</v>
      </c>
      <c r="M45">
        <f t="shared" si="42"/>
        <v>7.472270869819031E-2</v>
      </c>
      <c r="N45">
        <f t="shared" si="42"/>
        <v>0.19544658493870401</v>
      </c>
      <c r="O45">
        <f t="shared" si="42"/>
        <v>0.50437828371278459</v>
      </c>
      <c r="P45">
        <f t="shared" si="42"/>
        <v>1.008990075890251</v>
      </c>
      <c r="Q45">
        <f t="shared" si="42"/>
        <v>3.9229422066549918E-2</v>
      </c>
      <c r="R45">
        <f t="shared" si="42"/>
        <v>0.23957968476357269</v>
      </c>
      <c r="S45">
        <f t="shared" si="42"/>
        <v>0.12142440163455925</v>
      </c>
      <c r="T45">
        <f t="shared" si="42"/>
        <v>9.3403385872737887E-2</v>
      </c>
      <c r="U45">
        <f t="shared" si="42"/>
        <v>6.865148861646235E-2</v>
      </c>
      <c r="V45">
        <f t="shared" si="42"/>
        <v>4.9541155866900173</v>
      </c>
    </row>
    <row r="46" spans="1:22" ht="15.5" x14ac:dyDescent="0.35">
      <c r="A46" t="s">
        <v>64</v>
      </c>
      <c r="B46">
        <f t="shared" ref="B46:V46" si="43">B2*B101</f>
        <v>0</v>
      </c>
      <c r="C46">
        <f t="shared" si="43"/>
        <v>5.3446447507953347E-2</v>
      </c>
      <c r="D46">
        <f t="shared" si="43"/>
        <v>0</v>
      </c>
      <c r="E46">
        <f t="shared" si="43"/>
        <v>3.3934252386002117E-2</v>
      </c>
      <c r="F46">
        <f t="shared" si="43"/>
        <v>4.9628844114528108E-2</v>
      </c>
      <c r="G46">
        <f t="shared" si="43"/>
        <v>9.6712619300106051E-2</v>
      </c>
      <c r="H46">
        <f t="shared" si="43"/>
        <v>4.708377518557795E-2</v>
      </c>
      <c r="I46">
        <f t="shared" si="43"/>
        <v>7.6352067868504778E-2</v>
      </c>
      <c r="J46">
        <f t="shared" si="43"/>
        <v>0.10392364793213149</v>
      </c>
      <c r="K46">
        <f t="shared" si="43"/>
        <v>0</v>
      </c>
      <c r="L46">
        <f t="shared" si="43"/>
        <v>0</v>
      </c>
      <c r="M46">
        <f t="shared" si="43"/>
        <v>5.429480381760339E-2</v>
      </c>
      <c r="N46">
        <f t="shared" si="43"/>
        <v>0.22354188759278895</v>
      </c>
      <c r="O46">
        <f t="shared" si="43"/>
        <v>0.76352067868504769</v>
      </c>
      <c r="P46">
        <f t="shared" si="43"/>
        <v>0.15991516436903497</v>
      </c>
      <c r="Q46">
        <f t="shared" si="43"/>
        <v>0</v>
      </c>
      <c r="R46">
        <f t="shared" si="43"/>
        <v>1.1452810180275715E-2</v>
      </c>
      <c r="S46">
        <f t="shared" si="43"/>
        <v>3.3085896076352074E-2</v>
      </c>
      <c r="T46">
        <f t="shared" si="43"/>
        <v>0.36055143160127251</v>
      </c>
      <c r="U46">
        <f t="shared" si="43"/>
        <v>0.1039236479321315</v>
      </c>
      <c r="V46">
        <f t="shared" si="43"/>
        <v>0.111983032873807</v>
      </c>
    </row>
    <row r="47" spans="1:22" ht="15.5" x14ac:dyDescent="0.35">
      <c r="A47" t="s">
        <v>65</v>
      </c>
      <c r="B47">
        <f t="shared" ref="B47:V47" si="44">B2*B102</f>
        <v>1.8838992332968235E-2</v>
      </c>
      <c r="C47">
        <f t="shared" si="44"/>
        <v>2.4534501642935375E-2</v>
      </c>
      <c r="D47">
        <f t="shared" si="44"/>
        <v>0</v>
      </c>
      <c r="E47">
        <f t="shared" si="44"/>
        <v>2.3366192040890837E-2</v>
      </c>
      <c r="F47">
        <f t="shared" si="44"/>
        <v>4.5564074479737128E-2</v>
      </c>
      <c r="G47">
        <f t="shared" si="44"/>
        <v>4.9945235487404163E-2</v>
      </c>
      <c r="H47">
        <f t="shared" si="44"/>
        <v>0.33501277838627241</v>
      </c>
      <c r="I47">
        <f t="shared" si="44"/>
        <v>6.8346111719605696E-2</v>
      </c>
      <c r="J47">
        <f t="shared" si="44"/>
        <v>4.089083607155896E-2</v>
      </c>
      <c r="K47">
        <f t="shared" si="44"/>
        <v>6.9514421321650241E-2</v>
      </c>
      <c r="L47">
        <f t="shared" si="44"/>
        <v>0</v>
      </c>
      <c r="M47">
        <f t="shared" si="44"/>
        <v>7.4771814530850675E-2</v>
      </c>
      <c r="N47">
        <f t="shared" si="44"/>
        <v>2.2635998539612998E-2</v>
      </c>
      <c r="O47">
        <f t="shared" si="44"/>
        <v>9.2004381161007676E-2</v>
      </c>
      <c r="P47">
        <f t="shared" si="44"/>
        <v>7.1997079225994881E-2</v>
      </c>
      <c r="Q47">
        <f t="shared" si="44"/>
        <v>0</v>
      </c>
      <c r="R47">
        <f t="shared" si="44"/>
        <v>4.7316538882803946E-2</v>
      </c>
      <c r="S47">
        <f t="shared" si="44"/>
        <v>7.2143117926250458E-2</v>
      </c>
      <c r="T47">
        <f t="shared" si="44"/>
        <v>0.3870025556772545</v>
      </c>
      <c r="U47">
        <f t="shared" si="44"/>
        <v>1.0733844468784228E-2</v>
      </c>
      <c r="V47">
        <f t="shared" si="44"/>
        <v>7.3603504928806143E-2</v>
      </c>
    </row>
    <row r="48" spans="1:22" ht="15.5" x14ac:dyDescent="0.35">
      <c r="A48" t="s">
        <v>66</v>
      </c>
      <c r="B48">
        <f t="shared" ref="B48:V48" si="45">B2*B103</f>
        <v>4.5805592543275632E-2</v>
      </c>
      <c r="C48">
        <f t="shared" si="45"/>
        <v>0</v>
      </c>
      <c r="D48">
        <f t="shared" si="45"/>
        <v>0</v>
      </c>
      <c r="E48">
        <f t="shared" si="45"/>
        <v>4.2609853528628498E-2</v>
      </c>
      <c r="F48">
        <f t="shared" si="45"/>
        <v>8.308921438082556E-2</v>
      </c>
      <c r="G48">
        <f t="shared" si="45"/>
        <v>0.72862849533954732</v>
      </c>
      <c r="H48">
        <f t="shared" si="45"/>
        <v>0.2758988015978695</v>
      </c>
      <c r="I48">
        <f t="shared" si="45"/>
        <v>0.19174434087882825</v>
      </c>
      <c r="J48">
        <f t="shared" si="45"/>
        <v>5.5925432756324896E-2</v>
      </c>
      <c r="K48">
        <f t="shared" si="45"/>
        <v>0</v>
      </c>
      <c r="L48">
        <f t="shared" si="45"/>
        <v>0</v>
      </c>
      <c r="M48">
        <f t="shared" si="45"/>
        <v>0.13635153129161118</v>
      </c>
      <c r="N48">
        <f t="shared" si="45"/>
        <v>0.13209054593874833</v>
      </c>
      <c r="O48">
        <f t="shared" si="45"/>
        <v>0.4154460719041278</v>
      </c>
      <c r="P48">
        <f t="shared" si="45"/>
        <v>2.6721704394141144</v>
      </c>
      <c r="Q48">
        <f t="shared" si="45"/>
        <v>0</v>
      </c>
      <c r="R48">
        <f t="shared" si="45"/>
        <v>0.23009320905459388</v>
      </c>
      <c r="S48">
        <f t="shared" si="45"/>
        <v>6.9241011984021314E-2</v>
      </c>
      <c r="T48">
        <f t="shared" si="45"/>
        <v>5.765645805592543</v>
      </c>
      <c r="U48">
        <f t="shared" si="45"/>
        <v>2.6098535286284953E-2</v>
      </c>
      <c r="V48">
        <f t="shared" si="45"/>
        <v>0.15339547270306259</v>
      </c>
    </row>
    <row r="49" spans="1:22" ht="15.5" x14ac:dyDescent="0.35">
      <c r="A49" t="s">
        <v>67</v>
      </c>
      <c r="B49">
        <f t="shared" ref="B49:V49" si="46">B2*B104</f>
        <v>4.3303121852970798E-2</v>
      </c>
      <c r="C49">
        <f t="shared" si="46"/>
        <v>0.50755287009063443</v>
      </c>
      <c r="D49">
        <f t="shared" si="46"/>
        <v>5.1611278952668677E-2</v>
      </c>
      <c r="E49">
        <f t="shared" si="46"/>
        <v>9.0634441087613316E-2</v>
      </c>
      <c r="F49">
        <f t="shared" si="46"/>
        <v>0.10800604229607252</v>
      </c>
      <c r="G49">
        <f t="shared" si="46"/>
        <v>0.37311178247734139</v>
      </c>
      <c r="H49">
        <f t="shared" si="46"/>
        <v>0.33534743202416922</v>
      </c>
      <c r="I49">
        <f t="shared" si="46"/>
        <v>1.3232628398791539</v>
      </c>
      <c r="J49">
        <f t="shared" si="46"/>
        <v>5.2870090634441085E-2</v>
      </c>
      <c r="K49">
        <f t="shared" si="46"/>
        <v>2.5679758308157101E-2</v>
      </c>
      <c r="L49">
        <f t="shared" si="46"/>
        <v>0</v>
      </c>
      <c r="M49">
        <f t="shared" si="46"/>
        <v>1.6112789526686808E-2</v>
      </c>
      <c r="N49">
        <f t="shared" si="46"/>
        <v>3.1218529707955689E-2</v>
      </c>
      <c r="O49">
        <f t="shared" si="46"/>
        <v>2.0468277945619331</v>
      </c>
      <c r="P49">
        <f t="shared" si="46"/>
        <v>5.8408862034239672E-2</v>
      </c>
      <c r="Q49">
        <f t="shared" si="46"/>
        <v>0</v>
      </c>
      <c r="R49">
        <f t="shared" si="46"/>
        <v>4.7583081570996985E-2</v>
      </c>
      <c r="S49">
        <f t="shared" si="46"/>
        <v>6.545820745216516E-3</v>
      </c>
      <c r="T49">
        <f t="shared" si="46"/>
        <v>0.17623363544813697</v>
      </c>
      <c r="U49">
        <f t="shared" si="46"/>
        <v>0</v>
      </c>
      <c r="V49">
        <f t="shared" si="46"/>
        <v>6.0422960725075525E-2</v>
      </c>
    </row>
    <row r="50" spans="1:22" ht="15.5" x14ac:dyDescent="0.35">
      <c r="A50" t="s">
        <v>68</v>
      </c>
      <c r="B50">
        <f t="shared" ref="B50:V50" si="47">B2*B105</f>
        <v>9.0804174340085933E-2</v>
      </c>
      <c r="C50">
        <f t="shared" si="47"/>
        <v>1.6500920810313072E-2</v>
      </c>
      <c r="D50">
        <f t="shared" si="47"/>
        <v>9.0607734806629828E-3</v>
      </c>
      <c r="E50">
        <f t="shared" si="47"/>
        <v>9.4290976058931858E-2</v>
      </c>
      <c r="F50">
        <f t="shared" si="47"/>
        <v>6.8950276243093925E-2</v>
      </c>
      <c r="G50">
        <f t="shared" si="47"/>
        <v>0.94988336402701035</v>
      </c>
      <c r="H50">
        <f t="shared" si="47"/>
        <v>0.23712707182320439</v>
      </c>
      <c r="I50">
        <f t="shared" si="47"/>
        <v>0.129060773480663</v>
      </c>
      <c r="J50">
        <f t="shared" si="47"/>
        <v>0.31197053406998154</v>
      </c>
      <c r="K50">
        <f t="shared" si="47"/>
        <v>0.30222222222222223</v>
      </c>
      <c r="L50">
        <f t="shared" si="47"/>
        <v>0</v>
      </c>
      <c r="M50">
        <f t="shared" si="47"/>
        <v>3.4573357888275015E-2</v>
      </c>
      <c r="N50">
        <f t="shared" si="47"/>
        <v>0.32122774708410068</v>
      </c>
      <c r="O50">
        <f t="shared" si="47"/>
        <v>0.86924493554327809</v>
      </c>
      <c r="P50">
        <f t="shared" si="47"/>
        <v>1.0816697360343768</v>
      </c>
      <c r="Q50">
        <f t="shared" si="47"/>
        <v>1.3750767341927565E-2</v>
      </c>
      <c r="R50">
        <f t="shared" si="47"/>
        <v>0.1478453038674033</v>
      </c>
      <c r="S50">
        <f t="shared" si="47"/>
        <v>4.7243707796193989E-2</v>
      </c>
      <c r="T50">
        <f t="shared" si="47"/>
        <v>0.11540822590546349</v>
      </c>
      <c r="U50">
        <f t="shared" si="47"/>
        <v>2.7071823204419893E-2</v>
      </c>
      <c r="V50">
        <f t="shared" si="47"/>
        <v>13.925009208103129</v>
      </c>
    </row>
    <row r="51" spans="1:22" ht="15.5" x14ac:dyDescent="0.35">
      <c r="A51" t="s">
        <v>69</v>
      </c>
      <c r="B51">
        <f t="shared" ref="B51:V51" si="48">B2*B106</f>
        <v>1.3891132288806332E-2</v>
      </c>
      <c r="C51">
        <f t="shared" si="48"/>
        <v>0</v>
      </c>
      <c r="D51">
        <f t="shared" si="48"/>
        <v>1.3245033112582781E-2</v>
      </c>
      <c r="E51">
        <f t="shared" si="48"/>
        <v>0.10337586819576805</v>
      </c>
      <c r="F51">
        <f t="shared" si="48"/>
        <v>0.21418187691810694</v>
      </c>
      <c r="G51">
        <f t="shared" si="48"/>
        <v>0.49103537392989821</v>
      </c>
      <c r="H51">
        <f t="shared" si="48"/>
        <v>0.98013245033112584</v>
      </c>
      <c r="I51">
        <f t="shared" si="48"/>
        <v>0.17444677758035859</v>
      </c>
      <c r="J51">
        <f t="shared" si="48"/>
        <v>3.392020675173639E-2</v>
      </c>
      <c r="K51">
        <f t="shared" si="48"/>
        <v>0.18672266192860607</v>
      </c>
      <c r="L51">
        <f t="shared" si="48"/>
        <v>0</v>
      </c>
      <c r="M51">
        <f t="shared" si="48"/>
        <v>0.12405104183492167</v>
      </c>
      <c r="N51">
        <f t="shared" si="48"/>
        <v>7.0101760620255207E-2</v>
      </c>
      <c r="O51">
        <f t="shared" si="48"/>
        <v>0.34889355516071713</v>
      </c>
      <c r="P51">
        <f t="shared" si="48"/>
        <v>1.0867388144080115</v>
      </c>
      <c r="Q51">
        <f t="shared" si="48"/>
        <v>2.7136165401389117E-2</v>
      </c>
      <c r="R51">
        <f t="shared" si="48"/>
        <v>0.16572443870134068</v>
      </c>
      <c r="S51">
        <f t="shared" si="48"/>
        <v>4.1996446454530767E-2</v>
      </c>
      <c r="T51">
        <f t="shared" si="48"/>
        <v>3.5696979486351159</v>
      </c>
      <c r="U51">
        <f t="shared" si="48"/>
        <v>1.5829429817476981E-2</v>
      </c>
      <c r="V51">
        <f t="shared" si="48"/>
        <v>0.16281699240833467</v>
      </c>
    </row>
    <row r="52" spans="1:22" ht="15.5" x14ac:dyDescent="0.35">
      <c r="A52" t="s">
        <v>70</v>
      </c>
      <c r="B52">
        <f t="shared" ref="B52:V52" si="49">B2*B107</f>
        <v>2.0158874853496548E-2</v>
      </c>
      <c r="C52">
        <f t="shared" si="49"/>
        <v>0</v>
      </c>
      <c r="D52">
        <f t="shared" si="49"/>
        <v>1.0678473759604113E-2</v>
      </c>
      <c r="E52">
        <f t="shared" si="49"/>
        <v>3.7504883448365674E-2</v>
      </c>
      <c r="F52">
        <f t="shared" si="49"/>
        <v>6.0945435603594221E-3</v>
      </c>
      <c r="G52">
        <f t="shared" si="49"/>
        <v>0.41567912488605291</v>
      </c>
      <c r="H52">
        <f t="shared" si="49"/>
        <v>0.90006511264487565</v>
      </c>
      <c r="I52">
        <f t="shared" si="49"/>
        <v>4.1255371793202239E-2</v>
      </c>
      <c r="J52">
        <f t="shared" si="49"/>
        <v>7.2926162260711028E-3</v>
      </c>
      <c r="K52">
        <f t="shared" si="49"/>
        <v>4.7818726396666227E-2</v>
      </c>
      <c r="L52">
        <f t="shared" si="49"/>
        <v>1.0124755827581717</v>
      </c>
      <c r="M52">
        <f t="shared" si="49"/>
        <v>4.5005860138038804E-2</v>
      </c>
      <c r="N52">
        <f t="shared" si="49"/>
        <v>6.4591743716629771E-3</v>
      </c>
      <c r="O52">
        <f t="shared" si="49"/>
        <v>2.3440552155228542E-2</v>
      </c>
      <c r="P52">
        <f t="shared" si="49"/>
        <v>0.13897642922255501</v>
      </c>
      <c r="Q52">
        <f t="shared" si="49"/>
        <v>5.4067456700091165</v>
      </c>
      <c r="R52">
        <f t="shared" si="49"/>
        <v>0.53163172288058336</v>
      </c>
      <c r="S52">
        <f t="shared" si="49"/>
        <v>1.896080218778487E-2</v>
      </c>
      <c r="T52">
        <f t="shared" si="49"/>
        <v>0.11069149628857924</v>
      </c>
      <c r="U52">
        <f t="shared" si="49"/>
        <v>1.9143117593436645E-2</v>
      </c>
      <c r="V52">
        <f t="shared" si="49"/>
        <v>6.125797629899727E-2</v>
      </c>
    </row>
    <row r="53" spans="1:22" ht="15.5" x14ac:dyDescent="0.35">
      <c r="A53" t="s">
        <v>71</v>
      </c>
      <c r="B53">
        <f t="shared" ref="B53:V53" si="50">B2*B108</f>
        <v>0.14417435037720033</v>
      </c>
      <c r="C53">
        <f t="shared" si="50"/>
        <v>4.694048616932104E-2</v>
      </c>
      <c r="D53">
        <f t="shared" si="50"/>
        <v>1.1455713886560491E-2</v>
      </c>
      <c r="E53">
        <f t="shared" si="50"/>
        <v>0.34646549315451242</v>
      </c>
      <c r="F53">
        <f t="shared" si="50"/>
        <v>0.56663872590108966</v>
      </c>
      <c r="G53">
        <f t="shared" si="50"/>
        <v>2.5375803297010342</v>
      </c>
      <c r="H53">
        <f t="shared" si="50"/>
        <v>0.93042749371332767</v>
      </c>
      <c r="I53">
        <f t="shared" si="50"/>
        <v>0.37217099748533106</v>
      </c>
      <c r="J53">
        <f t="shared" si="50"/>
        <v>0.54763900530874543</v>
      </c>
      <c r="K53">
        <f t="shared" si="50"/>
        <v>0.38949427214305671</v>
      </c>
      <c r="L53">
        <f t="shared" si="50"/>
        <v>0</v>
      </c>
      <c r="M53">
        <f t="shared" si="50"/>
        <v>0.8762224084939928</v>
      </c>
      <c r="N53">
        <f t="shared" si="50"/>
        <v>0.62363788767812234</v>
      </c>
      <c r="O53">
        <f t="shared" si="50"/>
        <v>1.777032690695725</v>
      </c>
      <c r="P53">
        <f t="shared" si="50"/>
        <v>14.05839620005588</v>
      </c>
      <c r="Q53">
        <f t="shared" si="50"/>
        <v>6.2587314892428053E-2</v>
      </c>
      <c r="R53">
        <f t="shared" si="50"/>
        <v>1.1919530595138308</v>
      </c>
      <c r="S53">
        <f t="shared" si="50"/>
        <v>0.51578653255099194</v>
      </c>
      <c r="T53">
        <f t="shared" si="50"/>
        <v>0</v>
      </c>
      <c r="U53">
        <f t="shared" si="50"/>
        <v>8.8991338362671132E-2</v>
      </c>
      <c r="V53">
        <f t="shared" si="50"/>
        <v>0.60352053646269899</v>
      </c>
    </row>
    <row r="54" spans="1:22" ht="15.5" x14ac:dyDescent="0.35">
      <c r="A54" t="s">
        <v>72</v>
      </c>
      <c r="B54">
        <f t="shared" ref="B54:V54" si="51">B2*B109</f>
        <v>0.57813143092330899</v>
      </c>
      <c r="C54">
        <f t="shared" si="51"/>
        <v>4.033475099464947E-2</v>
      </c>
      <c r="D54">
        <f t="shared" si="51"/>
        <v>1.6874742763067635E-2</v>
      </c>
      <c r="E54">
        <f t="shared" si="51"/>
        <v>5.4877212237618336E-2</v>
      </c>
      <c r="F54">
        <f t="shared" si="51"/>
        <v>0.59390862944162448</v>
      </c>
      <c r="G54">
        <f t="shared" si="51"/>
        <v>0.12512004390176978</v>
      </c>
      <c r="H54">
        <f t="shared" si="51"/>
        <v>0.8883248730964467</v>
      </c>
      <c r="I54">
        <f t="shared" si="51"/>
        <v>5.4328440115242148E-2</v>
      </c>
      <c r="J54">
        <f t="shared" si="51"/>
        <v>2.400878035395802E-2</v>
      </c>
      <c r="K54">
        <f t="shared" si="51"/>
        <v>0.62038688434627531</v>
      </c>
      <c r="L54">
        <f t="shared" si="51"/>
        <v>0</v>
      </c>
      <c r="M54">
        <f t="shared" si="51"/>
        <v>0.2326793798875017</v>
      </c>
      <c r="N54">
        <f t="shared" si="51"/>
        <v>4.2529839484154201E-3</v>
      </c>
      <c r="O54">
        <f t="shared" si="51"/>
        <v>0.11112635478117711</v>
      </c>
      <c r="P54">
        <f t="shared" si="51"/>
        <v>7.9571957744546569E-3</v>
      </c>
      <c r="Q54">
        <f t="shared" si="51"/>
        <v>3.8414048566332835E-3</v>
      </c>
      <c r="R54">
        <f t="shared" si="51"/>
        <v>4.8154753738510088E-2</v>
      </c>
      <c r="S54">
        <f t="shared" si="51"/>
        <v>9.6309507477020162E-2</v>
      </c>
      <c r="T54">
        <f t="shared" si="51"/>
        <v>0.32240362189600769</v>
      </c>
      <c r="U54">
        <f t="shared" si="51"/>
        <v>0.11764302373439428</v>
      </c>
      <c r="V54">
        <f t="shared" si="51"/>
        <v>0.12182741116751268</v>
      </c>
    </row>
    <row r="55" spans="1:22" ht="15.5" x14ac:dyDescent="0.35">
      <c r="A55" t="s">
        <v>73</v>
      </c>
      <c r="B55">
        <f t="shared" ref="B55:V55" si="52">B2*B110</f>
        <v>6.6230265691182136E-2</v>
      </c>
      <c r="C55">
        <f t="shared" si="52"/>
        <v>0</v>
      </c>
      <c r="D55">
        <f t="shared" si="52"/>
        <v>3.1574894108586826E-2</v>
      </c>
      <c r="E55">
        <f t="shared" si="52"/>
        <v>0.12321909896033885</v>
      </c>
      <c r="F55">
        <f t="shared" si="52"/>
        <v>6.006931074316519E-2</v>
      </c>
      <c r="G55">
        <f t="shared" si="52"/>
        <v>1.2291105121293802</v>
      </c>
      <c r="H55">
        <f t="shared" si="52"/>
        <v>0.79784366576819421</v>
      </c>
      <c r="I55">
        <f t="shared" si="52"/>
        <v>0.19407008086253372</v>
      </c>
      <c r="J55">
        <f t="shared" si="52"/>
        <v>2.6954177897574122E-2</v>
      </c>
      <c r="K55">
        <f t="shared" si="52"/>
        <v>0.65460146322680013</v>
      </c>
      <c r="L55">
        <f t="shared" si="52"/>
        <v>0</v>
      </c>
      <c r="M55">
        <f t="shared" si="52"/>
        <v>4.928763958413554E-2</v>
      </c>
      <c r="N55">
        <f t="shared" si="52"/>
        <v>2.3873700423565652E-2</v>
      </c>
      <c r="O55">
        <f t="shared" si="52"/>
        <v>0.23103581055063532</v>
      </c>
      <c r="P55">
        <f t="shared" si="52"/>
        <v>5.6726992683865989</v>
      </c>
      <c r="Q55">
        <f t="shared" si="52"/>
        <v>2.15633423180593E-2</v>
      </c>
      <c r="R55">
        <f t="shared" si="52"/>
        <v>0.14555256064690031</v>
      </c>
      <c r="S55">
        <f t="shared" si="52"/>
        <v>0.1601848286484405</v>
      </c>
      <c r="T55">
        <f t="shared" si="52"/>
        <v>0.23103581055063535</v>
      </c>
      <c r="U55">
        <f t="shared" si="52"/>
        <v>0.13207547169811323</v>
      </c>
      <c r="V55">
        <f t="shared" si="52"/>
        <v>0.62841740469772811</v>
      </c>
    </row>
    <row r="56" spans="1:22" ht="15.5" x14ac:dyDescent="0.35">
      <c r="A56" t="s">
        <v>74</v>
      </c>
      <c r="B56">
        <f t="shared" ref="B56:V56" si="53">B2*B111</f>
        <v>0.10963031637501448</v>
      </c>
      <c r="C56">
        <f t="shared" si="53"/>
        <v>4.2832309653494029E-2</v>
      </c>
      <c r="D56">
        <f t="shared" si="53"/>
        <v>7.6022714103604113E-3</v>
      </c>
      <c r="E56">
        <f t="shared" si="53"/>
        <v>7.0460076486267231E-2</v>
      </c>
      <c r="F56">
        <f t="shared" si="53"/>
        <v>2.169428670761386E-2</v>
      </c>
      <c r="G56">
        <f t="shared" si="53"/>
        <v>0.10040560899293083</v>
      </c>
      <c r="H56">
        <f t="shared" si="53"/>
        <v>0.12520570170355777</v>
      </c>
      <c r="I56">
        <f t="shared" si="53"/>
        <v>0.17355429366091085</v>
      </c>
      <c r="J56">
        <f t="shared" si="53"/>
        <v>6.165256692548382E-2</v>
      </c>
      <c r="K56">
        <f t="shared" si="53"/>
        <v>5.5162823038590797E-2</v>
      </c>
      <c r="L56">
        <f t="shared" si="53"/>
        <v>0</v>
      </c>
      <c r="M56">
        <f t="shared" si="53"/>
        <v>3.856762081353575E-2</v>
      </c>
      <c r="N56">
        <f t="shared" si="53"/>
        <v>5.8917603430293189E-2</v>
      </c>
      <c r="O56">
        <f t="shared" si="53"/>
        <v>0.26978792444083899</v>
      </c>
      <c r="P56">
        <f t="shared" si="53"/>
        <v>4.8394947270830914E-2</v>
      </c>
      <c r="Q56">
        <f t="shared" si="53"/>
        <v>5.1917951095144287E-3</v>
      </c>
      <c r="R56">
        <f t="shared" si="53"/>
        <v>0.11014022482327038</v>
      </c>
      <c r="S56">
        <f t="shared" si="53"/>
        <v>4.820952601691969E-2</v>
      </c>
      <c r="T56">
        <f t="shared" si="53"/>
        <v>9.1551744118669606E-2</v>
      </c>
      <c r="U56">
        <f t="shared" si="53"/>
        <v>4.8835322748870091E-2</v>
      </c>
      <c r="V56">
        <f t="shared" si="53"/>
        <v>0.15686638080890022</v>
      </c>
    </row>
    <row r="57" spans="1:22" ht="15.5" x14ac:dyDescent="0.35">
      <c r="B57" t="s">
        <v>135</v>
      </c>
    </row>
    <row r="58" spans="1:22" ht="15.5" x14ac:dyDescent="0.35">
      <c r="B58">
        <v>0.53502694380292526</v>
      </c>
      <c r="C58">
        <v>0.10392609699769054</v>
      </c>
      <c r="D58">
        <v>5.7736720554272519E-3</v>
      </c>
      <c r="E58">
        <v>0.7736720554272517</v>
      </c>
      <c r="F58">
        <v>0.42917628945342567</v>
      </c>
      <c r="G58">
        <v>0.63895304080061588</v>
      </c>
      <c r="H58">
        <v>0.25211701308699003</v>
      </c>
      <c r="I58">
        <v>0.35026943802925331</v>
      </c>
      <c r="J58">
        <v>8.0831408775981523E-2</v>
      </c>
      <c r="K58">
        <v>0.5561970746728252</v>
      </c>
      <c r="L58">
        <v>0</v>
      </c>
      <c r="M58">
        <v>5.9661277906081604E-2</v>
      </c>
      <c r="N58">
        <v>0.18475750577367206</v>
      </c>
      <c r="O58">
        <v>0.81023864511162424</v>
      </c>
      <c r="P58">
        <v>0.36566589684372591</v>
      </c>
      <c r="Q58">
        <v>3.8491147036181679E-3</v>
      </c>
      <c r="R58">
        <v>0.16551193225558122</v>
      </c>
      <c r="S58">
        <v>0.53502694380292526</v>
      </c>
      <c r="T58">
        <v>0.23287143956889916</v>
      </c>
      <c r="U58">
        <v>0.19245573518090839</v>
      </c>
      <c r="V58">
        <v>0.31755196304849881</v>
      </c>
    </row>
    <row r="59" spans="1:22" ht="15.5" x14ac:dyDescent="0.35">
      <c r="B59">
        <v>3.2529547672469156E-2</v>
      </c>
      <c r="C59">
        <v>2.0018183183057946E-2</v>
      </c>
      <c r="D59">
        <v>3.3363638638429904E-3</v>
      </c>
      <c r="E59">
        <v>4.0870457332076636E-2</v>
      </c>
      <c r="F59">
        <v>3.6700002502272899E-2</v>
      </c>
      <c r="G59">
        <v>0.28025456456281123</v>
      </c>
      <c r="H59">
        <v>0.3953591178653944</v>
      </c>
      <c r="I59">
        <v>8.9247733357799994E-2</v>
      </c>
      <c r="J59">
        <v>0.13595682745160187</v>
      </c>
      <c r="K59">
        <v>0.26774320007340002</v>
      </c>
      <c r="L59">
        <v>0</v>
      </c>
      <c r="M59">
        <v>0.15013637387293458</v>
      </c>
      <c r="N59">
        <v>8.090682369819252E-2</v>
      </c>
      <c r="O59">
        <v>0.31278411223528035</v>
      </c>
      <c r="P59">
        <v>0.19517728603481496</v>
      </c>
      <c r="Q59">
        <v>1.1677273523450467E-2</v>
      </c>
      <c r="R59">
        <v>0.1835000125113645</v>
      </c>
      <c r="S59">
        <v>7.7570459834349528E-2</v>
      </c>
      <c r="T59">
        <v>1.5005296477633849</v>
      </c>
      <c r="U59">
        <v>4.0870457332076636E-2</v>
      </c>
      <c r="V59">
        <v>0.26023638137975325</v>
      </c>
    </row>
    <row r="60" spans="1:22" ht="15.5" x14ac:dyDescent="0.35">
      <c r="B60">
        <v>2.0629190304280558E-2</v>
      </c>
      <c r="C60">
        <v>1.0443527591542032</v>
      </c>
      <c r="D60">
        <v>0.37841670964414648</v>
      </c>
      <c r="E60">
        <v>5.7374935533780307E-2</v>
      </c>
      <c r="F60">
        <v>1.1603919546157814E-2</v>
      </c>
      <c r="G60">
        <v>0.33586900464156783</v>
      </c>
      <c r="H60">
        <v>1.0256575554409488</v>
      </c>
      <c r="I60">
        <v>2.8100825167612169</v>
      </c>
      <c r="J60">
        <v>1.4827230531201649E-2</v>
      </c>
      <c r="K60">
        <v>0.15085095410005159</v>
      </c>
      <c r="L60">
        <v>0</v>
      </c>
      <c r="M60">
        <v>9.4120680763280035E-2</v>
      </c>
      <c r="N60">
        <v>2.2563176895306861E-2</v>
      </c>
      <c r="O60">
        <v>0.42289840123775135</v>
      </c>
      <c r="P60">
        <v>3.996905621454358E-2</v>
      </c>
      <c r="Q60">
        <v>2.5786487880350697E-3</v>
      </c>
      <c r="R60">
        <v>3.1588447653429601E-2</v>
      </c>
      <c r="S60">
        <v>2.5141825683341928E-2</v>
      </c>
      <c r="T60">
        <v>0.10250128932439402</v>
      </c>
      <c r="U60">
        <v>1.4182568334192883E-2</v>
      </c>
      <c r="V60">
        <v>5.0283651366683856E-2</v>
      </c>
    </row>
    <row r="61" spans="1:22" ht="15.5" x14ac:dyDescent="0.35">
      <c r="B61">
        <v>1.5898251192368838E-2</v>
      </c>
      <c r="C61">
        <v>1.5898251192368838E-2</v>
      </c>
      <c r="D61">
        <v>1.5898251192368838E-2</v>
      </c>
      <c r="E61">
        <v>0.1589825119236884</v>
      </c>
      <c r="F61">
        <v>0.22257551669316375</v>
      </c>
      <c r="G61">
        <v>0.39745627980922094</v>
      </c>
      <c r="H61">
        <v>0.14308426073131955</v>
      </c>
      <c r="I61">
        <v>0.12718600953895071</v>
      </c>
      <c r="J61">
        <v>0.60413354531001595</v>
      </c>
      <c r="K61">
        <v>0.49284578696343401</v>
      </c>
      <c r="L61">
        <v>0</v>
      </c>
      <c r="M61">
        <v>9.538950715421303E-2</v>
      </c>
      <c r="N61">
        <v>0.4451510333863275</v>
      </c>
      <c r="O61">
        <v>1.1287758346581875</v>
      </c>
      <c r="P61">
        <v>0.27027027027027029</v>
      </c>
      <c r="Q61">
        <v>1.5898251192368838E-2</v>
      </c>
      <c r="R61">
        <v>0.23847376788553257</v>
      </c>
      <c r="S61">
        <v>4.7694753577106515E-2</v>
      </c>
      <c r="T61">
        <v>0.30206677265500798</v>
      </c>
      <c r="U61">
        <v>3.1796502384737677E-2</v>
      </c>
      <c r="V61">
        <v>2.8934817170111287</v>
      </c>
    </row>
    <row r="62" spans="1:22" ht="15.5" x14ac:dyDescent="0.35">
      <c r="B62">
        <v>5.6894228033931342E-2</v>
      </c>
      <c r="C62">
        <v>0.82776438328055846</v>
      </c>
      <c r="D62">
        <v>1.3990383942770001E-2</v>
      </c>
      <c r="E62">
        <v>7.881249621093768E-2</v>
      </c>
      <c r="F62">
        <v>0.29053363987819036</v>
      </c>
      <c r="G62">
        <v>0.22897595053000239</v>
      </c>
      <c r="H62">
        <v>0.8716009196345712</v>
      </c>
      <c r="I62">
        <v>9.1720957128800151</v>
      </c>
      <c r="J62">
        <v>0.24483171899847503</v>
      </c>
      <c r="K62">
        <v>0.11938460964497069</v>
      </c>
      <c r="L62">
        <v>0</v>
      </c>
      <c r="M62">
        <v>0.35908652119776341</v>
      </c>
      <c r="N62">
        <v>9.9331725993667019E-2</v>
      </c>
      <c r="O62">
        <v>0.92289899409139453</v>
      </c>
      <c r="P62">
        <v>0.16228845373613204</v>
      </c>
      <c r="Q62">
        <v>1.2591345548493003E-2</v>
      </c>
      <c r="R62">
        <v>0.1795432605988817</v>
      </c>
      <c r="S62">
        <v>2.7048075622688676E-2</v>
      </c>
      <c r="T62">
        <v>3.2718844580824782</v>
      </c>
      <c r="U62">
        <v>2.331730657128334E-2</v>
      </c>
      <c r="V62">
        <v>1.3524037811344338E-2</v>
      </c>
    </row>
    <row r="63" spans="1:22" ht="15.5" x14ac:dyDescent="0.35">
      <c r="B63">
        <v>8.6622085166834131E-2</v>
      </c>
      <c r="C63">
        <v>1.7324417033366828E-2</v>
      </c>
      <c r="D63">
        <v>3.4648834066733653E-3</v>
      </c>
      <c r="E63">
        <v>0.10741138560687433</v>
      </c>
      <c r="F63">
        <v>7.9692318353487404E-2</v>
      </c>
      <c r="G63">
        <v>0.51280274418765803</v>
      </c>
      <c r="H63">
        <v>0.5855652957277987</v>
      </c>
      <c r="I63">
        <v>0.11780603582689443</v>
      </c>
      <c r="J63">
        <v>0.19749835418038184</v>
      </c>
      <c r="K63">
        <v>0.24600672187380895</v>
      </c>
      <c r="L63">
        <v>0</v>
      </c>
      <c r="M63">
        <v>0.36727764110737676</v>
      </c>
      <c r="N63">
        <v>0.1697792869269949</v>
      </c>
      <c r="O63">
        <v>0.50587297737431136</v>
      </c>
      <c r="P63">
        <v>1.3513045286026126</v>
      </c>
      <c r="Q63">
        <v>1.3859533626693461E-2</v>
      </c>
      <c r="R63">
        <v>0.85582620144832122</v>
      </c>
      <c r="S63">
        <v>0.81424760056824086</v>
      </c>
      <c r="T63">
        <v>0.55438134506773851</v>
      </c>
      <c r="U63">
        <v>0.18017393714701502</v>
      </c>
      <c r="V63">
        <v>0.33262880704064307</v>
      </c>
    </row>
    <row r="64" spans="1:22" ht="15.5" x14ac:dyDescent="0.35">
      <c r="B64">
        <v>3.4258307639602602E-2</v>
      </c>
      <c r="C64">
        <v>6.8516615279205209E-3</v>
      </c>
      <c r="D64">
        <v>1.3703323055841042E-2</v>
      </c>
      <c r="E64">
        <v>5.4813292223364167E-2</v>
      </c>
      <c r="F64">
        <v>0.11647824597464886</v>
      </c>
      <c r="G64">
        <v>0.98663926002055502</v>
      </c>
      <c r="H64">
        <v>1.5210688591983557</v>
      </c>
      <c r="I64">
        <v>0.10962658444672833</v>
      </c>
      <c r="J64">
        <v>6.8516615279205204E-2</v>
      </c>
      <c r="K64">
        <v>0.21925316889345667</v>
      </c>
      <c r="L64">
        <v>0</v>
      </c>
      <c r="M64">
        <v>0.32887975334018499</v>
      </c>
      <c r="N64">
        <v>4.7961630695443645E-2</v>
      </c>
      <c r="O64">
        <v>1.3703323055841042E-2</v>
      </c>
      <c r="P64">
        <v>0.80164439876670091</v>
      </c>
      <c r="Q64">
        <v>6.8516615279205209E-3</v>
      </c>
      <c r="R64">
        <v>0.36313806097978757</v>
      </c>
      <c r="S64">
        <v>9.5923261390887291E-2</v>
      </c>
      <c r="T64">
        <v>1.0277492291880781</v>
      </c>
      <c r="U64">
        <v>8.9071599862966769E-2</v>
      </c>
      <c r="V64">
        <v>2.0349434737923948</v>
      </c>
    </row>
    <row r="65" spans="2:22" ht="15.5" x14ac:dyDescent="0.35">
      <c r="B65">
        <v>8.497797509625056E-2</v>
      </c>
      <c r="C65">
        <v>8.6712219485969959E-3</v>
      </c>
      <c r="D65">
        <v>2.2545177066352191E-2</v>
      </c>
      <c r="E65">
        <v>6.3299920224758069E-2</v>
      </c>
      <c r="F65">
        <v>1.2139710728035795E-2</v>
      </c>
      <c r="G65">
        <v>1.0448822448059381</v>
      </c>
      <c r="H65">
        <v>2.538066664354341</v>
      </c>
      <c r="I65">
        <v>9.6250563629426661E-2</v>
      </c>
      <c r="J65">
        <v>4.3356109742984979E-3</v>
      </c>
      <c r="K65">
        <v>0.5644965488536644</v>
      </c>
      <c r="L65">
        <v>0</v>
      </c>
      <c r="M65">
        <v>0.15694911726960564</v>
      </c>
      <c r="N65">
        <v>3.4684887794387987E-3</v>
      </c>
      <c r="O65">
        <v>6.3299920224758069E-2</v>
      </c>
      <c r="P65">
        <v>0.95817002531996798</v>
      </c>
      <c r="Q65">
        <v>9.5383441434566969E-3</v>
      </c>
      <c r="R65">
        <v>9.4516319239707255E-2</v>
      </c>
      <c r="S65">
        <v>0.12226422947521766</v>
      </c>
      <c r="T65">
        <v>0.75699767611251778</v>
      </c>
      <c r="U65">
        <v>0.17776004994623842</v>
      </c>
      <c r="V65">
        <v>8.2376608511671459E-2</v>
      </c>
    </row>
    <row r="66" spans="2:22" ht="15.5" x14ac:dyDescent="0.35">
      <c r="B66">
        <v>0.10175527855507505</v>
      </c>
      <c r="C66">
        <v>9.5395573645382856E-3</v>
      </c>
      <c r="D66">
        <v>9.5395573645382856E-3</v>
      </c>
      <c r="E66">
        <v>4.4517934367845333E-2</v>
      </c>
      <c r="F66">
        <v>6.9956754006614094E-2</v>
      </c>
      <c r="G66">
        <v>0.71228694988552532</v>
      </c>
      <c r="H66">
        <v>0.41338081912999242</v>
      </c>
      <c r="I66">
        <v>0.16535232765199695</v>
      </c>
      <c r="J66">
        <v>0.2734673111167642</v>
      </c>
      <c r="K66">
        <v>0.33388450775883999</v>
      </c>
      <c r="L66">
        <v>0</v>
      </c>
      <c r="M66">
        <v>0.15263291783261257</v>
      </c>
      <c r="N66">
        <v>0.1367336555583821</v>
      </c>
      <c r="O66">
        <v>0.5469346222335284</v>
      </c>
      <c r="P66">
        <v>0.70910709743067923</v>
      </c>
      <c r="Q66">
        <v>3.8158229458153142E-2</v>
      </c>
      <c r="R66">
        <v>0.27664716357161029</v>
      </c>
      <c r="S66">
        <v>5.7237344187229713E-2</v>
      </c>
      <c r="T66">
        <v>0.88399898244721442</v>
      </c>
      <c r="U66">
        <v>7.3136606461460182E-2</v>
      </c>
      <c r="V66">
        <v>8.9194861358432966</v>
      </c>
    </row>
    <row r="67" spans="2:22" ht="15.5" x14ac:dyDescent="0.35">
      <c r="B67">
        <v>3.6337209302325583E-2</v>
      </c>
      <c r="C67">
        <v>1.8557036888532479</v>
      </c>
      <c r="D67">
        <v>6.3903368083400164E-2</v>
      </c>
      <c r="E67">
        <v>0.1415898155573376</v>
      </c>
      <c r="F67">
        <v>8.7710505212510032E-3</v>
      </c>
      <c r="G67">
        <v>0.8908881315156375</v>
      </c>
      <c r="H67">
        <v>1.3707898957497995</v>
      </c>
      <c r="I67">
        <v>11.797062951082598</v>
      </c>
      <c r="J67">
        <v>2.255412991178829E-2</v>
      </c>
      <c r="K67">
        <v>0.15411988773055332</v>
      </c>
      <c r="L67">
        <v>0</v>
      </c>
      <c r="M67">
        <v>6.6409382518043306E-2</v>
      </c>
      <c r="N67">
        <v>2.756615878107458E-2</v>
      </c>
      <c r="O67">
        <v>0.51498596631916604</v>
      </c>
      <c r="P67">
        <v>0.16915597433841217</v>
      </c>
      <c r="Q67">
        <v>6.2650360866078588E-3</v>
      </c>
      <c r="R67">
        <v>5.8891339214113873E-2</v>
      </c>
      <c r="S67">
        <v>5.1373295910184441E-2</v>
      </c>
      <c r="T67">
        <v>6.3903368083400164E-2</v>
      </c>
      <c r="U67">
        <v>1.2530072173215718E-2</v>
      </c>
      <c r="V67">
        <v>9.0216519647153159E-2</v>
      </c>
    </row>
    <row r="68" spans="2:22" ht="15.5" x14ac:dyDescent="0.35">
      <c r="B68">
        <v>4.044803982576229E-2</v>
      </c>
      <c r="C68">
        <v>3.1113876789047911E-3</v>
      </c>
      <c r="D68">
        <v>1.2445550715619164E-2</v>
      </c>
      <c r="E68">
        <v>4.044803982576229E-2</v>
      </c>
      <c r="F68">
        <v>3.1113876789047916E-2</v>
      </c>
      <c r="G68">
        <v>0.84007467330429375</v>
      </c>
      <c r="H68">
        <v>0.91474797759800874</v>
      </c>
      <c r="I68">
        <v>3.7336652146857503E-2</v>
      </c>
      <c r="J68">
        <v>2.1779713752333538E-2</v>
      </c>
      <c r="K68">
        <v>7.4673304293715007E-2</v>
      </c>
      <c r="L68">
        <v>0</v>
      </c>
      <c r="M68">
        <v>9.0230242688238954E-2</v>
      </c>
      <c r="N68">
        <v>2.1779713752333538E-2</v>
      </c>
      <c r="O68">
        <v>6.8450528935905419E-2</v>
      </c>
      <c r="P68">
        <v>0.30491599253266954</v>
      </c>
      <c r="Q68">
        <v>7.8375855631611699</v>
      </c>
      <c r="R68">
        <v>1.356565028002489</v>
      </c>
      <c r="S68">
        <v>3.1113876789047916E-2</v>
      </c>
      <c r="T68">
        <v>0.32669570628500311</v>
      </c>
      <c r="U68">
        <v>5.2893590541381458E-2</v>
      </c>
      <c r="V68">
        <v>0.13067828251400124</v>
      </c>
    </row>
    <row r="69" spans="2:22" ht="15.5" x14ac:dyDescent="0.35">
      <c r="B69">
        <v>0.894345914809762</v>
      </c>
      <c r="C69">
        <v>8.7918750947400343E-2</v>
      </c>
      <c r="D69">
        <v>1.5158405335758679E-2</v>
      </c>
      <c r="E69">
        <v>0.11520388055176595</v>
      </c>
      <c r="F69">
        <v>2.4253448537213885E-2</v>
      </c>
      <c r="G69">
        <v>2.0463847203274219</v>
      </c>
      <c r="H69">
        <v>2.1615886008791874</v>
      </c>
      <c r="I69">
        <v>0.51538578141579505</v>
      </c>
      <c r="J69">
        <v>6.6696983477338184E-2</v>
      </c>
      <c r="K69">
        <v>0.79126875852660294</v>
      </c>
      <c r="L69">
        <v>0</v>
      </c>
      <c r="M69">
        <v>0.23647112323783537</v>
      </c>
      <c r="N69">
        <v>0.18190086402910413</v>
      </c>
      <c r="O69">
        <v>0.99135970895861747</v>
      </c>
      <c r="P69">
        <v>3.0953463695619221</v>
      </c>
      <c r="Q69">
        <v>3.0316810671517356E-3</v>
      </c>
      <c r="R69">
        <v>0.40927694406548432</v>
      </c>
      <c r="S69">
        <v>2.9983325754130665</v>
      </c>
      <c r="T69">
        <v>0.20009095043201455</v>
      </c>
      <c r="U69">
        <v>0.92769440654843116</v>
      </c>
      <c r="V69">
        <v>1.4612702743671366</v>
      </c>
    </row>
    <row r="70" spans="2:22" ht="15.5" x14ac:dyDescent="0.35">
      <c r="B70">
        <v>1.1542792792792793</v>
      </c>
      <c r="C70">
        <v>0.22522522522522523</v>
      </c>
      <c r="D70">
        <v>0</v>
      </c>
      <c r="E70">
        <v>0.19707207207207206</v>
      </c>
      <c r="F70">
        <v>0.28153153153153154</v>
      </c>
      <c r="G70">
        <v>0.53490990990990994</v>
      </c>
      <c r="H70">
        <v>1.0135135135135136</v>
      </c>
      <c r="I70">
        <v>0.16891891891891891</v>
      </c>
      <c r="J70">
        <v>0.14076576576576577</v>
      </c>
      <c r="K70">
        <v>0.30968468468468469</v>
      </c>
      <c r="L70">
        <v>0</v>
      </c>
      <c r="M70">
        <v>8.4459459459459457E-2</v>
      </c>
      <c r="N70">
        <v>5.6306306306306307E-2</v>
      </c>
      <c r="O70">
        <v>0.92905405405405406</v>
      </c>
      <c r="P70">
        <v>0.14076576576576577</v>
      </c>
      <c r="Q70">
        <v>0</v>
      </c>
      <c r="R70">
        <v>0.22522522522522523</v>
      </c>
      <c r="S70">
        <v>0.19707207207207206</v>
      </c>
      <c r="T70">
        <v>0.14076576576576577</v>
      </c>
      <c r="U70">
        <v>0.47860360360360354</v>
      </c>
      <c r="V70">
        <v>0.33783783783783783</v>
      </c>
    </row>
    <row r="71" spans="2:22" ht="15.5" x14ac:dyDescent="0.35">
      <c r="B71">
        <v>0.66390041493775931</v>
      </c>
      <c r="C71">
        <v>0</v>
      </c>
      <c r="D71">
        <v>2.7662517289073305E-2</v>
      </c>
      <c r="E71">
        <v>0.11065006915629322</v>
      </c>
      <c r="F71">
        <v>0.22130013831258644</v>
      </c>
      <c r="G71">
        <v>0.38727524204702629</v>
      </c>
      <c r="H71">
        <v>0.27662517289073307</v>
      </c>
      <c r="I71">
        <v>0.13831258644536654</v>
      </c>
      <c r="J71">
        <v>0.13831258644536654</v>
      </c>
      <c r="K71">
        <v>0.38727524204702629</v>
      </c>
      <c r="L71">
        <v>0</v>
      </c>
      <c r="M71">
        <v>2.7662517289073305E-2</v>
      </c>
      <c r="N71">
        <v>5.5325034578146609E-2</v>
      </c>
      <c r="O71">
        <v>0.99585062240663891</v>
      </c>
      <c r="P71">
        <v>0.22130013831258644</v>
      </c>
      <c r="Q71">
        <v>0</v>
      </c>
      <c r="R71">
        <v>0.24896265560165973</v>
      </c>
      <c r="S71">
        <v>0.24896265560165973</v>
      </c>
      <c r="T71">
        <v>0</v>
      </c>
      <c r="U71">
        <v>0.16597510373443983</v>
      </c>
      <c r="V71">
        <v>0.24896265560165973</v>
      </c>
    </row>
    <row r="72" spans="2:22" ht="15.5" x14ac:dyDescent="0.35">
      <c r="B72">
        <v>4.3290043290043288E-2</v>
      </c>
      <c r="C72">
        <v>5.2472779745507013E-3</v>
      </c>
      <c r="D72">
        <v>2.6236389872753506E-3</v>
      </c>
      <c r="E72">
        <v>9.1827364554637275E-2</v>
      </c>
      <c r="F72">
        <v>0.9366391184573003</v>
      </c>
      <c r="G72">
        <v>8.1332808605535878E-2</v>
      </c>
      <c r="H72">
        <v>0.15348288075560801</v>
      </c>
      <c r="I72">
        <v>0.20595566050111502</v>
      </c>
      <c r="J72">
        <v>6.5590974681883782E-2</v>
      </c>
      <c r="K72">
        <v>6.6902794175521446E-2</v>
      </c>
      <c r="L72">
        <v>0</v>
      </c>
      <c r="M72">
        <v>0.11019283746556473</v>
      </c>
      <c r="N72">
        <v>3.2795487340941891E-2</v>
      </c>
      <c r="O72">
        <v>0.16528925619834711</v>
      </c>
      <c r="P72">
        <v>6.0343696707333076E-2</v>
      </c>
      <c r="Q72">
        <v>5.2472779745507013E-3</v>
      </c>
      <c r="R72">
        <v>9.8386462022825666E-2</v>
      </c>
      <c r="S72">
        <v>2.6236389872753511E-2</v>
      </c>
      <c r="T72">
        <v>0.76872622327167783</v>
      </c>
      <c r="U72">
        <v>1.8365472910927456E-2</v>
      </c>
      <c r="V72">
        <v>7.3461891643709823E-2</v>
      </c>
    </row>
    <row r="73" spans="2:22" ht="15.5" x14ac:dyDescent="0.35">
      <c r="B73">
        <v>0.64211520302171854</v>
      </c>
      <c r="C73">
        <v>0</v>
      </c>
      <c r="D73">
        <v>1.8885741265344664E-2</v>
      </c>
      <c r="E73">
        <v>9.442870632672333E-2</v>
      </c>
      <c r="F73">
        <v>3.7771482530689328E-2</v>
      </c>
      <c r="G73">
        <v>0.30217186024551462</v>
      </c>
      <c r="H73">
        <v>0.69877242681775265</v>
      </c>
      <c r="I73">
        <v>5.6657223796033988E-2</v>
      </c>
      <c r="J73">
        <v>9.442870632672333E-2</v>
      </c>
      <c r="K73">
        <v>0.26440037771482533</v>
      </c>
      <c r="L73">
        <v>0</v>
      </c>
      <c r="M73">
        <v>0.18885741265344666</v>
      </c>
      <c r="N73">
        <v>9.442870632672333E-2</v>
      </c>
      <c r="O73">
        <v>0.15108593012275731</v>
      </c>
      <c r="P73">
        <v>0.43437204910292726</v>
      </c>
      <c r="Q73">
        <v>0</v>
      </c>
      <c r="R73">
        <v>5.6657223796033988E-2</v>
      </c>
      <c r="S73">
        <v>1.1520302171860246</v>
      </c>
      <c r="T73">
        <v>0.54768649669499525</v>
      </c>
      <c r="U73">
        <v>0.81208687440982064</v>
      </c>
      <c r="V73">
        <v>0.41548630783758267</v>
      </c>
    </row>
    <row r="74" spans="2:22" ht="15.5" x14ac:dyDescent="0.35">
      <c r="B74">
        <v>0.1014947407270714</v>
      </c>
      <c r="C74">
        <v>4.6133973057759736E-2</v>
      </c>
      <c r="D74">
        <v>9.2267946115519462E-3</v>
      </c>
      <c r="E74">
        <v>8.3041151503967514E-2</v>
      </c>
      <c r="F74">
        <v>0.62742203358553239</v>
      </c>
      <c r="G74">
        <v>0.11994832995017532</v>
      </c>
      <c r="H74">
        <v>0.59974164975087652</v>
      </c>
      <c r="I74">
        <v>7.381435689241557E-2</v>
      </c>
      <c r="J74">
        <v>0.1937626868425909</v>
      </c>
      <c r="K74">
        <v>0.11994832995017532</v>
      </c>
      <c r="L74">
        <v>0</v>
      </c>
      <c r="M74">
        <v>6.4587562280863625E-2</v>
      </c>
      <c r="N74">
        <v>0.11994832995017532</v>
      </c>
      <c r="O74">
        <v>0.59051485513932456</v>
      </c>
      <c r="P74">
        <v>9.2267946115519472E-2</v>
      </c>
      <c r="Q74">
        <v>0</v>
      </c>
      <c r="R74">
        <v>0.12917512456172725</v>
      </c>
      <c r="S74">
        <v>0.11994832995017532</v>
      </c>
      <c r="T74">
        <v>0.54438088208156488</v>
      </c>
      <c r="U74">
        <v>2.768038383465584E-2</v>
      </c>
      <c r="V74">
        <v>0.12917512456172725</v>
      </c>
    </row>
    <row r="75" spans="2:22" ht="15.5" x14ac:dyDescent="0.35">
      <c r="B75">
        <v>1.7111567419575632E-2</v>
      </c>
      <c r="C75">
        <v>4.2778918548939081E-3</v>
      </c>
      <c r="D75">
        <v>1.7111567419575632E-2</v>
      </c>
      <c r="E75">
        <v>6.8446269678302529E-2</v>
      </c>
      <c r="F75">
        <v>0</v>
      </c>
      <c r="G75">
        <v>2.5667351129363447</v>
      </c>
      <c r="H75">
        <v>1.5485968514715949</v>
      </c>
      <c r="I75">
        <v>4.7056810403832992E-2</v>
      </c>
      <c r="J75">
        <v>4.2778918548939081E-2</v>
      </c>
      <c r="K75">
        <v>2.5667351129363452E-2</v>
      </c>
      <c r="L75">
        <v>0.80424366872005482</v>
      </c>
      <c r="M75">
        <v>4.2778918548939081E-2</v>
      </c>
      <c r="N75">
        <v>8.5557837097878162E-3</v>
      </c>
      <c r="O75">
        <v>3.4223134839151265E-2</v>
      </c>
      <c r="P75">
        <v>0.78713210130047906</v>
      </c>
      <c r="Q75">
        <v>14.925564681724845</v>
      </c>
      <c r="R75">
        <v>0.80852156057494873</v>
      </c>
      <c r="S75">
        <v>4.2778918548939081E-2</v>
      </c>
      <c r="T75">
        <v>0.11550308008213553</v>
      </c>
      <c r="U75">
        <v>4.2778918548939081E-3</v>
      </c>
      <c r="V75">
        <v>0.20533880903490762</v>
      </c>
    </row>
    <row r="76" spans="2:22" ht="15.5" x14ac:dyDescent="0.35">
      <c r="B76">
        <v>5.2014374881785508E-2</v>
      </c>
      <c r="C76">
        <v>0</v>
      </c>
      <c r="D76">
        <v>1.8914318138831095E-2</v>
      </c>
      <c r="E76">
        <v>9.9300170228863255E-2</v>
      </c>
      <c r="F76">
        <v>7.5657272555324381E-2</v>
      </c>
      <c r="G76">
        <v>0.95044448647626256</v>
      </c>
      <c r="H76">
        <v>0.75657272555324384</v>
      </c>
      <c r="I76">
        <v>0.12294306790240211</v>
      </c>
      <c r="J76">
        <v>0.11348590883298658</v>
      </c>
      <c r="K76">
        <v>0.12294306790240211</v>
      </c>
      <c r="L76">
        <v>0</v>
      </c>
      <c r="M76">
        <v>0.35464346510308303</v>
      </c>
      <c r="N76">
        <v>0.18441460185360317</v>
      </c>
      <c r="O76">
        <v>0.36410062417249861</v>
      </c>
      <c r="P76">
        <v>2.5865330054851521</v>
      </c>
      <c r="Q76">
        <v>1.4185738604123322E-2</v>
      </c>
      <c r="R76">
        <v>0.29790051068658974</v>
      </c>
      <c r="S76">
        <v>0.11348590883298658</v>
      </c>
      <c r="T76">
        <v>2.0380177794590502</v>
      </c>
      <c r="U76">
        <v>5.6742954416493289E-2</v>
      </c>
      <c r="V76">
        <v>0.29790051068658974</v>
      </c>
    </row>
    <row r="77" spans="2:22" ht="15.5" x14ac:dyDescent="0.35">
      <c r="B77">
        <v>4.0714062010648297E-2</v>
      </c>
      <c r="C77">
        <v>9.3955527716880691E-3</v>
      </c>
      <c r="D77">
        <v>6.2637018477920449E-3</v>
      </c>
      <c r="E77">
        <v>5.9505167554024428E-2</v>
      </c>
      <c r="F77">
        <v>0.10648293141246477</v>
      </c>
      <c r="G77">
        <v>0.20983401190103351</v>
      </c>
      <c r="H77">
        <v>0.23802067021609771</v>
      </c>
      <c r="I77">
        <v>9.0823676792984656E-2</v>
      </c>
      <c r="J77">
        <v>0.15972439711869715</v>
      </c>
      <c r="K77">
        <v>0.10021922956467272</v>
      </c>
      <c r="L77">
        <v>0</v>
      </c>
      <c r="M77">
        <v>0.11901033510804886</v>
      </c>
      <c r="N77">
        <v>0.73285311619166926</v>
      </c>
      <c r="O77">
        <v>1.0648293141246477</v>
      </c>
      <c r="P77">
        <v>1.4719699342311305</v>
      </c>
      <c r="Q77">
        <v>0</v>
      </c>
      <c r="R77">
        <v>0.36642655809583463</v>
      </c>
      <c r="S77">
        <v>0.11901033510804886</v>
      </c>
      <c r="T77">
        <v>3.3385530848731602</v>
      </c>
      <c r="U77">
        <v>3.1318509238960224E-3</v>
      </c>
      <c r="V77">
        <v>0.16598809896648919</v>
      </c>
    </row>
    <row r="78" spans="2:22" ht="15.5" x14ac:dyDescent="0.35">
      <c r="B78">
        <v>0.13903975668042581</v>
      </c>
      <c r="C78">
        <v>4.3449923962633065E-2</v>
      </c>
      <c r="D78">
        <v>2.1724961981316532E-2</v>
      </c>
      <c r="E78">
        <v>9.1244840321529436E-2</v>
      </c>
      <c r="F78">
        <v>7.8209863132739518E-2</v>
      </c>
      <c r="G78">
        <v>0.59960895068433628</v>
      </c>
      <c r="H78">
        <v>1.0732131218770367</v>
      </c>
      <c r="I78">
        <v>0.20855963502063873</v>
      </c>
      <c r="J78">
        <v>0.11296980230284598</v>
      </c>
      <c r="K78">
        <v>0.63002389745817944</v>
      </c>
      <c r="L78">
        <v>0</v>
      </c>
      <c r="M78">
        <v>0.40408429285248754</v>
      </c>
      <c r="N78">
        <v>6.9519878340212907E-2</v>
      </c>
      <c r="O78">
        <v>0.6560938518357593</v>
      </c>
      <c r="P78">
        <v>1.0992830762546166</v>
      </c>
      <c r="Q78">
        <v>1.7379969585053227E-2</v>
      </c>
      <c r="R78">
        <v>0.6560938518357593</v>
      </c>
      <c r="S78">
        <v>1.0514881598957202</v>
      </c>
      <c r="T78">
        <v>0.37366934607864433</v>
      </c>
      <c r="U78">
        <v>0.27807951336085163</v>
      </c>
      <c r="V78">
        <v>0.26938952856832499</v>
      </c>
    </row>
    <row r="79" spans="2:22" ht="15.5" x14ac:dyDescent="0.35">
      <c r="B79">
        <v>3.50609756097561</v>
      </c>
      <c r="C79">
        <v>0</v>
      </c>
      <c r="D79">
        <v>0</v>
      </c>
      <c r="E79">
        <v>0.45731707317073167</v>
      </c>
      <c r="F79">
        <v>0.45731707317073167</v>
      </c>
      <c r="G79">
        <v>0.45731707317073167</v>
      </c>
      <c r="H79">
        <v>0.76219512195121952</v>
      </c>
      <c r="I79">
        <v>0</v>
      </c>
      <c r="J79">
        <v>0</v>
      </c>
      <c r="K79">
        <v>0.91463414634146334</v>
      </c>
      <c r="L79">
        <v>0</v>
      </c>
      <c r="M79">
        <v>0.3048780487804878</v>
      </c>
      <c r="N79">
        <v>0</v>
      </c>
      <c r="O79">
        <v>0.45731707317073167</v>
      </c>
      <c r="P79">
        <v>0</v>
      </c>
      <c r="Q79">
        <v>0</v>
      </c>
      <c r="R79">
        <v>0</v>
      </c>
      <c r="S79">
        <v>0.6097560975609756</v>
      </c>
      <c r="T79">
        <v>0</v>
      </c>
      <c r="U79">
        <v>0.6097560975609756</v>
      </c>
      <c r="V79">
        <v>1.8292682926829267</v>
      </c>
    </row>
    <row r="80" spans="2:22" ht="15.5" x14ac:dyDescent="0.35">
      <c r="B80">
        <v>6.3753693049292487E-2</v>
      </c>
      <c r="C80">
        <v>2.3324521847302132E-2</v>
      </c>
      <c r="D80">
        <v>1.710464935468823E-2</v>
      </c>
      <c r="E80">
        <v>8.2413310527134187E-2</v>
      </c>
      <c r="F80">
        <v>0.16638158917742185</v>
      </c>
      <c r="G80">
        <v>0.79147877468511896</v>
      </c>
      <c r="H80">
        <v>0.66552635670968741</v>
      </c>
      <c r="I80">
        <v>0.17726636603949619</v>
      </c>
      <c r="J80">
        <v>5.9088788679832069E-2</v>
      </c>
      <c r="K80">
        <v>0.23480018659617477</v>
      </c>
      <c r="L80">
        <v>0</v>
      </c>
      <c r="M80">
        <v>0.39185196703467579</v>
      </c>
      <c r="N80">
        <v>6.8418597418752919E-2</v>
      </c>
      <c r="O80">
        <v>0.27678432592131857</v>
      </c>
      <c r="P80">
        <v>3.1596952262478619</v>
      </c>
      <c r="Q80">
        <v>6.9973565541906396E-2</v>
      </c>
      <c r="R80">
        <v>0.29077903902969993</v>
      </c>
      <c r="S80">
        <v>9.7962991758668946E-2</v>
      </c>
      <c r="T80">
        <v>0</v>
      </c>
      <c r="U80">
        <v>6.219872492613901E-2</v>
      </c>
      <c r="V80">
        <v>0.21614056911833304</v>
      </c>
    </row>
    <row r="81" spans="2:22" ht="15.5" x14ac:dyDescent="0.35">
      <c r="B81">
        <v>0</v>
      </c>
      <c r="C81">
        <v>9.1265857442730663E-3</v>
      </c>
      <c r="D81">
        <v>1.8253171488546133E-2</v>
      </c>
      <c r="E81">
        <v>0.10039244318700373</v>
      </c>
      <c r="F81">
        <v>2.7379757232819206E-2</v>
      </c>
      <c r="G81">
        <v>0.76663320251893763</v>
      </c>
      <c r="H81">
        <v>1.076937117824222</v>
      </c>
      <c r="I81">
        <v>0.10039244318700373</v>
      </c>
      <c r="J81">
        <v>5.4759514465638412E-2</v>
      </c>
      <c r="K81">
        <v>0.16427854339691522</v>
      </c>
      <c r="L81">
        <v>0</v>
      </c>
      <c r="M81">
        <v>3.6506342977092265E-2</v>
      </c>
      <c r="N81">
        <v>5.4759514465638412E-2</v>
      </c>
      <c r="O81">
        <v>9.1265857442730677E-2</v>
      </c>
      <c r="P81">
        <v>0.13689878616409601</v>
      </c>
      <c r="Q81">
        <v>8.2139271698457611E-2</v>
      </c>
      <c r="R81">
        <v>5.4029387606096559</v>
      </c>
      <c r="S81">
        <v>0.10039244318700373</v>
      </c>
      <c r="T81">
        <v>0.812266131240303</v>
      </c>
      <c r="U81">
        <v>0</v>
      </c>
      <c r="V81">
        <v>2.7379757232819206E-2</v>
      </c>
    </row>
    <row r="82" spans="2:22" ht="15.5" x14ac:dyDescent="0.35">
      <c r="B82">
        <v>3.7689899107039314E-2</v>
      </c>
      <c r="C82">
        <v>5.7984460164675865E-3</v>
      </c>
      <c r="D82">
        <v>2.8992230082337932E-3</v>
      </c>
      <c r="E82">
        <v>7.2480575205844833E-2</v>
      </c>
      <c r="F82">
        <v>0.10147280528818277</v>
      </c>
      <c r="G82">
        <v>0.64652673083613588</v>
      </c>
      <c r="H82">
        <v>0.56244926359735592</v>
      </c>
      <c r="I82">
        <v>9.8573582279948974E-2</v>
      </c>
      <c r="J82">
        <v>6.3782906181143462E-2</v>
      </c>
      <c r="K82">
        <v>0.17105415748579381</v>
      </c>
      <c r="L82">
        <v>0</v>
      </c>
      <c r="M82">
        <v>0.23193784065870349</v>
      </c>
      <c r="N82">
        <v>6.088368317290966E-2</v>
      </c>
      <c r="O82">
        <v>0.34210831497158761</v>
      </c>
      <c r="P82">
        <v>2.6295952684680506</v>
      </c>
      <c r="Q82">
        <v>1.7395338049402759E-2</v>
      </c>
      <c r="R82">
        <v>0.32181375391395106</v>
      </c>
      <c r="S82">
        <v>0.12176736634581932</v>
      </c>
      <c r="T82">
        <v>3.0847732807607562</v>
      </c>
      <c r="U82">
        <v>6.3782906181143462E-2</v>
      </c>
      <c r="V82">
        <v>0.28122463179867796</v>
      </c>
    </row>
    <row r="83" spans="2:22" ht="15.5" x14ac:dyDescent="0.35">
      <c r="B83">
        <v>0.19636889792262377</v>
      </c>
      <c r="C83">
        <v>5.6843628346022669E-2</v>
      </c>
      <c r="D83">
        <v>1.8947876115340889E-2</v>
      </c>
      <c r="E83">
        <v>0.10335205153822304</v>
      </c>
      <c r="F83">
        <v>0.10162951734591931</v>
      </c>
      <c r="G83">
        <v>0.40479553519137357</v>
      </c>
      <c r="H83">
        <v>1.8568918593034069</v>
      </c>
      <c r="I83">
        <v>0.19981396630723119</v>
      </c>
      <c r="J83">
        <v>0.14986047473042341</v>
      </c>
      <c r="K83">
        <v>0.41340820615289214</v>
      </c>
      <c r="L83">
        <v>0</v>
      </c>
      <c r="M83">
        <v>0.57532642022944158</v>
      </c>
      <c r="N83">
        <v>5.339855996141523E-2</v>
      </c>
      <c r="O83">
        <v>0.35828711199917318</v>
      </c>
      <c r="P83">
        <v>0.56499121507561922</v>
      </c>
      <c r="Q83">
        <v>2.2392944499948324E-2</v>
      </c>
      <c r="R83">
        <v>0.52537292865263374</v>
      </c>
      <c r="S83">
        <v>0.93705860061322221</v>
      </c>
      <c r="T83">
        <v>0.32900403073001</v>
      </c>
      <c r="U83">
        <v>0.3083336204223654</v>
      </c>
      <c r="V83">
        <v>0.25665759465325388</v>
      </c>
    </row>
    <row r="84" spans="2:22" ht="15.5" x14ac:dyDescent="0.35">
      <c r="B84">
        <v>3.4431952852246886E-2</v>
      </c>
      <c r="C84">
        <v>4.8044585375228216E-3</v>
      </c>
      <c r="D84">
        <v>8.0074308958713689E-4</v>
      </c>
      <c r="E84">
        <v>0.15694564555907883</v>
      </c>
      <c r="F84">
        <v>3.9236411389769708E-2</v>
      </c>
      <c r="G84">
        <v>0.88081739854585051</v>
      </c>
      <c r="H84">
        <v>0.47804362448352067</v>
      </c>
      <c r="I84">
        <v>9.2085455302520741E-2</v>
      </c>
      <c r="J84">
        <v>4.1638640658531116E-2</v>
      </c>
      <c r="K84">
        <v>8.167579513788796E-2</v>
      </c>
      <c r="L84">
        <v>2.1620063418852694E-2</v>
      </c>
      <c r="M84">
        <v>9.5288427660869285E-2</v>
      </c>
      <c r="N84">
        <v>3.9236411389769708E-2</v>
      </c>
      <c r="O84">
        <v>0.210595432561417</v>
      </c>
      <c r="P84">
        <v>0.76711187982447704</v>
      </c>
      <c r="Q84">
        <v>0.83437429934979657</v>
      </c>
      <c r="R84">
        <v>5.2136382563018477</v>
      </c>
      <c r="S84">
        <v>5.6852759360686719E-2</v>
      </c>
      <c r="T84">
        <v>0.20979468947182983</v>
      </c>
      <c r="U84">
        <v>2.3221549598026969E-2</v>
      </c>
      <c r="V84">
        <v>0.17696422279875726</v>
      </c>
    </row>
    <row r="85" spans="2:22" ht="15.5" x14ac:dyDescent="0.35">
      <c r="B85">
        <v>3.6348713138300986E-2</v>
      </c>
      <c r="C85">
        <v>1.2311660901682595E-2</v>
      </c>
      <c r="D85">
        <v>9.9665826346954332E-3</v>
      </c>
      <c r="E85">
        <v>7.3869965410095564E-2</v>
      </c>
      <c r="F85">
        <v>0.13249692208477457</v>
      </c>
      <c r="G85">
        <v>0.19815911356041507</v>
      </c>
      <c r="H85">
        <v>0.25737233980184088</v>
      </c>
      <c r="I85">
        <v>3.810752183854136E-2</v>
      </c>
      <c r="J85">
        <v>2.0519434836137659E-2</v>
      </c>
      <c r="K85">
        <v>0.27671923550448496</v>
      </c>
      <c r="L85">
        <v>0</v>
      </c>
      <c r="M85">
        <v>0.17646713959078383</v>
      </c>
      <c r="N85">
        <v>1.2897930468429384E-2</v>
      </c>
      <c r="O85">
        <v>9.087178284575248E-2</v>
      </c>
      <c r="P85">
        <v>4.7487834906490008E-2</v>
      </c>
      <c r="Q85">
        <v>9.3803130679486427E-3</v>
      </c>
      <c r="R85">
        <v>5.1591721873717536E-2</v>
      </c>
      <c r="S85">
        <v>1.7001817435656912E-2</v>
      </c>
      <c r="T85">
        <v>0.19229641789294719</v>
      </c>
      <c r="U85">
        <v>1.5829278302163335E-2</v>
      </c>
      <c r="V85">
        <v>6.3317113208653339E-2</v>
      </c>
    </row>
    <row r="86" spans="2:22" ht="15.5" x14ac:dyDescent="0.35">
      <c r="B86">
        <v>2.2266755733689601E-2</v>
      </c>
      <c r="C86">
        <v>0</v>
      </c>
      <c r="D86">
        <v>0</v>
      </c>
      <c r="E86">
        <v>4.4533511467379203E-2</v>
      </c>
      <c r="F86">
        <v>6.6800267201068811E-2</v>
      </c>
      <c r="G86">
        <v>0.37853484747272326</v>
      </c>
      <c r="H86">
        <v>0.54553551547539525</v>
      </c>
      <c r="I86">
        <v>5.5666889334224E-2</v>
      </c>
      <c r="J86">
        <v>7.7933645067913615E-2</v>
      </c>
      <c r="K86">
        <v>0.26720106880427524</v>
      </c>
      <c r="L86">
        <v>0</v>
      </c>
      <c r="M86">
        <v>0.36740146960587844</v>
      </c>
      <c r="N86">
        <v>0.1224671565352928</v>
      </c>
      <c r="O86">
        <v>0.38966822533956802</v>
      </c>
      <c r="P86">
        <v>0.80160320641282556</v>
      </c>
      <c r="Q86">
        <v>0</v>
      </c>
      <c r="R86">
        <v>0.50100200400801598</v>
      </c>
      <c r="S86">
        <v>0.81273658427967055</v>
      </c>
      <c r="T86">
        <v>0.59006902694277441</v>
      </c>
      <c r="U86">
        <v>0.33400133600534404</v>
      </c>
      <c r="V86">
        <v>0.31173458027165446</v>
      </c>
    </row>
    <row r="87" spans="2:22" ht="15.5" x14ac:dyDescent="0.35">
      <c r="B87">
        <v>0.2364066193853428</v>
      </c>
      <c r="C87">
        <v>0</v>
      </c>
      <c r="D87">
        <v>0</v>
      </c>
      <c r="E87">
        <v>0.1260835303388495</v>
      </c>
      <c r="F87">
        <v>6.3041765169424752E-2</v>
      </c>
      <c r="G87">
        <v>0.17336485421591805</v>
      </c>
      <c r="H87">
        <v>0.53585500394011032</v>
      </c>
      <c r="I87">
        <v>0.52009456264775411</v>
      </c>
      <c r="J87">
        <v>9.4562647754137114E-2</v>
      </c>
      <c r="K87">
        <v>3.1520882584712376E-2</v>
      </c>
      <c r="L87">
        <v>0</v>
      </c>
      <c r="M87">
        <v>6.3041765169424752E-2</v>
      </c>
      <c r="N87">
        <v>9.4562647754137114E-2</v>
      </c>
      <c r="O87">
        <v>0.42553191489361702</v>
      </c>
      <c r="P87">
        <v>0.59889676910953504</v>
      </c>
      <c r="Q87">
        <v>0</v>
      </c>
      <c r="R87">
        <v>0.18912529550827423</v>
      </c>
      <c r="S87">
        <v>7.8802206461780933E-2</v>
      </c>
      <c r="T87">
        <v>0.29944838455476752</v>
      </c>
      <c r="U87">
        <v>0</v>
      </c>
      <c r="V87">
        <v>9.4562647754137114E-2</v>
      </c>
    </row>
    <row r="88" spans="2:22" ht="15.5" x14ac:dyDescent="0.35">
      <c r="B88">
        <v>0.18359853121175032</v>
      </c>
      <c r="C88">
        <v>4.2368891818096222E-2</v>
      </c>
      <c r="D88">
        <v>9.4153092929102726E-3</v>
      </c>
      <c r="E88">
        <v>4.7076546464551366E-2</v>
      </c>
      <c r="F88">
        <v>0.42839657282741733</v>
      </c>
      <c r="G88">
        <v>0.12710667545428866</v>
      </c>
      <c r="H88">
        <v>1.5394030693908296</v>
      </c>
      <c r="I88">
        <v>8.9445438282647588E-2</v>
      </c>
      <c r="J88">
        <v>8.9445438282647588E-2</v>
      </c>
      <c r="K88">
        <v>0.18359853121175032</v>
      </c>
      <c r="L88">
        <v>0</v>
      </c>
      <c r="M88">
        <v>5.1784201111006491E-2</v>
      </c>
      <c r="N88">
        <v>8.0030128989737312E-2</v>
      </c>
      <c r="O88">
        <v>0.4566425007061482</v>
      </c>
      <c r="P88">
        <v>0.13181433010074381</v>
      </c>
      <c r="Q88">
        <v>1.4122963939365409E-2</v>
      </c>
      <c r="R88">
        <v>7.5322474343282181E-2</v>
      </c>
      <c r="S88">
        <v>0.17889087656529518</v>
      </c>
      <c r="T88">
        <v>0.32482817060540436</v>
      </c>
      <c r="U88">
        <v>3.2953582525185952E-2</v>
      </c>
      <c r="V88">
        <v>0.12710667545428866</v>
      </c>
    </row>
    <row r="89" spans="2:22" ht="15.5" x14ac:dyDescent="0.35">
      <c r="B89">
        <v>0</v>
      </c>
      <c r="C89">
        <v>0</v>
      </c>
      <c r="D89">
        <v>0</v>
      </c>
      <c r="E89">
        <v>7.5244544770504129E-2</v>
      </c>
      <c r="F89">
        <v>2.4078254326561321</v>
      </c>
      <c r="G89">
        <v>0.60195635816403303</v>
      </c>
      <c r="H89">
        <v>0.30097817908201652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0.45146726862302478</v>
      </c>
      <c r="P89">
        <v>7.5244544770504129E-2</v>
      </c>
      <c r="Q89">
        <v>0</v>
      </c>
      <c r="R89">
        <v>7.5244544770504129E-2</v>
      </c>
      <c r="S89">
        <v>0.15048908954100826</v>
      </c>
      <c r="T89">
        <v>7.5244544770504129E-2</v>
      </c>
      <c r="U89">
        <v>0</v>
      </c>
      <c r="V89">
        <v>0.22573363431151239</v>
      </c>
    </row>
    <row r="90" spans="2:22" ht="15.5" x14ac:dyDescent="0.35">
      <c r="B90">
        <v>0.68190934616927401</v>
      </c>
      <c r="C90">
        <v>2.0056157240272762E-2</v>
      </c>
      <c r="D90">
        <v>0</v>
      </c>
      <c r="E90">
        <v>0.28078620136381871</v>
      </c>
      <c r="F90">
        <v>0.34095467308463701</v>
      </c>
      <c r="G90">
        <v>1.0629763337344564</v>
      </c>
      <c r="H90">
        <v>0.54151624548736454</v>
      </c>
      <c r="I90">
        <v>0.32089851584436418</v>
      </c>
      <c r="J90">
        <v>0.20056157240272765</v>
      </c>
      <c r="K90">
        <v>1.0429201764941836</v>
      </c>
      <c r="L90">
        <v>0</v>
      </c>
      <c r="M90">
        <v>4.0112314480545523E-2</v>
      </c>
      <c r="N90">
        <v>8.0224628961091046E-2</v>
      </c>
      <c r="O90">
        <v>0.96269554753309272</v>
      </c>
      <c r="P90">
        <v>0.50140393100681913</v>
      </c>
      <c r="Q90">
        <v>4.0112314480545523E-2</v>
      </c>
      <c r="R90">
        <v>0.4011231448054553</v>
      </c>
      <c r="S90">
        <v>8.0224628961091046E-2</v>
      </c>
      <c r="T90">
        <v>0.10028078620136383</v>
      </c>
      <c r="U90">
        <v>0.32089851584436418</v>
      </c>
      <c r="V90">
        <v>0.34095467308463701</v>
      </c>
    </row>
    <row r="91" spans="2:22" ht="15.5" x14ac:dyDescent="0.35">
      <c r="B91">
        <v>1.2953787363580426E-2</v>
      </c>
      <c r="C91">
        <v>0</v>
      </c>
      <c r="D91">
        <v>0</v>
      </c>
      <c r="E91">
        <v>2.2669127886265746E-2</v>
      </c>
      <c r="F91">
        <v>6.1530489977007032E-2</v>
      </c>
      <c r="G91">
        <v>0.605589559247385</v>
      </c>
      <c r="H91">
        <v>0.23316817254444769</v>
      </c>
      <c r="I91">
        <v>5.8292043136111922E-2</v>
      </c>
      <c r="J91">
        <v>0.11334563943132875</v>
      </c>
      <c r="K91">
        <v>0.11982253311311895</v>
      </c>
      <c r="L91">
        <v>0</v>
      </c>
      <c r="M91">
        <v>0.11334563943132875</v>
      </c>
      <c r="N91">
        <v>0.18782991677191618</v>
      </c>
      <c r="O91">
        <v>0.43395187667994428</v>
      </c>
      <c r="P91">
        <v>2.215097639172253</v>
      </c>
      <c r="Q91">
        <v>6.4768936817902129E-3</v>
      </c>
      <c r="R91">
        <v>0.23964506622623791</v>
      </c>
      <c r="S91">
        <v>7.4484277340587449E-2</v>
      </c>
      <c r="T91">
        <v>5.7223355678616539</v>
      </c>
      <c r="U91">
        <v>1.6192234204475534E-2</v>
      </c>
      <c r="V91">
        <v>0.29146021568055958</v>
      </c>
    </row>
    <row r="92" spans="2:22" ht="15.5" x14ac:dyDescent="0.35">
      <c r="B92">
        <v>2.0222075152584749E-2</v>
      </c>
      <c r="C92">
        <v>5.5151114052503858E-3</v>
      </c>
      <c r="D92">
        <v>1.8383704684167956E-3</v>
      </c>
      <c r="E92">
        <v>1.1030222810500772E-2</v>
      </c>
      <c r="F92">
        <v>0.12317082138392529</v>
      </c>
      <c r="G92">
        <v>5.5151114052503863E-2</v>
      </c>
      <c r="H92">
        <v>0.13236267372600927</v>
      </c>
      <c r="I92">
        <v>7.3534818736671823E-3</v>
      </c>
      <c r="J92">
        <v>1.2868593278917567E-2</v>
      </c>
      <c r="K92">
        <v>3.1252297963085519E-2</v>
      </c>
      <c r="L92">
        <v>0</v>
      </c>
      <c r="M92">
        <v>0.59379366129862488</v>
      </c>
      <c r="N92">
        <v>1.8383704684167956E-3</v>
      </c>
      <c r="O92">
        <v>0.14339289653651005</v>
      </c>
      <c r="P92">
        <v>7.3534818736671823E-3</v>
      </c>
      <c r="Q92">
        <v>2.0222075152584749E-2</v>
      </c>
      <c r="R92">
        <v>6.4342966394587836E-2</v>
      </c>
      <c r="S92">
        <v>1.8383704684167956E-3</v>
      </c>
      <c r="T92">
        <v>0.42282520773586291</v>
      </c>
      <c r="U92">
        <v>2.5737186557835134E-2</v>
      </c>
      <c r="V92">
        <v>3.6767409368335904E-2</v>
      </c>
    </row>
    <row r="93" spans="2:22" ht="15.5" x14ac:dyDescent="0.35">
      <c r="B93">
        <v>2.3663038334122102E-2</v>
      </c>
      <c r="C93">
        <v>2.3663038334122102E-2</v>
      </c>
      <c r="D93">
        <v>0</v>
      </c>
      <c r="E93">
        <v>0.1183151916706105</v>
      </c>
      <c r="F93">
        <v>8.9393700373350163E-2</v>
      </c>
      <c r="G93">
        <v>0.94389230688331494</v>
      </c>
      <c r="H93">
        <v>0.45748540779302732</v>
      </c>
      <c r="I93">
        <v>0.12620287111531789</v>
      </c>
      <c r="J93">
        <v>0.13409055056002525</v>
      </c>
      <c r="K93">
        <v>0.15249513593100908</v>
      </c>
      <c r="L93">
        <v>0</v>
      </c>
      <c r="M93">
        <v>0.22611347741494453</v>
      </c>
      <c r="N93">
        <v>0.25240574223063578</v>
      </c>
      <c r="O93">
        <v>0.60735131724246727</v>
      </c>
      <c r="P93">
        <v>3.2681285165904193</v>
      </c>
      <c r="Q93">
        <v>7.887679444707368E-3</v>
      </c>
      <c r="R93">
        <v>0.49692380501656414</v>
      </c>
      <c r="S93">
        <v>8.6764473891781033E-2</v>
      </c>
      <c r="T93">
        <v>7.5905768522900567</v>
      </c>
      <c r="U93">
        <v>7.887679444707367E-2</v>
      </c>
      <c r="V93">
        <v>0.31550717778829468</v>
      </c>
    </row>
    <row r="94" spans="2:22" ht="15.5" x14ac:dyDescent="0.35">
      <c r="B94">
        <v>0.17213263272331944</v>
      </c>
      <c r="C94">
        <v>1.811922449719152E-2</v>
      </c>
      <c r="D94">
        <v>3.6238448994383041E-2</v>
      </c>
      <c r="E94">
        <v>4.5298061242978797E-2</v>
      </c>
      <c r="F94">
        <v>2.7178836745787281E-2</v>
      </c>
      <c r="G94">
        <v>0.69759014314187351</v>
      </c>
      <c r="H94">
        <v>5.743794165609712</v>
      </c>
      <c r="I94">
        <v>0.11777495923174489</v>
      </c>
      <c r="J94">
        <v>3.6238448994383041E-2</v>
      </c>
      <c r="K94">
        <v>0.15401340822612791</v>
      </c>
      <c r="L94">
        <v>0</v>
      </c>
      <c r="M94">
        <v>0.18119224497191519</v>
      </c>
      <c r="N94">
        <v>0</v>
      </c>
      <c r="O94">
        <v>8.1536510237361845E-2</v>
      </c>
      <c r="P94">
        <v>0.22649030621489399</v>
      </c>
      <c r="Q94">
        <v>9.0596122485957602E-3</v>
      </c>
      <c r="R94">
        <v>0.21743069396629824</v>
      </c>
      <c r="S94">
        <v>0.19025185722051097</v>
      </c>
      <c r="T94">
        <v>0</v>
      </c>
      <c r="U94">
        <v>0.18119224497191519</v>
      </c>
      <c r="V94">
        <v>0.10871534698314912</v>
      </c>
    </row>
    <row r="95" spans="2:22" ht="15.5" x14ac:dyDescent="0.35">
      <c r="B95">
        <v>1.5510812826249068E-2</v>
      </c>
      <c r="C95">
        <v>1.5105145413870247</v>
      </c>
      <c r="D95">
        <v>0.17658463832960478</v>
      </c>
      <c r="E95">
        <v>0.12766592095451154</v>
      </c>
      <c r="F95">
        <v>1.0141685309470544E-2</v>
      </c>
      <c r="G95">
        <v>0.3674869500372856</v>
      </c>
      <c r="H95">
        <v>0.71349739000745716</v>
      </c>
      <c r="I95">
        <v>12.650857568978374</v>
      </c>
      <c r="J95">
        <v>3.639075316927666E-2</v>
      </c>
      <c r="K95">
        <v>9.1275167785234895E-2</v>
      </c>
      <c r="L95">
        <v>0</v>
      </c>
      <c r="M95">
        <v>5.4287844891871745E-2</v>
      </c>
      <c r="N95">
        <v>2.6845637583892613E-2</v>
      </c>
      <c r="O95">
        <v>0.53273676360924682</v>
      </c>
      <c r="P95">
        <v>4.6532438478747204E-2</v>
      </c>
      <c r="Q95">
        <v>8.948545861297539E-3</v>
      </c>
      <c r="R95">
        <v>3.5197613721103652E-2</v>
      </c>
      <c r="S95">
        <v>2.0879940343027592E-2</v>
      </c>
      <c r="T95">
        <v>9.8434004474272932E-2</v>
      </c>
      <c r="U95">
        <v>1.0738255033557048E-2</v>
      </c>
      <c r="V95">
        <v>4.9515287099179711E-2</v>
      </c>
    </row>
    <row r="96" spans="2:22" ht="15.5" x14ac:dyDescent="0.35">
      <c r="B96">
        <v>3.6376037285438215E-2</v>
      </c>
      <c r="C96">
        <v>3.2965783789928385E-2</v>
      </c>
      <c r="D96">
        <v>0</v>
      </c>
      <c r="E96">
        <v>9.4350346709105387E-2</v>
      </c>
      <c r="F96">
        <v>2.6145276798908716E-2</v>
      </c>
      <c r="G96">
        <v>0.10685460952597477</v>
      </c>
      <c r="H96">
        <v>0.25349550983289759</v>
      </c>
      <c r="I96">
        <v>0.17392292827100148</v>
      </c>
      <c r="J96">
        <v>0.10685460952597477</v>
      </c>
      <c r="K96">
        <v>0.12504262816869388</v>
      </c>
      <c r="L96">
        <v>0</v>
      </c>
      <c r="M96">
        <v>0.18415368875753099</v>
      </c>
      <c r="N96">
        <v>6.3658065249516879E-2</v>
      </c>
      <c r="O96">
        <v>0.31488007275207458</v>
      </c>
      <c r="P96">
        <v>6.7068318745026723E-2</v>
      </c>
      <c r="Q96">
        <v>2.0461520973058998E-2</v>
      </c>
      <c r="R96">
        <v>0.28987154711833579</v>
      </c>
      <c r="S96">
        <v>5.6837558258497213E-2</v>
      </c>
      <c r="T96">
        <v>0.16596567011481186</v>
      </c>
      <c r="U96">
        <v>4.5470046606797772E-2</v>
      </c>
      <c r="V96">
        <v>0.1898374445833807</v>
      </c>
    </row>
    <row r="97" spans="2:22" ht="15.5" x14ac:dyDescent="0.35">
      <c r="B97">
        <v>2.3055419464537884E-2</v>
      </c>
      <c r="C97">
        <v>8.6457822992017062E-3</v>
      </c>
      <c r="D97">
        <v>5.7638548661344711E-3</v>
      </c>
      <c r="E97">
        <v>0.16715179111789966</v>
      </c>
      <c r="F97">
        <v>1.7291564598403412E-2</v>
      </c>
      <c r="G97">
        <v>0.96256376264445653</v>
      </c>
      <c r="H97">
        <v>0.75506498746361561</v>
      </c>
      <c r="I97">
        <v>0.2305541946453788</v>
      </c>
      <c r="J97">
        <v>0.19020721058243753</v>
      </c>
      <c r="K97">
        <v>8.9339750425084297E-2</v>
      </c>
      <c r="L97">
        <v>0</v>
      </c>
      <c r="M97">
        <v>0.30836623533819418</v>
      </c>
      <c r="N97">
        <v>2.3055419464537884E-2</v>
      </c>
      <c r="O97">
        <v>0.33430358223579931</v>
      </c>
      <c r="P97">
        <v>0.22190841234617711</v>
      </c>
      <c r="Q97">
        <v>0.36024092913340439</v>
      </c>
      <c r="R97">
        <v>3.8185538488140867</v>
      </c>
      <c r="S97">
        <v>4.6110838929075769E-2</v>
      </c>
      <c r="T97">
        <v>0.63978789014092619</v>
      </c>
      <c r="U97">
        <v>4.6110838929075769E-2</v>
      </c>
      <c r="V97">
        <v>0.29395659817285802</v>
      </c>
    </row>
    <row r="98" spans="2:22" ht="15.5" x14ac:dyDescent="0.35">
      <c r="B98">
        <v>0</v>
      </c>
      <c r="C98">
        <v>0</v>
      </c>
      <c r="D98">
        <v>0</v>
      </c>
      <c r="E98">
        <v>1.1627906976744187</v>
      </c>
      <c r="F98">
        <v>0</v>
      </c>
      <c r="G98">
        <v>0</v>
      </c>
      <c r="H98">
        <v>1.1627906976744187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3.4883720930232558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2:22" ht="15.5" x14ac:dyDescent="0.35">
      <c r="B99">
        <v>8.3223524516263261E-2</v>
      </c>
      <c r="C99">
        <v>1.0402940564532908E-2</v>
      </c>
      <c r="D99">
        <v>0</v>
      </c>
      <c r="E99">
        <v>0.21499410500034677</v>
      </c>
      <c r="F99">
        <v>3.8144115403287333E-2</v>
      </c>
      <c r="G99">
        <v>1.6159234343574451</v>
      </c>
      <c r="H99">
        <v>0.30862057008114296</v>
      </c>
      <c r="I99">
        <v>0.27741174838754423</v>
      </c>
      <c r="J99">
        <v>0.34329703862958594</v>
      </c>
      <c r="K99">
        <v>0.22539704556487966</v>
      </c>
      <c r="L99">
        <v>0</v>
      </c>
      <c r="M99">
        <v>7.6288230806574667E-2</v>
      </c>
      <c r="N99">
        <v>0.492405853387891</v>
      </c>
      <c r="O99">
        <v>0.64844996185588455</v>
      </c>
      <c r="P99">
        <v>19.862681184548165</v>
      </c>
      <c r="Q99">
        <v>3.1208821693598725E-2</v>
      </c>
      <c r="R99">
        <v>0.22192939871003536</v>
      </c>
      <c r="S99">
        <v>0.4993411470975796</v>
      </c>
      <c r="T99">
        <v>0.2496705735487898</v>
      </c>
      <c r="U99">
        <v>7.2820583951730355E-2</v>
      </c>
      <c r="V99">
        <v>1.0229558221790693</v>
      </c>
    </row>
    <row r="100" spans="2:22" ht="15.5" x14ac:dyDescent="0.35">
      <c r="B100">
        <v>0.1284296555750146</v>
      </c>
      <c r="C100">
        <v>4.6701692936368944E-2</v>
      </c>
      <c r="D100">
        <v>1.1675423234092236E-2</v>
      </c>
      <c r="E100">
        <v>0.1634559252772913</v>
      </c>
      <c r="F100">
        <v>0.10507880910683014</v>
      </c>
      <c r="G100">
        <v>1.6579100992410976</v>
      </c>
      <c r="H100">
        <v>0.73555166374781089</v>
      </c>
      <c r="I100">
        <v>0.40863981319322829</v>
      </c>
      <c r="J100">
        <v>0.56042031523642732</v>
      </c>
      <c r="K100">
        <v>0.72387624051371857</v>
      </c>
      <c r="L100">
        <v>0</v>
      </c>
      <c r="M100">
        <v>0.11675423234092236</v>
      </c>
      <c r="N100">
        <v>0.31523642732049034</v>
      </c>
      <c r="O100">
        <v>0.8406304728546411</v>
      </c>
      <c r="P100">
        <v>1.7396380618797433</v>
      </c>
      <c r="Q100">
        <v>7.0052539404553416E-2</v>
      </c>
      <c r="R100">
        <v>0.44366608289550497</v>
      </c>
      <c r="S100">
        <v>0.23350846468184472</v>
      </c>
      <c r="T100">
        <v>0.18680677174547577</v>
      </c>
      <c r="U100">
        <v>0.14010507880910683</v>
      </c>
      <c r="V100">
        <v>10.321074138937536</v>
      </c>
    </row>
    <row r="101" spans="2:22" ht="15.5" x14ac:dyDescent="0.35">
      <c r="B101">
        <v>0</v>
      </c>
      <c r="C101">
        <v>6.3626723223753984E-2</v>
      </c>
      <c r="D101">
        <v>0</v>
      </c>
      <c r="E101">
        <v>4.2417815482502647E-2</v>
      </c>
      <c r="F101">
        <v>6.3626723223753984E-2</v>
      </c>
      <c r="G101">
        <v>0.12725344644750797</v>
      </c>
      <c r="H101">
        <v>6.3626723223753984E-2</v>
      </c>
      <c r="I101">
        <v>0.10604453870625664</v>
      </c>
      <c r="J101">
        <v>0.14846235418875928</v>
      </c>
      <c r="K101">
        <v>0</v>
      </c>
      <c r="L101">
        <v>0</v>
      </c>
      <c r="M101">
        <v>8.4835630965005293E-2</v>
      </c>
      <c r="N101">
        <v>0.36055143160127251</v>
      </c>
      <c r="O101">
        <v>1.2725344644750796</v>
      </c>
      <c r="P101">
        <v>0.27571580063626722</v>
      </c>
      <c r="Q101">
        <v>0</v>
      </c>
      <c r="R101">
        <v>2.1208907741251323E-2</v>
      </c>
      <c r="S101">
        <v>6.3626723223753984E-2</v>
      </c>
      <c r="T101">
        <v>0.72110286320254502</v>
      </c>
      <c r="U101">
        <v>0.21208907741251329</v>
      </c>
      <c r="V101">
        <v>0.23329798515376457</v>
      </c>
    </row>
    <row r="102" spans="2:22" ht="15.5" x14ac:dyDescent="0.35">
      <c r="B102">
        <v>2.1905805038335158E-2</v>
      </c>
      <c r="C102">
        <v>2.9207740051113543E-2</v>
      </c>
      <c r="D102">
        <v>0</v>
      </c>
      <c r="E102">
        <v>2.9207740051113543E-2</v>
      </c>
      <c r="F102">
        <v>5.8415480102227087E-2</v>
      </c>
      <c r="G102">
        <v>6.5717415115005479E-2</v>
      </c>
      <c r="H102">
        <v>0.45271997079226001</v>
      </c>
      <c r="I102">
        <v>9.4925155166119018E-2</v>
      </c>
      <c r="J102">
        <v>5.8415480102227087E-2</v>
      </c>
      <c r="K102">
        <v>0.1022270901788974</v>
      </c>
      <c r="L102">
        <v>0</v>
      </c>
      <c r="M102">
        <v>0.11683096020445417</v>
      </c>
      <c r="N102">
        <v>3.6509675063891932E-2</v>
      </c>
      <c r="O102">
        <v>0.15334063526834613</v>
      </c>
      <c r="P102">
        <v>0.12413289521723257</v>
      </c>
      <c r="Q102">
        <v>0</v>
      </c>
      <c r="R102">
        <v>8.7623220153340634E-2</v>
      </c>
      <c r="S102">
        <v>0.13873676524278933</v>
      </c>
      <c r="T102">
        <v>0.774005111354509</v>
      </c>
      <c r="U102">
        <v>2.1905805038335158E-2</v>
      </c>
      <c r="V102">
        <v>0.15334063526834613</v>
      </c>
    </row>
    <row r="103" spans="2:22" ht="15.5" x14ac:dyDescent="0.35">
      <c r="B103">
        <v>5.3262316910785618E-2</v>
      </c>
      <c r="C103">
        <v>0</v>
      </c>
      <c r="D103">
        <v>0</v>
      </c>
      <c r="E103">
        <v>5.3262316910785618E-2</v>
      </c>
      <c r="F103">
        <v>0.10652463382157124</v>
      </c>
      <c r="G103">
        <v>0.95872170439414117</v>
      </c>
      <c r="H103">
        <v>0.37283621837549935</v>
      </c>
      <c r="I103">
        <v>0.26631158455392812</v>
      </c>
      <c r="J103">
        <v>7.9893475366178426E-2</v>
      </c>
      <c r="K103">
        <v>0</v>
      </c>
      <c r="L103">
        <v>0</v>
      </c>
      <c r="M103">
        <v>0.21304926764314247</v>
      </c>
      <c r="N103">
        <v>0.21304926764314247</v>
      </c>
      <c r="O103">
        <v>0.69241011984021306</v>
      </c>
      <c r="P103">
        <v>4.6071904127829564</v>
      </c>
      <c r="Q103">
        <v>0</v>
      </c>
      <c r="R103">
        <v>0.42609853528628494</v>
      </c>
      <c r="S103">
        <v>0.13315579227696406</v>
      </c>
      <c r="T103">
        <v>11.531291611185086</v>
      </c>
      <c r="U103">
        <v>5.3262316910785618E-2</v>
      </c>
      <c r="V103">
        <v>0.31957390146471371</v>
      </c>
    </row>
    <row r="104" spans="2:22" ht="15.5" x14ac:dyDescent="0.35">
      <c r="B104">
        <v>5.0352467270896276E-2</v>
      </c>
      <c r="C104">
        <v>0.60422960725075525</v>
      </c>
      <c r="D104">
        <v>6.2940584088620341E-2</v>
      </c>
      <c r="E104">
        <v>0.11329305135951663</v>
      </c>
      <c r="F104">
        <v>0.13846928499496478</v>
      </c>
      <c r="G104">
        <v>0.49093655589123864</v>
      </c>
      <c r="H104">
        <v>0.45317220543806652</v>
      </c>
      <c r="I104">
        <v>1.8378650553877138</v>
      </c>
      <c r="J104">
        <v>7.5528700906344406E-2</v>
      </c>
      <c r="K104">
        <v>3.7764350453172203E-2</v>
      </c>
      <c r="L104">
        <v>0</v>
      </c>
      <c r="M104">
        <v>2.5176233635448138E-2</v>
      </c>
      <c r="N104">
        <v>5.0352467270896276E-2</v>
      </c>
      <c r="O104">
        <v>3.4113796576032223</v>
      </c>
      <c r="P104">
        <v>0.10070493454179255</v>
      </c>
      <c r="Q104">
        <v>0</v>
      </c>
      <c r="R104">
        <v>8.8116817724068486E-2</v>
      </c>
      <c r="S104">
        <v>1.2588116817724069E-2</v>
      </c>
      <c r="T104">
        <v>0.35246727089627394</v>
      </c>
      <c r="U104">
        <v>0</v>
      </c>
      <c r="V104">
        <v>0.12588116817724068</v>
      </c>
    </row>
    <row r="105" spans="2:22" ht="15.5" x14ac:dyDescent="0.35">
      <c r="B105">
        <v>0.10558624923265807</v>
      </c>
      <c r="C105">
        <v>1.9643953345610803E-2</v>
      </c>
      <c r="D105">
        <v>1.1049723756906077E-2</v>
      </c>
      <c r="E105">
        <v>0.11786372007366482</v>
      </c>
      <c r="F105">
        <v>8.8397790055248615E-2</v>
      </c>
      <c r="G105">
        <v>1.2498465316144873</v>
      </c>
      <c r="H105">
        <v>0.3204419889502762</v>
      </c>
      <c r="I105">
        <v>0.1792510742786986</v>
      </c>
      <c r="J105">
        <v>0.44567219152854509</v>
      </c>
      <c r="K105">
        <v>0.44444444444444442</v>
      </c>
      <c r="L105">
        <v>0</v>
      </c>
      <c r="M105">
        <v>5.4020871700429712E-2</v>
      </c>
      <c r="N105">
        <v>0.51810926949048497</v>
      </c>
      <c r="O105">
        <v>1.4487415592387969</v>
      </c>
      <c r="P105">
        <v>1.8649478207489256</v>
      </c>
      <c r="Q105">
        <v>2.4554941682013505E-2</v>
      </c>
      <c r="R105">
        <v>0.27378759975445055</v>
      </c>
      <c r="S105">
        <v>9.0853284223449973E-2</v>
      </c>
      <c r="T105">
        <v>0.23081645181092697</v>
      </c>
      <c r="U105">
        <v>5.5248618784530391E-2</v>
      </c>
      <c r="V105">
        <v>29.010435850214854</v>
      </c>
    </row>
    <row r="106" spans="2:22" ht="15.5" x14ac:dyDescent="0.35">
      <c r="B106">
        <v>1.6152479405588758E-2</v>
      </c>
      <c r="C106">
        <v>0</v>
      </c>
      <c r="D106">
        <v>1.6152479405588758E-2</v>
      </c>
      <c r="E106">
        <v>0.12921983524471006</v>
      </c>
      <c r="F106">
        <v>0.27459214989500891</v>
      </c>
      <c r="G106">
        <v>0.64609917622355029</v>
      </c>
      <c r="H106">
        <v>1.3245033112582782</v>
      </c>
      <c r="I106">
        <v>0.24228719108383137</v>
      </c>
      <c r="J106">
        <v>4.8457438216766277E-2</v>
      </c>
      <c r="K106">
        <v>0.27459214989500891</v>
      </c>
      <c r="L106">
        <v>0</v>
      </c>
      <c r="M106">
        <v>0.19382975286706511</v>
      </c>
      <c r="N106">
        <v>0.11306735583912131</v>
      </c>
      <c r="O106">
        <v>0.58148925860119527</v>
      </c>
      <c r="P106">
        <v>1.8736876110482958</v>
      </c>
      <c r="Q106">
        <v>4.8457438216766277E-2</v>
      </c>
      <c r="R106">
        <v>0.30689710870618642</v>
      </c>
      <c r="S106">
        <v>8.0762397027943786E-2</v>
      </c>
      <c r="T106">
        <v>7.1393958972702318</v>
      </c>
      <c r="U106">
        <v>3.2304958811177516E-2</v>
      </c>
      <c r="V106">
        <v>0.33920206751736393</v>
      </c>
    </row>
    <row r="107" spans="2:22" ht="15.5" x14ac:dyDescent="0.35">
      <c r="B107">
        <v>2.3440552155228545E-2</v>
      </c>
      <c r="C107">
        <v>0</v>
      </c>
      <c r="D107">
        <v>1.3022528975126969E-2</v>
      </c>
      <c r="E107">
        <v>4.688110431045709E-2</v>
      </c>
      <c r="F107">
        <v>7.8135173850761817E-3</v>
      </c>
      <c r="G107">
        <v>0.54694621695533274</v>
      </c>
      <c r="H107">
        <v>1.216304206276859</v>
      </c>
      <c r="I107">
        <v>5.7299127490558668E-2</v>
      </c>
      <c r="J107">
        <v>1.0418023180101576E-2</v>
      </c>
      <c r="K107">
        <v>7.0321656465685625E-2</v>
      </c>
      <c r="L107">
        <v>1.5340539132699571</v>
      </c>
      <c r="M107">
        <v>7.0321656465685625E-2</v>
      </c>
      <c r="N107">
        <v>1.0418023180101576E-2</v>
      </c>
      <c r="O107">
        <v>3.9067586925380905E-2</v>
      </c>
      <c r="P107">
        <v>0.23961453314233624</v>
      </c>
      <c r="Q107">
        <v>9.6549029821591361</v>
      </c>
      <c r="R107">
        <v>0.98450319051959878</v>
      </c>
      <c r="S107">
        <v>3.6463081130355519E-2</v>
      </c>
      <c r="T107">
        <v>0.22138299257715849</v>
      </c>
      <c r="U107">
        <v>3.9067586925380905E-2</v>
      </c>
      <c r="V107">
        <v>0.12762078395624432</v>
      </c>
    </row>
    <row r="108" spans="2:22" ht="15.5" x14ac:dyDescent="0.35">
      <c r="B108">
        <v>0.16764459346186086</v>
      </c>
      <c r="C108">
        <v>5.5881531153953619E-2</v>
      </c>
      <c r="D108">
        <v>1.3970382788488405E-2</v>
      </c>
      <c r="E108">
        <v>0.43308186644314051</v>
      </c>
      <c r="F108">
        <v>0.72645990500139701</v>
      </c>
      <c r="G108">
        <v>3.3389214864487289</v>
      </c>
      <c r="H108">
        <v>1.2573344509639564</v>
      </c>
      <c r="I108">
        <v>0.51690416317407095</v>
      </c>
      <c r="J108">
        <v>0.78234143615535068</v>
      </c>
      <c r="K108">
        <v>0.57278569432802451</v>
      </c>
      <c r="L108">
        <v>0</v>
      </c>
      <c r="M108">
        <v>1.3690975132718637</v>
      </c>
      <c r="N108">
        <v>1.0058675607711651</v>
      </c>
      <c r="O108">
        <v>2.9617211511595416</v>
      </c>
      <c r="P108">
        <v>24.23861413802738</v>
      </c>
      <c r="Q108">
        <v>0.11176306230790724</v>
      </c>
      <c r="R108">
        <v>2.2073204805811679</v>
      </c>
      <c r="S108">
        <v>0.99189717798267674</v>
      </c>
      <c r="T108">
        <v>0</v>
      </c>
      <c r="U108">
        <v>0.18161497625034925</v>
      </c>
      <c r="V108">
        <v>1.2573344509639564</v>
      </c>
    </row>
    <row r="109" spans="2:22" ht="15.5" x14ac:dyDescent="0.35">
      <c r="B109">
        <v>0.67224584991082448</v>
      </c>
      <c r="C109">
        <v>4.8017560707916039E-2</v>
      </c>
      <c r="D109">
        <v>2.0578954589106874E-2</v>
      </c>
      <c r="E109">
        <v>6.8596515297022917E-2</v>
      </c>
      <c r="F109">
        <v>0.76142131979695438</v>
      </c>
      <c r="G109">
        <v>0.164631636712855</v>
      </c>
      <c r="H109">
        <v>1.200439017697901</v>
      </c>
      <c r="I109">
        <v>7.5456166826725207E-2</v>
      </c>
      <c r="J109">
        <v>3.4298257648511458E-2</v>
      </c>
      <c r="K109">
        <v>0.91233365345040474</v>
      </c>
      <c r="L109">
        <v>0</v>
      </c>
      <c r="M109">
        <v>0.3635615310742214</v>
      </c>
      <c r="N109">
        <v>6.8596515297022912E-3</v>
      </c>
      <c r="O109">
        <v>0.18521059130196185</v>
      </c>
      <c r="P109">
        <v>1.3719303059404582E-2</v>
      </c>
      <c r="Q109">
        <v>6.8596515297022912E-3</v>
      </c>
      <c r="R109">
        <v>8.9175469886129788E-2</v>
      </c>
      <c r="S109">
        <v>0.18521059130196185</v>
      </c>
      <c r="T109">
        <v>0.64480724379201537</v>
      </c>
      <c r="U109">
        <v>0.24008780353958017</v>
      </c>
      <c r="V109">
        <v>0.25380710659898476</v>
      </c>
    </row>
    <row r="110" spans="2:22" ht="15.5" x14ac:dyDescent="0.35">
      <c r="B110">
        <v>7.7011936850211779E-2</v>
      </c>
      <c r="C110">
        <v>0</v>
      </c>
      <c r="D110">
        <v>3.850596842510589E-2</v>
      </c>
      <c r="E110">
        <v>0.15402387370042356</v>
      </c>
      <c r="F110">
        <v>7.7011936850211779E-2</v>
      </c>
      <c r="G110">
        <v>1.6172506738544474</v>
      </c>
      <c r="H110">
        <v>1.0781671159029651</v>
      </c>
      <c r="I110">
        <v>0.26954177897574128</v>
      </c>
      <c r="J110">
        <v>3.850596842510589E-2</v>
      </c>
      <c r="K110">
        <v>0.96264921062764719</v>
      </c>
      <c r="L110">
        <v>0</v>
      </c>
      <c r="M110">
        <v>7.7011936850211779E-2</v>
      </c>
      <c r="N110">
        <v>3.850596842510589E-2</v>
      </c>
      <c r="O110">
        <v>0.38505968425105891</v>
      </c>
      <c r="P110">
        <v>9.7805159799768955</v>
      </c>
      <c r="Q110">
        <v>3.850596842510589E-2</v>
      </c>
      <c r="R110">
        <v>0.26954177897574128</v>
      </c>
      <c r="S110">
        <v>0.30804774740084712</v>
      </c>
      <c r="T110">
        <v>0.4620716211012707</v>
      </c>
      <c r="U110">
        <v>0.26954177897574128</v>
      </c>
      <c r="V110">
        <v>1.3092029264536003</v>
      </c>
    </row>
    <row r="111" spans="2:22" ht="15.5" x14ac:dyDescent="0.35">
      <c r="B111">
        <v>0.12747711206397033</v>
      </c>
      <c r="C111">
        <v>5.0990844825588133E-2</v>
      </c>
      <c r="D111">
        <v>9.2710626955614783E-3</v>
      </c>
      <c r="E111">
        <v>8.8075095607834039E-2</v>
      </c>
      <c r="F111">
        <v>2.7813188086684433E-2</v>
      </c>
      <c r="G111">
        <v>0.13211264341175108</v>
      </c>
      <c r="H111">
        <v>0.169196894193997</v>
      </c>
      <c r="I111">
        <v>0.24104763008459842</v>
      </c>
      <c r="J111">
        <v>8.8075095607834039E-2</v>
      </c>
      <c r="K111">
        <v>8.1121798586162933E-2</v>
      </c>
      <c r="L111">
        <v>0</v>
      </c>
      <c r="M111">
        <v>6.0261907521149606E-2</v>
      </c>
      <c r="N111">
        <v>9.5028392629505146E-2</v>
      </c>
      <c r="O111">
        <v>0.4496465407347317</v>
      </c>
      <c r="P111">
        <v>8.3439564260053306E-2</v>
      </c>
      <c r="Q111">
        <v>9.2710626955614783E-3</v>
      </c>
      <c r="R111">
        <v>0.20396337930235253</v>
      </c>
      <c r="S111">
        <v>9.2710626955614786E-2</v>
      </c>
      <c r="T111">
        <v>0.18310348823733921</v>
      </c>
      <c r="U111">
        <v>9.9663923977285906E-2</v>
      </c>
      <c r="V111">
        <v>0.32680496001854215</v>
      </c>
    </row>
  </sheetData>
  <pageMargins left="0.7" right="0.7" top="0.75" bottom="0.75" header="0.3" footer="0.3"/>
  <ignoredErrors>
    <ignoredError sqref="A1:W11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5"/>
  <sheetViews>
    <sheetView tabSelected="1" workbookViewId="0">
      <selection activeCell="E5" sqref="E5"/>
    </sheetView>
  </sheetViews>
  <sheetFormatPr defaultRowHeight="14.5" x14ac:dyDescent="0.35"/>
  <cols>
    <col min="1" max="1" width="14.75" customWidth="1"/>
    <col min="2" max="2" width="51.4140625" bestFit="1" customWidth="1"/>
    <col min="3" max="3" width="11.75" bestFit="1" customWidth="1"/>
  </cols>
  <sheetData>
    <row r="1" spans="1:3" ht="15.5" x14ac:dyDescent="0.35">
      <c r="A1" t="s">
        <v>134</v>
      </c>
      <c r="B1" t="s">
        <v>136</v>
      </c>
      <c r="C1" t="s">
        <v>137</v>
      </c>
    </row>
    <row r="2" spans="1:3" ht="15.5" x14ac:dyDescent="0.35">
      <c r="A2" t="s">
        <v>21</v>
      </c>
      <c r="B2" t="s">
        <v>1</v>
      </c>
      <c r="C2">
        <v>0.4601231716705157</v>
      </c>
    </row>
    <row r="3" spans="1:3" ht="15.5" x14ac:dyDescent="0.35">
      <c r="A3" t="s">
        <v>21</v>
      </c>
      <c r="B3" t="s">
        <v>2</v>
      </c>
      <c r="C3">
        <v>8.729792147806005E-2</v>
      </c>
    </row>
    <row r="4" spans="1:3" ht="15.5" x14ac:dyDescent="0.35">
      <c r="A4" t="s">
        <v>21</v>
      </c>
      <c r="B4" t="s">
        <v>3</v>
      </c>
      <c r="C4">
        <v>4.7344110854503465E-3</v>
      </c>
    </row>
    <row r="5" spans="1:3" ht="15.5" x14ac:dyDescent="0.35">
      <c r="A5" t="s">
        <v>21</v>
      </c>
      <c r="B5" t="s">
        <v>4</v>
      </c>
      <c r="C5">
        <v>0.61893764434180143</v>
      </c>
    </row>
    <row r="6" spans="1:3" ht="15.5" x14ac:dyDescent="0.35">
      <c r="A6" t="s">
        <v>21</v>
      </c>
      <c r="B6" t="s">
        <v>5</v>
      </c>
      <c r="C6">
        <v>0.33475750577367203</v>
      </c>
    </row>
    <row r="7" spans="1:3" ht="15.5" x14ac:dyDescent="0.35">
      <c r="A7" t="s">
        <v>21</v>
      </c>
      <c r="B7" t="s">
        <v>6</v>
      </c>
      <c r="C7">
        <v>0.48560431100846807</v>
      </c>
    </row>
    <row r="8" spans="1:3" ht="15.5" x14ac:dyDescent="0.35">
      <c r="A8" t="s">
        <v>21</v>
      </c>
      <c r="B8" t="s">
        <v>7</v>
      </c>
      <c r="C8">
        <v>0.18656658968437262</v>
      </c>
    </row>
    <row r="9" spans="1:3" ht="15.5" x14ac:dyDescent="0.35">
      <c r="A9" t="s">
        <v>21</v>
      </c>
      <c r="B9" t="s">
        <v>8</v>
      </c>
      <c r="C9">
        <v>0.25219399538106235</v>
      </c>
    </row>
    <row r="10" spans="1:3" ht="15.5" x14ac:dyDescent="0.35">
      <c r="A10" t="s">
        <v>21</v>
      </c>
      <c r="B10" t="s">
        <v>9</v>
      </c>
      <c r="C10">
        <v>5.658198614318706E-2</v>
      </c>
    </row>
    <row r="11" spans="1:3" ht="15.5" x14ac:dyDescent="0.35">
      <c r="A11" t="s">
        <v>21</v>
      </c>
      <c r="B11" t="s">
        <v>10</v>
      </c>
      <c r="C11">
        <v>0.37821401077752115</v>
      </c>
    </row>
    <row r="12" spans="1:3" ht="15.5" x14ac:dyDescent="0.35">
      <c r="A12" t="s">
        <v>21</v>
      </c>
      <c r="B12" t="s">
        <v>11</v>
      </c>
      <c r="C12">
        <v>0</v>
      </c>
    </row>
    <row r="13" spans="1:3" ht="15.5" x14ac:dyDescent="0.35">
      <c r="A13" t="s">
        <v>21</v>
      </c>
      <c r="B13" t="s">
        <v>12</v>
      </c>
      <c r="C13">
        <v>3.8183217859892225E-2</v>
      </c>
    </row>
    <row r="14" spans="1:3" ht="15.5" x14ac:dyDescent="0.35">
      <c r="A14" t="s">
        <v>21</v>
      </c>
      <c r="B14" t="s">
        <v>13</v>
      </c>
      <c r="C14">
        <v>0.11454965357967668</v>
      </c>
    </row>
    <row r="15" spans="1:3" ht="15.5" x14ac:dyDescent="0.35">
      <c r="A15" t="s">
        <v>21</v>
      </c>
      <c r="B15" t="s">
        <v>14</v>
      </c>
      <c r="C15">
        <v>0.48614318706697451</v>
      </c>
    </row>
    <row r="16" spans="1:3" ht="15.5" x14ac:dyDescent="0.35">
      <c r="A16" t="s">
        <v>21</v>
      </c>
      <c r="B16" t="s">
        <v>15</v>
      </c>
      <c r="C16">
        <v>0.21208622016936102</v>
      </c>
    </row>
    <row r="17" spans="1:3" ht="15.5" x14ac:dyDescent="0.35">
      <c r="A17" t="s">
        <v>21</v>
      </c>
      <c r="B17" t="s">
        <v>16</v>
      </c>
      <c r="C17">
        <v>2.1555042340261742E-3</v>
      </c>
    </row>
    <row r="18" spans="1:3" ht="15.5" x14ac:dyDescent="0.35">
      <c r="A18" t="s">
        <v>21</v>
      </c>
      <c r="B18" t="s">
        <v>17</v>
      </c>
      <c r="C18">
        <v>8.9376443418013873E-2</v>
      </c>
    </row>
    <row r="19" spans="1:3" ht="15.5" x14ac:dyDescent="0.35">
      <c r="A19" t="s">
        <v>21</v>
      </c>
      <c r="B19" t="s">
        <v>18</v>
      </c>
      <c r="C19">
        <v>0.27821401077752117</v>
      </c>
    </row>
    <row r="20" spans="1:3" ht="15.5" x14ac:dyDescent="0.35">
      <c r="A20" t="s">
        <v>21</v>
      </c>
      <c r="B20" t="s">
        <v>19</v>
      </c>
      <c r="C20">
        <v>0.11643571978444958</v>
      </c>
    </row>
    <row r="21" spans="1:3" ht="15.5" x14ac:dyDescent="0.35">
      <c r="A21" t="s">
        <v>21</v>
      </c>
      <c r="B21" t="s">
        <v>20</v>
      </c>
      <c r="C21">
        <v>9.4303310238645105E-2</v>
      </c>
    </row>
    <row r="22" spans="1:3" ht="15.5" x14ac:dyDescent="0.35">
      <c r="A22" t="s">
        <v>21</v>
      </c>
      <c r="B22" t="s">
        <v>75</v>
      </c>
      <c r="C22">
        <v>0.15242494226327943</v>
      </c>
    </row>
    <row r="23" spans="1:3" ht="15.5" x14ac:dyDescent="0.35">
      <c r="A23" t="s">
        <v>22</v>
      </c>
      <c r="B23" t="s">
        <v>1</v>
      </c>
      <c r="C23">
        <v>2.7975410998323475E-2</v>
      </c>
    </row>
    <row r="24" spans="1:3" ht="15.5" x14ac:dyDescent="0.35">
      <c r="A24" t="s">
        <v>22</v>
      </c>
      <c r="B24" t="s">
        <v>2</v>
      </c>
      <c r="C24">
        <v>1.6815273873768674E-2</v>
      </c>
    </row>
    <row r="25" spans="1:3" ht="15.5" x14ac:dyDescent="0.35">
      <c r="A25" t="s">
        <v>22</v>
      </c>
      <c r="B25" t="s">
        <v>3</v>
      </c>
      <c r="C25">
        <v>2.7358183683512519E-3</v>
      </c>
    </row>
    <row r="26" spans="1:3" ht="15.5" x14ac:dyDescent="0.35">
      <c r="A26" t="s">
        <v>22</v>
      </c>
      <c r="B26" t="s">
        <v>4</v>
      </c>
      <c r="C26">
        <v>3.2696365865661312E-2</v>
      </c>
    </row>
    <row r="27" spans="1:3" ht="15.5" x14ac:dyDescent="0.35">
      <c r="A27" t="s">
        <v>22</v>
      </c>
      <c r="B27" t="s">
        <v>5</v>
      </c>
      <c r="C27">
        <v>2.8626001951772864E-2</v>
      </c>
    </row>
    <row r="28" spans="1:3" ht="15.5" x14ac:dyDescent="0.35">
      <c r="A28" t="s">
        <v>22</v>
      </c>
      <c r="B28" t="s">
        <v>6</v>
      </c>
      <c r="C28">
        <v>0.21299346906773653</v>
      </c>
    </row>
    <row r="29" spans="1:3" ht="15.5" x14ac:dyDescent="0.35">
      <c r="A29" t="s">
        <v>22</v>
      </c>
      <c r="B29" t="s">
        <v>7</v>
      </c>
      <c r="C29">
        <v>0.29256574722039186</v>
      </c>
    </row>
    <row r="30" spans="1:3" ht="15.5" x14ac:dyDescent="0.35">
      <c r="A30" t="s">
        <v>22</v>
      </c>
      <c r="B30" t="s">
        <v>8</v>
      </c>
      <c r="C30">
        <v>6.4258368017615988E-2</v>
      </c>
    </row>
    <row r="31" spans="1:3" ht="15.5" x14ac:dyDescent="0.35">
      <c r="A31" t="s">
        <v>22</v>
      </c>
      <c r="B31" t="s">
        <v>9</v>
      </c>
      <c r="C31">
        <v>9.5169779216121297E-2</v>
      </c>
    </row>
    <row r="32" spans="1:3" ht="15.5" x14ac:dyDescent="0.35">
      <c r="A32" t="s">
        <v>22</v>
      </c>
      <c r="B32" t="s">
        <v>10</v>
      </c>
      <c r="C32">
        <v>0.18206537604991202</v>
      </c>
    </row>
    <row r="33" spans="1:3" ht="15.5" x14ac:dyDescent="0.35">
      <c r="A33" t="s">
        <v>22</v>
      </c>
      <c r="B33" t="s">
        <v>11</v>
      </c>
      <c r="C33">
        <v>0</v>
      </c>
    </row>
    <row r="34" spans="1:3" ht="15.5" x14ac:dyDescent="0.35">
      <c r="A34" t="s">
        <v>22</v>
      </c>
      <c r="B34" t="s">
        <v>12</v>
      </c>
      <c r="C34">
        <v>9.6087279278678134E-2</v>
      </c>
    </row>
    <row r="35" spans="1:3" ht="15.5" x14ac:dyDescent="0.35">
      <c r="A35" t="s">
        <v>22</v>
      </c>
      <c r="B35" t="s">
        <v>13</v>
      </c>
      <c r="C35">
        <v>5.016223069287936E-2</v>
      </c>
    </row>
    <row r="36" spans="1:3" ht="15.5" x14ac:dyDescent="0.35">
      <c r="A36" t="s">
        <v>22</v>
      </c>
      <c r="B36" t="s">
        <v>14</v>
      </c>
      <c r="C36">
        <v>0.18767046734116821</v>
      </c>
    </row>
    <row r="37" spans="1:3" ht="15.5" x14ac:dyDescent="0.35">
      <c r="A37" t="s">
        <v>22</v>
      </c>
      <c r="B37" t="s">
        <v>15</v>
      </c>
      <c r="C37">
        <v>0.11320282590019266</v>
      </c>
    </row>
    <row r="38" spans="1:3" ht="15.5" x14ac:dyDescent="0.35">
      <c r="A38" t="s">
        <v>22</v>
      </c>
      <c r="B38" t="s">
        <v>16</v>
      </c>
      <c r="C38">
        <v>6.539273173132262E-3</v>
      </c>
    </row>
    <row r="39" spans="1:3" ht="15.5" x14ac:dyDescent="0.35">
      <c r="A39" t="s">
        <v>22</v>
      </c>
      <c r="B39" t="s">
        <v>17</v>
      </c>
      <c r="C39">
        <v>9.9090006756136828E-2</v>
      </c>
    </row>
    <row r="40" spans="1:3" ht="15.5" x14ac:dyDescent="0.35">
      <c r="A40" t="s">
        <v>22</v>
      </c>
      <c r="B40" t="s">
        <v>18</v>
      </c>
      <c r="C40">
        <v>4.0336639113861754E-2</v>
      </c>
    </row>
    <row r="41" spans="1:3" ht="15.5" x14ac:dyDescent="0.35">
      <c r="A41" t="s">
        <v>22</v>
      </c>
      <c r="B41" t="s">
        <v>19</v>
      </c>
      <c r="C41">
        <v>0.75026482388169247</v>
      </c>
    </row>
    <row r="42" spans="1:3" ht="15.5" x14ac:dyDescent="0.35">
      <c r="A42" t="s">
        <v>22</v>
      </c>
      <c r="B42" t="s">
        <v>20</v>
      </c>
      <c r="C42">
        <v>2.0026524092717553E-2</v>
      </c>
    </row>
    <row r="43" spans="1:3" ht="15.5" x14ac:dyDescent="0.35">
      <c r="A43" t="s">
        <v>22</v>
      </c>
      <c r="B43" t="s">
        <v>75</v>
      </c>
      <c r="C43">
        <v>0.12491346306228156</v>
      </c>
    </row>
    <row r="44" spans="1:3" ht="15.5" x14ac:dyDescent="0.35">
      <c r="A44" t="s">
        <v>23</v>
      </c>
      <c r="B44" t="s">
        <v>1</v>
      </c>
      <c r="C44">
        <v>1.774110366168128E-2</v>
      </c>
    </row>
    <row r="45" spans="1:3" ht="15.5" x14ac:dyDescent="0.35">
      <c r="A45" t="s">
        <v>23</v>
      </c>
      <c r="B45" t="s">
        <v>2</v>
      </c>
      <c r="C45">
        <v>0.87725631768953072</v>
      </c>
    </row>
    <row r="46" spans="1:3" ht="15.5" x14ac:dyDescent="0.35">
      <c r="A46" t="s">
        <v>23</v>
      </c>
      <c r="B46" t="s">
        <v>3</v>
      </c>
      <c r="C46">
        <v>0.31030170190820011</v>
      </c>
    </row>
    <row r="47" spans="1:3" ht="15.5" x14ac:dyDescent="0.35">
      <c r="A47" t="s">
        <v>23</v>
      </c>
      <c r="B47" t="s">
        <v>4</v>
      </c>
      <c r="C47">
        <v>4.5899948427024245E-2</v>
      </c>
    </row>
    <row r="48" spans="1:3" ht="15.5" x14ac:dyDescent="0.35">
      <c r="A48" t="s">
        <v>23</v>
      </c>
      <c r="B48" t="s">
        <v>5</v>
      </c>
      <c r="C48">
        <v>9.0510572460030959E-3</v>
      </c>
    </row>
    <row r="49" spans="1:3" ht="15.5" x14ac:dyDescent="0.35">
      <c r="A49" t="s">
        <v>23</v>
      </c>
      <c r="B49" t="s">
        <v>6</v>
      </c>
      <c r="C49">
        <v>0.25526044352759153</v>
      </c>
    </row>
    <row r="50" spans="1:3" ht="15.5" x14ac:dyDescent="0.35">
      <c r="A50" t="s">
        <v>23</v>
      </c>
      <c r="B50" t="s">
        <v>7</v>
      </c>
      <c r="C50">
        <v>0.75898659102630217</v>
      </c>
    </row>
    <row r="51" spans="1:3" ht="15.5" x14ac:dyDescent="0.35">
      <c r="A51" t="s">
        <v>23</v>
      </c>
      <c r="B51" t="s">
        <v>8</v>
      </c>
      <c r="C51">
        <v>2.023259412068076</v>
      </c>
    </row>
    <row r="52" spans="1:3" ht="15.5" x14ac:dyDescent="0.35">
      <c r="A52" t="s">
        <v>23</v>
      </c>
      <c r="B52" t="s">
        <v>9</v>
      </c>
      <c r="C52">
        <v>1.0379061371841154E-2</v>
      </c>
    </row>
    <row r="53" spans="1:3" ht="15.5" x14ac:dyDescent="0.35">
      <c r="A53" t="s">
        <v>23</v>
      </c>
      <c r="B53" t="s">
        <v>10</v>
      </c>
      <c r="C53">
        <v>0.10257864878803509</v>
      </c>
    </row>
    <row r="54" spans="1:3" ht="15.5" x14ac:dyDescent="0.35">
      <c r="A54" t="s">
        <v>23</v>
      </c>
      <c r="B54" t="s">
        <v>11</v>
      </c>
      <c r="C54">
        <v>0</v>
      </c>
    </row>
    <row r="55" spans="1:3" ht="15.5" x14ac:dyDescent="0.35">
      <c r="A55" t="s">
        <v>23</v>
      </c>
      <c r="B55" t="s">
        <v>12</v>
      </c>
      <c r="C55">
        <v>6.0237235688499223E-2</v>
      </c>
    </row>
    <row r="56" spans="1:3" ht="15.5" x14ac:dyDescent="0.35">
      <c r="A56" t="s">
        <v>23</v>
      </c>
      <c r="B56" t="s">
        <v>13</v>
      </c>
      <c r="C56">
        <v>1.3989169675090254E-2</v>
      </c>
    </row>
    <row r="57" spans="1:3" ht="15.5" x14ac:dyDescent="0.35">
      <c r="A57" t="s">
        <v>23</v>
      </c>
      <c r="B57" t="s">
        <v>14</v>
      </c>
      <c r="C57">
        <v>0.2537390407426508</v>
      </c>
    </row>
    <row r="58" spans="1:3" ht="15.5" x14ac:dyDescent="0.35">
      <c r="A58" t="s">
        <v>23</v>
      </c>
      <c r="B58" t="s">
        <v>15</v>
      </c>
      <c r="C58">
        <v>2.3182052604435274E-2</v>
      </c>
    </row>
    <row r="59" spans="1:3" ht="15.5" x14ac:dyDescent="0.35">
      <c r="A59" t="s">
        <v>23</v>
      </c>
      <c r="B59" t="s">
        <v>16</v>
      </c>
      <c r="C59">
        <v>1.4440433212996391E-3</v>
      </c>
    </row>
    <row r="60" spans="1:3" ht="15.5" x14ac:dyDescent="0.35">
      <c r="A60" t="s">
        <v>23</v>
      </c>
      <c r="B60" t="s">
        <v>17</v>
      </c>
      <c r="C60">
        <v>1.7057761732851985E-2</v>
      </c>
    </row>
    <row r="61" spans="1:3" ht="15.5" x14ac:dyDescent="0.35">
      <c r="A61" t="s">
        <v>23</v>
      </c>
      <c r="B61" t="s">
        <v>18</v>
      </c>
      <c r="C61">
        <v>1.3073749355337803E-2</v>
      </c>
    </row>
    <row r="62" spans="1:3" ht="15.5" x14ac:dyDescent="0.35">
      <c r="A62" t="s">
        <v>23</v>
      </c>
      <c r="B62" t="s">
        <v>19</v>
      </c>
      <c r="C62">
        <v>5.125064466219701E-2</v>
      </c>
    </row>
    <row r="63" spans="1:3" ht="15.5" x14ac:dyDescent="0.35">
      <c r="A63" t="s">
        <v>23</v>
      </c>
      <c r="B63" t="s">
        <v>20</v>
      </c>
      <c r="C63">
        <v>6.9494584837545125E-3</v>
      </c>
    </row>
    <row r="64" spans="1:3" ht="15.5" x14ac:dyDescent="0.35">
      <c r="A64" t="s">
        <v>23</v>
      </c>
      <c r="B64" t="s">
        <v>75</v>
      </c>
      <c r="C64">
        <v>2.4136152656008249E-2</v>
      </c>
    </row>
    <row r="65" spans="1:3" ht="15.5" x14ac:dyDescent="0.35">
      <c r="A65" t="s">
        <v>24</v>
      </c>
      <c r="B65" t="s">
        <v>1</v>
      </c>
      <c r="C65">
        <v>1.36724960254372E-2</v>
      </c>
    </row>
    <row r="66" spans="1:3" ht="15.5" x14ac:dyDescent="0.35">
      <c r="A66" t="s">
        <v>24</v>
      </c>
      <c r="B66" t="s">
        <v>2</v>
      </c>
      <c r="C66">
        <v>1.3354531001589823E-2</v>
      </c>
    </row>
    <row r="67" spans="1:3" ht="15.5" x14ac:dyDescent="0.35">
      <c r="A67" t="s">
        <v>24</v>
      </c>
      <c r="B67" t="s">
        <v>3</v>
      </c>
      <c r="C67">
        <v>1.3036565977742446E-2</v>
      </c>
    </row>
    <row r="68" spans="1:3" ht="15.5" x14ac:dyDescent="0.35">
      <c r="A68" t="s">
        <v>24</v>
      </c>
      <c r="B68" t="s">
        <v>4</v>
      </c>
      <c r="C68">
        <v>0.12718600953895073</v>
      </c>
    </row>
    <row r="69" spans="1:3" ht="15.5" x14ac:dyDescent="0.35">
      <c r="A69" t="s">
        <v>24</v>
      </c>
      <c r="B69" t="s">
        <v>5</v>
      </c>
      <c r="C69">
        <v>0.17360890302066773</v>
      </c>
    </row>
    <row r="70" spans="1:3" ht="15.5" x14ac:dyDescent="0.35">
      <c r="A70" t="s">
        <v>24</v>
      </c>
      <c r="B70" t="s">
        <v>6</v>
      </c>
      <c r="C70">
        <v>0.30206677265500792</v>
      </c>
    </row>
    <row r="71" spans="1:3" ht="15.5" x14ac:dyDescent="0.35">
      <c r="A71" t="s">
        <v>24</v>
      </c>
      <c r="B71" t="s">
        <v>7</v>
      </c>
      <c r="C71">
        <v>0.10588235294117647</v>
      </c>
    </row>
    <row r="72" spans="1:3" ht="15.5" x14ac:dyDescent="0.35">
      <c r="A72" t="s">
        <v>24</v>
      </c>
      <c r="B72" t="s">
        <v>8</v>
      </c>
      <c r="C72">
        <v>9.1573926868044511E-2</v>
      </c>
    </row>
    <row r="73" spans="1:3" ht="15.5" x14ac:dyDescent="0.35">
      <c r="A73" t="s">
        <v>24</v>
      </c>
      <c r="B73" t="s">
        <v>9</v>
      </c>
      <c r="C73">
        <v>0.42289348171701113</v>
      </c>
    </row>
    <row r="74" spans="1:3" ht="15.5" x14ac:dyDescent="0.35">
      <c r="A74" t="s">
        <v>24</v>
      </c>
      <c r="B74" t="s">
        <v>10</v>
      </c>
      <c r="C74">
        <v>0.33513513513513515</v>
      </c>
    </row>
    <row r="75" spans="1:3" ht="15.5" x14ac:dyDescent="0.35">
      <c r="A75" t="s">
        <v>24</v>
      </c>
      <c r="B75" t="s">
        <v>11</v>
      </c>
      <c r="C75">
        <v>0</v>
      </c>
    </row>
    <row r="76" spans="1:3" ht="15.5" x14ac:dyDescent="0.35">
      <c r="A76" t="s">
        <v>24</v>
      </c>
      <c r="B76" t="s">
        <v>12</v>
      </c>
      <c r="C76">
        <v>6.1049284578696343E-2</v>
      </c>
    </row>
    <row r="77" spans="1:3" ht="15.5" x14ac:dyDescent="0.35">
      <c r="A77" t="s">
        <v>24</v>
      </c>
      <c r="B77" t="s">
        <v>13</v>
      </c>
      <c r="C77">
        <v>0.27599364069952304</v>
      </c>
    </row>
    <row r="78" spans="1:3" ht="15.5" x14ac:dyDescent="0.35">
      <c r="A78" t="s">
        <v>24</v>
      </c>
      <c r="B78" t="s">
        <v>14</v>
      </c>
      <c r="C78">
        <v>0.67726550079491254</v>
      </c>
    </row>
    <row r="79" spans="1:3" ht="15.5" x14ac:dyDescent="0.35">
      <c r="A79" t="s">
        <v>24</v>
      </c>
      <c r="B79" t="s">
        <v>15</v>
      </c>
      <c r="C79">
        <v>0.15675675675675677</v>
      </c>
    </row>
    <row r="80" spans="1:3" ht="15.5" x14ac:dyDescent="0.35">
      <c r="A80" t="s">
        <v>24</v>
      </c>
      <c r="B80" t="s">
        <v>16</v>
      </c>
      <c r="C80">
        <v>8.9030206677265505E-3</v>
      </c>
    </row>
    <row r="81" spans="1:3" ht="15.5" x14ac:dyDescent="0.35">
      <c r="A81" t="s">
        <v>24</v>
      </c>
      <c r="B81" t="s">
        <v>17</v>
      </c>
      <c r="C81">
        <v>0.12877583465818759</v>
      </c>
    </row>
    <row r="82" spans="1:3" ht="15.5" x14ac:dyDescent="0.35">
      <c r="A82" t="s">
        <v>24</v>
      </c>
      <c r="B82" t="s">
        <v>18</v>
      </c>
      <c r="C82">
        <v>2.4801271860095387E-2</v>
      </c>
    </row>
    <row r="83" spans="1:3" ht="15.5" x14ac:dyDescent="0.35">
      <c r="A83" t="s">
        <v>24</v>
      </c>
      <c r="B83" t="s">
        <v>19</v>
      </c>
      <c r="C83">
        <v>0.15103338632750399</v>
      </c>
    </row>
    <row r="84" spans="1:3" ht="15.5" x14ac:dyDescent="0.35">
      <c r="A84" t="s">
        <v>24</v>
      </c>
      <c r="B84" t="s">
        <v>20</v>
      </c>
      <c r="C84">
        <v>1.5580286168521461E-2</v>
      </c>
    </row>
    <row r="85" spans="1:3" ht="15.5" x14ac:dyDescent="0.35">
      <c r="A85" t="s">
        <v>24</v>
      </c>
      <c r="B85" t="s">
        <v>75</v>
      </c>
      <c r="C85">
        <v>1.3888712241653418</v>
      </c>
    </row>
    <row r="86" spans="1:3" ht="15.5" x14ac:dyDescent="0.35">
      <c r="A86" t="s">
        <v>25</v>
      </c>
      <c r="B86" t="s">
        <v>1</v>
      </c>
      <c r="C86">
        <v>4.8929036109180951E-2</v>
      </c>
    </row>
    <row r="87" spans="1:3" ht="15.5" x14ac:dyDescent="0.35">
      <c r="A87" t="s">
        <v>25</v>
      </c>
      <c r="B87" t="s">
        <v>2</v>
      </c>
      <c r="C87">
        <v>0.69532208195566902</v>
      </c>
    </row>
    <row r="88" spans="1:3" ht="15.5" x14ac:dyDescent="0.35">
      <c r="A88" t="s">
        <v>25</v>
      </c>
      <c r="B88" t="s">
        <v>3</v>
      </c>
      <c r="C88">
        <v>1.14721148330714E-2</v>
      </c>
    </row>
    <row r="89" spans="1:3" ht="15.5" x14ac:dyDescent="0.35">
      <c r="A89" t="s">
        <v>25</v>
      </c>
      <c r="B89" t="s">
        <v>4</v>
      </c>
      <c r="C89">
        <v>6.3049996968750147E-2</v>
      </c>
    </row>
    <row r="90" spans="1:3" ht="15.5" x14ac:dyDescent="0.35">
      <c r="A90" t="s">
        <v>25</v>
      </c>
      <c r="B90" t="s">
        <v>5</v>
      </c>
      <c r="C90">
        <v>0.22661623910498849</v>
      </c>
    </row>
    <row r="91" spans="1:3" ht="15.5" x14ac:dyDescent="0.35">
      <c r="A91" t="s">
        <v>25</v>
      </c>
      <c r="B91" t="s">
        <v>6</v>
      </c>
      <c r="C91">
        <v>0.17402172240280181</v>
      </c>
    </row>
    <row r="92" spans="1:3" ht="15.5" x14ac:dyDescent="0.35">
      <c r="A92" t="s">
        <v>25</v>
      </c>
      <c r="B92" t="s">
        <v>7</v>
      </c>
      <c r="C92">
        <v>0.64498468052958269</v>
      </c>
    </row>
    <row r="93" spans="1:3" ht="15.5" x14ac:dyDescent="0.35">
      <c r="A93" t="s">
        <v>25</v>
      </c>
      <c r="B93" t="s">
        <v>8</v>
      </c>
      <c r="C93">
        <v>6.6039089132736111</v>
      </c>
    </row>
    <row r="94" spans="1:3" ht="15.5" x14ac:dyDescent="0.35">
      <c r="A94" t="s">
        <v>25</v>
      </c>
      <c r="B94" t="s">
        <v>9</v>
      </c>
      <c r="C94">
        <v>0.1713822032989325</v>
      </c>
    </row>
    <row r="95" spans="1:3" ht="15.5" x14ac:dyDescent="0.35">
      <c r="A95" t="s">
        <v>25</v>
      </c>
      <c r="B95" t="s">
        <v>10</v>
      </c>
      <c r="C95">
        <v>8.1181534558580071E-2</v>
      </c>
    </row>
    <row r="96" spans="1:3" ht="15.5" x14ac:dyDescent="0.35">
      <c r="A96" t="s">
        <v>25</v>
      </c>
      <c r="B96" t="s">
        <v>11</v>
      </c>
      <c r="C96">
        <v>0</v>
      </c>
    </row>
    <row r="97" spans="1:3" ht="15.5" x14ac:dyDescent="0.35">
      <c r="A97" t="s">
        <v>25</v>
      </c>
      <c r="B97" t="s">
        <v>12</v>
      </c>
      <c r="C97">
        <v>0.22981537356656859</v>
      </c>
    </row>
    <row r="98" spans="1:3" ht="15.5" x14ac:dyDescent="0.35">
      <c r="A98" t="s">
        <v>25</v>
      </c>
      <c r="B98" t="s">
        <v>13</v>
      </c>
      <c r="C98">
        <v>6.1585670116073549E-2</v>
      </c>
    </row>
    <row r="99" spans="1:3" ht="15.5" x14ac:dyDescent="0.35">
      <c r="A99" t="s">
        <v>25</v>
      </c>
      <c r="B99" t="s">
        <v>14</v>
      </c>
      <c r="C99">
        <v>0.55373939645483672</v>
      </c>
    </row>
    <row r="100" spans="1:3" ht="15.5" x14ac:dyDescent="0.35">
      <c r="A100" t="s">
        <v>25</v>
      </c>
      <c r="B100" t="s">
        <v>15</v>
      </c>
      <c r="C100">
        <v>9.4127303166956583E-2</v>
      </c>
    </row>
    <row r="101" spans="1:3" ht="15.5" x14ac:dyDescent="0.35">
      <c r="A101" t="s">
        <v>25</v>
      </c>
      <c r="B101" t="s">
        <v>16</v>
      </c>
      <c r="C101">
        <v>7.051153507156082E-3</v>
      </c>
    </row>
    <row r="102" spans="1:3" ht="15.5" x14ac:dyDescent="0.35">
      <c r="A102" t="s">
        <v>25</v>
      </c>
      <c r="B102" t="s">
        <v>17</v>
      </c>
      <c r="C102">
        <v>9.6953360723396123E-2</v>
      </c>
    </row>
    <row r="103" spans="1:3" ht="15.5" x14ac:dyDescent="0.35">
      <c r="A103" t="s">
        <v>25</v>
      </c>
      <c r="B103" t="s">
        <v>18</v>
      </c>
      <c r="C103">
        <v>1.4064999323798111E-2</v>
      </c>
    </row>
    <row r="104" spans="1:3" ht="15.5" x14ac:dyDescent="0.35">
      <c r="A104" t="s">
        <v>25</v>
      </c>
      <c r="B104" t="s">
        <v>19</v>
      </c>
      <c r="C104">
        <v>1.6359422290412391</v>
      </c>
    </row>
    <row r="105" spans="1:3" ht="15.5" x14ac:dyDescent="0.35">
      <c r="A105" t="s">
        <v>25</v>
      </c>
      <c r="B105" t="s">
        <v>20</v>
      </c>
      <c r="C105">
        <v>1.1425480219928836E-2</v>
      </c>
    </row>
    <row r="106" spans="1:3" ht="15.5" x14ac:dyDescent="0.35">
      <c r="A106" t="s">
        <v>25</v>
      </c>
      <c r="B106" t="s">
        <v>75</v>
      </c>
      <c r="C106">
        <v>6.4915381494452824E-3</v>
      </c>
    </row>
    <row r="107" spans="1:3" ht="15.5" x14ac:dyDescent="0.35">
      <c r="A107" t="s">
        <v>26</v>
      </c>
      <c r="B107" t="s">
        <v>1</v>
      </c>
      <c r="C107">
        <v>7.4494993243477345E-2</v>
      </c>
    </row>
    <row r="108" spans="1:3" ht="15.5" x14ac:dyDescent="0.35">
      <c r="A108" t="s">
        <v>26</v>
      </c>
      <c r="B108" t="s">
        <v>2</v>
      </c>
      <c r="C108">
        <v>1.4552510308028135E-2</v>
      </c>
    </row>
    <row r="109" spans="1:3" ht="15.5" x14ac:dyDescent="0.35">
      <c r="A109" t="s">
        <v>26</v>
      </c>
      <c r="B109" t="s">
        <v>3</v>
      </c>
      <c r="C109">
        <v>2.8412043934721593E-3</v>
      </c>
    </row>
    <row r="110" spans="1:3" ht="15.5" x14ac:dyDescent="0.35">
      <c r="A110" t="s">
        <v>26</v>
      </c>
      <c r="B110" t="s">
        <v>4</v>
      </c>
      <c r="C110">
        <v>8.5929108485499464E-2</v>
      </c>
    </row>
    <row r="111" spans="1:3" ht="15.5" x14ac:dyDescent="0.35">
      <c r="A111" t="s">
        <v>26</v>
      </c>
      <c r="B111" t="s">
        <v>5</v>
      </c>
      <c r="C111">
        <v>6.2160008315720175E-2</v>
      </c>
    </row>
    <row r="112" spans="1:3" ht="15.5" x14ac:dyDescent="0.35">
      <c r="A112" t="s">
        <v>26</v>
      </c>
      <c r="B112" t="s">
        <v>6</v>
      </c>
      <c r="C112">
        <v>0.38973008558262012</v>
      </c>
    </row>
    <row r="113" spans="1:3" ht="15.5" x14ac:dyDescent="0.35">
      <c r="A113" t="s">
        <v>26</v>
      </c>
      <c r="B113" t="s">
        <v>7</v>
      </c>
      <c r="C113">
        <v>0.43331831883857103</v>
      </c>
    </row>
    <row r="114" spans="1:3" ht="15.5" x14ac:dyDescent="0.35">
      <c r="A114" t="s">
        <v>26</v>
      </c>
      <c r="B114" t="s">
        <v>8</v>
      </c>
      <c r="C114">
        <v>8.4820345795363988E-2</v>
      </c>
    </row>
    <row r="115" spans="1:3" ht="15.5" x14ac:dyDescent="0.35">
      <c r="A115" t="s">
        <v>26</v>
      </c>
      <c r="B115" t="s">
        <v>9</v>
      </c>
      <c r="C115">
        <v>0.13824884792626727</v>
      </c>
    </row>
    <row r="116" spans="1:3" ht="15.5" x14ac:dyDescent="0.35">
      <c r="A116" t="s">
        <v>26</v>
      </c>
      <c r="B116" t="s">
        <v>10</v>
      </c>
      <c r="C116">
        <v>0.1672845708741901</v>
      </c>
    </row>
    <row r="117" spans="1:3" ht="15.5" x14ac:dyDescent="0.35">
      <c r="A117" t="s">
        <v>26</v>
      </c>
      <c r="B117" t="s">
        <v>11</v>
      </c>
      <c r="C117">
        <v>0</v>
      </c>
    </row>
    <row r="118" spans="1:3" ht="15.5" x14ac:dyDescent="0.35">
      <c r="A118" t="s">
        <v>26</v>
      </c>
      <c r="B118" t="s">
        <v>12</v>
      </c>
      <c r="C118">
        <v>0.23505769030872115</v>
      </c>
    </row>
    <row r="119" spans="1:3" ht="15.5" x14ac:dyDescent="0.35">
      <c r="A119" t="s">
        <v>26</v>
      </c>
      <c r="B119" t="s">
        <v>13</v>
      </c>
      <c r="C119">
        <v>0.10526315789473684</v>
      </c>
    </row>
    <row r="120" spans="1:3" ht="15.5" x14ac:dyDescent="0.35">
      <c r="A120" t="s">
        <v>26</v>
      </c>
      <c r="B120" t="s">
        <v>14</v>
      </c>
      <c r="C120">
        <v>0.30352378642458683</v>
      </c>
    </row>
    <row r="121" spans="1:3" ht="15.5" x14ac:dyDescent="0.35">
      <c r="A121" t="s">
        <v>26</v>
      </c>
      <c r="B121" t="s">
        <v>15</v>
      </c>
      <c r="C121">
        <v>0.78375662658951528</v>
      </c>
    </row>
    <row r="122" spans="1:3" ht="15.5" x14ac:dyDescent="0.35">
      <c r="A122" t="s">
        <v>26</v>
      </c>
      <c r="B122" t="s">
        <v>16</v>
      </c>
      <c r="C122">
        <v>7.7613388309483392E-3</v>
      </c>
    </row>
    <row r="123" spans="1:3" ht="15.5" x14ac:dyDescent="0.35">
      <c r="A123" t="s">
        <v>26</v>
      </c>
      <c r="B123" t="s">
        <v>17</v>
      </c>
      <c r="C123">
        <v>0.46214614878209348</v>
      </c>
    </row>
    <row r="124" spans="1:3" ht="15.5" x14ac:dyDescent="0.35">
      <c r="A124" t="s">
        <v>26</v>
      </c>
      <c r="B124" t="s">
        <v>18</v>
      </c>
      <c r="C124">
        <v>0.42340875229548525</v>
      </c>
    </row>
    <row r="125" spans="1:3" ht="15.5" x14ac:dyDescent="0.35">
      <c r="A125" t="s">
        <v>26</v>
      </c>
      <c r="B125" t="s">
        <v>19</v>
      </c>
      <c r="C125">
        <v>0.27719067253386925</v>
      </c>
    </row>
    <row r="126" spans="1:3" ht="15.5" x14ac:dyDescent="0.35">
      <c r="A126" t="s">
        <v>26</v>
      </c>
      <c r="B126" t="s">
        <v>20</v>
      </c>
      <c r="C126">
        <v>8.8285229202037352E-2</v>
      </c>
    </row>
    <row r="127" spans="1:3" ht="15.5" x14ac:dyDescent="0.35">
      <c r="A127" t="s">
        <v>26</v>
      </c>
      <c r="B127" t="s">
        <v>75</v>
      </c>
      <c r="C127">
        <v>0.15966182737950868</v>
      </c>
    </row>
    <row r="128" spans="1:3" ht="15.5" x14ac:dyDescent="0.35">
      <c r="A128" t="s">
        <v>27</v>
      </c>
      <c r="B128" t="s">
        <v>1</v>
      </c>
      <c r="C128">
        <v>2.9462144570058236E-2</v>
      </c>
    </row>
    <row r="129" spans="1:3" ht="15.5" x14ac:dyDescent="0.35">
      <c r="A129" t="s">
        <v>27</v>
      </c>
      <c r="B129" t="s">
        <v>2</v>
      </c>
      <c r="C129">
        <v>5.7553956834532375E-3</v>
      </c>
    </row>
    <row r="130" spans="1:3" ht="15.5" x14ac:dyDescent="0.35">
      <c r="A130" t="s">
        <v>27</v>
      </c>
      <c r="B130" t="s">
        <v>3</v>
      </c>
      <c r="C130">
        <v>1.1236724905789653E-2</v>
      </c>
    </row>
    <row r="131" spans="1:3" ht="15.5" x14ac:dyDescent="0.35">
      <c r="A131" t="s">
        <v>27</v>
      </c>
      <c r="B131" t="s">
        <v>4</v>
      </c>
      <c r="C131">
        <v>4.3850633778691334E-2</v>
      </c>
    </row>
    <row r="132" spans="1:3" ht="15.5" x14ac:dyDescent="0.35">
      <c r="A132" t="s">
        <v>27</v>
      </c>
      <c r="B132" t="s">
        <v>5</v>
      </c>
      <c r="C132">
        <v>9.0853031860226113E-2</v>
      </c>
    </row>
    <row r="133" spans="1:3" ht="15.5" x14ac:dyDescent="0.35">
      <c r="A133" t="s">
        <v>27</v>
      </c>
      <c r="B133" t="s">
        <v>6</v>
      </c>
      <c r="C133">
        <v>0.74984583761562185</v>
      </c>
    </row>
    <row r="134" spans="1:3" ht="15.5" x14ac:dyDescent="0.35">
      <c r="A134" t="s">
        <v>27</v>
      </c>
      <c r="B134" t="s">
        <v>7</v>
      </c>
      <c r="C134">
        <v>1.1255909558067831</v>
      </c>
    </row>
    <row r="135" spans="1:3" ht="15.5" x14ac:dyDescent="0.35">
      <c r="A135" t="s">
        <v>27</v>
      </c>
      <c r="B135" t="s">
        <v>8</v>
      </c>
      <c r="C135">
        <v>7.89311408016444E-2</v>
      </c>
    </row>
    <row r="136" spans="1:3" ht="15.5" x14ac:dyDescent="0.35">
      <c r="A136" t="s">
        <v>27</v>
      </c>
      <c r="B136" t="s">
        <v>9</v>
      </c>
      <c r="C136">
        <v>4.7961630695443638E-2</v>
      </c>
    </row>
    <row r="137" spans="1:3" ht="15.5" x14ac:dyDescent="0.35">
      <c r="A137" t="s">
        <v>27</v>
      </c>
      <c r="B137" t="s">
        <v>10</v>
      </c>
      <c r="C137">
        <v>0.14909215484755053</v>
      </c>
    </row>
    <row r="138" spans="1:3" ht="15.5" x14ac:dyDescent="0.35">
      <c r="A138" t="s">
        <v>27</v>
      </c>
      <c r="B138" t="s">
        <v>11</v>
      </c>
      <c r="C138">
        <v>0</v>
      </c>
    </row>
    <row r="139" spans="1:3" ht="15.5" x14ac:dyDescent="0.35">
      <c r="A139" t="s">
        <v>27</v>
      </c>
      <c r="B139" t="s">
        <v>12</v>
      </c>
      <c r="C139">
        <v>0.2104830421377184</v>
      </c>
    </row>
    <row r="140" spans="1:3" ht="15.5" x14ac:dyDescent="0.35">
      <c r="A140" t="s">
        <v>27</v>
      </c>
      <c r="B140" t="s">
        <v>13</v>
      </c>
      <c r="C140">
        <v>2.9736211031175061E-2</v>
      </c>
    </row>
    <row r="141" spans="1:3" ht="15.5" x14ac:dyDescent="0.35">
      <c r="A141" t="s">
        <v>27</v>
      </c>
      <c r="B141" t="s">
        <v>14</v>
      </c>
      <c r="C141">
        <v>8.2219938335046251E-3</v>
      </c>
    </row>
    <row r="142" spans="1:3" ht="15.5" x14ac:dyDescent="0.35">
      <c r="A142" t="s">
        <v>27</v>
      </c>
      <c r="B142" t="s">
        <v>15</v>
      </c>
      <c r="C142">
        <v>0.46495375128468647</v>
      </c>
    </row>
    <row r="143" spans="1:3" ht="15.5" x14ac:dyDescent="0.35">
      <c r="A143" t="s">
        <v>27</v>
      </c>
      <c r="B143" t="s">
        <v>16</v>
      </c>
      <c r="C143">
        <v>3.8369304556354921E-3</v>
      </c>
    </row>
    <row r="144" spans="1:3" ht="15.5" x14ac:dyDescent="0.35">
      <c r="A144" t="s">
        <v>27</v>
      </c>
      <c r="B144" t="s">
        <v>17</v>
      </c>
      <c r="C144">
        <v>0.19609455292908531</v>
      </c>
    </row>
    <row r="145" spans="1:3" ht="15.5" x14ac:dyDescent="0.35">
      <c r="A145" t="s">
        <v>27</v>
      </c>
      <c r="B145" t="s">
        <v>18</v>
      </c>
      <c r="C145">
        <v>4.988009592326139E-2</v>
      </c>
    </row>
    <row r="146" spans="1:3" ht="15.5" x14ac:dyDescent="0.35">
      <c r="A146" t="s">
        <v>27</v>
      </c>
      <c r="B146" t="s">
        <v>19</v>
      </c>
      <c r="C146">
        <v>0.51387461459403905</v>
      </c>
    </row>
    <row r="147" spans="1:3" ht="15.5" x14ac:dyDescent="0.35">
      <c r="A147" t="s">
        <v>27</v>
      </c>
      <c r="B147" t="s">
        <v>20</v>
      </c>
      <c r="C147">
        <v>4.3645083932853719E-2</v>
      </c>
    </row>
    <row r="148" spans="1:3" ht="15.5" x14ac:dyDescent="0.35">
      <c r="A148" t="s">
        <v>27</v>
      </c>
      <c r="B148" t="s">
        <v>75</v>
      </c>
      <c r="C148">
        <v>0.97677286742034952</v>
      </c>
    </row>
    <row r="149" spans="1:3" ht="15.5" x14ac:dyDescent="0.35">
      <c r="A149" t="s">
        <v>28</v>
      </c>
      <c r="B149" t="s">
        <v>1</v>
      </c>
      <c r="C149">
        <v>7.3081058582775485E-2</v>
      </c>
    </row>
    <row r="150" spans="1:3" ht="15.5" x14ac:dyDescent="0.35">
      <c r="A150" t="s">
        <v>28</v>
      </c>
      <c r="B150" t="s">
        <v>2</v>
      </c>
      <c r="C150">
        <v>7.2838264368214759E-3</v>
      </c>
    </row>
    <row r="151" spans="1:3" ht="15.5" x14ac:dyDescent="0.35">
      <c r="A151" t="s">
        <v>28</v>
      </c>
      <c r="B151" t="s">
        <v>3</v>
      </c>
      <c r="C151">
        <v>1.8487045194408795E-2</v>
      </c>
    </row>
    <row r="152" spans="1:3" ht="15.5" x14ac:dyDescent="0.35">
      <c r="A152" t="s">
        <v>28</v>
      </c>
      <c r="B152" t="s">
        <v>4</v>
      </c>
      <c r="C152">
        <v>5.0639936179806458E-2</v>
      </c>
    </row>
    <row r="153" spans="1:3" ht="15.5" x14ac:dyDescent="0.35">
      <c r="A153" t="s">
        <v>28</v>
      </c>
      <c r="B153" t="s">
        <v>5</v>
      </c>
      <c r="C153">
        <v>9.4689743678679199E-3</v>
      </c>
    </row>
    <row r="154" spans="1:3" ht="15.5" x14ac:dyDescent="0.35">
      <c r="A154" t="s">
        <v>28</v>
      </c>
      <c r="B154" t="s">
        <v>6</v>
      </c>
      <c r="C154">
        <v>0.79411050605251288</v>
      </c>
    </row>
    <row r="155" spans="1:3" ht="15.5" x14ac:dyDescent="0.35">
      <c r="A155" t="s">
        <v>28</v>
      </c>
      <c r="B155" t="s">
        <v>7</v>
      </c>
      <c r="C155">
        <v>1.8781693316222123</v>
      </c>
    </row>
    <row r="156" spans="1:3" ht="15.5" x14ac:dyDescent="0.35">
      <c r="A156" t="s">
        <v>28</v>
      </c>
      <c r="B156" t="s">
        <v>8</v>
      </c>
      <c r="C156">
        <v>6.9300405813187194E-2</v>
      </c>
    </row>
    <row r="157" spans="1:3" ht="15.5" x14ac:dyDescent="0.35">
      <c r="A157" t="s">
        <v>28</v>
      </c>
      <c r="B157" t="s">
        <v>9</v>
      </c>
      <c r="C157">
        <v>3.0349276820089482E-3</v>
      </c>
    </row>
    <row r="158" spans="1:3" ht="15.5" x14ac:dyDescent="0.35">
      <c r="A158" t="s">
        <v>28</v>
      </c>
      <c r="B158" t="s">
        <v>10</v>
      </c>
      <c r="C158">
        <v>0.38385765322049181</v>
      </c>
    </row>
    <row r="159" spans="1:3" ht="15.5" x14ac:dyDescent="0.35">
      <c r="A159" t="s">
        <v>28</v>
      </c>
      <c r="B159" t="s">
        <v>11</v>
      </c>
      <c r="C159">
        <v>0</v>
      </c>
    </row>
    <row r="160" spans="1:3" ht="15.5" x14ac:dyDescent="0.35">
      <c r="A160" t="s">
        <v>28</v>
      </c>
      <c r="B160" t="s">
        <v>12</v>
      </c>
      <c r="C160">
        <v>0.10044743505254761</v>
      </c>
    </row>
    <row r="161" spans="1:3" ht="15.5" x14ac:dyDescent="0.35">
      <c r="A161" t="s">
        <v>28</v>
      </c>
      <c r="B161" t="s">
        <v>13</v>
      </c>
      <c r="C161">
        <v>2.1504630432520552E-3</v>
      </c>
    </row>
    <row r="162" spans="1:3" ht="15.5" x14ac:dyDescent="0.35">
      <c r="A162" t="s">
        <v>28</v>
      </c>
      <c r="B162" t="s">
        <v>14</v>
      </c>
      <c r="C162">
        <v>3.797995213485484E-2</v>
      </c>
    </row>
    <row r="163" spans="1:3" ht="15.5" x14ac:dyDescent="0.35">
      <c r="A163" t="s">
        <v>28</v>
      </c>
      <c r="B163" t="s">
        <v>15</v>
      </c>
      <c r="C163">
        <v>0.55573861468558139</v>
      </c>
    </row>
    <row r="164" spans="1:3" ht="15.5" x14ac:dyDescent="0.35">
      <c r="A164" t="s">
        <v>28</v>
      </c>
      <c r="B164" t="s">
        <v>16</v>
      </c>
      <c r="C164">
        <v>5.341472720335751E-3</v>
      </c>
    </row>
    <row r="165" spans="1:3" ht="15.5" x14ac:dyDescent="0.35">
      <c r="A165" t="s">
        <v>28</v>
      </c>
      <c r="B165" t="s">
        <v>17</v>
      </c>
      <c r="C165">
        <v>5.1038812389441919E-2</v>
      </c>
    </row>
    <row r="166" spans="1:3" ht="15.5" x14ac:dyDescent="0.35">
      <c r="A166" t="s">
        <v>28</v>
      </c>
      <c r="B166" t="s">
        <v>18</v>
      </c>
      <c r="C166">
        <v>6.357739932711319E-2</v>
      </c>
    </row>
    <row r="167" spans="1:3" ht="15.5" x14ac:dyDescent="0.35">
      <c r="A167" t="s">
        <v>28</v>
      </c>
      <c r="B167" t="s">
        <v>19</v>
      </c>
      <c r="C167">
        <v>0.37849883805625889</v>
      </c>
    </row>
    <row r="168" spans="1:3" ht="15.5" x14ac:dyDescent="0.35">
      <c r="A168" t="s">
        <v>28</v>
      </c>
      <c r="B168" t="s">
        <v>20</v>
      </c>
      <c r="C168">
        <v>8.710242447365682E-2</v>
      </c>
    </row>
    <row r="169" spans="1:3" ht="15.5" x14ac:dyDescent="0.35">
      <c r="A169" t="s">
        <v>28</v>
      </c>
      <c r="B169" t="s">
        <v>75</v>
      </c>
      <c r="C169">
        <v>3.9540772085602298E-2</v>
      </c>
    </row>
    <row r="170" spans="1:3" ht="15.5" x14ac:dyDescent="0.35">
      <c r="A170" t="s">
        <v>29</v>
      </c>
      <c r="B170" t="s">
        <v>1</v>
      </c>
      <c r="C170">
        <v>8.7509539557364541E-2</v>
      </c>
    </row>
    <row r="171" spans="1:3" ht="15.5" x14ac:dyDescent="0.35">
      <c r="A171" t="s">
        <v>29</v>
      </c>
      <c r="B171" t="s">
        <v>2</v>
      </c>
      <c r="C171">
        <v>8.0132281862121593E-3</v>
      </c>
    </row>
    <row r="172" spans="1:3" ht="15.5" x14ac:dyDescent="0.35">
      <c r="A172" t="s">
        <v>29</v>
      </c>
      <c r="B172" t="s">
        <v>3</v>
      </c>
      <c r="C172">
        <v>7.8224370389213937E-3</v>
      </c>
    </row>
    <row r="173" spans="1:3" ht="15.5" x14ac:dyDescent="0.35">
      <c r="A173" t="s">
        <v>29</v>
      </c>
      <c r="B173" t="s">
        <v>4</v>
      </c>
      <c r="C173">
        <v>3.561434749427627E-2</v>
      </c>
    </row>
    <row r="174" spans="1:3" ht="15.5" x14ac:dyDescent="0.35">
      <c r="A174" t="s">
        <v>29</v>
      </c>
      <c r="B174" t="s">
        <v>5</v>
      </c>
      <c r="C174">
        <v>5.4566268125158995E-2</v>
      </c>
    </row>
    <row r="175" spans="1:3" ht="15.5" x14ac:dyDescent="0.35">
      <c r="A175" t="s">
        <v>29</v>
      </c>
      <c r="B175" t="s">
        <v>6</v>
      </c>
      <c r="C175">
        <v>0.54133808191299926</v>
      </c>
    </row>
    <row r="176" spans="1:3" ht="15.5" x14ac:dyDescent="0.35">
      <c r="A176" t="s">
        <v>29</v>
      </c>
      <c r="B176" t="s">
        <v>7</v>
      </c>
      <c r="C176">
        <v>0.30590180615619439</v>
      </c>
    </row>
    <row r="177" spans="1:3" ht="15.5" x14ac:dyDescent="0.35">
      <c r="A177" t="s">
        <v>29</v>
      </c>
      <c r="B177" t="s">
        <v>8</v>
      </c>
      <c r="C177">
        <v>0.1190536759094378</v>
      </c>
    </row>
    <row r="178" spans="1:3" ht="15.5" x14ac:dyDescent="0.35">
      <c r="A178" t="s">
        <v>29</v>
      </c>
      <c r="B178" t="s">
        <v>9</v>
      </c>
      <c r="C178">
        <v>0.19142711778173493</v>
      </c>
    </row>
    <row r="179" spans="1:3" ht="15.5" x14ac:dyDescent="0.35">
      <c r="A179" t="s">
        <v>29</v>
      </c>
      <c r="B179" t="s">
        <v>10</v>
      </c>
      <c r="C179">
        <v>0.22704146527601121</v>
      </c>
    </row>
    <row r="180" spans="1:3" ht="15.5" x14ac:dyDescent="0.35">
      <c r="A180" t="s">
        <v>29</v>
      </c>
      <c r="B180" t="s">
        <v>11</v>
      </c>
      <c r="C180">
        <v>0</v>
      </c>
    </row>
    <row r="181" spans="1:3" ht="15.5" x14ac:dyDescent="0.35">
      <c r="A181" t="s">
        <v>29</v>
      </c>
      <c r="B181" t="s">
        <v>12</v>
      </c>
      <c r="C181">
        <v>9.7685067412872043E-2</v>
      </c>
    </row>
    <row r="182" spans="1:3" ht="15.5" x14ac:dyDescent="0.35">
      <c r="A182" t="s">
        <v>29</v>
      </c>
      <c r="B182" t="s">
        <v>13</v>
      </c>
      <c r="C182">
        <v>8.4774866446196903E-2</v>
      </c>
    </row>
    <row r="183" spans="1:3" ht="15.5" x14ac:dyDescent="0.35">
      <c r="A183" t="s">
        <v>29</v>
      </c>
      <c r="B183" t="s">
        <v>14</v>
      </c>
      <c r="C183">
        <v>0.32816077334011701</v>
      </c>
    </row>
    <row r="184" spans="1:3" ht="15.5" x14ac:dyDescent="0.35">
      <c r="A184" t="s">
        <v>29</v>
      </c>
      <c r="B184" t="s">
        <v>15</v>
      </c>
      <c r="C184">
        <v>0.4112821165097939</v>
      </c>
    </row>
    <row r="185" spans="1:3" ht="15.5" x14ac:dyDescent="0.35">
      <c r="A185" t="s">
        <v>29</v>
      </c>
      <c r="B185" t="s">
        <v>16</v>
      </c>
      <c r="C185">
        <v>2.1368608496565761E-2</v>
      </c>
    </row>
    <row r="186" spans="1:3" ht="15.5" x14ac:dyDescent="0.35">
      <c r="A186" t="s">
        <v>29</v>
      </c>
      <c r="B186" t="s">
        <v>17</v>
      </c>
      <c r="C186">
        <v>0.14938946832866956</v>
      </c>
    </row>
    <row r="187" spans="1:3" ht="15.5" x14ac:dyDescent="0.35">
      <c r="A187" t="s">
        <v>29</v>
      </c>
      <c r="B187" t="s">
        <v>18</v>
      </c>
      <c r="C187">
        <v>2.9763418977359454E-2</v>
      </c>
    </row>
    <row r="188" spans="1:3" ht="15.5" x14ac:dyDescent="0.35">
      <c r="A188" t="s">
        <v>29</v>
      </c>
      <c r="B188" t="s">
        <v>19</v>
      </c>
      <c r="C188">
        <v>0.44199949122360721</v>
      </c>
    </row>
    <row r="189" spans="1:3" ht="15.5" x14ac:dyDescent="0.35">
      <c r="A189" t="s">
        <v>29</v>
      </c>
      <c r="B189" t="s">
        <v>20</v>
      </c>
      <c r="C189">
        <v>3.5836937166115489E-2</v>
      </c>
    </row>
    <row r="190" spans="1:3" ht="15.5" x14ac:dyDescent="0.35">
      <c r="A190" t="s">
        <v>29</v>
      </c>
      <c r="B190" t="s">
        <v>75</v>
      </c>
      <c r="C190">
        <v>4.2813533452047823</v>
      </c>
    </row>
    <row r="191" spans="1:3" ht="15.5" x14ac:dyDescent="0.35">
      <c r="A191" t="s">
        <v>30</v>
      </c>
      <c r="B191" t="s">
        <v>1</v>
      </c>
      <c r="C191">
        <v>3.125E-2</v>
      </c>
    </row>
    <row r="192" spans="1:3" ht="15.5" x14ac:dyDescent="0.35">
      <c r="A192" t="s">
        <v>30</v>
      </c>
      <c r="B192" t="s">
        <v>2</v>
      </c>
      <c r="C192">
        <v>1.5587910986367282</v>
      </c>
    </row>
    <row r="193" spans="1:3" ht="15.5" x14ac:dyDescent="0.35">
      <c r="A193" t="s">
        <v>30</v>
      </c>
      <c r="B193" t="s">
        <v>3</v>
      </c>
      <c r="C193">
        <v>5.2400761828388133E-2</v>
      </c>
    </row>
    <row r="194" spans="1:3" ht="15.5" x14ac:dyDescent="0.35">
      <c r="A194" t="s">
        <v>30</v>
      </c>
      <c r="B194" t="s">
        <v>4</v>
      </c>
      <c r="C194">
        <v>0.11327185244587008</v>
      </c>
    </row>
    <row r="195" spans="1:3" ht="15.5" x14ac:dyDescent="0.35">
      <c r="A195" t="s">
        <v>30</v>
      </c>
      <c r="B195" t="s">
        <v>5</v>
      </c>
      <c r="C195">
        <v>6.8414194065757831E-3</v>
      </c>
    </row>
    <row r="196" spans="1:3" ht="15.5" x14ac:dyDescent="0.35">
      <c r="A196" t="s">
        <v>30</v>
      </c>
      <c r="B196" t="s">
        <v>6</v>
      </c>
      <c r="C196">
        <v>0.67707497995188448</v>
      </c>
    </row>
    <row r="197" spans="1:3" ht="15.5" x14ac:dyDescent="0.35">
      <c r="A197" t="s">
        <v>30</v>
      </c>
      <c r="B197" t="s">
        <v>7</v>
      </c>
      <c r="C197">
        <v>1.0143845228548516</v>
      </c>
    </row>
    <row r="198" spans="1:3" ht="15.5" x14ac:dyDescent="0.35">
      <c r="A198" t="s">
        <v>30</v>
      </c>
      <c r="B198" t="s">
        <v>8</v>
      </c>
      <c r="C198">
        <v>8.4938853247794697</v>
      </c>
    </row>
    <row r="199" spans="1:3" ht="15.5" x14ac:dyDescent="0.35">
      <c r="A199" t="s">
        <v>30</v>
      </c>
      <c r="B199" t="s">
        <v>9</v>
      </c>
      <c r="C199">
        <v>1.5787890938251802E-2</v>
      </c>
    </row>
    <row r="200" spans="1:3" ht="15.5" x14ac:dyDescent="0.35">
      <c r="A200" t="s">
        <v>30</v>
      </c>
      <c r="B200" t="s">
        <v>10</v>
      </c>
      <c r="C200">
        <v>0.10480152365677627</v>
      </c>
    </row>
    <row r="201" spans="1:3" ht="15.5" x14ac:dyDescent="0.35">
      <c r="A201" t="s">
        <v>30</v>
      </c>
      <c r="B201" t="s">
        <v>11</v>
      </c>
      <c r="C201">
        <v>0</v>
      </c>
    </row>
    <row r="202" spans="1:3" ht="15.5" x14ac:dyDescent="0.35">
      <c r="A202" t="s">
        <v>30</v>
      </c>
      <c r="B202" t="s">
        <v>12</v>
      </c>
      <c r="C202">
        <v>4.2502004811547714E-2</v>
      </c>
    </row>
    <row r="203" spans="1:3" ht="15.5" x14ac:dyDescent="0.35">
      <c r="A203" t="s">
        <v>30</v>
      </c>
      <c r="B203" t="s">
        <v>13</v>
      </c>
      <c r="C203">
        <v>1.7091018444266241E-2</v>
      </c>
    </row>
    <row r="204" spans="1:3" ht="15.5" x14ac:dyDescent="0.35">
      <c r="A204" t="s">
        <v>30</v>
      </c>
      <c r="B204" t="s">
        <v>14</v>
      </c>
      <c r="C204">
        <v>0.3089915797914996</v>
      </c>
    </row>
    <row r="205" spans="1:3" ht="15.5" x14ac:dyDescent="0.35">
      <c r="A205" t="s">
        <v>30</v>
      </c>
      <c r="B205" t="s">
        <v>15</v>
      </c>
      <c r="C205">
        <v>9.811046511627905E-2</v>
      </c>
    </row>
    <row r="206" spans="1:3" ht="15.5" x14ac:dyDescent="0.35">
      <c r="A206" t="s">
        <v>30</v>
      </c>
      <c r="B206" t="s">
        <v>16</v>
      </c>
      <c r="C206">
        <v>3.5084202085004013E-3</v>
      </c>
    </row>
    <row r="207" spans="1:3" ht="15.5" x14ac:dyDescent="0.35">
      <c r="A207" t="s">
        <v>30</v>
      </c>
      <c r="B207" t="s">
        <v>17</v>
      </c>
      <c r="C207">
        <v>3.1801323175621496E-2</v>
      </c>
    </row>
    <row r="208" spans="1:3" ht="15.5" x14ac:dyDescent="0.35">
      <c r="A208" t="s">
        <v>30</v>
      </c>
      <c r="B208" t="s">
        <v>18</v>
      </c>
      <c r="C208">
        <v>2.6714113873295909E-2</v>
      </c>
    </row>
    <row r="209" spans="1:3" ht="15.5" x14ac:dyDescent="0.35">
      <c r="A209" t="s">
        <v>30</v>
      </c>
      <c r="B209" t="s">
        <v>19</v>
      </c>
      <c r="C209">
        <v>3.1951684041700082E-2</v>
      </c>
    </row>
    <row r="210" spans="1:3" ht="15.5" x14ac:dyDescent="0.35">
      <c r="A210" t="s">
        <v>30</v>
      </c>
      <c r="B210" t="s">
        <v>20</v>
      </c>
      <c r="C210">
        <v>6.1397353648757012E-3</v>
      </c>
    </row>
    <row r="211" spans="1:3" ht="15.5" x14ac:dyDescent="0.35">
      <c r="A211" t="s">
        <v>30</v>
      </c>
      <c r="B211" t="s">
        <v>75</v>
      </c>
      <c r="C211">
        <v>4.3303929430633513E-2</v>
      </c>
    </row>
    <row r="212" spans="1:3" ht="15.5" x14ac:dyDescent="0.35">
      <c r="A212" t="s">
        <v>31</v>
      </c>
      <c r="B212" t="s">
        <v>1</v>
      </c>
      <c r="C212">
        <v>3.4785314250155568E-2</v>
      </c>
    </row>
    <row r="213" spans="1:3" ht="15.5" x14ac:dyDescent="0.35">
      <c r="A213" t="s">
        <v>31</v>
      </c>
      <c r="B213" t="s">
        <v>2</v>
      </c>
      <c r="C213">
        <v>2.6135656502800243E-3</v>
      </c>
    </row>
    <row r="214" spans="1:3" ht="15.5" x14ac:dyDescent="0.35">
      <c r="A214" t="s">
        <v>31</v>
      </c>
      <c r="B214" t="s">
        <v>3</v>
      </c>
      <c r="C214">
        <v>1.0205351586807715E-2</v>
      </c>
    </row>
    <row r="215" spans="1:3" ht="15.5" x14ac:dyDescent="0.35">
      <c r="A215" t="s">
        <v>31</v>
      </c>
      <c r="B215" t="s">
        <v>4</v>
      </c>
      <c r="C215">
        <v>3.2358431860609833E-2</v>
      </c>
    </row>
    <row r="216" spans="1:3" ht="15.5" x14ac:dyDescent="0.35">
      <c r="A216" t="s">
        <v>31</v>
      </c>
      <c r="B216" t="s">
        <v>5</v>
      </c>
      <c r="C216">
        <v>2.4268823895457377E-2</v>
      </c>
    </row>
    <row r="217" spans="1:3" ht="15.5" x14ac:dyDescent="0.35">
      <c r="A217" t="s">
        <v>31</v>
      </c>
      <c r="B217" t="s">
        <v>6</v>
      </c>
      <c r="C217">
        <v>0.63845675171126326</v>
      </c>
    </row>
    <row r="218" spans="1:3" ht="15.5" x14ac:dyDescent="0.35">
      <c r="A218" t="s">
        <v>31</v>
      </c>
      <c r="B218" t="s">
        <v>7</v>
      </c>
      <c r="C218">
        <v>0.67691350342252643</v>
      </c>
    </row>
    <row r="219" spans="1:3" ht="15.5" x14ac:dyDescent="0.35">
      <c r="A219" t="s">
        <v>31</v>
      </c>
      <c r="B219" t="s">
        <v>8</v>
      </c>
      <c r="C219">
        <v>2.6882389545737403E-2</v>
      </c>
    </row>
    <row r="220" spans="1:3" ht="15.5" x14ac:dyDescent="0.35">
      <c r="A220" t="s">
        <v>31</v>
      </c>
      <c r="B220" t="s">
        <v>9</v>
      </c>
      <c r="C220">
        <v>1.5245799626633475E-2</v>
      </c>
    </row>
    <row r="221" spans="1:3" ht="15.5" x14ac:dyDescent="0.35">
      <c r="A221" t="s">
        <v>31</v>
      </c>
      <c r="B221" t="s">
        <v>10</v>
      </c>
      <c r="C221">
        <v>5.0777846919726206E-2</v>
      </c>
    </row>
    <row r="222" spans="1:3" ht="15.5" x14ac:dyDescent="0.35">
      <c r="A222" t="s">
        <v>31</v>
      </c>
      <c r="B222" t="s">
        <v>11</v>
      </c>
      <c r="C222">
        <v>0</v>
      </c>
    </row>
    <row r="223" spans="1:3" ht="15.5" x14ac:dyDescent="0.35">
      <c r="A223" t="s">
        <v>31</v>
      </c>
      <c r="B223" t="s">
        <v>12</v>
      </c>
      <c r="C223">
        <v>5.7747355320472933E-2</v>
      </c>
    </row>
    <row r="224" spans="1:3" ht="15.5" x14ac:dyDescent="0.35">
      <c r="A224" t="s">
        <v>31</v>
      </c>
      <c r="B224" t="s">
        <v>13</v>
      </c>
      <c r="C224">
        <v>1.3503422526446793E-2</v>
      </c>
    </row>
    <row r="225" spans="1:3" ht="15.5" x14ac:dyDescent="0.35">
      <c r="A225" t="s">
        <v>31</v>
      </c>
      <c r="B225" t="s">
        <v>14</v>
      </c>
      <c r="C225">
        <v>4.1070317361543249E-2</v>
      </c>
    </row>
    <row r="226" spans="1:3" ht="15.5" x14ac:dyDescent="0.35">
      <c r="A226" t="s">
        <v>31</v>
      </c>
      <c r="B226" t="s">
        <v>15</v>
      </c>
      <c r="C226">
        <v>0.17685127566894832</v>
      </c>
    </row>
    <row r="227" spans="1:3" ht="15.5" x14ac:dyDescent="0.35">
      <c r="A227" t="s">
        <v>31</v>
      </c>
      <c r="B227" t="s">
        <v>16</v>
      </c>
      <c r="C227">
        <v>4.3890479153702557</v>
      </c>
    </row>
    <row r="228" spans="1:3" ht="15.5" x14ac:dyDescent="0.35">
      <c r="A228" t="s">
        <v>31</v>
      </c>
      <c r="B228" t="s">
        <v>17</v>
      </c>
      <c r="C228">
        <v>0.73254511512134413</v>
      </c>
    </row>
    <row r="229" spans="1:3" ht="15.5" x14ac:dyDescent="0.35">
      <c r="A229" t="s">
        <v>31</v>
      </c>
      <c r="B229" t="s">
        <v>18</v>
      </c>
      <c r="C229">
        <v>1.6179215930304917E-2</v>
      </c>
    </row>
    <row r="230" spans="1:3" ht="15.5" x14ac:dyDescent="0.35">
      <c r="A230" t="s">
        <v>31</v>
      </c>
      <c r="B230" t="s">
        <v>19</v>
      </c>
      <c r="C230">
        <v>0.16334785314250155</v>
      </c>
    </row>
    <row r="231" spans="1:3" ht="15.5" x14ac:dyDescent="0.35">
      <c r="A231" t="s">
        <v>31</v>
      </c>
      <c r="B231" t="s">
        <v>20</v>
      </c>
      <c r="C231">
        <v>2.5917859365276914E-2</v>
      </c>
    </row>
    <row r="232" spans="1:3" ht="15.5" x14ac:dyDescent="0.35">
      <c r="A232" t="s">
        <v>31</v>
      </c>
      <c r="B232" t="s">
        <v>75</v>
      </c>
      <c r="C232">
        <v>6.2725575606720596E-2</v>
      </c>
    </row>
    <row r="233" spans="1:3" ht="15.5" x14ac:dyDescent="0.35">
      <c r="A233" t="s">
        <v>32</v>
      </c>
      <c r="B233" t="s">
        <v>1</v>
      </c>
      <c r="C233">
        <v>0.76913748673639526</v>
      </c>
    </row>
    <row r="234" spans="1:3" ht="15.5" x14ac:dyDescent="0.35">
      <c r="A234" t="s">
        <v>32</v>
      </c>
      <c r="B234" t="s">
        <v>2</v>
      </c>
      <c r="C234">
        <v>7.3851750795816282E-2</v>
      </c>
    </row>
    <row r="235" spans="1:3" ht="15.5" x14ac:dyDescent="0.35">
      <c r="A235" t="s">
        <v>32</v>
      </c>
      <c r="B235" t="s">
        <v>3</v>
      </c>
      <c r="C235">
        <v>1.2429892375322117E-2</v>
      </c>
    </row>
    <row r="236" spans="1:3" ht="15.5" x14ac:dyDescent="0.35">
      <c r="A236" t="s">
        <v>32</v>
      </c>
      <c r="B236" t="s">
        <v>4</v>
      </c>
      <c r="C236">
        <v>9.2163104441412763E-2</v>
      </c>
    </row>
    <row r="237" spans="1:3" ht="15.5" x14ac:dyDescent="0.35">
      <c r="A237" t="s">
        <v>32</v>
      </c>
      <c r="B237" t="s">
        <v>5</v>
      </c>
      <c r="C237">
        <v>1.891768985902683E-2</v>
      </c>
    </row>
    <row r="238" spans="1:3" ht="15.5" x14ac:dyDescent="0.35">
      <c r="A238" t="s">
        <v>32</v>
      </c>
      <c r="B238" t="s">
        <v>6</v>
      </c>
      <c r="C238">
        <v>1.5552523874488406</v>
      </c>
    </row>
    <row r="239" spans="1:3" ht="15.5" x14ac:dyDescent="0.35">
      <c r="A239" t="s">
        <v>32</v>
      </c>
      <c r="B239" t="s">
        <v>7</v>
      </c>
      <c r="C239">
        <v>1.5995755646505987</v>
      </c>
    </row>
    <row r="240" spans="1:3" ht="15.5" x14ac:dyDescent="0.35">
      <c r="A240" t="s">
        <v>32</v>
      </c>
      <c r="B240" t="s">
        <v>8</v>
      </c>
      <c r="C240">
        <v>0.37107776261937242</v>
      </c>
    </row>
    <row r="241" spans="1:3" ht="15.5" x14ac:dyDescent="0.35">
      <c r="A241" t="s">
        <v>32</v>
      </c>
      <c r="B241" t="s">
        <v>9</v>
      </c>
      <c r="C241">
        <v>4.6687888434136723E-2</v>
      </c>
    </row>
    <row r="242" spans="1:3" ht="15.5" x14ac:dyDescent="0.35">
      <c r="A242" t="s">
        <v>32</v>
      </c>
      <c r="B242" t="s">
        <v>10</v>
      </c>
      <c r="C242">
        <v>0.53806275579809004</v>
      </c>
    </row>
    <row r="243" spans="1:3" ht="15.5" x14ac:dyDescent="0.35">
      <c r="A243" t="s">
        <v>32</v>
      </c>
      <c r="B243" t="s">
        <v>11</v>
      </c>
      <c r="C243">
        <v>0</v>
      </c>
    </row>
    <row r="244" spans="1:3" ht="15.5" x14ac:dyDescent="0.35">
      <c r="A244" t="s">
        <v>32</v>
      </c>
      <c r="B244" t="s">
        <v>12</v>
      </c>
      <c r="C244">
        <v>0.15134151887221464</v>
      </c>
    </row>
    <row r="245" spans="1:3" ht="15.5" x14ac:dyDescent="0.35">
      <c r="A245" t="s">
        <v>32</v>
      </c>
      <c r="B245" t="s">
        <v>13</v>
      </c>
      <c r="C245">
        <v>0.11277853569804457</v>
      </c>
    </row>
    <row r="246" spans="1:3" ht="15.5" x14ac:dyDescent="0.35">
      <c r="A246" t="s">
        <v>32</v>
      </c>
      <c r="B246" t="s">
        <v>14</v>
      </c>
      <c r="C246">
        <v>0.59481582537517041</v>
      </c>
    </row>
    <row r="247" spans="1:3" ht="15.5" x14ac:dyDescent="0.35">
      <c r="A247" t="s">
        <v>32</v>
      </c>
      <c r="B247" t="s">
        <v>15</v>
      </c>
      <c r="C247">
        <v>1.7953008943459148</v>
      </c>
    </row>
    <row r="248" spans="1:3" ht="15.5" x14ac:dyDescent="0.35">
      <c r="A248" t="s">
        <v>32</v>
      </c>
      <c r="B248" t="s">
        <v>16</v>
      </c>
      <c r="C248">
        <v>1.6977413976049722E-3</v>
      </c>
    </row>
    <row r="249" spans="1:3" ht="15.5" x14ac:dyDescent="0.35">
      <c r="A249" t="s">
        <v>32</v>
      </c>
      <c r="B249" t="s">
        <v>17</v>
      </c>
      <c r="C249">
        <v>0.22100954979536155</v>
      </c>
    </row>
    <row r="250" spans="1:3" ht="15.5" x14ac:dyDescent="0.35">
      <c r="A250" t="s">
        <v>32</v>
      </c>
      <c r="B250" t="s">
        <v>18</v>
      </c>
      <c r="C250">
        <v>1.5591329392147946</v>
      </c>
    </row>
    <row r="251" spans="1:3" ht="15.5" x14ac:dyDescent="0.35">
      <c r="A251" t="s">
        <v>32</v>
      </c>
      <c r="B251" t="s">
        <v>19</v>
      </c>
      <c r="C251">
        <v>0.10004547521600728</v>
      </c>
    </row>
    <row r="252" spans="1:3" ht="15.5" x14ac:dyDescent="0.35">
      <c r="A252" t="s">
        <v>32</v>
      </c>
      <c r="B252" t="s">
        <v>20</v>
      </c>
      <c r="C252">
        <v>0.45457025920873129</v>
      </c>
    </row>
    <row r="253" spans="1:3" ht="15.5" x14ac:dyDescent="0.35">
      <c r="A253" t="s">
        <v>32</v>
      </c>
      <c r="B253" t="s">
        <v>75</v>
      </c>
      <c r="C253">
        <v>0.70140973169622556</v>
      </c>
    </row>
    <row r="254" spans="1:3" ht="15.5" x14ac:dyDescent="0.35">
      <c r="A254" t="s">
        <v>33</v>
      </c>
      <c r="B254" t="s">
        <v>1</v>
      </c>
      <c r="C254">
        <v>0.99268018018018023</v>
      </c>
    </row>
    <row r="255" spans="1:3" ht="15.5" x14ac:dyDescent="0.35">
      <c r="A255" t="s">
        <v>33</v>
      </c>
      <c r="B255" t="s">
        <v>2</v>
      </c>
      <c r="C255">
        <v>0.18918918918918917</v>
      </c>
    </row>
    <row r="256" spans="1:3" ht="15.5" x14ac:dyDescent="0.35">
      <c r="A256" t="s">
        <v>33</v>
      </c>
      <c r="B256" t="s">
        <v>3</v>
      </c>
      <c r="C256">
        <v>0</v>
      </c>
    </row>
    <row r="257" spans="1:3" ht="15.5" x14ac:dyDescent="0.35">
      <c r="A257" t="s">
        <v>33</v>
      </c>
      <c r="B257" t="s">
        <v>4</v>
      </c>
      <c r="C257">
        <v>0.15765765765765766</v>
      </c>
    </row>
    <row r="258" spans="1:3" ht="15.5" x14ac:dyDescent="0.35">
      <c r="A258" t="s">
        <v>33</v>
      </c>
      <c r="B258" t="s">
        <v>5</v>
      </c>
      <c r="C258">
        <v>0.2195945945945946</v>
      </c>
    </row>
    <row r="259" spans="1:3" ht="15.5" x14ac:dyDescent="0.35">
      <c r="A259" t="s">
        <v>33</v>
      </c>
      <c r="B259" t="s">
        <v>6</v>
      </c>
      <c r="C259">
        <v>0.40653153153153154</v>
      </c>
    </row>
    <row r="260" spans="1:3" ht="15.5" x14ac:dyDescent="0.35">
      <c r="A260" t="s">
        <v>33</v>
      </c>
      <c r="B260" t="s">
        <v>7</v>
      </c>
      <c r="C260">
        <v>0.75</v>
      </c>
    </row>
    <row r="261" spans="1:3" ht="15.5" x14ac:dyDescent="0.35">
      <c r="A261" t="s">
        <v>33</v>
      </c>
      <c r="B261" t="s">
        <v>8</v>
      </c>
      <c r="C261">
        <v>0.12162162162162161</v>
      </c>
    </row>
    <row r="262" spans="1:3" ht="15.5" x14ac:dyDescent="0.35">
      <c r="A262" t="s">
        <v>33</v>
      </c>
      <c r="B262" t="s">
        <v>9</v>
      </c>
      <c r="C262">
        <v>9.8536036036036029E-2</v>
      </c>
    </row>
    <row r="263" spans="1:3" ht="15.5" x14ac:dyDescent="0.35">
      <c r="A263" t="s">
        <v>33</v>
      </c>
      <c r="B263" t="s">
        <v>10</v>
      </c>
      <c r="C263">
        <v>0.2105855855855856</v>
      </c>
    </row>
    <row r="264" spans="1:3" ht="15.5" x14ac:dyDescent="0.35">
      <c r="A264" t="s">
        <v>33</v>
      </c>
      <c r="B264" t="s">
        <v>11</v>
      </c>
      <c r="C264">
        <v>0</v>
      </c>
    </row>
    <row r="265" spans="1:3" ht="15.5" x14ac:dyDescent="0.35">
      <c r="A265" t="s">
        <v>33</v>
      </c>
      <c r="B265" t="s">
        <v>12</v>
      </c>
      <c r="C265">
        <v>5.4054054054054057E-2</v>
      </c>
    </row>
    <row r="266" spans="1:3" ht="15.5" x14ac:dyDescent="0.35">
      <c r="A266" t="s">
        <v>33</v>
      </c>
      <c r="B266" t="s">
        <v>13</v>
      </c>
      <c r="C266">
        <v>3.4909909909909907E-2</v>
      </c>
    </row>
    <row r="267" spans="1:3" ht="15.5" x14ac:dyDescent="0.35">
      <c r="A267" t="s">
        <v>33</v>
      </c>
      <c r="B267" t="s">
        <v>14</v>
      </c>
      <c r="C267">
        <v>0.55743243243243246</v>
      </c>
    </row>
    <row r="268" spans="1:3" ht="15.5" x14ac:dyDescent="0.35">
      <c r="A268" t="s">
        <v>33</v>
      </c>
      <c r="B268" t="s">
        <v>15</v>
      </c>
      <c r="C268">
        <v>8.1644144144144143E-2</v>
      </c>
    </row>
    <row r="269" spans="1:3" ht="15.5" x14ac:dyDescent="0.35">
      <c r="A269" t="s">
        <v>33</v>
      </c>
      <c r="B269" t="s">
        <v>16</v>
      </c>
      <c r="C269">
        <v>0</v>
      </c>
    </row>
    <row r="270" spans="1:3" ht="15.5" x14ac:dyDescent="0.35">
      <c r="A270" t="s">
        <v>33</v>
      </c>
      <c r="B270" t="s">
        <v>17</v>
      </c>
      <c r="C270">
        <v>0.12162162162162163</v>
      </c>
    </row>
    <row r="271" spans="1:3" ht="15.5" x14ac:dyDescent="0.35">
      <c r="A271" t="s">
        <v>33</v>
      </c>
      <c r="B271" t="s">
        <v>18</v>
      </c>
      <c r="C271">
        <v>0.10247747747747747</v>
      </c>
    </row>
    <row r="272" spans="1:3" ht="15.5" x14ac:dyDescent="0.35">
      <c r="A272" t="s">
        <v>33</v>
      </c>
      <c r="B272" t="s">
        <v>19</v>
      </c>
      <c r="C272">
        <v>7.0382882882882886E-2</v>
      </c>
    </row>
    <row r="273" spans="1:3" ht="15.5" x14ac:dyDescent="0.35">
      <c r="A273" t="s">
        <v>33</v>
      </c>
      <c r="B273" t="s">
        <v>20</v>
      </c>
      <c r="C273">
        <v>0.23451576576576574</v>
      </c>
    </row>
    <row r="274" spans="1:3" ht="15.5" x14ac:dyDescent="0.35">
      <c r="A274" t="s">
        <v>33</v>
      </c>
      <c r="B274" t="s">
        <v>75</v>
      </c>
      <c r="C274">
        <v>0.16216216216216214</v>
      </c>
    </row>
    <row r="275" spans="1:3" ht="15.5" x14ac:dyDescent="0.35">
      <c r="A275" t="s">
        <v>34</v>
      </c>
      <c r="B275" t="s">
        <v>1</v>
      </c>
      <c r="C275">
        <v>0.570954356846473</v>
      </c>
    </row>
    <row r="276" spans="1:3" ht="15.5" x14ac:dyDescent="0.35">
      <c r="A276" t="s">
        <v>34</v>
      </c>
      <c r="B276" t="s">
        <v>2</v>
      </c>
      <c r="C276">
        <v>0</v>
      </c>
    </row>
    <row r="277" spans="1:3" ht="15.5" x14ac:dyDescent="0.35">
      <c r="A277" t="s">
        <v>34</v>
      </c>
      <c r="B277" t="s">
        <v>3</v>
      </c>
      <c r="C277">
        <v>2.268326417704011E-2</v>
      </c>
    </row>
    <row r="278" spans="1:3" ht="15.5" x14ac:dyDescent="0.35">
      <c r="A278" t="s">
        <v>34</v>
      </c>
      <c r="B278" t="s">
        <v>4</v>
      </c>
      <c r="C278">
        <v>8.8520055325034583E-2</v>
      </c>
    </row>
    <row r="279" spans="1:3" ht="15.5" x14ac:dyDescent="0.35">
      <c r="A279" t="s">
        <v>34</v>
      </c>
      <c r="B279" t="s">
        <v>5</v>
      </c>
      <c r="C279">
        <v>0.17261410788381742</v>
      </c>
    </row>
    <row r="280" spans="1:3" ht="15.5" x14ac:dyDescent="0.35">
      <c r="A280" t="s">
        <v>34</v>
      </c>
      <c r="B280" t="s">
        <v>6</v>
      </c>
      <c r="C280">
        <v>0.29432918395573998</v>
      </c>
    </row>
    <row r="281" spans="1:3" ht="15.5" x14ac:dyDescent="0.35">
      <c r="A281" t="s">
        <v>34</v>
      </c>
      <c r="B281" t="s">
        <v>7</v>
      </c>
      <c r="C281">
        <v>0.20470262793914248</v>
      </c>
    </row>
    <row r="282" spans="1:3" ht="15.5" x14ac:dyDescent="0.35">
      <c r="A282" t="s">
        <v>34</v>
      </c>
      <c r="B282" t="s">
        <v>8</v>
      </c>
      <c r="C282">
        <v>9.9585062240663907E-2</v>
      </c>
    </row>
    <row r="283" spans="1:3" ht="15.5" x14ac:dyDescent="0.35">
      <c r="A283" t="s">
        <v>34</v>
      </c>
      <c r="B283" t="s">
        <v>9</v>
      </c>
      <c r="C283">
        <v>9.6818810511756573E-2</v>
      </c>
    </row>
    <row r="284" spans="1:3" ht="15.5" x14ac:dyDescent="0.35">
      <c r="A284" t="s">
        <v>34</v>
      </c>
      <c r="B284" t="s">
        <v>10</v>
      </c>
      <c r="C284">
        <v>0.26334716459197788</v>
      </c>
    </row>
    <row r="285" spans="1:3" ht="15.5" x14ac:dyDescent="0.35">
      <c r="A285" t="s">
        <v>34</v>
      </c>
      <c r="B285" t="s">
        <v>11</v>
      </c>
      <c r="C285">
        <v>0</v>
      </c>
    </row>
    <row r="286" spans="1:3" ht="15.5" x14ac:dyDescent="0.35">
      <c r="A286" t="s">
        <v>34</v>
      </c>
      <c r="B286" t="s">
        <v>12</v>
      </c>
      <c r="C286">
        <v>1.7704011065006915E-2</v>
      </c>
    </row>
    <row r="287" spans="1:3" ht="15.5" x14ac:dyDescent="0.35">
      <c r="A287" t="s">
        <v>34</v>
      </c>
      <c r="B287" t="s">
        <v>13</v>
      </c>
      <c r="C287">
        <v>3.4301521438450895E-2</v>
      </c>
    </row>
    <row r="288" spans="1:3" ht="15.5" x14ac:dyDescent="0.35">
      <c r="A288" t="s">
        <v>34</v>
      </c>
      <c r="B288" t="s">
        <v>14</v>
      </c>
      <c r="C288">
        <v>0.59751037344398328</v>
      </c>
    </row>
    <row r="289" spans="1:3" ht="15.5" x14ac:dyDescent="0.35">
      <c r="A289" t="s">
        <v>34</v>
      </c>
      <c r="B289" t="s">
        <v>15</v>
      </c>
      <c r="C289">
        <v>0.12835408022130013</v>
      </c>
    </row>
    <row r="290" spans="1:3" ht="15.5" x14ac:dyDescent="0.35">
      <c r="A290" t="s">
        <v>34</v>
      </c>
      <c r="B290" t="s">
        <v>16</v>
      </c>
      <c r="C290">
        <v>0</v>
      </c>
    </row>
    <row r="291" spans="1:3" ht="15.5" x14ac:dyDescent="0.35">
      <c r="A291" t="s">
        <v>34</v>
      </c>
      <c r="B291" t="s">
        <v>17</v>
      </c>
      <c r="C291">
        <v>0.13443983402489626</v>
      </c>
    </row>
    <row r="292" spans="1:3" ht="15.5" x14ac:dyDescent="0.35">
      <c r="A292" t="s">
        <v>34</v>
      </c>
      <c r="B292" t="s">
        <v>18</v>
      </c>
      <c r="C292">
        <v>0.12946058091286305</v>
      </c>
    </row>
    <row r="293" spans="1:3" ht="15.5" x14ac:dyDescent="0.35">
      <c r="A293" t="s">
        <v>34</v>
      </c>
      <c r="B293" t="s">
        <v>19</v>
      </c>
      <c r="C293">
        <v>0</v>
      </c>
    </row>
    <row r="294" spans="1:3" ht="15.5" x14ac:dyDescent="0.35">
      <c r="A294" t="s">
        <v>34</v>
      </c>
      <c r="B294" t="s">
        <v>20</v>
      </c>
      <c r="C294">
        <v>8.1327800829875507E-2</v>
      </c>
    </row>
    <row r="295" spans="1:3" ht="15.5" x14ac:dyDescent="0.35">
      <c r="A295" t="s">
        <v>34</v>
      </c>
      <c r="B295" t="s">
        <v>75</v>
      </c>
      <c r="C295">
        <v>0.11950207468879666</v>
      </c>
    </row>
    <row r="296" spans="1:3" ht="15.5" x14ac:dyDescent="0.35">
      <c r="A296" t="s">
        <v>35</v>
      </c>
      <c r="B296" t="s">
        <v>1</v>
      </c>
      <c r="C296">
        <v>3.722943722943723E-2</v>
      </c>
    </row>
    <row r="297" spans="1:3" ht="15.5" x14ac:dyDescent="0.35">
      <c r="A297" t="s">
        <v>35</v>
      </c>
      <c r="B297" t="s">
        <v>2</v>
      </c>
      <c r="C297">
        <v>4.4077134986225891E-3</v>
      </c>
    </row>
    <row r="298" spans="1:3" ht="15.5" x14ac:dyDescent="0.35">
      <c r="A298" t="s">
        <v>35</v>
      </c>
      <c r="B298" t="s">
        <v>3</v>
      </c>
      <c r="C298">
        <v>2.1513839695657872E-3</v>
      </c>
    </row>
    <row r="299" spans="1:3" ht="15.5" x14ac:dyDescent="0.35">
      <c r="A299" t="s">
        <v>35</v>
      </c>
      <c r="B299" t="s">
        <v>4</v>
      </c>
      <c r="C299">
        <v>7.3461891643709823E-2</v>
      </c>
    </row>
    <row r="300" spans="1:3" ht="15.5" x14ac:dyDescent="0.35">
      <c r="A300" t="s">
        <v>35</v>
      </c>
      <c r="B300" t="s">
        <v>5</v>
      </c>
      <c r="C300">
        <v>0.73057851239669425</v>
      </c>
    </row>
    <row r="301" spans="1:3" ht="15.5" x14ac:dyDescent="0.35">
      <c r="A301" t="s">
        <v>35</v>
      </c>
      <c r="B301" t="s">
        <v>6</v>
      </c>
      <c r="C301">
        <v>6.1812934540207268E-2</v>
      </c>
    </row>
    <row r="302" spans="1:3" ht="15.5" x14ac:dyDescent="0.35">
      <c r="A302" t="s">
        <v>35</v>
      </c>
      <c r="B302" t="s">
        <v>7</v>
      </c>
      <c r="C302">
        <v>0.11357733175914993</v>
      </c>
    </row>
    <row r="303" spans="1:3" ht="15.5" x14ac:dyDescent="0.35">
      <c r="A303" t="s">
        <v>35</v>
      </c>
      <c r="B303" t="s">
        <v>8</v>
      </c>
      <c r="C303">
        <v>0.14828807556080281</v>
      </c>
    </row>
    <row r="304" spans="1:3" ht="15.5" x14ac:dyDescent="0.35">
      <c r="A304" t="s">
        <v>35</v>
      </c>
      <c r="B304" t="s">
        <v>9</v>
      </c>
      <c r="C304">
        <v>4.5913682277318645E-2</v>
      </c>
    </row>
    <row r="305" spans="1:3" ht="15.5" x14ac:dyDescent="0.35">
      <c r="A305" t="s">
        <v>35</v>
      </c>
      <c r="B305" t="s">
        <v>10</v>
      </c>
      <c r="C305">
        <v>4.5493900039354586E-2</v>
      </c>
    </row>
    <row r="306" spans="1:3" ht="15.5" x14ac:dyDescent="0.35">
      <c r="A306" t="s">
        <v>35</v>
      </c>
      <c r="B306" t="s">
        <v>11</v>
      </c>
      <c r="C306">
        <v>0</v>
      </c>
    </row>
    <row r="307" spans="1:3" ht="15.5" x14ac:dyDescent="0.35">
      <c r="A307" t="s">
        <v>35</v>
      </c>
      <c r="B307" t="s">
        <v>12</v>
      </c>
      <c r="C307">
        <v>7.0523415977961426E-2</v>
      </c>
    </row>
    <row r="308" spans="1:3" ht="15.5" x14ac:dyDescent="0.35">
      <c r="A308" t="s">
        <v>35</v>
      </c>
      <c r="B308" t="s">
        <v>13</v>
      </c>
      <c r="C308">
        <v>2.0333202151383973E-2</v>
      </c>
    </row>
    <row r="309" spans="1:3" ht="15.5" x14ac:dyDescent="0.35">
      <c r="A309" t="s">
        <v>35</v>
      </c>
      <c r="B309" t="s">
        <v>14</v>
      </c>
      <c r="C309">
        <v>9.9173553719008267E-2</v>
      </c>
    </row>
    <row r="310" spans="1:3" ht="15.5" x14ac:dyDescent="0.35">
      <c r="A310" t="s">
        <v>35</v>
      </c>
      <c r="B310" t="s">
        <v>15</v>
      </c>
      <c r="C310">
        <v>3.4999344090253182E-2</v>
      </c>
    </row>
    <row r="311" spans="1:3" ht="15.5" x14ac:dyDescent="0.35">
      <c r="A311" t="s">
        <v>35</v>
      </c>
      <c r="B311" t="s">
        <v>16</v>
      </c>
      <c r="C311">
        <v>2.9384756657483929E-3</v>
      </c>
    </row>
    <row r="312" spans="1:3" ht="15.5" x14ac:dyDescent="0.35">
      <c r="A312" t="s">
        <v>35</v>
      </c>
      <c r="B312" t="s">
        <v>17</v>
      </c>
      <c r="C312">
        <v>5.312868949232586E-2</v>
      </c>
    </row>
    <row r="313" spans="1:3" ht="15.5" x14ac:dyDescent="0.35">
      <c r="A313" t="s">
        <v>35</v>
      </c>
      <c r="B313" t="s">
        <v>18</v>
      </c>
      <c r="C313">
        <v>1.3642922733831825E-2</v>
      </c>
    </row>
    <row r="314" spans="1:3" ht="15.5" x14ac:dyDescent="0.35">
      <c r="A314" t="s">
        <v>35</v>
      </c>
      <c r="B314" t="s">
        <v>19</v>
      </c>
      <c r="C314">
        <v>0.38436311163583892</v>
      </c>
    </row>
    <row r="315" spans="1:3" ht="15.5" x14ac:dyDescent="0.35">
      <c r="A315" t="s">
        <v>35</v>
      </c>
      <c r="B315" t="s">
        <v>20</v>
      </c>
      <c r="C315">
        <v>8.9990817263544531E-3</v>
      </c>
    </row>
    <row r="316" spans="1:3" ht="15.5" x14ac:dyDescent="0.35">
      <c r="A316" t="s">
        <v>35</v>
      </c>
      <c r="B316" t="s">
        <v>75</v>
      </c>
      <c r="C316">
        <v>3.5261707988980713E-2</v>
      </c>
    </row>
    <row r="317" spans="1:3" ht="15.5" x14ac:dyDescent="0.35">
      <c r="A317" t="s">
        <v>36</v>
      </c>
      <c r="B317" t="s">
        <v>1</v>
      </c>
      <c r="C317">
        <v>0.55221907459867792</v>
      </c>
    </row>
    <row r="318" spans="1:3" ht="15.5" x14ac:dyDescent="0.35">
      <c r="A318" t="s">
        <v>36</v>
      </c>
      <c r="B318" t="s">
        <v>2</v>
      </c>
      <c r="C318">
        <v>0</v>
      </c>
    </row>
    <row r="319" spans="1:3" ht="15.5" x14ac:dyDescent="0.35">
      <c r="A319" t="s">
        <v>36</v>
      </c>
      <c r="B319" t="s">
        <v>3</v>
      </c>
      <c r="C319">
        <v>1.5486307837582624E-2</v>
      </c>
    </row>
    <row r="320" spans="1:3" ht="15.5" x14ac:dyDescent="0.35">
      <c r="A320" t="s">
        <v>36</v>
      </c>
      <c r="B320" t="s">
        <v>4</v>
      </c>
      <c r="C320">
        <v>7.554296506137867E-2</v>
      </c>
    </row>
    <row r="321" spans="1:3" ht="15.5" x14ac:dyDescent="0.35">
      <c r="A321" t="s">
        <v>36</v>
      </c>
      <c r="B321" t="s">
        <v>5</v>
      </c>
      <c r="C321">
        <v>2.9461756373937678E-2</v>
      </c>
    </row>
    <row r="322" spans="1:3" ht="15.5" x14ac:dyDescent="0.35">
      <c r="A322" t="s">
        <v>36</v>
      </c>
      <c r="B322" t="s">
        <v>6</v>
      </c>
      <c r="C322">
        <v>0.22965061378659113</v>
      </c>
    </row>
    <row r="323" spans="1:3" ht="15.5" x14ac:dyDescent="0.35">
      <c r="A323" t="s">
        <v>36</v>
      </c>
      <c r="B323" t="s">
        <v>7</v>
      </c>
      <c r="C323">
        <v>0.51709159584513698</v>
      </c>
    </row>
    <row r="324" spans="1:3" ht="15.5" x14ac:dyDescent="0.35">
      <c r="A324" t="s">
        <v>36</v>
      </c>
      <c r="B324" t="s">
        <v>8</v>
      </c>
      <c r="C324">
        <v>4.0793201133144469E-2</v>
      </c>
    </row>
    <row r="325" spans="1:3" ht="15.5" x14ac:dyDescent="0.35">
      <c r="A325" t="s">
        <v>36</v>
      </c>
      <c r="B325" t="s">
        <v>9</v>
      </c>
      <c r="C325">
        <v>6.6100094428706332E-2</v>
      </c>
    </row>
    <row r="326" spans="1:3" ht="15.5" x14ac:dyDescent="0.35">
      <c r="A326" t="s">
        <v>36</v>
      </c>
      <c r="B326" t="s">
        <v>10</v>
      </c>
      <c r="C326">
        <v>0.17979225684608124</v>
      </c>
    </row>
    <row r="327" spans="1:3" ht="15.5" x14ac:dyDescent="0.35">
      <c r="A327" t="s">
        <v>36</v>
      </c>
      <c r="B327" t="s">
        <v>11</v>
      </c>
      <c r="C327">
        <v>0</v>
      </c>
    </row>
    <row r="328" spans="1:3" ht="15.5" x14ac:dyDescent="0.35">
      <c r="A328" t="s">
        <v>36</v>
      </c>
      <c r="B328" t="s">
        <v>12</v>
      </c>
      <c r="C328">
        <v>0.12086874409820586</v>
      </c>
    </row>
    <row r="329" spans="1:3" ht="15.5" x14ac:dyDescent="0.35">
      <c r="A329" t="s">
        <v>36</v>
      </c>
      <c r="B329" t="s">
        <v>13</v>
      </c>
      <c r="C329">
        <v>5.8545797922568463E-2</v>
      </c>
    </row>
    <row r="330" spans="1:3" ht="15.5" x14ac:dyDescent="0.35">
      <c r="A330" t="s">
        <v>36</v>
      </c>
      <c r="B330" t="s">
        <v>14</v>
      </c>
      <c r="C330">
        <v>9.0651558073654381E-2</v>
      </c>
    </row>
    <row r="331" spans="1:3" ht="15.5" x14ac:dyDescent="0.35">
      <c r="A331" t="s">
        <v>36</v>
      </c>
      <c r="B331" t="s">
        <v>15</v>
      </c>
      <c r="C331">
        <v>0.25193578847969778</v>
      </c>
    </row>
    <row r="332" spans="1:3" ht="15.5" x14ac:dyDescent="0.35">
      <c r="A332" t="s">
        <v>36</v>
      </c>
      <c r="B332" t="s">
        <v>16</v>
      </c>
      <c r="C332">
        <v>0</v>
      </c>
    </row>
    <row r="333" spans="1:3" ht="15.5" x14ac:dyDescent="0.35">
      <c r="A333" t="s">
        <v>36</v>
      </c>
      <c r="B333" t="s">
        <v>17</v>
      </c>
      <c r="C333">
        <v>3.0594900849858355E-2</v>
      </c>
    </row>
    <row r="334" spans="1:3" ht="15.5" x14ac:dyDescent="0.35">
      <c r="A334" t="s">
        <v>36</v>
      </c>
      <c r="B334" t="s">
        <v>18</v>
      </c>
      <c r="C334">
        <v>0.59905571293673276</v>
      </c>
    </row>
    <row r="335" spans="1:3" ht="15.5" x14ac:dyDescent="0.35">
      <c r="A335" t="s">
        <v>36</v>
      </c>
      <c r="B335" t="s">
        <v>19</v>
      </c>
      <c r="C335">
        <v>0.27384324834749763</v>
      </c>
    </row>
    <row r="336" spans="1:3" ht="15.5" x14ac:dyDescent="0.35">
      <c r="A336" t="s">
        <v>36</v>
      </c>
      <c r="B336" t="s">
        <v>20</v>
      </c>
      <c r="C336">
        <v>0.39792256846081209</v>
      </c>
    </row>
    <row r="337" spans="1:3" ht="15.5" x14ac:dyDescent="0.35">
      <c r="A337" t="s">
        <v>36</v>
      </c>
      <c r="B337" t="s">
        <v>75</v>
      </c>
      <c r="C337">
        <v>0.19943342776203968</v>
      </c>
    </row>
    <row r="338" spans="1:3" ht="15.5" x14ac:dyDescent="0.35">
      <c r="A338" t="s">
        <v>37</v>
      </c>
      <c r="B338" t="s">
        <v>1</v>
      </c>
      <c r="C338">
        <v>8.7285477025281402E-2</v>
      </c>
    </row>
    <row r="339" spans="1:3" ht="15.5" x14ac:dyDescent="0.35">
      <c r="A339" t="s">
        <v>37</v>
      </c>
      <c r="B339" t="s">
        <v>2</v>
      </c>
      <c r="C339">
        <v>3.8752537368518178E-2</v>
      </c>
    </row>
    <row r="340" spans="1:3" ht="15.5" x14ac:dyDescent="0.35">
      <c r="A340" t="s">
        <v>37</v>
      </c>
      <c r="B340" t="s">
        <v>3</v>
      </c>
      <c r="C340">
        <v>7.5659715814725952E-3</v>
      </c>
    </row>
    <row r="341" spans="1:3" ht="15.5" x14ac:dyDescent="0.35">
      <c r="A341" t="s">
        <v>37</v>
      </c>
      <c r="B341" t="s">
        <v>4</v>
      </c>
      <c r="C341">
        <v>6.6432921203174011E-2</v>
      </c>
    </row>
    <row r="342" spans="1:3" ht="15.5" x14ac:dyDescent="0.35">
      <c r="A342" t="s">
        <v>37</v>
      </c>
      <c r="B342" t="s">
        <v>5</v>
      </c>
      <c r="C342">
        <v>0.48938918619671529</v>
      </c>
    </row>
    <row r="343" spans="1:3" ht="15.5" x14ac:dyDescent="0.35">
      <c r="A343" t="s">
        <v>37</v>
      </c>
      <c r="B343" t="s">
        <v>6</v>
      </c>
      <c r="C343">
        <v>9.1160730762133241E-2</v>
      </c>
    </row>
    <row r="344" spans="1:3" ht="15.5" x14ac:dyDescent="0.35">
      <c r="A344" t="s">
        <v>37</v>
      </c>
      <c r="B344" t="s">
        <v>7</v>
      </c>
      <c r="C344">
        <v>0.4438088208156486</v>
      </c>
    </row>
    <row r="345" spans="1:3" ht="15.5" x14ac:dyDescent="0.35">
      <c r="A345" t="s">
        <v>37</v>
      </c>
      <c r="B345" t="s">
        <v>8</v>
      </c>
      <c r="C345">
        <v>5.314633696253921E-2</v>
      </c>
    </row>
    <row r="346" spans="1:3" ht="15.5" x14ac:dyDescent="0.35">
      <c r="A346" t="s">
        <v>37</v>
      </c>
      <c r="B346" t="s">
        <v>9</v>
      </c>
      <c r="C346">
        <v>0.13563388078981362</v>
      </c>
    </row>
    <row r="347" spans="1:3" ht="15.5" x14ac:dyDescent="0.35">
      <c r="A347" t="s">
        <v>37</v>
      </c>
      <c r="B347" t="s">
        <v>10</v>
      </c>
      <c r="C347">
        <v>8.1564864366119219E-2</v>
      </c>
    </row>
    <row r="348" spans="1:3" ht="15.5" x14ac:dyDescent="0.35">
      <c r="A348" t="s">
        <v>37</v>
      </c>
      <c r="B348" t="s">
        <v>11</v>
      </c>
      <c r="C348">
        <v>0</v>
      </c>
    </row>
    <row r="349" spans="1:3" ht="15.5" x14ac:dyDescent="0.35">
      <c r="A349" t="s">
        <v>37</v>
      </c>
      <c r="B349" t="s">
        <v>12</v>
      </c>
      <c r="C349">
        <v>4.1336039859752718E-2</v>
      </c>
    </row>
    <row r="350" spans="1:3" ht="15.5" x14ac:dyDescent="0.35">
      <c r="A350" t="s">
        <v>37</v>
      </c>
      <c r="B350" t="s">
        <v>13</v>
      </c>
      <c r="C350">
        <v>7.4367964569108699E-2</v>
      </c>
    </row>
    <row r="351" spans="1:3" ht="15.5" x14ac:dyDescent="0.35">
      <c r="A351" t="s">
        <v>37</v>
      </c>
      <c r="B351" t="s">
        <v>14</v>
      </c>
      <c r="C351">
        <v>0.35430891308359475</v>
      </c>
    </row>
    <row r="352" spans="1:3" ht="15.5" x14ac:dyDescent="0.35">
      <c r="A352" t="s">
        <v>37</v>
      </c>
      <c r="B352" t="s">
        <v>15</v>
      </c>
      <c r="C352">
        <v>5.3515408747001288E-2</v>
      </c>
    </row>
    <row r="353" spans="1:3" ht="15.5" x14ac:dyDescent="0.35">
      <c r="A353" t="s">
        <v>37</v>
      </c>
      <c r="B353" t="s">
        <v>16</v>
      </c>
      <c r="C353">
        <v>0</v>
      </c>
    </row>
    <row r="354" spans="1:3" ht="15.5" x14ac:dyDescent="0.35">
      <c r="A354" t="s">
        <v>37</v>
      </c>
      <c r="B354" t="s">
        <v>17</v>
      </c>
      <c r="C354">
        <v>6.975456726333272E-2</v>
      </c>
    </row>
    <row r="355" spans="1:3" ht="15.5" x14ac:dyDescent="0.35">
      <c r="A355" t="s">
        <v>37</v>
      </c>
      <c r="B355" t="s">
        <v>18</v>
      </c>
      <c r="C355">
        <v>6.2373131574091169E-2</v>
      </c>
    </row>
    <row r="356" spans="1:3" ht="15.5" x14ac:dyDescent="0.35">
      <c r="A356" t="s">
        <v>37</v>
      </c>
      <c r="B356" t="s">
        <v>19</v>
      </c>
      <c r="C356">
        <v>0.27219044104078244</v>
      </c>
    </row>
    <row r="357" spans="1:3" ht="15.5" x14ac:dyDescent="0.35">
      <c r="A357" t="s">
        <v>37</v>
      </c>
      <c r="B357" t="s">
        <v>20</v>
      </c>
      <c r="C357">
        <v>1.3563388078981362E-2</v>
      </c>
    </row>
    <row r="358" spans="1:3" ht="15.5" x14ac:dyDescent="0.35">
      <c r="A358" t="s">
        <v>37</v>
      </c>
      <c r="B358" t="s">
        <v>75</v>
      </c>
      <c r="C358">
        <v>6.2004059789629078E-2</v>
      </c>
    </row>
    <row r="359" spans="1:3" ht="15.5" x14ac:dyDescent="0.35">
      <c r="A359" t="s">
        <v>38</v>
      </c>
      <c r="B359" t="s">
        <v>1</v>
      </c>
      <c r="C359">
        <v>1.4715947980835043E-2</v>
      </c>
    </row>
    <row r="360" spans="1:3" ht="15.5" x14ac:dyDescent="0.35">
      <c r="A360" t="s">
        <v>38</v>
      </c>
      <c r="B360" t="s">
        <v>2</v>
      </c>
      <c r="C360">
        <v>3.5934291581108824E-3</v>
      </c>
    </row>
    <row r="361" spans="1:3" ht="15.5" x14ac:dyDescent="0.35">
      <c r="A361" t="s">
        <v>38</v>
      </c>
      <c r="B361" t="s">
        <v>3</v>
      </c>
      <c r="C361">
        <v>1.4031485284052018E-2</v>
      </c>
    </row>
    <row r="362" spans="1:3" ht="15.5" x14ac:dyDescent="0.35">
      <c r="A362" t="s">
        <v>38</v>
      </c>
      <c r="B362" t="s">
        <v>4</v>
      </c>
      <c r="C362">
        <v>5.4757015742642023E-2</v>
      </c>
    </row>
    <row r="363" spans="1:3" ht="15.5" x14ac:dyDescent="0.35">
      <c r="A363" t="s">
        <v>38</v>
      </c>
      <c r="B363" t="s">
        <v>5</v>
      </c>
      <c r="C363">
        <v>0</v>
      </c>
    </row>
    <row r="364" spans="1:3" ht="15.5" x14ac:dyDescent="0.35">
      <c r="A364" t="s">
        <v>38</v>
      </c>
      <c r="B364" t="s">
        <v>6</v>
      </c>
      <c r="C364">
        <v>1.9507186858316221</v>
      </c>
    </row>
    <row r="365" spans="1:3" ht="15.5" x14ac:dyDescent="0.35">
      <c r="A365" t="s">
        <v>38</v>
      </c>
      <c r="B365" t="s">
        <v>7</v>
      </c>
      <c r="C365">
        <v>1.1459616700889801</v>
      </c>
    </row>
    <row r="366" spans="1:3" ht="15.5" x14ac:dyDescent="0.35">
      <c r="A366" t="s">
        <v>38</v>
      </c>
      <c r="B366" t="s">
        <v>8</v>
      </c>
      <c r="C366">
        <v>3.3880903490759756E-2</v>
      </c>
    </row>
    <row r="367" spans="1:3" ht="15.5" x14ac:dyDescent="0.35">
      <c r="A367" t="s">
        <v>38</v>
      </c>
      <c r="B367" t="s">
        <v>9</v>
      </c>
      <c r="C367">
        <v>2.9945242984257353E-2</v>
      </c>
    </row>
    <row r="368" spans="1:3" ht="15.5" x14ac:dyDescent="0.35">
      <c r="A368" t="s">
        <v>38</v>
      </c>
      <c r="B368" t="s">
        <v>10</v>
      </c>
      <c r="C368">
        <v>1.7453798767967148E-2</v>
      </c>
    </row>
    <row r="369" spans="1:3" ht="15.5" x14ac:dyDescent="0.35">
      <c r="A369" t="s">
        <v>38</v>
      </c>
      <c r="B369" t="s">
        <v>11</v>
      </c>
      <c r="C369">
        <v>0.53080082135523621</v>
      </c>
    </row>
    <row r="370" spans="1:3" ht="15.5" x14ac:dyDescent="0.35">
      <c r="A370" t="s">
        <v>38</v>
      </c>
      <c r="B370" t="s">
        <v>12</v>
      </c>
      <c r="C370">
        <v>2.7378507871321012E-2</v>
      </c>
    </row>
    <row r="371" spans="1:3" ht="15.5" x14ac:dyDescent="0.35">
      <c r="A371" t="s">
        <v>38</v>
      </c>
      <c r="B371" t="s">
        <v>13</v>
      </c>
      <c r="C371">
        <v>5.3045859000684457E-3</v>
      </c>
    </row>
    <row r="372" spans="1:3" ht="15.5" x14ac:dyDescent="0.35">
      <c r="A372" t="s">
        <v>38</v>
      </c>
      <c r="B372" t="s">
        <v>14</v>
      </c>
      <c r="C372">
        <v>2.0533880903490759E-2</v>
      </c>
    </row>
    <row r="373" spans="1:3" ht="15.5" x14ac:dyDescent="0.35">
      <c r="A373" t="s">
        <v>38</v>
      </c>
      <c r="B373" t="s">
        <v>15</v>
      </c>
      <c r="C373">
        <v>0.45653661875427781</v>
      </c>
    </row>
    <row r="374" spans="1:3" ht="15.5" x14ac:dyDescent="0.35">
      <c r="A374" t="s">
        <v>38</v>
      </c>
      <c r="B374" t="s">
        <v>16</v>
      </c>
      <c r="C374">
        <v>8.3583162217659144</v>
      </c>
    </row>
    <row r="375" spans="1:3" ht="15.5" x14ac:dyDescent="0.35">
      <c r="A375" t="s">
        <v>38</v>
      </c>
      <c r="B375" t="s">
        <v>17</v>
      </c>
      <c r="C375">
        <v>0.43660164271047236</v>
      </c>
    </row>
    <row r="376" spans="1:3" ht="15.5" x14ac:dyDescent="0.35">
      <c r="A376" t="s">
        <v>38</v>
      </c>
      <c r="B376" t="s">
        <v>18</v>
      </c>
      <c r="C376">
        <v>2.2245037645448322E-2</v>
      </c>
    </row>
    <row r="377" spans="1:3" ht="15.5" x14ac:dyDescent="0.35">
      <c r="A377" t="s">
        <v>38</v>
      </c>
      <c r="B377" t="s">
        <v>19</v>
      </c>
      <c r="C377">
        <v>5.7751540041067764E-2</v>
      </c>
    </row>
    <row r="378" spans="1:3" ht="15.5" x14ac:dyDescent="0.35">
      <c r="A378" t="s">
        <v>38</v>
      </c>
      <c r="B378" t="s">
        <v>20</v>
      </c>
      <c r="C378">
        <v>2.096167008898015E-3</v>
      </c>
    </row>
    <row r="379" spans="1:3" ht="15.5" x14ac:dyDescent="0.35">
      <c r="A379" t="s">
        <v>38</v>
      </c>
      <c r="B379" t="s">
        <v>75</v>
      </c>
      <c r="C379">
        <v>9.856262833675565E-2</v>
      </c>
    </row>
    <row r="380" spans="1:3" ht="15.5" x14ac:dyDescent="0.35">
      <c r="A380" t="s">
        <v>39</v>
      </c>
      <c r="B380" t="s">
        <v>1</v>
      </c>
      <c r="C380">
        <v>4.4732362398335536E-2</v>
      </c>
    </row>
    <row r="381" spans="1:3" ht="15.5" x14ac:dyDescent="0.35">
      <c r="A381" t="s">
        <v>39</v>
      </c>
      <c r="B381" t="s">
        <v>2</v>
      </c>
      <c r="C381">
        <v>0</v>
      </c>
    </row>
    <row r="382" spans="1:3" ht="15.5" x14ac:dyDescent="0.35">
      <c r="A382" t="s">
        <v>39</v>
      </c>
      <c r="B382" t="s">
        <v>3</v>
      </c>
      <c r="C382">
        <v>1.5509740873841497E-2</v>
      </c>
    </row>
    <row r="383" spans="1:3" ht="15.5" x14ac:dyDescent="0.35">
      <c r="A383" t="s">
        <v>39</v>
      </c>
      <c r="B383" t="s">
        <v>4</v>
      </c>
      <c r="C383">
        <v>7.9440136183090607E-2</v>
      </c>
    </row>
    <row r="384" spans="1:3" ht="15.5" x14ac:dyDescent="0.35">
      <c r="A384" t="s">
        <v>39</v>
      </c>
      <c r="B384" t="s">
        <v>5</v>
      </c>
      <c r="C384">
        <v>5.9012672593153022E-2</v>
      </c>
    </row>
    <row r="385" spans="1:3" ht="15.5" x14ac:dyDescent="0.35">
      <c r="A385" t="s">
        <v>39</v>
      </c>
      <c r="B385" t="s">
        <v>6</v>
      </c>
      <c r="C385">
        <v>0.7223378097219596</v>
      </c>
    </row>
    <row r="386" spans="1:3" ht="15.5" x14ac:dyDescent="0.35">
      <c r="A386" t="s">
        <v>39</v>
      </c>
      <c r="B386" t="s">
        <v>7</v>
      </c>
      <c r="C386">
        <v>0.55986381690940046</v>
      </c>
    </row>
    <row r="387" spans="1:3" ht="15.5" x14ac:dyDescent="0.35">
      <c r="A387" t="s">
        <v>39</v>
      </c>
      <c r="B387" t="s">
        <v>8</v>
      </c>
      <c r="C387">
        <v>8.8519008889729522E-2</v>
      </c>
    </row>
    <row r="388" spans="1:3" ht="15.5" x14ac:dyDescent="0.35">
      <c r="A388" t="s">
        <v>39</v>
      </c>
      <c r="B388" t="s">
        <v>9</v>
      </c>
      <c r="C388">
        <v>7.9440136183090607E-2</v>
      </c>
    </row>
    <row r="389" spans="1:3" ht="15.5" x14ac:dyDescent="0.35">
      <c r="A389" t="s">
        <v>39</v>
      </c>
      <c r="B389" t="s">
        <v>10</v>
      </c>
      <c r="C389">
        <v>8.3601286173633438E-2</v>
      </c>
    </row>
    <row r="390" spans="1:3" ht="15.5" x14ac:dyDescent="0.35">
      <c r="A390" t="s">
        <v>39</v>
      </c>
      <c r="B390" t="s">
        <v>11</v>
      </c>
      <c r="C390">
        <v>0</v>
      </c>
    </row>
    <row r="391" spans="1:3" ht="15.5" x14ac:dyDescent="0.35">
      <c r="A391" t="s">
        <v>39</v>
      </c>
      <c r="B391" t="s">
        <v>12</v>
      </c>
      <c r="C391">
        <v>0.22697181766597316</v>
      </c>
    </row>
    <row r="392" spans="1:3" ht="15.5" x14ac:dyDescent="0.35">
      <c r="A392" t="s">
        <v>39</v>
      </c>
      <c r="B392" t="s">
        <v>13</v>
      </c>
      <c r="C392">
        <v>0.11433705314923397</v>
      </c>
    </row>
    <row r="393" spans="1:3" ht="15.5" x14ac:dyDescent="0.35">
      <c r="A393" t="s">
        <v>39</v>
      </c>
      <c r="B393" t="s">
        <v>14</v>
      </c>
      <c r="C393">
        <v>0.21846037450349917</v>
      </c>
    </row>
    <row r="394" spans="1:3" ht="15.5" x14ac:dyDescent="0.35">
      <c r="A394" t="s">
        <v>39</v>
      </c>
      <c r="B394" t="s">
        <v>15</v>
      </c>
      <c r="C394">
        <v>1.5001891431813881</v>
      </c>
    </row>
    <row r="395" spans="1:3" ht="15.5" x14ac:dyDescent="0.35">
      <c r="A395" t="s">
        <v>39</v>
      </c>
      <c r="B395" t="s">
        <v>16</v>
      </c>
      <c r="C395">
        <v>7.9440136183090617E-3</v>
      </c>
    </row>
    <row r="396" spans="1:3" ht="15.5" x14ac:dyDescent="0.35">
      <c r="A396" t="s">
        <v>39</v>
      </c>
      <c r="B396" t="s">
        <v>17</v>
      </c>
      <c r="C396">
        <v>0.16086627577075846</v>
      </c>
    </row>
    <row r="397" spans="1:3" ht="15.5" x14ac:dyDescent="0.35">
      <c r="A397" t="s">
        <v>39</v>
      </c>
      <c r="B397" t="s">
        <v>18</v>
      </c>
      <c r="C397">
        <v>5.9012672593153022E-2</v>
      </c>
    </row>
    <row r="398" spans="1:3" ht="15.5" x14ac:dyDescent="0.35">
      <c r="A398" t="s">
        <v>39</v>
      </c>
      <c r="B398" t="s">
        <v>19</v>
      </c>
      <c r="C398">
        <v>1.0190088897295251</v>
      </c>
    </row>
    <row r="399" spans="1:3" ht="15.5" x14ac:dyDescent="0.35">
      <c r="A399" t="s">
        <v>39</v>
      </c>
      <c r="B399" t="s">
        <v>20</v>
      </c>
      <c r="C399">
        <v>2.7804047664081712E-2</v>
      </c>
    </row>
    <row r="400" spans="1:3" ht="15.5" x14ac:dyDescent="0.35">
      <c r="A400" t="s">
        <v>39</v>
      </c>
      <c r="B400" t="s">
        <v>75</v>
      </c>
      <c r="C400">
        <v>0.14299224512956307</v>
      </c>
    </row>
    <row r="401" spans="1:3" ht="15.5" x14ac:dyDescent="0.35">
      <c r="A401" t="s">
        <v>40</v>
      </c>
      <c r="B401" t="s">
        <v>1</v>
      </c>
      <c r="C401">
        <v>3.5014093329157538E-2</v>
      </c>
    </row>
    <row r="402" spans="1:3" ht="15.5" x14ac:dyDescent="0.35">
      <c r="A402" t="s">
        <v>40</v>
      </c>
      <c r="B402" t="s">
        <v>2</v>
      </c>
      <c r="C402">
        <v>7.8922643282179784E-3</v>
      </c>
    </row>
    <row r="403" spans="1:3" ht="15.5" x14ac:dyDescent="0.35">
      <c r="A403" t="s">
        <v>40</v>
      </c>
      <c r="B403" t="s">
        <v>3</v>
      </c>
      <c r="C403">
        <v>5.1362355151894764E-3</v>
      </c>
    </row>
    <row r="404" spans="1:3" ht="15.5" x14ac:dyDescent="0.35">
      <c r="A404" t="s">
        <v>40</v>
      </c>
      <c r="B404" t="s">
        <v>4</v>
      </c>
      <c r="C404">
        <v>4.7604134043219545E-2</v>
      </c>
    </row>
    <row r="405" spans="1:3" ht="15.5" x14ac:dyDescent="0.35">
      <c r="A405" t="s">
        <v>40</v>
      </c>
      <c r="B405" t="s">
        <v>5</v>
      </c>
      <c r="C405">
        <v>8.3056686501722529E-2</v>
      </c>
    </row>
    <row r="406" spans="1:3" ht="15.5" x14ac:dyDescent="0.35">
      <c r="A406" t="s">
        <v>40</v>
      </c>
      <c r="B406" t="s">
        <v>6</v>
      </c>
      <c r="C406">
        <v>0.15947384904478548</v>
      </c>
    </row>
    <row r="407" spans="1:3" ht="15.5" x14ac:dyDescent="0.35">
      <c r="A407" t="s">
        <v>40</v>
      </c>
      <c r="B407" t="s">
        <v>7</v>
      </c>
      <c r="C407">
        <v>0.17613529595991231</v>
      </c>
    </row>
    <row r="408" spans="1:3" ht="15.5" x14ac:dyDescent="0.35">
      <c r="A408" t="s">
        <v>40</v>
      </c>
      <c r="B408" t="s">
        <v>8</v>
      </c>
      <c r="C408">
        <v>6.5393047290948955E-2</v>
      </c>
    </row>
    <row r="409" spans="1:3" ht="15.5" x14ac:dyDescent="0.35">
      <c r="A409" t="s">
        <v>40</v>
      </c>
      <c r="B409" t="s">
        <v>9</v>
      </c>
      <c r="C409">
        <v>0.111807077983088</v>
      </c>
    </row>
    <row r="410" spans="1:3" ht="15.5" x14ac:dyDescent="0.35">
      <c r="A410" t="s">
        <v>40</v>
      </c>
      <c r="B410" t="s">
        <v>10</v>
      </c>
      <c r="C410">
        <v>6.8149076103977455E-2</v>
      </c>
    </row>
    <row r="411" spans="1:3" ht="15.5" x14ac:dyDescent="0.35">
      <c r="A411" t="s">
        <v>40</v>
      </c>
      <c r="B411" t="s">
        <v>11</v>
      </c>
      <c r="C411">
        <v>0</v>
      </c>
    </row>
    <row r="412" spans="1:3" ht="15.5" x14ac:dyDescent="0.35">
      <c r="A412" t="s">
        <v>40</v>
      </c>
      <c r="B412" t="s">
        <v>12</v>
      </c>
      <c r="C412">
        <v>7.6166614469151267E-2</v>
      </c>
    </row>
    <row r="413" spans="1:3" ht="15.5" x14ac:dyDescent="0.35">
      <c r="A413" t="s">
        <v>40</v>
      </c>
      <c r="B413" t="s">
        <v>13</v>
      </c>
      <c r="C413">
        <v>0.45436893203883494</v>
      </c>
    </row>
    <row r="414" spans="1:3" ht="15.5" x14ac:dyDescent="0.35">
      <c r="A414" t="s">
        <v>40</v>
      </c>
      <c r="B414" t="s">
        <v>14</v>
      </c>
      <c r="C414">
        <v>0.63889758847478861</v>
      </c>
    </row>
    <row r="415" spans="1:3" ht="15.5" x14ac:dyDescent="0.35">
      <c r="A415" t="s">
        <v>40</v>
      </c>
      <c r="B415" t="s">
        <v>15</v>
      </c>
      <c r="C415">
        <v>0.85374256185405561</v>
      </c>
    </row>
    <row r="416" spans="1:3" ht="15.5" x14ac:dyDescent="0.35">
      <c r="A416" t="s">
        <v>40</v>
      </c>
      <c r="B416" t="s">
        <v>16</v>
      </c>
      <c r="C416">
        <v>0</v>
      </c>
    </row>
    <row r="417" spans="1:3" ht="15.5" x14ac:dyDescent="0.35">
      <c r="A417" t="s">
        <v>40</v>
      </c>
      <c r="B417" t="s">
        <v>17</v>
      </c>
      <c r="C417">
        <v>0.19787034137175072</v>
      </c>
    </row>
    <row r="418" spans="1:3" ht="15.5" x14ac:dyDescent="0.35">
      <c r="A418" t="s">
        <v>40</v>
      </c>
      <c r="B418" t="s">
        <v>18</v>
      </c>
      <c r="C418">
        <v>6.1885374256185406E-2</v>
      </c>
    </row>
    <row r="419" spans="1:3" ht="15.5" x14ac:dyDescent="0.35">
      <c r="A419" t="s">
        <v>40</v>
      </c>
      <c r="B419" t="s">
        <v>19</v>
      </c>
      <c r="C419">
        <v>1.6692765424365801</v>
      </c>
    </row>
    <row r="420" spans="1:3" ht="15.5" x14ac:dyDescent="0.35">
      <c r="A420" t="s">
        <v>40</v>
      </c>
      <c r="B420" t="s">
        <v>20</v>
      </c>
      <c r="C420">
        <v>1.534606952709051E-3</v>
      </c>
    </row>
    <row r="421" spans="1:3" ht="15.5" x14ac:dyDescent="0.35">
      <c r="A421" t="s">
        <v>40</v>
      </c>
      <c r="B421" t="s">
        <v>75</v>
      </c>
      <c r="C421">
        <v>7.9674287503914809E-2</v>
      </c>
    </row>
    <row r="422" spans="1:3" ht="15.5" x14ac:dyDescent="0.35">
      <c r="A422" t="s">
        <v>41</v>
      </c>
      <c r="B422" t="s">
        <v>1</v>
      </c>
      <c r="C422">
        <v>0.1195741907451662</v>
      </c>
    </row>
    <row r="423" spans="1:3" ht="15.5" x14ac:dyDescent="0.35">
      <c r="A423" t="s">
        <v>41</v>
      </c>
      <c r="B423" t="s">
        <v>2</v>
      </c>
      <c r="C423">
        <v>3.6497936128611776E-2</v>
      </c>
    </row>
    <row r="424" spans="1:3" ht="15.5" x14ac:dyDescent="0.35">
      <c r="A424" t="s">
        <v>41</v>
      </c>
      <c r="B424" t="s">
        <v>3</v>
      </c>
      <c r="C424">
        <v>1.7814468824679557E-2</v>
      </c>
    </row>
    <row r="425" spans="1:3" ht="15.5" x14ac:dyDescent="0.35">
      <c r="A425" t="s">
        <v>41</v>
      </c>
      <c r="B425" t="s">
        <v>4</v>
      </c>
      <c r="C425">
        <v>7.2995872257223551E-2</v>
      </c>
    </row>
    <row r="426" spans="1:3" ht="15.5" x14ac:dyDescent="0.35">
      <c r="A426" t="s">
        <v>41</v>
      </c>
      <c r="B426" t="s">
        <v>5</v>
      </c>
      <c r="C426">
        <v>6.1003693243536827E-2</v>
      </c>
    </row>
    <row r="427" spans="1:3" ht="15.5" x14ac:dyDescent="0.35">
      <c r="A427" t="s">
        <v>41</v>
      </c>
      <c r="B427" t="s">
        <v>6</v>
      </c>
      <c r="C427">
        <v>0.4557028025200956</v>
      </c>
    </row>
    <row r="428" spans="1:3" ht="15.5" x14ac:dyDescent="0.35">
      <c r="A428" t="s">
        <v>41</v>
      </c>
      <c r="B428" t="s">
        <v>7</v>
      </c>
      <c r="C428">
        <v>0.79417771018900707</v>
      </c>
    </row>
    <row r="429" spans="1:3" ht="15.5" x14ac:dyDescent="0.35">
      <c r="A429" t="s">
        <v>41</v>
      </c>
      <c r="B429" t="s">
        <v>8</v>
      </c>
      <c r="C429">
        <v>0.15016293721485988</v>
      </c>
    </row>
    <row r="430" spans="1:3" ht="15.5" x14ac:dyDescent="0.35">
      <c r="A430" t="s">
        <v>41</v>
      </c>
      <c r="B430" t="s">
        <v>9</v>
      </c>
      <c r="C430">
        <v>7.9078861611992179E-2</v>
      </c>
    </row>
    <row r="431" spans="1:3" ht="15.5" x14ac:dyDescent="0.35">
      <c r="A431" t="s">
        <v>41</v>
      </c>
      <c r="B431" t="s">
        <v>10</v>
      </c>
      <c r="C431">
        <v>0.42841625027156205</v>
      </c>
    </row>
    <row r="432" spans="1:3" ht="15.5" x14ac:dyDescent="0.35">
      <c r="A432" t="s">
        <v>41</v>
      </c>
      <c r="B432" t="s">
        <v>11</v>
      </c>
      <c r="C432">
        <v>0</v>
      </c>
    </row>
    <row r="433" spans="1:3" ht="15.5" x14ac:dyDescent="0.35">
      <c r="A433" t="s">
        <v>41</v>
      </c>
      <c r="B433" t="s">
        <v>12</v>
      </c>
      <c r="C433">
        <v>0.25861394742559202</v>
      </c>
    </row>
    <row r="434" spans="1:3" ht="15.5" x14ac:dyDescent="0.35">
      <c r="A434" t="s">
        <v>41</v>
      </c>
      <c r="B434" t="s">
        <v>13</v>
      </c>
      <c r="C434">
        <v>4.3102324570932E-2</v>
      </c>
    </row>
    <row r="435" spans="1:3" ht="15.5" x14ac:dyDescent="0.35">
      <c r="A435" t="s">
        <v>41</v>
      </c>
      <c r="B435" t="s">
        <v>14</v>
      </c>
      <c r="C435">
        <v>0.39365631110145555</v>
      </c>
    </row>
    <row r="436" spans="1:3" ht="15.5" x14ac:dyDescent="0.35">
      <c r="A436" t="s">
        <v>41</v>
      </c>
      <c r="B436" t="s">
        <v>15</v>
      </c>
      <c r="C436">
        <v>0.6375841842276776</v>
      </c>
    </row>
    <row r="437" spans="1:3" ht="15.5" x14ac:dyDescent="0.35">
      <c r="A437" t="s">
        <v>41</v>
      </c>
      <c r="B437" t="s">
        <v>16</v>
      </c>
      <c r="C437">
        <v>9.7327829676298085E-3</v>
      </c>
    </row>
    <row r="438" spans="1:3" ht="15.5" x14ac:dyDescent="0.35">
      <c r="A438" t="s">
        <v>41</v>
      </c>
      <c r="B438" t="s">
        <v>17</v>
      </c>
      <c r="C438">
        <v>0.35429067999131003</v>
      </c>
    </row>
    <row r="439" spans="1:3" ht="15.5" x14ac:dyDescent="0.35">
      <c r="A439" t="s">
        <v>41</v>
      </c>
      <c r="B439" t="s">
        <v>18</v>
      </c>
      <c r="C439">
        <v>0.54677384314577449</v>
      </c>
    </row>
    <row r="440" spans="1:3" ht="15.5" x14ac:dyDescent="0.35">
      <c r="A440" t="s">
        <v>41</v>
      </c>
      <c r="B440" t="s">
        <v>19</v>
      </c>
      <c r="C440">
        <v>0.18683467303932216</v>
      </c>
    </row>
    <row r="441" spans="1:3" ht="15.5" x14ac:dyDescent="0.35">
      <c r="A441" t="s">
        <v>41</v>
      </c>
      <c r="B441" t="s">
        <v>20</v>
      </c>
      <c r="C441">
        <v>0.1362589615468173</v>
      </c>
    </row>
    <row r="442" spans="1:3" ht="15.5" x14ac:dyDescent="0.35">
      <c r="A442" t="s">
        <v>41</v>
      </c>
      <c r="B442" t="s">
        <v>75</v>
      </c>
      <c r="C442">
        <v>0.12930697371279598</v>
      </c>
    </row>
    <row r="443" spans="1:3" ht="15.5" x14ac:dyDescent="0.35">
      <c r="A443" t="s">
        <v>42</v>
      </c>
      <c r="B443" t="s">
        <v>1</v>
      </c>
      <c r="C443">
        <v>3.0152439024390247</v>
      </c>
    </row>
    <row r="444" spans="1:3" ht="15.5" x14ac:dyDescent="0.35">
      <c r="A444" t="s">
        <v>42</v>
      </c>
      <c r="B444" t="s">
        <v>2</v>
      </c>
      <c r="C444">
        <v>0</v>
      </c>
    </row>
    <row r="445" spans="1:3" ht="15.5" x14ac:dyDescent="0.35">
      <c r="A445" t="s">
        <v>42</v>
      </c>
      <c r="B445" t="s">
        <v>3</v>
      </c>
      <c r="C445">
        <v>0</v>
      </c>
    </row>
    <row r="446" spans="1:3" ht="15.5" x14ac:dyDescent="0.35">
      <c r="A446" t="s">
        <v>42</v>
      </c>
      <c r="B446" t="s">
        <v>4</v>
      </c>
      <c r="C446">
        <v>0.36585365853658536</v>
      </c>
    </row>
    <row r="447" spans="1:3" ht="15.5" x14ac:dyDescent="0.35">
      <c r="A447" t="s">
        <v>42</v>
      </c>
      <c r="B447" t="s">
        <v>5</v>
      </c>
      <c r="C447">
        <v>0.35670731707317072</v>
      </c>
    </row>
    <row r="448" spans="1:3" ht="15.5" x14ac:dyDescent="0.35">
      <c r="A448" t="s">
        <v>42</v>
      </c>
      <c r="B448" t="s">
        <v>6</v>
      </c>
      <c r="C448">
        <v>0.34756097560975607</v>
      </c>
    </row>
    <row r="449" spans="1:3" ht="15.5" x14ac:dyDescent="0.35">
      <c r="A449" t="s">
        <v>42</v>
      </c>
      <c r="B449" t="s">
        <v>7</v>
      </c>
      <c r="C449">
        <v>0.56402439024390238</v>
      </c>
    </row>
    <row r="450" spans="1:3" ht="15.5" x14ac:dyDescent="0.35">
      <c r="A450" t="s">
        <v>42</v>
      </c>
      <c r="B450" t="s">
        <v>8</v>
      </c>
      <c r="C450">
        <v>0</v>
      </c>
    </row>
    <row r="451" spans="1:3" ht="15.5" x14ac:dyDescent="0.35">
      <c r="A451" t="s">
        <v>42</v>
      </c>
      <c r="B451" t="s">
        <v>9</v>
      </c>
      <c r="C451">
        <v>0</v>
      </c>
    </row>
    <row r="452" spans="1:3" ht="15.5" x14ac:dyDescent="0.35">
      <c r="A452" t="s">
        <v>42</v>
      </c>
      <c r="B452" t="s">
        <v>10</v>
      </c>
      <c r="C452">
        <v>0.62195121951219512</v>
      </c>
    </row>
    <row r="453" spans="1:3" ht="15.5" x14ac:dyDescent="0.35">
      <c r="A453" t="s">
        <v>42</v>
      </c>
      <c r="B453" t="s">
        <v>11</v>
      </c>
      <c r="C453">
        <v>0</v>
      </c>
    </row>
    <row r="454" spans="1:3" ht="15.5" x14ac:dyDescent="0.35">
      <c r="A454" t="s">
        <v>42</v>
      </c>
      <c r="B454" t="s">
        <v>12</v>
      </c>
      <c r="C454">
        <v>0.1951219512195122</v>
      </c>
    </row>
    <row r="455" spans="1:3" ht="15.5" x14ac:dyDescent="0.35">
      <c r="A455" t="s">
        <v>42</v>
      </c>
      <c r="B455" t="s">
        <v>13</v>
      </c>
      <c r="C455">
        <v>0</v>
      </c>
    </row>
    <row r="456" spans="1:3" ht="15.5" x14ac:dyDescent="0.35">
      <c r="A456" t="s">
        <v>42</v>
      </c>
      <c r="B456" t="s">
        <v>14</v>
      </c>
      <c r="C456">
        <v>0.27439024390243899</v>
      </c>
    </row>
    <row r="457" spans="1:3" ht="15.5" x14ac:dyDescent="0.35">
      <c r="A457" t="s">
        <v>42</v>
      </c>
      <c r="B457" t="s">
        <v>15</v>
      </c>
      <c r="C457">
        <v>0</v>
      </c>
    </row>
    <row r="458" spans="1:3" ht="15.5" x14ac:dyDescent="0.35">
      <c r="A458" t="s">
        <v>42</v>
      </c>
      <c r="B458" t="s">
        <v>16</v>
      </c>
      <c r="C458">
        <v>0</v>
      </c>
    </row>
    <row r="459" spans="1:3" ht="15.5" x14ac:dyDescent="0.35">
      <c r="A459" t="s">
        <v>42</v>
      </c>
      <c r="B459" t="s">
        <v>17</v>
      </c>
      <c r="C459">
        <v>0</v>
      </c>
    </row>
    <row r="460" spans="1:3" ht="15.5" x14ac:dyDescent="0.35">
      <c r="A460" t="s">
        <v>42</v>
      </c>
      <c r="B460" t="s">
        <v>18</v>
      </c>
      <c r="C460">
        <v>0.31707317073170732</v>
      </c>
    </row>
    <row r="461" spans="1:3" ht="15.5" x14ac:dyDescent="0.35">
      <c r="A461" t="s">
        <v>42</v>
      </c>
      <c r="B461" t="s">
        <v>19</v>
      </c>
      <c r="C461">
        <v>0</v>
      </c>
    </row>
    <row r="462" spans="1:3" ht="15.5" x14ac:dyDescent="0.35">
      <c r="A462" t="s">
        <v>42</v>
      </c>
      <c r="B462" t="s">
        <v>20</v>
      </c>
      <c r="C462">
        <v>0.29878048780487804</v>
      </c>
    </row>
    <row r="463" spans="1:3" ht="15.5" x14ac:dyDescent="0.35">
      <c r="A463" t="s">
        <v>42</v>
      </c>
      <c r="B463" t="s">
        <v>75</v>
      </c>
      <c r="C463">
        <v>0.87804878048780477</v>
      </c>
    </row>
    <row r="464" spans="1:3" ht="15.5" x14ac:dyDescent="0.35">
      <c r="A464" t="s">
        <v>43</v>
      </c>
      <c r="B464" t="s">
        <v>1</v>
      </c>
      <c r="C464">
        <v>5.4828176022391539E-2</v>
      </c>
    </row>
    <row r="465" spans="1:3" ht="15.5" x14ac:dyDescent="0.35">
      <c r="A465" t="s">
        <v>43</v>
      </c>
      <c r="B465" t="s">
        <v>2</v>
      </c>
      <c r="C465">
        <v>1.9592598351733791E-2</v>
      </c>
    </row>
    <row r="466" spans="1:3" ht="15.5" x14ac:dyDescent="0.35">
      <c r="A466" t="s">
        <v>43</v>
      </c>
      <c r="B466" t="s">
        <v>3</v>
      </c>
      <c r="C466">
        <v>1.4025812470844348E-2</v>
      </c>
    </row>
    <row r="467" spans="1:3" ht="15.5" x14ac:dyDescent="0.35">
      <c r="A467" t="s">
        <v>43</v>
      </c>
      <c r="B467" t="s">
        <v>4</v>
      </c>
      <c r="C467">
        <v>6.5930648421707358E-2</v>
      </c>
    </row>
    <row r="468" spans="1:3" ht="15.5" x14ac:dyDescent="0.35">
      <c r="A468" t="s">
        <v>43</v>
      </c>
      <c r="B468" t="s">
        <v>5</v>
      </c>
      <c r="C468">
        <v>0.12977763955838906</v>
      </c>
    </row>
    <row r="469" spans="1:3" ht="15.5" x14ac:dyDescent="0.35">
      <c r="A469" t="s">
        <v>43</v>
      </c>
      <c r="B469" t="s">
        <v>6</v>
      </c>
      <c r="C469">
        <v>0.60152386876069042</v>
      </c>
    </row>
    <row r="470" spans="1:3" ht="15.5" x14ac:dyDescent="0.35">
      <c r="A470" t="s">
        <v>43</v>
      </c>
      <c r="B470" t="s">
        <v>7</v>
      </c>
      <c r="C470">
        <v>0.49248950396516866</v>
      </c>
    </row>
    <row r="471" spans="1:3" ht="15.5" x14ac:dyDescent="0.35">
      <c r="A471" t="s">
        <v>43</v>
      </c>
      <c r="B471" t="s">
        <v>8</v>
      </c>
      <c r="C471">
        <v>0.12763178354843727</v>
      </c>
    </row>
    <row r="472" spans="1:3" ht="15.5" x14ac:dyDescent="0.35">
      <c r="A472" t="s">
        <v>43</v>
      </c>
      <c r="B472" t="s">
        <v>9</v>
      </c>
      <c r="C472">
        <v>4.1362152075882445E-2</v>
      </c>
    </row>
    <row r="473" spans="1:3" ht="15.5" x14ac:dyDescent="0.35">
      <c r="A473" t="s">
        <v>43</v>
      </c>
      <c r="B473" t="s">
        <v>10</v>
      </c>
      <c r="C473">
        <v>0.15966412688539885</v>
      </c>
    </row>
    <row r="474" spans="1:3" ht="15.5" x14ac:dyDescent="0.35">
      <c r="A474" t="s">
        <v>43</v>
      </c>
      <c r="B474" t="s">
        <v>11</v>
      </c>
      <c r="C474">
        <v>0</v>
      </c>
    </row>
    <row r="475" spans="1:3" ht="15.5" x14ac:dyDescent="0.35">
      <c r="A475" t="s">
        <v>43</v>
      </c>
      <c r="B475" t="s">
        <v>12</v>
      </c>
      <c r="C475">
        <v>0.2507852589021925</v>
      </c>
    </row>
    <row r="476" spans="1:3" ht="15.5" x14ac:dyDescent="0.35">
      <c r="A476" t="s">
        <v>43</v>
      </c>
      <c r="B476" t="s">
        <v>13</v>
      </c>
      <c r="C476">
        <v>4.2419530399626808E-2</v>
      </c>
    </row>
    <row r="477" spans="1:3" ht="15.5" x14ac:dyDescent="0.35">
      <c r="A477" t="s">
        <v>43</v>
      </c>
      <c r="B477" t="s">
        <v>14</v>
      </c>
      <c r="C477">
        <v>0.16607059555279113</v>
      </c>
    </row>
    <row r="478" spans="1:3" ht="15.5" x14ac:dyDescent="0.35">
      <c r="A478" t="s">
        <v>43</v>
      </c>
      <c r="B478" t="s">
        <v>15</v>
      </c>
      <c r="C478">
        <v>1.8326232312237598</v>
      </c>
    </row>
    <row r="479" spans="1:3" ht="15.5" x14ac:dyDescent="0.35">
      <c r="A479" t="s">
        <v>43</v>
      </c>
      <c r="B479" t="s">
        <v>16</v>
      </c>
      <c r="C479">
        <v>3.9185196703467588E-2</v>
      </c>
    </row>
    <row r="480" spans="1:3" ht="15.5" x14ac:dyDescent="0.35">
      <c r="A480" t="s">
        <v>43</v>
      </c>
      <c r="B480" t="s">
        <v>17</v>
      </c>
      <c r="C480">
        <v>0.15702068107603798</v>
      </c>
    </row>
    <row r="481" spans="1:3" ht="15.5" x14ac:dyDescent="0.35">
      <c r="A481" t="s">
        <v>43</v>
      </c>
      <c r="B481" t="s">
        <v>18</v>
      </c>
      <c r="C481">
        <v>5.0940755714507853E-2</v>
      </c>
    </row>
    <row r="482" spans="1:3" ht="15.5" x14ac:dyDescent="0.35">
      <c r="A482" t="s">
        <v>43</v>
      </c>
      <c r="B482" t="s">
        <v>19</v>
      </c>
      <c r="C482">
        <v>0</v>
      </c>
    </row>
    <row r="483" spans="1:3" ht="15.5" x14ac:dyDescent="0.35">
      <c r="A483" t="s">
        <v>43</v>
      </c>
      <c r="B483" t="s">
        <v>20</v>
      </c>
      <c r="C483">
        <v>3.0477375213808115E-2</v>
      </c>
    </row>
    <row r="484" spans="1:3" ht="15.5" x14ac:dyDescent="0.35">
      <c r="A484" t="s">
        <v>43</v>
      </c>
      <c r="B484" t="s">
        <v>75</v>
      </c>
      <c r="C484">
        <v>0.10374747317679986</v>
      </c>
    </row>
    <row r="485" spans="1:3" ht="15.5" x14ac:dyDescent="0.35">
      <c r="A485" t="s">
        <v>44</v>
      </c>
      <c r="B485" t="s">
        <v>1</v>
      </c>
      <c r="C485">
        <v>0</v>
      </c>
    </row>
    <row r="486" spans="1:3" ht="15.5" x14ac:dyDescent="0.35">
      <c r="A486" t="s">
        <v>44</v>
      </c>
      <c r="B486" t="s">
        <v>2</v>
      </c>
      <c r="C486">
        <v>7.6663320251893754E-3</v>
      </c>
    </row>
    <row r="487" spans="1:3" ht="15.5" x14ac:dyDescent="0.35">
      <c r="A487" t="s">
        <v>44</v>
      </c>
      <c r="B487" t="s">
        <v>3</v>
      </c>
      <c r="C487">
        <v>1.4967600620607828E-2</v>
      </c>
    </row>
    <row r="488" spans="1:3" ht="15.5" x14ac:dyDescent="0.35">
      <c r="A488" t="s">
        <v>44</v>
      </c>
      <c r="B488" t="s">
        <v>4</v>
      </c>
      <c r="C488">
        <v>8.0313954549602995E-2</v>
      </c>
    </row>
    <row r="489" spans="1:3" ht="15.5" x14ac:dyDescent="0.35">
      <c r="A489" t="s">
        <v>44</v>
      </c>
      <c r="B489" t="s">
        <v>5</v>
      </c>
      <c r="C489">
        <v>2.1356210641598983E-2</v>
      </c>
    </row>
    <row r="490" spans="1:3" ht="15.5" x14ac:dyDescent="0.35">
      <c r="A490" t="s">
        <v>44</v>
      </c>
      <c r="B490" t="s">
        <v>6</v>
      </c>
      <c r="C490">
        <v>0.5826412339143926</v>
      </c>
    </row>
    <row r="491" spans="1:3" ht="15.5" x14ac:dyDescent="0.35">
      <c r="A491" t="s">
        <v>44</v>
      </c>
      <c r="B491" t="s">
        <v>7</v>
      </c>
      <c r="C491">
        <v>0.79693346718992419</v>
      </c>
    </row>
    <row r="492" spans="1:3" ht="15.5" x14ac:dyDescent="0.35">
      <c r="A492" t="s">
        <v>44</v>
      </c>
      <c r="B492" t="s">
        <v>8</v>
      </c>
      <c r="C492">
        <v>7.2282559094642679E-2</v>
      </c>
    </row>
    <row r="493" spans="1:3" ht="15.5" x14ac:dyDescent="0.35">
      <c r="A493" t="s">
        <v>44</v>
      </c>
      <c r="B493" t="s">
        <v>9</v>
      </c>
      <c r="C493">
        <v>3.8331660125946888E-2</v>
      </c>
    </row>
    <row r="494" spans="1:3" ht="15.5" x14ac:dyDescent="0.35">
      <c r="A494" t="s">
        <v>44</v>
      </c>
      <c r="B494" t="s">
        <v>10</v>
      </c>
      <c r="C494">
        <v>0.11170940950990235</v>
      </c>
    </row>
    <row r="495" spans="1:3" ht="15.5" x14ac:dyDescent="0.35">
      <c r="A495" t="s">
        <v>44</v>
      </c>
      <c r="B495" t="s">
        <v>11</v>
      </c>
      <c r="C495">
        <v>0</v>
      </c>
    </row>
    <row r="496" spans="1:3" ht="15.5" x14ac:dyDescent="0.35">
      <c r="A496" t="s">
        <v>44</v>
      </c>
      <c r="B496" t="s">
        <v>12</v>
      </c>
      <c r="C496">
        <v>2.3364059505339051E-2</v>
      </c>
    </row>
    <row r="497" spans="1:3" ht="15.5" x14ac:dyDescent="0.35">
      <c r="A497" t="s">
        <v>44</v>
      </c>
      <c r="B497" t="s">
        <v>13</v>
      </c>
      <c r="C497">
        <v>3.3950898968695818E-2</v>
      </c>
    </row>
    <row r="498" spans="1:3" ht="15.5" x14ac:dyDescent="0.35">
      <c r="A498" t="s">
        <v>44</v>
      </c>
      <c r="B498" t="s">
        <v>14</v>
      </c>
      <c r="C498">
        <v>5.4759514465638405E-2</v>
      </c>
    </row>
    <row r="499" spans="1:3" ht="15.5" x14ac:dyDescent="0.35">
      <c r="A499" t="s">
        <v>44</v>
      </c>
      <c r="B499" t="s">
        <v>15</v>
      </c>
      <c r="C499">
        <v>7.9401295975175673E-2</v>
      </c>
    </row>
    <row r="500" spans="1:3" ht="15.5" x14ac:dyDescent="0.35">
      <c r="A500" t="s">
        <v>44</v>
      </c>
      <c r="B500" t="s">
        <v>16</v>
      </c>
      <c r="C500">
        <v>4.5997992151136265E-2</v>
      </c>
    </row>
    <row r="501" spans="1:3" ht="15.5" x14ac:dyDescent="0.35">
      <c r="A501" t="s">
        <v>44</v>
      </c>
      <c r="B501" t="s">
        <v>17</v>
      </c>
      <c r="C501">
        <v>2.9175869307292146</v>
      </c>
    </row>
    <row r="502" spans="1:3" ht="15.5" x14ac:dyDescent="0.35">
      <c r="A502" t="s">
        <v>44</v>
      </c>
      <c r="B502" t="s">
        <v>18</v>
      </c>
      <c r="C502">
        <v>5.2204070457241944E-2</v>
      </c>
    </row>
    <row r="503" spans="1:3" ht="15.5" x14ac:dyDescent="0.35">
      <c r="A503" t="s">
        <v>44</v>
      </c>
      <c r="B503" t="s">
        <v>19</v>
      </c>
      <c r="C503">
        <v>0.4061330656201515</v>
      </c>
    </row>
    <row r="504" spans="1:3" ht="15.5" x14ac:dyDescent="0.35">
      <c r="A504" t="s">
        <v>44</v>
      </c>
      <c r="B504" t="s">
        <v>20</v>
      </c>
      <c r="C504">
        <v>0</v>
      </c>
    </row>
    <row r="505" spans="1:3" ht="15.5" x14ac:dyDescent="0.35">
      <c r="A505" t="s">
        <v>44</v>
      </c>
      <c r="B505" t="s">
        <v>75</v>
      </c>
      <c r="C505">
        <v>1.3142283471753219E-2</v>
      </c>
    </row>
    <row r="506" spans="1:3" ht="15.5" x14ac:dyDescent="0.35">
      <c r="A506" t="s">
        <v>45</v>
      </c>
      <c r="B506" t="s">
        <v>1</v>
      </c>
      <c r="C506">
        <v>3.2413313232053813E-2</v>
      </c>
    </row>
    <row r="507" spans="1:3" ht="15.5" x14ac:dyDescent="0.35">
      <c r="A507" t="s">
        <v>45</v>
      </c>
      <c r="B507" t="s">
        <v>2</v>
      </c>
      <c r="C507">
        <v>4.8706946538327727E-3</v>
      </c>
    </row>
    <row r="508" spans="1:3" ht="15.5" x14ac:dyDescent="0.35">
      <c r="A508" t="s">
        <v>45</v>
      </c>
      <c r="B508" t="s">
        <v>3</v>
      </c>
      <c r="C508">
        <v>2.3773628667517104E-3</v>
      </c>
    </row>
    <row r="509" spans="1:3" ht="15.5" x14ac:dyDescent="0.35">
      <c r="A509" t="s">
        <v>45</v>
      </c>
      <c r="B509" t="s">
        <v>4</v>
      </c>
      <c r="C509">
        <v>5.7984460164675872E-2</v>
      </c>
    </row>
    <row r="510" spans="1:3" ht="15.5" x14ac:dyDescent="0.35">
      <c r="A510" t="s">
        <v>45</v>
      </c>
      <c r="B510" t="s">
        <v>5</v>
      </c>
      <c r="C510">
        <v>7.9148788124782557E-2</v>
      </c>
    </row>
    <row r="511" spans="1:3" ht="15.5" x14ac:dyDescent="0.35">
      <c r="A511" t="s">
        <v>45</v>
      </c>
      <c r="B511" t="s">
        <v>6</v>
      </c>
      <c r="C511">
        <v>0.49136031543546327</v>
      </c>
    </row>
    <row r="512" spans="1:3" ht="15.5" x14ac:dyDescent="0.35">
      <c r="A512" t="s">
        <v>45</v>
      </c>
      <c r="B512" t="s">
        <v>7</v>
      </c>
      <c r="C512">
        <v>0.41621245506204335</v>
      </c>
    </row>
    <row r="513" spans="1:3" ht="15.5" x14ac:dyDescent="0.35">
      <c r="A513" t="s">
        <v>45</v>
      </c>
      <c r="B513" t="s">
        <v>8</v>
      </c>
      <c r="C513">
        <v>7.0972979241563261E-2</v>
      </c>
    </row>
    <row r="514" spans="1:3" ht="15.5" x14ac:dyDescent="0.35">
      <c r="A514" t="s">
        <v>45</v>
      </c>
      <c r="B514" t="s">
        <v>9</v>
      </c>
      <c r="C514">
        <v>4.4648034326800423E-2</v>
      </c>
    </row>
    <row r="515" spans="1:3" ht="15.5" x14ac:dyDescent="0.35">
      <c r="A515" t="s">
        <v>45</v>
      </c>
      <c r="B515" t="s">
        <v>10</v>
      </c>
      <c r="C515">
        <v>0.1163168270903398</v>
      </c>
    </row>
    <row r="516" spans="1:3" ht="15.5" x14ac:dyDescent="0.35">
      <c r="A516" t="s">
        <v>45</v>
      </c>
      <c r="B516" t="s">
        <v>11</v>
      </c>
      <c r="C516">
        <v>0</v>
      </c>
    </row>
    <row r="517" spans="1:3" ht="15.5" x14ac:dyDescent="0.35">
      <c r="A517" t="s">
        <v>45</v>
      </c>
      <c r="B517" t="s">
        <v>12</v>
      </c>
      <c r="C517">
        <v>0.14844021802157023</v>
      </c>
    </row>
    <row r="518" spans="1:3" ht="15.5" x14ac:dyDescent="0.35">
      <c r="A518" t="s">
        <v>45</v>
      </c>
      <c r="B518" t="s">
        <v>13</v>
      </c>
      <c r="C518">
        <v>3.7747883567203988E-2</v>
      </c>
    </row>
    <row r="519" spans="1:3" ht="15.5" x14ac:dyDescent="0.35">
      <c r="A519" t="s">
        <v>45</v>
      </c>
      <c r="B519" t="s">
        <v>14</v>
      </c>
      <c r="C519">
        <v>0.20526498898295256</v>
      </c>
    </row>
    <row r="520" spans="1:3" ht="15.5" x14ac:dyDescent="0.35">
      <c r="A520" t="s">
        <v>45</v>
      </c>
      <c r="B520" t="s">
        <v>15</v>
      </c>
      <c r="C520">
        <v>1.5251652557114692</v>
      </c>
    </row>
    <row r="521" spans="1:3" ht="15.5" x14ac:dyDescent="0.35">
      <c r="A521" t="s">
        <v>45</v>
      </c>
      <c r="B521" t="s">
        <v>16</v>
      </c>
      <c r="C521">
        <v>9.7413893076655454E-3</v>
      </c>
    </row>
    <row r="522" spans="1:3" ht="15.5" x14ac:dyDescent="0.35">
      <c r="A522" t="s">
        <v>45</v>
      </c>
      <c r="B522" t="s">
        <v>17</v>
      </c>
      <c r="C522">
        <v>0.17377942711353359</v>
      </c>
    </row>
    <row r="523" spans="1:3" ht="15.5" x14ac:dyDescent="0.35">
      <c r="A523" t="s">
        <v>45</v>
      </c>
      <c r="B523" t="s">
        <v>18</v>
      </c>
      <c r="C523">
        <v>6.3319030499826054E-2</v>
      </c>
    </row>
    <row r="524" spans="1:3" ht="15.5" x14ac:dyDescent="0.35">
      <c r="A524" t="s">
        <v>45</v>
      </c>
      <c r="B524" t="s">
        <v>19</v>
      </c>
      <c r="C524">
        <v>1.5423866403803781</v>
      </c>
    </row>
    <row r="525" spans="1:3" ht="15.5" x14ac:dyDescent="0.35">
      <c r="A525" t="s">
        <v>45</v>
      </c>
      <c r="B525" t="s">
        <v>20</v>
      </c>
      <c r="C525">
        <v>3.1253624028760293E-2</v>
      </c>
    </row>
    <row r="526" spans="1:3" ht="15.5" x14ac:dyDescent="0.35">
      <c r="A526" t="s">
        <v>45</v>
      </c>
      <c r="B526" t="s">
        <v>75</v>
      </c>
      <c r="C526">
        <v>0.13498782326336542</v>
      </c>
    </row>
    <row r="527" spans="1:3" ht="15.5" x14ac:dyDescent="0.35">
      <c r="A527" t="s">
        <v>46</v>
      </c>
      <c r="B527" t="s">
        <v>1</v>
      </c>
      <c r="C527">
        <v>0.16887725221345645</v>
      </c>
    </row>
    <row r="528" spans="1:3" ht="15.5" x14ac:dyDescent="0.35">
      <c r="A528" t="s">
        <v>46</v>
      </c>
      <c r="B528" t="s">
        <v>2</v>
      </c>
      <c r="C528">
        <v>4.7748647810659038E-2</v>
      </c>
    </row>
    <row r="529" spans="1:3" ht="15.5" x14ac:dyDescent="0.35">
      <c r="A529" t="s">
        <v>46</v>
      </c>
      <c r="B529" t="s">
        <v>3</v>
      </c>
      <c r="C529">
        <v>1.5537258414579527E-2</v>
      </c>
    </row>
    <row r="530" spans="1:3" ht="15.5" x14ac:dyDescent="0.35">
      <c r="A530" t="s">
        <v>46</v>
      </c>
      <c r="B530" t="s">
        <v>4</v>
      </c>
      <c r="C530">
        <v>8.2681641230578432E-2</v>
      </c>
    </row>
    <row r="531" spans="1:3" ht="15.5" x14ac:dyDescent="0.35">
      <c r="A531" t="s">
        <v>46</v>
      </c>
      <c r="B531" t="s">
        <v>5</v>
      </c>
      <c r="C531">
        <v>7.9271023529817061E-2</v>
      </c>
    </row>
    <row r="532" spans="1:3" ht="15.5" x14ac:dyDescent="0.35">
      <c r="A532" t="s">
        <v>46</v>
      </c>
      <c r="B532" t="s">
        <v>6</v>
      </c>
      <c r="C532">
        <v>0.30764460674544392</v>
      </c>
    </row>
    <row r="533" spans="1:3" ht="15.5" x14ac:dyDescent="0.35">
      <c r="A533" t="s">
        <v>46</v>
      </c>
      <c r="B533" t="s">
        <v>7</v>
      </c>
      <c r="C533">
        <v>1.3740999758845212</v>
      </c>
    </row>
    <row r="534" spans="1:3" ht="15.5" x14ac:dyDescent="0.35">
      <c r="A534" t="s">
        <v>46</v>
      </c>
      <c r="B534" t="s">
        <v>8</v>
      </c>
      <c r="C534">
        <v>0.14386605574120645</v>
      </c>
    </row>
    <row r="535" spans="1:3" ht="15.5" x14ac:dyDescent="0.35">
      <c r="A535" t="s">
        <v>46</v>
      </c>
      <c r="B535" t="s">
        <v>9</v>
      </c>
      <c r="C535">
        <v>0.10490233231129638</v>
      </c>
    </row>
    <row r="536" spans="1:3" ht="15.5" x14ac:dyDescent="0.35">
      <c r="A536" t="s">
        <v>46</v>
      </c>
      <c r="B536" t="s">
        <v>10</v>
      </c>
      <c r="C536">
        <v>0.28111758018396665</v>
      </c>
    </row>
    <row r="537" spans="1:3" ht="15.5" x14ac:dyDescent="0.35">
      <c r="A537" t="s">
        <v>46</v>
      </c>
      <c r="B537" t="s">
        <v>11</v>
      </c>
      <c r="C537">
        <v>0</v>
      </c>
    </row>
    <row r="538" spans="1:3" ht="15.5" x14ac:dyDescent="0.35">
      <c r="A538" t="s">
        <v>46</v>
      </c>
      <c r="B538" t="s">
        <v>12</v>
      </c>
      <c r="C538">
        <v>0.36820890894684261</v>
      </c>
    </row>
    <row r="539" spans="1:3" ht="15.5" x14ac:dyDescent="0.35">
      <c r="A539" t="s">
        <v>46</v>
      </c>
      <c r="B539" t="s">
        <v>13</v>
      </c>
      <c r="C539">
        <v>3.3107107176077441E-2</v>
      </c>
    </row>
    <row r="540" spans="1:3" ht="15.5" x14ac:dyDescent="0.35">
      <c r="A540" t="s">
        <v>46</v>
      </c>
      <c r="B540" t="s">
        <v>14</v>
      </c>
      <c r="C540">
        <v>0.21497226719950391</v>
      </c>
    </row>
    <row r="541" spans="1:3" ht="15.5" x14ac:dyDescent="0.35">
      <c r="A541" t="s">
        <v>46</v>
      </c>
      <c r="B541" t="s">
        <v>15</v>
      </c>
      <c r="C541">
        <v>0.32769490474385915</v>
      </c>
    </row>
    <row r="542" spans="1:3" ht="15.5" x14ac:dyDescent="0.35">
      <c r="A542" t="s">
        <v>46</v>
      </c>
      <c r="B542" t="s">
        <v>16</v>
      </c>
      <c r="C542">
        <v>1.2540048919971063E-2</v>
      </c>
    </row>
    <row r="543" spans="1:3" ht="15.5" x14ac:dyDescent="0.35">
      <c r="A543" t="s">
        <v>46</v>
      </c>
      <c r="B543" t="s">
        <v>17</v>
      </c>
      <c r="C543">
        <v>0.28370138147242224</v>
      </c>
    </row>
    <row r="544" spans="1:3" ht="15.5" x14ac:dyDescent="0.35">
      <c r="A544" t="s">
        <v>46</v>
      </c>
      <c r="B544" t="s">
        <v>18</v>
      </c>
      <c r="C544">
        <v>0.48727047231887555</v>
      </c>
    </row>
    <row r="545" spans="1:3" ht="15.5" x14ac:dyDescent="0.35">
      <c r="A545" t="s">
        <v>46</v>
      </c>
      <c r="B545" t="s">
        <v>19</v>
      </c>
      <c r="C545">
        <v>0.164502015365005</v>
      </c>
    </row>
    <row r="546" spans="1:3" ht="15.5" x14ac:dyDescent="0.35">
      <c r="A546" t="s">
        <v>46</v>
      </c>
      <c r="B546" t="s">
        <v>20</v>
      </c>
      <c r="C546">
        <v>0.15108347400695904</v>
      </c>
    </row>
    <row r="547" spans="1:3" ht="15.5" x14ac:dyDescent="0.35">
      <c r="A547" t="s">
        <v>46</v>
      </c>
      <c r="B547" t="s">
        <v>75</v>
      </c>
      <c r="C547">
        <v>0.12319564543356186</v>
      </c>
    </row>
    <row r="548" spans="1:3" ht="15.5" x14ac:dyDescent="0.35">
      <c r="A548" t="s">
        <v>47</v>
      </c>
      <c r="B548" t="s">
        <v>1</v>
      </c>
      <c r="C548">
        <v>2.9611479452932323E-2</v>
      </c>
    </row>
    <row r="549" spans="1:3" ht="15.5" x14ac:dyDescent="0.35">
      <c r="A549" t="s">
        <v>47</v>
      </c>
      <c r="B549" t="s">
        <v>2</v>
      </c>
      <c r="C549">
        <v>4.0357451715191698E-3</v>
      </c>
    </row>
    <row r="550" spans="1:3" ht="15.5" x14ac:dyDescent="0.35">
      <c r="A550" t="s">
        <v>47</v>
      </c>
      <c r="B550" t="s">
        <v>3</v>
      </c>
      <c r="C550">
        <v>6.5660933346145219E-4</v>
      </c>
    </row>
    <row r="551" spans="1:3" ht="15.5" x14ac:dyDescent="0.35">
      <c r="A551" t="s">
        <v>47</v>
      </c>
      <c r="B551" t="s">
        <v>4</v>
      </c>
      <c r="C551">
        <v>0.12555651644726307</v>
      </c>
    </row>
    <row r="552" spans="1:3" ht="15.5" x14ac:dyDescent="0.35">
      <c r="A552" t="s">
        <v>47</v>
      </c>
      <c r="B552" t="s">
        <v>5</v>
      </c>
      <c r="C552">
        <v>3.0604400884020375E-2</v>
      </c>
    </row>
    <row r="553" spans="1:3" ht="15.5" x14ac:dyDescent="0.35">
      <c r="A553" t="s">
        <v>47</v>
      </c>
      <c r="B553" t="s">
        <v>6</v>
      </c>
      <c r="C553">
        <v>0.6694212228948464</v>
      </c>
    </row>
    <row r="554" spans="1:3" ht="15.5" x14ac:dyDescent="0.35">
      <c r="A554" t="s">
        <v>47</v>
      </c>
      <c r="B554" t="s">
        <v>7</v>
      </c>
      <c r="C554">
        <v>0.35375228211780529</v>
      </c>
    </row>
    <row r="555" spans="1:3" ht="15.5" x14ac:dyDescent="0.35">
      <c r="A555" t="s">
        <v>47</v>
      </c>
      <c r="B555" t="s">
        <v>8</v>
      </c>
      <c r="C555">
        <v>6.6301527817814926E-2</v>
      </c>
    </row>
    <row r="556" spans="1:3" ht="15.5" x14ac:dyDescent="0.35">
      <c r="A556" t="s">
        <v>47</v>
      </c>
      <c r="B556" t="s">
        <v>9</v>
      </c>
      <c r="C556">
        <v>2.914704846097178E-2</v>
      </c>
    </row>
    <row r="557" spans="1:3" ht="15.5" x14ac:dyDescent="0.35">
      <c r="A557" t="s">
        <v>47</v>
      </c>
      <c r="B557" t="s">
        <v>10</v>
      </c>
      <c r="C557">
        <v>5.5539540693763816E-2</v>
      </c>
    </row>
    <row r="558" spans="1:3" ht="15.5" x14ac:dyDescent="0.35">
      <c r="A558" t="s">
        <v>47</v>
      </c>
      <c r="B558" t="s">
        <v>11</v>
      </c>
      <c r="C558">
        <v>1.4269241856442778E-2</v>
      </c>
    </row>
    <row r="559" spans="1:3" ht="15.5" x14ac:dyDescent="0.35">
      <c r="A559" t="s">
        <v>47</v>
      </c>
      <c r="B559" t="s">
        <v>12</v>
      </c>
      <c r="C559">
        <v>6.0984593702956343E-2</v>
      </c>
    </row>
    <row r="560" spans="1:3" ht="15.5" x14ac:dyDescent="0.35">
      <c r="A560" t="s">
        <v>47</v>
      </c>
      <c r="B560" t="s">
        <v>13</v>
      </c>
      <c r="C560">
        <v>2.4326575061657221E-2</v>
      </c>
    </row>
    <row r="561" spans="1:3" ht="15.5" x14ac:dyDescent="0.35">
      <c r="A561" t="s">
        <v>47</v>
      </c>
      <c r="B561" t="s">
        <v>14</v>
      </c>
      <c r="C561">
        <v>0.1263572595368502</v>
      </c>
    </row>
    <row r="562" spans="1:3" ht="15.5" x14ac:dyDescent="0.35">
      <c r="A562" t="s">
        <v>47</v>
      </c>
      <c r="B562" t="s">
        <v>15</v>
      </c>
      <c r="C562">
        <v>0.44492489029819665</v>
      </c>
    </row>
    <row r="563" spans="1:3" ht="15.5" x14ac:dyDescent="0.35">
      <c r="A563" t="s">
        <v>47</v>
      </c>
      <c r="B563" t="s">
        <v>16</v>
      </c>
      <c r="C563">
        <v>0.46724960763588613</v>
      </c>
    </row>
    <row r="564" spans="1:3" ht="15.5" x14ac:dyDescent="0.35">
      <c r="A564" t="s">
        <v>47</v>
      </c>
      <c r="B564" t="s">
        <v>17</v>
      </c>
      <c r="C564">
        <v>2.8153646584029981</v>
      </c>
    </row>
    <row r="565" spans="1:3" ht="15.5" x14ac:dyDescent="0.35">
      <c r="A565" t="s">
        <v>47</v>
      </c>
      <c r="B565" t="s">
        <v>18</v>
      </c>
      <c r="C565">
        <v>2.9563434867557095E-2</v>
      </c>
    </row>
    <row r="566" spans="1:3" ht="15.5" x14ac:dyDescent="0.35">
      <c r="A566" t="s">
        <v>47</v>
      </c>
      <c r="B566" t="s">
        <v>19</v>
      </c>
      <c r="C566">
        <v>0.10489734473591492</v>
      </c>
    </row>
    <row r="567" spans="1:3" ht="15.5" x14ac:dyDescent="0.35">
      <c r="A567" t="s">
        <v>47</v>
      </c>
      <c r="B567" t="s">
        <v>20</v>
      </c>
      <c r="C567">
        <v>1.1378559303033215E-2</v>
      </c>
    </row>
    <row r="568" spans="1:3" ht="15.5" x14ac:dyDescent="0.35">
      <c r="A568" t="s">
        <v>47</v>
      </c>
      <c r="B568" t="s">
        <v>75</v>
      </c>
      <c r="C568">
        <v>8.4942826943403479E-2</v>
      </c>
    </row>
    <row r="569" spans="1:3" ht="15.5" x14ac:dyDescent="0.35">
      <c r="A569" t="s">
        <v>48</v>
      </c>
      <c r="B569" t="s">
        <v>1</v>
      </c>
      <c r="C569">
        <v>3.125989329893885E-2</v>
      </c>
    </row>
    <row r="570" spans="1:3" ht="15.5" x14ac:dyDescent="0.35">
      <c r="A570" t="s">
        <v>48</v>
      </c>
      <c r="B570" t="s">
        <v>2</v>
      </c>
      <c r="C570">
        <v>1.034179515741338E-2</v>
      </c>
    </row>
    <row r="571" spans="1:3" ht="15.5" x14ac:dyDescent="0.35">
      <c r="A571" t="s">
        <v>48</v>
      </c>
      <c r="B571" t="s">
        <v>3</v>
      </c>
      <c r="C571">
        <v>8.172597760450255E-3</v>
      </c>
    </row>
    <row r="572" spans="1:3" ht="15.5" x14ac:dyDescent="0.35">
      <c r="A572" t="s">
        <v>48</v>
      </c>
      <c r="B572" t="s">
        <v>4</v>
      </c>
      <c r="C572">
        <v>5.9095972328076452E-2</v>
      </c>
    </row>
    <row r="573" spans="1:3" ht="15.5" x14ac:dyDescent="0.35">
      <c r="A573" t="s">
        <v>48</v>
      </c>
      <c r="B573" t="s">
        <v>5</v>
      </c>
      <c r="C573">
        <v>0.10334759922612416</v>
      </c>
    </row>
    <row r="574" spans="1:3" ht="15.5" x14ac:dyDescent="0.35">
      <c r="A574" t="s">
        <v>48</v>
      </c>
      <c r="B574" t="s">
        <v>6</v>
      </c>
      <c r="C574">
        <v>0.15060092630591546</v>
      </c>
    </row>
    <row r="575" spans="1:3" ht="15.5" x14ac:dyDescent="0.35">
      <c r="A575" t="s">
        <v>48</v>
      </c>
      <c r="B575" t="s">
        <v>7</v>
      </c>
      <c r="C575">
        <v>0.19045553145336225</v>
      </c>
    </row>
    <row r="576" spans="1:3" ht="15.5" x14ac:dyDescent="0.35">
      <c r="A576" t="s">
        <v>48</v>
      </c>
      <c r="B576" t="s">
        <v>8</v>
      </c>
      <c r="C576">
        <v>2.7437415723749779E-2</v>
      </c>
    </row>
    <row r="577" spans="1:3" ht="15.5" x14ac:dyDescent="0.35">
      <c r="A577" t="s">
        <v>48</v>
      </c>
      <c r="B577" t="s">
        <v>9</v>
      </c>
      <c r="C577">
        <v>1.4363604385296359E-2</v>
      </c>
    </row>
    <row r="578" spans="1:3" ht="15.5" x14ac:dyDescent="0.35">
      <c r="A578" t="s">
        <v>48</v>
      </c>
      <c r="B578" t="s">
        <v>10</v>
      </c>
      <c r="C578">
        <v>0.18816908014304978</v>
      </c>
    </row>
    <row r="579" spans="1:3" ht="15.5" x14ac:dyDescent="0.35">
      <c r="A579" t="s">
        <v>48</v>
      </c>
      <c r="B579" t="s">
        <v>11</v>
      </c>
      <c r="C579">
        <v>0</v>
      </c>
    </row>
    <row r="580" spans="1:3" ht="15.5" x14ac:dyDescent="0.35">
      <c r="A580" t="s">
        <v>48</v>
      </c>
      <c r="B580" t="s">
        <v>12</v>
      </c>
      <c r="C580">
        <v>0.11293896933810166</v>
      </c>
    </row>
    <row r="581" spans="1:3" ht="15.5" x14ac:dyDescent="0.35">
      <c r="A581" t="s">
        <v>48</v>
      </c>
      <c r="B581" t="s">
        <v>13</v>
      </c>
      <c r="C581">
        <v>7.9967168904262181E-3</v>
      </c>
    </row>
    <row r="582" spans="1:3" ht="15.5" x14ac:dyDescent="0.35">
      <c r="A582" t="s">
        <v>48</v>
      </c>
      <c r="B582" t="s">
        <v>14</v>
      </c>
      <c r="C582">
        <v>5.4523069707451487E-2</v>
      </c>
    </row>
    <row r="583" spans="1:3" ht="15.5" x14ac:dyDescent="0.35">
      <c r="A583" t="s">
        <v>48</v>
      </c>
      <c r="B583" t="s">
        <v>15</v>
      </c>
      <c r="C583">
        <v>2.7542944245764204E-2</v>
      </c>
    </row>
    <row r="584" spans="1:3" ht="15.5" x14ac:dyDescent="0.35">
      <c r="A584" t="s">
        <v>48</v>
      </c>
      <c r="B584" t="s">
        <v>16</v>
      </c>
      <c r="C584">
        <v>5.2529753180512407E-3</v>
      </c>
    </row>
    <row r="585" spans="1:3" ht="15.5" x14ac:dyDescent="0.35">
      <c r="A585" t="s">
        <v>48</v>
      </c>
      <c r="B585" t="s">
        <v>17</v>
      </c>
      <c r="C585">
        <v>2.7859529811807473E-2</v>
      </c>
    </row>
    <row r="586" spans="1:3" ht="15.5" x14ac:dyDescent="0.35">
      <c r="A586" t="s">
        <v>48</v>
      </c>
      <c r="B586" t="s">
        <v>18</v>
      </c>
      <c r="C586">
        <v>8.8409450665415945E-3</v>
      </c>
    </row>
    <row r="587" spans="1:3" ht="15.5" x14ac:dyDescent="0.35">
      <c r="A587" t="s">
        <v>48</v>
      </c>
      <c r="B587" t="s">
        <v>19</v>
      </c>
      <c r="C587">
        <v>9.6148208946473593E-2</v>
      </c>
    </row>
    <row r="588" spans="1:3" ht="15.5" x14ac:dyDescent="0.35">
      <c r="A588" t="s">
        <v>48</v>
      </c>
      <c r="B588" t="s">
        <v>20</v>
      </c>
      <c r="C588">
        <v>7.7563463680600337E-3</v>
      </c>
    </row>
    <row r="589" spans="1:3" ht="15.5" x14ac:dyDescent="0.35">
      <c r="A589" t="s">
        <v>48</v>
      </c>
      <c r="B589" t="s">
        <v>75</v>
      </c>
      <c r="C589">
        <v>3.03922143401536E-2</v>
      </c>
    </row>
    <row r="590" spans="1:3" ht="15.5" x14ac:dyDescent="0.35">
      <c r="A590" t="s">
        <v>49</v>
      </c>
      <c r="B590" t="s">
        <v>1</v>
      </c>
      <c r="C590">
        <v>1.9149409930973058E-2</v>
      </c>
    </row>
    <row r="591" spans="1:3" ht="15.5" x14ac:dyDescent="0.35">
      <c r="A591" t="s">
        <v>49</v>
      </c>
      <c r="B591" t="s">
        <v>2</v>
      </c>
      <c r="C591">
        <v>0</v>
      </c>
    </row>
    <row r="592" spans="1:3" ht="15.5" x14ac:dyDescent="0.35">
      <c r="A592" t="s">
        <v>49</v>
      </c>
      <c r="B592" t="s">
        <v>3</v>
      </c>
      <c r="C592">
        <v>0</v>
      </c>
    </row>
    <row r="593" spans="1:3" ht="15.5" x14ac:dyDescent="0.35">
      <c r="A593" t="s">
        <v>49</v>
      </c>
      <c r="B593" t="s">
        <v>4</v>
      </c>
      <c r="C593">
        <v>3.5626809173903366E-2</v>
      </c>
    </row>
    <row r="594" spans="1:3" ht="15.5" x14ac:dyDescent="0.35">
      <c r="A594" t="s">
        <v>49</v>
      </c>
      <c r="B594" t="s">
        <v>5</v>
      </c>
      <c r="C594">
        <v>5.2104208416833671E-2</v>
      </c>
    </row>
    <row r="595" spans="1:3" ht="15.5" x14ac:dyDescent="0.35">
      <c r="A595" t="s">
        <v>49</v>
      </c>
      <c r="B595" t="s">
        <v>6</v>
      </c>
      <c r="C595">
        <v>0.28768648407926967</v>
      </c>
    </row>
    <row r="596" spans="1:3" ht="15.5" x14ac:dyDescent="0.35">
      <c r="A596" t="s">
        <v>49</v>
      </c>
      <c r="B596" t="s">
        <v>7</v>
      </c>
      <c r="C596">
        <v>0.40369628145179248</v>
      </c>
    </row>
    <row r="597" spans="1:3" ht="15.5" x14ac:dyDescent="0.35">
      <c r="A597" t="s">
        <v>49</v>
      </c>
      <c r="B597" t="s">
        <v>8</v>
      </c>
      <c r="C597">
        <v>4.0080160320641281E-2</v>
      </c>
    </row>
    <row r="598" spans="1:3" ht="15.5" x14ac:dyDescent="0.35">
      <c r="A598" t="s">
        <v>49</v>
      </c>
      <c r="B598" t="s">
        <v>9</v>
      </c>
      <c r="C598">
        <v>5.4553551547539526E-2</v>
      </c>
    </row>
    <row r="599" spans="1:3" ht="15.5" x14ac:dyDescent="0.35">
      <c r="A599" t="s">
        <v>49</v>
      </c>
      <c r="B599" t="s">
        <v>10</v>
      </c>
      <c r="C599">
        <v>0.18169672678690718</v>
      </c>
    </row>
    <row r="600" spans="1:3" ht="15.5" x14ac:dyDescent="0.35">
      <c r="A600" t="s">
        <v>49</v>
      </c>
      <c r="B600" t="s">
        <v>11</v>
      </c>
      <c r="C600">
        <v>0</v>
      </c>
    </row>
    <row r="601" spans="1:3" ht="15.5" x14ac:dyDescent="0.35">
      <c r="A601" t="s">
        <v>49</v>
      </c>
      <c r="B601" t="s">
        <v>12</v>
      </c>
      <c r="C601">
        <v>0.23513694054776221</v>
      </c>
    </row>
    <row r="602" spans="1:3" ht="15.5" x14ac:dyDescent="0.35">
      <c r="A602" t="s">
        <v>49</v>
      </c>
      <c r="B602" t="s">
        <v>13</v>
      </c>
      <c r="C602">
        <v>7.5929637051881535E-2</v>
      </c>
    </row>
    <row r="603" spans="1:3" ht="15.5" x14ac:dyDescent="0.35">
      <c r="A603" t="s">
        <v>49</v>
      </c>
      <c r="B603" t="s">
        <v>14</v>
      </c>
      <c r="C603">
        <v>0.23380093520374079</v>
      </c>
    </row>
    <row r="604" spans="1:3" ht="15.5" x14ac:dyDescent="0.35">
      <c r="A604" t="s">
        <v>49</v>
      </c>
      <c r="B604" t="s">
        <v>15</v>
      </c>
      <c r="C604">
        <v>0.46492985971943879</v>
      </c>
    </row>
    <row r="605" spans="1:3" ht="15.5" x14ac:dyDescent="0.35">
      <c r="A605" t="s">
        <v>49</v>
      </c>
      <c r="B605" t="s">
        <v>16</v>
      </c>
      <c r="C605">
        <v>0</v>
      </c>
    </row>
    <row r="606" spans="1:3" ht="15.5" x14ac:dyDescent="0.35">
      <c r="A606" t="s">
        <v>49</v>
      </c>
      <c r="B606" t="s">
        <v>17</v>
      </c>
      <c r="C606">
        <v>0.27054108216432865</v>
      </c>
    </row>
    <row r="607" spans="1:3" ht="15.5" x14ac:dyDescent="0.35">
      <c r="A607" t="s">
        <v>49</v>
      </c>
      <c r="B607" t="s">
        <v>18</v>
      </c>
      <c r="C607">
        <v>0.42262302382542871</v>
      </c>
    </row>
    <row r="608" spans="1:3" ht="15.5" x14ac:dyDescent="0.35">
      <c r="A608" t="s">
        <v>49</v>
      </c>
      <c r="B608" t="s">
        <v>19</v>
      </c>
      <c r="C608">
        <v>0.29503451347138721</v>
      </c>
    </row>
    <row r="609" spans="1:3" ht="15.5" x14ac:dyDescent="0.35">
      <c r="A609" t="s">
        <v>49</v>
      </c>
      <c r="B609" t="s">
        <v>20</v>
      </c>
      <c r="C609">
        <v>0.16366065464261859</v>
      </c>
    </row>
    <row r="610" spans="1:3" ht="15.5" x14ac:dyDescent="0.35">
      <c r="A610" t="s">
        <v>49</v>
      </c>
      <c r="B610" t="s">
        <v>75</v>
      </c>
      <c r="C610">
        <v>0.14963259853039412</v>
      </c>
    </row>
    <row r="611" spans="1:3" ht="15.5" x14ac:dyDescent="0.35">
      <c r="A611" t="s">
        <v>50</v>
      </c>
      <c r="B611" t="s">
        <v>1</v>
      </c>
      <c r="C611">
        <v>0.20330969267139481</v>
      </c>
    </row>
    <row r="612" spans="1:3" ht="15.5" x14ac:dyDescent="0.35">
      <c r="A612" t="s">
        <v>50</v>
      </c>
      <c r="B612" t="s">
        <v>2</v>
      </c>
      <c r="C612">
        <v>0</v>
      </c>
    </row>
    <row r="613" spans="1:3" ht="15.5" x14ac:dyDescent="0.35">
      <c r="A613" t="s">
        <v>50</v>
      </c>
      <c r="B613" t="s">
        <v>3</v>
      </c>
      <c r="C613">
        <v>0</v>
      </c>
    </row>
    <row r="614" spans="1:3" ht="15.5" x14ac:dyDescent="0.35">
      <c r="A614" t="s">
        <v>50</v>
      </c>
      <c r="B614" t="s">
        <v>4</v>
      </c>
      <c r="C614">
        <v>0.10086682427107961</v>
      </c>
    </row>
    <row r="615" spans="1:3" ht="15.5" x14ac:dyDescent="0.35">
      <c r="A615" t="s">
        <v>50</v>
      </c>
      <c r="B615" t="s">
        <v>5</v>
      </c>
      <c r="C615">
        <v>4.9172576832151309E-2</v>
      </c>
    </row>
    <row r="616" spans="1:3" ht="15.5" x14ac:dyDescent="0.35">
      <c r="A616" t="s">
        <v>50</v>
      </c>
      <c r="B616" t="s">
        <v>6</v>
      </c>
      <c r="C616">
        <v>0.13175728920409771</v>
      </c>
    </row>
    <row r="617" spans="1:3" ht="15.5" x14ac:dyDescent="0.35">
      <c r="A617" t="s">
        <v>50</v>
      </c>
      <c r="B617" t="s">
        <v>7</v>
      </c>
      <c r="C617">
        <v>0.39653270291568166</v>
      </c>
    </row>
    <row r="618" spans="1:3" ht="15.5" x14ac:dyDescent="0.35">
      <c r="A618" t="s">
        <v>50</v>
      </c>
      <c r="B618" t="s">
        <v>8</v>
      </c>
      <c r="C618">
        <v>0.37446808510638296</v>
      </c>
    </row>
    <row r="619" spans="1:3" ht="15.5" x14ac:dyDescent="0.35">
      <c r="A619" t="s">
        <v>50</v>
      </c>
      <c r="B619" t="s">
        <v>9</v>
      </c>
      <c r="C619">
        <v>6.6193853427895979E-2</v>
      </c>
    </row>
    <row r="620" spans="1:3" ht="15.5" x14ac:dyDescent="0.35">
      <c r="A620" t="s">
        <v>50</v>
      </c>
      <c r="B620" t="s">
        <v>10</v>
      </c>
      <c r="C620">
        <v>2.1434200157604416E-2</v>
      </c>
    </row>
    <row r="621" spans="1:3" ht="15.5" x14ac:dyDescent="0.35">
      <c r="A621" t="s">
        <v>50</v>
      </c>
      <c r="B621" t="s">
        <v>11</v>
      </c>
      <c r="C621">
        <v>0</v>
      </c>
    </row>
    <row r="622" spans="1:3" ht="15.5" x14ac:dyDescent="0.35">
      <c r="A622" t="s">
        <v>50</v>
      </c>
      <c r="B622" t="s">
        <v>12</v>
      </c>
      <c r="C622">
        <v>4.0346729708431839E-2</v>
      </c>
    </row>
    <row r="623" spans="1:3" ht="15.5" x14ac:dyDescent="0.35">
      <c r="A623" t="s">
        <v>50</v>
      </c>
      <c r="B623" t="s">
        <v>13</v>
      </c>
      <c r="C623">
        <v>5.8628841607565013E-2</v>
      </c>
    </row>
    <row r="624" spans="1:3" ht="15.5" x14ac:dyDescent="0.35">
      <c r="A624" t="s">
        <v>50</v>
      </c>
      <c r="B624" t="s">
        <v>14</v>
      </c>
      <c r="C624">
        <v>0.25531914893617019</v>
      </c>
    </row>
    <row r="625" spans="1:3" ht="15.5" x14ac:dyDescent="0.35">
      <c r="A625" t="s">
        <v>50</v>
      </c>
      <c r="B625" t="s">
        <v>15</v>
      </c>
      <c r="C625">
        <v>0.34736012608353029</v>
      </c>
    </row>
    <row r="626" spans="1:3" ht="15.5" x14ac:dyDescent="0.35">
      <c r="A626" t="s">
        <v>50</v>
      </c>
      <c r="B626" t="s">
        <v>16</v>
      </c>
      <c r="C626">
        <v>0</v>
      </c>
    </row>
    <row r="627" spans="1:3" ht="15.5" x14ac:dyDescent="0.35">
      <c r="A627" t="s">
        <v>50</v>
      </c>
      <c r="B627" t="s">
        <v>17</v>
      </c>
      <c r="C627">
        <v>0.10212765957446809</v>
      </c>
    </row>
    <row r="628" spans="1:3" ht="15.5" x14ac:dyDescent="0.35">
      <c r="A628" t="s">
        <v>50</v>
      </c>
      <c r="B628" t="s">
        <v>18</v>
      </c>
      <c r="C628">
        <v>4.0977147360126087E-2</v>
      </c>
    </row>
    <row r="629" spans="1:3" ht="15.5" x14ac:dyDescent="0.35">
      <c r="A629" t="s">
        <v>50</v>
      </c>
      <c r="B629" t="s">
        <v>19</v>
      </c>
      <c r="C629">
        <v>0.14972419227738376</v>
      </c>
    </row>
    <row r="630" spans="1:3" ht="15.5" x14ac:dyDescent="0.35">
      <c r="A630" t="s">
        <v>50</v>
      </c>
      <c r="B630" t="s">
        <v>20</v>
      </c>
      <c r="C630">
        <v>0</v>
      </c>
    </row>
    <row r="631" spans="1:3" ht="15.5" x14ac:dyDescent="0.35">
      <c r="A631" t="s">
        <v>50</v>
      </c>
      <c r="B631" t="s">
        <v>75</v>
      </c>
      <c r="C631">
        <v>4.5390070921985812E-2</v>
      </c>
    </row>
    <row r="632" spans="1:3" ht="15.5" x14ac:dyDescent="0.35">
      <c r="A632" t="s">
        <v>51</v>
      </c>
      <c r="B632" t="s">
        <v>1</v>
      </c>
      <c r="C632">
        <v>0.15789473684210528</v>
      </c>
    </row>
    <row r="633" spans="1:3" ht="15.5" x14ac:dyDescent="0.35">
      <c r="A633" t="s">
        <v>51</v>
      </c>
      <c r="B633" t="s">
        <v>2</v>
      </c>
      <c r="C633">
        <v>3.5589869127200822E-2</v>
      </c>
    </row>
    <row r="634" spans="1:3" ht="15.5" x14ac:dyDescent="0.35">
      <c r="A634" t="s">
        <v>51</v>
      </c>
      <c r="B634" t="s">
        <v>3</v>
      </c>
      <c r="C634">
        <v>7.7205536201864228E-3</v>
      </c>
    </row>
    <row r="635" spans="1:3" ht="15.5" x14ac:dyDescent="0.35">
      <c r="A635" t="s">
        <v>51</v>
      </c>
      <c r="B635" t="s">
        <v>4</v>
      </c>
      <c r="C635">
        <v>3.7661237171641097E-2</v>
      </c>
    </row>
    <row r="636" spans="1:3" ht="15.5" x14ac:dyDescent="0.35">
      <c r="A636" t="s">
        <v>51</v>
      </c>
      <c r="B636" t="s">
        <v>5</v>
      </c>
      <c r="C636">
        <v>0.3341493268053855</v>
      </c>
    </row>
    <row r="637" spans="1:3" ht="15.5" x14ac:dyDescent="0.35">
      <c r="A637" t="s">
        <v>51</v>
      </c>
      <c r="B637" t="s">
        <v>6</v>
      </c>
      <c r="C637">
        <v>9.6601073345259386E-2</v>
      </c>
    </row>
    <row r="638" spans="1:3" ht="15.5" x14ac:dyDescent="0.35">
      <c r="A638" t="s">
        <v>51</v>
      </c>
      <c r="B638" t="s">
        <v>7</v>
      </c>
      <c r="C638">
        <v>1.1391582713492139</v>
      </c>
    </row>
    <row r="639" spans="1:3" ht="15.5" x14ac:dyDescent="0.35">
      <c r="A639" t="s">
        <v>51</v>
      </c>
      <c r="B639" t="s">
        <v>8</v>
      </c>
      <c r="C639">
        <v>6.4400715563506267E-2</v>
      </c>
    </row>
    <row r="640" spans="1:3" ht="15.5" x14ac:dyDescent="0.35">
      <c r="A640" t="s">
        <v>51</v>
      </c>
      <c r="B640" t="s">
        <v>9</v>
      </c>
      <c r="C640">
        <v>6.2611806797853303E-2</v>
      </c>
    </row>
    <row r="641" spans="1:3" ht="15.5" x14ac:dyDescent="0.35">
      <c r="A641" t="s">
        <v>51</v>
      </c>
      <c r="B641" t="s">
        <v>10</v>
      </c>
      <c r="C641">
        <v>0.12484700122399023</v>
      </c>
    </row>
    <row r="642" spans="1:3" ht="15.5" x14ac:dyDescent="0.35">
      <c r="A642" t="s">
        <v>51</v>
      </c>
      <c r="B642" t="s">
        <v>11</v>
      </c>
      <c r="C642">
        <v>0</v>
      </c>
    </row>
    <row r="643" spans="1:3" ht="15.5" x14ac:dyDescent="0.35">
      <c r="A643" t="s">
        <v>51</v>
      </c>
      <c r="B643" t="s">
        <v>12</v>
      </c>
      <c r="C643">
        <v>3.3141888711044155E-2</v>
      </c>
    </row>
    <row r="644" spans="1:3" ht="15.5" x14ac:dyDescent="0.35">
      <c r="A644" t="s">
        <v>51</v>
      </c>
      <c r="B644" t="s">
        <v>13</v>
      </c>
      <c r="C644">
        <v>4.9618679973637135E-2</v>
      </c>
    </row>
    <row r="645" spans="1:3" ht="15.5" x14ac:dyDescent="0.35">
      <c r="A645" t="s">
        <v>51</v>
      </c>
      <c r="B645" t="s">
        <v>14</v>
      </c>
      <c r="C645">
        <v>0.27398550042368891</v>
      </c>
    </row>
    <row r="646" spans="1:3" ht="15.5" x14ac:dyDescent="0.35">
      <c r="A646" t="s">
        <v>51</v>
      </c>
      <c r="B646" t="s">
        <v>15</v>
      </c>
      <c r="C646">
        <v>7.6452311458431399E-2</v>
      </c>
    </row>
    <row r="647" spans="1:3" ht="15.5" x14ac:dyDescent="0.35">
      <c r="A647" t="s">
        <v>51</v>
      </c>
      <c r="B647" t="s">
        <v>16</v>
      </c>
      <c r="C647">
        <v>7.9088598060446293E-3</v>
      </c>
    </row>
    <row r="648" spans="1:3" ht="15.5" x14ac:dyDescent="0.35">
      <c r="A648" t="s">
        <v>51</v>
      </c>
      <c r="B648" t="s">
        <v>17</v>
      </c>
      <c r="C648">
        <v>4.067413614537238E-2</v>
      </c>
    </row>
    <row r="649" spans="1:3" ht="15.5" x14ac:dyDescent="0.35">
      <c r="A649" t="s">
        <v>51</v>
      </c>
      <c r="B649" t="s">
        <v>18</v>
      </c>
      <c r="C649">
        <v>9.3023255813953501E-2</v>
      </c>
    </row>
    <row r="650" spans="1:3" ht="15.5" x14ac:dyDescent="0.35">
      <c r="A650" t="s">
        <v>51</v>
      </c>
      <c r="B650" t="s">
        <v>19</v>
      </c>
      <c r="C650">
        <v>0.16241408530270218</v>
      </c>
    </row>
    <row r="651" spans="1:3" ht="15.5" x14ac:dyDescent="0.35">
      <c r="A651" t="s">
        <v>51</v>
      </c>
      <c r="B651" t="s">
        <v>20</v>
      </c>
      <c r="C651">
        <v>1.6147255437341117E-2</v>
      </c>
    </row>
    <row r="652" spans="1:3" ht="15.5" x14ac:dyDescent="0.35">
      <c r="A652" t="s">
        <v>51</v>
      </c>
      <c r="B652" t="s">
        <v>75</v>
      </c>
      <c r="C652">
        <v>6.1011204218058557E-2</v>
      </c>
    </row>
    <row r="653" spans="1:3" ht="15.5" x14ac:dyDescent="0.35">
      <c r="A653" t="s">
        <v>52</v>
      </c>
      <c r="B653" t="s">
        <v>1</v>
      </c>
      <c r="C653">
        <v>0</v>
      </c>
    </row>
    <row r="654" spans="1:3" ht="15.5" x14ac:dyDescent="0.35">
      <c r="A654" t="s">
        <v>52</v>
      </c>
      <c r="B654" t="s">
        <v>2</v>
      </c>
      <c r="C654">
        <v>0</v>
      </c>
    </row>
    <row r="655" spans="1:3" ht="15.5" x14ac:dyDescent="0.35">
      <c r="A655" t="s">
        <v>52</v>
      </c>
      <c r="B655" t="s">
        <v>3</v>
      </c>
      <c r="C655">
        <v>0</v>
      </c>
    </row>
    <row r="656" spans="1:3" ht="15.5" x14ac:dyDescent="0.35">
      <c r="A656" t="s">
        <v>52</v>
      </c>
      <c r="B656" t="s">
        <v>4</v>
      </c>
      <c r="C656">
        <v>6.0195635816403303E-2</v>
      </c>
    </row>
    <row r="657" spans="1:3" ht="15.5" x14ac:dyDescent="0.35">
      <c r="A657" t="s">
        <v>52</v>
      </c>
      <c r="B657" t="s">
        <v>5</v>
      </c>
      <c r="C657">
        <v>1.8781038374717831</v>
      </c>
    </row>
    <row r="658" spans="1:3" ht="15.5" x14ac:dyDescent="0.35">
      <c r="A658" t="s">
        <v>52</v>
      </c>
      <c r="B658" t="s">
        <v>6</v>
      </c>
      <c r="C658">
        <v>0.45748683220466513</v>
      </c>
    </row>
    <row r="659" spans="1:3" ht="15.5" x14ac:dyDescent="0.35">
      <c r="A659" t="s">
        <v>52</v>
      </c>
      <c r="B659" t="s">
        <v>7</v>
      </c>
      <c r="C659">
        <v>0.22272385252069221</v>
      </c>
    </row>
    <row r="660" spans="1:3" ht="15.5" x14ac:dyDescent="0.35">
      <c r="A660" t="s">
        <v>52</v>
      </c>
      <c r="B660" t="s">
        <v>8</v>
      </c>
      <c r="C660">
        <v>0</v>
      </c>
    </row>
    <row r="661" spans="1:3" ht="15.5" x14ac:dyDescent="0.35">
      <c r="A661" t="s">
        <v>52</v>
      </c>
      <c r="B661" t="s">
        <v>9</v>
      </c>
      <c r="C661">
        <v>0</v>
      </c>
    </row>
    <row r="662" spans="1:3" ht="15.5" x14ac:dyDescent="0.35">
      <c r="A662" t="s">
        <v>52</v>
      </c>
      <c r="B662" t="s">
        <v>10</v>
      </c>
      <c r="C662">
        <v>0</v>
      </c>
    </row>
    <row r="663" spans="1:3" ht="15.5" x14ac:dyDescent="0.35">
      <c r="A663" t="s">
        <v>52</v>
      </c>
      <c r="B663" t="s">
        <v>11</v>
      </c>
      <c r="C663">
        <v>0</v>
      </c>
    </row>
    <row r="664" spans="1:3" ht="15.5" x14ac:dyDescent="0.35">
      <c r="A664" t="s">
        <v>52</v>
      </c>
      <c r="B664" t="s">
        <v>12</v>
      </c>
      <c r="C664">
        <v>0</v>
      </c>
    </row>
    <row r="665" spans="1:3" ht="15.5" x14ac:dyDescent="0.35">
      <c r="A665" t="s">
        <v>52</v>
      </c>
      <c r="B665" t="s">
        <v>13</v>
      </c>
      <c r="C665">
        <v>0</v>
      </c>
    </row>
    <row r="666" spans="1:3" ht="15.5" x14ac:dyDescent="0.35">
      <c r="A666" t="s">
        <v>52</v>
      </c>
      <c r="B666" t="s">
        <v>14</v>
      </c>
      <c r="C666">
        <v>0.27088036117381487</v>
      </c>
    </row>
    <row r="667" spans="1:3" ht="15.5" x14ac:dyDescent="0.35">
      <c r="A667" t="s">
        <v>52</v>
      </c>
      <c r="B667" t="s">
        <v>15</v>
      </c>
      <c r="C667">
        <v>4.3641835966892389E-2</v>
      </c>
    </row>
    <row r="668" spans="1:3" ht="15.5" x14ac:dyDescent="0.35">
      <c r="A668" t="s">
        <v>52</v>
      </c>
      <c r="B668" t="s">
        <v>16</v>
      </c>
      <c r="C668">
        <v>0</v>
      </c>
    </row>
    <row r="669" spans="1:3" ht="15.5" x14ac:dyDescent="0.35">
      <c r="A669" t="s">
        <v>52</v>
      </c>
      <c r="B669" t="s">
        <v>17</v>
      </c>
      <c r="C669">
        <v>4.0632054176072234E-2</v>
      </c>
    </row>
    <row r="670" spans="1:3" ht="15.5" x14ac:dyDescent="0.35">
      <c r="A670" t="s">
        <v>52</v>
      </c>
      <c r="B670" t="s">
        <v>18</v>
      </c>
      <c r="C670">
        <v>7.8254326561324292E-2</v>
      </c>
    </row>
    <row r="671" spans="1:3" ht="15.5" x14ac:dyDescent="0.35">
      <c r="A671" t="s">
        <v>52</v>
      </c>
      <c r="B671" t="s">
        <v>19</v>
      </c>
      <c r="C671">
        <v>3.7622272385252065E-2</v>
      </c>
    </row>
    <row r="672" spans="1:3" ht="15.5" x14ac:dyDescent="0.35">
      <c r="A672" t="s">
        <v>52</v>
      </c>
      <c r="B672" t="s">
        <v>20</v>
      </c>
      <c r="C672">
        <v>0</v>
      </c>
    </row>
    <row r="673" spans="1:3" ht="15.5" x14ac:dyDescent="0.35">
      <c r="A673" t="s">
        <v>52</v>
      </c>
      <c r="B673" t="s">
        <v>75</v>
      </c>
      <c r="C673">
        <v>0.10835214446952594</v>
      </c>
    </row>
    <row r="674" spans="1:3" ht="15.5" x14ac:dyDescent="0.35">
      <c r="A674" t="s">
        <v>53</v>
      </c>
      <c r="B674" t="s">
        <v>1</v>
      </c>
      <c r="C674">
        <v>0.58644203770557568</v>
      </c>
    </row>
    <row r="675" spans="1:3" ht="15.5" x14ac:dyDescent="0.35">
      <c r="A675" t="s">
        <v>53</v>
      </c>
      <c r="B675" t="s">
        <v>2</v>
      </c>
      <c r="C675">
        <v>1.684717208182912E-2</v>
      </c>
    </row>
    <row r="676" spans="1:3" ht="15.5" x14ac:dyDescent="0.35">
      <c r="A676" t="s">
        <v>53</v>
      </c>
      <c r="B676" t="s">
        <v>3</v>
      </c>
      <c r="C676">
        <v>0</v>
      </c>
    </row>
    <row r="677" spans="1:3" ht="15.5" x14ac:dyDescent="0.35">
      <c r="A677" t="s">
        <v>53</v>
      </c>
      <c r="B677" t="s">
        <v>4</v>
      </c>
      <c r="C677">
        <v>0.22462896109105498</v>
      </c>
    </row>
    <row r="678" spans="1:3" ht="15.5" x14ac:dyDescent="0.35">
      <c r="A678" t="s">
        <v>53</v>
      </c>
      <c r="B678" t="s">
        <v>5</v>
      </c>
      <c r="C678">
        <v>0.26594464500601689</v>
      </c>
    </row>
    <row r="679" spans="1:3" ht="15.5" x14ac:dyDescent="0.35">
      <c r="A679" t="s">
        <v>53</v>
      </c>
      <c r="B679" t="s">
        <v>6</v>
      </c>
      <c r="C679">
        <v>0.80786201363818688</v>
      </c>
    </row>
    <row r="680" spans="1:3" ht="15.5" x14ac:dyDescent="0.35">
      <c r="A680" t="s">
        <v>53</v>
      </c>
      <c r="B680" t="s">
        <v>7</v>
      </c>
      <c r="C680">
        <v>0.40072202166064974</v>
      </c>
    </row>
    <row r="681" spans="1:3" ht="15.5" x14ac:dyDescent="0.35">
      <c r="A681" t="s">
        <v>53</v>
      </c>
      <c r="B681" t="s">
        <v>8</v>
      </c>
      <c r="C681">
        <v>0.23104693140794219</v>
      </c>
    </row>
    <row r="682" spans="1:3" ht="15.5" x14ac:dyDescent="0.35">
      <c r="A682" t="s">
        <v>53</v>
      </c>
      <c r="B682" t="s">
        <v>9</v>
      </c>
      <c r="C682">
        <v>0.14039310068190936</v>
      </c>
    </row>
    <row r="683" spans="1:3" ht="15.5" x14ac:dyDescent="0.35">
      <c r="A683" t="s">
        <v>53</v>
      </c>
      <c r="B683" t="s">
        <v>10</v>
      </c>
      <c r="C683">
        <v>0.70918572001604485</v>
      </c>
    </row>
    <row r="684" spans="1:3" ht="15.5" x14ac:dyDescent="0.35">
      <c r="A684" t="s">
        <v>53</v>
      </c>
      <c r="B684" t="s">
        <v>11</v>
      </c>
      <c r="C684">
        <v>0</v>
      </c>
    </row>
    <row r="685" spans="1:3" ht="15.5" x14ac:dyDescent="0.35">
      <c r="A685" t="s">
        <v>53</v>
      </c>
      <c r="B685" t="s">
        <v>12</v>
      </c>
      <c r="C685">
        <v>2.5671881267549136E-2</v>
      </c>
    </row>
    <row r="686" spans="1:3" ht="15.5" x14ac:dyDescent="0.35">
      <c r="A686" t="s">
        <v>53</v>
      </c>
      <c r="B686" t="s">
        <v>13</v>
      </c>
      <c r="C686">
        <v>4.973926995587645E-2</v>
      </c>
    </row>
    <row r="687" spans="1:3" ht="15.5" x14ac:dyDescent="0.35">
      <c r="A687" t="s">
        <v>53</v>
      </c>
      <c r="B687" t="s">
        <v>14</v>
      </c>
      <c r="C687">
        <v>0.57761732851985559</v>
      </c>
    </row>
    <row r="688" spans="1:3" ht="15.5" x14ac:dyDescent="0.35">
      <c r="A688" t="s">
        <v>53</v>
      </c>
      <c r="B688" t="s">
        <v>15</v>
      </c>
      <c r="C688">
        <v>0.29081427998395509</v>
      </c>
    </row>
    <row r="689" spans="1:3" ht="15.5" x14ac:dyDescent="0.35">
      <c r="A689" t="s">
        <v>53</v>
      </c>
      <c r="B689" t="s">
        <v>16</v>
      </c>
      <c r="C689">
        <v>2.2462896109105495E-2</v>
      </c>
    </row>
    <row r="690" spans="1:3" ht="15.5" x14ac:dyDescent="0.35">
      <c r="A690" t="s">
        <v>53</v>
      </c>
      <c r="B690" t="s">
        <v>17</v>
      </c>
      <c r="C690">
        <v>0.21660649819494587</v>
      </c>
    </row>
    <row r="691" spans="1:3" ht="15.5" x14ac:dyDescent="0.35">
      <c r="A691" t="s">
        <v>53</v>
      </c>
      <c r="B691" t="s">
        <v>18</v>
      </c>
      <c r="C691">
        <v>4.1716807059767345E-2</v>
      </c>
    </row>
    <row r="692" spans="1:3" ht="15.5" x14ac:dyDescent="0.35">
      <c r="A692" t="s">
        <v>53</v>
      </c>
      <c r="B692" t="s">
        <v>19</v>
      </c>
      <c r="C692">
        <v>5.0140393100681913E-2</v>
      </c>
    </row>
    <row r="693" spans="1:3" ht="15.5" x14ac:dyDescent="0.35">
      <c r="A693" t="s">
        <v>53</v>
      </c>
      <c r="B693" t="s">
        <v>20</v>
      </c>
      <c r="C693">
        <v>0.15724027276373845</v>
      </c>
    </row>
    <row r="694" spans="1:3" ht="15.5" x14ac:dyDescent="0.35">
      <c r="A694" t="s">
        <v>53</v>
      </c>
      <c r="B694" t="s">
        <v>75</v>
      </c>
      <c r="C694">
        <v>0.16365824308062576</v>
      </c>
    </row>
    <row r="695" spans="1:3" ht="15.5" x14ac:dyDescent="0.35">
      <c r="A695" t="s">
        <v>54</v>
      </c>
      <c r="B695" t="s">
        <v>1</v>
      </c>
      <c r="C695">
        <v>1.1140257132679165E-2</v>
      </c>
    </row>
    <row r="696" spans="1:3" ht="15.5" x14ac:dyDescent="0.35">
      <c r="A696" t="s">
        <v>54</v>
      </c>
      <c r="B696" t="s">
        <v>2</v>
      </c>
      <c r="C696">
        <v>0</v>
      </c>
    </row>
    <row r="697" spans="1:3" ht="15.5" x14ac:dyDescent="0.35">
      <c r="A697" t="s">
        <v>54</v>
      </c>
      <c r="B697" t="s">
        <v>3</v>
      </c>
      <c r="C697">
        <v>0</v>
      </c>
    </row>
    <row r="698" spans="1:3" ht="15.5" x14ac:dyDescent="0.35">
      <c r="A698" t="s">
        <v>54</v>
      </c>
      <c r="B698" t="s">
        <v>4</v>
      </c>
      <c r="C698">
        <v>1.8135302309012596E-2</v>
      </c>
    </row>
    <row r="699" spans="1:3" ht="15.5" x14ac:dyDescent="0.35">
      <c r="A699" t="s">
        <v>54</v>
      </c>
      <c r="B699" t="s">
        <v>5</v>
      </c>
      <c r="C699">
        <v>4.7993782182065486E-2</v>
      </c>
    </row>
    <row r="700" spans="1:3" ht="15.5" x14ac:dyDescent="0.35">
      <c r="A700" t="s">
        <v>54</v>
      </c>
      <c r="B700" t="s">
        <v>6</v>
      </c>
      <c r="C700">
        <v>0.46024806502801263</v>
      </c>
    </row>
    <row r="701" spans="1:3" ht="15.5" x14ac:dyDescent="0.35">
      <c r="A701" t="s">
        <v>54</v>
      </c>
      <c r="B701" t="s">
        <v>7</v>
      </c>
      <c r="C701">
        <v>0.17254444768289129</v>
      </c>
    </row>
    <row r="702" spans="1:3" ht="15.5" x14ac:dyDescent="0.35">
      <c r="A702" t="s">
        <v>54</v>
      </c>
      <c r="B702" t="s">
        <v>8</v>
      </c>
      <c r="C702">
        <v>4.197027105800058E-2</v>
      </c>
    </row>
    <row r="703" spans="1:3" ht="15.5" x14ac:dyDescent="0.35">
      <c r="A703" t="s">
        <v>54</v>
      </c>
      <c r="B703" t="s">
        <v>9</v>
      </c>
      <c r="C703">
        <v>7.9341947601930113E-2</v>
      </c>
    </row>
    <row r="704" spans="1:3" ht="15.5" x14ac:dyDescent="0.35">
      <c r="A704" t="s">
        <v>54</v>
      </c>
      <c r="B704" t="s">
        <v>10</v>
      </c>
      <c r="C704">
        <v>8.1479322516920888E-2</v>
      </c>
    </row>
    <row r="705" spans="1:3" ht="15.5" x14ac:dyDescent="0.35">
      <c r="A705" t="s">
        <v>54</v>
      </c>
      <c r="B705" t="s">
        <v>11</v>
      </c>
      <c r="C705">
        <v>0</v>
      </c>
    </row>
    <row r="706" spans="1:3" ht="15.5" x14ac:dyDescent="0.35">
      <c r="A706" t="s">
        <v>54</v>
      </c>
      <c r="B706" t="s">
        <v>12</v>
      </c>
      <c r="C706">
        <v>7.2541209236050397E-2</v>
      </c>
    </row>
    <row r="707" spans="1:3" ht="15.5" x14ac:dyDescent="0.35">
      <c r="A707" t="s">
        <v>54</v>
      </c>
      <c r="B707" t="s">
        <v>13</v>
      </c>
      <c r="C707">
        <v>0.11645454839858803</v>
      </c>
    </row>
    <row r="708" spans="1:3" ht="15.5" x14ac:dyDescent="0.35">
      <c r="A708" t="s">
        <v>54</v>
      </c>
      <c r="B708" t="s">
        <v>14</v>
      </c>
      <c r="C708">
        <v>0.26037112600796658</v>
      </c>
    </row>
    <row r="709" spans="1:3" ht="15.5" x14ac:dyDescent="0.35">
      <c r="A709" t="s">
        <v>54</v>
      </c>
      <c r="B709" t="s">
        <v>15</v>
      </c>
      <c r="C709">
        <v>1.2847566307199068</v>
      </c>
    </row>
    <row r="710" spans="1:3" ht="15.5" x14ac:dyDescent="0.35">
      <c r="A710" t="s">
        <v>54</v>
      </c>
      <c r="B710" t="s">
        <v>16</v>
      </c>
      <c r="C710">
        <v>3.6270604618025195E-3</v>
      </c>
    </row>
    <row r="711" spans="1:3" ht="15.5" x14ac:dyDescent="0.35">
      <c r="A711" t="s">
        <v>54</v>
      </c>
      <c r="B711" t="s">
        <v>17</v>
      </c>
      <c r="C711">
        <v>0.12940833576216848</v>
      </c>
    </row>
    <row r="712" spans="1:3" ht="15.5" x14ac:dyDescent="0.35">
      <c r="A712" t="s">
        <v>54</v>
      </c>
      <c r="B712" t="s">
        <v>18</v>
      </c>
      <c r="C712">
        <v>3.8731824217105477E-2</v>
      </c>
    </row>
    <row r="713" spans="1:3" ht="15.5" x14ac:dyDescent="0.35">
      <c r="A713" t="s">
        <v>54</v>
      </c>
      <c r="B713" t="s">
        <v>19</v>
      </c>
      <c r="C713">
        <v>2.8611677839308269</v>
      </c>
    </row>
    <row r="714" spans="1:3" ht="15.5" x14ac:dyDescent="0.35">
      <c r="A714" t="s">
        <v>54</v>
      </c>
      <c r="B714" t="s">
        <v>20</v>
      </c>
      <c r="C714">
        <v>7.9341947601930113E-3</v>
      </c>
    </row>
    <row r="715" spans="1:3" ht="15.5" x14ac:dyDescent="0.35">
      <c r="A715" t="s">
        <v>54</v>
      </c>
      <c r="B715" t="s">
        <v>75</v>
      </c>
      <c r="C715">
        <v>0.13990090352666859</v>
      </c>
    </row>
    <row r="716" spans="1:3" ht="15.5" x14ac:dyDescent="0.35">
      <c r="A716" t="s">
        <v>55</v>
      </c>
      <c r="B716" t="s">
        <v>1</v>
      </c>
      <c r="C716">
        <v>1.7390984631222885E-2</v>
      </c>
    </row>
    <row r="717" spans="1:3" ht="15.5" x14ac:dyDescent="0.35">
      <c r="A717" t="s">
        <v>55</v>
      </c>
      <c r="B717" t="s">
        <v>2</v>
      </c>
      <c r="C717">
        <v>4.6326935804103242E-3</v>
      </c>
    </row>
    <row r="718" spans="1:3" ht="15.5" x14ac:dyDescent="0.35">
      <c r="A718" t="s">
        <v>55</v>
      </c>
      <c r="B718" t="s">
        <v>3</v>
      </c>
      <c r="C718">
        <v>1.5074637841017723E-3</v>
      </c>
    </row>
    <row r="719" spans="1:3" ht="15.5" x14ac:dyDescent="0.35">
      <c r="A719" t="s">
        <v>55</v>
      </c>
      <c r="B719" t="s">
        <v>4</v>
      </c>
      <c r="C719">
        <v>8.824178248400618E-3</v>
      </c>
    </row>
    <row r="720" spans="1:3" ht="15.5" x14ac:dyDescent="0.35">
      <c r="A720" t="s">
        <v>55</v>
      </c>
      <c r="B720" t="s">
        <v>5</v>
      </c>
      <c r="C720">
        <v>9.6073240679461727E-2</v>
      </c>
    </row>
    <row r="721" spans="1:3" ht="15.5" x14ac:dyDescent="0.35">
      <c r="A721" t="s">
        <v>55</v>
      </c>
      <c r="B721" t="s">
        <v>6</v>
      </c>
      <c r="C721">
        <v>4.1914846679902938E-2</v>
      </c>
    </row>
    <row r="722" spans="1:3" ht="15.5" x14ac:dyDescent="0.35">
      <c r="A722" t="s">
        <v>55</v>
      </c>
      <c r="B722" t="s">
        <v>7</v>
      </c>
      <c r="C722">
        <v>9.7948378557246862E-2</v>
      </c>
    </row>
    <row r="723" spans="1:3" ht="15.5" x14ac:dyDescent="0.35">
      <c r="A723" t="s">
        <v>55</v>
      </c>
      <c r="B723" t="s">
        <v>8</v>
      </c>
      <c r="C723">
        <v>5.2945069490403706E-3</v>
      </c>
    </row>
    <row r="724" spans="1:3" ht="15.5" x14ac:dyDescent="0.35">
      <c r="A724" t="s">
        <v>55</v>
      </c>
      <c r="B724" t="s">
        <v>9</v>
      </c>
      <c r="C724">
        <v>9.008015295242297E-3</v>
      </c>
    </row>
    <row r="725" spans="1:3" ht="15.5" x14ac:dyDescent="0.35">
      <c r="A725" t="s">
        <v>55</v>
      </c>
      <c r="B725" t="s">
        <v>10</v>
      </c>
      <c r="C725">
        <v>2.1251562614898155E-2</v>
      </c>
    </row>
    <row r="726" spans="1:3" ht="15.5" x14ac:dyDescent="0.35">
      <c r="A726" t="s">
        <v>55</v>
      </c>
      <c r="B726" t="s">
        <v>11</v>
      </c>
      <c r="C726">
        <v>0</v>
      </c>
    </row>
    <row r="727" spans="1:3" ht="15.5" x14ac:dyDescent="0.35">
      <c r="A727" t="s">
        <v>55</v>
      </c>
      <c r="B727" t="s">
        <v>12</v>
      </c>
      <c r="C727">
        <v>0.38002794323111994</v>
      </c>
    </row>
    <row r="728" spans="1:3" ht="15.5" x14ac:dyDescent="0.35">
      <c r="A728" t="s">
        <v>55</v>
      </c>
      <c r="B728" t="s">
        <v>13</v>
      </c>
      <c r="C728">
        <v>1.1397896904184132E-3</v>
      </c>
    </row>
    <row r="729" spans="1:3" ht="15.5" x14ac:dyDescent="0.35">
      <c r="A729" t="s">
        <v>55</v>
      </c>
      <c r="B729" t="s">
        <v>14</v>
      </c>
      <c r="C729">
        <v>8.6035737921906025E-2</v>
      </c>
    </row>
    <row r="730" spans="1:3" ht="15.5" x14ac:dyDescent="0.35">
      <c r="A730" t="s">
        <v>55</v>
      </c>
      <c r="B730" t="s">
        <v>15</v>
      </c>
      <c r="C730">
        <v>4.2650194867269653E-3</v>
      </c>
    </row>
    <row r="731" spans="1:3" ht="15.5" x14ac:dyDescent="0.35">
      <c r="A731" t="s">
        <v>55</v>
      </c>
      <c r="B731" t="s">
        <v>16</v>
      </c>
      <c r="C731">
        <v>1.1324362085447461E-2</v>
      </c>
    </row>
    <row r="732" spans="1:3" ht="15.5" x14ac:dyDescent="0.35">
      <c r="A732" t="s">
        <v>55</v>
      </c>
      <c r="B732" t="s">
        <v>17</v>
      </c>
      <c r="C732">
        <v>3.4745201853077431E-2</v>
      </c>
    </row>
    <row r="733" spans="1:3" ht="15.5" x14ac:dyDescent="0.35">
      <c r="A733" t="s">
        <v>55</v>
      </c>
      <c r="B733" t="s">
        <v>18</v>
      </c>
      <c r="C733">
        <v>9.5595264357673372E-4</v>
      </c>
    </row>
    <row r="734" spans="1:3" ht="15.5" x14ac:dyDescent="0.35">
      <c r="A734" t="s">
        <v>55</v>
      </c>
      <c r="B734" t="s">
        <v>19</v>
      </c>
      <c r="C734">
        <v>0.21141260386793145</v>
      </c>
    </row>
    <row r="735" spans="1:3" ht="15.5" x14ac:dyDescent="0.35">
      <c r="A735" t="s">
        <v>55</v>
      </c>
      <c r="B735" t="s">
        <v>20</v>
      </c>
      <c r="C735">
        <v>1.2611221413339216E-2</v>
      </c>
    </row>
    <row r="736" spans="1:3" ht="15.5" x14ac:dyDescent="0.35">
      <c r="A736" t="s">
        <v>55</v>
      </c>
      <c r="B736" t="s">
        <v>75</v>
      </c>
      <c r="C736">
        <v>1.7648356496801233E-2</v>
      </c>
    </row>
    <row r="737" spans="1:3" ht="15.5" x14ac:dyDescent="0.35">
      <c r="A737" t="s">
        <v>56</v>
      </c>
      <c r="B737" t="s">
        <v>1</v>
      </c>
      <c r="C737">
        <v>2.0350212967345009E-2</v>
      </c>
    </row>
    <row r="738" spans="1:3" ht="15.5" x14ac:dyDescent="0.35">
      <c r="A738" t="s">
        <v>56</v>
      </c>
      <c r="B738" t="s">
        <v>2</v>
      </c>
      <c r="C738">
        <v>1.9876952200662566E-2</v>
      </c>
    </row>
    <row r="739" spans="1:3" ht="15.5" x14ac:dyDescent="0.35">
      <c r="A739" t="s">
        <v>56</v>
      </c>
      <c r="B739" t="s">
        <v>3</v>
      </c>
      <c r="C739">
        <v>0</v>
      </c>
    </row>
    <row r="740" spans="1:3" ht="15.5" x14ac:dyDescent="0.35">
      <c r="A740" t="s">
        <v>56</v>
      </c>
      <c r="B740" t="s">
        <v>4</v>
      </c>
      <c r="C740">
        <v>9.4652153336488409E-2</v>
      </c>
    </row>
    <row r="741" spans="1:3" ht="15.5" x14ac:dyDescent="0.35">
      <c r="A741" t="s">
        <v>56</v>
      </c>
      <c r="B741" t="s">
        <v>5</v>
      </c>
      <c r="C741">
        <v>6.9727086291213131E-2</v>
      </c>
    </row>
    <row r="742" spans="1:3" ht="15.5" x14ac:dyDescent="0.35">
      <c r="A742" t="s">
        <v>56</v>
      </c>
      <c r="B742" t="s">
        <v>6</v>
      </c>
      <c r="C742">
        <v>0.71735815323131935</v>
      </c>
    </row>
    <row r="743" spans="1:3" ht="15.5" x14ac:dyDescent="0.35">
      <c r="A743" t="s">
        <v>56</v>
      </c>
      <c r="B743" t="s">
        <v>7</v>
      </c>
      <c r="C743">
        <v>0.33853920176684021</v>
      </c>
    </row>
    <row r="744" spans="1:3" ht="15.5" x14ac:dyDescent="0.35">
      <c r="A744" t="s">
        <v>56</v>
      </c>
      <c r="B744" t="s">
        <v>8</v>
      </c>
      <c r="C744">
        <v>9.086606720302888E-2</v>
      </c>
    </row>
    <row r="745" spans="1:3" ht="15.5" x14ac:dyDescent="0.35">
      <c r="A745" t="s">
        <v>56</v>
      </c>
      <c r="B745" t="s">
        <v>9</v>
      </c>
      <c r="C745">
        <v>9.3863385392017676E-2</v>
      </c>
    </row>
    <row r="746" spans="1:3" ht="15.5" x14ac:dyDescent="0.35">
      <c r="A746" t="s">
        <v>56</v>
      </c>
      <c r="B746" t="s">
        <v>10</v>
      </c>
      <c r="C746">
        <v>0.10369669243308619</v>
      </c>
    </row>
    <row r="747" spans="1:3" ht="15.5" x14ac:dyDescent="0.35">
      <c r="A747" t="s">
        <v>56</v>
      </c>
      <c r="B747" t="s">
        <v>11</v>
      </c>
      <c r="C747">
        <v>0</v>
      </c>
    </row>
    <row r="748" spans="1:3" ht="15.5" x14ac:dyDescent="0.35">
      <c r="A748" t="s">
        <v>56</v>
      </c>
      <c r="B748" t="s">
        <v>12</v>
      </c>
      <c r="C748">
        <v>0.14471262554556449</v>
      </c>
    </row>
    <row r="749" spans="1:3" ht="15.5" x14ac:dyDescent="0.35">
      <c r="A749" t="s">
        <v>56</v>
      </c>
      <c r="B749" t="s">
        <v>13</v>
      </c>
      <c r="C749">
        <v>0.15649156018299418</v>
      </c>
    </row>
    <row r="750" spans="1:3" ht="15.5" x14ac:dyDescent="0.35">
      <c r="A750" t="s">
        <v>56</v>
      </c>
      <c r="B750" t="s">
        <v>14</v>
      </c>
      <c r="C750">
        <v>0.36441079034548035</v>
      </c>
    </row>
    <row r="751" spans="1:3" ht="15.5" x14ac:dyDescent="0.35">
      <c r="A751" t="s">
        <v>56</v>
      </c>
      <c r="B751" t="s">
        <v>15</v>
      </c>
      <c r="C751">
        <v>1.8955145396224431</v>
      </c>
    </row>
    <row r="752" spans="1:3" ht="15.5" x14ac:dyDescent="0.35">
      <c r="A752" t="s">
        <v>56</v>
      </c>
      <c r="B752" t="s">
        <v>16</v>
      </c>
      <c r="C752">
        <v>4.4171004890361269E-3</v>
      </c>
    </row>
    <row r="753" spans="1:3" ht="15.5" x14ac:dyDescent="0.35">
      <c r="A753" t="s">
        <v>56</v>
      </c>
      <c r="B753" t="s">
        <v>17</v>
      </c>
      <c r="C753">
        <v>0.26833885470894464</v>
      </c>
    </row>
    <row r="754" spans="1:3" ht="15.5" x14ac:dyDescent="0.35">
      <c r="A754" t="s">
        <v>56</v>
      </c>
      <c r="B754" t="s">
        <v>18</v>
      </c>
      <c r="C754">
        <v>4.5117526423726136E-2</v>
      </c>
    </row>
    <row r="755" spans="1:3" ht="15.5" x14ac:dyDescent="0.35">
      <c r="A755" t="s">
        <v>56</v>
      </c>
      <c r="B755" t="s">
        <v>19</v>
      </c>
      <c r="C755">
        <v>3.7952884261450284</v>
      </c>
    </row>
    <row r="756" spans="1:3" ht="15.5" x14ac:dyDescent="0.35">
      <c r="A756" t="s">
        <v>56</v>
      </c>
      <c r="B756" t="s">
        <v>20</v>
      </c>
      <c r="C756">
        <v>3.8649629279066094E-2</v>
      </c>
    </row>
    <row r="757" spans="1:3" ht="15.5" x14ac:dyDescent="0.35">
      <c r="A757" t="s">
        <v>56</v>
      </c>
      <c r="B757" t="s">
        <v>75</v>
      </c>
      <c r="C757">
        <v>0.15144344533838144</v>
      </c>
    </row>
    <row r="758" spans="1:3" ht="15.5" x14ac:dyDescent="0.35">
      <c r="A758" t="s">
        <v>57</v>
      </c>
      <c r="B758" t="s">
        <v>1</v>
      </c>
      <c r="C758">
        <v>0.14803406414205472</v>
      </c>
    </row>
    <row r="759" spans="1:3" ht="15.5" x14ac:dyDescent="0.35">
      <c r="A759" t="s">
        <v>57</v>
      </c>
      <c r="B759" t="s">
        <v>2</v>
      </c>
      <c r="C759">
        <v>1.5220148577640877E-2</v>
      </c>
    </row>
    <row r="760" spans="1:3" ht="15.5" x14ac:dyDescent="0.35">
      <c r="A760" t="s">
        <v>57</v>
      </c>
      <c r="B760" t="s">
        <v>3</v>
      </c>
      <c r="C760">
        <v>2.9715528175394093E-2</v>
      </c>
    </row>
    <row r="761" spans="1:3" ht="15.5" x14ac:dyDescent="0.35">
      <c r="A761" t="s">
        <v>57</v>
      </c>
      <c r="B761" t="s">
        <v>4</v>
      </c>
      <c r="C761">
        <v>3.6238448994383041E-2</v>
      </c>
    </row>
    <row r="762" spans="1:3" ht="15.5" x14ac:dyDescent="0.35">
      <c r="A762" t="s">
        <v>57</v>
      </c>
      <c r="B762" t="s">
        <v>5</v>
      </c>
      <c r="C762">
        <v>2.119949266171408E-2</v>
      </c>
    </row>
    <row r="763" spans="1:3" ht="15.5" x14ac:dyDescent="0.35">
      <c r="A763" t="s">
        <v>57</v>
      </c>
      <c r="B763" t="s">
        <v>6</v>
      </c>
      <c r="C763">
        <v>0.53016850878782384</v>
      </c>
    </row>
    <row r="764" spans="1:3" ht="15.5" x14ac:dyDescent="0.35">
      <c r="A764" t="s">
        <v>57</v>
      </c>
      <c r="B764" t="s">
        <v>7</v>
      </c>
      <c r="C764">
        <v>4.2504076825511872</v>
      </c>
    </row>
    <row r="765" spans="1:3" ht="15.5" x14ac:dyDescent="0.35">
      <c r="A765" t="s">
        <v>57</v>
      </c>
      <c r="B765" t="s">
        <v>8</v>
      </c>
      <c r="C765">
        <v>8.4797970646856319E-2</v>
      </c>
    </row>
    <row r="766" spans="1:3" ht="15.5" x14ac:dyDescent="0.35">
      <c r="A766" t="s">
        <v>57</v>
      </c>
      <c r="B766" t="s">
        <v>9</v>
      </c>
      <c r="C766">
        <v>2.5366914296068126E-2</v>
      </c>
    </row>
    <row r="767" spans="1:3" ht="15.5" x14ac:dyDescent="0.35">
      <c r="A767" t="s">
        <v>57</v>
      </c>
      <c r="B767" t="s">
        <v>10</v>
      </c>
      <c r="C767">
        <v>0.10472911759376699</v>
      </c>
    </row>
    <row r="768" spans="1:3" ht="15.5" x14ac:dyDescent="0.35">
      <c r="A768" t="s">
        <v>57</v>
      </c>
      <c r="B768" t="s">
        <v>11</v>
      </c>
      <c r="C768">
        <v>0</v>
      </c>
    </row>
    <row r="769" spans="1:3" ht="15.5" x14ac:dyDescent="0.35">
      <c r="A769" t="s">
        <v>57</v>
      </c>
      <c r="B769" t="s">
        <v>12</v>
      </c>
      <c r="C769">
        <v>0.11596303678202573</v>
      </c>
    </row>
    <row r="770" spans="1:3" ht="15.5" x14ac:dyDescent="0.35">
      <c r="A770" t="s">
        <v>57</v>
      </c>
      <c r="B770" t="s">
        <v>13</v>
      </c>
      <c r="C770">
        <v>0</v>
      </c>
    </row>
    <row r="771" spans="1:3" ht="15.5" x14ac:dyDescent="0.35">
      <c r="A771" t="s">
        <v>57</v>
      </c>
      <c r="B771" t="s">
        <v>14</v>
      </c>
      <c r="C771">
        <v>4.8921906142417107E-2</v>
      </c>
    </row>
    <row r="772" spans="1:3" ht="15.5" x14ac:dyDescent="0.35">
      <c r="A772" t="s">
        <v>57</v>
      </c>
      <c r="B772" t="s">
        <v>15</v>
      </c>
      <c r="C772">
        <v>0.13136437760463851</v>
      </c>
    </row>
    <row r="773" spans="1:3" ht="15.5" x14ac:dyDescent="0.35">
      <c r="A773" t="s">
        <v>57</v>
      </c>
      <c r="B773" t="s">
        <v>16</v>
      </c>
      <c r="C773">
        <v>5.073382859213626E-3</v>
      </c>
    </row>
    <row r="774" spans="1:3" ht="15.5" x14ac:dyDescent="0.35">
      <c r="A774" t="s">
        <v>57</v>
      </c>
      <c r="B774" t="s">
        <v>17</v>
      </c>
      <c r="C774">
        <v>0.11741257474180106</v>
      </c>
    </row>
    <row r="775" spans="1:3" ht="15.5" x14ac:dyDescent="0.35">
      <c r="A775" t="s">
        <v>57</v>
      </c>
      <c r="B775" t="s">
        <v>18</v>
      </c>
      <c r="C775">
        <v>9.8930965754665701E-2</v>
      </c>
    </row>
    <row r="776" spans="1:3" ht="15.5" x14ac:dyDescent="0.35">
      <c r="A776" t="s">
        <v>57</v>
      </c>
      <c r="B776" t="s">
        <v>19</v>
      </c>
      <c r="C776">
        <v>0</v>
      </c>
    </row>
    <row r="777" spans="1:3" ht="15.5" x14ac:dyDescent="0.35">
      <c r="A777" t="s">
        <v>57</v>
      </c>
      <c r="B777" t="s">
        <v>20</v>
      </c>
      <c r="C777">
        <v>8.8784200036238436E-2</v>
      </c>
    </row>
    <row r="778" spans="1:3" ht="15.5" x14ac:dyDescent="0.35">
      <c r="A778" t="s">
        <v>57</v>
      </c>
      <c r="B778" t="s">
        <v>75</v>
      </c>
      <c r="C778">
        <v>5.2183366551911574E-2</v>
      </c>
    </row>
    <row r="779" spans="1:3" ht="15.5" x14ac:dyDescent="0.35">
      <c r="A779" t="s">
        <v>58</v>
      </c>
      <c r="B779" t="s">
        <v>1</v>
      </c>
      <c r="C779">
        <v>1.3339299030574198E-2</v>
      </c>
    </row>
    <row r="780" spans="1:3" ht="15.5" x14ac:dyDescent="0.35">
      <c r="A780" t="s">
        <v>58</v>
      </c>
      <c r="B780" t="s">
        <v>2</v>
      </c>
      <c r="C780">
        <v>1.2688322147651008</v>
      </c>
    </row>
    <row r="781" spans="1:3" ht="15.5" x14ac:dyDescent="0.35">
      <c r="A781" t="s">
        <v>58</v>
      </c>
      <c r="B781" t="s">
        <v>3</v>
      </c>
      <c r="C781">
        <v>0.14479940343027592</v>
      </c>
    </row>
    <row r="782" spans="1:3" ht="15.5" x14ac:dyDescent="0.35">
      <c r="A782" t="s">
        <v>58</v>
      </c>
      <c r="B782" t="s">
        <v>4</v>
      </c>
      <c r="C782">
        <v>0.10213273676360923</v>
      </c>
    </row>
    <row r="783" spans="1:3" ht="15.5" x14ac:dyDescent="0.35">
      <c r="A783" t="s">
        <v>58</v>
      </c>
      <c r="B783" t="s">
        <v>5</v>
      </c>
      <c r="C783">
        <v>7.9105145413870242E-3</v>
      </c>
    </row>
    <row r="784" spans="1:3" ht="15.5" x14ac:dyDescent="0.35">
      <c r="A784" t="s">
        <v>58</v>
      </c>
      <c r="B784" t="s">
        <v>6</v>
      </c>
      <c r="C784">
        <v>0.27929008202833705</v>
      </c>
    </row>
    <row r="785" spans="1:3" ht="15.5" x14ac:dyDescent="0.35">
      <c r="A785" t="s">
        <v>58</v>
      </c>
      <c r="B785" t="s">
        <v>7</v>
      </c>
      <c r="C785">
        <v>0.52798806860551828</v>
      </c>
    </row>
    <row r="786" spans="1:3" ht="15.5" x14ac:dyDescent="0.35">
      <c r="A786" t="s">
        <v>58</v>
      </c>
      <c r="B786" t="s">
        <v>8</v>
      </c>
      <c r="C786">
        <v>9.108617449664429</v>
      </c>
    </row>
    <row r="787" spans="1:3" ht="15.5" x14ac:dyDescent="0.35">
      <c r="A787" t="s">
        <v>58</v>
      </c>
      <c r="B787" t="s">
        <v>9</v>
      </c>
      <c r="C787">
        <v>2.547352721849366E-2</v>
      </c>
    </row>
    <row r="788" spans="1:3" ht="15.5" x14ac:dyDescent="0.35">
      <c r="A788" t="s">
        <v>58</v>
      </c>
      <c r="B788" t="s">
        <v>10</v>
      </c>
      <c r="C788">
        <v>6.2067114093959735E-2</v>
      </c>
    </row>
    <row r="789" spans="1:3" ht="15.5" x14ac:dyDescent="0.35">
      <c r="A789" t="s">
        <v>58</v>
      </c>
      <c r="B789" t="s">
        <v>11</v>
      </c>
      <c r="C789">
        <v>0</v>
      </c>
    </row>
    <row r="790" spans="1:3" ht="15.5" x14ac:dyDescent="0.35">
      <c r="A790" t="s">
        <v>58</v>
      </c>
      <c r="B790" t="s">
        <v>12</v>
      </c>
      <c r="C790">
        <v>3.4744220730797915E-2</v>
      </c>
    </row>
    <row r="791" spans="1:3" ht="15.5" x14ac:dyDescent="0.35">
      <c r="A791" t="s">
        <v>58</v>
      </c>
      <c r="B791" t="s">
        <v>13</v>
      </c>
      <c r="C791">
        <v>1.6644295302013421E-2</v>
      </c>
    </row>
    <row r="792" spans="1:3" ht="15.5" x14ac:dyDescent="0.35">
      <c r="A792" t="s">
        <v>58</v>
      </c>
      <c r="B792" t="s">
        <v>14</v>
      </c>
      <c r="C792">
        <v>0.31964205816554808</v>
      </c>
    </row>
    <row r="793" spans="1:3" ht="15.5" x14ac:dyDescent="0.35">
      <c r="A793" t="s">
        <v>58</v>
      </c>
      <c r="B793" t="s">
        <v>15</v>
      </c>
      <c r="C793">
        <v>2.6988814317673377E-2</v>
      </c>
    </row>
    <row r="794" spans="1:3" ht="15.5" x14ac:dyDescent="0.35">
      <c r="A794" t="s">
        <v>58</v>
      </c>
      <c r="B794" t="s">
        <v>16</v>
      </c>
      <c r="C794">
        <v>5.0111856823266219E-3</v>
      </c>
    </row>
    <row r="795" spans="1:3" ht="15.5" x14ac:dyDescent="0.35">
      <c r="A795" t="s">
        <v>58</v>
      </c>
      <c r="B795" t="s">
        <v>17</v>
      </c>
      <c r="C795">
        <v>1.9006711409395975E-2</v>
      </c>
    </row>
    <row r="796" spans="1:3" ht="15.5" x14ac:dyDescent="0.35">
      <c r="A796" t="s">
        <v>58</v>
      </c>
      <c r="B796" t="s">
        <v>18</v>
      </c>
      <c r="C796">
        <v>1.0857568978374348E-2</v>
      </c>
    </row>
    <row r="797" spans="1:3" ht="15.5" x14ac:dyDescent="0.35">
      <c r="A797" t="s">
        <v>58</v>
      </c>
      <c r="B797" t="s">
        <v>19</v>
      </c>
      <c r="C797">
        <v>4.9217002237136466E-2</v>
      </c>
    </row>
    <row r="798" spans="1:3" ht="15.5" x14ac:dyDescent="0.35">
      <c r="A798" t="s">
        <v>58</v>
      </c>
      <c r="B798" t="s">
        <v>20</v>
      </c>
      <c r="C798">
        <v>5.2617449664429531E-3</v>
      </c>
    </row>
    <row r="799" spans="1:3" ht="15.5" x14ac:dyDescent="0.35">
      <c r="A799" t="s">
        <v>58</v>
      </c>
      <c r="B799" t="s">
        <v>75</v>
      </c>
      <c r="C799">
        <v>2.3767337807606259E-2</v>
      </c>
    </row>
    <row r="800" spans="1:3" ht="15.5" x14ac:dyDescent="0.35">
      <c r="A800" t="s">
        <v>59</v>
      </c>
      <c r="B800" t="s">
        <v>1</v>
      </c>
      <c r="C800">
        <v>3.1283392065476867E-2</v>
      </c>
    </row>
    <row r="801" spans="1:3" ht="15.5" x14ac:dyDescent="0.35">
      <c r="A801" t="s">
        <v>59</v>
      </c>
      <c r="B801" t="s">
        <v>2</v>
      </c>
      <c r="C801">
        <v>2.7691258383539842E-2</v>
      </c>
    </row>
    <row r="802" spans="1:3" ht="15.5" x14ac:dyDescent="0.35">
      <c r="A802" t="s">
        <v>59</v>
      </c>
      <c r="B802" t="s">
        <v>3</v>
      </c>
      <c r="C802">
        <v>0</v>
      </c>
    </row>
    <row r="803" spans="1:3" ht="15.5" x14ac:dyDescent="0.35">
      <c r="A803" t="s">
        <v>59</v>
      </c>
      <c r="B803" t="s">
        <v>4</v>
      </c>
      <c r="C803">
        <v>7.5480277367284312E-2</v>
      </c>
    </row>
    <row r="804" spans="1:3" ht="15.5" x14ac:dyDescent="0.35">
      <c r="A804" t="s">
        <v>59</v>
      </c>
      <c r="B804" t="s">
        <v>5</v>
      </c>
      <c r="C804">
        <v>2.0393315903148797E-2</v>
      </c>
    </row>
    <row r="805" spans="1:3" ht="15.5" x14ac:dyDescent="0.35">
      <c r="A805" t="s">
        <v>59</v>
      </c>
      <c r="B805" t="s">
        <v>6</v>
      </c>
      <c r="C805">
        <v>8.1209503239740827E-2</v>
      </c>
    </row>
    <row r="806" spans="1:3" ht="15.5" x14ac:dyDescent="0.35">
      <c r="A806" t="s">
        <v>59</v>
      </c>
      <c r="B806" t="s">
        <v>7</v>
      </c>
      <c r="C806">
        <v>0.1875866772763442</v>
      </c>
    </row>
    <row r="807" spans="1:3" ht="15.5" x14ac:dyDescent="0.35">
      <c r="A807" t="s">
        <v>59</v>
      </c>
      <c r="B807" t="s">
        <v>8</v>
      </c>
      <c r="C807">
        <v>0.12522450835512106</v>
      </c>
    </row>
    <row r="808" spans="1:3" ht="15.5" x14ac:dyDescent="0.35">
      <c r="A808" t="s">
        <v>59</v>
      </c>
      <c r="B808" t="s">
        <v>9</v>
      </c>
      <c r="C808">
        <v>7.4798226668182338E-2</v>
      </c>
    </row>
    <row r="809" spans="1:3" ht="15.5" x14ac:dyDescent="0.35">
      <c r="A809" t="s">
        <v>59</v>
      </c>
      <c r="B809" t="s">
        <v>10</v>
      </c>
      <c r="C809">
        <v>8.5028987154711841E-2</v>
      </c>
    </row>
    <row r="810" spans="1:3" ht="15.5" x14ac:dyDescent="0.35">
      <c r="A810" t="s">
        <v>59</v>
      </c>
      <c r="B810" t="s">
        <v>11</v>
      </c>
      <c r="C810">
        <v>0</v>
      </c>
    </row>
    <row r="811" spans="1:3" ht="15.5" x14ac:dyDescent="0.35">
      <c r="A811" t="s">
        <v>59</v>
      </c>
      <c r="B811" t="s">
        <v>12</v>
      </c>
      <c r="C811">
        <v>0.11785836080481983</v>
      </c>
    </row>
    <row r="812" spans="1:3" ht="15.5" x14ac:dyDescent="0.35">
      <c r="A812" t="s">
        <v>59</v>
      </c>
      <c r="B812" t="s">
        <v>13</v>
      </c>
      <c r="C812">
        <v>3.9468000454700468E-2</v>
      </c>
    </row>
    <row r="813" spans="1:3" ht="15.5" x14ac:dyDescent="0.35">
      <c r="A813" t="s">
        <v>59</v>
      </c>
      <c r="B813" t="s">
        <v>14</v>
      </c>
      <c r="C813">
        <v>0.18892804365124474</v>
      </c>
    </row>
    <row r="814" spans="1:3" ht="15.5" x14ac:dyDescent="0.35">
      <c r="A814" t="s">
        <v>59</v>
      </c>
      <c r="B814" t="s">
        <v>15</v>
      </c>
      <c r="C814">
        <v>3.8899624872115499E-2</v>
      </c>
    </row>
    <row r="815" spans="1:3" ht="15.5" x14ac:dyDescent="0.35">
      <c r="A815" t="s">
        <v>59</v>
      </c>
      <c r="B815" t="s">
        <v>16</v>
      </c>
      <c r="C815">
        <v>1.1458451744913041E-2</v>
      </c>
    </row>
    <row r="816" spans="1:3" ht="15.5" x14ac:dyDescent="0.35">
      <c r="A816" t="s">
        <v>59</v>
      </c>
      <c r="B816" t="s">
        <v>17</v>
      </c>
      <c r="C816">
        <v>0.15653063544390133</v>
      </c>
    </row>
    <row r="817" spans="1:3" ht="15.5" x14ac:dyDescent="0.35">
      <c r="A817" t="s">
        <v>59</v>
      </c>
      <c r="B817" t="s">
        <v>18</v>
      </c>
      <c r="C817">
        <v>2.9555530294418552E-2</v>
      </c>
    </row>
    <row r="818" spans="1:3" ht="15.5" x14ac:dyDescent="0.35">
      <c r="A818" t="s">
        <v>59</v>
      </c>
      <c r="B818" t="s">
        <v>19</v>
      </c>
      <c r="C818">
        <v>8.2982835057405932E-2</v>
      </c>
    </row>
    <row r="819" spans="1:3" ht="15.5" x14ac:dyDescent="0.35">
      <c r="A819" t="s">
        <v>59</v>
      </c>
      <c r="B819" t="s">
        <v>20</v>
      </c>
      <c r="C819">
        <v>2.2280322837330908E-2</v>
      </c>
    </row>
    <row r="820" spans="1:3" ht="15.5" x14ac:dyDescent="0.35">
      <c r="A820" t="s">
        <v>59</v>
      </c>
      <c r="B820" t="s">
        <v>75</v>
      </c>
      <c r="C820">
        <v>9.1121973400022732E-2</v>
      </c>
    </row>
    <row r="821" spans="1:3" ht="15.5" x14ac:dyDescent="0.35">
      <c r="A821" t="s">
        <v>60</v>
      </c>
      <c r="B821" t="s">
        <v>1</v>
      </c>
      <c r="C821">
        <v>1.9827660739502581E-2</v>
      </c>
    </row>
    <row r="822" spans="1:3" ht="15.5" x14ac:dyDescent="0.35">
      <c r="A822" t="s">
        <v>60</v>
      </c>
      <c r="B822" t="s">
        <v>2</v>
      </c>
      <c r="C822">
        <v>7.2624571313294334E-3</v>
      </c>
    </row>
    <row r="823" spans="1:3" ht="15.5" x14ac:dyDescent="0.35">
      <c r="A823" t="s">
        <v>60</v>
      </c>
      <c r="B823" t="s">
        <v>3</v>
      </c>
      <c r="C823">
        <v>4.7263609902302656E-3</v>
      </c>
    </row>
    <row r="824" spans="1:3" ht="15.5" x14ac:dyDescent="0.35">
      <c r="A824" t="s">
        <v>60</v>
      </c>
      <c r="B824" t="s">
        <v>4</v>
      </c>
      <c r="C824">
        <v>0.13372143289431973</v>
      </c>
    </row>
    <row r="825" spans="1:3" ht="15.5" x14ac:dyDescent="0.35">
      <c r="A825" t="s">
        <v>60</v>
      </c>
      <c r="B825" t="s">
        <v>5</v>
      </c>
      <c r="C825">
        <v>1.3487420386754663E-2</v>
      </c>
    </row>
    <row r="826" spans="1:3" ht="15.5" x14ac:dyDescent="0.35">
      <c r="A826" t="s">
        <v>60</v>
      </c>
      <c r="B826" t="s">
        <v>6</v>
      </c>
      <c r="C826">
        <v>0.73154845960978698</v>
      </c>
    </row>
    <row r="827" spans="1:3" ht="15.5" x14ac:dyDescent="0.35">
      <c r="A827" t="s">
        <v>60</v>
      </c>
      <c r="B827" t="s">
        <v>7</v>
      </c>
      <c r="C827">
        <v>0.55874809072307552</v>
      </c>
    </row>
    <row r="828" spans="1:3" ht="15.5" x14ac:dyDescent="0.35">
      <c r="A828" t="s">
        <v>60</v>
      </c>
      <c r="B828" t="s">
        <v>8</v>
      </c>
      <c r="C828">
        <v>0.16599902014467272</v>
      </c>
    </row>
    <row r="829" spans="1:3" ht="15.5" x14ac:dyDescent="0.35">
      <c r="A829" t="s">
        <v>60</v>
      </c>
      <c r="B829" t="s">
        <v>9</v>
      </c>
      <c r="C829">
        <v>0.13314504740770627</v>
      </c>
    </row>
    <row r="830" spans="1:3" ht="15.5" x14ac:dyDescent="0.35">
      <c r="A830" t="s">
        <v>60</v>
      </c>
      <c r="B830" t="s">
        <v>10</v>
      </c>
      <c r="C830">
        <v>6.0751030289057324E-2</v>
      </c>
    </row>
    <row r="831" spans="1:3" ht="15.5" x14ac:dyDescent="0.35">
      <c r="A831" t="s">
        <v>60</v>
      </c>
      <c r="B831" t="s">
        <v>11</v>
      </c>
      <c r="C831">
        <v>0</v>
      </c>
    </row>
    <row r="832" spans="1:3" ht="15.5" x14ac:dyDescent="0.35">
      <c r="A832" t="s">
        <v>60</v>
      </c>
      <c r="B832" t="s">
        <v>12</v>
      </c>
      <c r="C832">
        <v>0.19735439061644428</v>
      </c>
    </row>
    <row r="833" spans="1:3" ht="15.5" x14ac:dyDescent="0.35">
      <c r="A833" t="s">
        <v>60</v>
      </c>
      <c r="B833" t="s">
        <v>13</v>
      </c>
      <c r="C833">
        <v>1.4294360068013488E-2</v>
      </c>
    </row>
    <row r="834" spans="1:3" ht="15.5" x14ac:dyDescent="0.35">
      <c r="A834" t="s">
        <v>60</v>
      </c>
      <c r="B834" t="s">
        <v>14</v>
      </c>
      <c r="C834">
        <v>0.20058214934147958</v>
      </c>
    </row>
    <row r="835" spans="1:3" ht="15.5" x14ac:dyDescent="0.35">
      <c r="A835" t="s">
        <v>60</v>
      </c>
      <c r="B835" t="s">
        <v>15</v>
      </c>
      <c r="C835">
        <v>0.12870687916078272</v>
      </c>
    </row>
    <row r="836" spans="1:3" ht="15.5" x14ac:dyDescent="0.35">
      <c r="A836" t="s">
        <v>60</v>
      </c>
      <c r="B836" t="s">
        <v>16</v>
      </c>
      <c r="C836">
        <v>0.20173492031470647</v>
      </c>
    </row>
    <row r="837" spans="1:3" ht="15.5" x14ac:dyDescent="0.35">
      <c r="A837" t="s">
        <v>60</v>
      </c>
      <c r="B837" t="s">
        <v>17</v>
      </c>
      <c r="C837">
        <v>2.0620190783596071</v>
      </c>
    </row>
    <row r="838" spans="1:3" ht="15.5" x14ac:dyDescent="0.35">
      <c r="A838" t="s">
        <v>60</v>
      </c>
      <c r="B838" t="s">
        <v>18</v>
      </c>
      <c r="C838">
        <v>2.39776362431194E-2</v>
      </c>
    </row>
    <row r="839" spans="1:3" ht="15.5" x14ac:dyDescent="0.35">
      <c r="A839" t="s">
        <v>60</v>
      </c>
      <c r="B839" t="s">
        <v>19</v>
      </c>
      <c r="C839">
        <v>0.31989394507046309</v>
      </c>
    </row>
    <row r="840" spans="1:3" ht="15.5" x14ac:dyDescent="0.35">
      <c r="A840" t="s">
        <v>60</v>
      </c>
      <c r="B840" t="s">
        <v>20</v>
      </c>
      <c r="C840">
        <v>2.2594311075247127E-2</v>
      </c>
    </row>
    <row r="841" spans="1:3" ht="15.5" x14ac:dyDescent="0.35">
      <c r="A841" t="s">
        <v>60</v>
      </c>
      <c r="B841" t="s">
        <v>75</v>
      </c>
      <c r="C841">
        <v>0.14109916712297185</v>
      </c>
    </row>
    <row r="842" spans="1:3" ht="15.5" x14ac:dyDescent="0.35">
      <c r="A842" t="s">
        <v>61</v>
      </c>
      <c r="B842" t="s">
        <v>1</v>
      </c>
      <c r="C842">
        <v>0</v>
      </c>
    </row>
    <row r="843" spans="1:3" ht="15.5" x14ac:dyDescent="0.35">
      <c r="A843" t="s">
        <v>61</v>
      </c>
      <c r="B843" t="s">
        <v>2</v>
      </c>
      <c r="C843">
        <v>0</v>
      </c>
    </row>
    <row r="844" spans="1:3" ht="15.5" x14ac:dyDescent="0.35">
      <c r="A844" t="s">
        <v>61</v>
      </c>
      <c r="B844" t="s">
        <v>3</v>
      </c>
      <c r="C844">
        <v>0</v>
      </c>
    </row>
    <row r="845" spans="1:3" ht="15.5" x14ac:dyDescent="0.35">
      <c r="A845" t="s">
        <v>61</v>
      </c>
      <c r="B845" t="s">
        <v>4</v>
      </c>
      <c r="C845">
        <v>0.93023255813953498</v>
      </c>
    </row>
    <row r="846" spans="1:3" ht="15.5" x14ac:dyDescent="0.35">
      <c r="A846" t="s">
        <v>61</v>
      </c>
      <c r="B846" t="s">
        <v>5</v>
      </c>
      <c r="C846">
        <v>0</v>
      </c>
    </row>
    <row r="847" spans="1:3" ht="15.5" x14ac:dyDescent="0.35">
      <c r="A847" t="s">
        <v>61</v>
      </c>
      <c r="B847" t="s">
        <v>6</v>
      </c>
      <c r="C847">
        <v>0</v>
      </c>
    </row>
    <row r="848" spans="1:3" ht="15.5" x14ac:dyDescent="0.35">
      <c r="A848" t="s">
        <v>61</v>
      </c>
      <c r="B848" t="s">
        <v>7</v>
      </c>
      <c r="C848">
        <v>0.86046511627906985</v>
      </c>
    </row>
    <row r="849" spans="1:3" ht="15.5" x14ac:dyDescent="0.35">
      <c r="A849" t="s">
        <v>61</v>
      </c>
      <c r="B849" t="s">
        <v>8</v>
      </c>
      <c r="C849">
        <v>0</v>
      </c>
    </row>
    <row r="850" spans="1:3" ht="15.5" x14ac:dyDescent="0.35">
      <c r="A850" t="s">
        <v>61</v>
      </c>
      <c r="B850" t="s">
        <v>9</v>
      </c>
      <c r="C850">
        <v>0</v>
      </c>
    </row>
    <row r="851" spans="1:3" ht="15.5" x14ac:dyDescent="0.35">
      <c r="A851" t="s">
        <v>61</v>
      </c>
      <c r="B851" t="s">
        <v>10</v>
      </c>
      <c r="C851">
        <v>0</v>
      </c>
    </row>
    <row r="852" spans="1:3" ht="15.5" x14ac:dyDescent="0.35">
      <c r="A852" t="s">
        <v>61</v>
      </c>
      <c r="B852" t="s">
        <v>11</v>
      </c>
      <c r="C852">
        <v>0</v>
      </c>
    </row>
    <row r="853" spans="1:3" ht="15.5" x14ac:dyDescent="0.35">
      <c r="A853" t="s">
        <v>61</v>
      </c>
      <c r="B853" t="s">
        <v>12</v>
      </c>
      <c r="C853">
        <v>0</v>
      </c>
    </row>
    <row r="854" spans="1:3" ht="15.5" x14ac:dyDescent="0.35">
      <c r="A854" t="s">
        <v>61</v>
      </c>
      <c r="B854" t="s">
        <v>13</v>
      </c>
      <c r="C854">
        <v>0</v>
      </c>
    </row>
    <row r="855" spans="1:3" ht="15.5" x14ac:dyDescent="0.35">
      <c r="A855" t="s">
        <v>61</v>
      </c>
      <c r="B855" t="s">
        <v>14</v>
      </c>
      <c r="C855">
        <v>2.0930232558139532</v>
      </c>
    </row>
    <row r="856" spans="1:3" ht="15.5" x14ac:dyDescent="0.35">
      <c r="A856" t="s">
        <v>61</v>
      </c>
      <c r="B856" t="s">
        <v>15</v>
      </c>
      <c r="C856">
        <v>0</v>
      </c>
    </row>
    <row r="857" spans="1:3" ht="15.5" x14ac:dyDescent="0.35">
      <c r="A857" t="s">
        <v>61</v>
      </c>
      <c r="B857" t="s">
        <v>16</v>
      </c>
      <c r="C857">
        <v>0</v>
      </c>
    </row>
    <row r="858" spans="1:3" ht="15.5" x14ac:dyDescent="0.35">
      <c r="A858" t="s">
        <v>61</v>
      </c>
      <c r="B858" t="s">
        <v>17</v>
      </c>
      <c r="C858">
        <v>0</v>
      </c>
    </row>
    <row r="859" spans="1:3" ht="15.5" x14ac:dyDescent="0.35">
      <c r="A859" t="s">
        <v>61</v>
      </c>
      <c r="B859" t="s">
        <v>18</v>
      </c>
      <c r="C859">
        <v>0</v>
      </c>
    </row>
    <row r="860" spans="1:3" ht="15.5" x14ac:dyDescent="0.35">
      <c r="A860" t="s">
        <v>61</v>
      </c>
      <c r="B860" t="s">
        <v>19</v>
      </c>
      <c r="C860">
        <v>0</v>
      </c>
    </row>
    <row r="861" spans="1:3" ht="15.5" x14ac:dyDescent="0.35">
      <c r="A861" t="s">
        <v>61</v>
      </c>
      <c r="B861" t="s">
        <v>20</v>
      </c>
      <c r="C861">
        <v>0</v>
      </c>
    </row>
    <row r="862" spans="1:3" ht="15.5" x14ac:dyDescent="0.35">
      <c r="A862" t="s">
        <v>61</v>
      </c>
      <c r="B862" t="s">
        <v>75</v>
      </c>
      <c r="C862">
        <v>0</v>
      </c>
    </row>
    <row r="863" spans="1:3" ht="15.5" x14ac:dyDescent="0.35">
      <c r="A863" t="s">
        <v>62</v>
      </c>
      <c r="B863" t="s">
        <v>1</v>
      </c>
      <c r="C863">
        <v>7.1572231083986401E-2</v>
      </c>
    </row>
    <row r="864" spans="1:3" ht="15.5" x14ac:dyDescent="0.35">
      <c r="A864" t="s">
        <v>62</v>
      </c>
      <c r="B864" t="s">
        <v>2</v>
      </c>
      <c r="C864">
        <v>8.7384700742076417E-3</v>
      </c>
    </row>
    <row r="865" spans="1:3" ht="15.5" x14ac:dyDescent="0.35">
      <c r="A865" t="s">
        <v>62</v>
      </c>
      <c r="B865" t="s">
        <v>3</v>
      </c>
      <c r="C865">
        <v>0</v>
      </c>
    </row>
    <row r="866" spans="1:3" ht="15.5" x14ac:dyDescent="0.35">
      <c r="A866" t="s">
        <v>62</v>
      </c>
      <c r="B866" t="s">
        <v>4</v>
      </c>
      <c r="C866">
        <v>0.17199528400027742</v>
      </c>
    </row>
    <row r="867" spans="1:3" ht="15.5" x14ac:dyDescent="0.35">
      <c r="A867" t="s">
        <v>62</v>
      </c>
      <c r="B867" t="s">
        <v>5</v>
      </c>
      <c r="C867">
        <v>2.9752410014564121E-2</v>
      </c>
    </row>
    <row r="868" spans="1:3" ht="15.5" x14ac:dyDescent="0.35">
      <c r="A868" t="s">
        <v>62</v>
      </c>
      <c r="B868" t="s">
        <v>6</v>
      </c>
      <c r="C868">
        <v>1.2281018101116583</v>
      </c>
    </row>
    <row r="869" spans="1:3" ht="15.5" x14ac:dyDescent="0.35">
      <c r="A869" t="s">
        <v>62</v>
      </c>
      <c r="B869" t="s">
        <v>7</v>
      </c>
      <c r="C869">
        <v>0.22837922186004578</v>
      </c>
    </row>
    <row r="870" spans="1:3" ht="15.5" x14ac:dyDescent="0.35">
      <c r="A870" t="s">
        <v>62</v>
      </c>
      <c r="B870" t="s">
        <v>8</v>
      </c>
      <c r="C870">
        <v>0.19973645883903185</v>
      </c>
    </row>
    <row r="871" spans="1:3" ht="15.5" x14ac:dyDescent="0.35">
      <c r="A871" t="s">
        <v>62</v>
      </c>
      <c r="B871" t="s">
        <v>9</v>
      </c>
      <c r="C871">
        <v>0.24030792704071013</v>
      </c>
    </row>
    <row r="872" spans="1:3" ht="15.5" x14ac:dyDescent="0.35">
      <c r="A872" t="s">
        <v>62</v>
      </c>
      <c r="B872" t="s">
        <v>10</v>
      </c>
      <c r="C872">
        <v>0.15326999098411817</v>
      </c>
    </row>
    <row r="873" spans="1:3" ht="15.5" x14ac:dyDescent="0.35">
      <c r="A873" t="s">
        <v>62</v>
      </c>
      <c r="B873" t="s">
        <v>11</v>
      </c>
      <c r="C873">
        <v>0</v>
      </c>
    </row>
    <row r="874" spans="1:3" ht="15.5" x14ac:dyDescent="0.35">
      <c r="A874" t="s">
        <v>62</v>
      </c>
      <c r="B874" t="s">
        <v>12</v>
      </c>
      <c r="C874">
        <v>4.8824467716207791E-2</v>
      </c>
    </row>
    <row r="875" spans="1:3" ht="15.5" x14ac:dyDescent="0.35">
      <c r="A875" t="s">
        <v>62</v>
      </c>
      <c r="B875" t="s">
        <v>13</v>
      </c>
      <c r="C875">
        <v>0.3052916291004924</v>
      </c>
    </row>
    <row r="876" spans="1:3" ht="15.5" x14ac:dyDescent="0.35">
      <c r="A876" t="s">
        <v>62</v>
      </c>
      <c r="B876" t="s">
        <v>14</v>
      </c>
      <c r="C876">
        <v>0.3890699771135307</v>
      </c>
    </row>
    <row r="877" spans="1:3" ht="15.5" x14ac:dyDescent="0.35">
      <c r="A877" t="s">
        <v>62</v>
      </c>
      <c r="B877" t="s">
        <v>15</v>
      </c>
      <c r="C877">
        <v>11.520355087037935</v>
      </c>
    </row>
    <row r="878" spans="1:3" ht="15.5" x14ac:dyDescent="0.35">
      <c r="A878" t="s">
        <v>62</v>
      </c>
      <c r="B878" t="s">
        <v>16</v>
      </c>
      <c r="C878">
        <v>1.7476940148415287E-2</v>
      </c>
    </row>
    <row r="879" spans="1:3" ht="15.5" x14ac:dyDescent="0.35">
      <c r="A879" t="s">
        <v>62</v>
      </c>
      <c r="B879" t="s">
        <v>17</v>
      </c>
      <c r="C879">
        <v>0.11984187530341911</v>
      </c>
    </row>
    <row r="880" spans="1:3" ht="15.5" x14ac:dyDescent="0.35">
      <c r="A880" t="s">
        <v>62</v>
      </c>
      <c r="B880" t="s">
        <v>18</v>
      </c>
      <c r="C880">
        <v>0.25965739649074138</v>
      </c>
    </row>
    <row r="881" spans="1:3" ht="15.5" x14ac:dyDescent="0.35">
      <c r="A881" t="s">
        <v>62</v>
      </c>
      <c r="B881" t="s">
        <v>19</v>
      </c>
      <c r="C881">
        <v>0.1248352867743949</v>
      </c>
    </row>
    <row r="882" spans="1:3" ht="15.5" x14ac:dyDescent="0.35">
      <c r="A882" t="s">
        <v>62</v>
      </c>
      <c r="B882" t="s">
        <v>20</v>
      </c>
      <c r="C882">
        <v>3.5682086136347872E-2</v>
      </c>
    </row>
    <row r="883" spans="1:3" ht="15.5" x14ac:dyDescent="0.35">
      <c r="A883" t="s">
        <v>62</v>
      </c>
      <c r="B883" t="s">
        <v>75</v>
      </c>
      <c r="C883">
        <v>0.49101879464595327</v>
      </c>
    </row>
    <row r="884" spans="1:3" ht="15.5" x14ac:dyDescent="0.35">
      <c r="A884" t="s">
        <v>63</v>
      </c>
      <c r="B884" t="s">
        <v>1</v>
      </c>
      <c r="C884">
        <v>0.11044950379451254</v>
      </c>
    </row>
    <row r="885" spans="1:3" ht="15.5" x14ac:dyDescent="0.35">
      <c r="A885" t="s">
        <v>63</v>
      </c>
      <c r="B885" t="s">
        <v>2</v>
      </c>
      <c r="C885">
        <v>3.9229422066549911E-2</v>
      </c>
    </row>
    <row r="886" spans="1:3" ht="15.5" x14ac:dyDescent="0.35">
      <c r="A886" t="s">
        <v>63</v>
      </c>
      <c r="B886" t="s">
        <v>3</v>
      </c>
      <c r="C886">
        <v>9.5738470519556324E-3</v>
      </c>
    </row>
    <row r="887" spans="1:3" ht="15.5" x14ac:dyDescent="0.35">
      <c r="A887" t="s">
        <v>63</v>
      </c>
      <c r="B887" t="s">
        <v>4</v>
      </c>
      <c r="C887">
        <v>0.13076474022183304</v>
      </c>
    </row>
    <row r="888" spans="1:3" ht="15.5" x14ac:dyDescent="0.35">
      <c r="A888" t="s">
        <v>63</v>
      </c>
      <c r="B888" t="s">
        <v>5</v>
      </c>
      <c r="C888">
        <v>8.1961471103327507E-2</v>
      </c>
    </row>
    <row r="889" spans="1:3" ht="15.5" x14ac:dyDescent="0.35">
      <c r="A889" t="s">
        <v>63</v>
      </c>
      <c r="B889" t="s">
        <v>6</v>
      </c>
      <c r="C889">
        <v>1.2600116754232342</v>
      </c>
    </row>
    <row r="890" spans="1:3" ht="15.5" x14ac:dyDescent="0.35">
      <c r="A890" t="s">
        <v>63</v>
      </c>
      <c r="B890" t="s">
        <v>7</v>
      </c>
      <c r="C890">
        <v>0.54430823117338001</v>
      </c>
    </row>
    <row r="891" spans="1:3" ht="15.5" x14ac:dyDescent="0.35">
      <c r="A891" t="s">
        <v>63</v>
      </c>
      <c r="B891" t="s">
        <v>8</v>
      </c>
      <c r="C891">
        <v>0.29422066549912435</v>
      </c>
    </row>
    <row r="892" spans="1:3" ht="15.5" x14ac:dyDescent="0.35">
      <c r="A892" t="s">
        <v>63</v>
      </c>
      <c r="B892" t="s">
        <v>9</v>
      </c>
      <c r="C892">
        <v>0.39229422066549913</v>
      </c>
    </row>
    <row r="893" spans="1:3" ht="15.5" x14ac:dyDescent="0.35">
      <c r="A893" t="s">
        <v>63</v>
      </c>
      <c r="B893" t="s">
        <v>10</v>
      </c>
      <c r="C893">
        <v>0.49223584354932864</v>
      </c>
    </row>
    <row r="894" spans="1:3" ht="15.5" x14ac:dyDescent="0.35">
      <c r="A894" t="s">
        <v>63</v>
      </c>
      <c r="B894" t="s">
        <v>11</v>
      </c>
      <c r="C894">
        <v>0</v>
      </c>
    </row>
    <row r="895" spans="1:3" ht="15.5" x14ac:dyDescent="0.35">
      <c r="A895" t="s">
        <v>63</v>
      </c>
      <c r="B895" t="s">
        <v>12</v>
      </c>
      <c r="C895">
        <v>7.472270869819031E-2</v>
      </c>
    </row>
    <row r="896" spans="1:3" ht="15.5" x14ac:dyDescent="0.35">
      <c r="A896" t="s">
        <v>63</v>
      </c>
      <c r="B896" t="s">
        <v>13</v>
      </c>
      <c r="C896">
        <v>0.19544658493870401</v>
      </c>
    </row>
    <row r="897" spans="1:3" ht="15.5" x14ac:dyDescent="0.35">
      <c r="A897" t="s">
        <v>63</v>
      </c>
      <c r="B897" t="s">
        <v>14</v>
      </c>
      <c r="C897">
        <v>0.50437828371278459</v>
      </c>
    </row>
    <row r="898" spans="1:3" ht="15.5" x14ac:dyDescent="0.35">
      <c r="A898" t="s">
        <v>63</v>
      </c>
      <c r="B898" t="s">
        <v>15</v>
      </c>
      <c r="C898">
        <v>1.008990075890251</v>
      </c>
    </row>
    <row r="899" spans="1:3" ht="15.5" x14ac:dyDescent="0.35">
      <c r="A899" t="s">
        <v>63</v>
      </c>
      <c r="B899" t="s">
        <v>16</v>
      </c>
      <c r="C899">
        <v>3.9229422066549918E-2</v>
      </c>
    </row>
    <row r="900" spans="1:3" ht="15.5" x14ac:dyDescent="0.35">
      <c r="A900" t="s">
        <v>63</v>
      </c>
      <c r="B900" t="s">
        <v>17</v>
      </c>
      <c r="C900">
        <v>0.23957968476357269</v>
      </c>
    </row>
    <row r="901" spans="1:3" ht="15.5" x14ac:dyDescent="0.35">
      <c r="A901" t="s">
        <v>63</v>
      </c>
      <c r="B901" t="s">
        <v>18</v>
      </c>
      <c r="C901">
        <v>0.12142440163455925</v>
      </c>
    </row>
    <row r="902" spans="1:3" ht="15.5" x14ac:dyDescent="0.35">
      <c r="A902" t="s">
        <v>63</v>
      </c>
      <c r="B902" t="s">
        <v>19</v>
      </c>
      <c r="C902">
        <v>9.3403385872737887E-2</v>
      </c>
    </row>
    <row r="903" spans="1:3" ht="15.5" x14ac:dyDescent="0.35">
      <c r="A903" t="s">
        <v>63</v>
      </c>
      <c r="B903" t="s">
        <v>20</v>
      </c>
      <c r="C903">
        <v>6.865148861646235E-2</v>
      </c>
    </row>
    <row r="904" spans="1:3" ht="15.5" x14ac:dyDescent="0.35">
      <c r="A904" t="s">
        <v>63</v>
      </c>
      <c r="B904" t="s">
        <v>75</v>
      </c>
      <c r="C904">
        <v>4.9541155866900173</v>
      </c>
    </row>
    <row r="905" spans="1:3" ht="15.5" x14ac:dyDescent="0.35">
      <c r="A905" t="s">
        <v>64</v>
      </c>
      <c r="B905" t="s">
        <v>1</v>
      </c>
      <c r="C905">
        <v>0</v>
      </c>
    </row>
    <row r="906" spans="1:3" ht="15.5" x14ac:dyDescent="0.35">
      <c r="A906" t="s">
        <v>64</v>
      </c>
      <c r="B906" t="s">
        <v>2</v>
      </c>
      <c r="C906">
        <v>5.3446447507953347E-2</v>
      </c>
    </row>
    <row r="907" spans="1:3" ht="15.5" x14ac:dyDescent="0.35">
      <c r="A907" t="s">
        <v>64</v>
      </c>
      <c r="B907" t="s">
        <v>3</v>
      </c>
      <c r="C907">
        <v>0</v>
      </c>
    </row>
    <row r="908" spans="1:3" ht="15.5" x14ac:dyDescent="0.35">
      <c r="A908" t="s">
        <v>64</v>
      </c>
      <c r="B908" t="s">
        <v>4</v>
      </c>
      <c r="C908">
        <v>3.3934252386002117E-2</v>
      </c>
    </row>
    <row r="909" spans="1:3" ht="15.5" x14ac:dyDescent="0.35">
      <c r="A909" t="s">
        <v>64</v>
      </c>
      <c r="B909" t="s">
        <v>5</v>
      </c>
      <c r="C909">
        <v>4.9628844114528108E-2</v>
      </c>
    </row>
    <row r="910" spans="1:3" ht="15.5" x14ac:dyDescent="0.35">
      <c r="A910" t="s">
        <v>64</v>
      </c>
      <c r="B910" t="s">
        <v>6</v>
      </c>
      <c r="C910">
        <v>9.6712619300106051E-2</v>
      </c>
    </row>
    <row r="911" spans="1:3" ht="15.5" x14ac:dyDescent="0.35">
      <c r="A911" t="s">
        <v>64</v>
      </c>
      <c r="B911" t="s">
        <v>7</v>
      </c>
      <c r="C911">
        <v>4.708377518557795E-2</v>
      </c>
    </row>
    <row r="912" spans="1:3" ht="15.5" x14ac:dyDescent="0.35">
      <c r="A912" t="s">
        <v>64</v>
      </c>
      <c r="B912" t="s">
        <v>8</v>
      </c>
      <c r="C912">
        <v>7.6352067868504778E-2</v>
      </c>
    </row>
    <row r="913" spans="1:3" ht="15.5" x14ac:dyDescent="0.35">
      <c r="A913" t="s">
        <v>64</v>
      </c>
      <c r="B913" t="s">
        <v>9</v>
      </c>
      <c r="C913">
        <v>0.10392364793213149</v>
      </c>
    </row>
    <row r="914" spans="1:3" ht="15.5" x14ac:dyDescent="0.35">
      <c r="A914" t="s">
        <v>64</v>
      </c>
      <c r="B914" t="s">
        <v>10</v>
      </c>
      <c r="C914">
        <v>0</v>
      </c>
    </row>
    <row r="915" spans="1:3" ht="15.5" x14ac:dyDescent="0.35">
      <c r="A915" t="s">
        <v>64</v>
      </c>
      <c r="B915" t="s">
        <v>11</v>
      </c>
      <c r="C915">
        <v>0</v>
      </c>
    </row>
    <row r="916" spans="1:3" ht="15.5" x14ac:dyDescent="0.35">
      <c r="A916" t="s">
        <v>64</v>
      </c>
      <c r="B916" t="s">
        <v>12</v>
      </c>
      <c r="C916">
        <v>5.429480381760339E-2</v>
      </c>
    </row>
    <row r="917" spans="1:3" ht="15.5" x14ac:dyDescent="0.35">
      <c r="A917" t="s">
        <v>64</v>
      </c>
      <c r="B917" t="s">
        <v>13</v>
      </c>
      <c r="C917">
        <v>0.22354188759278895</v>
      </c>
    </row>
    <row r="918" spans="1:3" ht="15.5" x14ac:dyDescent="0.35">
      <c r="A918" t="s">
        <v>64</v>
      </c>
      <c r="B918" t="s">
        <v>14</v>
      </c>
      <c r="C918">
        <v>0.76352067868504769</v>
      </c>
    </row>
    <row r="919" spans="1:3" ht="15.5" x14ac:dyDescent="0.35">
      <c r="A919" t="s">
        <v>64</v>
      </c>
      <c r="B919" t="s">
        <v>15</v>
      </c>
      <c r="C919">
        <v>0.15991516436903497</v>
      </c>
    </row>
    <row r="920" spans="1:3" ht="15.5" x14ac:dyDescent="0.35">
      <c r="A920" t="s">
        <v>64</v>
      </c>
      <c r="B920" t="s">
        <v>16</v>
      </c>
      <c r="C920">
        <v>0</v>
      </c>
    </row>
    <row r="921" spans="1:3" ht="15.5" x14ac:dyDescent="0.35">
      <c r="A921" t="s">
        <v>64</v>
      </c>
      <c r="B921" t="s">
        <v>17</v>
      </c>
      <c r="C921">
        <v>1.1452810180275715E-2</v>
      </c>
    </row>
    <row r="922" spans="1:3" ht="15.5" x14ac:dyDescent="0.35">
      <c r="A922" t="s">
        <v>64</v>
      </c>
      <c r="B922" t="s">
        <v>18</v>
      </c>
      <c r="C922">
        <v>3.3085896076352074E-2</v>
      </c>
    </row>
    <row r="923" spans="1:3" ht="15.5" x14ac:dyDescent="0.35">
      <c r="A923" t="s">
        <v>64</v>
      </c>
      <c r="B923" t="s">
        <v>19</v>
      </c>
      <c r="C923">
        <v>0.36055143160127251</v>
      </c>
    </row>
    <row r="924" spans="1:3" ht="15.5" x14ac:dyDescent="0.35">
      <c r="A924" t="s">
        <v>64</v>
      </c>
      <c r="B924" t="s">
        <v>20</v>
      </c>
      <c r="C924">
        <v>0.1039236479321315</v>
      </c>
    </row>
    <row r="925" spans="1:3" ht="15.5" x14ac:dyDescent="0.35">
      <c r="A925" t="s">
        <v>64</v>
      </c>
      <c r="B925" t="s">
        <v>75</v>
      </c>
      <c r="C925">
        <v>0.111983032873807</v>
      </c>
    </row>
    <row r="926" spans="1:3" ht="15.5" x14ac:dyDescent="0.35">
      <c r="A926" t="s">
        <v>65</v>
      </c>
      <c r="B926" t="s">
        <v>1</v>
      </c>
      <c r="C926">
        <v>1.8838992332968235E-2</v>
      </c>
    </row>
    <row r="927" spans="1:3" ht="15.5" x14ac:dyDescent="0.35">
      <c r="A927" t="s">
        <v>65</v>
      </c>
      <c r="B927" t="s">
        <v>2</v>
      </c>
      <c r="C927">
        <v>2.4534501642935375E-2</v>
      </c>
    </row>
    <row r="928" spans="1:3" ht="15.5" x14ac:dyDescent="0.35">
      <c r="A928" t="s">
        <v>65</v>
      </c>
      <c r="B928" t="s">
        <v>3</v>
      </c>
      <c r="C928">
        <v>0</v>
      </c>
    </row>
    <row r="929" spans="1:3" ht="15.5" x14ac:dyDescent="0.35">
      <c r="A929" t="s">
        <v>65</v>
      </c>
      <c r="B929" t="s">
        <v>4</v>
      </c>
      <c r="C929">
        <v>2.3366192040890837E-2</v>
      </c>
    </row>
    <row r="930" spans="1:3" ht="15.5" x14ac:dyDescent="0.35">
      <c r="A930" t="s">
        <v>65</v>
      </c>
      <c r="B930" t="s">
        <v>5</v>
      </c>
      <c r="C930">
        <v>4.5564074479737128E-2</v>
      </c>
    </row>
    <row r="931" spans="1:3" ht="15.5" x14ac:dyDescent="0.35">
      <c r="A931" t="s">
        <v>65</v>
      </c>
      <c r="B931" t="s">
        <v>6</v>
      </c>
      <c r="C931">
        <v>4.9945235487404163E-2</v>
      </c>
    </row>
    <row r="932" spans="1:3" ht="15.5" x14ac:dyDescent="0.35">
      <c r="A932" t="s">
        <v>65</v>
      </c>
      <c r="B932" t="s">
        <v>7</v>
      </c>
      <c r="C932">
        <v>0.33501277838627241</v>
      </c>
    </row>
    <row r="933" spans="1:3" ht="15.5" x14ac:dyDescent="0.35">
      <c r="A933" t="s">
        <v>65</v>
      </c>
      <c r="B933" t="s">
        <v>8</v>
      </c>
      <c r="C933">
        <v>6.8346111719605696E-2</v>
      </c>
    </row>
    <row r="934" spans="1:3" ht="15.5" x14ac:dyDescent="0.35">
      <c r="A934" t="s">
        <v>65</v>
      </c>
      <c r="B934" t="s">
        <v>9</v>
      </c>
      <c r="C934">
        <v>4.089083607155896E-2</v>
      </c>
    </row>
    <row r="935" spans="1:3" ht="15.5" x14ac:dyDescent="0.35">
      <c r="A935" t="s">
        <v>65</v>
      </c>
      <c r="B935" t="s">
        <v>10</v>
      </c>
      <c r="C935">
        <v>6.9514421321650241E-2</v>
      </c>
    </row>
    <row r="936" spans="1:3" ht="15.5" x14ac:dyDescent="0.35">
      <c r="A936" t="s">
        <v>65</v>
      </c>
      <c r="B936" t="s">
        <v>11</v>
      </c>
      <c r="C936">
        <v>0</v>
      </c>
    </row>
    <row r="937" spans="1:3" ht="15.5" x14ac:dyDescent="0.35">
      <c r="A937" t="s">
        <v>65</v>
      </c>
      <c r="B937" t="s">
        <v>12</v>
      </c>
      <c r="C937">
        <v>7.4771814530850675E-2</v>
      </c>
    </row>
    <row r="938" spans="1:3" ht="15.5" x14ac:dyDescent="0.35">
      <c r="A938" t="s">
        <v>65</v>
      </c>
      <c r="B938" t="s">
        <v>13</v>
      </c>
      <c r="C938">
        <v>2.2635998539612998E-2</v>
      </c>
    </row>
    <row r="939" spans="1:3" ht="15.5" x14ac:dyDescent="0.35">
      <c r="A939" t="s">
        <v>65</v>
      </c>
      <c r="B939" t="s">
        <v>14</v>
      </c>
      <c r="C939">
        <v>9.2004381161007676E-2</v>
      </c>
    </row>
    <row r="940" spans="1:3" ht="15.5" x14ac:dyDescent="0.35">
      <c r="A940" t="s">
        <v>65</v>
      </c>
      <c r="B940" t="s">
        <v>15</v>
      </c>
      <c r="C940">
        <v>7.1997079225994881E-2</v>
      </c>
    </row>
    <row r="941" spans="1:3" ht="15.5" x14ac:dyDescent="0.35">
      <c r="A941" t="s">
        <v>65</v>
      </c>
      <c r="B941" t="s">
        <v>16</v>
      </c>
      <c r="C941">
        <v>0</v>
      </c>
    </row>
    <row r="942" spans="1:3" ht="15.5" x14ac:dyDescent="0.35">
      <c r="A942" t="s">
        <v>65</v>
      </c>
      <c r="B942" t="s">
        <v>17</v>
      </c>
      <c r="C942">
        <v>4.7316538882803946E-2</v>
      </c>
    </row>
    <row r="943" spans="1:3" ht="15.5" x14ac:dyDescent="0.35">
      <c r="A943" t="s">
        <v>65</v>
      </c>
      <c r="B943" t="s">
        <v>18</v>
      </c>
      <c r="C943">
        <v>7.2143117926250458E-2</v>
      </c>
    </row>
    <row r="944" spans="1:3" ht="15.5" x14ac:dyDescent="0.35">
      <c r="A944" t="s">
        <v>65</v>
      </c>
      <c r="B944" t="s">
        <v>19</v>
      </c>
      <c r="C944">
        <v>0.3870025556772545</v>
      </c>
    </row>
    <row r="945" spans="1:3" ht="15.5" x14ac:dyDescent="0.35">
      <c r="A945" t="s">
        <v>65</v>
      </c>
      <c r="B945" t="s">
        <v>20</v>
      </c>
      <c r="C945">
        <v>1.0733844468784228E-2</v>
      </c>
    </row>
    <row r="946" spans="1:3" ht="15.5" x14ac:dyDescent="0.35">
      <c r="A946" t="s">
        <v>65</v>
      </c>
      <c r="B946" t="s">
        <v>75</v>
      </c>
      <c r="C946">
        <v>7.3603504928806143E-2</v>
      </c>
    </row>
    <row r="947" spans="1:3" ht="15.5" x14ac:dyDescent="0.35">
      <c r="A947" t="s">
        <v>66</v>
      </c>
      <c r="B947" t="s">
        <v>1</v>
      </c>
      <c r="C947">
        <v>4.5805592543275632E-2</v>
      </c>
    </row>
    <row r="948" spans="1:3" ht="15.5" x14ac:dyDescent="0.35">
      <c r="A948" t="s">
        <v>66</v>
      </c>
      <c r="B948" t="s">
        <v>2</v>
      </c>
      <c r="C948">
        <v>0</v>
      </c>
    </row>
    <row r="949" spans="1:3" ht="15.5" x14ac:dyDescent="0.35">
      <c r="A949" t="s">
        <v>66</v>
      </c>
      <c r="B949" t="s">
        <v>3</v>
      </c>
      <c r="C949">
        <v>0</v>
      </c>
    </row>
    <row r="950" spans="1:3" ht="15.5" x14ac:dyDescent="0.35">
      <c r="A950" t="s">
        <v>66</v>
      </c>
      <c r="B950" t="s">
        <v>4</v>
      </c>
      <c r="C950">
        <v>4.2609853528628498E-2</v>
      </c>
    </row>
    <row r="951" spans="1:3" ht="15.5" x14ac:dyDescent="0.35">
      <c r="A951" t="s">
        <v>66</v>
      </c>
      <c r="B951" t="s">
        <v>5</v>
      </c>
      <c r="C951">
        <v>8.308921438082556E-2</v>
      </c>
    </row>
    <row r="952" spans="1:3" ht="15.5" x14ac:dyDescent="0.35">
      <c r="A952" t="s">
        <v>66</v>
      </c>
      <c r="B952" t="s">
        <v>6</v>
      </c>
      <c r="C952">
        <v>0.72862849533954732</v>
      </c>
    </row>
    <row r="953" spans="1:3" ht="15.5" x14ac:dyDescent="0.35">
      <c r="A953" t="s">
        <v>66</v>
      </c>
      <c r="B953" t="s">
        <v>7</v>
      </c>
      <c r="C953">
        <v>0.2758988015978695</v>
      </c>
    </row>
    <row r="954" spans="1:3" ht="15.5" x14ac:dyDescent="0.35">
      <c r="A954" t="s">
        <v>66</v>
      </c>
      <c r="B954" t="s">
        <v>8</v>
      </c>
      <c r="C954">
        <v>0.19174434087882825</v>
      </c>
    </row>
    <row r="955" spans="1:3" ht="15.5" x14ac:dyDescent="0.35">
      <c r="A955" t="s">
        <v>66</v>
      </c>
      <c r="B955" t="s">
        <v>9</v>
      </c>
      <c r="C955">
        <v>5.5925432756324896E-2</v>
      </c>
    </row>
    <row r="956" spans="1:3" ht="15.5" x14ac:dyDescent="0.35">
      <c r="A956" t="s">
        <v>66</v>
      </c>
      <c r="B956" t="s">
        <v>10</v>
      </c>
      <c r="C956">
        <v>0</v>
      </c>
    </row>
    <row r="957" spans="1:3" ht="15.5" x14ac:dyDescent="0.35">
      <c r="A957" t="s">
        <v>66</v>
      </c>
      <c r="B957" t="s">
        <v>11</v>
      </c>
      <c r="C957">
        <v>0</v>
      </c>
    </row>
    <row r="958" spans="1:3" ht="15.5" x14ac:dyDescent="0.35">
      <c r="A958" t="s">
        <v>66</v>
      </c>
      <c r="B958" t="s">
        <v>12</v>
      </c>
      <c r="C958">
        <v>0.13635153129161118</v>
      </c>
    </row>
    <row r="959" spans="1:3" ht="15.5" x14ac:dyDescent="0.35">
      <c r="A959" t="s">
        <v>66</v>
      </c>
      <c r="B959" t="s">
        <v>13</v>
      </c>
      <c r="C959">
        <v>0.13209054593874833</v>
      </c>
    </row>
    <row r="960" spans="1:3" ht="15.5" x14ac:dyDescent="0.35">
      <c r="A960" t="s">
        <v>66</v>
      </c>
      <c r="B960" t="s">
        <v>14</v>
      </c>
      <c r="C960">
        <v>0.4154460719041278</v>
      </c>
    </row>
    <row r="961" spans="1:3" ht="15.5" x14ac:dyDescent="0.35">
      <c r="A961" t="s">
        <v>66</v>
      </c>
      <c r="B961" t="s">
        <v>15</v>
      </c>
      <c r="C961">
        <v>2.6721704394141144</v>
      </c>
    </row>
    <row r="962" spans="1:3" ht="15.5" x14ac:dyDescent="0.35">
      <c r="A962" t="s">
        <v>66</v>
      </c>
      <c r="B962" t="s">
        <v>16</v>
      </c>
      <c r="C962">
        <v>0</v>
      </c>
    </row>
    <row r="963" spans="1:3" ht="15.5" x14ac:dyDescent="0.35">
      <c r="A963" t="s">
        <v>66</v>
      </c>
      <c r="B963" t="s">
        <v>17</v>
      </c>
      <c r="C963">
        <v>0.23009320905459388</v>
      </c>
    </row>
    <row r="964" spans="1:3" ht="15.5" x14ac:dyDescent="0.35">
      <c r="A964" t="s">
        <v>66</v>
      </c>
      <c r="B964" t="s">
        <v>18</v>
      </c>
      <c r="C964">
        <v>6.9241011984021314E-2</v>
      </c>
    </row>
    <row r="965" spans="1:3" ht="15.5" x14ac:dyDescent="0.35">
      <c r="A965" t="s">
        <v>66</v>
      </c>
      <c r="B965" t="s">
        <v>19</v>
      </c>
      <c r="C965">
        <v>5.765645805592543</v>
      </c>
    </row>
    <row r="966" spans="1:3" ht="15.5" x14ac:dyDescent="0.35">
      <c r="A966" t="s">
        <v>66</v>
      </c>
      <c r="B966" t="s">
        <v>20</v>
      </c>
      <c r="C966">
        <v>2.6098535286284953E-2</v>
      </c>
    </row>
    <row r="967" spans="1:3" ht="15.5" x14ac:dyDescent="0.35">
      <c r="A967" t="s">
        <v>66</v>
      </c>
      <c r="B967" t="s">
        <v>75</v>
      </c>
      <c r="C967">
        <v>0.15339547270306259</v>
      </c>
    </row>
    <row r="968" spans="1:3" ht="15.5" x14ac:dyDescent="0.35">
      <c r="A968" t="s">
        <v>67</v>
      </c>
      <c r="B968" t="s">
        <v>1</v>
      </c>
      <c r="C968">
        <v>4.3303121852970798E-2</v>
      </c>
    </row>
    <row r="969" spans="1:3" ht="15.5" x14ac:dyDescent="0.35">
      <c r="A969" t="s">
        <v>67</v>
      </c>
      <c r="B969" t="s">
        <v>2</v>
      </c>
      <c r="C969">
        <v>0.50755287009063443</v>
      </c>
    </row>
    <row r="970" spans="1:3" ht="15.5" x14ac:dyDescent="0.35">
      <c r="A970" t="s">
        <v>67</v>
      </c>
      <c r="B970" t="s">
        <v>3</v>
      </c>
      <c r="C970">
        <v>5.1611278952668677E-2</v>
      </c>
    </row>
    <row r="971" spans="1:3" ht="15.5" x14ac:dyDescent="0.35">
      <c r="A971" t="s">
        <v>67</v>
      </c>
      <c r="B971" t="s">
        <v>4</v>
      </c>
      <c r="C971">
        <v>9.0634441087613316E-2</v>
      </c>
    </row>
    <row r="972" spans="1:3" ht="15.5" x14ac:dyDescent="0.35">
      <c r="A972" t="s">
        <v>67</v>
      </c>
      <c r="B972" t="s">
        <v>5</v>
      </c>
      <c r="C972">
        <v>0.10800604229607252</v>
      </c>
    </row>
    <row r="973" spans="1:3" ht="15.5" x14ac:dyDescent="0.35">
      <c r="A973" t="s">
        <v>67</v>
      </c>
      <c r="B973" t="s">
        <v>6</v>
      </c>
      <c r="C973">
        <v>0.37311178247734139</v>
      </c>
    </row>
    <row r="974" spans="1:3" ht="15.5" x14ac:dyDescent="0.35">
      <c r="A974" t="s">
        <v>67</v>
      </c>
      <c r="B974" t="s">
        <v>7</v>
      </c>
      <c r="C974">
        <v>0.33534743202416922</v>
      </c>
    </row>
    <row r="975" spans="1:3" ht="15.5" x14ac:dyDescent="0.35">
      <c r="A975" t="s">
        <v>67</v>
      </c>
      <c r="B975" t="s">
        <v>8</v>
      </c>
      <c r="C975">
        <v>1.3232628398791539</v>
      </c>
    </row>
    <row r="976" spans="1:3" ht="15.5" x14ac:dyDescent="0.35">
      <c r="A976" t="s">
        <v>67</v>
      </c>
      <c r="B976" t="s">
        <v>9</v>
      </c>
      <c r="C976">
        <v>5.2870090634441085E-2</v>
      </c>
    </row>
    <row r="977" spans="1:3" ht="15.5" x14ac:dyDescent="0.35">
      <c r="A977" t="s">
        <v>67</v>
      </c>
      <c r="B977" t="s">
        <v>10</v>
      </c>
      <c r="C977">
        <v>2.5679758308157101E-2</v>
      </c>
    </row>
    <row r="978" spans="1:3" ht="15.5" x14ac:dyDescent="0.35">
      <c r="A978" t="s">
        <v>67</v>
      </c>
      <c r="B978" t="s">
        <v>11</v>
      </c>
      <c r="C978">
        <v>0</v>
      </c>
    </row>
    <row r="979" spans="1:3" ht="15.5" x14ac:dyDescent="0.35">
      <c r="A979" t="s">
        <v>67</v>
      </c>
      <c r="B979" t="s">
        <v>12</v>
      </c>
      <c r="C979">
        <v>1.6112789526686808E-2</v>
      </c>
    </row>
    <row r="980" spans="1:3" ht="15.5" x14ac:dyDescent="0.35">
      <c r="A980" t="s">
        <v>67</v>
      </c>
      <c r="B980" t="s">
        <v>13</v>
      </c>
      <c r="C980">
        <v>3.1218529707955689E-2</v>
      </c>
    </row>
    <row r="981" spans="1:3" ht="15.5" x14ac:dyDescent="0.35">
      <c r="A981" t="s">
        <v>67</v>
      </c>
      <c r="B981" t="s">
        <v>14</v>
      </c>
      <c r="C981">
        <v>2.0468277945619331</v>
      </c>
    </row>
    <row r="982" spans="1:3" ht="15.5" x14ac:dyDescent="0.35">
      <c r="A982" t="s">
        <v>67</v>
      </c>
      <c r="B982" t="s">
        <v>15</v>
      </c>
      <c r="C982">
        <v>5.8408862034239672E-2</v>
      </c>
    </row>
    <row r="983" spans="1:3" ht="15.5" x14ac:dyDescent="0.35">
      <c r="A983" t="s">
        <v>67</v>
      </c>
      <c r="B983" t="s">
        <v>16</v>
      </c>
      <c r="C983">
        <v>0</v>
      </c>
    </row>
    <row r="984" spans="1:3" ht="15.5" x14ac:dyDescent="0.35">
      <c r="A984" t="s">
        <v>67</v>
      </c>
      <c r="B984" t="s">
        <v>17</v>
      </c>
      <c r="C984">
        <v>4.7583081570996985E-2</v>
      </c>
    </row>
    <row r="985" spans="1:3" ht="15.5" x14ac:dyDescent="0.35">
      <c r="A985" t="s">
        <v>67</v>
      </c>
      <c r="B985" t="s">
        <v>18</v>
      </c>
      <c r="C985">
        <v>6.545820745216516E-3</v>
      </c>
    </row>
    <row r="986" spans="1:3" ht="15.5" x14ac:dyDescent="0.35">
      <c r="A986" t="s">
        <v>67</v>
      </c>
      <c r="B986" t="s">
        <v>19</v>
      </c>
      <c r="C986">
        <v>0.17623363544813697</v>
      </c>
    </row>
    <row r="987" spans="1:3" ht="15.5" x14ac:dyDescent="0.35">
      <c r="A987" t="s">
        <v>67</v>
      </c>
      <c r="B987" t="s">
        <v>20</v>
      </c>
      <c r="C987">
        <v>0</v>
      </c>
    </row>
    <row r="988" spans="1:3" ht="15.5" x14ac:dyDescent="0.35">
      <c r="A988" t="s">
        <v>67</v>
      </c>
      <c r="B988" t="s">
        <v>75</v>
      </c>
      <c r="C988">
        <v>6.0422960725075525E-2</v>
      </c>
    </row>
    <row r="989" spans="1:3" ht="15.5" x14ac:dyDescent="0.35">
      <c r="A989" t="s">
        <v>68</v>
      </c>
      <c r="B989" t="s">
        <v>1</v>
      </c>
      <c r="C989">
        <v>9.0804174340085933E-2</v>
      </c>
    </row>
    <row r="990" spans="1:3" ht="15.5" x14ac:dyDescent="0.35">
      <c r="A990" t="s">
        <v>68</v>
      </c>
      <c r="B990" t="s">
        <v>2</v>
      </c>
      <c r="C990">
        <v>1.6500920810313072E-2</v>
      </c>
    </row>
    <row r="991" spans="1:3" ht="15.5" x14ac:dyDescent="0.35">
      <c r="A991" t="s">
        <v>68</v>
      </c>
      <c r="B991" t="s">
        <v>3</v>
      </c>
      <c r="C991">
        <v>9.0607734806629828E-3</v>
      </c>
    </row>
    <row r="992" spans="1:3" ht="15.5" x14ac:dyDescent="0.35">
      <c r="A992" t="s">
        <v>68</v>
      </c>
      <c r="B992" t="s">
        <v>4</v>
      </c>
      <c r="C992">
        <v>9.4290976058931858E-2</v>
      </c>
    </row>
    <row r="993" spans="1:3" ht="15.5" x14ac:dyDescent="0.35">
      <c r="A993" t="s">
        <v>68</v>
      </c>
      <c r="B993" t="s">
        <v>5</v>
      </c>
      <c r="C993">
        <v>6.8950276243093925E-2</v>
      </c>
    </row>
    <row r="994" spans="1:3" ht="15.5" x14ac:dyDescent="0.35">
      <c r="A994" t="s">
        <v>68</v>
      </c>
      <c r="B994" t="s">
        <v>6</v>
      </c>
      <c r="C994">
        <v>0.94988336402701035</v>
      </c>
    </row>
    <row r="995" spans="1:3" ht="15.5" x14ac:dyDescent="0.35">
      <c r="A995" t="s">
        <v>68</v>
      </c>
      <c r="B995" t="s">
        <v>7</v>
      </c>
      <c r="C995">
        <v>0.23712707182320439</v>
      </c>
    </row>
    <row r="996" spans="1:3" ht="15.5" x14ac:dyDescent="0.35">
      <c r="A996" t="s">
        <v>68</v>
      </c>
      <c r="B996" t="s">
        <v>8</v>
      </c>
      <c r="C996">
        <v>0.129060773480663</v>
      </c>
    </row>
    <row r="997" spans="1:3" ht="15.5" x14ac:dyDescent="0.35">
      <c r="A997" t="s">
        <v>68</v>
      </c>
      <c r="B997" t="s">
        <v>9</v>
      </c>
      <c r="C997">
        <v>0.31197053406998154</v>
      </c>
    </row>
    <row r="998" spans="1:3" ht="15.5" x14ac:dyDescent="0.35">
      <c r="A998" t="s">
        <v>68</v>
      </c>
      <c r="B998" t="s">
        <v>10</v>
      </c>
      <c r="C998">
        <v>0.30222222222222223</v>
      </c>
    </row>
    <row r="999" spans="1:3" ht="15.5" x14ac:dyDescent="0.35">
      <c r="A999" t="s">
        <v>68</v>
      </c>
      <c r="B999" t="s">
        <v>11</v>
      </c>
      <c r="C999">
        <v>0</v>
      </c>
    </row>
    <row r="1000" spans="1:3" ht="15.5" x14ac:dyDescent="0.35">
      <c r="A1000" t="s">
        <v>68</v>
      </c>
      <c r="B1000" t="s">
        <v>12</v>
      </c>
      <c r="C1000">
        <v>3.4573357888275015E-2</v>
      </c>
    </row>
    <row r="1001" spans="1:3" ht="15.5" x14ac:dyDescent="0.35">
      <c r="A1001" t="s">
        <v>68</v>
      </c>
      <c r="B1001" t="s">
        <v>13</v>
      </c>
      <c r="C1001">
        <v>0.32122774708410068</v>
      </c>
    </row>
    <row r="1002" spans="1:3" ht="15.5" x14ac:dyDescent="0.35">
      <c r="A1002" t="s">
        <v>68</v>
      </c>
      <c r="B1002" t="s">
        <v>14</v>
      </c>
      <c r="C1002">
        <v>0.86924493554327809</v>
      </c>
    </row>
    <row r="1003" spans="1:3" ht="15.5" x14ac:dyDescent="0.35">
      <c r="A1003" t="s">
        <v>68</v>
      </c>
      <c r="B1003" t="s">
        <v>15</v>
      </c>
      <c r="C1003">
        <v>1.0816697360343768</v>
      </c>
    </row>
    <row r="1004" spans="1:3" ht="15.5" x14ac:dyDescent="0.35">
      <c r="A1004" t="s">
        <v>68</v>
      </c>
      <c r="B1004" t="s">
        <v>16</v>
      </c>
      <c r="C1004">
        <v>1.3750767341927565E-2</v>
      </c>
    </row>
    <row r="1005" spans="1:3" ht="15.5" x14ac:dyDescent="0.35">
      <c r="A1005" t="s">
        <v>68</v>
      </c>
      <c r="B1005" t="s">
        <v>17</v>
      </c>
      <c r="C1005">
        <v>0.1478453038674033</v>
      </c>
    </row>
    <row r="1006" spans="1:3" ht="15.5" x14ac:dyDescent="0.35">
      <c r="A1006" t="s">
        <v>68</v>
      </c>
      <c r="B1006" t="s">
        <v>18</v>
      </c>
      <c r="C1006">
        <v>4.7243707796193989E-2</v>
      </c>
    </row>
    <row r="1007" spans="1:3" ht="15.5" x14ac:dyDescent="0.35">
      <c r="A1007" t="s">
        <v>68</v>
      </c>
      <c r="B1007" t="s">
        <v>19</v>
      </c>
      <c r="C1007">
        <v>0.11540822590546349</v>
      </c>
    </row>
    <row r="1008" spans="1:3" ht="15.5" x14ac:dyDescent="0.35">
      <c r="A1008" t="s">
        <v>68</v>
      </c>
      <c r="B1008" t="s">
        <v>20</v>
      </c>
      <c r="C1008">
        <v>2.7071823204419893E-2</v>
      </c>
    </row>
    <row r="1009" spans="1:3" ht="15.5" x14ac:dyDescent="0.35">
      <c r="A1009" t="s">
        <v>68</v>
      </c>
      <c r="B1009" t="s">
        <v>75</v>
      </c>
      <c r="C1009">
        <v>13.925009208103129</v>
      </c>
    </row>
    <row r="1010" spans="1:3" ht="15.5" x14ac:dyDescent="0.35">
      <c r="A1010" t="s">
        <v>69</v>
      </c>
      <c r="B1010" t="s">
        <v>1</v>
      </c>
      <c r="C1010">
        <v>1.3891132288806332E-2</v>
      </c>
    </row>
    <row r="1011" spans="1:3" ht="15.5" x14ac:dyDescent="0.35">
      <c r="A1011" t="s">
        <v>69</v>
      </c>
      <c r="B1011" t="s">
        <v>2</v>
      </c>
      <c r="C1011">
        <v>0</v>
      </c>
    </row>
    <row r="1012" spans="1:3" ht="15.5" x14ac:dyDescent="0.35">
      <c r="A1012" t="s">
        <v>69</v>
      </c>
      <c r="B1012" t="s">
        <v>3</v>
      </c>
      <c r="C1012">
        <v>1.3245033112582781E-2</v>
      </c>
    </row>
    <row r="1013" spans="1:3" ht="15.5" x14ac:dyDescent="0.35">
      <c r="A1013" t="s">
        <v>69</v>
      </c>
      <c r="B1013" t="s">
        <v>4</v>
      </c>
      <c r="C1013">
        <v>0.10337586819576805</v>
      </c>
    </row>
    <row r="1014" spans="1:3" ht="15.5" x14ac:dyDescent="0.35">
      <c r="A1014" t="s">
        <v>69</v>
      </c>
      <c r="B1014" t="s">
        <v>5</v>
      </c>
      <c r="C1014">
        <v>0.21418187691810694</v>
      </c>
    </row>
    <row r="1015" spans="1:3" ht="15.5" x14ac:dyDescent="0.35">
      <c r="A1015" t="s">
        <v>69</v>
      </c>
      <c r="B1015" t="s">
        <v>6</v>
      </c>
      <c r="C1015">
        <v>0.49103537392989821</v>
      </c>
    </row>
    <row r="1016" spans="1:3" ht="15.5" x14ac:dyDescent="0.35">
      <c r="A1016" t="s">
        <v>69</v>
      </c>
      <c r="B1016" t="s">
        <v>7</v>
      </c>
      <c r="C1016">
        <v>0.98013245033112584</v>
      </c>
    </row>
    <row r="1017" spans="1:3" ht="15.5" x14ac:dyDescent="0.35">
      <c r="A1017" t="s">
        <v>69</v>
      </c>
      <c r="B1017" t="s">
        <v>8</v>
      </c>
      <c r="C1017">
        <v>0.17444677758035859</v>
      </c>
    </row>
    <row r="1018" spans="1:3" ht="15.5" x14ac:dyDescent="0.35">
      <c r="A1018" t="s">
        <v>69</v>
      </c>
      <c r="B1018" t="s">
        <v>9</v>
      </c>
      <c r="C1018">
        <v>3.392020675173639E-2</v>
      </c>
    </row>
    <row r="1019" spans="1:3" ht="15.5" x14ac:dyDescent="0.35">
      <c r="A1019" t="s">
        <v>69</v>
      </c>
      <c r="B1019" t="s">
        <v>10</v>
      </c>
      <c r="C1019">
        <v>0.18672266192860607</v>
      </c>
    </row>
    <row r="1020" spans="1:3" ht="15.5" x14ac:dyDescent="0.35">
      <c r="A1020" t="s">
        <v>69</v>
      </c>
      <c r="B1020" t="s">
        <v>11</v>
      </c>
      <c r="C1020">
        <v>0</v>
      </c>
    </row>
    <row r="1021" spans="1:3" ht="15.5" x14ac:dyDescent="0.35">
      <c r="A1021" t="s">
        <v>69</v>
      </c>
      <c r="B1021" t="s">
        <v>12</v>
      </c>
      <c r="C1021">
        <v>0.12405104183492167</v>
      </c>
    </row>
    <row r="1022" spans="1:3" ht="15.5" x14ac:dyDescent="0.35">
      <c r="A1022" t="s">
        <v>69</v>
      </c>
      <c r="B1022" t="s">
        <v>13</v>
      </c>
      <c r="C1022">
        <v>7.0101760620255207E-2</v>
      </c>
    </row>
    <row r="1023" spans="1:3" ht="15.5" x14ac:dyDescent="0.35">
      <c r="A1023" t="s">
        <v>69</v>
      </c>
      <c r="B1023" t="s">
        <v>14</v>
      </c>
      <c r="C1023">
        <v>0.34889355516071713</v>
      </c>
    </row>
    <row r="1024" spans="1:3" ht="15.5" x14ac:dyDescent="0.35">
      <c r="A1024" t="s">
        <v>69</v>
      </c>
      <c r="B1024" t="s">
        <v>15</v>
      </c>
      <c r="C1024">
        <v>1.0867388144080115</v>
      </c>
    </row>
    <row r="1025" spans="1:3" ht="15.5" x14ac:dyDescent="0.35">
      <c r="A1025" t="s">
        <v>69</v>
      </c>
      <c r="B1025" t="s">
        <v>16</v>
      </c>
      <c r="C1025">
        <v>2.7136165401389117E-2</v>
      </c>
    </row>
    <row r="1026" spans="1:3" ht="15.5" x14ac:dyDescent="0.35">
      <c r="A1026" t="s">
        <v>69</v>
      </c>
      <c r="B1026" t="s">
        <v>17</v>
      </c>
      <c r="C1026">
        <v>0.16572443870134068</v>
      </c>
    </row>
    <row r="1027" spans="1:3" ht="15.5" x14ac:dyDescent="0.35">
      <c r="A1027" t="s">
        <v>69</v>
      </c>
      <c r="B1027" t="s">
        <v>18</v>
      </c>
      <c r="C1027">
        <v>4.1996446454530767E-2</v>
      </c>
    </row>
    <row r="1028" spans="1:3" ht="15.5" x14ac:dyDescent="0.35">
      <c r="A1028" t="s">
        <v>69</v>
      </c>
      <c r="B1028" t="s">
        <v>19</v>
      </c>
      <c r="C1028">
        <v>3.5696979486351159</v>
      </c>
    </row>
    <row r="1029" spans="1:3" ht="15.5" x14ac:dyDescent="0.35">
      <c r="A1029" t="s">
        <v>69</v>
      </c>
      <c r="B1029" t="s">
        <v>20</v>
      </c>
      <c r="C1029">
        <v>1.5829429817476981E-2</v>
      </c>
    </row>
    <row r="1030" spans="1:3" ht="15.5" x14ac:dyDescent="0.35">
      <c r="A1030" t="s">
        <v>69</v>
      </c>
      <c r="B1030" t="s">
        <v>75</v>
      </c>
      <c r="C1030">
        <v>0.16281699240833467</v>
      </c>
    </row>
    <row r="1031" spans="1:3" ht="15.5" x14ac:dyDescent="0.35">
      <c r="A1031" t="s">
        <v>70</v>
      </c>
      <c r="B1031" t="s">
        <v>1</v>
      </c>
      <c r="C1031">
        <v>2.0158874853496548E-2</v>
      </c>
    </row>
    <row r="1032" spans="1:3" ht="15.5" x14ac:dyDescent="0.35">
      <c r="A1032" t="s">
        <v>70</v>
      </c>
      <c r="B1032" t="s">
        <v>2</v>
      </c>
      <c r="C1032">
        <v>0</v>
      </c>
    </row>
    <row r="1033" spans="1:3" ht="15.5" x14ac:dyDescent="0.35">
      <c r="A1033" t="s">
        <v>70</v>
      </c>
      <c r="B1033" t="s">
        <v>3</v>
      </c>
      <c r="C1033">
        <v>1.0678473759604113E-2</v>
      </c>
    </row>
    <row r="1034" spans="1:3" ht="15.5" x14ac:dyDescent="0.35">
      <c r="A1034" t="s">
        <v>70</v>
      </c>
      <c r="B1034" t="s">
        <v>4</v>
      </c>
      <c r="C1034">
        <v>3.7504883448365674E-2</v>
      </c>
    </row>
    <row r="1035" spans="1:3" ht="15.5" x14ac:dyDescent="0.35">
      <c r="A1035" t="s">
        <v>70</v>
      </c>
      <c r="B1035" t="s">
        <v>5</v>
      </c>
      <c r="C1035">
        <v>6.0945435603594221E-3</v>
      </c>
    </row>
    <row r="1036" spans="1:3" ht="15.5" x14ac:dyDescent="0.35">
      <c r="A1036" t="s">
        <v>70</v>
      </c>
      <c r="B1036" t="s">
        <v>6</v>
      </c>
      <c r="C1036">
        <v>0.41567912488605291</v>
      </c>
    </row>
    <row r="1037" spans="1:3" ht="15.5" x14ac:dyDescent="0.35">
      <c r="A1037" t="s">
        <v>70</v>
      </c>
      <c r="B1037" t="s">
        <v>7</v>
      </c>
      <c r="C1037">
        <v>0.90006511264487565</v>
      </c>
    </row>
    <row r="1038" spans="1:3" ht="15.5" x14ac:dyDescent="0.35">
      <c r="A1038" t="s">
        <v>70</v>
      </c>
      <c r="B1038" t="s">
        <v>8</v>
      </c>
      <c r="C1038">
        <v>4.1255371793202239E-2</v>
      </c>
    </row>
    <row r="1039" spans="1:3" ht="15.5" x14ac:dyDescent="0.35">
      <c r="A1039" t="s">
        <v>70</v>
      </c>
      <c r="B1039" t="s">
        <v>9</v>
      </c>
      <c r="C1039">
        <v>7.2926162260711028E-3</v>
      </c>
    </row>
    <row r="1040" spans="1:3" ht="15.5" x14ac:dyDescent="0.35">
      <c r="A1040" t="s">
        <v>70</v>
      </c>
      <c r="B1040" t="s">
        <v>10</v>
      </c>
      <c r="C1040">
        <v>4.7818726396666227E-2</v>
      </c>
    </row>
    <row r="1041" spans="1:3" ht="15.5" x14ac:dyDescent="0.35">
      <c r="A1041" t="s">
        <v>70</v>
      </c>
      <c r="B1041" t="s">
        <v>11</v>
      </c>
      <c r="C1041">
        <v>1.0124755827581717</v>
      </c>
    </row>
    <row r="1042" spans="1:3" ht="15.5" x14ac:dyDescent="0.35">
      <c r="A1042" t="s">
        <v>70</v>
      </c>
      <c r="B1042" t="s">
        <v>12</v>
      </c>
      <c r="C1042">
        <v>4.5005860138038804E-2</v>
      </c>
    </row>
    <row r="1043" spans="1:3" ht="15.5" x14ac:dyDescent="0.35">
      <c r="A1043" t="s">
        <v>70</v>
      </c>
      <c r="B1043" t="s">
        <v>13</v>
      </c>
      <c r="C1043">
        <v>6.4591743716629771E-3</v>
      </c>
    </row>
    <row r="1044" spans="1:3" ht="15.5" x14ac:dyDescent="0.35">
      <c r="A1044" t="s">
        <v>70</v>
      </c>
      <c r="B1044" t="s">
        <v>14</v>
      </c>
      <c r="C1044">
        <v>2.3440552155228542E-2</v>
      </c>
    </row>
    <row r="1045" spans="1:3" ht="15.5" x14ac:dyDescent="0.35">
      <c r="A1045" t="s">
        <v>70</v>
      </c>
      <c r="B1045" t="s">
        <v>15</v>
      </c>
      <c r="C1045">
        <v>0.13897642922255501</v>
      </c>
    </row>
    <row r="1046" spans="1:3" ht="15.5" x14ac:dyDescent="0.35">
      <c r="A1046" t="s">
        <v>70</v>
      </c>
      <c r="B1046" t="s">
        <v>16</v>
      </c>
      <c r="C1046">
        <v>5.4067456700091165</v>
      </c>
    </row>
    <row r="1047" spans="1:3" ht="15.5" x14ac:dyDescent="0.35">
      <c r="A1047" t="s">
        <v>70</v>
      </c>
      <c r="B1047" t="s">
        <v>17</v>
      </c>
      <c r="C1047">
        <v>0.53163172288058336</v>
      </c>
    </row>
    <row r="1048" spans="1:3" ht="15.5" x14ac:dyDescent="0.35">
      <c r="A1048" t="s">
        <v>70</v>
      </c>
      <c r="B1048" t="s">
        <v>18</v>
      </c>
      <c r="C1048">
        <v>1.896080218778487E-2</v>
      </c>
    </row>
    <row r="1049" spans="1:3" ht="15.5" x14ac:dyDescent="0.35">
      <c r="A1049" t="s">
        <v>70</v>
      </c>
      <c r="B1049" t="s">
        <v>19</v>
      </c>
      <c r="C1049">
        <v>0.11069149628857924</v>
      </c>
    </row>
    <row r="1050" spans="1:3" ht="15.5" x14ac:dyDescent="0.35">
      <c r="A1050" t="s">
        <v>70</v>
      </c>
      <c r="B1050" t="s">
        <v>20</v>
      </c>
      <c r="C1050">
        <v>1.9143117593436645E-2</v>
      </c>
    </row>
    <row r="1051" spans="1:3" ht="15.5" x14ac:dyDescent="0.35">
      <c r="A1051" t="s">
        <v>70</v>
      </c>
      <c r="B1051" t="s">
        <v>75</v>
      </c>
      <c r="C1051">
        <v>6.125797629899727E-2</v>
      </c>
    </row>
    <row r="1052" spans="1:3" ht="15.5" x14ac:dyDescent="0.35">
      <c r="A1052" t="s">
        <v>71</v>
      </c>
      <c r="B1052" t="s">
        <v>1</v>
      </c>
      <c r="C1052">
        <v>0.14417435037720033</v>
      </c>
    </row>
    <row r="1053" spans="1:3" ht="15.5" x14ac:dyDescent="0.35">
      <c r="A1053" t="s">
        <v>71</v>
      </c>
      <c r="B1053" t="s">
        <v>2</v>
      </c>
      <c r="C1053">
        <v>4.694048616932104E-2</v>
      </c>
    </row>
    <row r="1054" spans="1:3" ht="15.5" x14ac:dyDescent="0.35">
      <c r="A1054" t="s">
        <v>71</v>
      </c>
      <c r="B1054" t="s">
        <v>3</v>
      </c>
      <c r="C1054">
        <v>1.1455713886560491E-2</v>
      </c>
    </row>
    <row r="1055" spans="1:3" ht="15.5" x14ac:dyDescent="0.35">
      <c r="A1055" t="s">
        <v>71</v>
      </c>
      <c r="B1055" t="s">
        <v>4</v>
      </c>
      <c r="C1055">
        <v>0.34646549315451242</v>
      </c>
    </row>
    <row r="1056" spans="1:3" ht="15.5" x14ac:dyDescent="0.35">
      <c r="A1056" t="s">
        <v>71</v>
      </c>
      <c r="B1056" t="s">
        <v>5</v>
      </c>
      <c r="C1056">
        <v>0.56663872590108966</v>
      </c>
    </row>
    <row r="1057" spans="1:3" ht="15.5" x14ac:dyDescent="0.35">
      <c r="A1057" t="s">
        <v>71</v>
      </c>
      <c r="B1057" t="s">
        <v>6</v>
      </c>
      <c r="C1057">
        <v>2.5375803297010342</v>
      </c>
    </row>
    <row r="1058" spans="1:3" ht="15.5" x14ac:dyDescent="0.35">
      <c r="A1058" t="s">
        <v>71</v>
      </c>
      <c r="B1058" t="s">
        <v>7</v>
      </c>
      <c r="C1058">
        <v>0.93042749371332767</v>
      </c>
    </row>
    <row r="1059" spans="1:3" ht="15.5" x14ac:dyDescent="0.35">
      <c r="A1059" t="s">
        <v>71</v>
      </c>
      <c r="B1059" t="s">
        <v>8</v>
      </c>
      <c r="C1059">
        <v>0.37217099748533106</v>
      </c>
    </row>
    <row r="1060" spans="1:3" ht="15.5" x14ac:dyDescent="0.35">
      <c r="A1060" t="s">
        <v>71</v>
      </c>
      <c r="B1060" t="s">
        <v>9</v>
      </c>
      <c r="C1060">
        <v>0.54763900530874543</v>
      </c>
    </row>
    <row r="1061" spans="1:3" ht="15.5" x14ac:dyDescent="0.35">
      <c r="A1061" t="s">
        <v>71</v>
      </c>
      <c r="B1061" t="s">
        <v>10</v>
      </c>
      <c r="C1061">
        <v>0.38949427214305671</v>
      </c>
    </row>
    <row r="1062" spans="1:3" ht="15.5" x14ac:dyDescent="0.35">
      <c r="A1062" t="s">
        <v>71</v>
      </c>
      <c r="B1062" t="s">
        <v>11</v>
      </c>
      <c r="C1062">
        <v>0</v>
      </c>
    </row>
    <row r="1063" spans="1:3" ht="15.5" x14ac:dyDescent="0.35">
      <c r="A1063" t="s">
        <v>71</v>
      </c>
      <c r="B1063" t="s">
        <v>12</v>
      </c>
      <c r="C1063">
        <v>0.8762224084939928</v>
      </c>
    </row>
    <row r="1064" spans="1:3" ht="15.5" x14ac:dyDescent="0.35">
      <c r="A1064" t="s">
        <v>71</v>
      </c>
      <c r="B1064" t="s">
        <v>13</v>
      </c>
      <c r="C1064">
        <v>0.62363788767812234</v>
      </c>
    </row>
    <row r="1065" spans="1:3" ht="15.5" x14ac:dyDescent="0.35">
      <c r="A1065" t="s">
        <v>71</v>
      </c>
      <c r="B1065" t="s">
        <v>14</v>
      </c>
      <c r="C1065">
        <v>1.777032690695725</v>
      </c>
    </row>
    <row r="1066" spans="1:3" ht="15.5" x14ac:dyDescent="0.35">
      <c r="A1066" t="s">
        <v>71</v>
      </c>
      <c r="B1066" t="s">
        <v>15</v>
      </c>
      <c r="C1066">
        <v>14.05839620005588</v>
      </c>
    </row>
    <row r="1067" spans="1:3" ht="15.5" x14ac:dyDescent="0.35">
      <c r="A1067" t="s">
        <v>71</v>
      </c>
      <c r="B1067" t="s">
        <v>16</v>
      </c>
      <c r="C1067">
        <v>6.2587314892428053E-2</v>
      </c>
    </row>
    <row r="1068" spans="1:3" ht="15.5" x14ac:dyDescent="0.35">
      <c r="A1068" t="s">
        <v>71</v>
      </c>
      <c r="B1068" t="s">
        <v>17</v>
      </c>
      <c r="C1068">
        <v>1.1919530595138308</v>
      </c>
    </row>
    <row r="1069" spans="1:3" ht="15.5" x14ac:dyDescent="0.35">
      <c r="A1069" t="s">
        <v>71</v>
      </c>
      <c r="B1069" t="s">
        <v>18</v>
      </c>
      <c r="C1069">
        <v>0.51578653255099194</v>
      </c>
    </row>
    <row r="1070" spans="1:3" ht="15.5" x14ac:dyDescent="0.35">
      <c r="A1070" t="s">
        <v>71</v>
      </c>
      <c r="B1070" t="s">
        <v>19</v>
      </c>
      <c r="C1070">
        <v>0</v>
      </c>
    </row>
    <row r="1071" spans="1:3" ht="15.5" x14ac:dyDescent="0.35">
      <c r="A1071" t="s">
        <v>71</v>
      </c>
      <c r="B1071" t="s">
        <v>20</v>
      </c>
      <c r="C1071">
        <v>8.8991338362671132E-2</v>
      </c>
    </row>
    <row r="1072" spans="1:3" ht="15.5" x14ac:dyDescent="0.35">
      <c r="A1072" t="s">
        <v>71</v>
      </c>
      <c r="B1072" t="s">
        <v>75</v>
      </c>
      <c r="C1072">
        <v>0.60352053646269899</v>
      </c>
    </row>
    <row r="1073" spans="1:3" ht="15.5" x14ac:dyDescent="0.35">
      <c r="A1073" t="s">
        <v>72</v>
      </c>
      <c r="B1073" t="s">
        <v>1</v>
      </c>
      <c r="C1073">
        <v>0.57813143092330899</v>
      </c>
    </row>
    <row r="1074" spans="1:3" ht="15.5" x14ac:dyDescent="0.35">
      <c r="A1074" t="s">
        <v>72</v>
      </c>
      <c r="B1074" t="s">
        <v>2</v>
      </c>
      <c r="C1074">
        <v>4.033475099464947E-2</v>
      </c>
    </row>
    <row r="1075" spans="1:3" ht="15.5" x14ac:dyDescent="0.35">
      <c r="A1075" t="s">
        <v>72</v>
      </c>
      <c r="B1075" t="s">
        <v>3</v>
      </c>
      <c r="C1075">
        <v>1.6874742763067635E-2</v>
      </c>
    </row>
    <row r="1076" spans="1:3" ht="15.5" x14ac:dyDescent="0.35">
      <c r="A1076" t="s">
        <v>72</v>
      </c>
      <c r="B1076" t="s">
        <v>4</v>
      </c>
      <c r="C1076">
        <v>5.4877212237618336E-2</v>
      </c>
    </row>
    <row r="1077" spans="1:3" ht="15.5" x14ac:dyDescent="0.35">
      <c r="A1077" t="s">
        <v>72</v>
      </c>
      <c r="B1077" t="s">
        <v>5</v>
      </c>
      <c r="C1077">
        <v>0.59390862944162448</v>
      </c>
    </row>
    <row r="1078" spans="1:3" ht="15.5" x14ac:dyDescent="0.35">
      <c r="A1078" t="s">
        <v>72</v>
      </c>
      <c r="B1078" t="s">
        <v>6</v>
      </c>
      <c r="C1078">
        <v>0.12512004390176978</v>
      </c>
    </row>
    <row r="1079" spans="1:3" ht="15.5" x14ac:dyDescent="0.35">
      <c r="A1079" t="s">
        <v>72</v>
      </c>
      <c r="B1079" t="s">
        <v>7</v>
      </c>
      <c r="C1079">
        <v>0.8883248730964467</v>
      </c>
    </row>
    <row r="1080" spans="1:3" ht="15.5" x14ac:dyDescent="0.35">
      <c r="A1080" t="s">
        <v>72</v>
      </c>
      <c r="B1080" t="s">
        <v>8</v>
      </c>
      <c r="C1080">
        <v>5.4328440115242148E-2</v>
      </c>
    </row>
    <row r="1081" spans="1:3" ht="15.5" x14ac:dyDescent="0.35">
      <c r="A1081" t="s">
        <v>72</v>
      </c>
      <c r="B1081" t="s">
        <v>9</v>
      </c>
      <c r="C1081">
        <v>2.400878035395802E-2</v>
      </c>
    </row>
    <row r="1082" spans="1:3" ht="15.5" x14ac:dyDescent="0.35">
      <c r="A1082" t="s">
        <v>72</v>
      </c>
      <c r="B1082" t="s">
        <v>10</v>
      </c>
      <c r="C1082">
        <v>0.62038688434627531</v>
      </c>
    </row>
    <row r="1083" spans="1:3" ht="15.5" x14ac:dyDescent="0.35">
      <c r="A1083" t="s">
        <v>72</v>
      </c>
      <c r="B1083" t="s">
        <v>11</v>
      </c>
      <c r="C1083">
        <v>0</v>
      </c>
    </row>
    <row r="1084" spans="1:3" ht="15.5" x14ac:dyDescent="0.35">
      <c r="A1084" t="s">
        <v>72</v>
      </c>
      <c r="B1084" t="s">
        <v>12</v>
      </c>
      <c r="C1084">
        <v>0.2326793798875017</v>
      </c>
    </row>
    <row r="1085" spans="1:3" ht="15.5" x14ac:dyDescent="0.35">
      <c r="A1085" t="s">
        <v>72</v>
      </c>
      <c r="B1085" t="s">
        <v>13</v>
      </c>
      <c r="C1085">
        <v>4.2529839484154201E-3</v>
      </c>
    </row>
    <row r="1086" spans="1:3" ht="15.5" x14ac:dyDescent="0.35">
      <c r="A1086" t="s">
        <v>72</v>
      </c>
      <c r="B1086" t="s">
        <v>14</v>
      </c>
      <c r="C1086">
        <v>0.11112635478117711</v>
      </c>
    </row>
    <row r="1087" spans="1:3" ht="15.5" x14ac:dyDescent="0.35">
      <c r="A1087" t="s">
        <v>72</v>
      </c>
      <c r="B1087" t="s">
        <v>15</v>
      </c>
      <c r="C1087">
        <v>7.9571957744546569E-3</v>
      </c>
    </row>
    <row r="1088" spans="1:3" ht="15.5" x14ac:dyDescent="0.35">
      <c r="A1088" t="s">
        <v>72</v>
      </c>
      <c r="B1088" t="s">
        <v>16</v>
      </c>
      <c r="C1088">
        <v>3.8414048566332835E-3</v>
      </c>
    </row>
    <row r="1089" spans="1:3" ht="15.5" x14ac:dyDescent="0.35">
      <c r="A1089" t="s">
        <v>72</v>
      </c>
      <c r="B1089" t="s">
        <v>17</v>
      </c>
      <c r="C1089">
        <v>4.8154753738510088E-2</v>
      </c>
    </row>
    <row r="1090" spans="1:3" ht="15.5" x14ac:dyDescent="0.35">
      <c r="A1090" t="s">
        <v>72</v>
      </c>
      <c r="B1090" t="s">
        <v>18</v>
      </c>
      <c r="C1090">
        <v>9.6309507477020162E-2</v>
      </c>
    </row>
    <row r="1091" spans="1:3" ht="15.5" x14ac:dyDescent="0.35">
      <c r="A1091" t="s">
        <v>72</v>
      </c>
      <c r="B1091" t="s">
        <v>19</v>
      </c>
      <c r="C1091">
        <v>0.32240362189600769</v>
      </c>
    </row>
    <row r="1092" spans="1:3" ht="15.5" x14ac:dyDescent="0.35">
      <c r="A1092" t="s">
        <v>72</v>
      </c>
      <c r="B1092" t="s">
        <v>20</v>
      </c>
      <c r="C1092">
        <v>0.11764302373439428</v>
      </c>
    </row>
    <row r="1093" spans="1:3" ht="15.5" x14ac:dyDescent="0.35">
      <c r="A1093" t="s">
        <v>72</v>
      </c>
      <c r="B1093" t="s">
        <v>75</v>
      </c>
      <c r="C1093">
        <v>0.12182741116751268</v>
      </c>
    </row>
    <row r="1094" spans="1:3" ht="15.5" x14ac:dyDescent="0.35">
      <c r="A1094" t="s">
        <v>73</v>
      </c>
      <c r="B1094" t="s">
        <v>1</v>
      </c>
      <c r="C1094">
        <v>6.6230265691182136E-2</v>
      </c>
    </row>
    <row r="1095" spans="1:3" ht="15.5" x14ac:dyDescent="0.35">
      <c r="A1095" t="s">
        <v>73</v>
      </c>
      <c r="B1095" t="s">
        <v>2</v>
      </c>
      <c r="C1095">
        <v>0</v>
      </c>
    </row>
    <row r="1096" spans="1:3" ht="15.5" x14ac:dyDescent="0.35">
      <c r="A1096" t="s">
        <v>73</v>
      </c>
      <c r="B1096" t="s">
        <v>3</v>
      </c>
      <c r="C1096">
        <v>3.1574894108586826E-2</v>
      </c>
    </row>
    <row r="1097" spans="1:3" ht="15.5" x14ac:dyDescent="0.35">
      <c r="A1097" t="s">
        <v>73</v>
      </c>
      <c r="B1097" t="s">
        <v>4</v>
      </c>
      <c r="C1097">
        <v>0.12321909896033885</v>
      </c>
    </row>
    <row r="1098" spans="1:3" ht="15.5" x14ac:dyDescent="0.35">
      <c r="A1098" t="s">
        <v>73</v>
      </c>
      <c r="B1098" t="s">
        <v>5</v>
      </c>
      <c r="C1098">
        <v>6.006931074316519E-2</v>
      </c>
    </row>
    <row r="1099" spans="1:3" ht="15.5" x14ac:dyDescent="0.35">
      <c r="A1099" t="s">
        <v>73</v>
      </c>
      <c r="B1099" t="s">
        <v>6</v>
      </c>
      <c r="C1099">
        <v>1.2291105121293802</v>
      </c>
    </row>
    <row r="1100" spans="1:3" ht="15.5" x14ac:dyDescent="0.35">
      <c r="A1100" t="s">
        <v>73</v>
      </c>
      <c r="B1100" t="s">
        <v>7</v>
      </c>
      <c r="C1100">
        <v>0.79784366576819421</v>
      </c>
    </row>
    <row r="1101" spans="1:3" ht="15.5" x14ac:dyDescent="0.35">
      <c r="A1101" t="s">
        <v>73</v>
      </c>
      <c r="B1101" t="s">
        <v>8</v>
      </c>
      <c r="C1101">
        <v>0.19407008086253372</v>
      </c>
    </row>
    <row r="1102" spans="1:3" ht="15.5" x14ac:dyDescent="0.35">
      <c r="A1102" t="s">
        <v>73</v>
      </c>
      <c r="B1102" t="s">
        <v>9</v>
      </c>
      <c r="C1102">
        <v>2.6954177897574122E-2</v>
      </c>
    </row>
    <row r="1103" spans="1:3" ht="15.5" x14ac:dyDescent="0.35">
      <c r="A1103" t="s">
        <v>73</v>
      </c>
      <c r="B1103" t="s">
        <v>10</v>
      </c>
      <c r="C1103">
        <v>0.65460146322680013</v>
      </c>
    </row>
    <row r="1104" spans="1:3" ht="15.5" x14ac:dyDescent="0.35">
      <c r="A1104" t="s">
        <v>73</v>
      </c>
      <c r="B1104" t="s">
        <v>11</v>
      </c>
      <c r="C1104">
        <v>0</v>
      </c>
    </row>
    <row r="1105" spans="1:3" ht="15.5" x14ac:dyDescent="0.35">
      <c r="A1105" t="s">
        <v>73</v>
      </c>
      <c r="B1105" t="s">
        <v>12</v>
      </c>
      <c r="C1105">
        <v>4.928763958413554E-2</v>
      </c>
    </row>
    <row r="1106" spans="1:3" ht="15.5" x14ac:dyDescent="0.35">
      <c r="A1106" t="s">
        <v>73</v>
      </c>
      <c r="B1106" t="s">
        <v>13</v>
      </c>
      <c r="C1106">
        <v>2.3873700423565652E-2</v>
      </c>
    </row>
    <row r="1107" spans="1:3" ht="15.5" x14ac:dyDescent="0.35">
      <c r="A1107" t="s">
        <v>73</v>
      </c>
      <c r="B1107" t="s">
        <v>14</v>
      </c>
      <c r="C1107">
        <v>0.23103581055063532</v>
      </c>
    </row>
    <row r="1108" spans="1:3" ht="15.5" x14ac:dyDescent="0.35">
      <c r="A1108" t="s">
        <v>73</v>
      </c>
      <c r="B1108" t="s">
        <v>15</v>
      </c>
      <c r="C1108">
        <v>5.6726992683865989</v>
      </c>
    </row>
    <row r="1109" spans="1:3" ht="15.5" x14ac:dyDescent="0.35">
      <c r="A1109" t="s">
        <v>73</v>
      </c>
      <c r="B1109" t="s">
        <v>16</v>
      </c>
      <c r="C1109">
        <v>2.15633423180593E-2</v>
      </c>
    </row>
    <row r="1110" spans="1:3" ht="15.5" x14ac:dyDescent="0.35">
      <c r="A1110" t="s">
        <v>73</v>
      </c>
      <c r="B1110" t="s">
        <v>17</v>
      </c>
      <c r="C1110">
        <v>0.14555256064690031</v>
      </c>
    </row>
    <row r="1111" spans="1:3" ht="15.5" x14ac:dyDescent="0.35">
      <c r="A1111" t="s">
        <v>73</v>
      </c>
      <c r="B1111" t="s">
        <v>18</v>
      </c>
      <c r="C1111">
        <v>0.1601848286484405</v>
      </c>
    </row>
    <row r="1112" spans="1:3" ht="15.5" x14ac:dyDescent="0.35">
      <c r="A1112" t="s">
        <v>73</v>
      </c>
      <c r="B1112" t="s">
        <v>19</v>
      </c>
      <c r="C1112">
        <v>0.23103581055063535</v>
      </c>
    </row>
    <row r="1113" spans="1:3" ht="15.5" x14ac:dyDescent="0.35">
      <c r="A1113" t="s">
        <v>73</v>
      </c>
      <c r="B1113" t="s">
        <v>20</v>
      </c>
      <c r="C1113">
        <v>0.13207547169811323</v>
      </c>
    </row>
    <row r="1114" spans="1:3" ht="15.5" x14ac:dyDescent="0.35">
      <c r="A1114" t="s">
        <v>73</v>
      </c>
      <c r="B1114" t="s">
        <v>75</v>
      </c>
      <c r="C1114">
        <v>0.62841740469772811</v>
      </c>
    </row>
    <row r="1115" spans="1:3" ht="15.5" x14ac:dyDescent="0.35">
      <c r="A1115" t="s">
        <v>74</v>
      </c>
      <c r="B1115" t="s">
        <v>1</v>
      </c>
      <c r="C1115">
        <v>0.10963031637501448</v>
      </c>
    </row>
    <row r="1116" spans="1:3" ht="15.5" x14ac:dyDescent="0.35">
      <c r="A1116" t="s">
        <v>74</v>
      </c>
      <c r="B1116" t="s">
        <v>2</v>
      </c>
      <c r="C1116">
        <v>4.2832309653494029E-2</v>
      </c>
    </row>
    <row r="1117" spans="1:3" ht="15.5" x14ac:dyDescent="0.35">
      <c r="A1117" t="s">
        <v>74</v>
      </c>
      <c r="B1117" t="s">
        <v>3</v>
      </c>
      <c r="C1117">
        <v>7.6022714103604113E-3</v>
      </c>
    </row>
    <row r="1118" spans="1:3" ht="15.5" x14ac:dyDescent="0.35">
      <c r="A1118" t="s">
        <v>74</v>
      </c>
      <c r="B1118" t="s">
        <v>4</v>
      </c>
      <c r="C1118">
        <v>7.0460076486267231E-2</v>
      </c>
    </row>
    <row r="1119" spans="1:3" ht="15.5" x14ac:dyDescent="0.35">
      <c r="A1119" t="s">
        <v>74</v>
      </c>
      <c r="B1119" t="s">
        <v>5</v>
      </c>
      <c r="C1119">
        <v>2.169428670761386E-2</v>
      </c>
    </row>
    <row r="1120" spans="1:3" ht="15.5" x14ac:dyDescent="0.35">
      <c r="A1120" t="s">
        <v>74</v>
      </c>
      <c r="B1120" t="s">
        <v>6</v>
      </c>
      <c r="C1120">
        <v>0.10040560899293083</v>
      </c>
    </row>
    <row r="1121" spans="1:3" ht="15.5" x14ac:dyDescent="0.35">
      <c r="A1121" t="s">
        <v>74</v>
      </c>
      <c r="B1121" t="s">
        <v>7</v>
      </c>
      <c r="C1121">
        <v>0.12520570170355777</v>
      </c>
    </row>
    <row r="1122" spans="1:3" ht="15.5" x14ac:dyDescent="0.35">
      <c r="A1122" t="s">
        <v>74</v>
      </c>
      <c r="B1122" t="s">
        <v>8</v>
      </c>
      <c r="C1122">
        <v>0.17355429366091085</v>
      </c>
    </row>
    <row r="1123" spans="1:3" ht="15.5" x14ac:dyDescent="0.35">
      <c r="A1123" t="s">
        <v>74</v>
      </c>
      <c r="B1123" t="s">
        <v>9</v>
      </c>
      <c r="C1123">
        <v>6.165256692548382E-2</v>
      </c>
    </row>
    <row r="1124" spans="1:3" ht="15.5" x14ac:dyDescent="0.35">
      <c r="A1124" t="s">
        <v>74</v>
      </c>
      <c r="B1124" t="s">
        <v>10</v>
      </c>
      <c r="C1124">
        <v>5.5162823038590797E-2</v>
      </c>
    </row>
    <row r="1125" spans="1:3" ht="15.5" x14ac:dyDescent="0.35">
      <c r="A1125" t="s">
        <v>74</v>
      </c>
      <c r="B1125" t="s">
        <v>11</v>
      </c>
      <c r="C1125">
        <v>0</v>
      </c>
    </row>
    <row r="1126" spans="1:3" ht="15.5" x14ac:dyDescent="0.35">
      <c r="A1126" t="s">
        <v>74</v>
      </c>
      <c r="B1126" t="s">
        <v>12</v>
      </c>
      <c r="C1126">
        <v>3.856762081353575E-2</v>
      </c>
    </row>
    <row r="1127" spans="1:3" ht="15.5" x14ac:dyDescent="0.35">
      <c r="A1127" t="s">
        <v>74</v>
      </c>
      <c r="B1127" t="s">
        <v>13</v>
      </c>
      <c r="C1127">
        <v>5.8917603430293189E-2</v>
      </c>
    </row>
    <row r="1128" spans="1:3" ht="15.5" x14ac:dyDescent="0.35">
      <c r="A1128" t="s">
        <v>74</v>
      </c>
      <c r="B1128" t="s">
        <v>14</v>
      </c>
      <c r="C1128">
        <v>0.26978792444083899</v>
      </c>
    </row>
    <row r="1129" spans="1:3" ht="15.5" x14ac:dyDescent="0.35">
      <c r="A1129" t="s">
        <v>74</v>
      </c>
      <c r="B1129" t="s">
        <v>15</v>
      </c>
      <c r="C1129">
        <v>4.8394947270830914E-2</v>
      </c>
    </row>
    <row r="1130" spans="1:3" ht="15.5" x14ac:dyDescent="0.35">
      <c r="A1130" t="s">
        <v>74</v>
      </c>
      <c r="B1130" t="s">
        <v>16</v>
      </c>
      <c r="C1130">
        <v>5.1917951095144287E-3</v>
      </c>
    </row>
    <row r="1131" spans="1:3" ht="15.5" x14ac:dyDescent="0.35">
      <c r="A1131" t="s">
        <v>74</v>
      </c>
      <c r="B1131" t="s">
        <v>17</v>
      </c>
      <c r="C1131">
        <v>0.11014022482327038</v>
      </c>
    </row>
    <row r="1132" spans="1:3" ht="15.5" x14ac:dyDescent="0.35">
      <c r="A1132" t="s">
        <v>74</v>
      </c>
      <c r="B1132" t="s">
        <v>18</v>
      </c>
      <c r="C1132">
        <v>4.820952601691969E-2</v>
      </c>
    </row>
    <row r="1133" spans="1:3" ht="15.5" x14ac:dyDescent="0.35">
      <c r="A1133" t="s">
        <v>74</v>
      </c>
      <c r="B1133" t="s">
        <v>19</v>
      </c>
      <c r="C1133">
        <v>9.1551744118669606E-2</v>
      </c>
    </row>
    <row r="1134" spans="1:3" ht="15.5" x14ac:dyDescent="0.35">
      <c r="A1134" t="s">
        <v>74</v>
      </c>
      <c r="B1134" t="s">
        <v>20</v>
      </c>
      <c r="C1134">
        <v>4.8835322748870091E-2</v>
      </c>
    </row>
    <row r="1135" spans="1:3" ht="15.5" x14ac:dyDescent="0.35">
      <c r="A1135" t="s">
        <v>74</v>
      </c>
      <c r="B1135" t="s">
        <v>75</v>
      </c>
      <c r="C1135">
        <v>0.15686638080890022</v>
      </c>
    </row>
  </sheetData>
  <pageMargins left="0.7" right="0.7" top="0.75" bottom="0.75" header="0.3" footer="0.3"/>
  <ignoredErrors>
    <ignoredError sqref="A1:C11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Исходная таблица</vt:lpstr>
      <vt:lpstr>Значения</vt:lpstr>
      <vt:lpstr>Коэффициенты</vt:lpstr>
      <vt:lpstr>Условные ранги</vt:lpstr>
      <vt:lpstr>Пересчет ранг на % </vt:lpstr>
      <vt:lpstr>ParseData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2024-04-28T15:34:05Z</dcterms:created>
  <dcterms:modified xsi:type="dcterms:W3CDTF">2025-01-28T08:30:31Z</dcterms:modified>
</cp:coreProperties>
</file>