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marke\Documents\_COVID\NHDB\DB_2021\"/>
    </mc:Choice>
  </mc:AlternateContent>
  <xr:revisionPtr revIDLastSave="0" documentId="13_ncr:1_{7AF43E5F-446D-42A0-A65B-76045E924634}" xr6:coauthVersionLast="47" xr6:coauthVersionMax="47" xr10:uidLastSave="{00000000-0000-0000-0000-000000000000}"/>
  <bookViews>
    <workbookView xWindow="1760" yWindow="370" windowWidth="17360" windowHeight="9530" xr2:uid="{00000000-000D-0000-FFFF-FFFF00000000}"/>
  </bookViews>
  <sheets>
    <sheet name="Title" sheetId="1" r:id="rId1"/>
    <sheet name="Introduction" sheetId="2" r:id="rId2"/>
    <sheet name="Table 6.01" sheetId="6" r:id="rId3"/>
    <sheet name="Table 6.02" sheetId="25" r:id="rId4"/>
    <sheet name="Table 6.03" sheetId="7" r:id="rId5"/>
    <sheet name="Table 6.04" sheetId="8" r:id="rId6"/>
    <sheet name="Table 6.05" sheetId="9" r:id="rId7"/>
    <sheet name="Table 6.06" sheetId="3" r:id="rId8"/>
    <sheet name="Table 6.10" sheetId="5" r:id="rId9"/>
    <sheet name="Table 6.11" sheetId="4" r:id="rId10"/>
    <sheet name="Table 6.12" sheetId="23" r:id="rId11"/>
    <sheet name="Table 6.13" sheetId="24" r:id="rId12"/>
    <sheet name="Table 6.14" sheetId="10" r:id="rId13"/>
    <sheet name="Table 6.26" sheetId="11" r:id="rId14"/>
    <sheet name="Table 6.31" sheetId="12" r:id="rId15"/>
    <sheet name="Table 6.32" sheetId="13" r:id="rId16"/>
    <sheet name="Table 6.33" sheetId="14" r:id="rId17"/>
    <sheet name="Table 6.63" sheetId="15" r:id="rId18"/>
    <sheet name="Table 6.64" sheetId="16" r:id="rId19"/>
    <sheet name="Table 6.65" sheetId="17" r:id="rId20"/>
    <sheet name="Table 6.66" sheetId="18" r:id="rId21"/>
    <sheet name="Table 6.67" sheetId="19" r:id="rId22"/>
    <sheet name="Table 6.68" sheetId="20" r:id="rId23"/>
    <sheet name="Table 6.72" sheetId="21" r:id="rId24"/>
    <sheet name="Table 6.73" sheetId="22" r:id="rId2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2" i="11" l="1"/>
  <c r="B42" i="11"/>
  <c r="F42" i="11" s="1"/>
  <c r="B41" i="11"/>
  <c r="H41" i="11" s="1"/>
  <c r="B40" i="11"/>
  <c r="H40" i="11" s="1"/>
  <c r="F39" i="11"/>
  <c r="B39" i="11"/>
  <c r="H39" i="11" s="1"/>
  <c r="H38" i="11"/>
  <c r="F38" i="11"/>
  <c r="B38" i="11"/>
  <c r="H37" i="11"/>
  <c r="F37" i="11"/>
  <c r="B37" i="11"/>
  <c r="B36" i="11"/>
  <c r="H36" i="11" s="1"/>
  <c r="H35" i="11"/>
  <c r="B35" i="11"/>
  <c r="F35" i="11" s="1"/>
  <c r="H34" i="11"/>
  <c r="B34" i="11"/>
  <c r="F34" i="11" s="1"/>
  <c r="B32" i="11"/>
  <c r="F32" i="11" s="1"/>
  <c r="B31" i="11"/>
  <c r="H31" i="11" s="1"/>
  <c r="F30" i="11"/>
  <c r="B30" i="11"/>
  <c r="H30" i="11" s="1"/>
  <c r="H29" i="11"/>
  <c r="F29" i="11"/>
  <c r="B29" i="11"/>
  <c r="H28" i="11"/>
  <c r="F28" i="11"/>
  <c r="B28" i="11"/>
  <c r="B27" i="11"/>
  <c r="H27" i="11" s="1"/>
  <c r="H26" i="11"/>
  <c r="B26" i="11"/>
  <c r="F26" i="11" s="1"/>
  <c r="H25" i="11"/>
  <c r="B25" i="11"/>
  <c r="F25" i="11" s="1"/>
  <c r="B24" i="11"/>
  <c r="F24" i="11" s="1"/>
  <c r="B23" i="11"/>
  <c r="H23" i="11" s="1"/>
  <c r="F22" i="11"/>
  <c r="B22" i="11"/>
  <c r="H22" i="11" s="1"/>
  <c r="H21" i="11"/>
  <c r="F21" i="11"/>
  <c r="B21" i="11"/>
  <c r="H20" i="11"/>
  <c r="F20" i="11"/>
  <c r="B20" i="11"/>
  <c r="B19" i="11"/>
  <c r="H19" i="11" s="1"/>
  <c r="H18" i="11"/>
  <c r="B18" i="11"/>
  <c r="F18" i="11" s="1"/>
  <c r="H17" i="11"/>
  <c r="B17" i="11"/>
  <c r="F17" i="11" s="1"/>
  <c r="B16" i="11"/>
  <c r="F16" i="11" s="1"/>
  <c r="B15" i="11"/>
  <c r="H15" i="11" s="1"/>
  <c r="B14" i="11"/>
  <c r="H14" i="11" s="1"/>
  <c r="H13" i="11"/>
  <c r="F13" i="11"/>
  <c r="B13" i="11"/>
  <c r="H12" i="11"/>
  <c r="F12" i="11"/>
  <c r="B12" i="11"/>
  <c r="B11" i="11"/>
  <c r="H11" i="11" s="1"/>
  <c r="H10" i="11"/>
  <c r="B10" i="11"/>
  <c r="F10" i="11" s="1"/>
  <c r="H9" i="11"/>
  <c r="B9" i="11"/>
  <c r="F9" i="11" s="1"/>
  <c r="B8" i="11"/>
  <c r="H8" i="11" s="1"/>
  <c r="B7" i="11"/>
  <c r="H7" i="11" s="1"/>
  <c r="F7" i="11" l="1"/>
  <c r="F15" i="11"/>
  <c r="F23" i="11"/>
  <c r="F31" i="11"/>
  <c r="F40" i="11"/>
  <c r="F8" i="11"/>
  <c r="F41" i="11"/>
  <c r="F11" i="11"/>
  <c r="H16" i="11"/>
  <c r="F19" i="11"/>
  <c r="H24" i="11"/>
  <c r="F27" i="11"/>
  <c r="H32" i="11"/>
  <c r="F36" i="11"/>
  <c r="F14" i="11"/>
  <c r="O11" i="4"/>
  <c r="N11" i="4"/>
  <c r="O10" i="4"/>
  <c r="N10" i="4"/>
  <c r="N9" i="4"/>
  <c r="O9" i="4" s="1"/>
  <c r="N8" i="4"/>
  <c r="O8" i="4" s="1"/>
  <c r="O7" i="4"/>
  <c r="N7" i="4"/>
  <c r="O6" i="4"/>
  <c r="N6" i="4"/>
  <c r="O5" i="4"/>
  <c r="N5" i="4"/>
  <c r="M27" i="9"/>
  <c r="K27" i="9"/>
  <c r="G27" i="9"/>
  <c r="E27" i="9"/>
  <c r="C27" i="9"/>
  <c r="M26" i="9"/>
  <c r="K26" i="9"/>
  <c r="G26" i="9"/>
  <c r="E26" i="9"/>
  <c r="C26" i="9"/>
  <c r="M25" i="9"/>
  <c r="K25" i="9"/>
  <c r="I25" i="9"/>
  <c r="G25" i="9"/>
  <c r="E25" i="9"/>
  <c r="C25" i="9"/>
  <c r="M24" i="9"/>
  <c r="K24" i="9"/>
  <c r="I24" i="9"/>
  <c r="G24" i="9"/>
  <c r="E24" i="9"/>
  <c r="C24" i="9"/>
  <c r="M23" i="9"/>
  <c r="K23" i="9"/>
  <c r="I23" i="9"/>
  <c r="G23" i="9"/>
  <c r="E23" i="9"/>
  <c r="C23" i="9"/>
  <c r="M22" i="9"/>
  <c r="K22" i="9"/>
  <c r="I22" i="9"/>
  <c r="G22" i="9"/>
  <c r="E22" i="9"/>
  <c r="C22" i="9"/>
  <c r="M21" i="9"/>
  <c r="K21" i="9"/>
  <c r="I21" i="9"/>
  <c r="G21" i="9"/>
  <c r="E21" i="9"/>
  <c r="C21" i="9"/>
  <c r="M20" i="9"/>
  <c r="K20" i="9"/>
  <c r="I20" i="9"/>
  <c r="G20" i="9"/>
  <c r="E20" i="9"/>
  <c r="C20" i="9"/>
  <c r="M19" i="9"/>
  <c r="K19" i="9"/>
  <c r="I19" i="9"/>
  <c r="G19" i="9"/>
  <c r="E19" i="9"/>
  <c r="C19" i="9"/>
  <c r="M18" i="9"/>
  <c r="K18" i="9"/>
  <c r="I18" i="9"/>
  <c r="G18" i="9"/>
  <c r="E18" i="9"/>
  <c r="C18" i="9"/>
  <c r="M17" i="9"/>
  <c r="K17" i="9"/>
  <c r="I17" i="9"/>
  <c r="G17" i="9"/>
  <c r="E17" i="9"/>
  <c r="C17" i="9"/>
  <c r="M16" i="9"/>
  <c r="K16" i="9"/>
  <c r="I16" i="9"/>
  <c r="G16" i="9"/>
  <c r="E16" i="9"/>
  <c r="C16" i="9"/>
  <c r="M15" i="9"/>
  <c r="K15" i="9"/>
  <c r="I15" i="9"/>
  <c r="G15" i="9"/>
  <c r="E15" i="9"/>
  <c r="C15" i="9"/>
  <c r="M14" i="9"/>
  <c r="K14" i="9"/>
  <c r="I14" i="9"/>
  <c r="G14" i="9"/>
  <c r="E14" i="9"/>
  <c r="C14" i="9"/>
  <c r="M13" i="9"/>
  <c r="K13" i="9"/>
  <c r="I13" i="9"/>
  <c r="G13" i="9"/>
  <c r="E13" i="9"/>
  <c r="C13" i="9"/>
  <c r="M12" i="9"/>
  <c r="K12" i="9"/>
  <c r="I12" i="9"/>
  <c r="G12" i="9"/>
  <c r="E12" i="9"/>
  <c r="C12" i="9"/>
  <c r="M11" i="9"/>
  <c r="K11" i="9"/>
  <c r="I11" i="9"/>
  <c r="G11" i="9"/>
  <c r="E11" i="9"/>
  <c r="C11" i="9"/>
  <c r="M10" i="9"/>
  <c r="K10" i="9"/>
  <c r="I10" i="9"/>
  <c r="G10" i="9"/>
  <c r="E10" i="9"/>
  <c r="C10" i="9"/>
  <c r="M9" i="9"/>
  <c r="K9" i="9"/>
  <c r="I9" i="9"/>
  <c r="G9" i="9"/>
  <c r="E9" i="9"/>
  <c r="C9" i="9"/>
  <c r="M8" i="9"/>
  <c r="K8" i="9"/>
  <c r="I8" i="9"/>
  <c r="G8" i="9"/>
  <c r="E8" i="9"/>
  <c r="C8" i="9"/>
  <c r="M7" i="9"/>
  <c r="K7" i="9"/>
  <c r="I7" i="9"/>
  <c r="G7" i="9"/>
  <c r="E7" i="9"/>
  <c r="C7" i="9"/>
  <c r="M6" i="9"/>
  <c r="K6" i="9"/>
  <c r="I6" i="9"/>
  <c r="G6" i="9"/>
  <c r="E6" i="9"/>
  <c r="C6" i="9"/>
  <c r="M5" i="9"/>
  <c r="K5" i="9"/>
  <c r="I5" i="9"/>
  <c r="G5" i="9"/>
  <c r="E5" i="9"/>
  <c r="C5" i="9"/>
  <c r="G20" i="8"/>
  <c r="E20" i="8"/>
  <c r="C20" i="8"/>
  <c r="G19" i="8"/>
  <c r="E19" i="8"/>
  <c r="C19" i="8"/>
  <c r="G18" i="8"/>
  <c r="E18" i="8"/>
  <c r="C18" i="8"/>
  <c r="G17" i="8"/>
  <c r="E17" i="8"/>
  <c r="C17" i="8"/>
  <c r="G16" i="8"/>
  <c r="E16" i="8"/>
  <c r="C16" i="8"/>
  <c r="G15" i="8"/>
  <c r="E15" i="8"/>
  <c r="C15" i="8"/>
  <c r="G14" i="8"/>
  <c r="E14" i="8"/>
  <c r="C14" i="8"/>
  <c r="G13" i="8"/>
  <c r="E13" i="8"/>
  <c r="C13" i="8"/>
  <c r="G12" i="8"/>
  <c r="E12" i="8"/>
  <c r="C12" i="8"/>
  <c r="G11" i="8"/>
  <c r="E11" i="8"/>
  <c r="C11" i="8"/>
  <c r="G10" i="8"/>
  <c r="E10" i="8"/>
  <c r="C10" i="8"/>
  <c r="G9" i="8"/>
  <c r="E9" i="8"/>
  <c r="C9" i="8"/>
  <c r="G8" i="8"/>
  <c r="E8" i="8"/>
  <c r="C8" i="8"/>
  <c r="G7" i="8"/>
  <c r="E7" i="8"/>
  <c r="C7" i="8"/>
  <c r="G6" i="8"/>
  <c r="E6" i="8"/>
  <c r="C6" i="8"/>
  <c r="G5" i="8"/>
  <c r="E5" i="8"/>
  <c r="C5" i="8"/>
  <c r="Q256" i="10"/>
  <c r="Q254" i="10"/>
  <c r="Q247" i="10"/>
  <c r="O149" i="10"/>
  <c r="O153" i="10" s="1"/>
  <c r="M149" i="10"/>
  <c r="M153" i="10" s="1"/>
  <c r="G149" i="10"/>
  <c r="G153" i="10" s="1"/>
  <c r="E149" i="10"/>
  <c r="E153" i="10" s="1"/>
  <c r="R147" i="10"/>
  <c r="Q147" i="10"/>
  <c r="P147" i="10"/>
  <c r="O147" i="10"/>
  <c r="N147" i="10"/>
  <c r="N149" i="10" s="1"/>
  <c r="N153" i="10" s="1"/>
  <c r="M147" i="10"/>
  <c r="L147" i="10"/>
  <c r="K147" i="10"/>
  <c r="J147" i="10"/>
  <c r="I147" i="10"/>
  <c r="H147" i="10"/>
  <c r="G147" i="10"/>
  <c r="F147" i="10"/>
  <c r="F149" i="10" s="1"/>
  <c r="F153" i="10" s="1"/>
  <c r="E147" i="10"/>
  <c r="D147" i="10"/>
  <c r="C147" i="10"/>
  <c r="B147" i="10"/>
  <c r="R139" i="10"/>
  <c r="R149" i="10" s="1"/>
  <c r="R153" i="10" s="1"/>
  <c r="Q139" i="10"/>
  <c r="Q149" i="10" s="1"/>
  <c r="Q153" i="10" s="1"/>
  <c r="P139" i="10"/>
  <c r="P149" i="10" s="1"/>
  <c r="P153" i="10" s="1"/>
  <c r="O139" i="10"/>
  <c r="N139" i="10"/>
  <c r="M139" i="10"/>
  <c r="L139" i="10"/>
  <c r="L149" i="10" s="1"/>
  <c r="L153" i="10" s="1"/>
  <c r="K139" i="10"/>
  <c r="K149" i="10" s="1"/>
  <c r="K153" i="10" s="1"/>
  <c r="J139" i="10"/>
  <c r="J149" i="10" s="1"/>
  <c r="J153" i="10" s="1"/>
  <c r="I139" i="10"/>
  <c r="I149" i="10" s="1"/>
  <c r="I153" i="10" s="1"/>
  <c r="H139" i="10"/>
  <c r="H149" i="10" s="1"/>
  <c r="H153" i="10" s="1"/>
  <c r="G139" i="10"/>
  <c r="F139" i="10"/>
  <c r="E139" i="10"/>
  <c r="D139" i="10"/>
  <c r="D149" i="10" s="1"/>
  <c r="D153" i="10" s="1"/>
  <c r="C139" i="10"/>
  <c r="C149" i="10" s="1"/>
  <c r="C153" i="10" s="1"/>
  <c r="B139" i="10"/>
  <c r="B149" i="10" s="1"/>
  <c r="B153" i="10" s="1"/>
  <c r="R120" i="10"/>
  <c r="Q120" i="10"/>
  <c r="P120" i="10"/>
  <c r="O120" i="10"/>
  <c r="N120" i="10"/>
  <c r="M120" i="10"/>
  <c r="L120" i="10"/>
  <c r="K120" i="10"/>
  <c r="J120" i="10"/>
  <c r="I120" i="10"/>
  <c r="H120" i="10"/>
  <c r="G120" i="10"/>
  <c r="F120" i="10"/>
  <c r="E120" i="10"/>
  <c r="D120" i="10"/>
  <c r="C120" i="10"/>
  <c r="R112" i="10"/>
  <c r="R125" i="10" s="1"/>
  <c r="R122" i="10" s="1"/>
  <c r="Q112" i="10"/>
  <c r="Q125" i="10" s="1"/>
  <c r="Q122" i="10" s="1"/>
  <c r="P112" i="10"/>
  <c r="P125" i="10" s="1"/>
  <c r="P122" i="10" s="1"/>
  <c r="O112" i="10"/>
  <c r="O125" i="10" s="1"/>
  <c r="O122" i="10" s="1"/>
  <c r="N112" i="10"/>
  <c r="N125" i="10" s="1"/>
  <c r="N122" i="10" s="1"/>
  <c r="M112" i="10"/>
  <c r="M125" i="10" s="1"/>
  <c r="M122" i="10" s="1"/>
  <c r="L112" i="10"/>
  <c r="L125" i="10" s="1"/>
  <c r="L122" i="10" s="1"/>
  <c r="K112" i="10"/>
  <c r="K125" i="10" s="1"/>
  <c r="K122" i="10" s="1"/>
  <c r="J112" i="10"/>
  <c r="J125" i="10" s="1"/>
  <c r="J122" i="10" s="1"/>
  <c r="I112" i="10"/>
  <c r="I125" i="10" s="1"/>
  <c r="I122" i="10" s="1"/>
  <c r="H112" i="10"/>
  <c r="H125" i="10" s="1"/>
  <c r="H122" i="10" s="1"/>
  <c r="G112" i="10"/>
  <c r="G125" i="10" s="1"/>
  <c r="G122" i="10" s="1"/>
  <c r="F112" i="10"/>
  <c r="F125" i="10" s="1"/>
  <c r="F122" i="10" s="1"/>
  <c r="E112" i="10"/>
  <c r="E125" i="10" s="1"/>
  <c r="E122" i="10" s="1"/>
  <c r="D112" i="10"/>
  <c r="D125" i="10" s="1"/>
  <c r="D122" i="10" s="1"/>
  <c r="C112" i="10"/>
  <c r="C125" i="10" s="1"/>
  <c r="C122" i="10" s="1"/>
  <c r="R98" i="10"/>
  <c r="R95" i="10" s="1"/>
  <c r="P98" i="10"/>
  <c r="P95" i="10" s="1"/>
  <c r="L98" i="10"/>
  <c r="L95" i="10" s="1"/>
  <c r="J98" i="10"/>
  <c r="J95" i="10" s="1"/>
  <c r="H98" i="10"/>
  <c r="H95" i="10" s="1"/>
  <c r="D98" i="10"/>
  <c r="D95" i="10" s="1"/>
  <c r="B98" i="10"/>
  <c r="R93" i="10"/>
  <c r="Q93" i="10"/>
  <c r="P93" i="10"/>
  <c r="O93" i="10"/>
  <c r="N93" i="10"/>
  <c r="M93" i="10"/>
  <c r="L93" i="10"/>
  <c r="K93" i="10"/>
  <c r="J93" i="10"/>
  <c r="I93" i="10"/>
  <c r="H93" i="10"/>
  <c r="G93" i="10"/>
  <c r="F93" i="10"/>
  <c r="E93" i="10"/>
  <c r="D93" i="10"/>
  <c r="C93" i="10"/>
  <c r="R85" i="10"/>
  <c r="Q85" i="10"/>
  <c r="Q98" i="10" s="1"/>
  <c r="Q95" i="10" s="1"/>
  <c r="P85" i="10"/>
  <c r="O85" i="10"/>
  <c r="O98" i="10" s="1"/>
  <c r="O95" i="10" s="1"/>
  <c r="N85" i="10"/>
  <c r="N98" i="10" s="1"/>
  <c r="N95" i="10" s="1"/>
  <c r="M85" i="10"/>
  <c r="M98" i="10" s="1"/>
  <c r="M95" i="10" s="1"/>
  <c r="L85" i="10"/>
  <c r="K85" i="10"/>
  <c r="K98" i="10" s="1"/>
  <c r="K95" i="10" s="1"/>
  <c r="J85" i="10"/>
  <c r="I85" i="10"/>
  <c r="I98" i="10" s="1"/>
  <c r="I95" i="10" s="1"/>
  <c r="H85" i="10"/>
  <c r="G85" i="10"/>
  <c r="G98" i="10" s="1"/>
  <c r="G95" i="10" s="1"/>
  <c r="F85" i="10"/>
  <c r="F98" i="10" s="1"/>
  <c r="F95" i="10" s="1"/>
  <c r="E85" i="10"/>
  <c r="E98" i="10" s="1"/>
  <c r="E95" i="10" s="1"/>
  <c r="D85" i="10"/>
  <c r="C85" i="10"/>
  <c r="C98" i="10" s="1"/>
  <c r="C95" i="10" s="1"/>
  <c r="Q70" i="10"/>
  <c r="K70" i="10"/>
  <c r="I70" i="10"/>
  <c r="C70" i="10"/>
  <c r="R68" i="10"/>
  <c r="R70" i="10" s="1"/>
  <c r="Q68" i="10"/>
  <c r="P68" i="10"/>
  <c r="O68" i="10"/>
  <c r="N68" i="10"/>
  <c r="M68" i="10"/>
  <c r="L68" i="10"/>
  <c r="K68" i="10"/>
  <c r="J68" i="10"/>
  <c r="J70" i="10" s="1"/>
  <c r="I68" i="10"/>
  <c r="H68" i="10"/>
  <c r="G68" i="10"/>
  <c r="F68" i="10"/>
  <c r="E68" i="10"/>
  <c r="D68" i="10"/>
  <c r="C68" i="10"/>
  <c r="B68" i="10"/>
  <c r="B70" i="10" s="1"/>
  <c r="R60" i="10"/>
  <c r="Q60" i="10"/>
  <c r="P60" i="10"/>
  <c r="P70" i="10" s="1"/>
  <c r="O60" i="10"/>
  <c r="O70" i="10" s="1"/>
  <c r="N60" i="10"/>
  <c r="N70" i="10" s="1"/>
  <c r="M60" i="10"/>
  <c r="M70" i="10" s="1"/>
  <c r="L60" i="10"/>
  <c r="L70" i="10" s="1"/>
  <c r="K60" i="10"/>
  <c r="J60" i="10"/>
  <c r="I60" i="10"/>
  <c r="H60" i="10"/>
  <c r="H70" i="10" s="1"/>
  <c r="G60" i="10"/>
  <c r="G70" i="10" s="1"/>
  <c r="F60" i="10"/>
  <c r="F70" i="10" s="1"/>
  <c r="E60" i="10"/>
  <c r="E70" i="10" s="1"/>
  <c r="D60" i="10"/>
  <c r="D70" i="10" s="1"/>
  <c r="C60" i="10"/>
  <c r="B60" i="10"/>
  <c r="R43" i="10"/>
  <c r="Q43" i="10"/>
  <c r="P43" i="10"/>
  <c r="O43" i="10"/>
  <c r="N43" i="10"/>
  <c r="M43" i="10"/>
  <c r="L43" i="10"/>
  <c r="K43" i="10"/>
  <c r="J43" i="10"/>
  <c r="I43" i="10"/>
  <c r="H43" i="10"/>
  <c r="G43" i="10"/>
  <c r="F43" i="10"/>
  <c r="E43" i="10"/>
  <c r="D43" i="10"/>
  <c r="C43" i="10"/>
  <c r="R35" i="10"/>
  <c r="R45" i="10" s="1"/>
  <c r="Q35" i="10"/>
  <c r="Q45" i="10" s="1"/>
  <c r="P35" i="10"/>
  <c r="P45" i="10" s="1"/>
  <c r="O35" i="10"/>
  <c r="O45" i="10" s="1"/>
  <c r="N35" i="10"/>
  <c r="N45" i="10" s="1"/>
  <c r="M35" i="10"/>
  <c r="M45" i="10" s="1"/>
  <c r="L35" i="10"/>
  <c r="L45" i="10" s="1"/>
  <c r="K35" i="10"/>
  <c r="K45" i="10" s="1"/>
  <c r="J35" i="10"/>
  <c r="J45" i="10" s="1"/>
  <c r="I35" i="10"/>
  <c r="I45" i="10" s="1"/>
  <c r="H35" i="10"/>
  <c r="H45" i="10" s="1"/>
  <c r="G35" i="10"/>
  <c r="G45" i="10" s="1"/>
  <c r="F35" i="10"/>
  <c r="F45" i="10" s="1"/>
  <c r="E35" i="10"/>
  <c r="E45" i="10" s="1"/>
  <c r="D35" i="10"/>
  <c r="D45" i="10" s="1"/>
  <c r="C35" i="10"/>
  <c r="C45" i="10" s="1"/>
  <c r="R18" i="10"/>
  <c r="Q18" i="10"/>
  <c r="P18" i="10"/>
  <c r="O18" i="10"/>
  <c r="N18" i="10"/>
  <c r="M18" i="10"/>
  <c r="L18" i="10"/>
  <c r="K18" i="10"/>
  <c r="J18" i="10"/>
  <c r="I18" i="10"/>
  <c r="H18" i="10"/>
  <c r="G18" i="10"/>
  <c r="F18" i="10"/>
  <c r="E18" i="10"/>
  <c r="D18" i="10"/>
  <c r="C18" i="10"/>
  <c r="R10" i="10"/>
  <c r="R20" i="10" s="1"/>
  <c r="Q10" i="10"/>
  <c r="Q20" i="10" s="1"/>
  <c r="P10" i="10"/>
  <c r="P20" i="10" s="1"/>
  <c r="O10" i="10"/>
  <c r="O20" i="10" s="1"/>
  <c r="N10" i="10"/>
  <c r="N20" i="10" s="1"/>
  <c r="M10" i="10"/>
  <c r="M20" i="10" s="1"/>
  <c r="L10" i="10"/>
  <c r="L20" i="10" s="1"/>
  <c r="K10" i="10"/>
  <c r="K20" i="10" s="1"/>
  <c r="J10" i="10"/>
  <c r="J20" i="10" s="1"/>
  <c r="I10" i="10"/>
  <c r="I20" i="10" s="1"/>
  <c r="H10" i="10"/>
  <c r="H20" i="10" s="1"/>
  <c r="G10" i="10"/>
  <c r="G20" i="10" s="1"/>
  <c r="F10" i="10"/>
  <c r="F20" i="10" s="1"/>
  <c r="E10" i="10"/>
  <c r="E20" i="10" s="1"/>
  <c r="D10" i="10"/>
  <c r="D20" i="10" s="1"/>
  <c r="C10" i="10"/>
  <c r="C20" i="10" s="1"/>
  <c r="AC337" i="3"/>
  <c r="Z337" i="3"/>
  <c r="W337" i="3"/>
  <c r="T337" i="3"/>
  <c r="Q337" i="3"/>
  <c r="N337" i="3"/>
  <c r="K337" i="3"/>
  <c r="H337" i="3"/>
  <c r="AC336" i="3"/>
  <c r="Z336" i="3"/>
  <c r="W336" i="3"/>
  <c r="T336" i="3"/>
  <c r="Q336" i="3"/>
  <c r="N336" i="3"/>
  <c r="K336" i="3"/>
  <c r="H336" i="3"/>
  <c r="AC335" i="3"/>
  <c r="Z335" i="3"/>
  <c r="W335" i="3"/>
  <c r="T335" i="3"/>
  <c r="Q335" i="3"/>
  <c r="N335" i="3"/>
  <c r="K335" i="3"/>
  <c r="H335" i="3"/>
  <c r="AC334" i="3"/>
  <c r="Z334" i="3"/>
  <c r="W334" i="3"/>
  <c r="T334" i="3"/>
  <c r="Q334" i="3"/>
  <c r="N334" i="3"/>
  <c r="K334" i="3"/>
  <c r="H334" i="3"/>
  <c r="AC333" i="3"/>
  <c r="Z333" i="3"/>
  <c r="W333" i="3"/>
  <c r="T333" i="3"/>
  <c r="Q333" i="3"/>
  <c r="N333" i="3"/>
  <c r="K333" i="3"/>
  <c r="H333" i="3"/>
  <c r="AC332" i="3"/>
  <c r="Z332" i="3"/>
  <c r="W332" i="3"/>
  <c r="T332" i="3"/>
  <c r="Q332" i="3"/>
  <c r="N332" i="3"/>
  <c r="K332" i="3"/>
  <c r="H332" i="3"/>
  <c r="AC331" i="3"/>
  <c r="Z331" i="3"/>
  <c r="W331" i="3"/>
  <c r="T331" i="3"/>
  <c r="Q331" i="3"/>
  <c r="N331" i="3"/>
  <c r="K331" i="3"/>
  <c r="H331" i="3"/>
  <c r="AC330" i="3"/>
  <c r="Z330" i="3"/>
  <c r="W330" i="3"/>
  <c r="T330" i="3"/>
  <c r="Q330" i="3"/>
  <c r="N330" i="3"/>
  <c r="K330" i="3"/>
  <c r="H330" i="3"/>
  <c r="AC329" i="3"/>
  <c r="Z329" i="3"/>
  <c r="W329" i="3"/>
  <c r="T329" i="3"/>
  <c r="Q329" i="3"/>
  <c r="N329" i="3"/>
  <c r="K329" i="3"/>
  <c r="H329" i="3"/>
  <c r="AC328" i="3"/>
  <c r="Z328" i="3"/>
  <c r="W328" i="3"/>
  <c r="T328" i="3"/>
  <c r="Q328" i="3"/>
  <c r="N328" i="3"/>
  <c r="K328" i="3"/>
  <c r="H328" i="3"/>
  <c r="AC327" i="3"/>
  <c r="Z327" i="3"/>
  <c r="W327" i="3"/>
  <c r="T327" i="3"/>
  <c r="Q327" i="3"/>
  <c r="N327" i="3"/>
  <c r="K327" i="3"/>
  <c r="H327" i="3"/>
  <c r="AC326" i="3"/>
  <c r="Z326" i="3"/>
  <c r="W326" i="3"/>
  <c r="T326" i="3"/>
  <c r="Q326" i="3"/>
  <c r="N326" i="3"/>
  <c r="K326" i="3"/>
  <c r="H326" i="3"/>
  <c r="AC325" i="3"/>
  <c r="Z325" i="3"/>
  <c r="W325" i="3"/>
  <c r="T325" i="3"/>
  <c r="Q325" i="3"/>
  <c r="N325" i="3"/>
  <c r="K325" i="3"/>
  <c r="H325" i="3"/>
  <c r="AC324" i="3"/>
  <c r="Z324" i="3"/>
  <c r="W324" i="3"/>
  <c r="T324" i="3"/>
  <c r="Q324" i="3"/>
  <c r="N324" i="3"/>
  <c r="K324" i="3"/>
  <c r="H324" i="3"/>
  <c r="AC323" i="3"/>
  <c r="Z323" i="3"/>
  <c r="W323" i="3"/>
  <c r="T323" i="3"/>
  <c r="Q323" i="3"/>
  <c r="N323" i="3"/>
  <c r="K323" i="3"/>
  <c r="H323" i="3"/>
  <c r="AC322" i="3"/>
  <c r="Z322" i="3"/>
  <c r="W322" i="3"/>
  <c r="T322" i="3"/>
  <c r="Q322" i="3"/>
  <c r="N322" i="3"/>
  <c r="K322" i="3"/>
  <c r="H322" i="3"/>
  <c r="AC321" i="3"/>
  <c r="Z321" i="3"/>
  <c r="W321" i="3"/>
  <c r="T321" i="3"/>
  <c r="Q321" i="3"/>
  <c r="N321" i="3"/>
  <c r="K321" i="3"/>
  <c r="H321" i="3"/>
  <c r="AC320" i="3"/>
  <c r="Z320" i="3"/>
  <c r="W320" i="3"/>
  <c r="T320" i="3"/>
  <c r="Q320" i="3"/>
  <c r="N320" i="3"/>
  <c r="K320" i="3"/>
  <c r="H320" i="3"/>
  <c r="AC319" i="3"/>
  <c r="Z319" i="3"/>
  <c r="W319" i="3"/>
  <c r="T319" i="3"/>
  <c r="Q319" i="3"/>
  <c r="N319" i="3"/>
  <c r="K319" i="3"/>
  <c r="H319" i="3"/>
  <c r="AC318" i="3"/>
  <c r="Z318" i="3"/>
  <c r="W318" i="3"/>
  <c r="T318" i="3"/>
  <c r="Q318" i="3"/>
  <c r="N318" i="3"/>
  <c r="K318" i="3"/>
  <c r="H318" i="3"/>
  <c r="AC317" i="3"/>
  <c r="Z317" i="3"/>
  <c r="W317" i="3"/>
  <c r="T317" i="3"/>
  <c r="Q317" i="3"/>
  <c r="N317" i="3"/>
  <c r="K317" i="3"/>
  <c r="H317" i="3"/>
  <c r="AC316" i="3"/>
  <c r="Z316" i="3"/>
  <c r="W316" i="3"/>
  <c r="T316" i="3"/>
  <c r="Q316" i="3"/>
  <c r="N316" i="3"/>
  <c r="K316" i="3"/>
  <c r="H316" i="3"/>
  <c r="AC315" i="3"/>
  <c r="Z315" i="3"/>
  <c r="W315" i="3"/>
  <c r="T315" i="3"/>
  <c r="Q315" i="3"/>
  <c r="N315" i="3"/>
  <c r="K315" i="3"/>
  <c r="H315" i="3"/>
  <c r="AC314" i="3"/>
  <c r="Z314" i="3"/>
  <c r="W314" i="3"/>
  <c r="T314" i="3"/>
  <c r="Q314" i="3"/>
  <c r="N314" i="3"/>
  <c r="K314" i="3"/>
  <c r="H314" i="3"/>
  <c r="AC313" i="3"/>
  <c r="Z313" i="3"/>
  <c r="W313" i="3"/>
  <c r="T313" i="3"/>
  <c r="Q313" i="3"/>
  <c r="N313" i="3"/>
  <c r="K313" i="3"/>
  <c r="H313" i="3"/>
  <c r="AC312" i="3"/>
  <c r="Z312" i="3"/>
  <c r="W312" i="3"/>
  <c r="T312" i="3"/>
  <c r="Q312" i="3"/>
  <c r="N312" i="3"/>
  <c r="K312" i="3"/>
  <c r="H312" i="3"/>
  <c r="AC311" i="3"/>
  <c r="Z311" i="3"/>
  <c r="W311" i="3"/>
  <c r="T311" i="3"/>
  <c r="Q311" i="3"/>
  <c r="N311" i="3"/>
  <c r="K311" i="3"/>
  <c r="H311" i="3"/>
  <c r="AC310" i="3"/>
  <c r="Z310" i="3"/>
  <c r="W310" i="3"/>
  <c r="T310" i="3"/>
  <c r="Q310" i="3"/>
  <c r="N310" i="3"/>
  <c r="K310" i="3"/>
  <c r="H310" i="3"/>
  <c r="AC309" i="3"/>
  <c r="Z309" i="3"/>
  <c r="W309" i="3"/>
  <c r="T309" i="3"/>
  <c r="Q309" i="3"/>
  <c r="N309" i="3"/>
  <c r="K309" i="3"/>
  <c r="H309" i="3"/>
  <c r="AC308" i="3"/>
  <c r="Z308" i="3"/>
  <c r="W308" i="3"/>
  <c r="T308" i="3"/>
  <c r="Q308" i="3"/>
  <c r="N308" i="3"/>
  <c r="K308" i="3"/>
  <c r="H308" i="3"/>
  <c r="AC307" i="3"/>
  <c r="Z307" i="3"/>
  <c r="W307" i="3"/>
  <c r="T307" i="3"/>
  <c r="Q307" i="3"/>
  <c r="N307" i="3"/>
  <c r="K307" i="3"/>
  <c r="H307" i="3"/>
  <c r="AC306" i="3"/>
  <c r="Z306" i="3"/>
  <c r="W306" i="3"/>
  <c r="T306" i="3"/>
  <c r="Q306" i="3"/>
  <c r="N306" i="3"/>
  <c r="K306" i="3"/>
  <c r="H306" i="3"/>
  <c r="AC305" i="3"/>
  <c r="Z305" i="3"/>
  <c r="W305" i="3"/>
  <c r="T305" i="3"/>
  <c r="Q305" i="3"/>
  <c r="N305" i="3"/>
  <c r="K305" i="3"/>
  <c r="H305" i="3"/>
  <c r="AC298" i="3"/>
  <c r="Z298" i="3"/>
  <c r="W298" i="3"/>
  <c r="T298" i="3"/>
  <c r="N298" i="3"/>
  <c r="K298" i="3"/>
  <c r="H298" i="3"/>
  <c r="AC297" i="3"/>
  <c r="Z297" i="3"/>
  <c r="W297" i="3"/>
  <c r="T297" i="3"/>
  <c r="Q297" i="3"/>
  <c r="N297" i="3"/>
  <c r="K297" i="3"/>
  <c r="H297" i="3"/>
  <c r="N296" i="3"/>
  <c r="K296" i="3"/>
  <c r="H296" i="3"/>
  <c r="AC295" i="3"/>
  <c r="Z295" i="3"/>
  <c r="W295" i="3"/>
  <c r="T295" i="3"/>
  <c r="Q295" i="3"/>
  <c r="N295" i="3"/>
  <c r="K295" i="3"/>
  <c r="H295" i="3"/>
  <c r="AC294" i="3"/>
  <c r="Z294" i="3"/>
  <c r="W294" i="3"/>
  <c r="T294" i="3"/>
  <c r="Q294" i="3"/>
  <c r="N294" i="3"/>
  <c r="K294" i="3"/>
  <c r="H294" i="3"/>
  <c r="AC293" i="3"/>
  <c r="Z293" i="3"/>
  <c r="W293" i="3"/>
  <c r="T293" i="3"/>
  <c r="Q293" i="3"/>
  <c r="AC292" i="3"/>
  <c r="Z292" i="3"/>
  <c r="W292" i="3"/>
  <c r="T292" i="3"/>
  <c r="Q292" i="3"/>
  <c r="N292" i="3"/>
  <c r="K292" i="3"/>
  <c r="H292" i="3"/>
  <c r="AC291" i="3"/>
  <c r="Z291" i="3"/>
  <c r="W291" i="3"/>
  <c r="T291" i="3"/>
  <c r="Q291" i="3"/>
  <c r="N291" i="3"/>
  <c r="K291" i="3"/>
  <c r="H291" i="3"/>
  <c r="AC290" i="3"/>
  <c r="Z290" i="3"/>
  <c r="W290" i="3"/>
  <c r="T290" i="3"/>
  <c r="Q290" i="3"/>
  <c r="N290" i="3"/>
  <c r="K290" i="3"/>
  <c r="H290" i="3"/>
  <c r="AC289" i="3"/>
  <c r="Z289" i="3"/>
  <c r="W289" i="3"/>
  <c r="T289" i="3"/>
  <c r="Q289" i="3"/>
  <c r="N289" i="3"/>
  <c r="K289" i="3"/>
  <c r="H289" i="3"/>
  <c r="AC288" i="3"/>
  <c r="Z288" i="3"/>
  <c r="W288" i="3"/>
  <c r="T288" i="3"/>
  <c r="Q288" i="3"/>
  <c r="N288" i="3"/>
  <c r="K288" i="3"/>
  <c r="H288" i="3"/>
  <c r="AC287" i="3"/>
  <c r="Z287" i="3"/>
  <c r="W287" i="3"/>
  <c r="T287" i="3"/>
  <c r="Q287" i="3"/>
  <c r="N287" i="3"/>
  <c r="K287" i="3"/>
  <c r="H287" i="3"/>
  <c r="AC286" i="3"/>
  <c r="Z286" i="3"/>
  <c r="W286" i="3"/>
  <c r="T286" i="3"/>
  <c r="Q286" i="3"/>
  <c r="N286" i="3"/>
  <c r="K286" i="3"/>
  <c r="H286" i="3"/>
  <c r="AC285" i="3"/>
  <c r="Z285" i="3"/>
  <c r="W285" i="3"/>
  <c r="T285" i="3"/>
  <c r="Q285" i="3"/>
  <c r="N285" i="3"/>
  <c r="K285" i="3"/>
  <c r="H285" i="3"/>
  <c r="AC284" i="3"/>
  <c r="Z284" i="3"/>
  <c r="W284" i="3"/>
  <c r="T284" i="3"/>
  <c r="Q284" i="3"/>
  <c r="N284" i="3"/>
  <c r="K284" i="3"/>
  <c r="H284" i="3"/>
  <c r="AC283" i="3"/>
  <c r="Z283" i="3"/>
  <c r="W283" i="3"/>
  <c r="T283" i="3"/>
  <c r="Q283" i="3"/>
  <c r="N283" i="3"/>
  <c r="K283" i="3"/>
  <c r="H283" i="3"/>
  <c r="AC282" i="3"/>
  <c r="Z282" i="3"/>
  <c r="W282" i="3"/>
  <c r="T282" i="3"/>
  <c r="Q282" i="3"/>
  <c r="N282" i="3"/>
  <c r="K282" i="3"/>
  <c r="H282" i="3"/>
  <c r="AC281" i="3"/>
  <c r="Z281" i="3"/>
  <c r="W281" i="3"/>
  <c r="T281" i="3"/>
  <c r="Q281" i="3"/>
  <c r="N281" i="3"/>
  <c r="K281" i="3"/>
  <c r="H281" i="3"/>
  <c r="AC280" i="3"/>
  <c r="Z280" i="3"/>
  <c r="W280" i="3"/>
  <c r="T280" i="3"/>
  <c r="Q280" i="3"/>
  <c r="N280" i="3"/>
  <c r="K280" i="3"/>
  <c r="H280" i="3"/>
  <c r="AC279" i="3"/>
  <c r="Z279" i="3"/>
  <c r="W279" i="3"/>
  <c r="T279" i="3"/>
  <c r="Q279" i="3"/>
  <c r="N279" i="3"/>
  <c r="K279" i="3"/>
  <c r="H279" i="3"/>
  <c r="AC278" i="3"/>
  <c r="Z278" i="3"/>
  <c r="W278" i="3"/>
  <c r="T278" i="3"/>
  <c r="Q278" i="3"/>
  <c r="N278" i="3"/>
  <c r="K278" i="3"/>
  <c r="H278" i="3"/>
  <c r="AC271" i="3"/>
  <c r="Z271" i="3"/>
  <c r="W271" i="3"/>
  <c r="T271" i="3"/>
  <c r="Q271" i="3"/>
  <c r="N271" i="3"/>
  <c r="K271" i="3"/>
  <c r="H271" i="3"/>
  <c r="AC270" i="3"/>
  <c r="Z270" i="3"/>
  <c r="W270" i="3"/>
  <c r="T270" i="3"/>
  <c r="Q270" i="3"/>
  <c r="N270" i="3"/>
  <c r="K270" i="3"/>
  <c r="H270" i="3"/>
  <c r="AC269" i="3"/>
  <c r="Z269" i="3"/>
  <c r="W269" i="3"/>
  <c r="T269" i="3"/>
  <c r="Q269" i="3"/>
  <c r="N269" i="3"/>
  <c r="K269" i="3"/>
  <c r="H269" i="3"/>
  <c r="AC268" i="3"/>
  <c r="Z268" i="3"/>
  <c r="W268" i="3"/>
  <c r="T268" i="3"/>
  <c r="Q268" i="3"/>
  <c r="N268" i="3"/>
  <c r="K268" i="3"/>
  <c r="H268" i="3"/>
  <c r="AC267" i="3"/>
  <c r="Z267" i="3"/>
  <c r="W267" i="3"/>
  <c r="T267" i="3"/>
  <c r="Q267" i="3"/>
  <c r="N267" i="3"/>
  <c r="K267" i="3"/>
  <c r="H267" i="3"/>
  <c r="AC266" i="3"/>
  <c r="Z266" i="3"/>
  <c r="W266" i="3"/>
  <c r="T266" i="3"/>
  <c r="Q266" i="3"/>
  <c r="N266" i="3"/>
  <c r="K266" i="3"/>
  <c r="H266" i="3"/>
  <c r="AC265" i="3"/>
  <c r="Z265" i="3"/>
  <c r="W265" i="3"/>
  <c r="T265" i="3"/>
  <c r="Q265" i="3"/>
  <c r="N265" i="3"/>
  <c r="K265" i="3"/>
  <c r="H265" i="3"/>
  <c r="AC264" i="3"/>
  <c r="Z264" i="3"/>
  <c r="W264" i="3"/>
  <c r="T264" i="3"/>
  <c r="Q264" i="3"/>
  <c r="N264" i="3"/>
  <c r="K264" i="3"/>
  <c r="H264" i="3"/>
  <c r="AC263" i="3"/>
  <c r="Z263" i="3"/>
  <c r="W263" i="3"/>
  <c r="T263" i="3"/>
  <c r="Q263" i="3"/>
  <c r="N263" i="3"/>
  <c r="K263" i="3"/>
  <c r="H263" i="3"/>
  <c r="AC262" i="3"/>
  <c r="Z262" i="3"/>
  <c r="W262" i="3"/>
  <c r="T262" i="3"/>
  <c r="Q262" i="3"/>
  <c r="N262" i="3"/>
  <c r="K262" i="3"/>
  <c r="H262" i="3"/>
  <c r="AC261" i="3"/>
  <c r="Z261" i="3"/>
  <c r="W261" i="3"/>
  <c r="T261" i="3"/>
  <c r="Q261" i="3"/>
  <c r="N261" i="3"/>
  <c r="K261" i="3"/>
  <c r="H261" i="3"/>
  <c r="AC260" i="3"/>
  <c r="Z260" i="3"/>
  <c r="W260" i="3"/>
  <c r="T260" i="3"/>
  <c r="Q260" i="3"/>
  <c r="N260" i="3"/>
  <c r="K260" i="3"/>
  <c r="H260" i="3"/>
  <c r="AC259" i="3"/>
  <c r="Z259" i="3"/>
  <c r="W259" i="3"/>
  <c r="T259" i="3"/>
  <c r="Q259" i="3"/>
  <c r="N259" i="3"/>
  <c r="K259" i="3"/>
  <c r="H259" i="3"/>
  <c r="AC258" i="3"/>
  <c r="Z258" i="3"/>
  <c r="W258" i="3"/>
  <c r="T258" i="3"/>
  <c r="Q258" i="3"/>
  <c r="N258" i="3"/>
  <c r="K258" i="3"/>
  <c r="H258" i="3"/>
  <c r="N257" i="3"/>
  <c r="K257" i="3"/>
  <c r="H257" i="3"/>
  <c r="AC256" i="3"/>
  <c r="Z256" i="3"/>
  <c r="W256" i="3"/>
  <c r="T256" i="3"/>
  <c r="Q256" i="3"/>
  <c r="N256" i="3"/>
  <c r="K256" i="3"/>
  <c r="H256" i="3"/>
  <c r="AC255" i="3"/>
  <c r="Z255" i="3"/>
  <c r="W255" i="3"/>
  <c r="T255" i="3"/>
  <c r="Q255" i="3"/>
  <c r="N255" i="3"/>
  <c r="K255" i="3"/>
  <c r="H255" i="3"/>
  <c r="AC254" i="3"/>
  <c r="Z254" i="3"/>
  <c r="W254" i="3"/>
  <c r="T254" i="3"/>
  <c r="Q254" i="3"/>
  <c r="N254" i="3"/>
  <c r="K254" i="3"/>
  <c r="H254" i="3"/>
  <c r="AC253" i="3"/>
  <c r="Z253" i="3"/>
  <c r="W253" i="3"/>
  <c r="T253" i="3"/>
  <c r="Q253" i="3"/>
  <c r="N253" i="3"/>
  <c r="K253" i="3"/>
  <c r="H253" i="3"/>
  <c r="AC252" i="3"/>
  <c r="Z252" i="3"/>
  <c r="W252" i="3"/>
  <c r="T252" i="3"/>
  <c r="Q252" i="3"/>
  <c r="N252" i="3"/>
  <c r="K252" i="3"/>
  <c r="H252" i="3"/>
  <c r="AC251" i="3"/>
  <c r="Z251" i="3"/>
  <c r="W251" i="3"/>
  <c r="T251" i="3"/>
  <c r="Q251" i="3"/>
  <c r="N251" i="3"/>
  <c r="K251" i="3"/>
  <c r="H251" i="3"/>
  <c r="AC250" i="3"/>
  <c r="Z250" i="3"/>
  <c r="W250" i="3"/>
  <c r="T250" i="3"/>
  <c r="Q250" i="3"/>
  <c r="N250" i="3"/>
  <c r="K250" i="3"/>
  <c r="H250" i="3"/>
  <c r="AC249" i="3"/>
  <c r="Z249" i="3"/>
  <c r="W249" i="3"/>
  <c r="T249" i="3"/>
  <c r="Q249" i="3"/>
  <c r="N249" i="3"/>
  <c r="K249" i="3"/>
  <c r="H249" i="3"/>
  <c r="AC248" i="3"/>
  <c r="Z248" i="3"/>
  <c r="W248" i="3"/>
  <c r="T248" i="3"/>
  <c r="Q248" i="3"/>
  <c r="N248" i="3"/>
  <c r="K248" i="3"/>
  <c r="H248" i="3"/>
  <c r="AC247" i="3"/>
  <c r="Z247" i="3"/>
  <c r="W247" i="3"/>
  <c r="T247" i="3"/>
  <c r="Q247" i="3"/>
  <c r="N247" i="3"/>
  <c r="K247" i="3"/>
  <c r="H247" i="3"/>
  <c r="AC246" i="3"/>
  <c r="Z246" i="3"/>
  <c r="W246" i="3"/>
  <c r="T246" i="3"/>
  <c r="Q246" i="3"/>
  <c r="N246" i="3"/>
  <c r="K246" i="3"/>
  <c r="H246" i="3"/>
  <c r="AC245" i="3"/>
  <c r="Z245" i="3"/>
  <c r="W245" i="3"/>
  <c r="T245" i="3"/>
  <c r="Q245" i="3"/>
  <c r="N245" i="3"/>
  <c r="K245" i="3"/>
  <c r="H245" i="3"/>
  <c r="AC244" i="3"/>
  <c r="Z244" i="3"/>
  <c r="W244" i="3"/>
  <c r="T244" i="3"/>
  <c r="Q244" i="3"/>
  <c r="N244" i="3"/>
  <c r="K244" i="3"/>
  <c r="H244" i="3"/>
  <c r="AC243" i="3"/>
  <c r="Z243" i="3"/>
  <c r="W243" i="3"/>
  <c r="T243" i="3"/>
  <c r="Q243" i="3"/>
  <c r="N243" i="3"/>
  <c r="K243" i="3"/>
  <c r="H243" i="3"/>
  <c r="AC242" i="3"/>
  <c r="Z242" i="3"/>
  <c r="W242" i="3"/>
  <c r="T242" i="3"/>
  <c r="Q242" i="3"/>
  <c r="N242" i="3"/>
  <c r="K242" i="3"/>
  <c r="H242" i="3"/>
  <c r="AC241" i="3"/>
  <c r="Z241" i="3"/>
  <c r="W241" i="3"/>
  <c r="T241" i="3"/>
  <c r="Q241" i="3"/>
  <c r="N241" i="3"/>
  <c r="K241" i="3"/>
  <c r="H241" i="3"/>
  <c r="AC240" i="3"/>
  <c r="Z240" i="3"/>
  <c r="W240" i="3"/>
  <c r="T240" i="3"/>
  <c r="Q240" i="3"/>
  <c r="N240" i="3"/>
  <c r="K240" i="3"/>
  <c r="H240" i="3"/>
  <c r="AC239" i="3"/>
  <c r="Z239" i="3"/>
  <c r="W239" i="3"/>
  <c r="T239" i="3"/>
  <c r="Q239" i="3"/>
  <c r="N239" i="3"/>
  <c r="K239" i="3"/>
  <c r="H239" i="3"/>
  <c r="AC238" i="3"/>
  <c r="Z238" i="3"/>
  <c r="W238" i="3"/>
  <c r="T238" i="3"/>
  <c r="Q238" i="3"/>
  <c r="N238" i="3"/>
  <c r="K238" i="3"/>
  <c r="H238" i="3"/>
  <c r="AC237" i="3"/>
  <c r="Z237" i="3"/>
  <c r="W237" i="3"/>
  <c r="T237" i="3"/>
  <c r="Q237" i="3"/>
  <c r="N237" i="3"/>
  <c r="K237" i="3"/>
  <c r="H237" i="3"/>
  <c r="AC236" i="3"/>
  <c r="Z236" i="3"/>
  <c r="W236" i="3"/>
  <c r="T236" i="3"/>
  <c r="Q236" i="3"/>
  <c r="N236" i="3"/>
  <c r="K236" i="3"/>
  <c r="H236" i="3"/>
  <c r="AC235" i="3"/>
  <c r="Z235" i="3"/>
  <c r="W235" i="3"/>
  <c r="T235" i="3"/>
  <c r="Q235" i="3"/>
  <c r="N235" i="3"/>
  <c r="K235" i="3"/>
  <c r="H235" i="3"/>
  <c r="AC234" i="3"/>
  <c r="Z234" i="3"/>
  <c r="W234" i="3"/>
  <c r="T234" i="3"/>
  <c r="Q234" i="3"/>
  <c r="N234" i="3"/>
  <c r="K234" i="3"/>
  <c r="H234" i="3"/>
  <c r="AC233" i="3"/>
  <c r="Z233" i="3"/>
  <c r="W233" i="3"/>
  <c r="T233" i="3"/>
  <c r="Q233" i="3"/>
  <c r="N233" i="3"/>
  <c r="K233" i="3"/>
  <c r="H233" i="3"/>
  <c r="AC232" i="3"/>
  <c r="Z232" i="3"/>
  <c r="W232" i="3"/>
  <c r="T232" i="3"/>
  <c r="Q232" i="3"/>
  <c r="N232" i="3"/>
  <c r="K232" i="3"/>
  <c r="H232" i="3"/>
  <c r="AC231" i="3"/>
  <c r="Z231" i="3"/>
  <c r="W231" i="3"/>
  <c r="T231" i="3"/>
  <c r="Q231" i="3"/>
  <c r="N231" i="3"/>
  <c r="K231" i="3"/>
  <c r="H231" i="3"/>
  <c r="AC230" i="3"/>
  <c r="Z230" i="3"/>
  <c r="W230" i="3"/>
  <c r="T230" i="3"/>
  <c r="Q230" i="3"/>
  <c r="N230" i="3"/>
  <c r="K230" i="3"/>
  <c r="H230" i="3"/>
  <c r="AC229" i="3"/>
  <c r="Z229" i="3"/>
  <c r="W229" i="3"/>
  <c r="T229" i="3"/>
  <c r="Q229" i="3"/>
  <c r="N229" i="3"/>
  <c r="K229" i="3"/>
  <c r="H229" i="3"/>
  <c r="AC228" i="3"/>
  <c r="Z228" i="3"/>
  <c r="W228" i="3"/>
  <c r="T228" i="3"/>
  <c r="Q228" i="3"/>
  <c r="N228" i="3"/>
  <c r="K228" i="3"/>
  <c r="H228" i="3"/>
  <c r="AC227" i="3"/>
  <c r="Z227" i="3"/>
  <c r="W227" i="3"/>
  <c r="T227" i="3"/>
  <c r="Q227" i="3"/>
  <c r="N227" i="3"/>
  <c r="K227" i="3"/>
  <c r="H227" i="3"/>
  <c r="AC226" i="3"/>
  <c r="Z226" i="3"/>
  <c r="W226" i="3"/>
  <c r="T226" i="3"/>
  <c r="Q226" i="3"/>
  <c r="N226" i="3"/>
  <c r="K226" i="3"/>
  <c r="H226" i="3"/>
  <c r="AC225" i="3"/>
  <c r="Z225" i="3"/>
  <c r="W225" i="3"/>
  <c r="T225" i="3"/>
  <c r="N225" i="3"/>
  <c r="K225" i="3"/>
  <c r="H225" i="3"/>
  <c r="AC224" i="3"/>
  <c r="Z224" i="3"/>
  <c r="W224" i="3"/>
  <c r="T224" i="3"/>
  <c r="Q224" i="3"/>
  <c r="N224" i="3"/>
  <c r="K224" i="3"/>
  <c r="H224" i="3"/>
  <c r="AC223" i="3"/>
  <c r="Z223" i="3"/>
  <c r="W223" i="3"/>
  <c r="T223" i="3"/>
  <c r="Q223" i="3"/>
  <c r="N223" i="3"/>
  <c r="K223" i="3"/>
  <c r="H223" i="3"/>
  <c r="AC222" i="3"/>
  <c r="Z222" i="3"/>
  <c r="W222" i="3"/>
  <c r="T222" i="3"/>
  <c r="Q222" i="3"/>
  <c r="N222" i="3"/>
  <c r="K222" i="3"/>
  <c r="H222" i="3"/>
  <c r="AC221" i="3"/>
  <c r="Z221" i="3"/>
  <c r="W221" i="3"/>
  <c r="T221" i="3"/>
  <c r="Q221" i="3"/>
  <c r="N221" i="3"/>
  <c r="K221" i="3"/>
  <c r="H221" i="3"/>
  <c r="AC220" i="3"/>
  <c r="Z220" i="3"/>
  <c r="W220" i="3"/>
  <c r="T220" i="3"/>
  <c r="Q220" i="3"/>
  <c r="N220" i="3"/>
  <c r="K220" i="3"/>
  <c r="H220" i="3"/>
  <c r="AC219" i="3"/>
  <c r="Z219" i="3"/>
  <c r="W219" i="3"/>
  <c r="T219" i="3"/>
  <c r="Q219" i="3"/>
  <c r="N219" i="3"/>
  <c r="K219" i="3"/>
  <c r="H219" i="3"/>
  <c r="AC218" i="3"/>
  <c r="Z218" i="3"/>
  <c r="W218" i="3"/>
  <c r="T218" i="3"/>
  <c r="Q218" i="3"/>
  <c r="N218" i="3"/>
  <c r="K218" i="3"/>
  <c r="H218" i="3"/>
  <c r="AC217" i="3"/>
  <c r="Z217" i="3"/>
  <c r="W217" i="3"/>
  <c r="T217" i="3"/>
  <c r="Q217" i="3"/>
  <c r="N217" i="3"/>
  <c r="K217" i="3"/>
  <c r="H217" i="3"/>
  <c r="AC216" i="3"/>
  <c r="Z216" i="3"/>
  <c r="W216" i="3"/>
  <c r="T216" i="3"/>
  <c r="Q216" i="3"/>
  <c r="N216" i="3"/>
  <c r="K216" i="3"/>
  <c r="H216" i="3"/>
  <c r="AC209" i="3"/>
  <c r="Z209" i="3"/>
  <c r="W209" i="3"/>
  <c r="T209" i="3"/>
  <c r="Q209" i="3"/>
  <c r="N209" i="3"/>
  <c r="K209" i="3"/>
  <c r="H209" i="3"/>
  <c r="AC208" i="3"/>
  <c r="Z208" i="3"/>
  <c r="W208" i="3"/>
  <c r="T208" i="3"/>
  <c r="Q208" i="3"/>
  <c r="N208" i="3"/>
  <c r="K208" i="3"/>
  <c r="H208" i="3"/>
  <c r="AC207" i="3"/>
  <c r="Z207" i="3"/>
  <c r="W207" i="3"/>
  <c r="T207" i="3"/>
  <c r="Q207" i="3"/>
  <c r="N207" i="3"/>
  <c r="K207" i="3"/>
  <c r="H207" i="3"/>
  <c r="AC206" i="3"/>
  <c r="Z206" i="3"/>
  <c r="W206" i="3"/>
  <c r="T206" i="3"/>
  <c r="Q206" i="3"/>
  <c r="N206" i="3"/>
  <c r="K206" i="3"/>
  <c r="H206" i="3"/>
  <c r="AC205" i="3"/>
  <c r="Z205" i="3"/>
  <c r="W205" i="3"/>
  <c r="T205" i="3"/>
  <c r="Q205" i="3"/>
  <c r="N205" i="3"/>
  <c r="K205" i="3"/>
  <c r="H205" i="3"/>
  <c r="W204" i="3"/>
  <c r="T204" i="3"/>
  <c r="Q204" i="3"/>
  <c r="N204" i="3"/>
  <c r="K204" i="3"/>
  <c r="H204" i="3"/>
  <c r="AC203" i="3"/>
  <c r="Z203" i="3"/>
  <c r="W203" i="3"/>
  <c r="T203" i="3"/>
  <c r="Q203" i="3"/>
  <c r="N203" i="3"/>
  <c r="K203" i="3"/>
  <c r="H203" i="3"/>
  <c r="AC202" i="3"/>
  <c r="Z202" i="3"/>
  <c r="W202" i="3"/>
  <c r="T202" i="3"/>
  <c r="Q202" i="3"/>
  <c r="N202" i="3"/>
  <c r="K202" i="3"/>
  <c r="H202" i="3"/>
  <c r="AC201" i="3"/>
  <c r="Z201" i="3"/>
  <c r="W201" i="3"/>
  <c r="T201" i="3"/>
  <c r="Q201" i="3"/>
  <c r="N201" i="3"/>
  <c r="K201" i="3"/>
  <c r="H201" i="3"/>
  <c r="AC200" i="3"/>
  <c r="Z200" i="3"/>
  <c r="W200" i="3"/>
  <c r="T200" i="3"/>
  <c r="Q200" i="3"/>
  <c r="N200" i="3"/>
  <c r="K200" i="3"/>
  <c r="H200" i="3"/>
  <c r="AC199" i="3"/>
  <c r="Z199" i="3"/>
  <c r="W199" i="3"/>
  <c r="T199" i="3"/>
  <c r="Q199" i="3"/>
  <c r="N199" i="3"/>
  <c r="K199" i="3"/>
  <c r="H199" i="3"/>
  <c r="AC198" i="3"/>
  <c r="Z198" i="3"/>
  <c r="W198" i="3"/>
  <c r="T198" i="3"/>
  <c r="Q198" i="3"/>
  <c r="N198" i="3"/>
  <c r="K198" i="3"/>
  <c r="H198" i="3"/>
  <c r="AC197" i="3"/>
  <c r="Z197" i="3"/>
  <c r="W197" i="3"/>
  <c r="T197" i="3"/>
  <c r="Q197" i="3"/>
  <c r="N197" i="3"/>
  <c r="K197" i="3"/>
  <c r="H197" i="3"/>
  <c r="AC196" i="3"/>
  <c r="Z196" i="3"/>
  <c r="W196" i="3"/>
  <c r="T196" i="3"/>
  <c r="Q196" i="3"/>
  <c r="N196" i="3"/>
  <c r="K196" i="3"/>
  <c r="H196" i="3"/>
  <c r="AC195" i="3"/>
  <c r="Z195" i="3"/>
  <c r="W195" i="3"/>
  <c r="T195" i="3"/>
  <c r="Q195" i="3"/>
  <c r="N195" i="3"/>
  <c r="K195" i="3"/>
  <c r="H195" i="3"/>
  <c r="AC194" i="3"/>
  <c r="Z194" i="3"/>
  <c r="W194" i="3"/>
  <c r="T194" i="3"/>
  <c r="Q194" i="3"/>
  <c r="N194" i="3"/>
  <c r="K194" i="3"/>
  <c r="H194" i="3"/>
  <c r="AC193" i="3"/>
  <c r="Z193" i="3"/>
  <c r="W193" i="3"/>
  <c r="T193" i="3"/>
  <c r="Q193" i="3"/>
  <c r="N193" i="3"/>
  <c r="K193" i="3"/>
  <c r="H193" i="3"/>
  <c r="AC192" i="3"/>
  <c r="Z192" i="3"/>
  <c r="W192" i="3"/>
  <c r="T192" i="3"/>
  <c r="Q192" i="3"/>
  <c r="N192" i="3"/>
  <c r="K192" i="3"/>
  <c r="H192" i="3"/>
  <c r="AC191" i="3"/>
  <c r="Z191" i="3"/>
  <c r="W191" i="3"/>
  <c r="T191" i="3"/>
  <c r="Q191" i="3"/>
  <c r="N191" i="3"/>
  <c r="K191" i="3"/>
  <c r="H191" i="3"/>
  <c r="AC190" i="3"/>
  <c r="Z190" i="3"/>
  <c r="W190" i="3"/>
  <c r="T190" i="3"/>
  <c r="Q190" i="3"/>
  <c r="N190" i="3"/>
  <c r="K190" i="3"/>
  <c r="H190" i="3"/>
  <c r="AC189" i="3"/>
  <c r="Z189" i="3"/>
  <c r="W189" i="3"/>
  <c r="T189" i="3"/>
  <c r="Q189" i="3"/>
  <c r="N189" i="3"/>
  <c r="K189" i="3"/>
  <c r="H189" i="3"/>
  <c r="AC188" i="3"/>
  <c r="Z188" i="3"/>
  <c r="W188" i="3"/>
  <c r="T188" i="3"/>
  <c r="Q188" i="3"/>
  <c r="N188" i="3"/>
  <c r="K188" i="3"/>
  <c r="H188" i="3"/>
  <c r="AC187" i="3"/>
  <c r="Z187" i="3"/>
  <c r="W187" i="3"/>
  <c r="T187" i="3"/>
  <c r="Q187" i="3"/>
  <c r="N187" i="3"/>
  <c r="K187" i="3"/>
  <c r="H187" i="3"/>
  <c r="AC186" i="3"/>
  <c r="Z186" i="3"/>
  <c r="W186" i="3"/>
  <c r="T186" i="3"/>
  <c r="Q186" i="3"/>
  <c r="N186" i="3"/>
  <c r="K186" i="3"/>
  <c r="H186" i="3"/>
  <c r="AC185" i="3"/>
  <c r="Z185" i="3"/>
  <c r="W185" i="3"/>
  <c r="T185" i="3"/>
  <c r="Q185" i="3"/>
  <c r="N185" i="3"/>
  <c r="K185" i="3"/>
  <c r="H185" i="3"/>
  <c r="AC184" i="3"/>
  <c r="Z184" i="3"/>
  <c r="W184" i="3"/>
  <c r="T184" i="3"/>
  <c r="Q184" i="3"/>
  <c r="N184" i="3"/>
  <c r="K184" i="3"/>
  <c r="H184" i="3"/>
  <c r="AC183" i="3"/>
  <c r="Z183" i="3"/>
  <c r="W183" i="3"/>
  <c r="T183" i="3"/>
  <c r="Q183" i="3"/>
  <c r="N183" i="3"/>
  <c r="K183" i="3"/>
  <c r="H183" i="3"/>
  <c r="AC182" i="3"/>
  <c r="Z182" i="3"/>
  <c r="W182" i="3"/>
  <c r="T182" i="3"/>
  <c r="Q182" i="3"/>
  <c r="N182" i="3"/>
  <c r="K182" i="3"/>
  <c r="H182" i="3"/>
  <c r="AC181" i="3"/>
  <c r="Z181" i="3"/>
  <c r="W181" i="3"/>
  <c r="T181" i="3"/>
  <c r="Q181" i="3"/>
  <c r="N181" i="3"/>
  <c r="K181" i="3"/>
  <c r="H181" i="3"/>
  <c r="AC180" i="3"/>
  <c r="Z180" i="3"/>
  <c r="W180" i="3"/>
  <c r="T180" i="3"/>
  <c r="Q180" i="3"/>
  <c r="N180" i="3"/>
  <c r="K180" i="3"/>
  <c r="H180" i="3"/>
  <c r="AC179" i="3"/>
  <c r="Z179" i="3"/>
  <c r="W179" i="3"/>
  <c r="T179" i="3"/>
  <c r="Q179" i="3"/>
  <c r="N179" i="3"/>
  <c r="K179" i="3"/>
  <c r="H179" i="3"/>
  <c r="AC178" i="3"/>
  <c r="Z178" i="3"/>
  <c r="W178" i="3"/>
  <c r="T178" i="3"/>
  <c r="Q178" i="3"/>
  <c r="N178" i="3"/>
  <c r="K178" i="3"/>
  <c r="H178" i="3"/>
  <c r="AC177" i="3"/>
  <c r="Z177" i="3"/>
  <c r="W177" i="3"/>
  <c r="T177" i="3"/>
  <c r="Q177" i="3"/>
  <c r="N177" i="3"/>
  <c r="K177" i="3"/>
  <c r="H177" i="3"/>
  <c r="AC176" i="3"/>
  <c r="Z176" i="3"/>
  <c r="W176" i="3"/>
  <c r="T176" i="3"/>
  <c r="Q176" i="3"/>
  <c r="N176" i="3"/>
  <c r="K176" i="3"/>
  <c r="H176" i="3"/>
  <c r="AC169" i="3"/>
  <c r="Z169" i="3"/>
  <c r="W169" i="3"/>
  <c r="T169" i="3"/>
  <c r="Q169" i="3"/>
  <c r="N169" i="3"/>
  <c r="K169" i="3"/>
  <c r="H169" i="3"/>
  <c r="AC168" i="3"/>
  <c r="Z168" i="3"/>
  <c r="W168" i="3"/>
  <c r="T168" i="3"/>
  <c r="Q168" i="3"/>
  <c r="N168" i="3"/>
  <c r="K168" i="3"/>
  <c r="H168" i="3"/>
  <c r="AC167" i="3"/>
  <c r="Z167" i="3"/>
  <c r="W167" i="3"/>
  <c r="T167" i="3"/>
  <c r="Q167" i="3"/>
  <c r="N167" i="3"/>
  <c r="K167" i="3"/>
  <c r="H167" i="3"/>
  <c r="AC166" i="3"/>
  <c r="Z166" i="3"/>
  <c r="W166" i="3"/>
  <c r="T166" i="3"/>
  <c r="Q166" i="3"/>
  <c r="N166" i="3"/>
  <c r="K166" i="3"/>
  <c r="H166" i="3"/>
  <c r="AC165" i="3"/>
  <c r="Z165" i="3"/>
  <c r="W165" i="3"/>
  <c r="T165" i="3"/>
  <c r="Q165" i="3"/>
  <c r="N165" i="3"/>
  <c r="K165" i="3"/>
  <c r="H165" i="3"/>
  <c r="AC164" i="3"/>
  <c r="Z164" i="3"/>
  <c r="W164" i="3"/>
  <c r="T164" i="3"/>
  <c r="Q164" i="3"/>
  <c r="N164" i="3"/>
  <c r="K164" i="3"/>
  <c r="H164" i="3"/>
  <c r="AC163" i="3"/>
  <c r="Z163" i="3"/>
  <c r="W163" i="3"/>
  <c r="T163" i="3"/>
  <c r="Q163" i="3"/>
  <c r="N163" i="3"/>
  <c r="K163" i="3"/>
  <c r="H163" i="3"/>
  <c r="AC162" i="3"/>
  <c r="Z162" i="3"/>
  <c r="W162" i="3"/>
  <c r="T162" i="3"/>
  <c r="Q162" i="3"/>
  <c r="N162" i="3"/>
  <c r="K162" i="3"/>
  <c r="H162" i="3"/>
  <c r="AC161" i="3"/>
  <c r="Z161" i="3"/>
  <c r="W161" i="3"/>
  <c r="T161" i="3"/>
  <c r="Q161" i="3"/>
  <c r="N161" i="3"/>
  <c r="K161" i="3"/>
  <c r="H161" i="3"/>
  <c r="AC160" i="3"/>
  <c r="Z160" i="3"/>
  <c r="W160" i="3"/>
  <c r="T160" i="3"/>
  <c r="Q160" i="3"/>
  <c r="N160" i="3"/>
  <c r="K160" i="3"/>
  <c r="H160" i="3"/>
  <c r="AC159" i="3"/>
  <c r="Z159" i="3"/>
  <c r="W159" i="3"/>
  <c r="T159" i="3"/>
  <c r="Q159" i="3"/>
  <c r="N159" i="3"/>
  <c r="K159" i="3"/>
  <c r="H159" i="3"/>
  <c r="AC158" i="3"/>
  <c r="Z158" i="3"/>
  <c r="W158" i="3"/>
  <c r="T158" i="3"/>
  <c r="Q158" i="3"/>
  <c r="N158" i="3"/>
  <c r="K158" i="3"/>
  <c r="H158" i="3"/>
  <c r="AC157" i="3"/>
  <c r="Z157" i="3"/>
  <c r="W157" i="3"/>
  <c r="T157" i="3"/>
  <c r="Q157" i="3"/>
  <c r="N157" i="3"/>
  <c r="K157" i="3"/>
  <c r="H157" i="3"/>
  <c r="AC156" i="3"/>
  <c r="Z156" i="3"/>
  <c r="W156" i="3"/>
  <c r="T156" i="3"/>
  <c r="Q156" i="3"/>
  <c r="N156" i="3"/>
  <c r="K156" i="3"/>
  <c r="H156" i="3"/>
  <c r="AC155" i="3"/>
  <c r="Z155" i="3"/>
  <c r="W155" i="3"/>
  <c r="T155" i="3"/>
  <c r="Q155" i="3"/>
  <c r="N155" i="3"/>
  <c r="K155" i="3"/>
  <c r="H155" i="3"/>
  <c r="AC154" i="3"/>
  <c r="Z154" i="3"/>
  <c r="W154" i="3"/>
  <c r="T154" i="3"/>
  <c r="Q154" i="3"/>
  <c r="N154" i="3"/>
  <c r="K154" i="3"/>
  <c r="H154" i="3"/>
  <c r="AC153" i="3"/>
  <c r="Z153" i="3"/>
  <c r="W153" i="3"/>
  <c r="T153" i="3"/>
  <c r="Q153" i="3"/>
  <c r="N153" i="3"/>
  <c r="K153" i="3"/>
  <c r="H153" i="3"/>
  <c r="AC152" i="3"/>
  <c r="Z152" i="3"/>
  <c r="W152" i="3"/>
  <c r="T152" i="3"/>
  <c r="Q152" i="3"/>
  <c r="N152" i="3"/>
  <c r="K152" i="3"/>
  <c r="H152" i="3"/>
  <c r="AC151" i="3"/>
  <c r="Z151" i="3"/>
  <c r="W151" i="3"/>
  <c r="T151" i="3"/>
  <c r="Q151" i="3"/>
  <c r="N151" i="3"/>
  <c r="K151" i="3"/>
  <c r="H151" i="3"/>
  <c r="AC150" i="3"/>
  <c r="Z150" i="3"/>
  <c r="W150" i="3"/>
  <c r="T150" i="3"/>
  <c r="Q150" i="3"/>
  <c r="N150" i="3"/>
  <c r="K150" i="3"/>
  <c r="H150" i="3"/>
  <c r="AC149" i="3"/>
  <c r="Z149" i="3"/>
  <c r="W149" i="3"/>
  <c r="T149" i="3"/>
  <c r="Q149" i="3"/>
  <c r="N149" i="3"/>
  <c r="K149" i="3"/>
  <c r="H149" i="3"/>
  <c r="AC148" i="3"/>
  <c r="Z148" i="3"/>
  <c r="W148" i="3"/>
  <c r="T148" i="3"/>
  <c r="Q148" i="3"/>
  <c r="N148" i="3"/>
  <c r="K148" i="3"/>
  <c r="H148" i="3"/>
  <c r="AC147" i="3"/>
  <c r="Z147" i="3"/>
  <c r="W147" i="3"/>
  <c r="T147" i="3"/>
  <c r="Q147" i="3"/>
  <c r="N147" i="3"/>
  <c r="K147" i="3"/>
  <c r="H147" i="3"/>
  <c r="AC146" i="3"/>
  <c r="Z146" i="3"/>
  <c r="W146" i="3"/>
  <c r="T146" i="3"/>
  <c r="Q146" i="3"/>
  <c r="N146" i="3"/>
  <c r="K146" i="3"/>
  <c r="H146" i="3"/>
  <c r="AC145" i="3"/>
  <c r="Z145" i="3"/>
  <c r="W145" i="3"/>
  <c r="T145" i="3"/>
  <c r="Q145" i="3"/>
  <c r="N145" i="3"/>
  <c r="K145" i="3"/>
  <c r="H145" i="3"/>
  <c r="AC144" i="3"/>
  <c r="Z144" i="3"/>
  <c r="W144" i="3"/>
  <c r="T144" i="3"/>
  <c r="Q144" i="3"/>
  <c r="N144" i="3"/>
  <c r="K144" i="3"/>
  <c r="H144" i="3"/>
  <c r="AC143" i="3"/>
  <c r="Z143" i="3"/>
  <c r="W143" i="3"/>
  <c r="T143" i="3"/>
  <c r="Q143" i="3"/>
  <c r="N143" i="3"/>
  <c r="K143" i="3"/>
  <c r="H143" i="3"/>
  <c r="AC142" i="3"/>
  <c r="Z142" i="3"/>
  <c r="W142" i="3"/>
  <c r="T142" i="3"/>
  <c r="Q142" i="3"/>
  <c r="N142" i="3"/>
  <c r="K142" i="3"/>
  <c r="H142" i="3"/>
  <c r="AC141" i="3"/>
  <c r="Z141" i="3"/>
  <c r="W141" i="3"/>
  <c r="T141" i="3"/>
  <c r="Q141" i="3"/>
  <c r="N141" i="3"/>
  <c r="K141" i="3"/>
  <c r="H141" i="3"/>
  <c r="AC140" i="3"/>
  <c r="Z140" i="3"/>
  <c r="W140" i="3"/>
  <c r="T140" i="3"/>
  <c r="Q140" i="3"/>
  <c r="N140" i="3"/>
  <c r="K140" i="3"/>
  <c r="H140" i="3"/>
  <c r="AC139" i="3"/>
  <c r="Z139" i="3"/>
  <c r="W139" i="3"/>
  <c r="T139" i="3"/>
  <c r="Q139" i="3"/>
  <c r="N139" i="3"/>
  <c r="AC138" i="3"/>
  <c r="Z138" i="3"/>
  <c r="W138" i="3"/>
  <c r="T138" i="3"/>
  <c r="Q138" i="3"/>
  <c r="N138" i="3"/>
  <c r="K138" i="3"/>
  <c r="H138" i="3"/>
  <c r="AC137" i="3"/>
  <c r="Z137" i="3"/>
  <c r="W137" i="3"/>
  <c r="T137" i="3"/>
  <c r="Q137" i="3"/>
  <c r="N137" i="3"/>
  <c r="K137" i="3"/>
  <c r="H137" i="3"/>
  <c r="AC136" i="3"/>
  <c r="Z136" i="3"/>
  <c r="W136" i="3"/>
  <c r="T136" i="3"/>
  <c r="Q136" i="3"/>
  <c r="N136" i="3"/>
  <c r="K136" i="3"/>
  <c r="H136" i="3"/>
  <c r="AC135" i="3"/>
  <c r="Z135" i="3"/>
  <c r="W135" i="3"/>
  <c r="AC134" i="3"/>
  <c r="Z134" i="3"/>
  <c r="W134" i="3"/>
  <c r="T134" i="3"/>
  <c r="Q134" i="3"/>
  <c r="N134" i="3"/>
  <c r="K134" i="3"/>
  <c r="H134" i="3"/>
  <c r="AC133" i="3"/>
  <c r="Z133" i="3"/>
  <c r="W133" i="3"/>
  <c r="T133" i="3"/>
  <c r="AC132" i="3"/>
  <c r="Z132" i="3"/>
  <c r="W132" i="3"/>
  <c r="T132" i="3"/>
  <c r="Q132" i="3"/>
  <c r="N132" i="3"/>
  <c r="K132" i="3"/>
  <c r="H132" i="3"/>
  <c r="AC131" i="3"/>
  <c r="Z131" i="3"/>
  <c r="W131" i="3"/>
  <c r="T131" i="3"/>
  <c r="Q131" i="3"/>
  <c r="N131" i="3"/>
  <c r="K131" i="3"/>
  <c r="H131" i="3"/>
  <c r="AC130" i="3"/>
  <c r="Z130" i="3"/>
  <c r="W130" i="3"/>
  <c r="T130" i="3"/>
  <c r="Q130" i="3"/>
  <c r="N130" i="3"/>
  <c r="K130" i="3"/>
  <c r="H130" i="3"/>
  <c r="AC129" i="3"/>
  <c r="Z129" i="3"/>
  <c r="W129" i="3"/>
  <c r="T129" i="3"/>
  <c r="Q129" i="3"/>
  <c r="N129" i="3"/>
  <c r="K129" i="3"/>
  <c r="H129" i="3"/>
  <c r="AC128" i="3"/>
  <c r="Z128" i="3"/>
  <c r="W128" i="3"/>
  <c r="T128" i="3"/>
  <c r="Q128" i="3"/>
  <c r="N128" i="3"/>
  <c r="K128" i="3"/>
  <c r="H128" i="3"/>
  <c r="AC127" i="3"/>
  <c r="Z127" i="3"/>
  <c r="W127" i="3"/>
  <c r="T127" i="3"/>
  <c r="Q127" i="3"/>
  <c r="N127" i="3"/>
  <c r="K127" i="3"/>
  <c r="H127" i="3"/>
  <c r="AC126" i="3"/>
  <c r="Z126" i="3"/>
  <c r="W126" i="3"/>
  <c r="T126" i="3"/>
  <c r="Q126" i="3"/>
  <c r="N126" i="3"/>
  <c r="K126" i="3"/>
  <c r="H126" i="3"/>
  <c r="AC125" i="3"/>
  <c r="Z125" i="3"/>
  <c r="W125" i="3"/>
  <c r="T125" i="3"/>
  <c r="Q125" i="3"/>
  <c r="N125" i="3"/>
  <c r="K125" i="3"/>
  <c r="H125" i="3"/>
  <c r="AC124" i="3"/>
  <c r="Z124" i="3"/>
  <c r="W124" i="3"/>
  <c r="T124" i="3"/>
  <c r="Q124" i="3"/>
  <c r="N124" i="3"/>
  <c r="K124" i="3"/>
  <c r="H124" i="3"/>
  <c r="AC123" i="3"/>
  <c r="Z123" i="3"/>
  <c r="W123" i="3"/>
  <c r="T123" i="3"/>
  <c r="Q123" i="3"/>
  <c r="N123" i="3"/>
  <c r="K123" i="3"/>
  <c r="H123" i="3"/>
  <c r="AC122" i="3"/>
  <c r="Z122" i="3"/>
  <c r="W122" i="3"/>
  <c r="T122" i="3"/>
  <c r="Q122" i="3"/>
  <c r="N122" i="3"/>
  <c r="K122" i="3"/>
  <c r="H122" i="3"/>
  <c r="AC121" i="3"/>
  <c r="Z121" i="3"/>
  <c r="W121" i="3"/>
  <c r="T121" i="3"/>
  <c r="Q121" i="3"/>
  <c r="N121" i="3"/>
  <c r="K121" i="3"/>
  <c r="H121" i="3"/>
  <c r="AC114" i="3"/>
  <c r="Z114" i="3"/>
  <c r="W114" i="3"/>
  <c r="T114" i="3"/>
  <c r="Q114" i="3"/>
  <c r="N114" i="3"/>
  <c r="K114" i="3"/>
  <c r="H114" i="3"/>
  <c r="AC113" i="3"/>
  <c r="Z113" i="3"/>
  <c r="W113" i="3"/>
  <c r="T113" i="3"/>
  <c r="Q113" i="3"/>
  <c r="N113" i="3"/>
  <c r="K113" i="3"/>
  <c r="H113" i="3"/>
  <c r="AC112" i="3"/>
  <c r="Z112" i="3"/>
  <c r="W112" i="3"/>
  <c r="T112" i="3"/>
  <c r="Q112" i="3"/>
  <c r="N112" i="3"/>
  <c r="K112" i="3"/>
  <c r="H112" i="3"/>
  <c r="AC111" i="3"/>
  <c r="Z111" i="3"/>
  <c r="W111" i="3"/>
  <c r="T111" i="3"/>
  <c r="Q111" i="3"/>
  <c r="N111" i="3"/>
  <c r="K111" i="3"/>
  <c r="H111" i="3"/>
  <c r="AC110" i="3"/>
  <c r="Z110" i="3"/>
  <c r="W110" i="3"/>
  <c r="T110" i="3"/>
  <c r="Q110" i="3"/>
  <c r="N110" i="3"/>
  <c r="K110" i="3"/>
  <c r="H110" i="3"/>
  <c r="AC109" i="3"/>
  <c r="Z109" i="3"/>
  <c r="W109" i="3"/>
  <c r="T109" i="3"/>
  <c r="Q109" i="3"/>
  <c r="N109" i="3"/>
  <c r="K109" i="3"/>
  <c r="H109" i="3"/>
  <c r="AC108" i="3"/>
  <c r="Z108" i="3"/>
  <c r="W108" i="3"/>
  <c r="T108" i="3"/>
  <c r="Q108" i="3"/>
  <c r="N108" i="3"/>
  <c r="K108" i="3"/>
  <c r="H108" i="3"/>
  <c r="AC107" i="3"/>
  <c r="Z107" i="3"/>
  <c r="W107" i="3"/>
  <c r="T107" i="3"/>
  <c r="Q107" i="3"/>
  <c r="N107" i="3"/>
  <c r="K107" i="3"/>
  <c r="H107" i="3"/>
  <c r="AC106" i="3"/>
  <c r="Z106" i="3"/>
  <c r="W106" i="3"/>
  <c r="T106" i="3"/>
  <c r="Q106" i="3"/>
  <c r="N106" i="3"/>
  <c r="K106" i="3"/>
  <c r="H106" i="3"/>
  <c r="AC105" i="3"/>
  <c r="Z105" i="3"/>
  <c r="W105" i="3"/>
  <c r="T105" i="3"/>
  <c r="Q105" i="3"/>
  <c r="N105" i="3"/>
  <c r="K105" i="3"/>
  <c r="H105" i="3"/>
  <c r="AC104" i="3"/>
  <c r="Z104" i="3"/>
  <c r="W104" i="3"/>
  <c r="T104" i="3"/>
  <c r="Q104" i="3"/>
  <c r="N104" i="3"/>
  <c r="K104" i="3"/>
  <c r="H104" i="3"/>
  <c r="AC103" i="3"/>
  <c r="Z103" i="3"/>
  <c r="W103" i="3"/>
  <c r="T103" i="3"/>
  <c r="Q103" i="3"/>
  <c r="N103" i="3"/>
  <c r="K103" i="3"/>
  <c r="H103" i="3"/>
  <c r="AC102" i="3"/>
  <c r="Z102" i="3"/>
  <c r="W102" i="3"/>
  <c r="T102" i="3"/>
  <c r="Q102" i="3"/>
  <c r="N102" i="3"/>
  <c r="K102" i="3"/>
  <c r="H102" i="3"/>
  <c r="AC101" i="3"/>
  <c r="Z101" i="3"/>
  <c r="W101" i="3"/>
  <c r="T101" i="3"/>
  <c r="Q101" i="3"/>
  <c r="N101" i="3"/>
  <c r="K101" i="3"/>
  <c r="H101" i="3"/>
  <c r="AC100" i="3"/>
  <c r="Z100" i="3"/>
  <c r="W100" i="3"/>
  <c r="T100" i="3"/>
  <c r="Q100" i="3"/>
  <c r="N100" i="3"/>
  <c r="K100" i="3"/>
  <c r="H100" i="3"/>
  <c r="AC99" i="3"/>
  <c r="Z99" i="3"/>
  <c r="W99" i="3"/>
  <c r="T99" i="3"/>
  <c r="Q99" i="3"/>
  <c r="N99" i="3"/>
  <c r="K99" i="3"/>
  <c r="H99" i="3"/>
  <c r="AC98" i="3"/>
  <c r="Z98" i="3"/>
  <c r="W98" i="3"/>
  <c r="T98" i="3"/>
  <c r="Q98" i="3"/>
  <c r="N98" i="3"/>
  <c r="K98" i="3"/>
  <c r="H98" i="3"/>
  <c r="AC97" i="3"/>
  <c r="Z97" i="3"/>
  <c r="W97" i="3"/>
  <c r="T97" i="3"/>
  <c r="Q97" i="3"/>
  <c r="N97" i="3"/>
  <c r="K97" i="3"/>
  <c r="H97" i="3"/>
  <c r="AC96" i="3"/>
  <c r="Z96" i="3"/>
  <c r="W96" i="3"/>
  <c r="T96" i="3"/>
  <c r="Q96" i="3"/>
  <c r="N96" i="3"/>
  <c r="K96" i="3"/>
  <c r="H96" i="3"/>
  <c r="AC95" i="3"/>
  <c r="Z95" i="3"/>
  <c r="W95" i="3"/>
  <c r="T95" i="3"/>
  <c r="Q95" i="3"/>
  <c r="N95" i="3"/>
  <c r="K95" i="3"/>
  <c r="H95" i="3"/>
  <c r="AC94" i="3"/>
  <c r="Z94" i="3"/>
  <c r="W94" i="3"/>
  <c r="T94" i="3"/>
  <c r="Q94" i="3"/>
  <c r="N94" i="3"/>
  <c r="K94" i="3"/>
  <c r="H94" i="3"/>
  <c r="AC93" i="3"/>
  <c r="Z93" i="3"/>
  <c r="W93" i="3"/>
  <c r="T93" i="3"/>
  <c r="Q93" i="3"/>
  <c r="N93" i="3"/>
  <c r="K93" i="3"/>
  <c r="H93" i="3"/>
  <c r="AC92" i="3"/>
  <c r="Z92" i="3"/>
  <c r="W92" i="3"/>
  <c r="T92" i="3"/>
  <c r="Q92" i="3"/>
  <c r="N92" i="3"/>
  <c r="K92" i="3"/>
  <c r="H92" i="3"/>
  <c r="AC91" i="3"/>
  <c r="Z91" i="3"/>
  <c r="W91" i="3"/>
  <c r="T91" i="3"/>
  <c r="Q91" i="3"/>
  <c r="N91" i="3"/>
  <c r="K91" i="3"/>
  <c r="H91" i="3"/>
  <c r="AC90" i="3"/>
  <c r="Z90" i="3"/>
  <c r="W90" i="3"/>
  <c r="T90" i="3"/>
  <c r="Q90" i="3"/>
  <c r="N90" i="3"/>
  <c r="K90" i="3"/>
  <c r="H90" i="3"/>
  <c r="AC89" i="3"/>
  <c r="Z89" i="3"/>
  <c r="W89" i="3"/>
  <c r="T89" i="3"/>
  <c r="Q89" i="3"/>
  <c r="N89" i="3"/>
  <c r="K89" i="3"/>
  <c r="H89" i="3"/>
  <c r="AC88" i="3"/>
  <c r="Z88" i="3"/>
  <c r="W88" i="3"/>
  <c r="T88" i="3"/>
  <c r="Q88" i="3"/>
  <c r="N88" i="3"/>
  <c r="K88" i="3"/>
  <c r="H88" i="3"/>
  <c r="AC87" i="3"/>
  <c r="Z87" i="3"/>
  <c r="W87" i="3"/>
  <c r="T87" i="3"/>
  <c r="Q87" i="3"/>
  <c r="N87" i="3"/>
  <c r="K87" i="3"/>
  <c r="H87" i="3"/>
  <c r="AC86" i="3"/>
  <c r="Z86" i="3"/>
  <c r="W86" i="3"/>
  <c r="T86" i="3"/>
  <c r="Q86" i="3"/>
  <c r="N86" i="3"/>
  <c r="K86" i="3"/>
  <c r="H86" i="3"/>
  <c r="AC85" i="3"/>
  <c r="Z85" i="3"/>
  <c r="W85" i="3"/>
  <c r="T85" i="3"/>
  <c r="Q85" i="3"/>
  <c r="N85" i="3"/>
  <c r="K85" i="3"/>
  <c r="H85" i="3"/>
  <c r="AC84" i="3"/>
  <c r="Z84" i="3"/>
  <c r="W84" i="3"/>
  <c r="T84" i="3"/>
  <c r="Q84" i="3"/>
  <c r="N84" i="3"/>
  <c r="K84" i="3"/>
  <c r="H84" i="3"/>
  <c r="AC83" i="3"/>
  <c r="Z83" i="3"/>
  <c r="W83" i="3"/>
  <c r="T83" i="3"/>
  <c r="Q83" i="3"/>
  <c r="N83" i="3"/>
  <c r="K83" i="3"/>
  <c r="H83" i="3"/>
  <c r="AC82" i="3"/>
  <c r="Z82" i="3"/>
  <c r="W82" i="3"/>
  <c r="T82" i="3"/>
  <c r="Q82" i="3"/>
  <c r="N82" i="3"/>
  <c r="K82" i="3"/>
  <c r="H82" i="3"/>
  <c r="AC81" i="3"/>
  <c r="Z81" i="3"/>
  <c r="W81" i="3"/>
  <c r="T81" i="3"/>
  <c r="Q81" i="3"/>
  <c r="N81" i="3"/>
  <c r="K81" i="3"/>
  <c r="H81" i="3"/>
  <c r="AC80" i="3"/>
  <c r="Z80" i="3"/>
  <c r="W80" i="3"/>
  <c r="T80" i="3"/>
  <c r="Q80" i="3"/>
  <c r="N80" i="3"/>
  <c r="K80" i="3"/>
  <c r="H80" i="3"/>
  <c r="AC79" i="3"/>
  <c r="Z79" i="3"/>
  <c r="W79" i="3"/>
  <c r="T79" i="3"/>
  <c r="Q79" i="3"/>
  <c r="N79" i="3"/>
  <c r="K79" i="3"/>
  <c r="H79" i="3"/>
  <c r="AC78" i="3"/>
  <c r="Z78" i="3"/>
  <c r="W78" i="3"/>
  <c r="T78" i="3"/>
  <c r="Q78" i="3"/>
  <c r="N78" i="3"/>
  <c r="K78" i="3"/>
  <c r="H78" i="3"/>
  <c r="AC77" i="3"/>
  <c r="Z77" i="3"/>
  <c r="W77" i="3"/>
  <c r="T77" i="3"/>
  <c r="Q77" i="3"/>
  <c r="N77" i="3"/>
  <c r="K77" i="3"/>
  <c r="H77" i="3"/>
  <c r="AC76" i="3"/>
  <c r="Z76" i="3"/>
  <c r="W76" i="3"/>
  <c r="T76" i="3"/>
  <c r="Q76" i="3"/>
  <c r="N76" i="3"/>
  <c r="K76" i="3"/>
  <c r="H76" i="3"/>
  <c r="AC75" i="3"/>
  <c r="Z75" i="3"/>
  <c r="W75" i="3"/>
  <c r="T75" i="3"/>
  <c r="Q75" i="3"/>
  <c r="N75" i="3"/>
  <c r="K75" i="3"/>
  <c r="H75" i="3"/>
  <c r="AC74" i="3"/>
  <c r="Z74" i="3"/>
  <c r="W74" i="3"/>
  <c r="T74" i="3"/>
  <c r="Q74" i="3"/>
  <c r="N74" i="3"/>
  <c r="K74" i="3"/>
  <c r="H74" i="3"/>
  <c r="AC73" i="3"/>
  <c r="Z73" i="3"/>
  <c r="W73" i="3"/>
  <c r="T73" i="3"/>
  <c r="Q73" i="3"/>
  <c r="N73" i="3"/>
  <c r="K73" i="3"/>
  <c r="H73" i="3"/>
  <c r="AC72" i="3"/>
  <c r="Z72" i="3"/>
  <c r="W72" i="3"/>
  <c r="T72" i="3"/>
  <c r="Q72" i="3"/>
  <c r="N72" i="3"/>
  <c r="K72" i="3"/>
  <c r="H72" i="3"/>
  <c r="AC71" i="3"/>
  <c r="Z71" i="3"/>
  <c r="W71" i="3"/>
  <c r="T71" i="3"/>
  <c r="Q71" i="3"/>
  <c r="N71" i="3"/>
  <c r="K71" i="3"/>
  <c r="H71" i="3"/>
  <c r="AC70" i="3"/>
  <c r="Z70" i="3"/>
  <c r="W70" i="3"/>
  <c r="T70" i="3"/>
  <c r="N70" i="3"/>
  <c r="K70" i="3"/>
  <c r="H70" i="3"/>
  <c r="AC69" i="3"/>
  <c r="Z69" i="3"/>
  <c r="W69" i="3"/>
  <c r="T69" i="3"/>
  <c r="Q69" i="3"/>
  <c r="N69" i="3"/>
  <c r="K69" i="3"/>
  <c r="H69" i="3"/>
  <c r="AC68" i="3"/>
  <c r="Z68" i="3"/>
  <c r="W68" i="3"/>
  <c r="T68" i="3"/>
  <c r="Q68" i="3"/>
  <c r="N68" i="3"/>
  <c r="K68" i="3"/>
  <c r="H68" i="3"/>
  <c r="AC67" i="3"/>
  <c r="Z67" i="3"/>
  <c r="W67" i="3"/>
  <c r="T67" i="3"/>
  <c r="Q67" i="3"/>
  <c r="N67" i="3"/>
  <c r="K67" i="3"/>
  <c r="H67" i="3"/>
  <c r="AC66" i="3"/>
  <c r="Z66" i="3"/>
  <c r="W66" i="3"/>
  <c r="T66" i="3"/>
  <c r="Q66" i="3"/>
  <c r="N66" i="3"/>
  <c r="K66" i="3"/>
  <c r="H66" i="3"/>
  <c r="AC65" i="3"/>
  <c r="Z65" i="3"/>
  <c r="W65" i="3"/>
  <c r="T65" i="3"/>
  <c r="Q65" i="3"/>
  <c r="N65" i="3"/>
  <c r="K65" i="3"/>
  <c r="H65" i="3"/>
  <c r="AC64" i="3"/>
  <c r="Z64" i="3"/>
  <c r="W64" i="3"/>
  <c r="T64" i="3"/>
  <c r="Q64" i="3"/>
  <c r="N64" i="3"/>
  <c r="K64" i="3"/>
  <c r="H64" i="3"/>
  <c r="AC63" i="3"/>
  <c r="Z63" i="3"/>
  <c r="W63" i="3"/>
  <c r="T63" i="3"/>
  <c r="Q63" i="3"/>
  <c r="N63" i="3"/>
  <c r="K63" i="3"/>
  <c r="H63" i="3"/>
  <c r="AC62" i="3"/>
  <c r="Z62" i="3"/>
  <c r="W62" i="3"/>
  <c r="T62" i="3"/>
  <c r="Q62" i="3"/>
  <c r="N62" i="3"/>
  <c r="K62" i="3"/>
  <c r="H62" i="3"/>
  <c r="AC61" i="3"/>
  <c r="Z61" i="3"/>
  <c r="W61" i="3"/>
  <c r="T61" i="3"/>
  <c r="Q61" i="3"/>
  <c r="N61" i="3"/>
  <c r="K61" i="3"/>
  <c r="H61" i="3"/>
  <c r="AC60" i="3"/>
  <c r="Z60" i="3"/>
  <c r="W60" i="3"/>
  <c r="T60" i="3"/>
  <c r="Q60" i="3"/>
  <c r="N60" i="3"/>
  <c r="K60" i="3"/>
  <c r="H60" i="3"/>
  <c r="AC59" i="3"/>
  <c r="Z59" i="3"/>
  <c r="W59" i="3"/>
  <c r="T59" i="3"/>
  <c r="Q59" i="3"/>
  <c r="N59" i="3"/>
  <c r="K59" i="3"/>
  <c r="H59" i="3"/>
  <c r="AC58" i="3"/>
  <c r="Z58" i="3"/>
  <c r="W58" i="3"/>
  <c r="T58" i="3"/>
  <c r="Q58" i="3"/>
  <c r="N58" i="3"/>
  <c r="K58" i="3"/>
  <c r="H58" i="3"/>
  <c r="AC57" i="3"/>
  <c r="Z57" i="3"/>
  <c r="W57" i="3"/>
  <c r="T57" i="3"/>
  <c r="Q57" i="3"/>
  <c r="N57" i="3"/>
  <c r="K57" i="3"/>
  <c r="H57" i="3"/>
  <c r="AC56" i="3"/>
  <c r="Z56" i="3"/>
  <c r="W56" i="3"/>
  <c r="T56" i="3"/>
  <c r="Q56" i="3"/>
  <c r="N56" i="3"/>
  <c r="K56" i="3"/>
  <c r="H56" i="3"/>
  <c r="AC49" i="3"/>
  <c r="Z49" i="3"/>
  <c r="W49" i="3"/>
  <c r="T49" i="3"/>
  <c r="Q49" i="3"/>
  <c r="N49" i="3"/>
  <c r="K49" i="3"/>
  <c r="H49" i="3"/>
  <c r="AC48" i="3"/>
  <c r="Z48" i="3"/>
  <c r="W48" i="3"/>
  <c r="T48" i="3"/>
  <c r="Q48" i="3"/>
  <c r="N48" i="3"/>
  <c r="AC47" i="3"/>
  <c r="Z47" i="3"/>
  <c r="W47" i="3"/>
  <c r="T47" i="3"/>
  <c r="Q47" i="3"/>
  <c r="N47" i="3"/>
  <c r="K47" i="3"/>
  <c r="H47" i="3"/>
  <c r="AC46" i="3"/>
  <c r="Z46" i="3"/>
  <c r="W46" i="3"/>
  <c r="T46" i="3"/>
  <c r="Q46" i="3"/>
  <c r="N46" i="3"/>
  <c r="K46" i="3"/>
  <c r="H46" i="3"/>
  <c r="AC45" i="3"/>
  <c r="Z45" i="3"/>
  <c r="W45" i="3"/>
  <c r="T45" i="3"/>
  <c r="Q45" i="3"/>
  <c r="N45" i="3"/>
  <c r="K45" i="3"/>
  <c r="H45" i="3"/>
  <c r="AC44" i="3"/>
  <c r="Z44" i="3"/>
  <c r="W44" i="3"/>
  <c r="T44" i="3"/>
  <c r="Q44" i="3"/>
  <c r="N44" i="3"/>
  <c r="K44" i="3"/>
  <c r="H44" i="3"/>
  <c r="AC43" i="3"/>
  <c r="Z43" i="3"/>
  <c r="W43" i="3"/>
  <c r="T43" i="3"/>
  <c r="Q43" i="3"/>
  <c r="N43" i="3"/>
  <c r="K43" i="3"/>
  <c r="H43" i="3"/>
  <c r="AC42" i="3"/>
  <c r="Z42" i="3"/>
  <c r="W42" i="3"/>
  <c r="T42" i="3"/>
  <c r="Q42" i="3"/>
  <c r="N42" i="3"/>
  <c r="K42" i="3"/>
  <c r="H42" i="3"/>
  <c r="AC41" i="3"/>
  <c r="Z41" i="3"/>
  <c r="W41" i="3"/>
  <c r="T41" i="3"/>
  <c r="Q41" i="3"/>
  <c r="N41" i="3"/>
  <c r="K41" i="3"/>
  <c r="H41" i="3"/>
  <c r="AC40" i="3"/>
  <c r="Z40" i="3"/>
  <c r="W40" i="3"/>
  <c r="T40" i="3"/>
  <c r="Q40" i="3"/>
  <c r="N40" i="3"/>
  <c r="K40" i="3"/>
  <c r="H40" i="3"/>
  <c r="AC39" i="3"/>
  <c r="Z39" i="3"/>
  <c r="W39" i="3"/>
  <c r="T39" i="3"/>
  <c r="Q39" i="3"/>
  <c r="N39" i="3"/>
  <c r="K39" i="3"/>
  <c r="H39" i="3"/>
  <c r="AC38" i="3"/>
  <c r="Z38" i="3"/>
  <c r="W38" i="3"/>
  <c r="T38" i="3"/>
  <c r="Q38" i="3"/>
  <c r="N38" i="3"/>
  <c r="K38" i="3"/>
  <c r="H38" i="3"/>
  <c r="AC37" i="3"/>
  <c r="Z37" i="3"/>
  <c r="W37" i="3"/>
  <c r="T37" i="3"/>
  <c r="Q37" i="3"/>
  <c r="N37" i="3"/>
  <c r="K37" i="3"/>
  <c r="H37" i="3"/>
  <c r="AC36" i="3"/>
  <c r="Z36" i="3"/>
  <c r="W36" i="3"/>
  <c r="T36" i="3"/>
  <c r="Q36" i="3"/>
  <c r="N36" i="3"/>
  <c r="K36" i="3"/>
  <c r="H36" i="3"/>
  <c r="AC35" i="3"/>
  <c r="Z35" i="3"/>
  <c r="W35" i="3"/>
  <c r="T35" i="3"/>
  <c r="Q35" i="3"/>
  <c r="N35" i="3"/>
  <c r="K35" i="3"/>
  <c r="H35" i="3"/>
  <c r="AC34" i="3"/>
  <c r="Z34" i="3"/>
  <c r="W34" i="3"/>
  <c r="T34" i="3"/>
  <c r="Q34" i="3"/>
  <c r="N34" i="3"/>
  <c r="K34" i="3"/>
  <c r="H34" i="3"/>
  <c r="AC33" i="3"/>
  <c r="Z33" i="3"/>
  <c r="W33" i="3"/>
  <c r="T33" i="3"/>
  <c r="Q33" i="3"/>
  <c r="N33" i="3"/>
  <c r="K33" i="3"/>
  <c r="H33" i="3"/>
  <c r="AC32" i="3"/>
  <c r="Z32" i="3"/>
  <c r="W32" i="3"/>
  <c r="T32" i="3"/>
  <c r="Q32" i="3"/>
  <c r="N32" i="3"/>
  <c r="K32" i="3"/>
  <c r="H32" i="3"/>
  <c r="AC31" i="3"/>
  <c r="Z31" i="3"/>
  <c r="W31" i="3"/>
  <c r="T31" i="3"/>
  <c r="Q31" i="3"/>
  <c r="N31" i="3"/>
  <c r="K31" i="3"/>
  <c r="H31" i="3"/>
  <c r="AC30" i="3"/>
  <c r="Z30" i="3"/>
  <c r="W30" i="3"/>
  <c r="T30" i="3"/>
  <c r="Q30" i="3"/>
  <c r="N30" i="3"/>
  <c r="K30" i="3"/>
  <c r="H30" i="3"/>
  <c r="AC29" i="3"/>
  <c r="Z29" i="3"/>
  <c r="W29" i="3"/>
  <c r="T29" i="3"/>
  <c r="Q29" i="3"/>
  <c r="N29" i="3"/>
  <c r="K29" i="3"/>
  <c r="H29" i="3"/>
  <c r="AC28" i="3"/>
  <c r="Z28" i="3"/>
  <c r="W28" i="3"/>
  <c r="T28" i="3"/>
  <c r="Q28" i="3"/>
  <c r="N28" i="3"/>
  <c r="K28" i="3"/>
  <c r="H28" i="3"/>
  <c r="AC27" i="3"/>
  <c r="Z27" i="3"/>
  <c r="W27" i="3"/>
  <c r="T27" i="3"/>
  <c r="Q27" i="3"/>
  <c r="N27" i="3"/>
  <c r="K27" i="3"/>
  <c r="H27" i="3"/>
  <c r="AC26" i="3"/>
  <c r="Z26" i="3"/>
  <c r="W26" i="3"/>
  <c r="T26" i="3"/>
  <c r="Q26" i="3"/>
  <c r="N26" i="3"/>
  <c r="K26" i="3"/>
  <c r="H26" i="3"/>
  <c r="AC25" i="3"/>
  <c r="Z25" i="3"/>
  <c r="W25" i="3"/>
  <c r="T25" i="3"/>
  <c r="Q25" i="3"/>
  <c r="N25" i="3"/>
  <c r="K25" i="3"/>
  <c r="H25" i="3"/>
  <c r="AC24" i="3"/>
  <c r="Z24" i="3"/>
  <c r="W24" i="3"/>
  <c r="T24" i="3"/>
  <c r="Q24" i="3"/>
  <c r="N24" i="3"/>
  <c r="K24" i="3"/>
  <c r="H24" i="3"/>
  <c r="AC23" i="3"/>
  <c r="Z23" i="3"/>
  <c r="W23" i="3"/>
  <c r="T23" i="3"/>
  <c r="Q23" i="3"/>
  <c r="N23" i="3"/>
  <c r="K23" i="3"/>
  <c r="H23" i="3"/>
  <c r="AC22" i="3"/>
  <c r="Z22" i="3"/>
  <c r="W22" i="3"/>
  <c r="T22" i="3"/>
  <c r="N22" i="3"/>
  <c r="K22" i="3"/>
  <c r="H22" i="3"/>
  <c r="AC21" i="3"/>
  <c r="Z21" i="3"/>
  <c r="W21" i="3"/>
  <c r="T21" i="3"/>
  <c r="Q21" i="3"/>
  <c r="N21" i="3"/>
  <c r="K21" i="3"/>
  <c r="H21" i="3"/>
  <c r="AC20" i="3"/>
  <c r="Z20" i="3"/>
  <c r="W20" i="3"/>
  <c r="T20" i="3"/>
  <c r="Q20" i="3"/>
  <c r="N20" i="3"/>
  <c r="K20" i="3"/>
  <c r="H20" i="3"/>
  <c r="AC19" i="3"/>
  <c r="Z19" i="3"/>
  <c r="W19" i="3"/>
  <c r="T19" i="3"/>
  <c r="Q19" i="3"/>
  <c r="N19" i="3"/>
  <c r="K19" i="3"/>
  <c r="H19" i="3"/>
  <c r="AC18" i="3"/>
  <c r="Z18" i="3"/>
  <c r="W18" i="3"/>
  <c r="T18" i="3"/>
  <c r="Q18" i="3"/>
  <c r="N18" i="3"/>
  <c r="K18" i="3"/>
  <c r="H18" i="3"/>
  <c r="AC17" i="3"/>
  <c r="W17" i="3"/>
  <c r="T17" i="3"/>
  <c r="Q17" i="3"/>
  <c r="N17" i="3"/>
  <c r="K17" i="3"/>
  <c r="H17" i="3"/>
  <c r="AC16" i="3"/>
  <c r="Z16" i="3"/>
  <c r="W16" i="3"/>
  <c r="T16" i="3"/>
  <c r="Q16" i="3"/>
  <c r="N16" i="3"/>
  <c r="K16" i="3"/>
  <c r="H16" i="3"/>
  <c r="AC15" i="3"/>
  <c r="Z15" i="3"/>
  <c r="W15" i="3"/>
  <c r="T15" i="3"/>
  <c r="Q15" i="3"/>
  <c r="N15" i="3"/>
  <c r="K15" i="3"/>
  <c r="H15" i="3"/>
  <c r="AC14" i="3"/>
  <c r="Z14" i="3"/>
  <c r="W14" i="3"/>
  <c r="T14" i="3"/>
  <c r="Q14" i="3"/>
  <c r="N14" i="3"/>
  <c r="K14" i="3"/>
  <c r="H14" i="3"/>
  <c r="AC13" i="3"/>
  <c r="Z13" i="3"/>
  <c r="W13" i="3"/>
  <c r="T13" i="3"/>
  <c r="Q13" i="3"/>
  <c r="N13" i="3"/>
  <c r="K13" i="3"/>
  <c r="H13" i="3"/>
  <c r="W12" i="3"/>
  <c r="T12" i="3"/>
  <c r="N12" i="3"/>
  <c r="K12" i="3"/>
  <c r="H12" i="3"/>
  <c r="AC11" i="3"/>
  <c r="Z11" i="3"/>
  <c r="W11" i="3"/>
  <c r="T11" i="3"/>
  <c r="Q11" i="3"/>
  <c r="N11" i="3"/>
  <c r="K11" i="3"/>
  <c r="H11" i="3"/>
  <c r="AC10" i="3"/>
  <c r="Z10" i="3"/>
  <c r="W10" i="3"/>
  <c r="T10" i="3"/>
  <c r="N10" i="3"/>
  <c r="K10" i="3"/>
  <c r="H10" i="3"/>
  <c r="AC9" i="3"/>
  <c r="Z9" i="3"/>
  <c r="W9" i="3"/>
  <c r="T9" i="3"/>
  <c r="Q9" i="3"/>
  <c r="N9" i="3"/>
  <c r="K9" i="3"/>
  <c r="H9" i="3"/>
  <c r="AC8" i="3"/>
  <c r="Z8" i="3"/>
  <c r="W8" i="3"/>
  <c r="T8" i="3"/>
  <c r="Q8" i="3"/>
  <c r="N8" i="3"/>
  <c r="K8" i="3"/>
  <c r="H8" i="3"/>
  <c r="AC7" i="3"/>
  <c r="Z7" i="3"/>
  <c r="W7" i="3"/>
  <c r="T7" i="3"/>
  <c r="Q7" i="3"/>
  <c r="N7" i="3"/>
  <c r="K7" i="3"/>
  <c r="H7" i="3"/>
</calcChain>
</file>

<file path=xl/sharedStrings.xml><?xml version="1.0" encoding="utf-8"?>
<sst xmlns="http://schemas.openxmlformats.org/spreadsheetml/2006/main" count="17483" uniqueCount="3243">
  <si>
    <t xml:space="preserve"> </t>
  </si>
  <si>
    <t>Historically, racial groups at the top of the economic ladder enjoy a comparative advantage over other groups and generally achieve high education levels.  Other groups fall behind in their quest for educational achievement and traditionally constitute the most disadvantaged segments of the population.  The question that arises here is how to prevent racial groups from becoming educationally and economically disadvantaged.</t>
  </si>
  <si>
    <t>One way would be by focusing the attention of parents, educators, planners, economists, and lawmakers on the urgency of removing obstacles to educational achievement.  Statistics play a key role in drawing this focus by providing background information to (i) monitor educational achievement, and (ii) quantify the relationship between educational factors and economic performance.  Chapter Four of the Native Hawaiian Data Book provides an overall view of the existing education system in Hawai'i and how Native Hawaiians participate and benefit from this system.  This chapter provides statistics on school enrollment and completion within and across geographic boundaries and racial groups, with particular emphasis on environmental, cultural, and economic factors determining education outcomes</t>
  </si>
  <si>
    <t>Table Name</t>
  </si>
  <si>
    <t>Introduction</t>
  </si>
  <si>
    <t>Introduction Chapter 4 Education</t>
  </si>
  <si>
    <t>Language</t>
  </si>
  <si>
    <t>Table</t>
  </si>
  <si>
    <t>Chapter 6</t>
  </si>
  <si>
    <t>EDUCATION</t>
  </si>
  <si>
    <t>The means in which many people improve their economic situation and increase their income is through education.  Traditionally, greater educational attainment results in greater economic prospects and consequently greater income possibilities.  Education also drives one’s ability to access medical care, social services and one’s participation in the political process.  In Hawai‘i, educational attainment varies greatly within and across racial groups and is strongly influenced by several factors such as culture, environment, and economics.</t>
  </si>
  <si>
    <t>Updated tables will be added as new data become available and tables are developed</t>
  </si>
  <si>
    <t>Compiled by Mark Eshima, Demographer, OHA</t>
  </si>
  <si>
    <t>EDUCATION: School Enrollment</t>
  </si>
  <si>
    <t>EDUCATION: Education Attainment</t>
  </si>
  <si>
    <t>EDUCATION: Education Profile</t>
  </si>
  <si>
    <t>EDUCATION: Education Outcomes</t>
  </si>
  <si>
    <t>Native Hawaiian Data Book (Update): 2021</t>
  </si>
  <si>
    <t>Table 6.06</t>
  </si>
  <si>
    <t>Island</t>
  </si>
  <si>
    <t>School District</t>
  </si>
  <si>
    <t>School Complex</t>
  </si>
  <si>
    <t>Grade Level</t>
  </si>
  <si>
    <t>School Name</t>
  </si>
  <si>
    <t>Fall Enrollment</t>
  </si>
  <si>
    <t>SY2015-2016</t>
  </si>
  <si>
    <t>SY 2016-2017</t>
  </si>
  <si>
    <t>SY 2017-2018</t>
  </si>
  <si>
    <t>SY 2018-2019</t>
  </si>
  <si>
    <t>SY2019-2020</t>
  </si>
  <si>
    <t>SY2020-2021</t>
  </si>
  <si>
    <t>SY2021-2022</t>
  </si>
  <si>
    <t>Total Enrollment</t>
  </si>
  <si>
    <t>Native Hawaiian Students</t>
  </si>
  <si>
    <t>No.</t>
  </si>
  <si>
    <t>%</t>
  </si>
  <si>
    <t>O‘ahu</t>
  </si>
  <si>
    <t>Central District</t>
  </si>
  <si>
    <t>Aiea-Moanalua-Radford</t>
  </si>
  <si>
    <t>Elementary School</t>
  </si>
  <si>
    <t>‘Aiea Elementary School</t>
  </si>
  <si>
    <t>Äliamanu Elementary School</t>
  </si>
  <si>
    <t>Alvan A. Scott Elementary School</t>
  </si>
  <si>
    <t>Chester W. Nimitz Elementary School</t>
  </si>
  <si>
    <t>Gustave H. Webling Elementary School</t>
  </si>
  <si>
    <t>Horace Meek Hickam Elementary School</t>
  </si>
  <si>
    <t>*</t>
  </si>
  <si>
    <t>Makalapa Elementary School</t>
  </si>
  <si>
    <t>Moanalua Elementary School</t>
  </si>
  <si>
    <t>Mokulele Elementary School</t>
  </si>
  <si>
    <t>Pearl Harbor Elementary School</t>
  </si>
  <si>
    <t>Pearl Harbor Kai Elementary School</t>
  </si>
  <si>
    <t>Pearl Ridge Elementary School</t>
  </si>
  <si>
    <t>Red Hill Elementary School</t>
  </si>
  <si>
    <t>Salt Lake Elementary School</t>
  </si>
  <si>
    <t>Waimalu Elementary School</t>
  </si>
  <si>
    <t>William R. Shafter Elementary School</t>
  </si>
  <si>
    <t xml:space="preserve">Intermediate/Middle </t>
  </si>
  <si>
    <t>‘Aiea Intermediate School</t>
  </si>
  <si>
    <t>Äliamanu Middle School</t>
  </si>
  <si>
    <t>Moanalua Middle School</t>
  </si>
  <si>
    <t>High School</t>
  </si>
  <si>
    <t>Admiral Arthur W. Radford High School</t>
  </si>
  <si>
    <t>‘Aiea High School</t>
  </si>
  <si>
    <t>Moanalua High School</t>
  </si>
  <si>
    <t>Leilehua-Mililani-Waialua</t>
  </si>
  <si>
    <t>Daniel K. Inouye Elementary School</t>
  </si>
  <si>
    <t>Haleÿiwa Elementary School</t>
  </si>
  <si>
    <t>Helemano Elementary School</t>
  </si>
  <si>
    <t>Iliahi Elementary School</t>
  </si>
  <si>
    <t>Kaala Elementary School</t>
  </si>
  <si>
    <t>Kipapa Elementary School</t>
  </si>
  <si>
    <t>Major Sheldon Wheeler Elementary School</t>
  </si>
  <si>
    <t>Mililani Ike Elementary School</t>
  </si>
  <si>
    <t>Mililani Mauka Elementary School</t>
  </si>
  <si>
    <t>Mililani Uka Elementary School</t>
  </si>
  <si>
    <t>Mililani Waena Elementary School</t>
  </si>
  <si>
    <t>Samuel K. Solomon Elementary School</t>
  </si>
  <si>
    <t>Wahiawa Elementary School</t>
  </si>
  <si>
    <t>Waialua Elementary School</t>
  </si>
  <si>
    <t>Major Sheldon Wheeler Middle School</t>
  </si>
  <si>
    <t>Mililani Middle School</t>
  </si>
  <si>
    <t>Wahiawa Middle School</t>
  </si>
  <si>
    <t>Leilehua High School</t>
  </si>
  <si>
    <t>Mililani High School</t>
  </si>
  <si>
    <t>Multi-Level School</t>
  </si>
  <si>
    <r>
      <t>Kamalani Academy</t>
    </r>
    <r>
      <rPr>
        <vertAlign val="superscript"/>
        <sz val="10"/>
        <color rgb="FF000000"/>
        <rFont val="HawnHelv"/>
      </rPr>
      <t>1</t>
    </r>
  </si>
  <si>
    <t>Waialua High &amp; Intermediate School</t>
  </si>
  <si>
    <t>Honolulu District</t>
  </si>
  <si>
    <t>Farrington-Kaiser-Kalani</t>
  </si>
  <si>
    <t>‘Āina Haina Elementary School</t>
  </si>
  <si>
    <t>Hahaÿione Elementary School</t>
  </si>
  <si>
    <t>John H. Wilson Elementary School</t>
  </si>
  <si>
    <t>Joseph J. Fern Elementary School</t>
  </si>
  <si>
    <t>Kaewai Elementary School</t>
  </si>
  <si>
    <t>Kahala Elementary School</t>
  </si>
  <si>
    <t>Kalihi Elementary School</t>
  </si>
  <si>
    <t>Kalihi-kai Elementary School</t>
  </si>
  <si>
    <t>Kalihi-uka Elementary School</t>
  </si>
  <si>
    <t>Kalihi-waena Elementary School</t>
  </si>
  <si>
    <t>Kamiloiki Elementary School</t>
  </si>
  <si>
    <t>Kapälama Elementary School</t>
  </si>
  <si>
    <t>King Liholiho Elementary School</t>
  </si>
  <si>
    <t>Koko Head Elementary School</t>
  </si>
  <si>
    <t>Linapuni Elementary School</t>
  </si>
  <si>
    <t>Puÿuhale Elementary School</t>
  </si>
  <si>
    <r>
      <t>Waiʻalae Elementary Public Charter School</t>
    </r>
    <r>
      <rPr>
        <vertAlign val="superscript"/>
        <sz val="10"/>
        <color rgb="FF000000"/>
        <rFont val="HawnHelv"/>
      </rPr>
      <t>1</t>
    </r>
  </si>
  <si>
    <t>Waikïkï Elementary School</t>
  </si>
  <si>
    <t>Kaimukï Middle School</t>
  </si>
  <si>
    <t>King David Kalakaua Middle School</t>
  </si>
  <si>
    <t>Niu Valley Middle School</t>
  </si>
  <si>
    <t>Sanford B. Dole Middle School</t>
  </si>
  <si>
    <r>
      <t>SEEQS: the School for Examining Essential Questions of Sustainability</t>
    </r>
    <r>
      <rPr>
        <vertAlign val="superscript"/>
        <sz val="10"/>
        <color rgb="FF000000"/>
        <rFont val="HawnHelv"/>
      </rPr>
      <t>1</t>
    </r>
  </si>
  <si>
    <t>Henry J. Kaiser High School</t>
  </si>
  <si>
    <t>Kalani High School</t>
  </si>
  <si>
    <t>Wallace Rider Farrington High School</t>
  </si>
  <si>
    <t>Hawai‘i School for the Deaf &amp; the Blind</t>
  </si>
  <si>
    <t>Kaimuki-McKinley-Roosevelt</t>
  </si>
  <si>
    <t>Abraham Lincoln Elementary School</t>
  </si>
  <si>
    <t>Ala Wai Elementary School</t>
  </si>
  <si>
    <t>Ali‘iolani Elementary School</t>
  </si>
  <si>
    <t>Hokulani Elementary School</t>
  </si>
  <si>
    <t>Kauluwela Elementary School</t>
  </si>
  <si>
    <t>King William Lunalilo Elementary School</t>
  </si>
  <si>
    <t>Lanakila Elementary School</t>
  </si>
  <si>
    <t>Maemae Elementary School</t>
  </si>
  <si>
    <t>Mänoa Elementary School</t>
  </si>
  <si>
    <t>Noelani Elementary School</t>
  </si>
  <si>
    <t>Nu‘uanu Elementary School</t>
  </si>
  <si>
    <t>Pälolo Elementary School</t>
  </si>
  <si>
    <t>Pauoa Elementary School</t>
  </si>
  <si>
    <t>Prince Jonah Kuhio Elementary School</t>
  </si>
  <si>
    <t>Princess Miriam K. Likelike Elementary School</t>
  </si>
  <si>
    <t>Princess Victoria Kaiulani Elementary School</t>
  </si>
  <si>
    <t>Queen Ka‘ahumanu Elementary School</t>
  </si>
  <si>
    <t>Royal School</t>
  </si>
  <si>
    <t>Thomas Jefferson ElementarySchool</t>
  </si>
  <si>
    <t>George Washington Middle School</t>
  </si>
  <si>
    <r>
      <t>Hālau Kū Māna Public Charter School</t>
    </r>
    <r>
      <rPr>
        <vertAlign val="superscript"/>
        <sz val="10"/>
        <color theme="1"/>
        <rFont val="HawnHelv"/>
      </rPr>
      <t>1</t>
    </r>
  </si>
  <si>
    <t>Prince David Kawänanakoa Middle School</t>
  </si>
  <si>
    <t>Robert Louis Stevenson Middle School</t>
  </si>
  <si>
    <t>William P. Jarrett Middle School</t>
  </si>
  <si>
    <t>Kaimukï High School</t>
  </si>
  <si>
    <t>Theodore Roosevelt High School</t>
  </si>
  <si>
    <t>William McKinley High School</t>
  </si>
  <si>
    <t>Kula Kaiapuni O Anuenue</t>
  </si>
  <si>
    <r>
      <t>Myron B. Thompson Academy</t>
    </r>
    <r>
      <rPr>
        <vertAlign val="superscript"/>
        <sz val="10"/>
        <color theme="1"/>
        <rFont val="HawnHelv"/>
      </rPr>
      <t>1</t>
    </r>
  </si>
  <si>
    <r>
      <t>University Laboratory School</t>
    </r>
    <r>
      <rPr>
        <vertAlign val="superscript"/>
        <sz val="10"/>
        <color theme="1"/>
        <rFont val="HawnHelv"/>
      </rPr>
      <t>1</t>
    </r>
  </si>
  <si>
    <r>
      <t>Voyager: A Public Charter School</t>
    </r>
    <r>
      <rPr>
        <vertAlign val="superscript"/>
        <sz val="10"/>
        <color theme="1"/>
        <rFont val="HawnHelv"/>
      </rPr>
      <t>1</t>
    </r>
  </si>
  <si>
    <t>Leeward District</t>
  </si>
  <si>
    <t>Campbell-Kapolei</t>
  </si>
  <si>
    <t>Barbers Point Elementary School</t>
  </si>
  <si>
    <t>‘Ewa Beach Elementary School</t>
  </si>
  <si>
    <t>‘Ewa Elementary School</t>
  </si>
  <si>
    <t>Holomua Elementary School</t>
  </si>
  <si>
    <t>Hoÿokele Elementary School</t>
  </si>
  <si>
    <t>Iroquois Point Elementary School</t>
  </si>
  <si>
    <t>Kaimiloa Elementary School</t>
  </si>
  <si>
    <t>Kapolei Elementary School</t>
  </si>
  <si>
    <t>Keoneula Elementary School</t>
  </si>
  <si>
    <t>Makakilo Elementary School</t>
  </si>
  <si>
    <t>Mauka Lani Elementary School</t>
  </si>
  <si>
    <t>Pohakea Elementary School</t>
  </si>
  <si>
    <r>
      <t>DreamHouse ʻEwa Beach Public Charter School</t>
    </r>
    <r>
      <rPr>
        <vertAlign val="superscript"/>
        <sz val="10"/>
        <color theme="1"/>
        <rFont val="HawnHelv"/>
        <scheme val="minor"/>
      </rPr>
      <t>1</t>
    </r>
  </si>
  <si>
    <t>ÿEwa Makai Middle School</t>
  </si>
  <si>
    <r>
      <t>Honoʻuliʻuli Middle School</t>
    </r>
    <r>
      <rPr>
        <vertAlign val="superscript"/>
        <sz val="10"/>
        <color theme="1"/>
        <rFont val="HawnHelv"/>
        <scheme val="minor"/>
      </rPr>
      <t>3</t>
    </r>
  </si>
  <si>
    <t>Ilima Intermediate School</t>
  </si>
  <si>
    <t>Kapolei Middle School</t>
  </si>
  <si>
    <t>James Campbell High School</t>
  </si>
  <si>
    <r>
      <t>The Kapolei Charter School By Goodwill Hawaiʻi</t>
    </r>
    <r>
      <rPr>
        <vertAlign val="superscript"/>
        <sz val="10"/>
        <color rgb="FF000000"/>
        <rFont val="HawnHelv"/>
      </rPr>
      <t>1</t>
    </r>
  </si>
  <si>
    <t>Kapolei High School</t>
  </si>
  <si>
    <t>Nanakuli-Waianae</t>
  </si>
  <si>
    <t>Leihoku Elementary School</t>
  </si>
  <si>
    <t>Maili Elementary School</t>
  </si>
  <si>
    <t>Mäkaha Elementary School</t>
  </si>
  <si>
    <t>Nanaikapono Elementary School</t>
  </si>
  <si>
    <t>Nänäkuli Elementary School</t>
  </si>
  <si>
    <t>Wai‘anae Elementary School</t>
  </si>
  <si>
    <t>Wai‘anae Intermediate School</t>
  </si>
  <si>
    <t>Wai‘anae High School</t>
  </si>
  <si>
    <r>
      <t>Ka Waihona o ka Naʻauao Public Charter School</t>
    </r>
    <r>
      <rPr>
        <vertAlign val="superscript"/>
        <sz val="10"/>
        <color rgb="FF000000"/>
        <rFont val="HawnHelv"/>
      </rPr>
      <t>1</t>
    </r>
  </si>
  <si>
    <r>
      <t>Kamaile Academy Public Charter School</t>
    </r>
    <r>
      <rPr>
        <vertAlign val="superscript"/>
        <sz val="10"/>
        <color rgb="FF000000"/>
        <rFont val="HawnHelv"/>
      </rPr>
      <t>1</t>
    </r>
  </si>
  <si>
    <t>Nänäkuli High &amp; Intermediate School</t>
  </si>
  <si>
    <t>Pearl City-Waipahu</t>
  </si>
  <si>
    <t>August Ahrens Elementary School</t>
  </si>
  <si>
    <t>Honowai Elementary School</t>
  </si>
  <si>
    <t>Kaleiopuu Elementary School</t>
  </si>
  <si>
    <t>Kanoelani Elementary School</t>
  </si>
  <si>
    <t>Lehua Elementary School</t>
  </si>
  <si>
    <t>Manana Elementary School</t>
  </si>
  <si>
    <t>Momilani Elementary School</t>
  </si>
  <si>
    <t>Palisades Elementary School</t>
  </si>
  <si>
    <t>Pearl City Elementary School</t>
  </si>
  <si>
    <t>Pearl City Highlands Elementary School</t>
  </si>
  <si>
    <t>Waiau Elementary School</t>
  </si>
  <si>
    <t>Waikele Elementary School</t>
  </si>
  <si>
    <t>Waipahu Elementary School</t>
  </si>
  <si>
    <t>Highlands Intermediate School</t>
  </si>
  <si>
    <t>Waipahu Intermediate School</t>
  </si>
  <si>
    <t>Pearl City High School</t>
  </si>
  <si>
    <t>Waipahu High School</t>
  </si>
  <si>
    <r>
      <t>Hawaiʻi Technology Academy</t>
    </r>
    <r>
      <rPr>
        <vertAlign val="superscript"/>
        <sz val="10"/>
        <color theme="1"/>
        <rFont val="HawnHelv"/>
      </rPr>
      <t>1</t>
    </r>
  </si>
  <si>
    <t>Windward District</t>
  </si>
  <si>
    <t>Castle-Kahuku</t>
  </si>
  <si>
    <t>ÿÄhuimanu Elementary School</t>
  </si>
  <si>
    <t>Benjamin Parker Elementary School</t>
  </si>
  <si>
    <t>Hauÿula Elementary School</t>
  </si>
  <si>
    <t>He‘eia Elementary School</t>
  </si>
  <si>
    <t>Ka‘a‘awa Elementary School</t>
  </si>
  <si>
    <t>Kahaluÿu  Elementary School</t>
  </si>
  <si>
    <t>Kahuku Elementary School</t>
  </si>
  <si>
    <t>Kane‘ohe Elementary School</t>
  </si>
  <si>
    <t>Kapunahala Elementary School</t>
  </si>
  <si>
    <t>La‘ie Elementary School</t>
  </si>
  <si>
    <t>Püÿöhala  Elementary School</t>
  </si>
  <si>
    <t>Sunset Beach Elementary School</t>
  </si>
  <si>
    <t>Waiähole Elementary School</t>
  </si>
  <si>
    <t>Samuel Wilder King Intermediate School</t>
  </si>
  <si>
    <t>James B. Castle High School</t>
  </si>
  <si>
    <r>
      <t>Hakipuʻu Learning Center</t>
    </r>
    <r>
      <rPr>
        <vertAlign val="superscript"/>
        <sz val="10"/>
        <color theme="1"/>
        <rFont val="HawnHelv"/>
      </rPr>
      <t>1</t>
    </r>
  </si>
  <si>
    <t>Kahuku High &amp; Intermediate School</t>
  </si>
  <si>
    <r>
      <t>Ke Kula ʻo Samuel M. Kamakau Laboratory Public Charter School</t>
    </r>
    <r>
      <rPr>
        <vertAlign val="superscript"/>
        <sz val="10"/>
        <color theme="1"/>
        <rFont val="HawnHelv"/>
      </rPr>
      <t>1</t>
    </r>
  </si>
  <si>
    <t>Kailua-Kalaheo</t>
  </si>
  <si>
    <t>Aikahi Elementary School</t>
  </si>
  <si>
    <t>Blanche Pope Elementary School</t>
  </si>
  <si>
    <t>Enchanted Lake Elementary School</t>
  </si>
  <si>
    <t>Kaelepulu Elementary School</t>
  </si>
  <si>
    <t>Kailua Elementary School</t>
  </si>
  <si>
    <t>Kainalu Elementary School</t>
  </si>
  <si>
    <r>
      <t>Kaʻōhao School</t>
    </r>
    <r>
      <rPr>
        <vertAlign val="superscript"/>
        <sz val="10"/>
        <color rgb="FF000000"/>
        <rFont val="HawnHelv"/>
      </rPr>
      <t>1</t>
    </r>
  </si>
  <si>
    <t>Keolu Elementary School</t>
  </si>
  <si>
    <r>
      <t>Mālama Honua Public Charter School</t>
    </r>
    <r>
      <rPr>
        <vertAlign val="superscript"/>
        <sz val="10"/>
        <color rgb="FF000000"/>
        <rFont val="HawnHelv"/>
      </rPr>
      <t>1</t>
    </r>
  </si>
  <si>
    <t>Maunawili Elementary School</t>
  </si>
  <si>
    <t>Mokapu Elementary School</t>
  </si>
  <si>
    <t>Kailua Intermediate School</t>
  </si>
  <si>
    <t>Kailua High School</t>
  </si>
  <si>
    <t>Kalaheo High School</t>
  </si>
  <si>
    <t>Olomana School</t>
  </si>
  <si>
    <t>Waimäÿnalo Elementary &amp; Intermediate School</t>
  </si>
  <si>
    <t>Hawai‘i</t>
  </si>
  <si>
    <t>Hawai‘i District</t>
  </si>
  <si>
    <t>Hilo-Laupahoehoe-Waiakea</t>
  </si>
  <si>
    <t>Chiefess Kapiÿolani Elementary School</t>
  </si>
  <si>
    <t>Ernest Bowen de Silva Elementary School</t>
  </si>
  <si>
    <t>Haÿaheo Elementary School</t>
  </si>
  <si>
    <t>Hilo Union Elementary School</t>
  </si>
  <si>
    <t>Kaümana Elementary School</t>
  </si>
  <si>
    <t>Keaukaha Elementary School</t>
  </si>
  <si>
    <t>Waiäkea Elementary School</t>
  </si>
  <si>
    <t>Waiakeawaena Elementary School</t>
  </si>
  <si>
    <t>Hilo Intermediate School</t>
  </si>
  <si>
    <r>
      <t>Ke Ana Laʻahana Public Charter School</t>
    </r>
    <r>
      <rPr>
        <vertAlign val="superscript"/>
        <sz val="10"/>
        <color rgb="FF000000"/>
        <rFont val="HawnHelv"/>
      </rPr>
      <t>1</t>
    </r>
  </si>
  <si>
    <t>Waiäkea Intermediate School</t>
  </si>
  <si>
    <t>Hilo High School</t>
  </si>
  <si>
    <t>Waiäkea High School</t>
  </si>
  <si>
    <r>
      <t>Connections Public Charter School</t>
    </r>
    <r>
      <rPr>
        <vertAlign val="superscript"/>
        <sz val="10"/>
        <color theme="1"/>
        <rFont val="HawnHelv"/>
      </rPr>
      <t>1</t>
    </r>
  </si>
  <si>
    <r>
      <t>Ka ‘Umeke Kā’eo Public Charter School</t>
    </r>
    <r>
      <rPr>
        <vertAlign val="superscript"/>
        <sz val="10"/>
        <color theme="1"/>
        <rFont val="HawnHelv"/>
      </rPr>
      <t>1</t>
    </r>
  </si>
  <si>
    <t>Kalanianaole Elementary &amp; Intermediate School</t>
  </si>
  <si>
    <r>
      <t>Laupāhoehoe Community Public Charter School</t>
    </r>
    <r>
      <rPr>
        <vertAlign val="superscript"/>
        <sz val="10"/>
        <color theme="1"/>
        <rFont val="HawnHelv"/>
      </rPr>
      <t>1</t>
    </r>
  </si>
  <si>
    <t>Honokaa-Kealakehe-Kohala-Konawaena</t>
  </si>
  <si>
    <t>Hölualoa Elementary School</t>
  </si>
  <si>
    <t>Honaunau Elementary School</t>
  </si>
  <si>
    <t>Honokaÿa Elementary School</t>
  </si>
  <si>
    <t>Hookena Elementary School</t>
  </si>
  <si>
    <t>Kahakai Elementary School</t>
  </si>
  <si>
    <t>Kealakehe Elementary School</t>
  </si>
  <si>
    <t>Kohala Elementary School</t>
  </si>
  <si>
    <t>Konawaena Elementary School</t>
  </si>
  <si>
    <t>Waimea Elementary School</t>
  </si>
  <si>
    <t>Kealakehe Intermediate School</t>
  </si>
  <si>
    <t>Kohala Middle School</t>
  </si>
  <si>
    <t>Konawaena Middle School</t>
  </si>
  <si>
    <r>
      <t>Waimea Middle Public Conversion Charter School</t>
    </r>
    <r>
      <rPr>
        <vertAlign val="superscript"/>
        <sz val="10"/>
        <color theme="1"/>
        <rFont val="HawnHelv"/>
      </rPr>
      <t>1</t>
    </r>
  </si>
  <si>
    <r>
      <t>West Hawai‘i Explorations Academy</t>
    </r>
    <r>
      <rPr>
        <vertAlign val="superscript"/>
        <sz val="10"/>
        <color theme="1"/>
        <rFont val="HawnHelv"/>
      </rPr>
      <t>1</t>
    </r>
  </si>
  <si>
    <t>Kealakehe High School</t>
  </si>
  <si>
    <t>Kohala High School</t>
  </si>
  <si>
    <t>Konawaena High School</t>
  </si>
  <si>
    <t>Honokaÿa High &amp; Intermediate School</t>
  </si>
  <si>
    <r>
      <t>Innovations Public Charter School</t>
    </r>
    <r>
      <rPr>
        <vertAlign val="superscript"/>
        <sz val="10"/>
        <color theme="1"/>
        <rFont val="HawnHelv"/>
      </rPr>
      <t>1</t>
    </r>
  </si>
  <si>
    <r>
      <t>Kanu o ka ‘Āina New Century Public Charter School</t>
    </r>
    <r>
      <rPr>
        <vertAlign val="superscript"/>
        <sz val="10"/>
        <color theme="1"/>
        <rFont val="HawnHelv"/>
      </rPr>
      <t>1</t>
    </r>
  </si>
  <si>
    <t>Ke Kula O Ehunuikaimalino</t>
  </si>
  <si>
    <r>
      <t>Kona Pacific Public Charter School</t>
    </r>
    <r>
      <rPr>
        <vertAlign val="superscript"/>
        <sz val="10"/>
        <color theme="1"/>
        <rFont val="HawnHelv"/>
      </rPr>
      <t>1</t>
    </r>
  </si>
  <si>
    <t>Paÿauilo Elementary &amp; Intermediate School</t>
  </si>
  <si>
    <t>Waikoloa Elementary &amp; Middle School</t>
  </si>
  <si>
    <t>Kau-Keaau-Pahoa</t>
  </si>
  <si>
    <r>
      <t>Kaʻū Learning Academy</t>
    </r>
    <r>
      <rPr>
        <vertAlign val="superscript"/>
        <sz val="10"/>
        <color rgb="FF000000"/>
        <rFont val="HawnHelv"/>
      </rPr>
      <t>1</t>
    </r>
  </si>
  <si>
    <t>Keaÿau Elementary School</t>
  </si>
  <si>
    <t>Keonepoko Elementary School</t>
  </si>
  <si>
    <t>Mountain View Elementary School</t>
  </si>
  <si>
    <t>Nā Wai Ola Public Charter School</t>
  </si>
  <si>
    <t>Naÿalehu Elementary School</t>
  </si>
  <si>
    <t>Pähoa Elementary School</t>
  </si>
  <si>
    <t>Keaÿau Middle School</t>
  </si>
  <si>
    <t>Keaÿau High School</t>
  </si>
  <si>
    <r>
      <t>Hawaiʻi Academy of Arts &amp; Science Public Charter School</t>
    </r>
    <r>
      <rPr>
        <vertAlign val="superscript"/>
        <sz val="10"/>
        <color theme="1"/>
        <rFont val="HawnHelv"/>
      </rPr>
      <t>1</t>
    </r>
  </si>
  <si>
    <t>Kau High &amp; Pahala Elementary School</t>
  </si>
  <si>
    <r>
      <t>Ke Kula ‘o Nāwahīokalani’ōpu’u Iki Lab Public Charter School</t>
    </r>
    <r>
      <rPr>
        <vertAlign val="superscript"/>
        <sz val="10"/>
        <color theme="1"/>
        <rFont val="HawnHelv"/>
      </rPr>
      <t>1</t>
    </r>
  </si>
  <si>
    <r>
      <t>Kua o ka Lā New Century Public Charter School</t>
    </r>
    <r>
      <rPr>
        <vertAlign val="superscript"/>
        <sz val="10"/>
        <color theme="1"/>
        <rFont val="HawnHelv"/>
      </rPr>
      <t>1</t>
    </r>
  </si>
  <si>
    <t>Pähoa High &amp; Intermediate School</t>
  </si>
  <si>
    <r>
      <t>The Volcano School of Arts &amp; Sciences</t>
    </r>
    <r>
      <rPr>
        <vertAlign val="superscript"/>
        <sz val="10"/>
        <color theme="1"/>
        <rFont val="HawnHelv"/>
      </rPr>
      <t>1</t>
    </r>
  </si>
  <si>
    <t>Kaua‘i</t>
  </si>
  <si>
    <t>Kaua‘i District</t>
  </si>
  <si>
    <t>Kapaa-Kauai-Waimea</t>
  </si>
  <si>
    <t>ÿEleÿele  Elementary School</t>
  </si>
  <si>
    <t>Elsie H. Wilcox Elementary School</t>
  </si>
  <si>
    <t>Hanalei Elementary School</t>
  </si>
  <si>
    <t>Kaläheo Elementary School</t>
  </si>
  <si>
    <t>Kapaÿa Elementary School</t>
  </si>
  <si>
    <t>Kekaha Elementary School</t>
  </si>
  <si>
    <t>Kilauea Elementary School</t>
  </si>
  <si>
    <t>King Kaumualii Elementary School</t>
  </si>
  <si>
    <t>Köloa Elementary School</t>
  </si>
  <si>
    <t>Chiefess Kamakahelei Middle School</t>
  </si>
  <si>
    <t>Kapaa Middle School</t>
  </si>
  <si>
    <t>Waimea Canyon Middle School</t>
  </si>
  <si>
    <t>Kapaÿa High School</t>
  </si>
  <si>
    <t>Kaua‘i High School</t>
  </si>
  <si>
    <t>Waimea High School</t>
  </si>
  <si>
    <r>
      <t>Alaka‘i O Kaua‘i</t>
    </r>
    <r>
      <rPr>
        <vertAlign val="superscript"/>
        <sz val="10"/>
        <color theme="1"/>
        <rFont val="HawnHelv"/>
        <scheme val="minor"/>
      </rPr>
      <t>1</t>
    </r>
  </si>
  <si>
    <r>
      <t>Kanuikapono Public Charter School</t>
    </r>
    <r>
      <rPr>
        <vertAlign val="superscript"/>
        <sz val="10"/>
        <color theme="1"/>
        <rFont val="HawnHelv"/>
      </rPr>
      <t>1</t>
    </r>
  </si>
  <si>
    <r>
      <t>Kawaikini New Century Public Charter School</t>
    </r>
    <r>
      <rPr>
        <vertAlign val="superscript"/>
        <sz val="10"/>
        <color theme="1"/>
        <rFont val="HawnHelv"/>
      </rPr>
      <t>1</t>
    </r>
  </si>
  <si>
    <r>
      <t>Ke Kula Niihau O Kekaha Learning Center</t>
    </r>
    <r>
      <rPr>
        <vertAlign val="superscript"/>
        <sz val="10"/>
        <color theme="1"/>
        <rFont val="HawnHelv"/>
      </rPr>
      <t>1</t>
    </r>
  </si>
  <si>
    <r>
      <t>Kula Aupuni Niihau A Kahelelani Aloha A New Century Public Charter School</t>
    </r>
    <r>
      <rPr>
        <vertAlign val="superscript"/>
        <sz val="10"/>
        <color theme="1"/>
        <rFont val="HawnHelv"/>
      </rPr>
      <t>1</t>
    </r>
  </si>
  <si>
    <t>Ni‘ihau</t>
  </si>
  <si>
    <t>Niÿihau School</t>
  </si>
  <si>
    <t>Maui</t>
  </si>
  <si>
    <t>Maui District</t>
  </si>
  <si>
    <t>Baldwin-Kekaulike-Maui</t>
  </si>
  <si>
    <t>Haÿikü Elementary School</t>
  </si>
  <si>
    <t>Kahului Elementary School</t>
  </si>
  <si>
    <t>Kamalii Elementary School</t>
  </si>
  <si>
    <t>Kïhei Elementary School</t>
  </si>
  <si>
    <t>Kula Elementary School</t>
  </si>
  <si>
    <t>Lihikai Elementary School</t>
  </si>
  <si>
    <t>Makawao Elementary School</t>
  </si>
  <si>
    <t>Pä‘ia Elementary School</t>
  </si>
  <si>
    <t>Pomaikai Elementary School</t>
  </si>
  <si>
    <t>Pukalani Elementary School</t>
  </si>
  <si>
    <t>Puu Kukui Elementary School</t>
  </si>
  <si>
    <t>Waihe‘e Elementary School</t>
  </si>
  <si>
    <t>Wailuku Elementary School</t>
  </si>
  <si>
    <t>Iao Intermediate School</t>
  </si>
  <si>
    <t>Lokelani Intermediate School</t>
  </si>
  <si>
    <t>Maui Waena Intermediate School</t>
  </si>
  <si>
    <t>Samuel Enoka Kalama Intermediate School</t>
  </si>
  <si>
    <t>Henry Perrine Baldwin High School</t>
  </si>
  <si>
    <t>King Kekaulike High School</t>
  </si>
  <si>
    <t>Maui High School</t>
  </si>
  <si>
    <r>
      <t>Kïhei Charter School</t>
    </r>
    <r>
      <rPr>
        <vertAlign val="superscript"/>
        <sz val="10"/>
        <color theme="1"/>
        <rFont val="HawnHelv"/>
      </rPr>
      <t>1</t>
    </r>
  </si>
  <si>
    <t>Hana-Lahainaluana-Lanai-Molokai</t>
  </si>
  <si>
    <t>Kaunakakai Elementary School</t>
  </si>
  <si>
    <t>Kilohana Elementary School</t>
  </si>
  <si>
    <t>King Kamehameha III Elementary School</t>
  </si>
  <si>
    <t>Moloka‘i</t>
  </si>
  <si>
    <r>
      <t>Kualapuʻu Public Conversion Charter School</t>
    </r>
    <r>
      <rPr>
        <vertAlign val="superscript"/>
        <sz val="10"/>
        <color rgb="FF000000"/>
        <rFont val="HawnHelv"/>
      </rPr>
      <t>1</t>
    </r>
  </si>
  <si>
    <t>Maunaloa Elementary School</t>
  </si>
  <si>
    <t>Princess Nahienaena Elementary School</t>
  </si>
  <si>
    <t>Lähainä Intermediate School</t>
  </si>
  <si>
    <t>Moloka‘i Middle School</t>
  </si>
  <si>
    <t>Lahainaluna High School</t>
  </si>
  <si>
    <t>Moloka‘i High School</t>
  </si>
  <si>
    <t>Häna High &amp; Elementary School</t>
  </si>
  <si>
    <t>Lāna‘i</t>
  </si>
  <si>
    <t>Lāna‘i High &amp; Elementary School</t>
  </si>
  <si>
    <r>
      <rPr>
        <b/>
        <sz val="10"/>
        <color theme="1"/>
        <rFont val="HawnHelv"/>
      </rPr>
      <t xml:space="preserve">Source: </t>
    </r>
    <r>
      <rPr>
        <sz val="10"/>
        <color theme="1"/>
        <rFont val="HawnHelv"/>
      </rPr>
      <t>Hawai‘i P-20 Partnerships for Education.(2019).Data provided by the Hawai‘i Data eXchange Partnership (DXP ID456), Hawai‘i State Department of Education.</t>
    </r>
  </si>
  <si>
    <t>--   means missing data.</t>
  </si>
  <si>
    <t xml:space="preserve">*   means data not reported to maintain student confidentiality </t>
  </si>
  <si>
    <t>The Family Educational Rights and Privacy Act (FERPA) is a federal law that gives parents certain protections with regard to their children’s education records, such as report cards, transcripts, disciplinary records, contact and family information, and class schedules. As a parent, you have the right to review your child’s education records and to request changes under limited circumstances.</t>
  </si>
  <si>
    <r>
      <rPr>
        <vertAlign val="superscript"/>
        <sz val="10"/>
        <color theme="1"/>
        <rFont val="HawnHelv"/>
      </rPr>
      <t xml:space="preserve">1 </t>
    </r>
    <r>
      <rPr>
        <sz val="10"/>
        <color theme="1"/>
        <rFont val="HawnHelv"/>
      </rPr>
      <t>School is a Public Charter School</t>
    </r>
  </si>
  <si>
    <r>
      <rPr>
        <vertAlign val="superscript"/>
        <sz val="10"/>
        <color theme="1"/>
        <rFont val="HawnHelv"/>
      </rPr>
      <t xml:space="preserve">2 </t>
    </r>
    <r>
      <rPr>
        <sz val="10"/>
        <color theme="1"/>
        <rFont val="HawnHelv"/>
      </rPr>
      <t>Data sourced from School Status &amp; Improvement Report (SSIR)</t>
    </r>
  </si>
  <si>
    <r>
      <rPr>
        <vertAlign val="superscript"/>
        <sz val="10"/>
        <color theme="1"/>
        <rFont val="HawnHelv"/>
      </rPr>
      <t>3</t>
    </r>
    <r>
      <rPr>
        <sz val="10"/>
        <color theme="1"/>
        <rFont val="HawnHelv"/>
      </rPr>
      <t xml:space="preserve"> Accepted students for the first time in SY2020-2021</t>
    </r>
  </si>
  <si>
    <t>Table 6.10</t>
  </si>
  <si>
    <t>Table 6.11</t>
  </si>
  <si>
    <t>Teacher Ethnicity</t>
  </si>
  <si>
    <t>SY 2011-12</t>
  </si>
  <si>
    <t>SY 2012-13</t>
  </si>
  <si>
    <t xml:space="preserve">SY 2013-14 </t>
  </si>
  <si>
    <t>SY 2014-15</t>
  </si>
  <si>
    <t>SY 2015-16</t>
  </si>
  <si>
    <t>SY 2016-17</t>
  </si>
  <si>
    <t>SY 2017-18</t>
  </si>
  <si>
    <t>SY 2018-19</t>
  </si>
  <si>
    <t>SY 2019-20</t>
  </si>
  <si>
    <t>SY 2020-21</t>
  </si>
  <si>
    <t>Teachers</t>
  </si>
  <si>
    <t>African-American</t>
  </si>
  <si>
    <t>Chinese</t>
  </si>
  <si>
    <t>Filipino</t>
  </si>
  <si>
    <t>Hawaiian/Part-Hawaiian</t>
  </si>
  <si>
    <t>Hispanic</t>
  </si>
  <si>
    <t>Japanese</t>
  </si>
  <si>
    <t>Korean</t>
  </si>
  <si>
    <t>Native American</t>
  </si>
  <si>
    <t>Samoan</t>
  </si>
  <si>
    <t>Caucasian</t>
  </si>
  <si>
    <t>Other</t>
  </si>
  <si>
    <t>Total</t>
  </si>
  <si>
    <r>
      <t xml:space="preserve">Source: </t>
    </r>
    <r>
      <rPr>
        <sz val="10"/>
        <rFont val="HawnHelv"/>
      </rPr>
      <t>Hawaii State Department of Education: Office of Strategy, Innovation and Performance Assessment and Accountability Branch: Accountability Section.</t>
    </r>
  </si>
  <si>
    <t>School Year</t>
  </si>
  <si>
    <t>Violence</t>
  </si>
  <si>
    <t>Property</t>
  </si>
  <si>
    <t>Illicit Substances</t>
  </si>
  <si>
    <t>Attendance</t>
  </si>
  <si>
    <t>Total Students</t>
  </si>
  <si>
    <t>Enrollment</t>
  </si>
  <si>
    <t>Total Incidents</t>
  </si>
  <si>
    <r>
      <t>Incident Rate</t>
    </r>
    <r>
      <rPr>
        <b/>
        <vertAlign val="superscript"/>
        <sz val="10"/>
        <color theme="0"/>
        <rFont val="HawnHelv"/>
      </rPr>
      <t>a</t>
    </r>
  </si>
  <si>
    <t>Incidents</t>
  </si>
  <si>
    <t>Students</t>
  </si>
  <si>
    <t>2020-21*</t>
  </si>
  <si>
    <t>2019-20*</t>
  </si>
  <si>
    <t>2018-19</t>
  </si>
  <si>
    <t>2017-18</t>
  </si>
  <si>
    <t>2016-17</t>
  </si>
  <si>
    <t>2015-16</t>
  </si>
  <si>
    <t>2014-15</t>
  </si>
  <si>
    <t>2013-14</t>
  </si>
  <si>
    <t>2012-13</t>
  </si>
  <si>
    <t>2011-12</t>
  </si>
  <si>
    <t>2010-11</t>
  </si>
  <si>
    <t>2009-10</t>
  </si>
  <si>
    <t>2008-09</t>
  </si>
  <si>
    <t>2007-08</t>
  </si>
  <si>
    <t>2006-07</t>
  </si>
  <si>
    <t>2005-06</t>
  </si>
  <si>
    <t>2004-05</t>
  </si>
  <si>
    <t>2003-04</t>
  </si>
  <si>
    <t>2002-03</t>
  </si>
  <si>
    <t>2001-02</t>
  </si>
  <si>
    <t>2000-01</t>
  </si>
  <si>
    <t>1999-00</t>
  </si>
  <si>
    <t>1998-99</t>
  </si>
  <si>
    <t>1997-98</t>
  </si>
  <si>
    <t>*Results may not be comparable due to COVID-19 and revised Chapter 19 rules being implemented.</t>
  </si>
  <si>
    <t>Safety Categories Derived from Suspension Charges</t>
  </si>
  <si>
    <t>Category</t>
  </si>
  <si>
    <t>Charges Included</t>
  </si>
  <si>
    <t>Assault (A01), Extortion (A07), Robbery (A11), Sexual Offenses (A12), Terroristic Threatening (A13), Dangerous Weapons (A15), Firearms (A16), Harassment (B04)</t>
  </si>
  <si>
    <t>Property Damage (A10), Burglary (A14), Theft (B09), Trespassing (B10)</t>
  </si>
  <si>
    <t>Marijuana or Concentrate (A21), Drug Paraphernalia (A23), Alcohol Use or Possession (A24), Smoking/Tobacco Substances (C04), Contraband (D01), Illicit Substances (A22)</t>
  </si>
  <si>
    <t>Class Cutting (C01), Leaving Campus without Permission (C03)</t>
  </si>
  <si>
    <t>Order Disorderly</t>
  </si>
  <si>
    <t>Conduct (B02), Gambling (B03), False Alarm (B17), Insubordination (C02), Laser Pen or Pointer (C06), Other Prohibited Conduct (D02)</t>
  </si>
  <si>
    <r>
      <t>a</t>
    </r>
    <r>
      <rPr>
        <sz val="10"/>
        <rFont val="HawnHelv"/>
      </rPr>
      <t xml:space="preserve"> Incident rate per 1,000 enrolled students.</t>
    </r>
  </si>
  <si>
    <r>
      <t>Source:</t>
    </r>
    <r>
      <rPr>
        <sz val="10"/>
        <rFont val="HawnHelv"/>
      </rPr>
      <t> Hawai‘i State, Department of Education: Office of Strategy, Innovation and Performance: Assessment and Accountability Branch: Accountability Section.  HIDOE Databook</t>
    </r>
  </si>
  <si>
    <t>Table 6.01</t>
  </si>
  <si>
    <t>Table 6.03</t>
  </si>
  <si>
    <t>Table 6.04</t>
  </si>
  <si>
    <t>Table 6.05</t>
  </si>
  <si>
    <t>Student Ethnicity</t>
  </si>
  <si>
    <t>SY 2011‐12</t>
  </si>
  <si>
    <t xml:space="preserve">Students </t>
  </si>
  <si>
    <t>Asian two or more</t>
  </si>
  <si>
    <t>Black or African American</t>
  </si>
  <si>
    <t>Guamanian/Chamorro</t>
  </si>
  <si>
    <t>Indo-Chinese</t>
  </si>
  <si>
    <t>Micronesian</t>
  </si>
  <si>
    <t>Multiple, two or more</t>
  </si>
  <si>
    <t>Native Hawaiian</t>
  </si>
  <si>
    <t>Other Asian</t>
  </si>
  <si>
    <t>Other Pacific Islander</t>
  </si>
  <si>
    <t>Pacific Islander two or more</t>
  </si>
  <si>
    <t>Portuguese</t>
  </si>
  <si>
    <t>Tongan</t>
  </si>
  <si>
    <t>White</t>
  </si>
  <si>
    <t>White two or more</t>
  </si>
  <si>
    <r>
      <t xml:space="preserve">Source:  </t>
    </r>
    <r>
      <rPr>
        <sz val="10"/>
        <rFont val="HawnHelv"/>
      </rPr>
      <t>Hawaii State Department of Education: Office of Strategy, Innovation and Performance Assessment and Accountability Branch: Accountability Section. HIDOE Databook.</t>
    </r>
  </si>
  <si>
    <t>9th Grade School Year</t>
  </si>
  <si>
    <t>4th Year</t>
  </si>
  <si>
    <r>
      <t xml:space="preserve">Graduation Rate </t>
    </r>
    <r>
      <rPr>
        <b/>
        <vertAlign val="superscript"/>
        <sz val="10"/>
        <color theme="0"/>
        <rFont val="HawnHelv"/>
      </rPr>
      <t>a</t>
    </r>
  </si>
  <si>
    <r>
      <t>Dropout Rate</t>
    </r>
    <r>
      <rPr>
        <b/>
        <vertAlign val="superscript"/>
        <sz val="10"/>
        <color theme="0"/>
        <rFont val="HawnHelv"/>
      </rPr>
      <t xml:space="preserve"> b</t>
    </r>
  </si>
  <si>
    <r>
      <t>Others</t>
    </r>
    <r>
      <rPr>
        <b/>
        <vertAlign val="superscript"/>
        <sz val="10"/>
        <color theme="0"/>
        <rFont val="HawnHelv"/>
      </rPr>
      <t xml:space="preserve"> c</t>
    </r>
  </si>
  <si>
    <t>2010-12</t>
  </si>
  <si>
    <t xml:space="preserve">2012-13 </t>
  </si>
  <si>
    <t>2019-20</t>
  </si>
  <si>
    <t>2020-21</t>
  </si>
  <si>
    <r>
      <t>4-year Dropout Rate:</t>
    </r>
    <r>
      <rPr>
        <sz val="10"/>
        <rFont val="HawnHelv"/>
      </rPr>
      <t xml:space="preserve"> Percent of high school students who enter 9th grade at a school, do not return to the same school, and are either officially exited as a “drop-out” or whose exit status is undetermined.  Note: In school year 2004-05 a new reporting system for dropouts began resulting in figures that are non-comparable to past years’ figures.</t>
    </r>
  </si>
  <si>
    <r>
      <t>Graduation On-Time:</t>
    </r>
    <r>
      <rPr>
        <sz val="10"/>
        <rFont val="HawnHelv"/>
      </rPr>
      <t xml:space="preserve"> Percent of high school students who complete high school within four years of their 9th grade entry date.  Note. Hawaii’s current target is 80%.</t>
    </r>
  </si>
  <si>
    <r>
      <t>Others</t>
    </r>
    <r>
      <rPr>
        <sz val="10"/>
        <rFont val="HawnHelv"/>
      </rPr>
      <t>: percent of high school completers who received a special education certificate of completion in lieu of a diploma and students who have been attending school but did not graduate in the four-year time frame</t>
    </r>
  </si>
  <si>
    <r>
      <t>Source:</t>
    </r>
    <r>
      <rPr>
        <sz val="10"/>
        <rFont val="HawnHelv"/>
      </rPr>
      <t> Hawaii State Department of Education: Office of Strategy, Innovation and Performance Assessment and Accountability Branch: Accountability Section. HIDOE Databook</t>
    </r>
  </si>
  <si>
    <t>Special Education</t>
  </si>
  <si>
    <t>English Language Learner (ELL)</t>
  </si>
  <si>
    <t>Economically Disadvantaged</t>
  </si>
  <si>
    <t>Headcount</t>
  </si>
  <si>
    <t>% of Total Enrollment</t>
  </si>
  <si>
    <r>
      <rPr>
        <b/>
        <sz val="10"/>
        <color theme="1"/>
        <rFont val="HawnHelv"/>
      </rPr>
      <t>Source:</t>
    </r>
    <r>
      <rPr>
        <sz val="10"/>
        <color theme="1"/>
        <rFont val="HawnHelv"/>
      </rPr>
      <t> Hawaii State Department of Education: Office of Strategy, Innovation and Performance Assessment and Accountability Branch: Accountability Section. HIDOE Databook</t>
    </r>
  </si>
  <si>
    <t>English as a Second Language</t>
  </si>
  <si>
    <t>Section 504</t>
  </si>
  <si>
    <t>Multiple Special Needs</t>
  </si>
  <si>
    <t>No Special Needs</t>
  </si>
  <si>
    <t>% of Special Needs</t>
  </si>
  <si>
    <t xml:space="preserve">(N) </t>
  </si>
  <si>
    <t>“Section 504 is a federal civil rights law that protects persons with Disabilities from discrimination.”</t>
  </si>
  <si>
    <t>Table 6.14</t>
  </si>
  <si>
    <t>Public/Private School Enrollment in Hawai‘i: SY 1986-1987 to SY 2021-2022</t>
  </si>
  <si>
    <t>District</t>
  </si>
  <si>
    <t># of Schools</t>
  </si>
  <si>
    <t>Grade of Students in Regular Classes</t>
  </si>
  <si>
    <t>EC</t>
  </si>
  <si>
    <t>Pre School</t>
  </si>
  <si>
    <t>K</t>
  </si>
  <si>
    <t>Honolulu</t>
  </si>
  <si>
    <t>Kamehameha Schools - Kapälama</t>
  </si>
  <si>
    <t>Central</t>
  </si>
  <si>
    <t>Leeward</t>
  </si>
  <si>
    <t>Windward</t>
  </si>
  <si>
    <t>Total Oÿahu Schools</t>
  </si>
  <si>
    <t xml:space="preserve">Hawai‘i </t>
  </si>
  <si>
    <t>Kamehameha Schools - Hawaiÿi</t>
  </si>
  <si>
    <t xml:space="preserve">Kamehameha Schools - Maui </t>
  </si>
  <si>
    <t>Kauaÿi</t>
  </si>
  <si>
    <t>Molokaÿi</t>
  </si>
  <si>
    <t>Total Neighbor Island Schools</t>
  </si>
  <si>
    <t>Total Private Schools</t>
  </si>
  <si>
    <t>"The following schools from O‘ahu are not included in this year’s report: Pearl Harbor Christian Academy (Leeward), Ko'olau Baptist Academy (Windward)</t>
  </si>
  <si>
    <r>
      <t>Source:</t>
    </r>
    <r>
      <rPr>
        <sz val="10"/>
        <rFont val="HawnHelv"/>
      </rPr>
      <t xml:space="preserve"> Hawaii Association of Independent Schools (HAIS). Private School Enrollment Report 2021-2022</t>
    </r>
  </si>
  <si>
    <r>
      <rPr>
        <b/>
        <sz val="10"/>
        <rFont val="HawnHelv"/>
      </rPr>
      <t>Table 6.14</t>
    </r>
    <r>
      <rPr>
        <sz val="10"/>
        <rFont val="HawnHelv"/>
      </rPr>
      <t xml:space="preserve">  Private School Student Enrollment in Hawai‘i: SY 2020-2021</t>
    </r>
  </si>
  <si>
    <t>"The following schools from Oahu are not included in this year’s report due to closure, change in nonprofit status or lack of data provided: Playmate Kindergarten Day Care Center &amp; Grade School Ltd., St. John the Baptist Catholic School, Central Christian School, and Our Lady of Perpetual Help. 267 students were affected by these school closures."</t>
  </si>
  <si>
    <r>
      <t>Source:</t>
    </r>
    <r>
      <rPr>
        <sz val="10"/>
        <rFont val="HawnHelv"/>
      </rPr>
      <t xml:space="preserve"> Hawaii Association of Independent Schools (HAIS). Private School Enrollment Report 2020-2021</t>
    </r>
  </si>
  <si>
    <r>
      <rPr>
        <b/>
        <sz val="10"/>
        <rFont val="HawnHelv"/>
      </rPr>
      <t>Table 6.14</t>
    </r>
    <r>
      <rPr>
        <sz val="10"/>
        <rFont val="HawnHelv"/>
      </rPr>
      <t xml:space="preserve">  Private School Student Enrollment in Hawai‘i: SY 2019-2020</t>
    </r>
  </si>
  <si>
    <t>Total Traditional Schools</t>
  </si>
  <si>
    <t>Special Purpose Schools</t>
  </si>
  <si>
    <t>Hawai'i Catholic Schools</t>
  </si>
  <si>
    <r>
      <t>Source:</t>
    </r>
    <r>
      <rPr>
        <sz val="10"/>
        <rFont val="HawnHelv"/>
      </rPr>
      <t xml:space="preserve"> Hawaii Association of Independent Schools (HAIS). Private School Enrollment Report 2019-2020</t>
    </r>
  </si>
  <si>
    <r>
      <rPr>
        <b/>
        <sz val="10"/>
        <rFont val="HawnHelv"/>
      </rPr>
      <t>Table 6.14</t>
    </r>
    <r>
      <rPr>
        <sz val="10"/>
        <rFont val="HawnHelv"/>
      </rPr>
      <t xml:space="preserve">  Private School Student Enrollment in Hawai‘i: SY 2018-2019</t>
    </r>
  </si>
  <si>
    <r>
      <t>Source:</t>
    </r>
    <r>
      <rPr>
        <sz val="10"/>
        <rFont val="HawnHelv"/>
      </rPr>
      <t xml:space="preserve"> Hawaii Association of Independent Schools (HAIS). Private School Enrollment Report 2018-2019</t>
    </r>
  </si>
  <si>
    <r>
      <rPr>
        <b/>
        <sz val="10"/>
        <rFont val="HawnHelv"/>
      </rPr>
      <t>Table 6.14</t>
    </r>
    <r>
      <rPr>
        <sz val="10"/>
        <rFont val="HawnHelv"/>
      </rPr>
      <t xml:space="preserve">  Private School Student Enrollment in Hawai‘i: SY 2017-2018</t>
    </r>
  </si>
  <si>
    <r>
      <t>Source:</t>
    </r>
    <r>
      <rPr>
        <sz val="10"/>
        <rFont val="HawnHelv"/>
      </rPr>
      <t xml:space="preserve"> Hawaii Association of Independent Schools (HAIS). Private School Enrollment Report 2017-2018.</t>
    </r>
  </si>
  <si>
    <r>
      <rPr>
        <b/>
        <sz val="10"/>
        <rFont val="HawnHelv"/>
      </rPr>
      <t>Table 6.14</t>
    </r>
    <r>
      <rPr>
        <sz val="10"/>
        <rFont val="HawnHelv"/>
      </rPr>
      <t xml:space="preserve"> Private School Student Enrollment in Hawai‘i: SY 2016-2017</t>
    </r>
  </si>
  <si>
    <t>Number of Schools</t>
  </si>
  <si>
    <r>
      <t>Source:</t>
    </r>
    <r>
      <rPr>
        <sz val="10"/>
        <rFont val="HawnHelv"/>
      </rPr>
      <t xml:space="preserve"> Hawaii Association of Independent Schools (HAIS). Private School Enrollment Report 2016-2017.</t>
    </r>
  </si>
  <si>
    <r>
      <rPr>
        <b/>
        <sz val="10"/>
        <rFont val="HawnHelv"/>
      </rPr>
      <t>Table 6.14</t>
    </r>
    <r>
      <rPr>
        <sz val="10"/>
        <rFont val="HawnHelv"/>
      </rPr>
      <t xml:space="preserve"> Private School Student Enrollment in Hawai‘i: SY 2015-2016</t>
    </r>
  </si>
  <si>
    <r>
      <t>Source:</t>
    </r>
    <r>
      <rPr>
        <sz val="10"/>
        <rFont val="HawnHelv"/>
      </rPr>
      <t xml:space="preserve"> Hawaii Association of Independent Schools (HAIS). Private School Enrollment Report 2015-2016. </t>
    </r>
  </si>
  <si>
    <r>
      <rPr>
        <b/>
        <sz val="10"/>
        <rFont val="HawnHelv"/>
      </rPr>
      <t xml:space="preserve">Table 6.14 </t>
    </r>
    <r>
      <rPr>
        <sz val="10"/>
        <rFont val="HawnHelv"/>
      </rPr>
      <t xml:space="preserve"> Private School Student Enrollment in Hawai‘i: SY 2014-2015</t>
    </r>
  </si>
  <si>
    <r>
      <t>Source:</t>
    </r>
    <r>
      <rPr>
        <sz val="10"/>
        <rFont val="HawnHelv"/>
      </rPr>
      <t xml:space="preserve"> Hawaii Association of Independent Schools (HAIS). Private School Enrollment Report 2014-2015. </t>
    </r>
  </si>
  <si>
    <r>
      <rPr>
        <b/>
        <sz val="10"/>
        <rFont val="HawnHelv"/>
      </rPr>
      <t xml:space="preserve">Table 6.14 </t>
    </r>
    <r>
      <rPr>
        <sz val="10"/>
        <rFont val="HawnHelv"/>
      </rPr>
      <t xml:space="preserve"> Private School Student Enrollment in Hawai‘i: SY 2013-2014</t>
    </r>
  </si>
  <si>
    <t>Students in Regular Classes</t>
  </si>
  <si>
    <r>
      <t>Source:</t>
    </r>
    <r>
      <rPr>
        <sz val="10"/>
        <rFont val="HawnHelv"/>
      </rPr>
      <t xml:space="preserve"> Hawaii Association of Independent Schools (HAIS). Private School Enrollment Report 2013-2014. </t>
    </r>
  </si>
  <si>
    <r>
      <rPr>
        <b/>
        <sz val="10"/>
        <rFont val="HawnHelv"/>
      </rPr>
      <t xml:space="preserve">Table 6.14 </t>
    </r>
    <r>
      <rPr>
        <sz val="10"/>
        <rFont val="HawnHelv"/>
      </rPr>
      <t xml:space="preserve"> Private School Student Enrollment in Hawai‘i: SY 2012-2013</t>
    </r>
  </si>
  <si>
    <r>
      <t>Source:</t>
    </r>
    <r>
      <rPr>
        <sz val="10"/>
        <rFont val="HawnHelv"/>
      </rPr>
      <t xml:space="preserve"> Hawaii Association of Independent Schools (HAIS). Private School Enrollment Report 2012-2013. </t>
    </r>
  </si>
  <si>
    <t>All Students</t>
  </si>
  <si>
    <t>State Public School Students</t>
  </si>
  <si>
    <t>Private School Students</t>
  </si>
  <si>
    <t>Charter Schools</t>
  </si>
  <si>
    <t>Department Schools</t>
  </si>
  <si>
    <t>2021-22</t>
  </si>
  <si>
    <t>1996-97</t>
  </si>
  <si>
    <t>1995-96</t>
  </si>
  <si>
    <t>1994-95</t>
  </si>
  <si>
    <t>1993-94</t>
  </si>
  <si>
    <t>1992-93</t>
  </si>
  <si>
    <t>1991-92</t>
  </si>
  <si>
    <t>1990-91</t>
  </si>
  <si>
    <t>1989-90</t>
  </si>
  <si>
    <t>1988-89</t>
  </si>
  <si>
    <t>1987-88</t>
  </si>
  <si>
    <t>1986-87</t>
  </si>
  <si>
    <t>(N) Not reported.  Note: earlier data can change in later reprting years.</t>
  </si>
  <si>
    <r>
      <t xml:space="preserve">Source: </t>
    </r>
    <r>
      <rPr>
        <sz val="10"/>
        <rFont val="HawnHelv"/>
      </rPr>
      <t>Hawai‘i State, Department of Education: Office of Strategy, Innovation and Performance: Assessment and Accountability Branch: Accountability Section.  Office of the Superintendent, Hawaiÿi Department of Education Data Book.  Hawai'i Association of Independent Schools (HAIS), Enrollment Report.</t>
    </r>
  </si>
  <si>
    <r>
      <rPr>
        <b/>
        <sz val="11"/>
        <color theme="0"/>
        <rFont val="HawnHelv"/>
      </rPr>
      <t>Table 6.14</t>
    </r>
    <r>
      <rPr>
        <sz val="11"/>
        <color theme="0"/>
        <rFont val="HawnHelv"/>
      </rPr>
      <t xml:space="preserve">  Private School Student Enrollment in Hawai‘i: SY 2021-2022</t>
    </r>
  </si>
  <si>
    <t>Table 6.26</t>
  </si>
  <si>
    <t>Native Hawaiian School Enrollment in the State of Hawaiÿi: 2010-2021</t>
  </si>
  <si>
    <t>School Enrollment by Race/Ethnicity in Hawai‘i: 2014-2021</t>
  </si>
  <si>
    <t>School Enrollment for Population 3 Years and over by County in Hawai‘i: 2014-2021</t>
  </si>
  <si>
    <t>Table 6.31</t>
  </si>
  <si>
    <t>Table 6.32</t>
  </si>
  <si>
    <t>Table 6.33</t>
  </si>
  <si>
    <t>Educational Attainment for Population 25 years and over by County in Hawai‘i: 2014-2021</t>
  </si>
  <si>
    <t>Educational Attainment by Gender in Hawai‘i: 2014-2021</t>
  </si>
  <si>
    <t>Educational Attainment by Gender in Hawai‘i County: 2014-2021</t>
  </si>
  <si>
    <t>Educational Attainment by Gender in Honolulu County: 2014-2021</t>
  </si>
  <si>
    <t>Educational Attainment by Gender in Kaua‘i County: 2014-2021</t>
  </si>
  <si>
    <t>Educational Attainment by Gender in Maui County: 2014-2021</t>
  </si>
  <si>
    <t>Native Hawaiian Educational Attainment: State of Hawaiÿi 2010-2021</t>
  </si>
  <si>
    <t>Educational Attainment by Race‑Ethnicity in Hawai‘i: 2014-2021</t>
  </si>
  <si>
    <t>Table 6.63</t>
  </si>
  <si>
    <t>Table 6.64</t>
  </si>
  <si>
    <t>Table 6.65</t>
  </si>
  <si>
    <t>Table 6.66</t>
  </si>
  <si>
    <t>Table 6.67</t>
  </si>
  <si>
    <t>Table 6.68</t>
  </si>
  <si>
    <t>Table 6.72</t>
  </si>
  <si>
    <t>Table 6.73</t>
  </si>
  <si>
    <r>
      <rPr>
        <b/>
        <sz val="11"/>
        <color theme="0"/>
        <rFont val="HawnHelv"/>
      </rPr>
      <t>Table 06.73</t>
    </r>
    <r>
      <rPr>
        <sz val="11"/>
        <color theme="0"/>
        <rFont val="HawnHelv"/>
      </rPr>
      <t xml:space="preserve">  Educational Attainment by Race-Ethnicity in Hawaiÿi: 2021</t>
    </r>
  </si>
  <si>
    <t>Educational Attainment</t>
  </si>
  <si>
    <t>State of Hawaiÿi</t>
  </si>
  <si>
    <t>Total Population</t>
  </si>
  <si>
    <t>Estimate</t>
  </si>
  <si>
    <t>Margin of Error</t>
  </si>
  <si>
    <t>Population 25 years and over</t>
  </si>
  <si>
    <t>±8,713</t>
  </si>
  <si>
    <t>±7,965</t>
  </si>
  <si>
    <t>±7,270</t>
  </si>
  <si>
    <t>±8,416</t>
  </si>
  <si>
    <t>±7,493</t>
  </si>
  <si>
    <t>±1,837</t>
  </si>
  <si>
    <t>Less than high school diploma</t>
  </si>
  <si>
    <t>±1.0</t>
  </si>
  <si>
    <t>±0.6</t>
  </si>
  <si>
    <t>±1.3</t>
  </si>
  <si>
    <t>±1.2</t>
  </si>
  <si>
    <t>±0.7</t>
  </si>
  <si>
    <t>±0.5</t>
  </si>
  <si>
    <t>High school graduate (includes equivalency)</t>
  </si>
  <si>
    <t>±2.2</t>
  </si>
  <si>
    <t>±1.7</t>
  </si>
  <si>
    <t>±1.6</t>
  </si>
  <si>
    <t>±0.8</t>
  </si>
  <si>
    <t>Some college or associate's degree</t>
  </si>
  <si>
    <t>±1.9</t>
  </si>
  <si>
    <t>±2.0</t>
  </si>
  <si>
    <t>Bachelor's degree</t>
  </si>
  <si>
    <t>±1.1</t>
  </si>
  <si>
    <t>±1.8</t>
  </si>
  <si>
    <t>±1.5</t>
  </si>
  <si>
    <t>Graduate or professional degree</t>
  </si>
  <si>
    <t>±0.9</t>
  </si>
  <si>
    <t>High school graduate or higher</t>
  </si>
  <si>
    <t>Male, high school graduate or higher</t>
  </si>
  <si>
    <t>Female, high school graduate or higher</t>
  </si>
  <si>
    <t>Bachelor's degree or higher</t>
  </si>
  <si>
    <t>±2.4</t>
  </si>
  <si>
    <t>Male, bachelor's degree or higher</t>
  </si>
  <si>
    <t>±3.0</t>
  </si>
  <si>
    <t>±2.1</t>
  </si>
  <si>
    <t>±2.3</t>
  </si>
  <si>
    <t>Female, bachelor's degree or higher</t>
  </si>
  <si>
    <r>
      <rPr>
        <b/>
        <sz val="9"/>
        <rFont val="HawnHelv"/>
      </rPr>
      <t>Race-Ethnicity:</t>
    </r>
    <r>
      <rPr>
        <sz val="9"/>
        <rFont val="HawnHelv"/>
      </rPr>
      <t xml:space="preserve"> Native Hawaiian alone or in any combination (500-503) &amp; (100-299) or (300, A01-Z99) or (400-999), White alone or in combination with one or more other races, Chinese alone or in any combination (410-419) &amp; (100-299) or (300, A01-Z99) or (400-999),  Filipino alone or in any combination (420-421) &amp; (100-299) or (300, A01-Z99) or (400-999), Japanese alone or in any combination (430-439) &amp; (100-299) or (300, A01-Z99) or (400-999).</t>
    </r>
  </si>
  <si>
    <r>
      <t xml:space="preserve">Source: </t>
    </r>
    <r>
      <rPr>
        <sz val="10"/>
        <color indexed="8"/>
        <rFont val="HawnHelv"/>
      </rPr>
      <t>US Census Bureau. 2021 American Community Survey 1-Year Estimates. S0201: Selected Population Profile in the United States.</t>
    </r>
  </si>
  <si>
    <r>
      <rPr>
        <b/>
        <sz val="11"/>
        <color indexed="8"/>
        <rFont val="HawnHelv"/>
      </rPr>
      <t>Table 06.62</t>
    </r>
    <r>
      <rPr>
        <sz val="11"/>
        <color indexed="8"/>
        <rFont val="HawnHelv"/>
      </rPr>
      <t xml:space="preserve">  Educational Attainment by Race-Ethnicity in Hawaiÿi: 2019</t>
    </r>
  </si>
  <si>
    <r>
      <t xml:space="preserve">Source: </t>
    </r>
    <r>
      <rPr>
        <sz val="10"/>
        <color indexed="8"/>
        <rFont val="HawnHelv"/>
      </rPr>
      <t>US Census Bureau. 2019 American Community Survey 1-Year Estimates. S0201: Selected Population Profile in the United States.</t>
    </r>
  </si>
  <si>
    <r>
      <rPr>
        <b/>
        <sz val="11"/>
        <color indexed="8"/>
        <rFont val="HawnHelv"/>
      </rPr>
      <t>Table 6.62</t>
    </r>
    <r>
      <rPr>
        <sz val="11"/>
        <color indexed="8"/>
        <rFont val="HawnHelv"/>
      </rPr>
      <t xml:space="preserve">  Educational Attainment by Race-Ethnicity in Hawaiÿi: 2018</t>
    </r>
  </si>
  <si>
    <r>
      <t xml:space="preserve">Source: </t>
    </r>
    <r>
      <rPr>
        <sz val="10"/>
        <color indexed="8"/>
        <rFont val="HawnHelv"/>
      </rPr>
      <t>US Census Bureau. 2018 American Community Survey 1-Year Estimates. S0201: Selected Population Profile in the United States.</t>
    </r>
  </si>
  <si>
    <r>
      <rPr>
        <b/>
        <sz val="11"/>
        <color indexed="8"/>
        <rFont val="HawnHelv"/>
      </rPr>
      <t>Table 6.62</t>
    </r>
    <r>
      <rPr>
        <sz val="11"/>
        <color indexed="8"/>
        <rFont val="HawnHelv"/>
      </rPr>
      <t xml:space="preserve">  Educational Attainment by Race-Ethnicity in Hawaiÿi: 2017</t>
    </r>
  </si>
  <si>
    <t>+/-6,305</t>
  </si>
  <si>
    <t>+/-7,030</t>
  </si>
  <si>
    <t>+/-6,397</t>
  </si>
  <si>
    <t>+/-8,678</t>
  </si>
  <si>
    <t>+/-8,102</t>
  </si>
  <si>
    <t>+/-1,487</t>
  </si>
  <si>
    <t>+/-1.0</t>
  </si>
  <si>
    <t>+/-0.5</t>
  </si>
  <si>
    <t>+/-1.6</t>
  </si>
  <si>
    <t>+/-1.5</t>
  </si>
  <si>
    <t>+/-2.0</t>
  </si>
  <si>
    <t>+/-1.4</t>
  </si>
  <si>
    <t>+/-2.5</t>
  </si>
  <si>
    <t>+/-1.8</t>
  </si>
  <si>
    <t>+/-1.3</t>
  </si>
  <si>
    <t>+/-0.8</t>
  </si>
  <si>
    <t>+/-1.9</t>
  </si>
  <si>
    <t>+/-2.1</t>
  </si>
  <si>
    <t>+/-1.2</t>
  </si>
  <si>
    <t>+/-1.1</t>
  </si>
  <si>
    <t>+/-0.7</t>
  </si>
  <si>
    <t>+/-0.9</t>
  </si>
  <si>
    <t>+/-0.6</t>
  </si>
  <si>
    <t>+/-1.7</t>
  </si>
  <si>
    <t>+/-2.4</t>
  </si>
  <si>
    <t>+/-2.2</t>
  </si>
  <si>
    <t>+/-3.4</t>
  </si>
  <si>
    <t>+/-2.7</t>
  </si>
  <si>
    <t>+/-2.3</t>
  </si>
  <si>
    <r>
      <t xml:space="preserve">Source: </t>
    </r>
    <r>
      <rPr>
        <sz val="10"/>
        <color indexed="8"/>
        <rFont val="HawnHelv"/>
      </rPr>
      <t>US Census Bureau. 2017 American Community Survey 1-Year Estimates. S0201: Selected Population Profile in the United States.</t>
    </r>
  </si>
  <si>
    <r>
      <rPr>
        <b/>
        <sz val="11"/>
        <color indexed="8"/>
        <rFont val="HawnHelv"/>
      </rPr>
      <t>Table 6.62</t>
    </r>
    <r>
      <rPr>
        <sz val="11"/>
        <color indexed="8"/>
        <rFont val="HawnHelv"/>
      </rPr>
      <t xml:space="preserve">  Educational Attainment by Race-Ethnicity in Hawaiÿi: 2016</t>
    </r>
  </si>
  <si>
    <t>Total population</t>
  </si>
  <si>
    <t xml:space="preserve"> Population 25 years and over</t>
  </si>
  <si>
    <t>+/-8,087</t>
  </si>
  <si>
    <t>+/-7,018</t>
  </si>
  <si>
    <t>+/-5,576</t>
  </si>
  <si>
    <t>+/-8,432</t>
  </si>
  <si>
    <t>+/-8,477</t>
  </si>
  <si>
    <t>+/-1,287</t>
  </si>
  <si>
    <t/>
  </si>
  <si>
    <t>+/-2.8</t>
  </si>
  <si>
    <t>+/-2.6</t>
  </si>
  <si>
    <r>
      <t xml:space="preserve">Source: </t>
    </r>
    <r>
      <rPr>
        <sz val="10"/>
        <color indexed="8"/>
        <rFont val="HawnHelv"/>
      </rPr>
      <t>US Census Bureau. 2016 American Community Survey 1-Year Estimates. S0201: Selected Population Profile in the United States.</t>
    </r>
  </si>
  <si>
    <r>
      <rPr>
        <b/>
        <sz val="11"/>
        <color indexed="8"/>
        <rFont val="HawnHelv"/>
      </rPr>
      <t>Table 6.62</t>
    </r>
    <r>
      <rPr>
        <sz val="11"/>
        <color indexed="8"/>
        <rFont val="HawnHelv"/>
      </rPr>
      <t xml:space="preserve">  Educational Attainment by Race-Ethnicity in Hawaiÿi: 2015</t>
    </r>
  </si>
  <si>
    <t>+/-7,215</t>
  </si>
  <si>
    <t>+/-6,192</t>
  </si>
  <si>
    <t>+/-5,817</t>
  </si>
  <si>
    <t>+/-8,711</t>
  </si>
  <si>
    <t>+/-7,470</t>
  </si>
  <si>
    <t>+/-1,476</t>
  </si>
  <si>
    <t>+/-0.4</t>
  </si>
  <si>
    <t>+/-2.9</t>
  </si>
  <si>
    <r>
      <t xml:space="preserve">Source: </t>
    </r>
    <r>
      <rPr>
        <sz val="10"/>
        <color indexed="8"/>
        <rFont val="HawnHelv"/>
      </rPr>
      <t>US Census Bureau. 2015 American Community Survey 1-Year Estimates. S0201: Selected Population Profile in the United States.</t>
    </r>
  </si>
  <si>
    <r>
      <rPr>
        <b/>
        <sz val="11"/>
        <color indexed="8"/>
        <rFont val="HawnHelv"/>
      </rPr>
      <t>Table 6.62</t>
    </r>
    <r>
      <rPr>
        <sz val="11"/>
        <color indexed="8"/>
        <rFont val="HawnHelv"/>
      </rPr>
      <t xml:space="preserve">  Educational Attainment by Race-Ethnicity in Hawaiÿi: 2014</t>
    </r>
  </si>
  <si>
    <t>+/-6,624</t>
  </si>
  <si>
    <t>+/-6,049</t>
  </si>
  <si>
    <t>+/-6,910</t>
  </si>
  <si>
    <t>+/-8,363</t>
  </si>
  <si>
    <t>+/-8,330</t>
  </si>
  <si>
    <t>+/-1,323</t>
  </si>
  <si>
    <r>
      <t xml:space="preserve">Source: </t>
    </r>
    <r>
      <rPr>
        <sz val="10"/>
        <color indexed="8"/>
        <rFont val="HawnHelv"/>
      </rPr>
      <t>US Census Bureau. 2014 American Community Survey 1-Year Estimates. S0201: Selected Population Profile in the United States.</t>
    </r>
  </si>
  <si>
    <r>
      <rPr>
        <b/>
        <sz val="11"/>
        <color theme="0"/>
        <rFont val="HawnHelv"/>
      </rPr>
      <t>Table 06.72</t>
    </r>
    <r>
      <rPr>
        <sz val="11"/>
        <color theme="0"/>
        <rFont val="HawnHelv"/>
      </rPr>
      <t xml:space="preserve">  Native Hawaiian Educational Attainment: State of Hawaiÿi 2010-2021</t>
    </r>
  </si>
  <si>
    <t>2020 *</t>
  </si>
  <si>
    <t>±6,568</t>
  </si>
  <si>
    <t>±6,342</t>
  </si>
  <si>
    <t>±6,390</t>
  </si>
  <si>
    <t>±6,097</t>
  </si>
  <si>
    <t>±6,624</t>
  </si>
  <si>
    <t>±7,215</t>
  </si>
  <si>
    <t>±8,087</t>
  </si>
  <si>
    <t>±6,305</t>
  </si>
  <si>
    <t>±6,199</t>
  </si>
  <si>
    <t>±6,800</t>
  </si>
  <si>
    <t>±1</t>
  </si>
  <si>
    <t>±2.6</t>
  </si>
  <si>
    <t>±2</t>
  </si>
  <si>
    <t>±1.4</t>
  </si>
  <si>
    <t>* Due to COVID-19, the US Census Bureau was compelled to make modifications to the 2020 American Community Survey (ACS). Adjustments were implemented to address nonresponse bias, weighting methodology, among other issues in the American Community Survey. Consequently, the Bureau does not recommend comparing their "experimental estimates" with standard ACS estimates or the decennial census.</t>
  </si>
  <si>
    <r>
      <t>Source:</t>
    </r>
    <r>
      <rPr>
        <sz val="10"/>
        <rFont val="HawnHelv"/>
      </rPr>
      <t xml:space="preserve"> US Census Bureau. 2010-2021 American Community Survey 1-Year Estimates. S0201: Selected Population Profile in the United States.</t>
    </r>
  </si>
  <si>
    <t>United States</t>
  </si>
  <si>
    <t>±9,344</t>
  </si>
  <si>
    <t>±8,761</t>
  </si>
  <si>
    <t>±8,614</t>
  </si>
  <si>
    <t>±11,169</t>
  </si>
  <si>
    <t>±10,712</t>
  </si>
  <si>
    <t>±11,956</t>
  </si>
  <si>
    <t>±10,778</t>
  </si>
  <si>
    <t>±10,798</t>
  </si>
  <si>
    <t>±9,844</t>
  </si>
  <si>
    <t>±12,302</t>
  </si>
  <si>
    <t>±13,063</t>
  </si>
  <si>
    <t>±1,367</t>
  </si>
  <si>
    <t>±1,375</t>
  </si>
  <si>
    <t>±1,173</t>
  </si>
  <si>
    <t>±1,286</t>
  </si>
  <si>
    <t>±1,323</t>
  </si>
  <si>
    <t>±1,476</t>
  </si>
  <si>
    <t>±1,287</t>
  </si>
  <si>
    <t>±1,487</t>
  </si>
  <si>
    <t>±1,657</t>
  </si>
  <si>
    <t>±1,193</t>
  </si>
  <si>
    <t>±0.4</t>
  </si>
  <si>
    <r>
      <rPr>
        <b/>
        <sz val="11"/>
        <color theme="0"/>
        <rFont val="HawnHelv"/>
      </rPr>
      <t>Table 06.68</t>
    </r>
    <r>
      <rPr>
        <sz val="11"/>
        <color theme="0"/>
        <rFont val="HawnHelv"/>
      </rPr>
      <t xml:space="preserve">  Educational Attainment by Gender in Maui County: 2021</t>
    </r>
  </si>
  <si>
    <r>
      <rPr>
        <b/>
        <sz val="11"/>
        <color indexed="8"/>
        <rFont val="HawnHelv"/>
      </rPr>
      <t>Table 06.57</t>
    </r>
    <r>
      <rPr>
        <sz val="11"/>
        <color indexed="8"/>
        <rFont val="HawnHelv"/>
      </rPr>
      <t xml:space="preserve">  Educational Attainment by Gender in Maui County: 2019</t>
    </r>
  </si>
  <si>
    <r>
      <rPr>
        <b/>
        <sz val="11"/>
        <color indexed="8"/>
        <rFont val="HawnHelv"/>
      </rPr>
      <t>Table 6.57</t>
    </r>
    <r>
      <rPr>
        <sz val="11"/>
        <color indexed="8"/>
        <rFont val="HawnHelv"/>
      </rPr>
      <t xml:space="preserve">  Educational Attainment by Gender in Maui County: 2018</t>
    </r>
  </si>
  <si>
    <r>
      <rPr>
        <b/>
        <sz val="11"/>
        <color indexed="8"/>
        <rFont val="HawnHelv"/>
      </rPr>
      <t>Table 6.57</t>
    </r>
    <r>
      <rPr>
        <sz val="11"/>
        <color indexed="8"/>
        <rFont val="HawnHelv"/>
      </rPr>
      <t xml:space="preserve">  Educational Attainment by Gender in Maui County: 2017</t>
    </r>
  </si>
  <si>
    <r>
      <rPr>
        <b/>
        <sz val="11"/>
        <color indexed="8"/>
        <rFont val="HawnHelv"/>
      </rPr>
      <t>Table 6.57</t>
    </r>
    <r>
      <rPr>
        <sz val="11"/>
        <color indexed="8"/>
        <rFont val="HawnHelv"/>
      </rPr>
      <t xml:space="preserve">  Educational Attainment by Gender in Maui County: 2016</t>
    </r>
  </si>
  <si>
    <r>
      <rPr>
        <b/>
        <sz val="11"/>
        <color indexed="8"/>
        <rFont val="HawnHelv"/>
      </rPr>
      <t>Table 4.47d</t>
    </r>
    <r>
      <rPr>
        <sz val="11"/>
        <color indexed="8"/>
        <rFont val="HawnHelv"/>
      </rPr>
      <t xml:space="preserve">  Educational Attainment by Gender in Maui County: 2015</t>
    </r>
  </si>
  <si>
    <r>
      <rPr>
        <b/>
        <sz val="11"/>
        <color indexed="8"/>
        <rFont val="HawnHelv"/>
      </rPr>
      <t>Table 4.47d</t>
    </r>
    <r>
      <rPr>
        <sz val="11"/>
        <color indexed="8"/>
        <rFont val="HawnHelv"/>
      </rPr>
      <t xml:space="preserve">  Educational Attainment by Gender in Maui County: 2014</t>
    </r>
  </si>
  <si>
    <t>Maui County</t>
  </si>
  <si>
    <t>Percent</t>
  </si>
  <si>
    <t>Male</t>
  </si>
  <si>
    <t>Percent Males</t>
  </si>
  <si>
    <t>Female</t>
  </si>
  <si>
    <t>Percent Females</t>
  </si>
  <si>
    <t>Population 18 to 24 years</t>
  </si>
  <si>
    <t>±1,397</t>
  </si>
  <si>
    <t>(X)</t>
  </si>
  <si>
    <t>±777</t>
  </si>
  <si>
    <t>±1,167</t>
  </si>
  <si>
    <t>+/-1,018</t>
  </si>
  <si>
    <t>+/-695</t>
  </si>
  <si>
    <t>+/-446</t>
  </si>
  <si>
    <t>+/-543</t>
  </si>
  <si>
    <t>+/-415</t>
  </si>
  <si>
    <t>+/-362</t>
  </si>
  <si>
    <t>+/-621</t>
  </si>
  <si>
    <t>+/-381</t>
  </si>
  <si>
    <t>+/-569</t>
  </si>
  <si>
    <t>+/-490</t>
  </si>
  <si>
    <t>+/-390</t>
  </si>
  <si>
    <t>+/-357</t>
  </si>
  <si>
    <t xml:space="preserve">  Less than high school graduate</t>
  </si>
  <si>
    <t>±496</t>
  </si>
  <si>
    <t>±4.7</t>
  </si>
  <si>
    <t>±179</t>
  </si>
  <si>
    <t>±4.4</t>
  </si>
  <si>
    <t>±437</t>
  </si>
  <si>
    <t>±6.8</t>
  </si>
  <si>
    <t>+/-773</t>
  </si>
  <si>
    <t>+/-6.5</t>
  </si>
  <si>
    <t>+/-659</t>
  </si>
  <si>
    <t>+/-10.4</t>
  </si>
  <si>
    <t>+/-344</t>
  </si>
  <si>
    <t>+/-470</t>
  </si>
  <si>
    <t>+/-3.9</t>
  </si>
  <si>
    <t>+/-351</t>
  </si>
  <si>
    <t>+/-5.5</t>
  </si>
  <si>
    <t>+/-289</t>
  </si>
  <si>
    <t>+/-5.0</t>
  </si>
  <si>
    <t>+/-392</t>
  </si>
  <si>
    <t>+/-3.3</t>
  </si>
  <si>
    <t>+/-287</t>
  </si>
  <si>
    <t>+/-4.5</t>
  </si>
  <si>
    <t>+/-6.3</t>
  </si>
  <si>
    <t>Less than high school graduate</t>
  </si>
  <si>
    <t>+/-6.1</t>
  </si>
  <si>
    <t>+/-7.1</t>
  </si>
  <si>
    <t>+/-9.4</t>
  </si>
  <si>
    <t xml:space="preserve">  High school graduate (includes equivalency)</t>
  </si>
  <si>
    <t>±1,262</t>
  </si>
  <si>
    <t>±9.5</t>
  </si>
  <si>
    <t>±507</t>
  </si>
  <si>
    <t>±10.0</t>
  </si>
  <si>
    <t>±1,081</t>
  </si>
  <si>
    <t>±14.7</t>
  </si>
  <si>
    <t>+/-1,101</t>
  </si>
  <si>
    <t>+/-750</t>
  </si>
  <si>
    <t>+/-12.5</t>
  </si>
  <si>
    <t>+/-634</t>
  </si>
  <si>
    <t>+/-11.6</t>
  </si>
  <si>
    <t>+/-894</t>
  </si>
  <si>
    <t>+/-6.6</t>
  </si>
  <si>
    <t>+/-667</t>
  </si>
  <si>
    <t>+/-10.7</t>
  </si>
  <si>
    <t>+/-731</t>
  </si>
  <si>
    <t>+/-11.4</t>
  </si>
  <si>
    <t>+/-1,151</t>
  </si>
  <si>
    <t>+/-9.7</t>
  </si>
  <si>
    <t>+/-812</t>
  </si>
  <si>
    <t>+/-13.0</t>
  </si>
  <si>
    <t>+/-815</t>
  </si>
  <si>
    <t>+/-13.4</t>
  </si>
  <si>
    <t>+/-8.0</t>
  </si>
  <si>
    <t>+/-9.8</t>
  </si>
  <si>
    <t>+/-10.6</t>
  </si>
  <si>
    <t xml:space="preserve">  Some college or associate's degree</t>
  </si>
  <si>
    <t>±967</t>
  </si>
  <si>
    <t>±541</t>
  </si>
  <si>
    <t>±804</t>
  </si>
  <si>
    <t>±15.4</t>
  </si>
  <si>
    <t>+/-1,099</t>
  </si>
  <si>
    <t>+/-8.9</t>
  </si>
  <si>
    <t>+/-12.0</t>
  </si>
  <si>
    <t>+/-580</t>
  </si>
  <si>
    <t>+/-10.2</t>
  </si>
  <si>
    <t>+/-865</t>
  </si>
  <si>
    <t>+/-7.4</t>
  </si>
  <si>
    <t>+/-9.3</t>
  </si>
  <si>
    <t>+/-613</t>
  </si>
  <si>
    <t>+/-999</t>
  </si>
  <si>
    <t>+/-8.5</t>
  </si>
  <si>
    <t>+/-827</t>
  </si>
  <si>
    <t>+/-13.2</t>
  </si>
  <si>
    <t>+/-650</t>
  </si>
  <si>
    <t>+/-11.3</t>
  </si>
  <si>
    <t>+/-6.2</t>
  </si>
  <si>
    <t xml:space="preserve">  Bachelor's degree or higher</t>
  </si>
  <si>
    <t>±440</t>
  </si>
  <si>
    <t>±4.3</t>
  </si>
  <si>
    <t>±318</t>
  </si>
  <si>
    <t>±6.6</t>
  </si>
  <si>
    <t>±345</t>
  </si>
  <si>
    <t>±6.4</t>
  </si>
  <si>
    <t>+/-565</t>
  </si>
  <si>
    <t>+/-5.1</t>
  </si>
  <si>
    <t>+/-466</t>
  </si>
  <si>
    <t>+/-8.2</t>
  </si>
  <si>
    <t>+/-288</t>
  </si>
  <si>
    <t>+/-5.4</t>
  </si>
  <si>
    <t>+/-402</t>
  </si>
  <si>
    <t>+/-157</t>
  </si>
  <si>
    <t>+/-689</t>
  </si>
  <si>
    <t>+/-5.7</t>
  </si>
  <si>
    <t>+/-336</t>
  </si>
  <si>
    <t>+/-625</t>
  </si>
  <si>
    <t>+/-11.1</t>
  </si>
  <si>
    <t>+/-3.0</t>
  </si>
  <si>
    <t>+/-3.8</t>
  </si>
  <si>
    <t>±1,394</t>
  </si>
  <si>
    <t>±791</t>
  </si>
  <si>
    <t>±1,248</t>
  </si>
  <si>
    <t>+/-1,034</t>
  </si>
  <si>
    <t>+/-790</t>
  </si>
  <si>
    <t>+/-535</t>
  </si>
  <si>
    <t>+/-700</t>
  </si>
  <si>
    <t>+/-685</t>
  </si>
  <si>
    <t>+/-485</t>
  </si>
  <si>
    <t>+/-664</t>
  </si>
  <si>
    <t>+/-765</t>
  </si>
  <si>
    <t>+/-478</t>
  </si>
  <si>
    <t>+/-505</t>
  </si>
  <si>
    <t>+/-579</t>
  </si>
  <si>
    <t>Less than 9th grade</t>
  </si>
  <si>
    <t>±897</t>
  </si>
  <si>
    <t>±595</t>
  </si>
  <si>
    <t>±655</t>
  </si>
  <si>
    <t xml:space="preserve">  Less than 9th grade</t>
  </si>
  <si>
    <t>+/-1,109</t>
  </si>
  <si>
    <t>+/-720</t>
  </si>
  <si>
    <t>+/-767</t>
  </si>
  <si>
    <t>+/-1,260</t>
  </si>
  <si>
    <t>+/-783</t>
  </si>
  <si>
    <t>+/-768</t>
  </si>
  <si>
    <t>+/-1,445</t>
  </si>
  <si>
    <t>+/-970</t>
  </si>
  <si>
    <t>+/-833</t>
  </si>
  <si>
    <t>9th to 12th grade, no diploma</t>
  </si>
  <si>
    <t>±1,114</t>
  </si>
  <si>
    <t>±1,004</t>
  </si>
  <si>
    <t>±364</t>
  </si>
  <si>
    <t xml:space="preserve">  9th to 12th grade, no diploma</t>
  </si>
  <si>
    <t>+/-1,388</t>
  </si>
  <si>
    <t>+/-922</t>
  </si>
  <si>
    <t>+/-946</t>
  </si>
  <si>
    <t>+/-1,200</t>
  </si>
  <si>
    <t>+/-804</t>
  </si>
  <si>
    <t>+/-769</t>
  </si>
  <si>
    <t>+/-1,157</t>
  </si>
  <si>
    <t>+/-814</t>
  </si>
  <si>
    <t>+/-745</t>
  </si>
  <si>
    <t>±2,884</t>
  </si>
  <si>
    <t>±1,825</t>
  </si>
  <si>
    <t>±3.1</t>
  </si>
  <si>
    <t>±2,075</t>
  </si>
  <si>
    <t>±3.3</t>
  </si>
  <si>
    <t>+/-2,785</t>
  </si>
  <si>
    <t>+/-1,888</t>
  </si>
  <si>
    <t>+/-1,807</t>
  </si>
  <si>
    <t>+/-2,472</t>
  </si>
  <si>
    <t>+/-1,594</t>
  </si>
  <si>
    <t>+/-1,759</t>
  </si>
  <si>
    <t>+/-2,912</t>
  </si>
  <si>
    <t>+/-1,695</t>
  </si>
  <si>
    <t>+/-1,997</t>
  </si>
  <si>
    <t>Some college, no degree</t>
  </si>
  <si>
    <t>±2,443</t>
  </si>
  <si>
    <t>±1,743</t>
  </si>
  <si>
    <t>±2.9</t>
  </si>
  <si>
    <t>±1,561</t>
  </si>
  <si>
    <t>±2.5</t>
  </si>
  <si>
    <t xml:space="preserve">  Some college, no degree</t>
  </si>
  <si>
    <t>+/-2,240</t>
  </si>
  <si>
    <t>+/-1,566</t>
  </si>
  <si>
    <t>+/-1,529</t>
  </si>
  <si>
    <t>+/-2,319</t>
  </si>
  <si>
    <t>+/-1,585</t>
  </si>
  <si>
    <t>+/-1,809</t>
  </si>
  <si>
    <t>+/-2,340</t>
  </si>
  <si>
    <t>+/-1,608</t>
  </si>
  <si>
    <t>+/-1,792</t>
  </si>
  <si>
    <t>+/-3.1</t>
  </si>
  <si>
    <t>Associate's degree</t>
  </si>
  <si>
    <t>±1,827</t>
  </si>
  <si>
    <t>±1,121</t>
  </si>
  <si>
    <t>±1,188</t>
  </si>
  <si>
    <t xml:space="preserve">  Associate's degree</t>
  </si>
  <si>
    <t>+/-2,036</t>
  </si>
  <si>
    <t>+/-1,369</t>
  </si>
  <si>
    <t>+/-1,316</t>
  </si>
  <si>
    <t>+/-1,564</t>
  </si>
  <si>
    <t>+/-1,041</t>
  </si>
  <si>
    <t>+/-1,194</t>
  </si>
  <si>
    <t>+/-2,139</t>
  </si>
  <si>
    <t>+/-1,207</t>
  </si>
  <si>
    <t>+/-1,644</t>
  </si>
  <si>
    <t>±2,465</t>
  </si>
  <si>
    <t>±1,729</t>
  </si>
  <si>
    <t>±1,618</t>
  </si>
  <si>
    <t xml:space="preserve">  Bachelor's degree</t>
  </si>
  <si>
    <t>+/-2,416</t>
  </si>
  <si>
    <t>+/-1,392</t>
  </si>
  <si>
    <t>+/-1,755</t>
  </si>
  <si>
    <t>+/-1,937</t>
  </si>
  <si>
    <t>+/-1,329</t>
  </si>
  <si>
    <t>+/-1,246</t>
  </si>
  <si>
    <t>+/-2,116</t>
  </si>
  <si>
    <t>+/-1,378</t>
  </si>
  <si>
    <t>+/-1,366</t>
  </si>
  <si>
    <t>±1,995</t>
  </si>
  <si>
    <t>±1,032</t>
  </si>
  <si>
    <t>±1,364</t>
  </si>
  <si>
    <t xml:space="preserve">  Graduate or professional degree</t>
  </si>
  <si>
    <t>+/-1,579</t>
  </si>
  <si>
    <t>+/-969</t>
  </si>
  <si>
    <t>+/-1,117</t>
  </si>
  <si>
    <t>+/-1,283</t>
  </si>
  <si>
    <t>+/-896</t>
  </si>
  <si>
    <t>+/-851</t>
  </si>
  <si>
    <t>+/-1,523</t>
  </si>
  <si>
    <t>+/-1,047</t>
  </si>
  <si>
    <t>+/-992</t>
  </si>
  <si>
    <t>±2,096</t>
  </si>
  <si>
    <t>±1,349</t>
  </si>
  <si>
    <t>±1,481</t>
  </si>
  <si>
    <t>±2,938</t>
  </si>
  <si>
    <t>±1,918</t>
  </si>
  <si>
    <t>±1,847</t>
  </si>
  <si>
    <t>Percent high school graduate or higher</t>
  </si>
  <si>
    <t>Percent bachelor's degree or higher</t>
  </si>
  <si>
    <t>Population 25 to 34 years</t>
  </si>
  <si>
    <t>±1,393</t>
  </si>
  <si>
    <t>±647</t>
  </si>
  <si>
    <t xml:space="preserve">  High school graduate or higher</t>
  </si>
  <si>
    <t>±1,433</t>
  </si>
  <si>
    <t>±661</t>
  </si>
  <si>
    <t>±1,260</t>
  </si>
  <si>
    <t>+/-1,302</t>
  </si>
  <si>
    <t>+/-878</t>
  </si>
  <si>
    <t>+/-645</t>
  </si>
  <si>
    <t>+/-702</t>
  </si>
  <si>
    <t>+/-568</t>
  </si>
  <si>
    <t>+/-503</t>
  </si>
  <si>
    <t>+/-840</t>
  </si>
  <si>
    <t>+/-570</t>
  </si>
  <si>
    <t>+/-756</t>
  </si>
  <si>
    <t>+/-1,292</t>
  </si>
  <si>
    <t>+/-984</t>
  </si>
  <si>
    <t>±1,210</t>
  </si>
  <si>
    <t>±6.1</t>
  </si>
  <si>
    <t>±798</t>
  </si>
  <si>
    <t>±7.8</t>
  </si>
  <si>
    <t>±743</t>
  </si>
  <si>
    <t>±8.3</t>
  </si>
  <si>
    <t>+/-1,367</t>
  </si>
  <si>
    <t>+/-843</t>
  </si>
  <si>
    <t>+/-796</t>
  </si>
  <si>
    <t>+/-4.3</t>
  </si>
  <si>
    <t>+/-513</t>
  </si>
  <si>
    <t>+/-534</t>
  </si>
  <si>
    <t>+/-1,082</t>
  </si>
  <si>
    <t>+/-810</t>
  </si>
  <si>
    <t>+/-4.1</t>
  </si>
  <si>
    <t>+/-823</t>
  </si>
  <si>
    <t>+/-5.8</t>
  </si>
  <si>
    <t>+/-4.9</t>
  </si>
  <si>
    <t>+/-7.0</t>
  </si>
  <si>
    <t>+/-6.8</t>
  </si>
  <si>
    <t>+/-943</t>
  </si>
  <si>
    <t>+/-4.4</t>
  </si>
  <si>
    <t>+/-540</t>
  </si>
  <si>
    <t>+/-5.2</t>
  </si>
  <si>
    <t>+/-682</t>
  </si>
  <si>
    <t>+/-6.4</t>
  </si>
  <si>
    <t>+/-1,031</t>
  </si>
  <si>
    <t>+/-859</t>
  </si>
  <si>
    <t>+/-649</t>
  </si>
  <si>
    <t>+/-5.9</t>
  </si>
  <si>
    <t>+/-4.8</t>
  </si>
  <si>
    <t>Population 35 to 44 years</t>
  </si>
  <si>
    <t>±867</t>
  </si>
  <si>
    <t>±521</t>
  </si>
  <si>
    <t>±683</t>
  </si>
  <si>
    <t>±962</t>
  </si>
  <si>
    <t>±667</t>
  </si>
  <si>
    <t>±4.2</t>
  </si>
  <si>
    <t>±712</t>
  </si>
  <si>
    <t>+/-920</t>
  </si>
  <si>
    <t>+/-608</t>
  </si>
  <si>
    <t>+/-657</t>
  </si>
  <si>
    <t>+/-723</t>
  </si>
  <si>
    <t>+/-476</t>
  </si>
  <si>
    <t>+/-526</t>
  </si>
  <si>
    <t>+/-489</t>
  </si>
  <si>
    <t>+/-486</t>
  </si>
  <si>
    <t>+/-298</t>
  </si>
  <si>
    <t>+/-1,062</t>
  </si>
  <si>
    <t>+/-738</t>
  </si>
  <si>
    <t>+/-639</t>
  </si>
  <si>
    <t>±1,303</t>
  </si>
  <si>
    <t>±5.7</t>
  </si>
  <si>
    <t>±839</t>
  </si>
  <si>
    <t>±7.6</t>
  </si>
  <si>
    <t>±945</t>
  </si>
  <si>
    <t>+/-1,093</t>
  </si>
  <si>
    <t>+/-637</t>
  </si>
  <si>
    <t>+/-725</t>
  </si>
  <si>
    <t>+/-3.2</t>
  </si>
  <si>
    <t>+/-1,042</t>
  </si>
  <si>
    <t>+/-713</t>
  </si>
  <si>
    <t>+/-631</t>
  </si>
  <si>
    <t>+/-1,019</t>
  </si>
  <si>
    <t>+/-831</t>
  </si>
  <si>
    <t>+/-474</t>
  </si>
  <si>
    <t>+/-4.2</t>
  </si>
  <si>
    <t>+/-1,185</t>
  </si>
  <si>
    <t>+/-726</t>
  </si>
  <si>
    <t>+/-736</t>
  </si>
  <si>
    <t>+/-1,063</t>
  </si>
  <si>
    <t>+/-707</t>
  </si>
  <si>
    <t>+/-668</t>
  </si>
  <si>
    <t>+/-1,039</t>
  </si>
  <si>
    <t>+/-4.7</t>
  </si>
  <si>
    <t>+/-6.9</t>
  </si>
  <si>
    <t>+/-7.8</t>
  </si>
  <si>
    <t>+/-7.2</t>
  </si>
  <si>
    <t>Population 45 to 64 years</t>
  </si>
  <si>
    <t>±918</t>
  </si>
  <si>
    <t>±800</t>
  </si>
  <si>
    <t>±441</t>
  </si>
  <si>
    <t>±1,340</t>
  </si>
  <si>
    <t>±1,049</t>
  </si>
  <si>
    <t>±3.4</t>
  </si>
  <si>
    <t>±747</t>
  </si>
  <si>
    <t>±2.8</t>
  </si>
  <si>
    <t>+/-834</t>
  </si>
  <si>
    <t>+/-616</t>
  </si>
  <si>
    <t>+/-448</t>
  </si>
  <si>
    <t>+/-601</t>
  </si>
  <si>
    <t>+/-410</t>
  </si>
  <si>
    <t>+/-502</t>
  </si>
  <si>
    <t>+/-548</t>
  </si>
  <si>
    <t>+/-500</t>
  </si>
  <si>
    <t>+/-317</t>
  </si>
  <si>
    <t>+/-924</t>
  </si>
  <si>
    <t>+/-716</t>
  </si>
  <si>
    <t>+/-575</t>
  </si>
  <si>
    <t>±1,779</t>
  </si>
  <si>
    <t>±4.0</t>
  </si>
  <si>
    <t>±1,110</t>
  </si>
  <si>
    <t>±5.1</t>
  </si>
  <si>
    <t>±1,061</t>
  </si>
  <si>
    <t>±4.8</t>
  </si>
  <si>
    <t>+/-989</t>
  </si>
  <si>
    <t>+/-583</t>
  </si>
  <si>
    <t>+/-960</t>
  </si>
  <si>
    <t>+/-564</t>
  </si>
  <si>
    <t>+/-709</t>
  </si>
  <si>
    <t>+/-886</t>
  </si>
  <si>
    <t>+/-1,474</t>
  </si>
  <si>
    <t>+/-921</t>
  </si>
  <si>
    <t>+/-4.0</t>
  </si>
  <si>
    <t>+/-1,097</t>
  </si>
  <si>
    <t>+/-1,484</t>
  </si>
  <si>
    <t>+/-1,046</t>
  </si>
  <si>
    <t>+/-4.6</t>
  </si>
  <si>
    <t>+/-856</t>
  </si>
  <si>
    <t>+/-3.6</t>
  </si>
  <si>
    <t>+/-1,268</t>
  </si>
  <si>
    <t>+/-904</t>
  </si>
  <si>
    <t>Population 65 years and over</t>
  </si>
  <si>
    <t>±428</t>
  </si>
  <si>
    <t>±394</t>
  </si>
  <si>
    <t>±189</t>
  </si>
  <si>
    <t>±811</t>
  </si>
  <si>
    <t>±616</t>
  </si>
  <si>
    <t>±454</t>
  </si>
  <si>
    <t>+/-436</t>
  </si>
  <si>
    <t>+/-221</t>
  </si>
  <si>
    <t>+/-331</t>
  </si>
  <si>
    <t>+/-279</t>
  </si>
  <si>
    <t>+/-154</t>
  </si>
  <si>
    <t>+/-291</t>
  </si>
  <si>
    <t>+/-203</t>
  </si>
  <si>
    <t>+/-234</t>
  </si>
  <si>
    <t>+/-541</t>
  </si>
  <si>
    <t>+/-358</t>
  </si>
  <si>
    <t>+/-372</t>
  </si>
  <si>
    <t>±1,362</t>
  </si>
  <si>
    <t>±848</t>
  </si>
  <si>
    <t>±5.6</t>
  </si>
  <si>
    <t>±955</t>
  </si>
  <si>
    <t>±5.5</t>
  </si>
  <si>
    <t>+/-1,078</t>
  </si>
  <si>
    <t>+/-3.5</t>
  </si>
  <si>
    <t>+/-594</t>
  </si>
  <si>
    <t>+/-787</t>
  </si>
  <si>
    <t>+/-880</t>
  </si>
  <si>
    <t>+/-545</t>
  </si>
  <si>
    <t>+/-658</t>
  </si>
  <si>
    <t>+/-1,103</t>
  </si>
  <si>
    <t>+/-605</t>
  </si>
  <si>
    <t>+/-942</t>
  </si>
  <si>
    <t>+/-3.7</t>
  </si>
  <si>
    <t>+/-1,218</t>
  </si>
  <si>
    <t>+/-954</t>
  </si>
  <si>
    <t>+/-777</t>
  </si>
  <si>
    <t>+/-964</t>
  </si>
  <si>
    <t>+/-774</t>
  </si>
  <si>
    <t>+/-609</t>
  </si>
  <si>
    <t>+/-971</t>
  </si>
  <si>
    <t>+/-615</t>
  </si>
  <si>
    <t>+/-6.7</t>
  </si>
  <si>
    <t>Poverty Rate for the Population 25 Years and Over for Whom Poverty Status is Determined by Educational Attainment Level</t>
  </si>
  <si>
    <t>±10.1</t>
  </si>
  <si>
    <t>±13.6</t>
  </si>
  <si>
    <t>±10.5</t>
  </si>
  <si>
    <t>POVERTY RATE FOR THE POPULATION 25 YEARS AND OVER FOR WHOM POVERTY STATUS IS DETERMINED BY EDUCATIONAL ATTAINMENT LEVEL</t>
  </si>
  <si>
    <t>±4.1</t>
  </si>
  <si>
    <t>±6.0</t>
  </si>
  <si>
    <t>+/-8.8</t>
  </si>
  <si>
    <t>+/-9.2</t>
  </si>
  <si>
    <t>+/-11.5</t>
  </si>
  <si>
    <t>±5.4</t>
  </si>
  <si>
    <t>+/-5.6</t>
  </si>
  <si>
    <t>±3.9</t>
  </si>
  <si>
    <t>Median Earnings in The Past 12 Months (In Inflation-Adjusted Dollars)</t>
  </si>
  <si>
    <t>Median Earnings in The Past 12 Months (In 2019 Inflation-Adjusted Dollars)</t>
  </si>
  <si>
    <t>Median Earnings in The Past 12 Months (In 2018 Inflation-Adjusted Dollars)</t>
  </si>
  <si>
    <t>Population 25 years and over with earnings</t>
  </si>
  <si>
    <t>±1,786</t>
  </si>
  <si>
    <t>±1,973</t>
  </si>
  <si>
    <t>±2,495</t>
  </si>
  <si>
    <t>Median Earnings in The Past 12 Months (In 2017 Inflation-Adjusted Dollars)</t>
  </si>
  <si>
    <t>MEDIAN EARNINGS IN THE PAST 12 MONTHS (IN 2016 INFLATION-ADJUSTED DOLLARS)</t>
  </si>
  <si>
    <t>MEDIAN EARNINGS IN THE PAST 12 MONTHS (IN 2015 INFLATION-ADJUSTED DOLLARS)</t>
  </si>
  <si>
    <t>MEDIAN EARNINGS IN THE PAST 12 MONTHS (IN 2014 INFLATION-ADJUSTED DOLLARS)</t>
  </si>
  <si>
    <t xml:space="preserve">    Less than high school graduate</t>
  </si>
  <si>
    <t>±10,523</t>
  </si>
  <si>
    <t>±11,741</t>
  </si>
  <si>
    <t>±16,397</t>
  </si>
  <si>
    <t xml:space="preserve">  Population 25 years and over with earnings</t>
  </si>
  <si>
    <t>+/-935</t>
  </si>
  <si>
    <t>+/-4,604</t>
  </si>
  <si>
    <t>+/-2,342</t>
  </si>
  <si>
    <t>+/-1,669</t>
  </si>
  <si>
    <t>+/-2,420</t>
  </si>
  <si>
    <t>+/-1,741</t>
  </si>
  <si>
    <t>+/-1,573</t>
  </si>
  <si>
    <t>+/-3,769</t>
  </si>
  <si>
    <t>+/-2,268</t>
  </si>
  <si>
    <t>+/-1,070</t>
  </si>
  <si>
    <t>+/-1,889</t>
  </si>
  <si>
    <t>+/-1,284</t>
  </si>
  <si>
    <t xml:space="preserve">    High school graduate (includes equivalency)</t>
  </si>
  <si>
    <t>±2,403</t>
  </si>
  <si>
    <t>±2,591</t>
  </si>
  <si>
    <t>±8,109</t>
  </si>
  <si>
    <t>+/-6,114</t>
  </si>
  <si>
    <t>+/-6,332</t>
  </si>
  <si>
    <t>+/-13,049</t>
  </si>
  <si>
    <t>+/-11,887</t>
  </si>
  <si>
    <t>+/-16,051</t>
  </si>
  <si>
    <t>+/-15,652</t>
  </si>
  <si>
    <t>+/-3,909</t>
  </si>
  <si>
    <t>+/-4,972</t>
  </si>
  <si>
    <t>+/-8,127</t>
  </si>
  <si>
    <t>+/-6,274</t>
  </si>
  <si>
    <t>+/-4,683</t>
  </si>
  <si>
    <t>+/-5,734</t>
  </si>
  <si>
    <t xml:space="preserve">    Some college or associate's degree</t>
  </si>
  <si>
    <t>±1,981</t>
  </si>
  <si>
    <t>±4,641</t>
  </si>
  <si>
    <t>+/-2,422</t>
  </si>
  <si>
    <t>+/-5,347</t>
  </si>
  <si>
    <t>+/-1,986</t>
  </si>
  <si>
    <t>+/-2,199</t>
  </si>
  <si>
    <t>+/-5,219</t>
  </si>
  <si>
    <t>+/-5,241</t>
  </si>
  <si>
    <t>+/-1,980</t>
  </si>
  <si>
    <t>+/-1,334</t>
  </si>
  <si>
    <t>+/-5,098</t>
  </si>
  <si>
    <t>+/-2,753</t>
  </si>
  <si>
    <t>+/-4,953</t>
  </si>
  <si>
    <t>+/-4,467</t>
  </si>
  <si>
    <t xml:space="preserve">    Bachelor's degree</t>
  </si>
  <si>
    <t>±6,441</t>
  </si>
  <si>
    <t>±9,937</t>
  </si>
  <si>
    <t>±5,690</t>
  </si>
  <si>
    <t>+/-1,371</t>
  </si>
  <si>
    <t>+/-3,576</t>
  </si>
  <si>
    <t>+/-3,860</t>
  </si>
  <si>
    <t>+/-2,813</t>
  </si>
  <si>
    <t>+/-3,396</t>
  </si>
  <si>
    <t>+/-1,634</t>
  </si>
  <si>
    <t>+/-2,792</t>
  </si>
  <si>
    <t>+/-4,366</t>
  </si>
  <si>
    <t>+/-2,939</t>
  </si>
  <si>
    <t>+/-1,320</t>
  </si>
  <si>
    <t>+/-3,331</t>
  </si>
  <si>
    <t>+/-1,660</t>
  </si>
  <si>
    <t xml:space="preserve">    Graduate or professional degree</t>
  </si>
  <si>
    <t>±12,164</t>
  </si>
  <si>
    <t>±26,892</t>
  </si>
  <si>
    <t>±9,087</t>
  </si>
  <si>
    <t>+/-7,088</t>
  </si>
  <si>
    <t>+/-8,857</t>
  </si>
  <si>
    <t>+/-6,254</t>
  </si>
  <si>
    <t>+/-2,213</t>
  </si>
  <si>
    <t>+/-5,386</t>
  </si>
  <si>
    <t>+/-3,195</t>
  </si>
  <si>
    <t>+/-3,510</t>
  </si>
  <si>
    <t>+/-7,710</t>
  </si>
  <si>
    <t>+/-4,032</t>
  </si>
  <si>
    <t>+/-5,767</t>
  </si>
  <si>
    <t>+/-16,014</t>
  </si>
  <si>
    <t>+/-5,740</t>
  </si>
  <si>
    <t>An '(X)' means that the estimate is not applicable or not available</t>
  </si>
  <si>
    <t>+/-7,115</t>
  </si>
  <si>
    <t>+/-39,293</t>
  </si>
  <si>
    <t>+/-7,045</t>
  </si>
  <si>
    <t>+/-6,662</t>
  </si>
  <si>
    <t>+/-9,535</t>
  </si>
  <si>
    <t>+/-10,605</t>
  </si>
  <si>
    <t>+/-6,396</t>
  </si>
  <si>
    <t>+/-9,033</t>
  </si>
  <si>
    <t>+/-8,782</t>
  </si>
  <si>
    <t>+/-2,570</t>
  </si>
  <si>
    <t>+/-25,400</t>
  </si>
  <si>
    <t>+/-1,141</t>
  </si>
  <si>
    <r>
      <t xml:space="preserve">Source: </t>
    </r>
    <r>
      <rPr>
        <sz val="10"/>
        <rFont val="HawnHelv"/>
      </rPr>
      <t>U.S. Census Bureau, 2020 American Community Survey 1-Year Estimates. S1501: Educational Attainment.</t>
    </r>
  </si>
  <si>
    <r>
      <t xml:space="preserve">Source: </t>
    </r>
    <r>
      <rPr>
        <sz val="10"/>
        <rFont val="HawnHelv"/>
      </rPr>
      <t>U.S. Census Bureau, 2019 American Community Survey 1-Year Estimates. S1501: Educational Attainment.</t>
    </r>
  </si>
  <si>
    <r>
      <t xml:space="preserve">Source: </t>
    </r>
    <r>
      <rPr>
        <sz val="10"/>
        <rFont val="HawnHelv"/>
      </rPr>
      <t>U.S. Census Bureau, 2018 American Community Survey 1-Year Estimates. S1501: Educational Attainment.</t>
    </r>
  </si>
  <si>
    <r>
      <t xml:space="preserve">Source: </t>
    </r>
    <r>
      <rPr>
        <sz val="10"/>
        <rFont val="HawnHelv"/>
      </rPr>
      <t>U.S. Census Bureau, 2017 American Community Survey 1-Year Estimates. S1501: Educational Attainment.</t>
    </r>
  </si>
  <si>
    <r>
      <t xml:space="preserve">Source: </t>
    </r>
    <r>
      <rPr>
        <sz val="10"/>
        <rFont val="HawnHelv"/>
      </rPr>
      <t>U.S. Census Bureau, 2016 American Community Survey 1-Year Estimates. S1501: Educational Attainment.</t>
    </r>
  </si>
  <si>
    <r>
      <t xml:space="preserve">Source: </t>
    </r>
    <r>
      <rPr>
        <sz val="10"/>
        <rFont val="HawnHelv"/>
      </rPr>
      <t>U.S. Census Bureau, 2015 American Community Survey 1-Year Estimates. S1501: Educational Attainment.</t>
    </r>
  </si>
  <si>
    <r>
      <t xml:space="preserve">Source: </t>
    </r>
    <r>
      <rPr>
        <sz val="10"/>
        <rFont val="HawnHelv"/>
      </rPr>
      <t>U.S. Census Bureau, 2014 American Community Survey 1-Year Estimates. S1501: Educational Attainment.</t>
    </r>
  </si>
  <si>
    <r>
      <rPr>
        <b/>
        <sz val="11"/>
        <color theme="0"/>
        <rFont val="HawnHelv"/>
      </rPr>
      <t>Table 06.67</t>
    </r>
    <r>
      <rPr>
        <sz val="11"/>
        <color theme="0"/>
        <rFont val="HawnHelv"/>
      </rPr>
      <t xml:space="preserve">  Educational Attainment by Gender in Kauaÿi County: 2021</t>
    </r>
  </si>
  <si>
    <r>
      <rPr>
        <b/>
        <sz val="11"/>
        <color indexed="8"/>
        <rFont val="HawnHelv"/>
      </rPr>
      <t>Table 06.56</t>
    </r>
    <r>
      <rPr>
        <sz val="11"/>
        <color theme="1"/>
        <rFont val="HawnHelv"/>
      </rPr>
      <t xml:space="preserve">  Educational Attainment by Gender in Kauaÿi County: 2019</t>
    </r>
  </si>
  <si>
    <r>
      <rPr>
        <b/>
        <sz val="11"/>
        <color indexed="8"/>
        <rFont val="HawnHelv"/>
      </rPr>
      <t>Table 6.56</t>
    </r>
    <r>
      <rPr>
        <sz val="11"/>
        <color theme="1"/>
        <rFont val="HawnHelv"/>
      </rPr>
      <t xml:space="preserve">  Educational Attainment by Gender in Kauaÿi County: 2018</t>
    </r>
  </si>
  <si>
    <r>
      <rPr>
        <b/>
        <sz val="11"/>
        <color indexed="8"/>
        <rFont val="HawnHelv"/>
      </rPr>
      <t>Table 6.56</t>
    </r>
    <r>
      <rPr>
        <sz val="11"/>
        <color theme="1"/>
        <rFont val="HawnHelv"/>
      </rPr>
      <t xml:space="preserve">  Educational Attainment by Gender in Kauaÿi County: 2017</t>
    </r>
  </si>
  <si>
    <r>
      <rPr>
        <b/>
        <sz val="11"/>
        <color indexed="8"/>
        <rFont val="HawnHelv"/>
      </rPr>
      <t>Table 6.56</t>
    </r>
    <r>
      <rPr>
        <sz val="11"/>
        <color theme="1"/>
        <rFont val="HawnHelv"/>
      </rPr>
      <t xml:space="preserve">   Educational Attainment by Gender in Kauaÿi County: 2016</t>
    </r>
  </si>
  <si>
    <r>
      <rPr>
        <b/>
        <sz val="11"/>
        <color indexed="8"/>
        <rFont val="HawnHelv"/>
      </rPr>
      <t>Table 6.56</t>
    </r>
    <r>
      <rPr>
        <sz val="11"/>
        <color theme="1"/>
        <rFont val="HawnHelv"/>
      </rPr>
      <t xml:space="preserve">   Educational Attainment by Gender in Kauaÿi County: 2015</t>
    </r>
  </si>
  <si>
    <r>
      <rPr>
        <b/>
        <sz val="11"/>
        <color indexed="8"/>
        <rFont val="HawnHelv"/>
      </rPr>
      <t>Table 6.56</t>
    </r>
    <r>
      <rPr>
        <sz val="11"/>
        <color theme="1"/>
        <rFont val="HawnHelv"/>
      </rPr>
      <t xml:space="preserve">  Educational Attainment by Gender in Kauaÿi County: 2014</t>
    </r>
  </si>
  <si>
    <t>Kauaÿi County</t>
  </si>
  <si>
    <t>±809</t>
  </si>
  <si>
    <t>±534</t>
  </si>
  <si>
    <t>±599</t>
  </si>
  <si>
    <t>+/-724</t>
  </si>
  <si>
    <t>+/-495</t>
  </si>
  <si>
    <t>+/-386</t>
  </si>
  <si>
    <t>+/-433</t>
  </si>
  <si>
    <t>+/-591</t>
  </si>
  <si>
    <t>+/-647</t>
  </si>
  <si>
    <t>+/-397</t>
  </si>
  <si>
    <t>+/-420</t>
  </si>
  <si>
    <t>+/-624</t>
  </si>
  <si>
    <t>+/-557</t>
  </si>
  <si>
    <t>±308</t>
  </si>
  <si>
    <t>±173</t>
  </si>
  <si>
    <t>±5.9</t>
  </si>
  <si>
    <t>±265</t>
  </si>
  <si>
    <t>±13.2</t>
  </si>
  <si>
    <t>+/-308</t>
  </si>
  <si>
    <t>+/-251</t>
  </si>
  <si>
    <t>+/-195</t>
  </si>
  <si>
    <t>+/-8.6</t>
  </si>
  <si>
    <t>+/-313</t>
  </si>
  <si>
    <t>+/-281</t>
  </si>
  <si>
    <t>+/-11.0</t>
  </si>
  <si>
    <t>+/-94</t>
  </si>
  <si>
    <t>+/-342</t>
  </si>
  <si>
    <t>+/-226</t>
  </si>
  <si>
    <t>+/-8.4</t>
  </si>
  <si>
    <t>+/-252</t>
  </si>
  <si>
    <t>+/-10.1</t>
  </si>
  <si>
    <t>+/-7.6</t>
  </si>
  <si>
    <t>+/-15.0</t>
  </si>
  <si>
    <t>±902</t>
  </si>
  <si>
    <t>±13.8</t>
  </si>
  <si>
    <t>±654</t>
  </si>
  <si>
    <t>±14.1</t>
  </si>
  <si>
    <t>±537</t>
  </si>
  <si>
    <t>±22.8</t>
  </si>
  <si>
    <t>+/-646</t>
  </si>
  <si>
    <t>+/-19.8</t>
  </si>
  <si>
    <t>+/-341</t>
  </si>
  <si>
    <t>+/-13.5</t>
  </si>
  <si>
    <t>+/-662</t>
  </si>
  <si>
    <t>+/-10.0</t>
  </si>
  <si>
    <t>+/-373</t>
  </si>
  <si>
    <t>+/-15.1</t>
  </si>
  <si>
    <t>+/-539</t>
  </si>
  <si>
    <t>+/-14.4</t>
  </si>
  <si>
    <t>+/-512</t>
  </si>
  <si>
    <t>+/-13.1</t>
  </si>
  <si>
    <t>+/-14.3</t>
  </si>
  <si>
    <t>+/-16.2</t>
  </si>
  <si>
    <t>±745</t>
  </si>
  <si>
    <t>±14.4</t>
  </si>
  <si>
    <t>±409</t>
  </si>
  <si>
    <t>±577</t>
  </si>
  <si>
    <t>±25.0</t>
  </si>
  <si>
    <t>+/-732</t>
  </si>
  <si>
    <t>+/-12.3</t>
  </si>
  <si>
    <t>+/-520</t>
  </si>
  <si>
    <t>+/-17.5</t>
  </si>
  <si>
    <t>+/-413</t>
  </si>
  <si>
    <t>+/-15.3</t>
  </si>
  <si>
    <t>+/-10.5</t>
  </si>
  <si>
    <t>+/-310</t>
  </si>
  <si>
    <t>+/-11.9</t>
  </si>
  <si>
    <t>+/-561</t>
  </si>
  <si>
    <t>+/-16.4</t>
  </si>
  <si>
    <t>+/-733</t>
  </si>
  <si>
    <t>+/-12.4</t>
  </si>
  <si>
    <t>+/-504</t>
  </si>
  <si>
    <t>+/-16.3</t>
  </si>
  <si>
    <t>+/-434</t>
  </si>
  <si>
    <t>+/-14.5</t>
  </si>
  <si>
    <t>+/-15.5</t>
  </si>
  <si>
    <t>+/-21.4</t>
  </si>
  <si>
    <t>+/-18.2</t>
  </si>
  <si>
    <t>±167</t>
  </si>
  <si>
    <t>±3.5</t>
  </si>
  <si>
    <t>±118</t>
  </si>
  <si>
    <t>±110</t>
  </si>
  <si>
    <t>+/-185</t>
  </si>
  <si>
    <t>+/-184</t>
  </si>
  <si>
    <t>+/-33</t>
  </si>
  <si>
    <t>+/-697</t>
  </si>
  <si>
    <t>+/-13.3</t>
  </si>
  <si>
    <t>+/-421</t>
  </si>
  <si>
    <t>+/-13.7</t>
  </si>
  <si>
    <t>+/-182</t>
  </si>
  <si>
    <t>+/-12.6</t>
  </si>
  <si>
    <t>±824</t>
  </si>
  <si>
    <t>±555</t>
  </si>
  <si>
    <t>±649</t>
  </si>
  <si>
    <t>+/-801</t>
  </si>
  <si>
    <t>+/-403</t>
  </si>
  <si>
    <t>+/-818</t>
  </si>
  <si>
    <t>+/-477</t>
  </si>
  <si>
    <t>+/-611</t>
  </si>
  <si>
    <t>+/-412</t>
  </si>
  <si>
    <t>+/-939</t>
  </si>
  <si>
    <t>+/-755</t>
  </si>
  <si>
    <t>±522</t>
  </si>
  <si>
    <t>±343</t>
  </si>
  <si>
    <t>±395</t>
  </si>
  <si>
    <t>+/-982</t>
  </si>
  <si>
    <t>+/-385</t>
  </si>
  <si>
    <t>+/-799</t>
  </si>
  <si>
    <t>+/-677</t>
  </si>
  <si>
    <t>+/-335</t>
  </si>
  <si>
    <t>+/-536</t>
  </si>
  <si>
    <t>+/-573</t>
  </si>
  <si>
    <t>+/-318</t>
  </si>
  <si>
    <t>+/-384</t>
  </si>
  <si>
    <t>±984</t>
  </si>
  <si>
    <t>±794</t>
  </si>
  <si>
    <t>+/-910</t>
  </si>
  <si>
    <t>+/-532</t>
  </si>
  <si>
    <t>+/-584</t>
  </si>
  <si>
    <t>+/-529</t>
  </si>
  <si>
    <t>+/-423</t>
  </si>
  <si>
    <t>±1,844</t>
  </si>
  <si>
    <t>±1,301</t>
  </si>
  <si>
    <t>±5.0</t>
  </si>
  <si>
    <t>±1,265</t>
  </si>
  <si>
    <t>±4.5</t>
  </si>
  <si>
    <t>+/-1,615</t>
  </si>
  <si>
    <t>+/-1,178</t>
  </si>
  <si>
    <t>+/-1,883</t>
  </si>
  <si>
    <t>+/-1,066</t>
  </si>
  <si>
    <t>+/-1,400</t>
  </si>
  <si>
    <t>+/-1,393</t>
  </si>
  <si>
    <t>+/-1,083</t>
  </si>
  <si>
    <t>+/-867</t>
  </si>
  <si>
    <t>±1,708</t>
  </si>
  <si>
    <t>±1,034</t>
  </si>
  <si>
    <t>±1,067</t>
  </si>
  <si>
    <t>+/-1,452</t>
  </si>
  <si>
    <t>+/-985</t>
  </si>
  <si>
    <t>+/-891</t>
  </si>
  <si>
    <t>+/-1,514</t>
  </si>
  <si>
    <t>+/-1,002</t>
  </si>
  <si>
    <t>+/-1,080</t>
  </si>
  <si>
    <t>+/-1,282</t>
  </si>
  <si>
    <t>+/-931</t>
  </si>
  <si>
    <t>+/-973</t>
  </si>
  <si>
    <t>±1,152</t>
  </si>
  <si>
    <t>±898</t>
  </si>
  <si>
    <t>±3.6</t>
  </si>
  <si>
    <t>±674</t>
  </si>
  <si>
    <t>+/-1,075</t>
  </si>
  <si>
    <t>+/-793</t>
  </si>
  <si>
    <t>+/-648</t>
  </si>
  <si>
    <t>+/-1,443</t>
  </si>
  <si>
    <t>+/-427</t>
  </si>
  <si>
    <t>+/-1,248</t>
  </si>
  <si>
    <t>+/-1,153</t>
  </si>
  <si>
    <t>+/-808</t>
  </si>
  <si>
    <t>+/-917</t>
  </si>
  <si>
    <t>±1,551</t>
  </si>
  <si>
    <t>±1,030</t>
  </si>
  <si>
    <t>±1,263</t>
  </si>
  <si>
    <t>+/-1,286</t>
  </si>
  <si>
    <t>+/-739</t>
  </si>
  <si>
    <t>+/-1,023</t>
  </si>
  <si>
    <t>+/-1,355</t>
  </si>
  <si>
    <t>+/-837</t>
  </si>
  <si>
    <t>+/-1,448</t>
  </si>
  <si>
    <t>+/-861</t>
  </si>
  <si>
    <t>+/-930</t>
  </si>
  <si>
    <t>±1,205</t>
  </si>
  <si>
    <t>±3.2</t>
  </si>
  <si>
    <t>±933</t>
  </si>
  <si>
    <t>+/-1,032</t>
  </si>
  <si>
    <t>+/-571</t>
  </si>
  <si>
    <t>+/-734</t>
  </si>
  <si>
    <t>+/-746</t>
  </si>
  <si>
    <t>+/-554</t>
  </si>
  <si>
    <t>+/-963</t>
  </si>
  <si>
    <t>±1,226</t>
  </si>
  <si>
    <t>±932</t>
  </si>
  <si>
    <t>±922</t>
  </si>
  <si>
    <t>±1,964</t>
  </si>
  <si>
    <t>±3.7</t>
  </si>
  <si>
    <t>±1,197</t>
  </si>
  <si>
    <t>±1,402</t>
  </si>
  <si>
    <t>±1,180</t>
  </si>
  <si>
    <t>±822</t>
  </si>
  <si>
    <t>±869</t>
  </si>
  <si>
    <t>±1,145</t>
  </si>
  <si>
    <t>±808</t>
  </si>
  <si>
    <t>±7.3</t>
  </si>
  <si>
    <t>±5.8</t>
  </si>
  <si>
    <t>+/-822</t>
  </si>
  <si>
    <t>+/-816</t>
  </si>
  <si>
    <t>+/-475</t>
  </si>
  <si>
    <t>+/-592</t>
  </si>
  <si>
    <t>+/-884</t>
  </si>
  <si>
    <t>+/-604</t>
  </si>
  <si>
    <t>+/-527</t>
  </si>
  <si>
    <t>+/-1,060</t>
  </si>
  <si>
    <t>+/-653</t>
  </si>
  <si>
    <t>+/-795</t>
  </si>
  <si>
    <t>±1,029</t>
  </si>
  <si>
    <t>±8.6</t>
  </si>
  <si>
    <t>±352</t>
  </si>
  <si>
    <t>±8.2</t>
  </si>
  <si>
    <t>±961</t>
  </si>
  <si>
    <t>+/-926</t>
  </si>
  <si>
    <t>+/-596</t>
  </si>
  <si>
    <t>+/-8.3</t>
  </si>
  <si>
    <t>+/-595</t>
  </si>
  <si>
    <t>+/-892</t>
  </si>
  <si>
    <t>+/-618</t>
  </si>
  <si>
    <t>+/-355</t>
  </si>
  <si>
    <t>+/-578</t>
  </si>
  <si>
    <t>+/-12.8</t>
  </si>
  <si>
    <t>+/-12.7</t>
  </si>
  <si>
    <t>+/-7.9</t>
  </si>
  <si>
    <t>+/-481</t>
  </si>
  <si>
    <t>+/-11.7</t>
  </si>
  <si>
    <t>±769</t>
  </si>
  <si>
    <t>±585</t>
  </si>
  <si>
    <t>±601</t>
  </si>
  <si>
    <t>±598</t>
  </si>
  <si>
    <t>+/-907</t>
  </si>
  <si>
    <t>+/-469</t>
  </si>
  <si>
    <t>+/-655</t>
  </si>
  <si>
    <t>+/-514</t>
  </si>
  <si>
    <t>+/-369</t>
  </si>
  <si>
    <t>+/-324</t>
  </si>
  <si>
    <t>±925</t>
  </si>
  <si>
    <t>±483</t>
  </si>
  <si>
    <t>±757</t>
  </si>
  <si>
    <t>±13.1</t>
  </si>
  <si>
    <t>+/-968</t>
  </si>
  <si>
    <t>+/-766</t>
  </si>
  <si>
    <t>+/-511</t>
  </si>
  <si>
    <t>+/-620</t>
  </si>
  <si>
    <t>+/-360</t>
  </si>
  <si>
    <t>+/-440</t>
  </si>
  <si>
    <t>+/-544</t>
  </si>
  <si>
    <t>+/-740</t>
  </si>
  <si>
    <t>+/-439</t>
  </si>
  <si>
    <t>+/-585</t>
  </si>
  <si>
    <t>+/-672</t>
  </si>
  <si>
    <t>+/-460</t>
  </si>
  <si>
    <t>+/-559</t>
  </si>
  <si>
    <t>+/-10.9</t>
  </si>
  <si>
    <t>+/-711</t>
  </si>
  <si>
    <t>+/-388</t>
  </si>
  <si>
    <t>±731</t>
  </si>
  <si>
    <t>±689</t>
  </si>
  <si>
    <t>±1,138</t>
  </si>
  <si>
    <t>±964</t>
  </si>
  <si>
    <t>±657</t>
  </si>
  <si>
    <t>+/-791</t>
  </si>
  <si>
    <t>+/-493</t>
  </si>
  <si>
    <t>+/-651</t>
  </si>
  <si>
    <t>+/-382</t>
  </si>
  <si>
    <t>+/-393</t>
  </si>
  <si>
    <t>+/-349</t>
  </si>
  <si>
    <t>+/-632</t>
  </si>
  <si>
    <t>+/-438</t>
  </si>
  <si>
    <t>±1,046</t>
  </si>
  <si>
    <t>±835</t>
  </si>
  <si>
    <t>±8.8</t>
  </si>
  <si>
    <t>±634</t>
  </si>
  <si>
    <t>±7.4</t>
  </si>
  <si>
    <t>+/-993</t>
  </si>
  <si>
    <t>+/-501</t>
  </si>
  <si>
    <t>+/-463</t>
  </si>
  <si>
    <t>+/-383</t>
  </si>
  <si>
    <t>+/-417</t>
  </si>
  <si>
    <t>+/-6.0</t>
  </si>
  <si>
    <t>+/-951</t>
  </si>
  <si>
    <t>+/-506</t>
  </si>
  <si>
    <t>+/-708</t>
  </si>
  <si>
    <t>+/-7.5</t>
  </si>
  <si>
    <t>+/-562</t>
  </si>
  <si>
    <t>+/-845</t>
  </si>
  <si>
    <t>+/-479</t>
  </si>
  <si>
    <t>+/-675</t>
  </si>
  <si>
    <t>±439</t>
  </si>
  <si>
    <t>±385</t>
  </si>
  <si>
    <t>±333</t>
  </si>
  <si>
    <t>±706</t>
  </si>
  <si>
    <t>±457</t>
  </si>
  <si>
    <t>+/-409</t>
  </si>
  <si>
    <t>+/-213</t>
  </si>
  <si>
    <t>+/-295</t>
  </si>
  <si>
    <t>+/-265</t>
  </si>
  <si>
    <t>+/-162</t>
  </si>
  <si>
    <t>+/-297</t>
  </si>
  <si>
    <t>+/-159</t>
  </si>
  <si>
    <t>+/-367</t>
  </si>
  <si>
    <t>+/-270</t>
  </si>
  <si>
    <t>±920</t>
  </si>
  <si>
    <t>±615</t>
  </si>
  <si>
    <t>±8.1</t>
  </si>
  <si>
    <t>±685</t>
  </si>
  <si>
    <t>±9.0</t>
  </si>
  <si>
    <t>+/-692</t>
  </si>
  <si>
    <t>+/-5.3</t>
  </si>
  <si>
    <t>+/-444</t>
  </si>
  <si>
    <t>+/-7.3</t>
  </si>
  <si>
    <t>+/-775</t>
  </si>
  <si>
    <t>+/-286</t>
  </si>
  <si>
    <t>+/-699</t>
  </si>
  <si>
    <t>+/-375</t>
  </si>
  <si>
    <t>+/-454</t>
  </si>
  <si>
    <t>+/-380</t>
  </si>
  <si>
    <t>+/-515</t>
  </si>
  <si>
    <t>+/-8.1</t>
  </si>
  <si>
    <t>+/-426</t>
  </si>
  <si>
    <t>+/-8.7</t>
  </si>
  <si>
    <t>±9.1</t>
  </si>
  <si>
    <t>±16.5</t>
  </si>
  <si>
    <t>+/-9.6</t>
  </si>
  <si>
    <t>+/-28.3</t>
  </si>
  <si>
    <t>±4,581</t>
  </si>
  <si>
    <t>±5,344</t>
  </si>
  <si>
    <t>±6,185</t>
  </si>
  <si>
    <t>±8,705</t>
  </si>
  <si>
    <t>±7,611</t>
  </si>
  <si>
    <t>±44,845</t>
  </si>
  <si>
    <t>+/-1,064</t>
  </si>
  <si>
    <t>+/-4,172</t>
  </si>
  <si>
    <t>+/-3,823</t>
  </si>
  <si>
    <t>+/-2,799</t>
  </si>
  <si>
    <t>+/-5,016</t>
  </si>
  <si>
    <t>+/-4,796</t>
  </si>
  <si>
    <t>+/-1,569</t>
  </si>
  <si>
    <t>+/-3,679</t>
  </si>
  <si>
    <t>+/-4,582</t>
  </si>
  <si>
    <t>+/-1,133</t>
  </si>
  <si>
    <t>+/-4,269</t>
  </si>
  <si>
    <t>+/-1,468</t>
  </si>
  <si>
    <t>±1,659</t>
  </si>
  <si>
    <t>±4,824</t>
  </si>
  <si>
    <t>±3,360</t>
  </si>
  <si>
    <t>+/-12,715</t>
  </si>
  <si>
    <t>+/-13,637</t>
  </si>
  <si>
    <t>+/-27,787</t>
  </si>
  <si>
    <t>+/-7,425</t>
  </si>
  <si>
    <t>+/-10,339</t>
  </si>
  <si>
    <t>+/-7,907</t>
  </si>
  <si>
    <t>+/-2,388</t>
  </si>
  <si>
    <t>+/-3,487</t>
  </si>
  <si>
    <t>+/-16,500</t>
  </si>
  <si>
    <t>+/-20,623</t>
  </si>
  <si>
    <t>+/-8,482</t>
  </si>
  <si>
    <t>+/-11,567</t>
  </si>
  <si>
    <t>±8,090</t>
  </si>
  <si>
    <t>±7,833</t>
  </si>
  <si>
    <t>±10,883</t>
  </si>
  <si>
    <t>+/-7,096</t>
  </si>
  <si>
    <t>+/-7,047</t>
  </si>
  <si>
    <t>+/-1,734</t>
  </si>
  <si>
    <t>+/-2,650</t>
  </si>
  <si>
    <t>+/-8,813</t>
  </si>
  <si>
    <t>+/-945</t>
  </si>
  <si>
    <t>+/-4,105</t>
  </si>
  <si>
    <t>+/-4,512</t>
  </si>
  <si>
    <t>+/-3,777</t>
  </si>
  <si>
    <t>+/-3,655</t>
  </si>
  <si>
    <t>+/-2,327</t>
  </si>
  <si>
    <t>+/-3,280</t>
  </si>
  <si>
    <t>±9,113</t>
  </si>
  <si>
    <t>±12,888</t>
  </si>
  <si>
    <t>±16,595</t>
  </si>
  <si>
    <t>+/-1,432</t>
  </si>
  <si>
    <t>+/-6,449</t>
  </si>
  <si>
    <t>+/-5,475</t>
  </si>
  <si>
    <t>+/-5,438</t>
  </si>
  <si>
    <t>+/-6,170</t>
  </si>
  <si>
    <t>+/-7,397</t>
  </si>
  <si>
    <t>+/-2,958</t>
  </si>
  <si>
    <t>+/-3,668</t>
  </si>
  <si>
    <t>+/-3,512</t>
  </si>
  <si>
    <t>+/-1,853</t>
  </si>
  <si>
    <t>+/-6,782</t>
  </si>
  <si>
    <t>+/-4,345</t>
  </si>
  <si>
    <t>±6,040</t>
  </si>
  <si>
    <t>±37,469</t>
  </si>
  <si>
    <t>±6,775</t>
  </si>
  <si>
    <t>+/-6,860</t>
  </si>
  <si>
    <t>+/-29,961</t>
  </si>
  <si>
    <t>+/-8,239</t>
  </si>
  <si>
    <t>+/-9,498</t>
  </si>
  <si>
    <t>+/-10,766</t>
  </si>
  <si>
    <t>+/-14,395</t>
  </si>
  <si>
    <t>+/-5,769</t>
  </si>
  <si>
    <t>+/-14,954</t>
  </si>
  <si>
    <t>+/-6,261</t>
  </si>
  <si>
    <t>+/-7,471</t>
  </si>
  <si>
    <t>+/-7,333</t>
  </si>
  <si>
    <t>+/-13,310</t>
  </si>
  <si>
    <t>+/-19,740</t>
  </si>
  <si>
    <t>+/-6,435</t>
  </si>
  <si>
    <t>+/-13,295</t>
  </si>
  <si>
    <t>+/-16,329</t>
  </si>
  <si>
    <t>+/-16,917</t>
  </si>
  <si>
    <t>+/-9,957</t>
  </si>
  <si>
    <t>+/-28,431</t>
  </si>
  <si>
    <t>+/-13,832</t>
  </si>
  <si>
    <t>+/-9,142</t>
  </si>
  <si>
    <t>+/-29,872</t>
  </si>
  <si>
    <t>+/-11,229</t>
  </si>
  <si>
    <r>
      <t xml:space="preserve">Source: </t>
    </r>
    <r>
      <rPr>
        <sz val="10"/>
        <rFont val="HawnHelv"/>
      </rPr>
      <t>U.S. Census Bureau, 2021 American Community Survey 1-Year Estimates. S1501: Educational Attainment.</t>
    </r>
  </si>
  <si>
    <r>
      <rPr>
        <b/>
        <sz val="11"/>
        <color theme="0"/>
        <rFont val="HawnHelv"/>
      </rPr>
      <t>Table 06.66</t>
    </r>
    <r>
      <rPr>
        <sz val="11"/>
        <color theme="0"/>
        <rFont val="HawnHelv"/>
      </rPr>
      <t xml:space="preserve">  Educational Attainment by Gender in Honolulu County: 2021</t>
    </r>
  </si>
  <si>
    <r>
      <rPr>
        <b/>
        <sz val="11"/>
        <color indexed="8"/>
        <rFont val="HawnHelv"/>
      </rPr>
      <t>Table 06.55</t>
    </r>
    <r>
      <rPr>
        <sz val="11"/>
        <color theme="1"/>
        <rFont val="HawnHelv"/>
      </rPr>
      <t xml:space="preserve">  Educational Attainment by Gender in Honolulu County: 2019</t>
    </r>
  </si>
  <si>
    <r>
      <rPr>
        <b/>
        <sz val="11"/>
        <color indexed="8"/>
        <rFont val="HawnHelv"/>
      </rPr>
      <t>Table 6.55</t>
    </r>
    <r>
      <rPr>
        <sz val="11"/>
        <color theme="1"/>
        <rFont val="HawnHelv"/>
      </rPr>
      <t xml:space="preserve">  Educational Attainment by Gender in Honolulu County: 2018</t>
    </r>
  </si>
  <si>
    <r>
      <rPr>
        <b/>
        <sz val="11"/>
        <color indexed="8"/>
        <rFont val="HawnHelv"/>
      </rPr>
      <t>Table 6.55</t>
    </r>
    <r>
      <rPr>
        <sz val="11"/>
        <color theme="1"/>
        <rFont val="HawnHelv"/>
      </rPr>
      <t xml:space="preserve">  Educational Attainment by Gender in Honolulu County: 2017</t>
    </r>
  </si>
  <si>
    <r>
      <rPr>
        <b/>
        <sz val="11"/>
        <color indexed="8"/>
        <rFont val="HawnHelv"/>
      </rPr>
      <t>Table 6.55</t>
    </r>
    <r>
      <rPr>
        <sz val="11"/>
        <color theme="1"/>
        <rFont val="HawnHelv"/>
      </rPr>
      <t xml:space="preserve">  Educational Attainment by Gender in Honolulu County: 2016</t>
    </r>
  </si>
  <si>
    <r>
      <rPr>
        <b/>
        <sz val="11"/>
        <color indexed="8"/>
        <rFont val="HawnHelv"/>
      </rPr>
      <t>Table 6.55</t>
    </r>
    <r>
      <rPr>
        <sz val="11"/>
        <color theme="1"/>
        <rFont val="HawnHelv"/>
      </rPr>
      <t xml:space="preserve">  Educational Attainment by Gender in Honolulu County: 2015</t>
    </r>
  </si>
  <si>
    <r>
      <rPr>
        <b/>
        <sz val="11"/>
        <color indexed="8"/>
        <rFont val="HawnHelv"/>
      </rPr>
      <t>Table 6.55</t>
    </r>
    <r>
      <rPr>
        <sz val="11"/>
        <color theme="1"/>
        <rFont val="HawnHelv"/>
      </rPr>
      <t xml:space="preserve">  Educational Attainment by Gender in Honolulu County: 2014</t>
    </r>
  </si>
  <si>
    <t>Honolulu County</t>
  </si>
  <si>
    <t>±306</t>
  </si>
  <si>
    <t>±471</t>
  </si>
  <si>
    <t>+/-273</t>
  </si>
  <si>
    <t>+/-259</t>
  </si>
  <si>
    <t>+/-78</t>
  </si>
  <si>
    <t>+/-456</t>
  </si>
  <si>
    <t>+/-187</t>
  </si>
  <si>
    <t>+/-432</t>
  </si>
  <si>
    <t>+/-356</t>
  </si>
  <si>
    <t>+/-178</t>
  </si>
  <si>
    <t>+/-300</t>
  </si>
  <si>
    <t>+/-205</t>
  </si>
  <si>
    <t>+/-246</t>
  </si>
  <si>
    <t>±1,321</t>
  </si>
  <si>
    <t>±974</t>
  </si>
  <si>
    <t>±732</t>
  </si>
  <si>
    <t>+/-1,051</t>
  </si>
  <si>
    <t>+/-758</t>
  </si>
  <si>
    <t>+/-1,148</t>
  </si>
  <si>
    <t>+/-916</t>
  </si>
  <si>
    <t>+/-712</t>
  </si>
  <si>
    <t>+/-1,325</t>
  </si>
  <si>
    <t>+/-978</t>
  </si>
  <si>
    <t>±2,614</t>
  </si>
  <si>
    <t>±1,813</t>
  </si>
  <si>
    <t>+/-2,433</t>
  </si>
  <si>
    <t>+/-1,675</t>
  </si>
  <si>
    <t>+/-1,534</t>
  </si>
  <si>
    <t>+/-2,664</t>
  </si>
  <si>
    <t>+/-1,914</t>
  </si>
  <si>
    <t>+/-1,870</t>
  </si>
  <si>
    <t>+/-2,205</t>
  </si>
  <si>
    <t>+/-2,138</t>
  </si>
  <si>
    <t>+/-1,344</t>
  </si>
  <si>
    <t>±2,747</t>
  </si>
  <si>
    <t>±1,761</t>
  </si>
  <si>
    <t>±1,797</t>
  </si>
  <si>
    <t>+/-2,632</t>
  </si>
  <si>
    <t>+/-1,983</t>
  </si>
  <si>
    <t>+/-1,705</t>
  </si>
  <si>
    <t>+/-2,016</t>
  </si>
  <si>
    <t>+/-2,027</t>
  </si>
  <si>
    <t>+/-2,538</t>
  </si>
  <si>
    <t>+/-2,173</t>
  </si>
  <si>
    <t>+/-1,641</t>
  </si>
  <si>
    <t>±2,088</t>
  </si>
  <si>
    <t>±1,134</t>
  </si>
  <si>
    <t>±1,578</t>
  </si>
  <si>
    <t>+/-1,511</t>
  </si>
  <si>
    <t>+/-934</t>
  </si>
  <si>
    <t>+/-995</t>
  </si>
  <si>
    <t>+/-1,676</t>
  </si>
  <si>
    <t>+/-928</t>
  </si>
  <si>
    <t>+/-1,140</t>
  </si>
  <si>
    <t>+/-1,475</t>
  </si>
  <si>
    <t>±596</t>
  </si>
  <si>
    <t>±307</t>
  </si>
  <si>
    <t>+/-521</t>
  </si>
  <si>
    <t>+/-301</t>
  </si>
  <si>
    <t>+/-319</t>
  </si>
  <si>
    <t>+/-374</t>
  </si>
  <si>
    <t>±2,797</t>
  </si>
  <si>
    <t>±1,693</t>
  </si>
  <si>
    <t>±1,755</t>
  </si>
  <si>
    <t>+/-3,186</t>
  </si>
  <si>
    <t>+/-1,619</t>
  </si>
  <si>
    <t>+/-2,288</t>
  </si>
  <si>
    <t>+/-3,024</t>
  </si>
  <si>
    <t>+/-1,929</t>
  </si>
  <si>
    <t>+/-2,163</t>
  </si>
  <si>
    <t>+/-3,200</t>
  </si>
  <si>
    <t>+/-1,814</t>
  </si>
  <si>
    <t>+/-2,191</t>
  </si>
  <si>
    <t>±3,295</t>
  </si>
  <si>
    <t>±2,319</t>
  </si>
  <si>
    <t>±1,848</t>
  </si>
  <si>
    <t>+/-3,135</t>
  </si>
  <si>
    <t>+/-1,851</t>
  </si>
  <si>
    <t>+/-2,142</t>
  </si>
  <si>
    <t>+/-3,224</t>
  </si>
  <si>
    <t>+/-2,186</t>
  </si>
  <si>
    <t>+/-2,088</t>
  </si>
  <si>
    <t>+/-3,508</t>
  </si>
  <si>
    <t>+/-2,183</t>
  </si>
  <si>
    <t>+/-2,108</t>
  </si>
  <si>
    <t>±6,482</t>
  </si>
  <si>
    <t>±4,619</t>
  </si>
  <si>
    <t>±4,070</t>
  </si>
  <si>
    <t>+/-6,137</t>
  </si>
  <si>
    <t>+/-3,850</t>
  </si>
  <si>
    <t>+/-4,157</t>
  </si>
  <si>
    <t>+/-6,622</t>
  </si>
  <si>
    <t>+/-4,005</t>
  </si>
  <si>
    <t>+/-4,196</t>
  </si>
  <si>
    <t>+/-6,207</t>
  </si>
  <si>
    <t>+/-3,905</t>
  </si>
  <si>
    <t>+/-3,912</t>
  </si>
  <si>
    <t>±5,718</t>
  </si>
  <si>
    <t>±4,437</t>
  </si>
  <si>
    <t>±3,326</t>
  </si>
  <si>
    <t>+/-5,904</t>
  </si>
  <si>
    <t>+/-3,935</t>
  </si>
  <si>
    <t>+/-3,451</t>
  </si>
  <si>
    <t>+/-5,564</t>
  </si>
  <si>
    <t>+/-3,711</t>
  </si>
  <si>
    <t>+/-3,556</t>
  </si>
  <si>
    <t>+/-5,248</t>
  </si>
  <si>
    <t>+/-3,745</t>
  </si>
  <si>
    <t>+/-3,300</t>
  </si>
  <si>
    <t>±5,100</t>
  </si>
  <si>
    <t>±2,956</t>
  </si>
  <si>
    <t>±3,432</t>
  </si>
  <si>
    <t>+/-3,537</t>
  </si>
  <si>
    <t>+/-2,223</t>
  </si>
  <si>
    <t>+/-2,503</t>
  </si>
  <si>
    <t>+/-4,195</t>
  </si>
  <si>
    <t>+/-2,424</t>
  </si>
  <si>
    <t>+/-3,130</t>
  </si>
  <si>
    <t>+/-3,893</t>
  </si>
  <si>
    <t>+/-2,624</t>
  </si>
  <si>
    <t>+/-2,511</t>
  </si>
  <si>
    <t>±5,563</t>
  </si>
  <si>
    <t>±3,667</t>
  </si>
  <si>
    <t>±3,775</t>
  </si>
  <si>
    <t>+/-5,495</t>
  </si>
  <si>
    <t>+/-3,427</t>
  </si>
  <si>
    <t>+/-3,788</t>
  </si>
  <si>
    <t>+/-5,759</t>
  </si>
  <si>
    <t>+/-3,959</t>
  </si>
  <si>
    <t>+/-3,547</t>
  </si>
  <si>
    <t>+/-5,242</t>
  </si>
  <si>
    <t>+/-3,372</t>
  </si>
  <si>
    <t>+/-3,449</t>
  </si>
  <si>
    <t>±4,658</t>
  </si>
  <si>
    <t>±3,014</t>
  </si>
  <si>
    <t>±2,910</t>
  </si>
  <si>
    <t>+/-4,257</t>
  </si>
  <si>
    <t>+/-2,348</t>
  </si>
  <si>
    <t>+/-2,994</t>
  </si>
  <si>
    <t>+/-4,360</t>
  </si>
  <si>
    <t>+/-2,783</t>
  </si>
  <si>
    <t>+/-2,737</t>
  </si>
  <si>
    <t>+/-2,885</t>
  </si>
  <si>
    <t>+/-1,867</t>
  </si>
  <si>
    <t>+/-2,366</t>
  </si>
  <si>
    <t>±4,630</t>
  </si>
  <si>
    <t>±3,018</t>
  </si>
  <si>
    <t>±2,506</t>
  </si>
  <si>
    <t>±6,746</t>
  </si>
  <si>
    <t>±4,148</t>
  </si>
  <si>
    <t>±4,062</t>
  </si>
  <si>
    <t>±702</t>
  </si>
  <si>
    <t>±594</t>
  </si>
  <si>
    <t>±1,416</t>
  </si>
  <si>
    <t>±1,146</t>
  </si>
  <si>
    <t>+/-307</t>
  </si>
  <si>
    <t>+/-326</t>
  </si>
  <si>
    <t>+/-219</t>
  </si>
  <si>
    <t>+/-224</t>
  </si>
  <si>
    <t>+/-431</t>
  </si>
  <si>
    <t>+/-177</t>
  </si>
  <si>
    <t>+/-455</t>
  </si>
  <si>
    <t>+/-247</t>
  </si>
  <si>
    <t>±2,975</t>
  </si>
  <si>
    <t>±1,947</t>
  </si>
  <si>
    <t>±1,968</t>
  </si>
  <si>
    <t>+/-1,349</t>
  </si>
  <si>
    <t>+/-870</t>
  </si>
  <si>
    <t>+/-953</t>
  </si>
  <si>
    <t>+/-1,678</t>
  </si>
  <si>
    <t>+/-1,105</t>
  </si>
  <si>
    <t>+/-1,100</t>
  </si>
  <si>
    <t>+/-1,274</t>
  </si>
  <si>
    <t>+/-944</t>
  </si>
  <si>
    <t>+/-3,593</t>
  </si>
  <si>
    <t>+/-2,235</t>
  </si>
  <si>
    <t>+/-2,224</t>
  </si>
  <si>
    <t>+/-3,389</t>
  </si>
  <si>
    <t>+/-2,210</t>
  </si>
  <si>
    <t>+/-2,119</t>
  </si>
  <si>
    <t>+/-3,420</t>
  </si>
  <si>
    <t>+/-2,253</t>
  </si>
  <si>
    <t>+/-2,149</t>
  </si>
  <si>
    <t>±722</t>
  </si>
  <si>
    <t>±506</t>
  </si>
  <si>
    <t>±528</t>
  </si>
  <si>
    <t>±1,503</t>
  </si>
  <si>
    <t>±1,087</t>
  </si>
  <si>
    <t>±887</t>
  </si>
  <si>
    <t>+/-274</t>
  </si>
  <si>
    <t>+/-558</t>
  </si>
  <si>
    <t>+/-542</t>
  </si>
  <si>
    <t>+/-266</t>
  </si>
  <si>
    <t>+/-258</t>
  </si>
  <si>
    <t>±2,816</t>
  </si>
  <si>
    <t>±2,159</t>
  </si>
  <si>
    <t>±1,845</t>
  </si>
  <si>
    <t>+/-1,352</t>
  </si>
  <si>
    <t>+/-582</t>
  </si>
  <si>
    <t>+/-1,113</t>
  </si>
  <si>
    <t>+/-1,447</t>
  </si>
  <si>
    <t>+/-899</t>
  </si>
  <si>
    <t>+/-1,903</t>
  </si>
  <si>
    <t>+/-1,409</t>
  </si>
  <si>
    <t>+/-1,049</t>
  </si>
  <si>
    <t>+/-2,884</t>
  </si>
  <si>
    <t>+/-2,297</t>
  </si>
  <si>
    <t>+/-2,848</t>
  </si>
  <si>
    <t>+/-1,762</t>
  </si>
  <si>
    <t>+/-1,850</t>
  </si>
  <si>
    <t>+/-2,596</t>
  </si>
  <si>
    <t>+/-1,723</t>
  </si>
  <si>
    <t>+/-1,609</t>
  </si>
  <si>
    <t>±832</t>
  </si>
  <si>
    <t>±646</t>
  </si>
  <si>
    <t>±2,699</t>
  </si>
  <si>
    <t>±1,857</t>
  </si>
  <si>
    <t>±1,637</t>
  </si>
  <si>
    <t>+/-445</t>
  </si>
  <si>
    <t>+/-619</t>
  </si>
  <si>
    <t>+/-622</t>
  </si>
  <si>
    <t>+/-560</t>
  </si>
  <si>
    <t>+/-679</t>
  </si>
  <si>
    <t>+/-396</t>
  </si>
  <si>
    <t>+/-240</t>
  </si>
  <si>
    <t>+/-510</t>
  </si>
  <si>
    <t>±4,329</t>
  </si>
  <si>
    <t>±2,439</t>
  </si>
  <si>
    <t>±2,683</t>
  </si>
  <si>
    <t>+/-2,694</t>
  </si>
  <si>
    <t>+/-1,520</t>
  </si>
  <si>
    <t>+/-1,832</t>
  </si>
  <si>
    <t>+/-2,707</t>
  </si>
  <si>
    <t>+/-1,598</t>
  </si>
  <si>
    <t>+/-2,002</t>
  </si>
  <si>
    <t>+/-2,584</t>
  </si>
  <si>
    <t>+/-1,711</t>
  </si>
  <si>
    <t>+/-1,467</t>
  </si>
  <si>
    <t>+/-3,471</t>
  </si>
  <si>
    <t>+/-2,298</t>
  </si>
  <si>
    <t>+/-2,238</t>
  </si>
  <si>
    <t>+/-3,405</t>
  </si>
  <si>
    <t>+/-2,427</t>
  </si>
  <si>
    <t>+/-1,884</t>
  </si>
  <si>
    <t>+/-3,201</t>
  </si>
  <si>
    <t>+/-2,131</t>
  </si>
  <si>
    <t>+/-2,154</t>
  </si>
  <si>
    <t>±453</t>
  </si>
  <si>
    <t>*****</t>
  </si>
  <si>
    <t>±2,633</t>
  </si>
  <si>
    <t>±1,571</t>
  </si>
  <si>
    <t>±1,672</t>
  </si>
  <si>
    <t>+/-220</t>
  </si>
  <si>
    <t>+/-556</t>
  </si>
  <si>
    <t>+/-206</t>
  </si>
  <si>
    <t>+/-309</t>
  </si>
  <si>
    <t>+/-152</t>
  </si>
  <si>
    <t>+/-346</t>
  </si>
  <si>
    <t>+/-379</t>
  </si>
  <si>
    <t>+/-280</t>
  </si>
  <si>
    <t>±3,082</t>
  </si>
  <si>
    <t>±2,074</t>
  </si>
  <si>
    <t>±1,999</t>
  </si>
  <si>
    <t>+/-2,479</t>
  </si>
  <si>
    <t>+/-1,459</t>
  </si>
  <si>
    <t>+/-1,719</t>
  </si>
  <si>
    <t>+/-2,637</t>
  </si>
  <si>
    <t>+/-1,818</t>
  </si>
  <si>
    <t>+/-2,645</t>
  </si>
  <si>
    <t>+/-1,271</t>
  </si>
  <si>
    <t>+/-2,050</t>
  </si>
  <si>
    <t>+/-2,911</t>
  </si>
  <si>
    <t>+/-1,775</t>
  </si>
  <si>
    <t>+/-1,748</t>
  </si>
  <si>
    <t>+/-2,925</t>
  </si>
  <si>
    <t>+/-1,688</t>
  </si>
  <si>
    <t>+/-1,972</t>
  </si>
  <si>
    <t>+/-2,922</t>
  </si>
  <si>
    <t>+/-2,136</t>
  </si>
  <si>
    <t>±3,028</t>
  </si>
  <si>
    <t>±783</t>
  </si>
  <si>
    <t>±3,080</t>
  </si>
  <si>
    <t>±4,834</t>
  </si>
  <si>
    <t>±4,146</t>
  </si>
  <si>
    <t>+/-792</t>
  </si>
  <si>
    <t>+/-794</t>
  </si>
  <si>
    <t>+/-918</t>
  </si>
  <si>
    <t>+/-471</t>
  </si>
  <si>
    <t>+/-1,680</t>
  </si>
  <si>
    <t>+/-586</t>
  </si>
  <si>
    <t>+/-1,170</t>
  </si>
  <si>
    <t>+/-2,055</t>
  </si>
  <si>
    <t>+/-786</t>
  </si>
  <si>
    <t>+/-2,243</t>
  </si>
  <si>
    <t>+/-1,596</t>
  </si>
  <si>
    <t>±2,069</t>
  </si>
  <si>
    <t>±2,071</t>
  </si>
  <si>
    <t>±1,738</t>
  </si>
  <si>
    <t>+/-5,321</t>
  </si>
  <si>
    <t>+/-6,721</t>
  </si>
  <si>
    <t>+/-1,348</t>
  </si>
  <si>
    <t>+/-3,840</t>
  </si>
  <si>
    <t>+/-1,372</t>
  </si>
  <si>
    <t>+/-3,555</t>
  </si>
  <si>
    <t>+/-2,734</t>
  </si>
  <si>
    <t>+/-1,592</t>
  </si>
  <si>
    <t>+/-3,428</t>
  </si>
  <si>
    <t>±2,350</t>
  </si>
  <si>
    <t>±3,297</t>
  </si>
  <si>
    <t>±1,008</t>
  </si>
  <si>
    <t>+/-1,891</t>
  </si>
  <si>
    <t>+/-4,482</t>
  </si>
  <si>
    <t>+/-2,084</t>
  </si>
  <si>
    <t>+/-1,532</t>
  </si>
  <si>
    <t>+/-1,488</t>
  </si>
  <si>
    <t>+/-640</t>
  </si>
  <si>
    <t>+/-1,077</t>
  </si>
  <si>
    <t>+/-2,471</t>
  </si>
  <si>
    <t>+/-638</t>
  </si>
  <si>
    <t>+/-3,234</t>
  </si>
  <si>
    <t>+/-846</t>
  </si>
  <si>
    <t>±2,848</t>
  </si>
  <si>
    <t>±2,409</t>
  </si>
  <si>
    <t>+/-1,175</t>
  </si>
  <si>
    <t>+/-3,268</t>
  </si>
  <si>
    <t>+/-1,926</t>
  </si>
  <si>
    <t>+/-813</t>
  </si>
  <si>
    <t>+/-1,816</t>
  </si>
  <si>
    <t>+/-1,874</t>
  </si>
  <si>
    <t>+/-1,466</t>
  </si>
  <si>
    <t>+/-2,063</t>
  </si>
  <si>
    <t>+/-860</t>
  </si>
  <si>
    <t>±2,899</t>
  </si>
  <si>
    <t>±4,177</t>
  </si>
  <si>
    <t>±3,762</t>
  </si>
  <si>
    <t>+/-1,096</t>
  </si>
  <si>
    <t>+/-3,249</t>
  </si>
  <si>
    <t>+/-976</t>
  </si>
  <si>
    <t>+/-1,756</t>
  </si>
  <si>
    <t>+/-2,544</t>
  </si>
  <si>
    <t>+/-2,932</t>
  </si>
  <si>
    <t>+/-5,427</t>
  </si>
  <si>
    <t>+/-5,526</t>
  </si>
  <si>
    <t>+/-1,710</t>
  </si>
  <si>
    <t>+/-2,681</t>
  </si>
  <si>
    <t>+/-7,290</t>
  </si>
  <si>
    <t>+/-1,844</t>
  </si>
  <si>
    <t>+/-3,497</t>
  </si>
  <si>
    <t>+/-4,459</t>
  </si>
  <si>
    <t>+/-5,239</t>
  </si>
  <si>
    <t>+/-4,696</t>
  </si>
  <si>
    <t>+/-7,777</t>
  </si>
  <si>
    <t>+/-2,956</t>
  </si>
  <si>
    <t>+/-4,108</t>
  </si>
  <si>
    <t>+/-2,851</t>
  </si>
  <si>
    <r>
      <rPr>
        <b/>
        <sz val="11"/>
        <color theme="0"/>
        <rFont val="HawnHelv"/>
      </rPr>
      <t>Table 06.65</t>
    </r>
    <r>
      <rPr>
        <sz val="11"/>
        <color theme="0"/>
        <rFont val="HawnHelv"/>
      </rPr>
      <t xml:space="preserve">  Educational Attainment by Gender in Hawaiÿi County: 2021</t>
    </r>
  </si>
  <si>
    <r>
      <rPr>
        <b/>
        <sz val="11"/>
        <rFont val="HawnHelv"/>
      </rPr>
      <t>Table 06.54</t>
    </r>
    <r>
      <rPr>
        <sz val="11"/>
        <rFont val="HawnHelv"/>
      </rPr>
      <t xml:space="preserve">  Educational Attainment by Gender in Hawaiÿi County: 2019</t>
    </r>
  </si>
  <si>
    <r>
      <rPr>
        <b/>
        <sz val="11"/>
        <rFont val="HawnHelv"/>
      </rPr>
      <t>Table 6.54</t>
    </r>
    <r>
      <rPr>
        <sz val="11"/>
        <rFont val="HawnHelv"/>
      </rPr>
      <t xml:space="preserve">  Educational Attainment by Gender in Hawaiÿi County: 2018</t>
    </r>
  </si>
  <si>
    <r>
      <rPr>
        <b/>
        <sz val="11"/>
        <rFont val="HawnHelv"/>
      </rPr>
      <t>Table 6.54</t>
    </r>
    <r>
      <rPr>
        <sz val="11"/>
        <rFont val="HawnHelv"/>
      </rPr>
      <t xml:space="preserve">  Educational Attainment by Gender in Hawaiÿi County: 2017</t>
    </r>
  </si>
  <si>
    <r>
      <rPr>
        <b/>
        <sz val="11"/>
        <rFont val="HawnHelv"/>
      </rPr>
      <t>Table 6.54</t>
    </r>
    <r>
      <rPr>
        <sz val="11"/>
        <rFont val="HawnHelv"/>
      </rPr>
      <t xml:space="preserve">  Educational Attainment by Gender in Hawaiÿi County: 2016</t>
    </r>
  </si>
  <si>
    <r>
      <rPr>
        <b/>
        <sz val="11"/>
        <rFont val="HawnHelv"/>
      </rPr>
      <t>Table 6.54</t>
    </r>
    <r>
      <rPr>
        <sz val="11"/>
        <rFont val="HawnHelv"/>
      </rPr>
      <t xml:space="preserve">  Educational Attainment by Gender in Hawaiÿi County: 2015</t>
    </r>
  </si>
  <si>
    <r>
      <rPr>
        <b/>
        <sz val="11"/>
        <rFont val="HawnHelv"/>
      </rPr>
      <t>Table 6.54</t>
    </r>
    <r>
      <rPr>
        <sz val="11"/>
        <rFont val="HawnHelv"/>
      </rPr>
      <t xml:space="preserve">  Educational Attainment by Gender in Hawaiÿi County: 2014</t>
    </r>
  </si>
  <si>
    <t>Hawaiÿi County</t>
  </si>
  <si>
    <t>Hawaii County</t>
  </si>
  <si>
    <t>±864</t>
  </si>
  <si>
    <t>±430</t>
  </si>
  <si>
    <t>±774</t>
  </si>
  <si>
    <t>+/-123</t>
  </si>
  <si>
    <t>+/-612</t>
  </si>
  <si>
    <t>+/-1,055</t>
  </si>
  <si>
    <t>+/-1,054</t>
  </si>
  <si>
    <t>+/-4</t>
  </si>
  <si>
    <t>+/-516</t>
  </si>
  <si>
    <t>+/-352</t>
  </si>
  <si>
    <t>±612</t>
  </si>
  <si>
    <t>±6.2</t>
  </si>
  <si>
    <t>±7.5</t>
  </si>
  <si>
    <t>+/-589</t>
  </si>
  <si>
    <t>+/-171</t>
  </si>
  <si>
    <t>+/-972</t>
  </si>
  <si>
    <t>+/-464</t>
  </si>
  <si>
    <t>+/-665</t>
  </si>
  <si>
    <t>+/-329</t>
  </si>
  <si>
    <t>±1,053</t>
  </si>
  <si>
    <t>±852</t>
  </si>
  <si>
    <t>±12.6</t>
  </si>
  <si>
    <t>±727</t>
  </si>
  <si>
    <t>±13.0</t>
  </si>
  <si>
    <t>+/-1,390</t>
  </si>
  <si>
    <t>+/-9.0</t>
  </si>
  <si>
    <t>+/-1,204</t>
  </si>
  <si>
    <t>+/-923</t>
  </si>
  <si>
    <t>+/-11.2</t>
  </si>
  <si>
    <t>+/-680</t>
  </si>
  <si>
    <t>+/-1,303</t>
  </si>
  <si>
    <t>+/-961</t>
  </si>
  <si>
    <t>+/-10.8</t>
  </si>
  <si>
    <t>±1,066</t>
  </si>
  <si>
    <t>±787</t>
  </si>
  <si>
    <t>±10.8</t>
  </si>
  <si>
    <t>±768</t>
  </si>
  <si>
    <t>±11.3</t>
  </si>
  <si>
    <t>+/-1,050</t>
  </si>
  <si>
    <t>+/-744</t>
  </si>
  <si>
    <t>+/-719</t>
  </si>
  <si>
    <t>+/-10.3</t>
  </si>
  <si>
    <t>+/-1,203</t>
  </si>
  <si>
    <t>+/-986</t>
  </si>
  <si>
    <t>+/-13.9</t>
  </si>
  <si>
    <t>+/-9.5</t>
  </si>
  <si>
    <t>±739</t>
  </si>
  <si>
    <t>±466</t>
  </si>
  <si>
    <t>±604</t>
  </si>
  <si>
    <t>±10.6</t>
  </si>
  <si>
    <t>+/-598</t>
  </si>
  <si>
    <t>+/-405</t>
  </si>
  <si>
    <t>+/-458</t>
  </si>
  <si>
    <t>+/-211</t>
  </si>
  <si>
    <t>±906</t>
  </si>
  <si>
    <t>±825</t>
  </si>
  <si>
    <t>±884</t>
  </si>
  <si>
    <t>+/-778</t>
  </si>
  <si>
    <t>+/-567</t>
  </si>
  <si>
    <t>+/-538</t>
  </si>
  <si>
    <t>+/-1,110</t>
  </si>
  <si>
    <t>+/-366</t>
  </si>
  <si>
    <t>+/-693</t>
  </si>
  <si>
    <t>±1,135</t>
  </si>
  <si>
    <t>±415</t>
  </si>
  <si>
    <t>+/-966</t>
  </si>
  <si>
    <t>+/-661</t>
  </si>
  <si>
    <t>+/-909</t>
  </si>
  <si>
    <t>+/-955</t>
  </si>
  <si>
    <t>+/-729</t>
  </si>
  <si>
    <t>+/-656</t>
  </si>
  <si>
    <t>±1,838</t>
  </si>
  <si>
    <t>±1,647</t>
  </si>
  <si>
    <t>±730</t>
  </si>
  <si>
    <t>+/-1,216</t>
  </si>
  <si>
    <t>+/-847</t>
  </si>
  <si>
    <t>+/-1,277</t>
  </si>
  <si>
    <t>+/-1,006</t>
  </si>
  <si>
    <t>+/-1,887</t>
  </si>
  <si>
    <t>±3,864</t>
  </si>
  <si>
    <t>±2,482</t>
  </si>
  <si>
    <t>±2,395</t>
  </si>
  <si>
    <t>+/-3,972</t>
  </si>
  <si>
    <t>+/-2,426</t>
  </si>
  <si>
    <t>+/-2,541</t>
  </si>
  <si>
    <t>+/-3,815</t>
  </si>
  <si>
    <t>+/-2,397</t>
  </si>
  <si>
    <t>+/-2,894</t>
  </si>
  <si>
    <t>+/-1,968</t>
  </si>
  <si>
    <t>±3,382</t>
  </si>
  <si>
    <t>±2,077</t>
  </si>
  <si>
    <t>±2,363</t>
  </si>
  <si>
    <t>+/-2,823</t>
  </si>
  <si>
    <t>+/-1,912</t>
  </si>
  <si>
    <t>+/-1,969</t>
  </si>
  <si>
    <t>+/-2,759</t>
  </si>
  <si>
    <t>+/-2,010</t>
  </si>
  <si>
    <t>+/-2,886</t>
  </si>
  <si>
    <t>+/-1,772</t>
  </si>
  <si>
    <t>+/-2,290</t>
  </si>
  <si>
    <t>±2,322</t>
  </si>
  <si>
    <t>±1,565</t>
  </si>
  <si>
    <t>±1,511</t>
  </si>
  <si>
    <t>+/-1,567</t>
  </si>
  <si>
    <t>+/-1,183</t>
  </si>
  <si>
    <t>+/-1,322</t>
  </si>
  <si>
    <t>+/-2,039</t>
  </si>
  <si>
    <t>+/-1,373</t>
  </si>
  <si>
    <t>+/-1,584</t>
  </si>
  <si>
    <t>+/-1,894</t>
  </si>
  <si>
    <t>±3,458</t>
  </si>
  <si>
    <t>±2,059</t>
  </si>
  <si>
    <t>±2.7</t>
  </si>
  <si>
    <t>+/-3,072</t>
  </si>
  <si>
    <t>+/-1,963</t>
  </si>
  <si>
    <t>+/-1,880</t>
  </si>
  <si>
    <t>+/-2,739</t>
  </si>
  <si>
    <t>+/-1,979</t>
  </si>
  <si>
    <t>+/-2,811</t>
  </si>
  <si>
    <t>+/-1,744</t>
  </si>
  <si>
    <t>+/-1,839</t>
  </si>
  <si>
    <t>±2,084</t>
  </si>
  <si>
    <t>±1,302</t>
  </si>
  <si>
    <t>±1,597</t>
  </si>
  <si>
    <t>+/-2,089</t>
  </si>
  <si>
    <t>+/-1,167</t>
  </si>
  <si>
    <t>+/-1,482</t>
  </si>
  <si>
    <t>+/-1,896</t>
  </si>
  <si>
    <t>+/-1,130</t>
  </si>
  <si>
    <t>+/-1,305</t>
  </si>
  <si>
    <t>+/-1,181</t>
  </si>
  <si>
    <t>+/-1,427</t>
  </si>
  <si>
    <t>±2,079</t>
  </si>
  <si>
    <t>±1,778</t>
  </si>
  <si>
    <t>±1,257</t>
  </si>
  <si>
    <t>±3,846</t>
  </si>
  <si>
    <t>±2,432</t>
  </si>
  <si>
    <t>±1,475</t>
  </si>
  <si>
    <t>±1,118</t>
  </si>
  <si>
    <t>±1,054</t>
  </si>
  <si>
    <t>±1,240</t>
  </si>
  <si>
    <t>±912</t>
  </si>
  <si>
    <t>±1,100</t>
  </si>
  <si>
    <t>+/-838</t>
  </si>
  <si>
    <t>+/-398</t>
  </si>
  <si>
    <t>+/-1,053</t>
  </si>
  <si>
    <t>+/-676</t>
  </si>
  <si>
    <t>+/-1,294</t>
  </si>
  <si>
    <t>+/-1,147</t>
  </si>
  <si>
    <t>+/-522</t>
  </si>
  <si>
    <t>±1,374</t>
  </si>
  <si>
    <t>±6.3</t>
  </si>
  <si>
    <t>±876</t>
  </si>
  <si>
    <t>+/-1,038</t>
  </si>
  <si>
    <t>+/-1,307</t>
  </si>
  <si>
    <t>+/-663</t>
  </si>
  <si>
    <t>+/-1,635</t>
  </si>
  <si>
    <t>+/-1,289</t>
  </si>
  <si>
    <t>+/-990</t>
  </si>
  <si>
    <t>+/-678</t>
  </si>
  <si>
    <t>+/-1,362</t>
  </si>
  <si>
    <t>+/-825</t>
  </si>
  <si>
    <t>+/-893</t>
  </si>
  <si>
    <t>+/-1,599</t>
  </si>
  <si>
    <t>+/-1,225</t>
  </si>
  <si>
    <t>±1,510</t>
  </si>
  <si>
    <t>±1,320</t>
  </si>
  <si>
    <t>±849</t>
  </si>
  <si>
    <t>±1,509</t>
  </si>
  <si>
    <t>±1,366</t>
  </si>
  <si>
    <t>±857</t>
  </si>
  <si>
    <t>+/-546</t>
  </si>
  <si>
    <t>+/-457</t>
  </si>
  <si>
    <t>+/-776</t>
  </si>
  <si>
    <t>+/-588</t>
  </si>
  <si>
    <t>+/-895</t>
  </si>
  <si>
    <t>+/-550</t>
  </si>
  <si>
    <t>+/-800</t>
  </si>
  <si>
    <t>+/-722</t>
  </si>
  <si>
    <t>+/-350</t>
  </si>
  <si>
    <t>±1,905</t>
  </si>
  <si>
    <t>±1,209</t>
  </si>
  <si>
    <t>±1,224</t>
  </si>
  <si>
    <t>±9.3</t>
  </si>
  <si>
    <t>+/-974</t>
  </si>
  <si>
    <t>+/-626</t>
  </si>
  <si>
    <t>+/-574</t>
  </si>
  <si>
    <t>+/-770</t>
  </si>
  <si>
    <t>+/-600</t>
  </si>
  <si>
    <t>+/-1,122</t>
  </si>
  <si>
    <t>+/-701</t>
  </si>
  <si>
    <t>+/-830</t>
  </si>
  <si>
    <t>+/-1,434</t>
  </si>
  <si>
    <t>+/-959</t>
  </si>
  <si>
    <t>+/-1,102</t>
  </si>
  <si>
    <t>+/-1,029</t>
  </si>
  <si>
    <t>+/-1,125</t>
  </si>
  <si>
    <t>+/-617</t>
  </si>
  <si>
    <t>+/-874</t>
  </si>
  <si>
    <t>±1,051</t>
  </si>
  <si>
    <t>±892</t>
  </si>
  <si>
    <t>±1,570</t>
  </si>
  <si>
    <t>±1,306</t>
  </si>
  <si>
    <t>±1,002</t>
  </si>
  <si>
    <t>+/-642</t>
  </si>
  <si>
    <t>+/-172</t>
  </si>
  <si>
    <t>+/-842</t>
  </si>
  <si>
    <t>+/-666</t>
  </si>
  <si>
    <t>±2,119</t>
  </si>
  <si>
    <t>±1,291</t>
  </si>
  <si>
    <t>±5.3</t>
  </si>
  <si>
    <t>±1,317</t>
  </si>
  <si>
    <t>+/-1,253</t>
  </si>
  <si>
    <t>+/-903</t>
  </si>
  <si>
    <t>+/-781</t>
  </si>
  <si>
    <t>+/-1,229</t>
  </si>
  <si>
    <t>+/-1,012</t>
  </si>
  <si>
    <t>+/-965</t>
  </si>
  <si>
    <t>+/-829</t>
  </si>
  <si>
    <t>+/-530</t>
  </si>
  <si>
    <t>+/-1,897</t>
  </si>
  <si>
    <t>+/-1,094</t>
  </si>
  <si>
    <t>+/-1,911</t>
  </si>
  <si>
    <t>+/-1,308</t>
  </si>
  <si>
    <t>+/-1,967</t>
  </si>
  <si>
    <t>+/-1,219</t>
  </si>
  <si>
    <t>+/-1,403</t>
  </si>
  <si>
    <t>±763</t>
  </si>
  <si>
    <t>±510</t>
  </si>
  <si>
    <t>±1,158</t>
  </si>
  <si>
    <t>±821</t>
  </si>
  <si>
    <t>±536</t>
  </si>
  <si>
    <t>+/-245</t>
  </si>
  <si>
    <t>+/-128</t>
  </si>
  <si>
    <t>+/-198</t>
  </si>
  <si>
    <t>+/-196</t>
  </si>
  <si>
    <t>+/-145</t>
  </si>
  <si>
    <t>+/-339</t>
  </si>
  <si>
    <t>+/-174</t>
  </si>
  <si>
    <t>±2,141</t>
  </si>
  <si>
    <t>±1,296</t>
  </si>
  <si>
    <t>±1,282</t>
  </si>
  <si>
    <t>+/-508</t>
  </si>
  <si>
    <t>+/-824</t>
  </si>
  <si>
    <t>+/-1,201</t>
  </si>
  <si>
    <t>+/-764</t>
  </si>
  <si>
    <t>+/-1,616</t>
  </si>
  <si>
    <t>+/-979</t>
  </si>
  <si>
    <t>+/-1,061</t>
  </si>
  <si>
    <t>+/-1,442</t>
  </si>
  <si>
    <t>+/-853</t>
  </si>
  <si>
    <t>+/-1,335</t>
  </si>
  <si>
    <t>+/-905</t>
  </si>
  <si>
    <t>±8.5</t>
  </si>
  <si>
    <t>+/-9.1</t>
  </si>
  <si>
    <t>+/-13.6</t>
  </si>
  <si>
    <t>±3.8</t>
  </si>
  <si>
    <t>±2,605</t>
  </si>
  <si>
    <t>±3,816</t>
  </si>
  <si>
    <t>±3,818</t>
  </si>
  <si>
    <t>±12,000</t>
  </si>
  <si>
    <t>±32,079</t>
  </si>
  <si>
    <t>±8,701</t>
  </si>
  <si>
    <t>+/-1,554</t>
  </si>
  <si>
    <t>+/-3,755</t>
  </si>
  <si>
    <t>+/-2,977</t>
  </si>
  <si>
    <t>+/-2,745</t>
  </si>
  <si>
    <t>+/-2,919</t>
  </si>
  <si>
    <t>+/-3,282</t>
  </si>
  <si>
    <t>+/-2,462</t>
  </si>
  <si>
    <t>+/-3,960</t>
  </si>
  <si>
    <t>+/-1,543</t>
  </si>
  <si>
    <t>+/-3,835</t>
  </si>
  <si>
    <t>±2,569</t>
  </si>
  <si>
    <t>±6,817</t>
  </si>
  <si>
    <t>±5,448</t>
  </si>
  <si>
    <t>+/-6,993</t>
  </si>
  <si>
    <t>+/-14,564</t>
  </si>
  <si>
    <t>+/-2,478</t>
  </si>
  <si>
    <t>+/-8,522</t>
  </si>
  <si>
    <t>+/-5,941</t>
  </si>
  <si>
    <t>+/-30,525</t>
  </si>
  <si>
    <t>+/-14,121</t>
  </si>
  <si>
    <t>+/-8,907</t>
  </si>
  <si>
    <t>+/-18,669</t>
  </si>
  <si>
    <t>+/-3,592</t>
  </si>
  <si>
    <t>+/-9,509</t>
  </si>
  <si>
    <t>+/-4,627</t>
  </si>
  <si>
    <t>±2,531</t>
  </si>
  <si>
    <t>±8,347</t>
  </si>
  <si>
    <t>±3,261</t>
  </si>
  <si>
    <t>+/-1,721</t>
  </si>
  <si>
    <t>+/-4,186</t>
  </si>
  <si>
    <t>+/-4,938</t>
  </si>
  <si>
    <t>+/-864</t>
  </si>
  <si>
    <t>+/-4,373</t>
  </si>
  <si>
    <t>+/-1,512</t>
  </si>
  <si>
    <t>+/-5,266</t>
  </si>
  <si>
    <t>+/-5,813</t>
  </si>
  <si>
    <t>+/-4,883</t>
  </si>
  <si>
    <t>+/-5,020</t>
  </si>
  <si>
    <t>+/-3,090</t>
  </si>
  <si>
    <t>±6,846</t>
  </si>
  <si>
    <t>±16,896</t>
  </si>
  <si>
    <t>±8,769</t>
  </si>
  <si>
    <t>+/-4,670</t>
  </si>
  <si>
    <t>+/-6,003</t>
  </si>
  <si>
    <t>+/-4,977</t>
  </si>
  <si>
    <t>+/-4,240</t>
  </si>
  <si>
    <t>+/-5,283</t>
  </si>
  <si>
    <t>+/-1,725</t>
  </si>
  <si>
    <t>+/-10,051</t>
  </si>
  <si>
    <t>+/-3,533</t>
  </si>
  <si>
    <t>+/-1,933</t>
  </si>
  <si>
    <t>+/-1,394</t>
  </si>
  <si>
    <t>+/-2,194</t>
  </si>
  <si>
    <t>±10,839</t>
  </si>
  <si>
    <t>±9,367</t>
  </si>
  <si>
    <t>±7,780</t>
  </si>
  <si>
    <t>+/-7,306</t>
  </si>
  <si>
    <t>+/-12,815</t>
  </si>
  <si>
    <t>+/-2,321</t>
  </si>
  <si>
    <t>+/-5,882</t>
  </si>
  <si>
    <t>+/-8,248</t>
  </si>
  <si>
    <t>+/-3,102</t>
  </si>
  <si>
    <t>+/-5,995</t>
  </si>
  <si>
    <t>+/-6,834</t>
  </si>
  <si>
    <t>+/-9,397</t>
  </si>
  <si>
    <t>+/-6,191</t>
  </si>
  <si>
    <t>+/-8,499</t>
  </si>
  <si>
    <t>+/-8,143</t>
  </si>
  <si>
    <t>+/-15,939</t>
  </si>
  <si>
    <t>+/-28,715</t>
  </si>
  <si>
    <t>+/-15,523</t>
  </si>
  <si>
    <t>+/-6,980</t>
  </si>
  <si>
    <t>+/-16,372</t>
  </si>
  <si>
    <t>+/-10,915</t>
  </si>
  <si>
    <t>+/-22,339</t>
  </si>
  <si>
    <t>+/-4,629</t>
  </si>
  <si>
    <t>+/-7,108</t>
  </si>
  <si>
    <t>+/-6,494</t>
  </si>
  <si>
    <t>+/-15,248</t>
  </si>
  <si>
    <r>
      <rPr>
        <b/>
        <sz val="11"/>
        <color theme="0"/>
        <rFont val="HawnHelv"/>
      </rPr>
      <t>Table 06.64</t>
    </r>
    <r>
      <rPr>
        <sz val="11"/>
        <color theme="0"/>
        <rFont val="HawnHelv"/>
      </rPr>
      <t xml:space="preserve">  Educational Attainment by Gender in Hawaiÿi: 2021</t>
    </r>
  </si>
  <si>
    <r>
      <rPr>
        <b/>
        <sz val="11"/>
        <rFont val="HawnHelv"/>
      </rPr>
      <t>Table 06.53</t>
    </r>
    <r>
      <rPr>
        <sz val="11"/>
        <rFont val="HawnHelv"/>
      </rPr>
      <t xml:space="preserve">  Educational Attainment by Gender in Hawaiÿi: 2019</t>
    </r>
  </si>
  <si>
    <r>
      <rPr>
        <b/>
        <sz val="11"/>
        <rFont val="HawnHelv"/>
      </rPr>
      <t>Table 6.53</t>
    </r>
    <r>
      <rPr>
        <sz val="11"/>
        <rFont val="HawnHelv"/>
      </rPr>
      <t xml:space="preserve">  Educational Attainment by Gender in Hawaiÿi: 2018</t>
    </r>
  </si>
  <si>
    <r>
      <rPr>
        <b/>
        <sz val="11"/>
        <rFont val="HawnHelv"/>
      </rPr>
      <t>Table 6.53</t>
    </r>
    <r>
      <rPr>
        <sz val="11"/>
        <rFont val="HawnHelv"/>
      </rPr>
      <t xml:space="preserve">  Educational Attainment by Gender in Hawaiÿi: 2017</t>
    </r>
  </si>
  <si>
    <r>
      <rPr>
        <b/>
        <sz val="11"/>
        <rFont val="HawnHelv"/>
      </rPr>
      <t>Table 6.53</t>
    </r>
    <r>
      <rPr>
        <sz val="11"/>
        <rFont val="HawnHelv"/>
      </rPr>
      <t xml:space="preserve">  Educational Attainment by Gender in Hawaiÿi: 2016</t>
    </r>
  </si>
  <si>
    <r>
      <rPr>
        <b/>
        <sz val="11"/>
        <rFont val="HawnHelv"/>
      </rPr>
      <t>Table 6.53</t>
    </r>
    <r>
      <rPr>
        <sz val="11"/>
        <rFont val="HawnHelv"/>
      </rPr>
      <t xml:space="preserve">  Educational Attainment by Gender in Hawaiÿi: 2015</t>
    </r>
  </si>
  <si>
    <r>
      <rPr>
        <b/>
        <sz val="11"/>
        <rFont val="HawnHelv"/>
      </rPr>
      <t>Table 6.53</t>
    </r>
    <r>
      <rPr>
        <sz val="11"/>
        <rFont val="HawnHelv"/>
      </rPr>
      <t xml:space="preserve">  Educational Attainment by Gender in Hawaiÿi: 2014</t>
    </r>
  </si>
  <si>
    <t>±1,068</t>
  </si>
  <si>
    <t>±1,552</t>
  </si>
  <si>
    <t>+/-1,134</t>
  </si>
  <si>
    <t>+/-1,304</t>
  </si>
  <si>
    <t>+/-844</t>
  </si>
  <si>
    <t>+/-906</t>
  </si>
  <si>
    <t>+/-1,493</t>
  </si>
  <si>
    <t>+/-807</t>
  </si>
  <si>
    <t>±1,646</t>
  </si>
  <si>
    <t>+/-1,363</t>
  </si>
  <si>
    <t>+/-1,127</t>
  </si>
  <si>
    <t>+/-1,542</t>
  </si>
  <si>
    <t>+/-1,129</t>
  </si>
  <si>
    <t>+/-1,647</t>
  </si>
  <si>
    <t>+/-1,171</t>
  </si>
  <si>
    <t>±2,719</t>
  </si>
  <si>
    <t>±1,975</t>
  </si>
  <si>
    <t>+/-3,484</t>
  </si>
  <si>
    <t>+/-2,161</t>
  </si>
  <si>
    <t>+/-3,408</t>
  </si>
  <si>
    <t>+/-2,330</t>
  </si>
  <si>
    <t>+/-2,336</t>
  </si>
  <si>
    <t>+/-3,151</t>
  </si>
  <si>
    <t>+/-2,512</t>
  </si>
  <si>
    <t>+/-1,946</t>
  </si>
  <si>
    <t>±3,081</t>
  </si>
  <si>
    <t>±1,927</t>
  </si>
  <si>
    <t>±2,336</t>
  </si>
  <si>
    <t>+/-3,361</t>
  </si>
  <si>
    <t>+/-2,405</t>
  </si>
  <si>
    <t>+/-2,075</t>
  </si>
  <si>
    <t>+/-3,216</t>
  </si>
  <si>
    <t>+/-2,347</t>
  </si>
  <si>
    <t>+/-2,231</t>
  </si>
  <si>
    <t>+/-3,350</t>
  </si>
  <si>
    <t>±2,273</t>
  </si>
  <si>
    <t>±1,714</t>
  </si>
  <si>
    <t>+/-1,872</t>
  </si>
  <si>
    <t>+/-1,186</t>
  </si>
  <si>
    <t>+/-1,104</t>
  </si>
  <si>
    <t>+/-1,827</t>
  </si>
  <si>
    <t>+/-1,665</t>
  </si>
  <si>
    <t>+/-1,164</t>
  </si>
  <si>
    <t>±1,359</t>
  </si>
  <si>
    <t>±1,664</t>
  </si>
  <si>
    <t>+/-1,135</t>
  </si>
  <si>
    <t>+/-1,121</t>
  </si>
  <si>
    <t>+/-1,365</t>
  </si>
  <si>
    <t>+/-887</t>
  </si>
  <si>
    <t>+/-1,192</t>
  </si>
  <si>
    <t>+/-938</t>
  </si>
  <si>
    <t>±3,092</t>
  </si>
  <si>
    <t>±0.3</t>
  </si>
  <si>
    <t>±1,978</t>
  </si>
  <si>
    <t>±1,834</t>
  </si>
  <si>
    <t>+/-3,495</t>
  </si>
  <si>
    <t>+/-1,860</t>
  </si>
  <si>
    <t>+/-2,619</t>
  </si>
  <si>
    <t>+/-3,892</t>
  </si>
  <si>
    <t>+/-2,537</t>
  </si>
  <si>
    <t>+/-3,778</t>
  </si>
  <si>
    <t>+/-1,966</t>
  </si>
  <si>
    <t>+/-2,568</t>
  </si>
  <si>
    <t>+/-0.3</t>
  </si>
  <si>
    <t>±3,946</t>
  </si>
  <si>
    <t>±2,854</t>
  </si>
  <si>
    <t>±2,302</t>
  </si>
  <si>
    <t>+/-3,695</t>
  </si>
  <si>
    <t>+/-2,434</t>
  </si>
  <si>
    <t>+/-2,509</t>
  </si>
  <si>
    <t>+/-3,899</t>
  </si>
  <si>
    <t>+/-2,291</t>
  </si>
  <si>
    <t>+/-4,156</t>
  </si>
  <si>
    <t>+/-2,658</t>
  </si>
  <si>
    <t>+/-2,516</t>
  </si>
  <si>
    <t>±8,167</t>
  </si>
  <si>
    <t>±5,721</t>
  </si>
  <si>
    <t>±5,284</t>
  </si>
  <si>
    <t>+/-7,677</t>
  </si>
  <si>
    <t>+/-5,240</t>
  </si>
  <si>
    <t>+/-4,934</t>
  </si>
  <si>
    <t>+/-7,862</t>
  </si>
  <si>
    <t>+/-4,817</t>
  </si>
  <si>
    <t>+/-4,996</t>
  </si>
  <si>
    <t>+/-7,193</t>
  </si>
  <si>
    <t>+/-4,845</t>
  </si>
  <si>
    <t>+/-4,573</t>
  </si>
  <si>
    <t>±7,401</t>
  </si>
  <si>
    <t>±5,249</t>
  </si>
  <si>
    <t>±4,309</t>
  </si>
  <si>
    <t>+/-6,567</t>
  </si>
  <si>
    <t>+/-4,663</t>
  </si>
  <si>
    <t>+/-4,307</t>
  </si>
  <si>
    <t>+/-6,394</t>
  </si>
  <si>
    <t>+/-4,094</t>
  </si>
  <si>
    <t>+/-4,425</t>
  </si>
  <si>
    <t>+/-4,890</t>
  </si>
  <si>
    <t>+/-4,281</t>
  </si>
  <si>
    <t>±5,920</t>
  </si>
  <si>
    <t>±3,732</t>
  </si>
  <si>
    <t>±4,152</t>
  </si>
  <si>
    <t>+/-2,893</t>
  </si>
  <si>
    <t>+/-3,218</t>
  </si>
  <si>
    <t>+/-4,400</t>
  </si>
  <si>
    <t>+/-3,868</t>
  </si>
  <si>
    <t>+/-4,655</t>
  </si>
  <si>
    <t>+/-3,446</t>
  </si>
  <si>
    <t>±6,730</t>
  </si>
  <si>
    <t>±4,514</t>
  </si>
  <si>
    <t>±4,672</t>
  </si>
  <si>
    <t>+/-6,938</t>
  </si>
  <si>
    <t>+/-4,144</t>
  </si>
  <si>
    <t>+/-5,257</t>
  </si>
  <si>
    <t>+/-6,366</t>
  </si>
  <si>
    <t>+/-4,614</t>
  </si>
  <si>
    <t>+/-3,824</t>
  </si>
  <si>
    <t>+/-6,153</t>
  </si>
  <si>
    <t>+/-3,981</t>
  </si>
  <si>
    <t>+/-3,881</t>
  </si>
  <si>
    <t>±5,174</t>
  </si>
  <si>
    <t>±3,597</t>
  </si>
  <si>
    <t>±3,573</t>
  </si>
  <si>
    <t>+/-3,278</t>
  </si>
  <si>
    <t>+/-3,519</t>
  </si>
  <si>
    <t>+/-4,995</t>
  </si>
  <si>
    <t>+/-3,276</t>
  </si>
  <si>
    <t>+/-3,115</t>
  </si>
  <si>
    <t>+/-4,288</t>
  </si>
  <si>
    <t>+/-2,706</t>
  </si>
  <si>
    <t>+/-3,048</t>
  </si>
  <si>
    <t>±5,218</t>
  </si>
  <si>
    <t>±3,482</t>
  </si>
  <si>
    <t>±7,902</t>
  </si>
  <si>
    <t>±4,945</t>
  </si>
  <si>
    <t>±5,031</t>
  </si>
  <si>
    <t>±1,950</t>
  </si>
  <si>
    <t>±1,543</t>
  </si>
  <si>
    <t>±1,935</t>
  </si>
  <si>
    <t>±2,264</t>
  </si>
  <si>
    <t>±1,635</t>
  </si>
  <si>
    <t>±2,116</t>
  </si>
  <si>
    <t>+/-1,263</t>
  </si>
  <si>
    <t>+/-962</t>
  </si>
  <si>
    <t>+/-1,092</t>
  </si>
  <si>
    <t>+/-1,045</t>
  </si>
  <si>
    <t>+/-1,794</t>
  </si>
  <si>
    <t>+/-1,381</t>
  </si>
  <si>
    <t>+/-980</t>
  </si>
  <si>
    <t>+/-1,206</t>
  </si>
  <si>
    <t>±3,672</t>
  </si>
  <si>
    <t>±2,271</t>
  </si>
  <si>
    <t>±2,547</t>
  </si>
  <si>
    <t>+/-2,270</t>
  </si>
  <si>
    <t>+/-1,521</t>
  </si>
  <si>
    <t>+/-2,641</t>
  </si>
  <si>
    <t>+/-1,757</t>
  </si>
  <si>
    <t>+/-1,407</t>
  </si>
  <si>
    <t>+/-2,577</t>
  </si>
  <si>
    <t>+/-1,571</t>
  </si>
  <si>
    <t>+/-4,465</t>
  </si>
  <si>
    <t>+/-2,703</t>
  </si>
  <si>
    <t>+/-2,704</t>
  </si>
  <si>
    <t>+/-3,882</t>
  </si>
  <si>
    <t>+/-2,606</t>
  </si>
  <si>
    <t>+/-2,277</t>
  </si>
  <si>
    <t>+/-3,797</t>
  </si>
  <si>
    <t>+/-2,647</t>
  </si>
  <si>
    <t>+/-2,311</t>
  </si>
  <si>
    <t>±1,919</t>
  </si>
  <si>
    <t>±1,426</t>
  </si>
  <si>
    <t>±1,530</t>
  </si>
  <si>
    <t>±2,235</t>
  </si>
  <si>
    <t>±1,864</t>
  </si>
  <si>
    <t>±1,710</t>
  </si>
  <si>
    <t>+/-1,787</t>
  </si>
  <si>
    <t>+/-1,262</t>
  </si>
  <si>
    <t>+/-1,310</t>
  </si>
  <si>
    <t>+/-991</t>
  </si>
  <si>
    <t>+/-1,124</t>
  </si>
  <si>
    <t>+/-728</t>
  </si>
  <si>
    <t>+/-757</t>
  </si>
  <si>
    <t>+/-1,008</t>
  </si>
  <si>
    <t>±3,992</t>
  </si>
  <si>
    <t>±2,670</t>
  </si>
  <si>
    <t>±2,685</t>
  </si>
  <si>
    <t>+/-2,195</t>
  </si>
  <si>
    <t>+/-1,370</t>
  </si>
  <si>
    <t>+/-1,496</t>
  </si>
  <si>
    <t>+/-2,597</t>
  </si>
  <si>
    <t>+/-1,801</t>
  </si>
  <si>
    <t>+/-1,549</t>
  </si>
  <si>
    <t>+/-3,434</t>
  </si>
  <si>
    <t>+/-2,719</t>
  </si>
  <si>
    <t>+/-3,297</t>
  </si>
  <si>
    <t>+/-2,227</t>
  </si>
  <si>
    <t>+/-2,339</t>
  </si>
  <si>
    <t>+/-2,953</t>
  </si>
  <si>
    <t>+/-1,941</t>
  </si>
  <si>
    <t>±2,013</t>
  </si>
  <si>
    <t>±1,455</t>
  </si>
  <si>
    <t>±3,064</t>
  </si>
  <si>
    <t>±2,277</t>
  </si>
  <si>
    <t>±2,108</t>
  </si>
  <si>
    <t>+/-1,478</t>
  </si>
  <si>
    <t>+/-1,118</t>
  </si>
  <si>
    <t>+/-1,040</t>
  </si>
  <si>
    <t>+/-1,426</t>
  </si>
  <si>
    <t>+/-1,144</t>
  </si>
  <si>
    <t>+/-1,059</t>
  </si>
  <si>
    <t>+/-873</t>
  </si>
  <si>
    <t>+/-654</t>
  </si>
  <si>
    <t>+/-1,437</t>
  </si>
  <si>
    <t>+/-908</t>
  </si>
  <si>
    <t>±5,307</t>
  </si>
  <si>
    <t>±3,205</t>
  </si>
  <si>
    <t>±3,283</t>
  </si>
  <si>
    <t>+/-3,123</t>
  </si>
  <si>
    <t>+/-1,981</t>
  </si>
  <si>
    <t>+/-2,207</t>
  </si>
  <si>
    <t>+/-2,940</t>
  </si>
  <si>
    <t>+/-1,667</t>
  </si>
  <si>
    <t>+/-3,920</t>
  </si>
  <si>
    <t>+/-2,510</t>
  </si>
  <si>
    <t>+/-3,080</t>
  </si>
  <si>
    <t>+/-4,111</t>
  </si>
  <si>
    <t>+/-2,976</t>
  </si>
  <si>
    <t>+/-2,436</t>
  </si>
  <si>
    <t>+/-4,261</t>
  </si>
  <si>
    <t>+/-2,968</t>
  </si>
  <si>
    <t>±995</t>
  </si>
  <si>
    <t>±710</t>
  </si>
  <si>
    <t>±734</t>
  </si>
  <si>
    <t>±2,965</t>
  </si>
  <si>
    <t>±1,862</t>
  </si>
  <si>
    <t>±1,775</t>
  </si>
  <si>
    <t>+/-730</t>
  </si>
  <si>
    <t>+/-488</t>
  </si>
  <si>
    <t>+/-614</t>
  </si>
  <si>
    <t>+/-483</t>
  </si>
  <si>
    <t>+/-401</t>
  </si>
  <si>
    <t>+/-630</t>
  </si>
  <si>
    <t>+/-492</t>
  </si>
  <si>
    <t>±3,541</t>
  </si>
  <si>
    <t>±2,486</t>
  </si>
  <si>
    <t>+/-2,683</t>
  </si>
  <si>
    <t>+/-1,881</t>
  </si>
  <si>
    <t>+/-1,978</t>
  </si>
  <si>
    <t>+/-2,162</t>
  </si>
  <si>
    <t>+/-3,083</t>
  </si>
  <si>
    <t>+/-1,671</t>
  </si>
  <si>
    <t>+/-2,395</t>
  </si>
  <si>
    <t>Median Earnings in The Past 12 Months (In 2016 Inflation-Adjusted Dollars)</t>
  </si>
  <si>
    <t>Median Earnings in The Past 12 Months (In 2015 Inflation-Adjusted Dollars)</t>
  </si>
  <si>
    <t>Median Earnings in The Past 12 Months (In 2014 Inflation-Adjusted Dollars)</t>
  </si>
  <si>
    <t>±1,104</t>
  </si>
  <si>
    <t>±1,322</t>
  </si>
  <si>
    <t>+/-641</t>
  </si>
  <si>
    <t>+/-927</t>
  </si>
  <si>
    <t>+/-1,072</t>
  </si>
  <si>
    <t>+/-1,822</t>
  </si>
  <si>
    <t>+/-1,659</t>
  </si>
  <si>
    <t>+/-519</t>
  </si>
  <si>
    <t>±3,475</t>
  </si>
  <si>
    <t>±5,411</t>
  </si>
  <si>
    <t>±3,179</t>
  </si>
  <si>
    <t>+/-3,814</t>
  </si>
  <si>
    <t>+/-2,269</t>
  </si>
  <si>
    <t>+/-3,287</t>
  </si>
  <si>
    <t>+/-2,686</t>
  </si>
  <si>
    <t>+/-1,581</t>
  </si>
  <si>
    <t>+/-3,465</t>
  </si>
  <si>
    <t>+/-3,029</t>
  </si>
  <si>
    <t>±1,201</t>
  </si>
  <si>
    <t>+/-1,863</t>
  </si>
  <si>
    <t>+/-3,514</t>
  </si>
  <si>
    <t>+/-2,283</t>
  </si>
  <si>
    <t>+/-524</t>
  </si>
  <si>
    <t>+/-1,763</t>
  </si>
  <si>
    <t>+/-996</t>
  </si>
  <si>
    <t>+/-782</t>
  </si>
  <si>
    <t>+/-2,710</t>
  </si>
  <si>
    <t>±947</t>
  </si>
  <si>
    <t>±2,208</t>
  </si>
  <si>
    <t>+/-1,081</t>
  </si>
  <si>
    <t>+/-2,255</t>
  </si>
  <si>
    <t>+/-1,485</t>
  </si>
  <si>
    <t>+/-2,047</t>
  </si>
  <si>
    <t>±2,912</t>
  </si>
  <si>
    <t>±3,038</t>
  </si>
  <si>
    <t>±2,532</t>
  </si>
  <si>
    <t>+/-1,120</t>
  </si>
  <si>
    <t>+/-2,322</t>
  </si>
  <si>
    <t>+/-2,590</t>
  </si>
  <si>
    <t>+/-1,436</t>
  </si>
  <si>
    <t>+/-5,802</t>
  </si>
  <si>
    <t>+/-2,557</t>
  </si>
  <si>
    <t>+/-1,288</t>
  </si>
  <si>
    <t>+/-2,853</t>
  </si>
  <si>
    <t>+/-1,095</t>
  </si>
  <si>
    <t>+/-2,998</t>
  </si>
  <si>
    <t>±7,032</t>
  </si>
  <si>
    <t>±2,929</t>
  </si>
  <si>
    <t>+/-4,355</t>
  </si>
  <si>
    <t>+/-6,268</t>
  </si>
  <si>
    <t>+/-3,436</t>
  </si>
  <si>
    <t>+/-3,270</t>
  </si>
  <si>
    <t>+/-5,243</t>
  </si>
  <si>
    <t>+/-4,336</t>
  </si>
  <si>
    <t>+/-4,958</t>
  </si>
  <si>
    <t>+/-5,245</t>
  </si>
  <si>
    <t>+/-3,523</t>
  </si>
  <si>
    <t>+/-3,262</t>
  </si>
  <si>
    <r>
      <rPr>
        <b/>
        <sz val="11"/>
        <color theme="0"/>
        <rFont val="HawnHelv"/>
      </rPr>
      <t>Table 06.63</t>
    </r>
    <r>
      <rPr>
        <sz val="11"/>
        <color theme="0"/>
        <rFont val="HawnHelv"/>
      </rPr>
      <t xml:space="preserve">  Educational Attainment for Population 25 years and over by County in Hawaiÿi: 2021</t>
    </r>
  </si>
  <si>
    <r>
      <rPr>
        <b/>
        <sz val="11"/>
        <rFont val="HawnHelv"/>
      </rPr>
      <t>Table 06.52</t>
    </r>
    <r>
      <rPr>
        <sz val="11"/>
        <rFont val="HawnHelv"/>
      </rPr>
      <t xml:space="preserve">  Educational Attainment for Population 25 years and over by County in Hawaiÿi: 2019</t>
    </r>
  </si>
  <si>
    <r>
      <rPr>
        <b/>
        <sz val="11"/>
        <rFont val="HawnHelv"/>
      </rPr>
      <t>Table 6.52</t>
    </r>
    <r>
      <rPr>
        <sz val="11"/>
        <rFont val="HawnHelv"/>
      </rPr>
      <t xml:space="preserve">  Educational Attainment for Population 25 years and over by County in Hawaiÿi: 2018</t>
    </r>
  </si>
  <si>
    <r>
      <rPr>
        <b/>
        <sz val="11"/>
        <rFont val="HawnHelv"/>
      </rPr>
      <t>Table 6.52</t>
    </r>
    <r>
      <rPr>
        <sz val="11"/>
        <rFont val="HawnHelv"/>
      </rPr>
      <t xml:space="preserve">  Educational Attainment for Population 25 years and over by County in Hawaiÿi: 2017</t>
    </r>
  </si>
  <si>
    <r>
      <rPr>
        <b/>
        <sz val="11"/>
        <rFont val="HawnHelv"/>
      </rPr>
      <t>Table 6.52</t>
    </r>
    <r>
      <rPr>
        <sz val="11"/>
        <rFont val="HawnHelv"/>
      </rPr>
      <t xml:space="preserve">  Educational Attainment for Population 25 years and over by County in Hawaiÿi: 2016</t>
    </r>
  </si>
  <si>
    <r>
      <rPr>
        <b/>
        <sz val="11"/>
        <rFont val="HawnHelv"/>
      </rPr>
      <t>Table 6.52</t>
    </r>
    <r>
      <rPr>
        <sz val="11"/>
        <rFont val="HawnHelv"/>
      </rPr>
      <t xml:space="preserve">  Educational Attainment for Population 25 years and over by County in Hawaiÿi: 2015</t>
    </r>
  </si>
  <si>
    <r>
      <rPr>
        <b/>
        <sz val="11"/>
        <rFont val="HawnHelv"/>
      </rPr>
      <t>Table 6.52</t>
    </r>
    <r>
      <rPr>
        <sz val="11"/>
        <rFont val="HawnHelv"/>
      </rPr>
      <t xml:space="preserve">  Educational Attainment for Population 25 years and over by County in Hawaiÿi: 2014</t>
    </r>
  </si>
  <si>
    <t>% Margin of Error</t>
  </si>
  <si>
    <t>+/-2,987</t>
  </si>
  <si>
    <t>+/-3,699</t>
  </si>
  <si>
    <t>+/-7,896</t>
  </si>
  <si>
    <t>+/-6,093</t>
  </si>
  <si>
    <t>+/-5,128</t>
  </si>
  <si>
    <t>+/-6,801</t>
  </si>
  <si>
    <t>+/-4,522</t>
  </si>
  <si>
    <t>+/-1,808</t>
  </si>
  <si>
    <t>+/-3,018</t>
  </si>
  <si>
    <t>+/-2,818</t>
  </si>
  <si>
    <t>+/-1,909</t>
  </si>
  <si>
    <t>+/-2,786</t>
  </si>
  <si>
    <t>+/-2,004</t>
  </si>
  <si>
    <t>+/-2,586</t>
  </si>
  <si>
    <t>+/-2,697</t>
  </si>
  <si>
    <t>+/-6,660</t>
  </si>
  <si>
    <t>+/-4,837</t>
  </si>
  <si>
    <t>+/-3,934</t>
  </si>
  <si>
    <t>+/-5,214</t>
  </si>
  <si>
    <t>+/-3,507</t>
  </si>
  <si>
    <t>+/-819</t>
  </si>
  <si>
    <t>+/-1,379</t>
  </si>
  <si>
    <t>+/-855</t>
  </si>
  <si>
    <t>+/-1,568</t>
  </si>
  <si>
    <t>+/-2,699</t>
  </si>
  <si>
    <t>+/-2,281</t>
  </si>
  <si>
    <t>+/-1,712</t>
  </si>
  <si>
    <t>+/-2,263</t>
  </si>
  <si>
    <t>+/-1,249</t>
  </si>
  <si>
    <r>
      <t xml:space="preserve">Source: </t>
    </r>
    <r>
      <rPr>
        <sz val="10"/>
        <color indexed="8"/>
        <rFont val="HawnHelv"/>
      </rPr>
      <t>US Census Bureau. 2021 American Community Survey 1-Year Estimates. DP02: Selected Social Characteristics in the United States</t>
    </r>
  </si>
  <si>
    <r>
      <t xml:space="preserve">Source: </t>
    </r>
    <r>
      <rPr>
        <sz val="10"/>
        <color indexed="8"/>
        <rFont val="HawnHelv"/>
      </rPr>
      <t>US Census Bureau. 2019 American Community Survey 1-Year Estimates. DP02: Selected Social Characteristics in the United States</t>
    </r>
  </si>
  <si>
    <r>
      <t xml:space="preserve">Source: </t>
    </r>
    <r>
      <rPr>
        <sz val="10"/>
        <color indexed="8"/>
        <rFont val="HawnHelv"/>
      </rPr>
      <t>US Census Bureau. 2018 American Community Survey 1-Year Estimates. DP02: Selected Social Characteristics in the United States</t>
    </r>
  </si>
  <si>
    <r>
      <t xml:space="preserve">Source: </t>
    </r>
    <r>
      <rPr>
        <sz val="10"/>
        <color indexed="8"/>
        <rFont val="HawnHelv"/>
      </rPr>
      <t>US Census Bureau. 2017 American Community Survey 1-Year Estimates. DP02: Selected Social Characteristics in the United States</t>
    </r>
  </si>
  <si>
    <r>
      <t xml:space="preserve">Source: </t>
    </r>
    <r>
      <rPr>
        <sz val="10"/>
        <color indexed="8"/>
        <rFont val="HawnHelv"/>
      </rPr>
      <t>US Census Bureau. 2016 American Community Survey 1-Year Estimates. DP02: Selected Social Characteristics in the United States</t>
    </r>
  </si>
  <si>
    <r>
      <t xml:space="preserve">Source: </t>
    </r>
    <r>
      <rPr>
        <sz val="10"/>
        <color indexed="8"/>
        <rFont val="HawnHelv"/>
      </rPr>
      <t>US Census Bureau. 2015 American Community Survey 1-Year Estimates. DP02: Selected Social Characteristics in the United States</t>
    </r>
  </si>
  <si>
    <r>
      <t xml:space="preserve">Source: </t>
    </r>
    <r>
      <rPr>
        <sz val="10"/>
        <color indexed="8"/>
        <rFont val="HawnHelv"/>
      </rPr>
      <t>US Census Bureau. 2014 American Community Survey 1-Year Estimates. DP02: Selected Social Characteristics in the United States</t>
    </r>
  </si>
  <si>
    <r>
      <rPr>
        <b/>
        <sz val="11"/>
        <color theme="0"/>
        <rFont val="HawnHelv"/>
      </rPr>
      <t>Table 06.33</t>
    </r>
    <r>
      <rPr>
        <sz val="11"/>
        <color theme="0"/>
        <rFont val="HawnHelv"/>
      </rPr>
      <t xml:space="preserve">  School Enrollment for Population 3 Years and over by County in Hawaiÿi: 2021</t>
    </r>
  </si>
  <si>
    <r>
      <rPr>
        <b/>
        <sz val="11"/>
        <rFont val="HawnHelv"/>
      </rPr>
      <t>Table 06.22</t>
    </r>
    <r>
      <rPr>
        <sz val="11"/>
        <rFont val="HawnHelv"/>
      </rPr>
      <t xml:space="preserve">  School Enrollment for Population 3 Years and over by County in Hawaiÿi: 2019</t>
    </r>
  </si>
  <si>
    <r>
      <rPr>
        <b/>
        <sz val="11"/>
        <rFont val="HawnHelv"/>
      </rPr>
      <t>Table 6.22</t>
    </r>
    <r>
      <rPr>
        <sz val="11"/>
        <rFont val="HawnHelv"/>
      </rPr>
      <t xml:space="preserve">  School Enrollment for Population 3 Years and over by County in Hawaiÿi: 2018</t>
    </r>
  </si>
  <si>
    <r>
      <rPr>
        <b/>
        <sz val="11"/>
        <rFont val="HawnHelv"/>
      </rPr>
      <t>Table 6.22</t>
    </r>
    <r>
      <rPr>
        <sz val="11"/>
        <rFont val="HawnHelv"/>
      </rPr>
      <t xml:space="preserve">  School Enrollment for Population 3 Years and over by County in Hawaiÿi: 2017</t>
    </r>
  </si>
  <si>
    <r>
      <rPr>
        <b/>
        <sz val="11"/>
        <rFont val="HawnHelv"/>
      </rPr>
      <t>Table 6.22</t>
    </r>
    <r>
      <rPr>
        <sz val="11"/>
        <rFont val="HawnHelv"/>
      </rPr>
      <t xml:space="preserve">  School Enrollment for Population 3 Years and over by County in Hawaiÿi: 2016</t>
    </r>
  </si>
  <si>
    <r>
      <rPr>
        <b/>
        <sz val="11"/>
        <rFont val="HawnHelv"/>
      </rPr>
      <t>Table 6.22</t>
    </r>
    <r>
      <rPr>
        <sz val="11"/>
        <rFont val="HawnHelv"/>
      </rPr>
      <t xml:space="preserve">  School Enrollment for Population 3 Years and over by County in Hawaiÿi: 2015</t>
    </r>
  </si>
  <si>
    <r>
      <rPr>
        <b/>
        <sz val="11"/>
        <rFont val="HawnHelv"/>
      </rPr>
      <t>Table 6.22</t>
    </r>
    <r>
      <rPr>
        <sz val="11"/>
        <rFont val="HawnHelv"/>
      </rPr>
      <t xml:space="preserve">  School Enrollment for Population 3 Years and over by County in Hawaiÿi: 2014</t>
    </r>
  </si>
  <si>
    <t>School Enrollment</t>
  </si>
  <si>
    <t>Population 3 years and over enrolled in school</t>
  </si>
  <si>
    <t>±5,438</t>
  </si>
  <si>
    <t>+/-5,731</t>
  </si>
  <si>
    <t>+/-5,911</t>
  </si>
  <si>
    <t>+/-4,967</t>
  </si>
  <si>
    <t>Nursery school, preschool</t>
  </si>
  <si>
    <t>±1,952</t>
  </si>
  <si>
    <t>+/-2,518</t>
  </si>
  <si>
    <t>+/-2,272</t>
  </si>
  <si>
    <t>+/-2,507</t>
  </si>
  <si>
    <t>+/-1,984</t>
  </si>
  <si>
    <t>Kindergarten</t>
  </si>
  <si>
    <t>±2,070</t>
  </si>
  <si>
    <t>+/-2,058</t>
  </si>
  <si>
    <t>+/-2,214</t>
  </si>
  <si>
    <t>+/-2,046</t>
  </si>
  <si>
    <t>+/-1,606</t>
  </si>
  <si>
    <t>Elementary school (grades 1-8)</t>
  </si>
  <si>
    <t>±2,834</t>
  </si>
  <si>
    <t>+/-2,989</t>
  </si>
  <si>
    <t>+/-2,978</t>
  </si>
  <si>
    <t>+/-2,817</t>
  </si>
  <si>
    <t>High school (grades 9-12)</t>
  </si>
  <si>
    <t>±2,242</t>
  </si>
  <si>
    <t>+/-2,562</t>
  </si>
  <si>
    <t>+/-2,843</t>
  </si>
  <si>
    <t>+/-2,367</t>
  </si>
  <si>
    <t>+/-2,488</t>
  </si>
  <si>
    <t>College or graduate school</t>
  </si>
  <si>
    <t>±4,574</t>
  </si>
  <si>
    <t>+/-4,877</t>
  </si>
  <si>
    <t>+/-4,330</t>
  </si>
  <si>
    <t>±2,702</t>
  </si>
  <si>
    <t>+/-1,949</t>
  </si>
  <si>
    <t>+/-2,133</t>
  </si>
  <si>
    <t>+/-1,873</t>
  </si>
  <si>
    <t>±1,123</t>
  </si>
  <si>
    <t>+/-854</t>
  </si>
  <si>
    <t>±1,119</t>
  </si>
  <si>
    <t>+/-806</t>
  </si>
  <si>
    <t>+/-1,005</t>
  </si>
  <si>
    <t>±1,270</t>
  </si>
  <si>
    <t>+/-1,173</t>
  </si>
  <si>
    <t>+/-1,337</t>
  </si>
  <si>
    <t>+/-1,169</t>
  </si>
  <si>
    <t>+/-1,327</t>
  </si>
  <si>
    <t>±715</t>
  </si>
  <si>
    <t>+/-1,021</t>
  </si>
  <si>
    <t>+/-1,235</t>
  </si>
  <si>
    <t>±1,781</t>
  </si>
  <si>
    <t>+/-2,087</t>
  </si>
  <si>
    <t>+/-1,318</t>
  </si>
  <si>
    <t>±4,903</t>
  </si>
  <si>
    <t>+/-4,217</t>
  </si>
  <si>
    <t>+/-5,123</t>
  </si>
  <si>
    <t>+/-4,266</t>
  </si>
  <si>
    <t>+/-5,118</t>
  </si>
  <si>
    <t>+/-2,048</t>
  </si>
  <si>
    <t>+/-1,685</t>
  </si>
  <si>
    <t>+/-1,578</t>
  </si>
  <si>
    <t>±1,734</t>
  </si>
  <si>
    <t>+/-1,728</t>
  </si>
  <si>
    <t>+/-1,558</t>
  </si>
  <si>
    <t>+/-1,561</t>
  </si>
  <si>
    <t>±2,442</t>
  </si>
  <si>
    <t>+/-2,301</t>
  </si>
  <si>
    <t>+/-2,118</t>
  </si>
  <si>
    <t>+/-1,923</t>
  </si>
  <si>
    <t>±2,190</t>
  </si>
  <si>
    <t>+/-1,910</t>
  </si>
  <si>
    <t>+/-1,916</t>
  </si>
  <si>
    <t>+/-1,828</t>
  </si>
  <si>
    <t>±4,046</t>
  </si>
  <si>
    <t>+/-3,688</t>
  </si>
  <si>
    <t>+/-4,126</t>
  </si>
  <si>
    <t>+/-3,798</t>
  </si>
  <si>
    <t>±1,678</t>
  </si>
  <si>
    <t>+/-1,027</t>
  </si>
  <si>
    <t>±463</t>
  </si>
  <si>
    <t>+/-523</t>
  </si>
  <si>
    <t>+/-414</t>
  </si>
  <si>
    <t>±590</t>
  </si>
  <si>
    <t>+/-191</t>
  </si>
  <si>
    <t>±1,014</t>
  </si>
  <si>
    <t>+/-1,068</t>
  </si>
  <si>
    <t>+/-741</t>
  </si>
  <si>
    <t>±939</t>
  </si>
  <si>
    <t>±5.2</t>
  </si>
  <si>
    <t>+/-1,154</t>
  </si>
  <si>
    <t>±1,191</t>
  </si>
  <si>
    <t>+/-597</t>
  </si>
  <si>
    <t>+/-696</t>
  </si>
  <si>
    <t>+/-802</t>
  </si>
  <si>
    <t>±1,478</t>
  </si>
  <si>
    <t>+/-2,196</t>
  </si>
  <si>
    <t>+/-1,956</t>
  </si>
  <si>
    <t>+/-1,796</t>
  </si>
  <si>
    <t>+/-1,648</t>
  </si>
  <si>
    <t>±856</t>
  </si>
  <si>
    <t>+/-761</t>
  </si>
  <si>
    <t>+/-703</t>
  </si>
  <si>
    <t>±503</t>
  </si>
  <si>
    <t>+/-760</t>
  </si>
  <si>
    <t>±997</t>
  </si>
  <si>
    <t>±1,289</t>
  </si>
  <si>
    <t>+/-1,547</t>
  </si>
  <si>
    <r>
      <t xml:space="preserve">Source: </t>
    </r>
    <r>
      <rPr>
        <sz val="10"/>
        <rFont val="HawnHelv"/>
      </rPr>
      <t>US Census Bureau. 2021 American Community Survey 1-Year Estimates. DP02: Selected Social Characteristics in the United States</t>
    </r>
  </si>
  <si>
    <r>
      <t xml:space="preserve">Source: </t>
    </r>
    <r>
      <rPr>
        <sz val="10"/>
        <rFont val="HawnHelv"/>
      </rPr>
      <t>US Census Bureau. 2019 American Community Survey 1-Year Estimates. DP02: Selected Social Characteristics in the United States</t>
    </r>
  </si>
  <si>
    <r>
      <t xml:space="preserve">Source: </t>
    </r>
    <r>
      <rPr>
        <sz val="10"/>
        <rFont val="HawnHelv"/>
      </rPr>
      <t>US Census Bureau. 2018 American Community Survey 1-Year Estimates. DP02: Selected Social Characteristics in the United States</t>
    </r>
  </si>
  <si>
    <r>
      <t xml:space="preserve">Source: </t>
    </r>
    <r>
      <rPr>
        <sz val="10"/>
        <rFont val="HawnHelv"/>
      </rPr>
      <t>US Census Bureau. 2017 American Community Survey 1-Year Estimates. DP02: Selected Social Characteristics in the United States</t>
    </r>
  </si>
  <si>
    <r>
      <t xml:space="preserve">Source: </t>
    </r>
    <r>
      <rPr>
        <sz val="10"/>
        <rFont val="HawnHelv"/>
      </rPr>
      <t>US Census Bureau. 2016 American Community Survey 1-Year Estimates. DP02: Selected Social Characteristics in the United States</t>
    </r>
  </si>
  <si>
    <r>
      <t xml:space="preserve">Source: </t>
    </r>
    <r>
      <rPr>
        <sz val="10"/>
        <rFont val="HawnHelv"/>
      </rPr>
      <t>US Census Bureau. 2015 American Community Survey 1-Year Estimates. DP02: Selected Social Characteristics in the United States</t>
    </r>
  </si>
  <si>
    <r>
      <t xml:space="preserve">Source: </t>
    </r>
    <r>
      <rPr>
        <sz val="10"/>
        <rFont val="HawnHelv"/>
      </rPr>
      <t>US Census Bureau. 2014 American Community Survey 1-Year Estimates. DP02: Selected Social Characteristics in the United States</t>
    </r>
  </si>
  <si>
    <r>
      <rPr>
        <b/>
        <sz val="11"/>
        <color theme="0"/>
        <rFont val="HawnHelv"/>
      </rPr>
      <t>Table 06.32</t>
    </r>
    <r>
      <rPr>
        <sz val="11"/>
        <color theme="0"/>
        <rFont val="HawnHelv"/>
      </rPr>
      <t xml:space="preserve">  School Enrollment by Race-Ethnicity in Hawaiÿi: 2021</t>
    </r>
  </si>
  <si>
    <t>±6,599</t>
  </si>
  <si>
    <t>±5,815</t>
  </si>
  <si>
    <t>±5,485</t>
  </si>
  <si>
    <t>±5,956</t>
  </si>
  <si>
    <t>±6,455</t>
  </si>
  <si>
    <t>Male 3 years and over enrolled in school</t>
  </si>
  <si>
    <t>±4,260</t>
  </si>
  <si>
    <t>±3,660</t>
  </si>
  <si>
    <t>±3,666</t>
  </si>
  <si>
    <t>±4,373</t>
  </si>
  <si>
    <t>Percent enrolled in kindergarten to grade 12</t>
  </si>
  <si>
    <t>Percent enrolled in college or graduate school</t>
  </si>
  <si>
    <t>Female 3 years and over enrolled in school</t>
  </si>
  <si>
    <t>±4,259</t>
  </si>
  <si>
    <t>±4,222</t>
  </si>
  <si>
    <t>±3,748</t>
  </si>
  <si>
    <t>±3,955</t>
  </si>
  <si>
    <t>±3,801</t>
  </si>
  <si>
    <t>±4.6</t>
  </si>
  <si>
    <t>Note: The races/ethnicities are the “alone or in any combination” classification.  Individuals may be counted in one or more categories.</t>
  </si>
  <si>
    <r>
      <t>Source:</t>
    </r>
    <r>
      <rPr>
        <sz val="10"/>
        <rFont val="HawnHelv"/>
      </rPr>
      <t xml:space="preserve"> US Census Bureau. 2021 American Community Survey 1-Year Estimates. S0201: Selected Population Profile in the United States.</t>
    </r>
  </si>
  <si>
    <r>
      <rPr>
        <b/>
        <sz val="11"/>
        <color theme="1"/>
        <rFont val="HawnHelv"/>
      </rPr>
      <t>Table 06.21</t>
    </r>
    <r>
      <rPr>
        <sz val="11"/>
        <color theme="1"/>
        <rFont val="HawnHelv"/>
      </rPr>
      <t xml:space="preserve">  School Enrollment by Race-Ethnicity in Hawaiÿi: 2019</t>
    </r>
  </si>
  <si>
    <r>
      <t>Source:</t>
    </r>
    <r>
      <rPr>
        <sz val="10"/>
        <rFont val="HawnHelv"/>
      </rPr>
      <t xml:space="preserve"> US Census Bureau. 2019 American Community Survey 1-Year Estimates. S0201: Selected Population Profile in the United States.</t>
    </r>
  </si>
  <si>
    <r>
      <rPr>
        <b/>
        <sz val="11"/>
        <color theme="1"/>
        <rFont val="HawnHelv"/>
      </rPr>
      <t>Table 6.21</t>
    </r>
    <r>
      <rPr>
        <sz val="11"/>
        <color theme="1"/>
        <rFont val="HawnHelv"/>
      </rPr>
      <t xml:space="preserve">  School Enrollment by Race-Ethnicity in Hawaiÿi: 2018</t>
    </r>
  </si>
  <si>
    <t>Subject</t>
  </si>
  <si>
    <r>
      <t>Source:</t>
    </r>
    <r>
      <rPr>
        <sz val="10"/>
        <rFont val="HawnHelv"/>
      </rPr>
      <t xml:space="preserve"> US Census Bureau. 2018 American Community Survey 1-Year Estimates. S0201: Selected Population Profile in the United States.</t>
    </r>
  </si>
  <si>
    <r>
      <rPr>
        <b/>
        <sz val="11"/>
        <color theme="1"/>
        <rFont val="HawnHelv"/>
      </rPr>
      <t>Table 6.21</t>
    </r>
    <r>
      <rPr>
        <sz val="11"/>
        <color theme="1"/>
        <rFont val="HawnHelv"/>
      </rPr>
      <t xml:space="preserve">  School Enrollment by Race-Ethnicity in Hawaiÿi: 2017</t>
    </r>
  </si>
  <si>
    <t>+/-5,506</t>
  </si>
  <si>
    <t>+/-6,279</t>
  </si>
  <si>
    <t>+/-4,226</t>
  </si>
  <si>
    <t>+/-5,229</t>
  </si>
  <si>
    <t>+/-3,563</t>
  </si>
  <si>
    <t>+/-4,128</t>
  </si>
  <si>
    <t>+/-3,261</t>
  </si>
  <si>
    <t>+/-3,179</t>
  </si>
  <si>
    <t>+/-3,565</t>
  </si>
  <si>
    <t>+/-3,043</t>
  </si>
  <si>
    <t>+/-3,714</t>
  </si>
  <si>
    <t>+/-2,519</t>
  </si>
  <si>
    <t>+/-3,242</t>
  </si>
  <si>
    <t>+/-2,835</t>
  </si>
  <si>
    <t>+/-4,070</t>
  </si>
  <si>
    <r>
      <t>Source:</t>
    </r>
    <r>
      <rPr>
        <sz val="10"/>
        <rFont val="HawnHelv"/>
      </rPr>
      <t xml:space="preserve"> US Census Bureau. 2017 American Community Survey 1-Year Estimates. S0201: Selected Population Profile in the United States.</t>
    </r>
  </si>
  <si>
    <r>
      <rPr>
        <b/>
        <sz val="11"/>
        <color theme="1"/>
        <rFont val="HawnHelv"/>
      </rPr>
      <t>Table 6.21</t>
    </r>
    <r>
      <rPr>
        <sz val="11"/>
        <color theme="1"/>
        <rFont val="HawnHelv"/>
      </rPr>
      <t xml:space="preserve">  School Enrollment by Race-Ethnicity in Hawaiÿi: 2016</t>
    </r>
  </si>
  <si>
    <t>+/-5,039</t>
  </si>
  <si>
    <t>+/-4,575</t>
  </si>
  <si>
    <t>+/-5,945</t>
  </si>
  <si>
    <t>+/-5,097</t>
  </si>
  <si>
    <t>+/-3,529</t>
  </si>
  <si>
    <t>+/-3,911</t>
  </si>
  <si>
    <t>+/-3,082</t>
  </si>
  <si>
    <t>+/-3,483</t>
  </si>
  <si>
    <t>+/-3,385</t>
  </si>
  <si>
    <t>+/-4,278</t>
  </si>
  <si>
    <t>+/-2,892</t>
  </si>
  <si>
    <t>+/-3,535</t>
  </si>
  <si>
    <t>+/-2,905</t>
  </si>
  <si>
    <t>+/-3,721</t>
  </si>
  <si>
    <t>+/-2,974</t>
  </si>
  <si>
    <t>+/-3,898</t>
  </si>
  <si>
    <r>
      <t>Source:</t>
    </r>
    <r>
      <rPr>
        <sz val="10"/>
        <rFont val="HawnHelv"/>
      </rPr>
      <t xml:space="preserve"> US Census Bureau. 2016 American Community Survey 1-Year Estimates. S0201: Selected Population Profile in the United States.</t>
    </r>
  </si>
  <si>
    <r>
      <rPr>
        <b/>
        <sz val="11"/>
        <color theme="1"/>
        <rFont val="HawnHelv"/>
      </rPr>
      <t>Table 6.21</t>
    </r>
    <r>
      <rPr>
        <sz val="11"/>
        <color theme="1"/>
        <rFont val="HawnHelv"/>
      </rPr>
      <t xml:space="preserve">  School Enrollment by Race-Ethnicity in Hawaiÿi: 2015</t>
    </r>
  </si>
  <si>
    <t>+/-5,334</t>
  </si>
  <si>
    <t>+/-4,408</t>
  </si>
  <si>
    <t>+/-5,690</t>
  </si>
  <si>
    <t>+/-5,367</t>
  </si>
  <si>
    <t>+/-3,302</t>
  </si>
  <si>
    <t>+/-2,960</t>
  </si>
  <si>
    <t>+/-3,209</t>
  </si>
  <si>
    <t>+/-3,626</t>
  </si>
  <si>
    <t>+/-2,666</t>
  </si>
  <si>
    <t>+/-3,693</t>
  </si>
  <si>
    <t>+/-3,094</t>
  </si>
  <si>
    <t>+/-3,853</t>
  </si>
  <si>
    <r>
      <t>Source:</t>
    </r>
    <r>
      <rPr>
        <sz val="10"/>
        <rFont val="HawnHelv"/>
      </rPr>
      <t xml:space="preserve"> US Census Bureau. 2015 American Community Survey 1-Year Estimates. S0201: Selected Population Profile in the United States.</t>
    </r>
  </si>
  <si>
    <r>
      <rPr>
        <b/>
        <sz val="11"/>
        <color theme="1"/>
        <rFont val="HawnHelv"/>
      </rPr>
      <t>Table 6.21</t>
    </r>
    <r>
      <rPr>
        <sz val="11"/>
        <color theme="1"/>
        <rFont val="HawnHelv"/>
      </rPr>
      <t xml:space="preserve">  School Enrollment by Race-Ethnicity in Hawaiÿi: 2014</t>
    </r>
  </si>
  <si>
    <t>+/-6,369</t>
  </si>
  <si>
    <t>+/-5,377</t>
  </si>
  <si>
    <t>+/-5,393</t>
  </si>
  <si>
    <t>+/-4,698</t>
  </si>
  <si>
    <t>+/-4,539</t>
  </si>
  <si>
    <t>+/-3,739</t>
  </si>
  <si>
    <t>+/-3,901</t>
  </si>
  <si>
    <t>+/-3,019</t>
  </si>
  <si>
    <t>+/-3,067</t>
  </si>
  <si>
    <t>+/-4,320</t>
  </si>
  <si>
    <t>+/-3,493</t>
  </si>
  <si>
    <t>+/-3,271</t>
  </si>
  <si>
    <t>+/-3,073</t>
  </si>
  <si>
    <t>+/-2,906</t>
  </si>
  <si>
    <t>+/-3,764</t>
  </si>
  <si>
    <r>
      <t>Source:</t>
    </r>
    <r>
      <rPr>
        <sz val="10"/>
        <rFont val="HawnHelv"/>
      </rPr>
      <t xml:space="preserve"> US Census Bureau. 2014 American Community Survey 1-Year Estimates. S0201: Selected Population Profile in the United States.</t>
    </r>
  </si>
  <si>
    <r>
      <rPr>
        <b/>
        <sz val="11"/>
        <color theme="0"/>
        <rFont val="HawnHelv"/>
      </rPr>
      <t>Table 06.31</t>
    </r>
    <r>
      <rPr>
        <sz val="11"/>
        <color theme="0"/>
        <rFont val="HawnHelv"/>
      </rPr>
      <t xml:space="preserve">  Native Hawaiian School Enrollment in the State of Hawaiÿi: 2010-2021</t>
    </r>
  </si>
  <si>
    <t>±6,323</t>
  </si>
  <si>
    <t>±6,587</t>
  </si>
  <si>
    <t>±7,049</t>
  </si>
  <si>
    <t>±6,369</t>
  </si>
  <si>
    <t>±5,334</t>
  </si>
  <si>
    <t>±5,039</t>
  </si>
  <si>
    <t>±5,506</t>
  </si>
  <si>
    <t>±5,428</t>
  </si>
  <si>
    <t>±4,832</t>
  </si>
  <si>
    <t>±4,047</t>
  </si>
  <si>
    <t>±3,728</t>
  </si>
  <si>
    <t>±3,783</t>
  </si>
  <si>
    <t>±4,022</t>
  </si>
  <si>
    <t>±3,739</t>
  </si>
  <si>
    <t>±3,302</t>
  </si>
  <si>
    <t>±3,529</t>
  </si>
  <si>
    <t>±3,563</t>
  </si>
  <si>
    <t>±3,123</t>
  </si>
  <si>
    <t>±2,690</t>
  </si>
  <si>
    <t>±3,560</t>
  </si>
  <si>
    <t>±3,920</t>
  </si>
  <si>
    <t>±3,177</t>
  </si>
  <si>
    <t>±3,926</t>
  </si>
  <si>
    <t>±3,493</t>
  </si>
  <si>
    <t>±3,626</t>
  </si>
  <si>
    <t>±2,892</t>
  </si>
  <si>
    <t>±3,043</t>
  </si>
  <si>
    <t>±3,543</t>
  </si>
  <si>
    <t>±3,430</t>
  </si>
  <si>
    <t>±9,279</t>
  </si>
  <si>
    <t>±8,937</t>
  </si>
  <si>
    <t>±8,811</t>
  </si>
  <si>
    <t>±11,355</t>
  </si>
  <si>
    <t>±8,663</t>
  </si>
  <si>
    <t>±8,002</t>
  </si>
  <si>
    <t>±7,593</t>
  </si>
  <si>
    <t>±8,875</t>
  </si>
  <si>
    <t>±8,842</t>
  </si>
  <si>
    <t>±9,511</t>
  </si>
  <si>
    <t>±9,759</t>
  </si>
  <si>
    <t>±5,881</t>
  </si>
  <si>
    <t>±5,590</t>
  </si>
  <si>
    <t>±5,285</t>
  </si>
  <si>
    <t>±6,517</t>
  </si>
  <si>
    <t>±5,320</t>
  </si>
  <si>
    <t>±5,251</t>
  </si>
  <si>
    <t>±4,817</t>
  </si>
  <si>
    <t>±5,491</t>
  </si>
  <si>
    <t>±5,539</t>
  </si>
  <si>
    <t>±5,453</t>
  </si>
  <si>
    <t>±6,816</t>
  </si>
  <si>
    <t>±5,748</t>
  </si>
  <si>
    <t>±5,051</t>
  </si>
  <si>
    <t>±6,335</t>
  </si>
  <si>
    <t>±5,464</t>
  </si>
  <si>
    <t>±5,446</t>
  </si>
  <si>
    <t>±4,835</t>
  </si>
  <si>
    <t>±5,445</t>
  </si>
  <si>
    <t>±5,579</t>
  </si>
  <si>
    <t>±5,975</t>
  </si>
  <si>
    <t>±6,484</t>
  </si>
  <si>
    <t>±6,219</t>
  </si>
  <si>
    <t>±5,814</t>
  </si>
  <si>
    <t>±4,731</t>
  </si>
  <si>
    <t>±6,586</t>
  </si>
  <si>
    <t>±5,882</t>
  </si>
  <si>
    <t>±4,967</t>
  </si>
  <si>
    <t>±5,911</t>
  </si>
  <si>
    <t>±5,731</t>
  </si>
  <si>
    <t>±6,646</t>
  </si>
  <si>
    <t>±6,503</t>
  </si>
  <si>
    <t>±4,709</t>
  </si>
  <si>
    <t>±4,156</t>
  </si>
  <si>
    <t>±3,415</t>
  </si>
  <si>
    <t>±4,214</t>
  </si>
  <si>
    <t>±4,320</t>
  </si>
  <si>
    <t>±3,778</t>
  </si>
  <si>
    <t>±4,278</t>
  </si>
  <si>
    <t>±3,565</t>
  </si>
  <si>
    <t>±4,576</t>
  </si>
  <si>
    <t>±3,780</t>
  </si>
  <si>
    <t>±4,181</t>
  </si>
  <si>
    <t>±3,662</t>
  </si>
  <si>
    <t>±3,311</t>
  </si>
  <si>
    <t>±4,249</t>
  </si>
  <si>
    <t>±3,764</t>
  </si>
  <si>
    <t>±3,853</t>
  </si>
  <si>
    <t>±3,898</t>
  </si>
  <si>
    <t>±3,464</t>
  </si>
  <si>
    <t>±4,876</t>
  </si>
  <si>
    <t>Public Charter School Enrollment in Hawai‘i: SY1994-1995 to SY2021-2022</t>
  </si>
  <si>
    <t>Public Charter Schools in Hawai‘i: SY2021-2022</t>
  </si>
  <si>
    <t>Table 6.12</t>
  </si>
  <si>
    <t>Table 6.13</t>
  </si>
  <si>
    <r>
      <rPr>
        <b/>
        <sz val="11"/>
        <color theme="0"/>
        <rFont val="HawnHelv"/>
      </rPr>
      <t>Table 6.12</t>
    </r>
    <r>
      <rPr>
        <sz val="11"/>
        <color theme="0"/>
        <rFont val="HawnHelv"/>
      </rPr>
      <t xml:space="preserve">  Public Charter School Enrollment in Hawai‘i: SY1994-1995 to SY2021-2022</t>
    </r>
  </si>
  <si>
    <t>Number of Public Charter Schools</t>
  </si>
  <si>
    <t>Public Charter School Enrollment</t>
  </si>
  <si>
    <t>2021-2022</t>
  </si>
  <si>
    <t>2019-2020</t>
  </si>
  <si>
    <t>2018-2019</t>
  </si>
  <si>
    <t>2017-2018</t>
  </si>
  <si>
    <t>2016-2017</t>
  </si>
  <si>
    <t>2015-2016</t>
  </si>
  <si>
    <t>2014-2015</t>
  </si>
  <si>
    <t>2013-2014</t>
  </si>
  <si>
    <t>2012-2013</t>
  </si>
  <si>
    <t>2011-2012</t>
  </si>
  <si>
    <t>2010-2011</t>
  </si>
  <si>
    <t>2009-2010</t>
  </si>
  <si>
    <t>2008-2009</t>
  </si>
  <si>
    <t>2007-2008</t>
  </si>
  <si>
    <t>2006-2007</t>
  </si>
  <si>
    <t>2005-2006</t>
  </si>
  <si>
    <t>2004-2005</t>
  </si>
  <si>
    <t>2003-2004</t>
  </si>
  <si>
    <t>2002-2003</t>
  </si>
  <si>
    <t>2001-2002</t>
  </si>
  <si>
    <t>2000-2001</t>
  </si>
  <si>
    <t>1999-2000</t>
  </si>
  <si>
    <t>1998-1999</t>
  </si>
  <si>
    <t>1997-1998</t>
  </si>
  <si>
    <t>1996-1997</t>
  </si>
  <si>
    <t>1995-1996</t>
  </si>
  <si>
    <t>1994-1995</t>
  </si>
  <si>
    <r>
      <t>Source:</t>
    </r>
    <r>
      <rPr>
        <sz val="10"/>
        <rFont val="HawnHelv"/>
      </rPr>
      <t> Hawai‘i State, Department of Education: State Public Charter School Commission (ʻAha Kula Hoʻāmana) Annual Report</t>
    </r>
  </si>
  <si>
    <t xml:space="preserve">In the 1994 legislative session, Act 272 authorized the creation of charter schools in Hawai‘i. The Act made it possible to convert existing schools in the Department of Education (DOE) to "student centered" schools.  Five years later, in 1999, the Hawai‘i  State Legislature amended the charter school law to permit new charter schools and changed their designation from "student-centered" to "New Century" schools. </t>
  </si>
  <si>
    <t>The Hawai‘i's charter schools (conversion schools, start-up schools, schools-within-schools) are publically funded and open to all students.  The direction of each school is determined by a Local School Board.  The Board is an autonomous governing body and is responsible for the creation, governing and facilitating the academic program as well as maintaining financial oversight of the school.  The schools provide a public alternative to the regular public school system.  Some schools choose to have a specialized mission, such as having a science and math concentration, while others have a Hawaiian culture focus.  Many of the charter schools follow a Hawaiian or Hawaiian immersion program.</t>
  </si>
  <si>
    <r>
      <rPr>
        <b/>
        <sz val="11"/>
        <color theme="0"/>
        <rFont val="HawnHelv"/>
        <scheme val="minor"/>
      </rPr>
      <t>Table 6.13</t>
    </r>
    <r>
      <rPr>
        <sz val="11"/>
        <color theme="0"/>
        <rFont val="HawnHelv"/>
        <scheme val="minor"/>
      </rPr>
      <t xml:space="preserve">  Public Charter Schools in Hawai‘i: SY2021-2022</t>
    </r>
  </si>
  <si>
    <t xml:space="preserve">Public Charter Schools in Hawai‘i </t>
  </si>
  <si>
    <t>Geographic Area Served</t>
  </si>
  <si>
    <t>Year Authorized</t>
  </si>
  <si>
    <t>Grades Enrolled</t>
  </si>
  <si>
    <t>School Focus</t>
  </si>
  <si>
    <t xml:space="preserve">Alakaʻi O Kauaʻi Charter School </t>
  </si>
  <si>
    <t>K-6</t>
  </si>
  <si>
    <t>Project-Based Learning, social emotional learning</t>
  </si>
  <si>
    <t>Connections Public Charter School (CPCS)</t>
  </si>
  <si>
    <t>K-12</t>
  </si>
  <si>
    <t>Development of individual talents, thematic and experiential learning</t>
  </si>
  <si>
    <t>DreamHouse ʻEwa Beach</t>
  </si>
  <si>
    <t>Oÿahu</t>
  </si>
  <si>
    <t>6-8</t>
  </si>
  <si>
    <t>Collaborative, inquiry-based learning</t>
  </si>
  <si>
    <t>Hakipuʻu Learning Center (Hakipuÿu)</t>
  </si>
  <si>
    <t>7-12</t>
  </si>
  <si>
    <t>Environmental Stewardship, Hawaiian, Project Base Learning</t>
  </si>
  <si>
    <t>Hālau Kū Māna Public Charter School (Hālau Kū Māna)</t>
  </si>
  <si>
    <t>4-12</t>
  </si>
  <si>
    <t>Hawaiʻi Academy of Arts &amp; Science Public Charter School (HAAS)</t>
  </si>
  <si>
    <t>Arts, Project Base Learning, STEM, Sciences</t>
  </si>
  <si>
    <t>Hawaiʻi Technology Academy (HTA)</t>
  </si>
  <si>
    <t>Statewide</t>
  </si>
  <si>
    <t>Hybrid/ Virtual Learning, STEM*</t>
  </si>
  <si>
    <t>Innovations Public Charter School (Innovations)</t>
  </si>
  <si>
    <t>K-8</t>
  </si>
  <si>
    <t>Arts, Environmental Stewardship, Project Base Learning</t>
  </si>
  <si>
    <t>Ka ‘Umeke Kā’eo Public Charter School (Ka ‘Umeke)</t>
  </si>
  <si>
    <t>Pre-K-12</t>
  </si>
  <si>
    <t>Hawaiian Language Immersion, Environmental Stewardship, Project Base Learning</t>
  </si>
  <si>
    <t>Ka Waihona o ka Naʻauao Public Charter School (KWON)</t>
  </si>
  <si>
    <t>Hawaiian focused</t>
  </si>
  <si>
    <t>Kamaile Academy Public Charter School (Kamaile)</t>
  </si>
  <si>
    <t>Kamalani Academy (Kamalani Academy)</t>
  </si>
  <si>
    <t>Project Base Learning</t>
  </si>
  <si>
    <t>Kanu o ka ‘Āina New Century Public Charter School (KANU)</t>
  </si>
  <si>
    <t>Culturally-driven, intergenerational Hawaiian model of education</t>
  </si>
  <si>
    <t>Kanuikapono Public Charter School (KANU PCS)</t>
  </si>
  <si>
    <t>Environmental Stewardship, Hawaiian, Hawaiian Bilingual, Project Base Learning</t>
  </si>
  <si>
    <t>Kaʻōhao School (Kaʻōhao School) (formerly known as Lanikai Elementary Public Charter School)</t>
  </si>
  <si>
    <t>The Kapolei Charter School By Goodwill Hawaiʻi (KCS)</t>
  </si>
  <si>
    <t>9-12</t>
  </si>
  <si>
    <t>Kawaikini New Century Public Charter School (Kawaikini Charter School)</t>
  </si>
  <si>
    <t>Hawaiian Language Immersion</t>
  </si>
  <si>
    <t>Ke Ana Laʻahana Public Charter School (Ke Ana Laʻahana)</t>
  </si>
  <si>
    <t>Ke Kula Niihau O Kekaha Learning Center (KKNOK)</t>
  </si>
  <si>
    <t>Ke Kula ‘o Nāwahīokalani’ōpu’u Iki Lab Public Charter School (Nāwahī)</t>
  </si>
  <si>
    <t>Pre-K-8</t>
  </si>
  <si>
    <t>Ke Kula ʻo Samuel M. Kamakau Laboratory Public Charter School (Kamakau)</t>
  </si>
  <si>
    <t>Hawaiian Language Immersion, Environmental Stewardship</t>
  </si>
  <si>
    <t>Kihei Charter School (KCS)</t>
  </si>
  <si>
    <t>Environmental Stewardship, Project Base Learning, STEM</t>
  </si>
  <si>
    <t>Kona Pacific Public Charter School (Kona Pacific)</t>
  </si>
  <si>
    <t>Waldorf education, Hawaiian culture</t>
  </si>
  <si>
    <t>Kua o ka Lā New Century Public Charter School</t>
  </si>
  <si>
    <t>Hawaiian values, place-based education, Project Base Learning</t>
  </si>
  <si>
    <t>Kualapuʻu Public Conversion Charter School (Kualapuʻu School)</t>
  </si>
  <si>
    <t>Pre-K-6</t>
  </si>
  <si>
    <t>Kula Aupuni Niihau A Kahelelani Aloha A New Century Public Charter School ( (KÄNAKA PCS)</t>
  </si>
  <si>
    <t>Niihau dialect of Hawaiian, and Hawaiian culture and ideologies</t>
  </si>
  <si>
    <t>Laupāhoehoe Community Public Charter School (LCPCS)</t>
  </si>
  <si>
    <t>Mālama Honua Public Charter School (MHPCS)</t>
  </si>
  <si>
    <t>Myron B. Thompson Academy (MBTA)</t>
  </si>
  <si>
    <t>Hybrid / Virtual Learning, Educational Research, STEM</t>
  </si>
  <si>
    <t>Nā Wai Ola Public Charter School (Nā Wai Ola)</t>
  </si>
  <si>
    <t xml:space="preserve">Arts, Environmental Stewardship, Hawaiian, Project Base Learning, Educational Research, Sciences </t>
  </si>
  <si>
    <t>SEEQS: the School for Examining Essential Questions of Sustainability (SEEQS)</t>
  </si>
  <si>
    <t>Community-focused, Interdisciplinary  project-based</t>
  </si>
  <si>
    <t>University Laboratory School (ULS)</t>
  </si>
  <si>
    <t>Educational Research</t>
  </si>
  <si>
    <t>The Volcano School of Arts &amp; Sciences (Volcano School)</t>
  </si>
  <si>
    <t>Pre-K-10</t>
  </si>
  <si>
    <t xml:space="preserve">Arts, Environmental Stewardship, Sciences </t>
  </si>
  <si>
    <t>Voyager: A Public Charter School (Voyager)</t>
  </si>
  <si>
    <t>Arts, Project Base Learning</t>
  </si>
  <si>
    <t>Waiʻalae Elementary Public Charter School (Waiʻalae School)</t>
  </si>
  <si>
    <t>Pre-K-5</t>
  </si>
  <si>
    <t>Waimea Middle Public Conversion Charter School (Waimea Middle School)</t>
  </si>
  <si>
    <t>West Hawai‘i Explorations Academy (WHEA)</t>
  </si>
  <si>
    <t>6-12</t>
  </si>
  <si>
    <t>Arts, Environmental Stewardship, Hawaiian, Project Base Learning, Educational Research, STEM, Sciences</t>
  </si>
  <si>
    <t>Source: Hawai‘i State, Department of Education: State Public Charter School Commission (ʻAha Kula Hoʻāmana) Annual Report</t>
  </si>
  <si>
    <t>Public School Native Hawaiian Enrollment by Island, School District, School Complex, Grade, and School in Hawai‘i: SY 2015‑16 to SY 2022-2023</t>
  </si>
  <si>
    <r>
      <rPr>
        <b/>
        <sz val="11"/>
        <color theme="0"/>
        <rFont val="HawnHelv"/>
      </rPr>
      <t>Table 6.06</t>
    </r>
    <r>
      <rPr>
        <sz val="11"/>
        <color theme="0"/>
        <rFont val="HawnHelv"/>
      </rPr>
      <t xml:space="preserve">  Public School Native Hawaiian Enrollment by Island, School District, School Complex, Grade, and School in Hawai‘i: SY 2015‑16 to SY 2022-2023</t>
    </r>
  </si>
  <si>
    <t>SY2022-2023</t>
  </si>
  <si>
    <t>Princess Ruth Ke'elikolani Middle School (Formerly: Central Middle School)</t>
  </si>
  <si>
    <t>Private School Student Enrollment in Hawai‘i: SY 2022-2023</t>
  </si>
  <si>
    <r>
      <rPr>
        <b/>
        <sz val="11"/>
        <color theme="0"/>
        <rFont val="HawnHelv"/>
      </rPr>
      <t>Table 6.14</t>
    </r>
    <r>
      <rPr>
        <sz val="11"/>
        <color theme="0"/>
        <rFont val="HawnHelv"/>
      </rPr>
      <t xml:space="preserve">  Private School Student Enrollment in Hawai‘i: SY 2022-2023</t>
    </r>
  </si>
  <si>
    <r>
      <t>Source:</t>
    </r>
    <r>
      <rPr>
        <sz val="10"/>
        <rFont val="HawnHelv"/>
      </rPr>
      <t xml:space="preserve"> Hawaii Association of Independent Schools (HAIS). Private School Enrollment Report 2022-2023</t>
    </r>
  </si>
  <si>
    <t>Public Schools Race-Ethnicity of Students in Hawai‘i: SY 2011-12 to SY 2021-22</t>
  </si>
  <si>
    <t>Public School Expenditure per Pupil in Hawaiÿi: SY 1990-91 to SY 2018-19</t>
  </si>
  <si>
    <t>Public School Four Year Graduation and Dropout Rates in Hawai‘i: SY 2001-02 to SY 2021-22</t>
  </si>
  <si>
    <t>Enrollment of Students with Special Needs Public School Students in Hawaiÿi: SY 2005-06 to SY2021-22</t>
  </si>
  <si>
    <t>Special Needs Affecting Public School Students in Hawaii: SY1999-2000 to  SY2021-22</t>
  </si>
  <si>
    <t>Table 6.02</t>
  </si>
  <si>
    <r>
      <rPr>
        <b/>
        <sz val="11"/>
        <color theme="0"/>
        <rFont val="HawnHelv"/>
      </rPr>
      <t xml:space="preserve">Table 6.01 </t>
    </r>
    <r>
      <rPr>
        <sz val="11"/>
        <color theme="0"/>
        <rFont val="HawnHelv"/>
      </rPr>
      <t xml:space="preserve"> Public Schools Race-Ethnicity of Students in Hawai‘i: SY 2011-12 to SY2021-22</t>
    </r>
  </si>
  <si>
    <t>SY 2021-22</t>
  </si>
  <si>
    <r>
      <rPr>
        <b/>
        <sz val="11"/>
        <color theme="0"/>
        <rFont val="HawnHelv"/>
        <scheme val="minor"/>
      </rPr>
      <t>Table 6.02</t>
    </r>
    <r>
      <rPr>
        <sz val="11"/>
        <color theme="0"/>
        <rFont val="HawnHelv"/>
        <scheme val="minor"/>
      </rPr>
      <t xml:space="preserve">  Public School Expenditure per Pupil in Hawaiÿi: SY1990-91 to SY2018-19</t>
    </r>
  </si>
  <si>
    <t>State of Hawai‘i</t>
  </si>
  <si>
    <t>United States Average</t>
  </si>
  <si>
    <t>Hawai‘i  Difference from US Average</t>
  </si>
  <si>
    <t>Dollars ($)</t>
  </si>
  <si>
    <r>
      <t>Source:</t>
    </r>
    <r>
      <rPr>
        <sz val="10"/>
        <rFont val="HawnHelv"/>
        <scheme val="minor"/>
      </rPr>
      <t> Hawaii State Department of Education: Office of Strategy, Innovation and Performance Assessment and Accountability Branch: Accountability Section. US Department of Education, National Center for Education Statistics. HIDOE Databook.</t>
    </r>
  </si>
  <si>
    <r>
      <rPr>
        <b/>
        <sz val="11"/>
        <color theme="0"/>
        <rFont val="HawnHelv"/>
      </rPr>
      <t>Table 6.03</t>
    </r>
    <r>
      <rPr>
        <sz val="11"/>
        <color theme="0"/>
        <rFont val="HawnHelv"/>
      </rPr>
      <t xml:space="preserve">  Public School Four Year Graduation and Dropout Rates in Hawai‘i: SY2001-02 to SY2021-22</t>
    </r>
  </si>
  <si>
    <r>
      <rPr>
        <b/>
        <sz val="11"/>
        <color theme="0"/>
        <rFont val="HawnHelv"/>
      </rPr>
      <t>Table 6.04</t>
    </r>
    <r>
      <rPr>
        <sz val="11"/>
        <color theme="0"/>
        <rFont val="HawnHelv"/>
      </rPr>
      <t xml:space="preserve">  Enrollment of Students with Special Needs Public School Students in Hawaiÿi: SY 2005-06 to SY2021-22</t>
    </r>
  </si>
  <si>
    <r>
      <rPr>
        <b/>
        <sz val="11"/>
        <color theme="0"/>
        <rFont val="HawnHelv"/>
      </rPr>
      <t>Table 6.05</t>
    </r>
    <r>
      <rPr>
        <sz val="11"/>
        <color theme="0"/>
        <rFont val="HawnHelv"/>
      </rPr>
      <t xml:space="preserve">  Special Needs Affecting Public School Students in Hawaii: SY1999-2000 to SY2021-22</t>
    </r>
  </si>
  <si>
    <r>
      <rPr>
        <b/>
        <sz val="11"/>
        <color theme="0"/>
        <rFont val="HawnHelv"/>
      </rPr>
      <t>Table 6.10</t>
    </r>
    <r>
      <rPr>
        <sz val="11"/>
        <color theme="0"/>
        <rFont val="HawnHelv"/>
      </rPr>
      <t xml:space="preserve">  Public School Race-Ethnicity of Classroom Teachers in Hawai‘i: SY2011-2012 to SY2021-22</t>
    </r>
  </si>
  <si>
    <t>Public School Race-Ethnicity of Classroom Teachers in Hawai‘i: SY2011-2012 to SY2021-22</t>
  </si>
  <si>
    <t>Public School Chapter 19 Suspensions by Type of Incident in Hawaiÿi: SY1997-98 to SY 2021-22</t>
  </si>
  <si>
    <r>
      <rPr>
        <b/>
        <sz val="11"/>
        <color theme="0"/>
        <rFont val="HawnHelv"/>
      </rPr>
      <t>Table 6.11</t>
    </r>
    <r>
      <rPr>
        <sz val="11"/>
        <color theme="0"/>
        <rFont val="HawnHelv"/>
      </rPr>
      <t xml:space="preserve">  Public School Chapter 19 Suspensions by Type of Incident in Hawaiÿi: SY1997-1998 to SY2021-22</t>
    </r>
  </si>
  <si>
    <t>2021-22*</t>
  </si>
  <si>
    <t>2022-23</t>
  </si>
  <si>
    <r>
      <rPr>
        <b/>
        <sz val="11"/>
        <color theme="0"/>
        <rFont val="HawnHelv"/>
      </rPr>
      <t xml:space="preserve">Table 6.26 </t>
    </r>
    <r>
      <rPr>
        <sz val="11"/>
        <color theme="0"/>
        <rFont val="HawnHelv"/>
      </rPr>
      <t xml:space="preserve"> Public/Private School Enrollment in Hawai‘i: SY 1986-1987 to SY 2022-2023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</si>
</sst>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0_);\(&quot;$&quot;#,##0\)"/>
    <numFmt numFmtId="6" formatCode="&quot;$&quot;#,##0_);[Red]\(&quot;$&quot;#,##0\)"/>
    <numFmt numFmtId="43" formatCode="_(* #,##0.00_);_(* \(#,##0.00\);_(* &quot;-&quot;??_);_(@_)"/>
    <numFmt numFmtId="164" formatCode="0.0%\ "/>
    <numFmt numFmtId="165" formatCode="0.0%"/>
    <numFmt numFmtId="166" formatCode="0.0_);\(0.0\)"/>
    <numFmt numFmtId="167" formatCode="@\ "/>
    <numFmt numFmtId="168" formatCode="0.0"/>
    <numFmt numFmtId="169" formatCode="#,##0.0"/>
    <numFmt numFmtId="170" formatCode="&quot;$&quot;#,##0_);[Red]\(&quot;$&quot;#,##0\)\ "/>
    <numFmt numFmtId="171" formatCode="\$#,##0"/>
  </numFmts>
  <fonts count="87">
    <font>
      <sz val="11"/>
      <color theme="1"/>
      <name val="HawnHelv"/>
      <family val="2"/>
    </font>
    <font>
      <sz val="10"/>
      <color theme="1"/>
      <name val="HawnHelv"/>
      <family val="2"/>
    </font>
    <font>
      <sz val="10"/>
      <name val="Arial"/>
      <family val="2"/>
    </font>
    <font>
      <sz val="10"/>
      <name val="HawnHelv"/>
    </font>
    <font>
      <sz val="10"/>
      <name val="MS Sans Serif"/>
      <family val="2"/>
    </font>
    <font>
      <b/>
      <u/>
      <sz val="12"/>
      <name val="HawnHelv"/>
    </font>
    <font>
      <sz val="11"/>
      <name val="HawnHelv"/>
    </font>
    <font>
      <sz val="12"/>
      <name val="HawnHelv"/>
    </font>
    <font>
      <sz val="11"/>
      <color theme="1"/>
      <name val="HawnHelv"/>
      <family val="2"/>
    </font>
    <font>
      <b/>
      <sz val="12"/>
      <color theme="1"/>
      <name val="HawnHelv"/>
    </font>
    <font>
      <sz val="11"/>
      <color rgb="FF000000"/>
      <name val="HawnHelv"/>
    </font>
    <font>
      <sz val="11"/>
      <color theme="1"/>
      <name val="HawnHelv"/>
    </font>
    <font>
      <sz val="12"/>
      <color rgb="FFFF0000"/>
      <name val="HawnHelv"/>
    </font>
    <font>
      <b/>
      <sz val="11"/>
      <color theme="0"/>
      <name val="HawnHelv"/>
    </font>
    <font>
      <b/>
      <sz val="14"/>
      <color theme="1"/>
      <name val="HawnHelv"/>
    </font>
    <font>
      <b/>
      <sz val="18"/>
      <color theme="0"/>
      <name val="HawnHelv"/>
    </font>
    <font>
      <u/>
      <sz val="11"/>
      <color rgb="FFFF0000"/>
      <name val="HawnHelv"/>
      <family val="2"/>
    </font>
    <font>
      <b/>
      <sz val="11"/>
      <color theme="7" tint="-0.499984740745262"/>
      <name val="HawnHelv"/>
    </font>
    <font>
      <u/>
      <sz val="11"/>
      <color rgb="FF003DB8"/>
      <name val="HawnHelv"/>
    </font>
    <font>
      <sz val="10"/>
      <color theme="1"/>
      <name val="HawnHelv"/>
      <family val="2"/>
    </font>
    <font>
      <sz val="14"/>
      <color theme="1"/>
      <name val="HawnHelv"/>
    </font>
    <font>
      <b/>
      <sz val="22"/>
      <color theme="0"/>
      <name val="HawnHelv"/>
    </font>
    <font>
      <b/>
      <sz val="14"/>
      <color theme="0"/>
      <name val="HawnHelv"/>
    </font>
    <font>
      <sz val="11"/>
      <color theme="0"/>
      <name val="HawnHelv"/>
    </font>
    <font>
      <sz val="10"/>
      <color theme="1"/>
      <name val="HawnHelv"/>
    </font>
    <font>
      <sz val="10"/>
      <color theme="1"/>
      <name val="HawnHelv"/>
      <scheme val="minor"/>
    </font>
    <font>
      <b/>
      <sz val="10"/>
      <color rgb="FFFFFFFF"/>
      <name val="HawnHelv"/>
    </font>
    <font>
      <b/>
      <sz val="10"/>
      <color theme="0"/>
      <name val="HawnHelv"/>
    </font>
    <font>
      <b/>
      <sz val="10"/>
      <color theme="0"/>
      <name val="HawnHelv"/>
      <scheme val="minor"/>
    </font>
    <font>
      <b/>
      <sz val="9"/>
      <color theme="0"/>
      <name val="HawnHelv"/>
    </font>
    <font>
      <sz val="22"/>
      <color theme="1"/>
      <name val="HawnHelv"/>
    </font>
    <font>
      <sz val="9"/>
      <color theme="1"/>
      <name val="HawnHelv"/>
    </font>
    <font>
      <sz val="10"/>
      <color rgb="FF000000"/>
      <name val="HawnHelv"/>
    </font>
    <font>
      <sz val="10"/>
      <color indexed="8"/>
      <name val="HawnHelv"/>
    </font>
    <font>
      <sz val="10"/>
      <color rgb="FF000000"/>
      <name val="HawnHelv"/>
      <scheme val="minor"/>
    </font>
    <font>
      <vertAlign val="superscript"/>
      <sz val="10"/>
      <color rgb="FF000000"/>
      <name val="HawnHelv"/>
    </font>
    <font>
      <vertAlign val="superscript"/>
      <sz val="10"/>
      <color theme="1"/>
      <name val="HawnHelv"/>
    </font>
    <font>
      <sz val="10"/>
      <color indexed="8"/>
      <name val="HawnHelv"/>
      <scheme val="minor"/>
    </font>
    <font>
      <vertAlign val="superscript"/>
      <sz val="10"/>
      <color theme="1"/>
      <name val="HawnHelv"/>
      <scheme val="minor"/>
    </font>
    <font>
      <b/>
      <sz val="10"/>
      <color theme="1"/>
      <name val="HawnHelv"/>
    </font>
    <font>
      <sz val="10"/>
      <color theme="1"/>
      <name val="Arial"/>
      <family val="2"/>
    </font>
    <font>
      <sz val="20"/>
      <name val="HawnHelv"/>
    </font>
    <font>
      <sz val="14"/>
      <name val="HawnHelv"/>
    </font>
    <font>
      <sz val="10"/>
      <name val="HawnHelv"/>
      <scheme val="minor"/>
    </font>
    <font>
      <b/>
      <sz val="10"/>
      <name val="HawnHelv"/>
    </font>
    <font>
      <b/>
      <vertAlign val="superscript"/>
      <sz val="10"/>
      <color theme="0"/>
      <name val="HawnHelv"/>
    </font>
    <font>
      <sz val="9"/>
      <name val="HawnHelv"/>
    </font>
    <font>
      <vertAlign val="superscript"/>
      <sz val="10"/>
      <name val="HawnHelv"/>
    </font>
    <font>
      <sz val="26"/>
      <name val="HawnHelv"/>
    </font>
    <font>
      <b/>
      <sz val="9"/>
      <color theme="0"/>
      <name val="HawnHelv"/>
      <scheme val="minor"/>
    </font>
    <font>
      <sz val="22"/>
      <name val="HawnHelv"/>
    </font>
    <font>
      <sz val="11"/>
      <name val="HawnHelv"/>
      <scheme val="minor"/>
    </font>
    <font>
      <i/>
      <sz val="10"/>
      <name val="HawnHelv"/>
      <scheme val="minor"/>
    </font>
    <font>
      <sz val="20"/>
      <color theme="1"/>
      <name val="HawnHelv"/>
      <family val="2"/>
      <scheme val="minor"/>
    </font>
    <font>
      <b/>
      <sz val="11"/>
      <color theme="1"/>
      <name val="HawnHelv"/>
    </font>
    <font>
      <sz val="24"/>
      <color theme="1"/>
      <name val="HawnHelv"/>
    </font>
    <font>
      <sz val="9"/>
      <color theme="1"/>
      <name val="HawnHelv"/>
      <scheme val="minor"/>
    </font>
    <font>
      <sz val="10"/>
      <color theme="1"/>
      <name val="HawnHelv"/>
      <family val="2"/>
      <scheme val="minor"/>
    </font>
    <font>
      <b/>
      <sz val="9"/>
      <name val="HawnHelv"/>
    </font>
    <font>
      <sz val="11"/>
      <color indexed="8"/>
      <name val="HawnHelv"/>
    </font>
    <font>
      <b/>
      <sz val="11"/>
      <color indexed="8"/>
      <name val="HawnHelv"/>
    </font>
    <font>
      <sz val="10"/>
      <color indexed="8"/>
      <name val="HawnHelv"/>
      <family val="2"/>
      <scheme val="minor"/>
    </font>
    <font>
      <sz val="10"/>
      <name val="HawnHelv"/>
      <family val="2"/>
      <scheme val="minor"/>
    </font>
    <font>
      <sz val="12"/>
      <color theme="1"/>
      <name val="HawnHelv"/>
      <family val="2"/>
      <scheme val="minor"/>
    </font>
    <font>
      <sz val="10"/>
      <color indexed="8"/>
      <name val="HawnHelv"/>
      <scheme val="major"/>
    </font>
    <font>
      <sz val="9"/>
      <color indexed="8"/>
      <name val="HawnHelv"/>
    </font>
    <font>
      <b/>
      <sz val="10"/>
      <color indexed="8"/>
      <name val="HawnHelv"/>
    </font>
    <font>
      <sz val="9"/>
      <color rgb="FF000000"/>
      <name val="HawnHelv"/>
    </font>
    <font>
      <b/>
      <sz val="11"/>
      <name val="HawnHelv"/>
    </font>
    <font>
      <sz val="24"/>
      <color theme="1"/>
      <name val="HawnHelv"/>
      <scheme val="minor"/>
    </font>
    <font>
      <b/>
      <sz val="10"/>
      <color theme="1"/>
      <name val="HawnHelv"/>
      <scheme val="minor"/>
    </font>
    <font>
      <u/>
      <sz val="11"/>
      <color theme="1"/>
      <name val="HawnHelv"/>
    </font>
    <font>
      <sz val="18"/>
      <name val="HawnHelv"/>
    </font>
    <font>
      <sz val="24"/>
      <name val="HawnHelv"/>
    </font>
    <font>
      <sz val="26"/>
      <color theme="1"/>
      <name val="HawnHelv"/>
    </font>
    <font>
      <i/>
      <sz val="10"/>
      <name val="HawnHelv"/>
    </font>
    <font>
      <sz val="11"/>
      <color theme="0"/>
      <name val="HawnHelv"/>
      <scheme val="minor"/>
    </font>
    <font>
      <b/>
      <sz val="11"/>
      <color theme="0"/>
      <name val="HawnHelv"/>
      <scheme val="minor"/>
    </font>
    <font>
      <sz val="20"/>
      <color theme="1"/>
      <name val="HawnHelv"/>
      <scheme val="minor"/>
    </font>
    <font>
      <sz val="11"/>
      <color theme="1"/>
      <name val="HawnHelv"/>
      <scheme val="minor"/>
    </font>
    <font>
      <sz val="10"/>
      <color rgb="FF000000"/>
      <name val="Arial"/>
      <family val="2"/>
    </font>
    <font>
      <b/>
      <sz val="9"/>
      <color rgb="FFFFFFFF"/>
      <name val="HawnHelv"/>
    </font>
    <font>
      <sz val="11"/>
      <color rgb="FF000000"/>
      <name val="HawnHelv"/>
      <family val="2"/>
    </font>
    <font>
      <sz val="16"/>
      <name val="HawnHelv"/>
    </font>
    <font>
      <sz val="10"/>
      <color rgb="FFFF0000"/>
      <name val="HawnHelv"/>
      <scheme val="minor"/>
    </font>
    <font>
      <sz val="20"/>
      <name val="HawnHelv"/>
      <scheme val="minor"/>
    </font>
    <font>
      <b/>
      <sz val="10"/>
      <name val="HawnHelv"/>
      <scheme val="minor"/>
    </font>
  </fonts>
  <fills count="24">
    <fill>
      <patternFill patternType="none"/>
    </fill>
    <fill>
      <patternFill patternType="gray125"/>
    </fill>
    <fill>
      <patternFill patternType="solid">
        <fgColor rgb="FF4F5838"/>
        <bgColor indexed="64"/>
      </patternFill>
    </fill>
    <fill>
      <patternFill patternType="solid">
        <fgColor rgb="FFEBEEE3"/>
        <bgColor indexed="64"/>
      </patternFill>
    </fill>
    <fill>
      <patternFill patternType="solid">
        <fgColor rgb="FF768554"/>
        <bgColor indexed="64"/>
      </patternFill>
    </fill>
    <fill>
      <patternFill patternType="solid">
        <fgColor rgb="FF6D7B4D"/>
        <bgColor indexed="64"/>
      </patternFill>
    </fill>
    <fill>
      <patternFill patternType="solid">
        <fgColor theme="4" tint="-0.249977111117893"/>
        <bgColor indexed="64"/>
      </patternFill>
    </fill>
    <fill>
      <patternFill patternType="solid">
        <fgColor theme="7" tint="-0.499984740745262"/>
        <bgColor indexed="64"/>
      </patternFill>
    </fill>
    <fill>
      <patternFill patternType="solid">
        <fgColor theme="4" tint="0.79998168889431442"/>
        <bgColor indexed="64"/>
      </patternFill>
    </fill>
    <fill>
      <patternFill patternType="solid">
        <fgColor theme="2"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4F5838"/>
        <bgColor rgb="FF000000"/>
      </patternFill>
    </fill>
    <fill>
      <patternFill patternType="solid">
        <fgColor rgb="FFEDEEE6"/>
        <bgColor rgb="FF000000"/>
      </patternFill>
    </fill>
    <fill>
      <patternFill patternType="solid">
        <fgColor theme="7" tint="0.79998168889431442"/>
        <bgColor rgb="FF000000"/>
      </patternFill>
    </fill>
    <fill>
      <patternFill patternType="solid">
        <fgColor theme="2" tint="0.79998168889431442"/>
        <bgColor rgb="FF000000"/>
      </patternFill>
    </fill>
    <fill>
      <patternFill patternType="solid">
        <fgColor theme="5" tint="0.79998168889431442"/>
        <bgColor rgb="FF000000"/>
      </patternFill>
    </fill>
    <fill>
      <patternFill patternType="solid">
        <fgColor rgb="FFEBEEE3"/>
        <bgColor rgb="FF000000"/>
      </patternFill>
    </fill>
    <fill>
      <patternFill patternType="solid">
        <fgColor rgb="FFFCE5D8"/>
        <bgColor rgb="FF000000"/>
      </patternFill>
    </fill>
    <fill>
      <patternFill patternType="solid">
        <fgColor rgb="FFFFF5D9"/>
        <bgColor rgb="FF000000"/>
      </patternFill>
    </fill>
  </fills>
  <borders count="535">
    <border>
      <left/>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theme="0"/>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theme="1"/>
      </left>
      <right style="medium">
        <color rgb="FFFFFFFF"/>
      </right>
      <top style="thin">
        <color theme="1"/>
      </top>
      <bottom/>
      <diagonal/>
    </border>
    <border>
      <left style="medium">
        <color rgb="FFFFFFFF"/>
      </left>
      <right style="medium">
        <color rgb="FFFFFFFF"/>
      </right>
      <top style="thin">
        <color theme="1"/>
      </top>
      <bottom/>
      <diagonal/>
    </border>
    <border>
      <left style="medium">
        <color rgb="FFFFFFFF"/>
      </left>
      <right style="medium">
        <color theme="0"/>
      </right>
      <top style="thin">
        <color theme="1"/>
      </top>
      <bottom/>
      <diagonal/>
    </border>
    <border>
      <left style="thin">
        <color theme="1"/>
      </left>
      <right style="medium">
        <color rgb="FFFFFFFF"/>
      </right>
      <top/>
      <bottom/>
      <diagonal/>
    </border>
    <border>
      <left style="medium">
        <color rgb="FFFFFFFF"/>
      </left>
      <right style="medium">
        <color rgb="FFFFFFFF"/>
      </right>
      <top/>
      <bottom/>
      <diagonal/>
    </border>
    <border>
      <left style="medium">
        <color rgb="FFFFFFFF"/>
      </left>
      <right style="medium">
        <color theme="0"/>
      </right>
      <top/>
      <bottom/>
      <diagonal/>
    </border>
    <border>
      <left style="medium">
        <color theme="0"/>
      </left>
      <right/>
      <top style="thin">
        <color theme="0"/>
      </top>
      <bottom style="thin">
        <color theme="0"/>
      </bottom>
      <diagonal/>
    </border>
    <border>
      <left/>
      <right/>
      <top style="thin">
        <color theme="0"/>
      </top>
      <bottom style="thin">
        <color theme="0"/>
      </bottom>
      <diagonal/>
    </border>
    <border>
      <left/>
      <right style="medium">
        <color theme="0"/>
      </right>
      <top style="thin">
        <color theme="0"/>
      </top>
      <bottom style="thin">
        <color theme="0"/>
      </bottom>
      <diagonal/>
    </border>
    <border>
      <left/>
      <right style="thin">
        <color indexed="64"/>
      </right>
      <top style="thin">
        <color theme="0"/>
      </top>
      <bottom style="thin">
        <color theme="0"/>
      </bottom>
      <diagonal/>
    </border>
    <border>
      <left/>
      <right style="thin">
        <color theme="1"/>
      </right>
      <top style="thin">
        <color theme="0"/>
      </top>
      <bottom style="thin">
        <color theme="0"/>
      </bottom>
      <diagonal/>
    </border>
    <border>
      <left style="medium">
        <color theme="0"/>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medium">
        <color theme="0"/>
      </right>
      <top style="thin">
        <color theme="0"/>
      </top>
      <bottom style="thin">
        <color theme="0"/>
      </bottom>
      <diagonal/>
    </border>
    <border>
      <left style="thin">
        <color theme="0"/>
      </left>
      <right style="thin">
        <color indexed="64"/>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1"/>
      </right>
      <top style="thin">
        <color theme="0"/>
      </top>
      <bottom style="thin">
        <color theme="0"/>
      </bottom>
      <diagonal/>
    </border>
    <border>
      <left style="thin">
        <color theme="1"/>
      </left>
      <right style="medium">
        <color rgb="FFFFFFFF"/>
      </right>
      <top/>
      <bottom style="thin">
        <color theme="1"/>
      </bottom>
      <diagonal/>
    </border>
    <border>
      <left style="medium">
        <color rgb="FFFFFFFF"/>
      </left>
      <right style="medium">
        <color rgb="FFFFFFFF"/>
      </right>
      <top/>
      <bottom style="thin">
        <color theme="1"/>
      </bottom>
      <diagonal/>
    </border>
    <border>
      <left style="medium">
        <color rgb="FFFFFFFF"/>
      </left>
      <right style="medium">
        <color theme="0"/>
      </right>
      <top/>
      <bottom style="thin">
        <color theme="1"/>
      </bottom>
      <diagonal/>
    </border>
    <border>
      <left style="medium">
        <color theme="0"/>
      </left>
      <right style="thin">
        <color theme="0"/>
      </right>
      <top style="thin">
        <color theme="0"/>
      </top>
      <bottom style="thin">
        <color theme="1"/>
      </bottom>
      <diagonal/>
    </border>
    <border>
      <left style="thin">
        <color theme="0"/>
      </left>
      <right style="thin">
        <color theme="0"/>
      </right>
      <top style="thin">
        <color theme="0"/>
      </top>
      <bottom style="thin">
        <color theme="1"/>
      </bottom>
      <diagonal/>
    </border>
    <border>
      <left style="thin">
        <color theme="0"/>
      </left>
      <right style="medium">
        <color theme="0"/>
      </right>
      <top style="thin">
        <color theme="0"/>
      </top>
      <bottom style="thin">
        <color theme="1"/>
      </bottom>
      <diagonal/>
    </border>
    <border>
      <left style="thin">
        <color theme="0"/>
      </left>
      <right style="thin">
        <color indexed="64"/>
      </right>
      <top style="thin">
        <color theme="0"/>
      </top>
      <bottom style="thin">
        <color theme="1"/>
      </bottom>
      <diagonal/>
    </border>
    <border>
      <left/>
      <right style="thin">
        <color theme="0"/>
      </right>
      <top style="thin">
        <color theme="0"/>
      </top>
      <bottom style="thin">
        <color theme="1"/>
      </bottom>
      <diagonal/>
    </border>
    <border>
      <left style="thin">
        <color theme="0"/>
      </left>
      <right style="thin">
        <color theme="1"/>
      </right>
      <top style="thin">
        <color theme="0"/>
      </top>
      <bottom style="thin">
        <color theme="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theme="1"/>
      </right>
      <top style="thin">
        <color indexed="64"/>
      </top>
      <bottom style="thin">
        <color indexed="64"/>
      </bottom>
      <diagonal/>
    </border>
    <border>
      <left/>
      <right/>
      <top style="thin">
        <color indexed="64"/>
      </top>
      <bottom style="thin">
        <color indexed="64"/>
      </bottom>
      <diagonal/>
    </border>
    <border>
      <left/>
      <right style="medium">
        <color rgb="FFFFFFFF"/>
      </right>
      <top style="thin">
        <color theme="1"/>
      </top>
      <bottom/>
      <diagonal/>
    </border>
    <border>
      <left/>
      <right style="medium">
        <color rgb="FFFFFFFF"/>
      </right>
      <top/>
      <bottom/>
      <diagonal/>
    </border>
    <border>
      <left/>
      <right style="medium">
        <color rgb="FFFFFFFF"/>
      </right>
      <top/>
      <bottom style="thin">
        <color theme="1"/>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indexed="64"/>
      </left>
      <right/>
      <top style="thin">
        <color indexed="64"/>
      </top>
      <bottom style="thin">
        <color theme="0"/>
      </bottom>
      <diagonal/>
    </border>
    <border>
      <left style="medium">
        <color theme="0"/>
      </left>
      <right style="thin">
        <color theme="0"/>
      </right>
      <top style="thin">
        <color indexed="64"/>
      </top>
      <bottom style="thin">
        <color theme="0"/>
      </bottom>
      <diagonal/>
    </border>
    <border>
      <left style="thin">
        <color theme="0"/>
      </left>
      <right/>
      <top style="thin">
        <color indexed="64"/>
      </top>
      <bottom style="thin">
        <color theme="0"/>
      </bottom>
      <diagonal/>
    </border>
    <border>
      <left style="medium">
        <color theme="0"/>
      </left>
      <right/>
      <top style="thin">
        <color indexed="64"/>
      </top>
      <bottom style="thin">
        <color theme="0"/>
      </bottom>
      <diagonal/>
    </border>
    <border>
      <left/>
      <right/>
      <top style="thin">
        <color indexed="64"/>
      </top>
      <bottom style="thin">
        <color theme="0"/>
      </bottom>
      <diagonal/>
    </border>
    <border>
      <left style="thin">
        <color indexed="64"/>
      </left>
      <right/>
      <top style="thin">
        <color theme="0"/>
      </top>
      <bottom style="thin">
        <color indexed="64"/>
      </bottom>
      <diagonal/>
    </border>
    <border>
      <left style="medium">
        <color theme="0"/>
      </left>
      <right style="thin">
        <color theme="0"/>
      </right>
      <top style="thin">
        <color theme="0"/>
      </top>
      <bottom style="thin">
        <color indexed="64"/>
      </bottom>
      <diagonal/>
    </border>
    <border>
      <left style="thin">
        <color theme="0"/>
      </left>
      <right/>
      <top style="thin">
        <color theme="0"/>
      </top>
      <bottom style="thin">
        <color indexed="64"/>
      </bottom>
      <diagonal/>
    </border>
    <border>
      <left style="thin">
        <color theme="0"/>
      </left>
      <right style="thin">
        <color indexed="64"/>
      </right>
      <top style="thin">
        <color theme="0"/>
      </top>
      <bottom style="thin">
        <color indexed="64"/>
      </bottom>
      <diagonal/>
    </border>
    <border>
      <left style="medium">
        <color theme="0"/>
      </left>
      <right style="thin">
        <color theme="0"/>
      </right>
      <top style="thin">
        <color theme="0"/>
      </top>
      <bottom/>
      <diagonal/>
    </border>
    <border>
      <left style="thin">
        <color theme="0"/>
      </left>
      <right style="thin">
        <color indexed="64"/>
      </right>
      <top style="thin">
        <color theme="0"/>
      </top>
      <bottom/>
      <diagonal/>
    </border>
    <border>
      <left/>
      <right style="thin">
        <color rgb="FF000000"/>
      </right>
      <top style="thin">
        <color rgb="FF000000"/>
      </top>
      <bottom style="thin">
        <color rgb="FF000000"/>
      </bottom>
      <diagonal/>
    </border>
    <border>
      <left style="thin">
        <color rgb="FF000000"/>
      </left>
      <right style="medium">
        <color theme="1"/>
      </right>
      <top style="thin">
        <color rgb="FF000000"/>
      </top>
      <bottom style="thin">
        <color rgb="FF000000"/>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rgb="FF000000"/>
      </right>
      <top style="thin">
        <color rgb="FF000000"/>
      </top>
      <bottom style="medium">
        <color theme="1"/>
      </bottom>
      <diagonal/>
    </border>
    <border>
      <left style="thin">
        <color rgb="FF000000"/>
      </left>
      <right style="medium">
        <color theme="1"/>
      </right>
      <top style="thin">
        <color rgb="FF000000"/>
      </top>
      <bottom style="medium">
        <color theme="1"/>
      </bottom>
      <diagonal/>
    </border>
    <border>
      <left style="medium">
        <color theme="1"/>
      </left>
      <right style="thin">
        <color rgb="FF000000"/>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medium">
        <color theme="1"/>
      </left>
      <right style="thin">
        <color rgb="FF000000"/>
      </right>
      <top style="medium">
        <color theme="1"/>
      </top>
      <bottom style="thin">
        <color rgb="FF000000"/>
      </bottom>
      <diagonal/>
    </border>
    <border>
      <left style="thin">
        <color rgb="FF000000"/>
      </left>
      <right style="medium">
        <color theme="1"/>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theme="0"/>
      </left>
      <right style="thin">
        <color indexed="64"/>
      </right>
      <top style="thin">
        <color indexed="64"/>
      </top>
      <bottom style="thin">
        <color theme="0"/>
      </bottom>
      <diagonal/>
    </border>
    <border>
      <left style="thin">
        <color indexed="64"/>
      </left>
      <right/>
      <top style="thin">
        <color theme="0"/>
      </top>
      <bottom/>
      <diagonal/>
    </border>
    <border>
      <left style="thin">
        <color theme="0"/>
      </left>
      <right/>
      <top style="thin">
        <color theme="0"/>
      </top>
      <bottom/>
      <diagonal/>
    </border>
    <border>
      <left style="medium">
        <color theme="0"/>
      </left>
      <right/>
      <top style="thin">
        <color theme="0"/>
      </top>
      <bottom/>
      <diagonal/>
    </border>
    <border>
      <left style="medium">
        <color theme="0"/>
      </left>
      <right style="thin">
        <color indexed="64"/>
      </right>
      <top style="thin">
        <color theme="0"/>
      </top>
      <bottom/>
      <diagonal/>
    </border>
    <border>
      <left style="thin">
        <color rgb="FF000000"/>
      </left>
      <right style="medium">
        <color theme="1"/>
      </right>
      <top style="thin">
        <color rgb="FF000000"/>
      </top>
      <bottom style="thin">
        <color theme="1"/>
      </bottom>
      <diagonal/>
    </border>
    <border>
      <left style="thin">
        <color rgb="FF000000"/>
      </left>
      <right/>
      <top style="thin">
        <color rgb="FF000000"/>
      </top>
      <bottom style="thin">
        <color rgb="FF000000"/>
      </bottom>
      <diagonal/>
    </border>
    <border>
      <left style="medium">
        <color theme="1"/>
      </left>
      <right style="thin">
        <color rgb="FF000000"/>
      </right>
      <top style="thin">
        <color rgb="FF000000"/>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thin">
        <color theme="1"/>
      </right>
      <top style="thin">
        <color theme="1"/>
      </top>
      <bottom style="thin">
        <color theme="1"/>
      </bottom>
      <diagonal/>
    </border>
    <border>
      <left style="thin">
        <color indexed="64"/>
      </left>
      <right style="medium">
        <color theme="1"/>
      </right>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right/>
      <top/>
      <bottom style="thin">
        <color indexed="64"/>
      </bottom>
      <diagonal/>
    </border>
    <border>
      <left style="thin">
        <color theme="1"/>
      </left>
      <right style="thin">
        <color theme="1"/>
      </right>
      <top/>
      <bottom style="thin">
        <color theme="1"/>
      </bottom>
      <diagonal/>
    </border>
    <border>
      <left/>
      <right style="thin">
        <color theme="0"/>
      </right>
      <top style="thin">
        <color indexed="64"/>
      </top>
      <bottom style="thin">
        <color theme="0"/>
      </bottom>
      <diagonal/>
    </border>
    <border>
      <left style="thin">
        <color indexed="64"/>
      </left>
      <right style="medium">
        <color theme="0"/>
      </right>
      <top style="thin">
        <color theme="0"/>
      </top>
      <bottom style="thin">
        <color indexed="64"/>
      </bottom>
      <diagonal/>
    </border>
    <border>
      <left/>
      <right style="thin">
        <color theme="0"/>
      </right>
      <top style="thin">
        <color theme="0"/>
      </top>
      <bottom style="thin">
        <color indexed="64"/>
      </bottom>
      <diagonal/>
    </border>
    <border>
      <left style="thin">
        <color theme="0"/>
      </left>
      <right style="medium">
        <color theme="0"/>
      </right>
      <top style="thin">
        <color theme="0"/>
      </top>
      <bottom style="thin">
        <color indexed="64"/>
      </bottom>
      <diagonal/>
    </border>
    <border>
      <left/>
      <right/>
      <top style="thin">
        <color theme="0"/>
      </top>
      <bottom style="thin">
        <color indexed="64"/>
      </bottom>
      <diagonal/>
    </border>
    <border>
      <left/>
      <right/>
      <top style="thin">
        <color theme="0"/>
      </top>
      <bottom/>
      <diagonal/>
    </border>
    <border>
      <left style="thin">
        <color theme="0"/>
      </left>
      <right style="medium">
        <color theme="0"/>
      </right>
      <top style="thin">
        <color theme="0"/>
      </top>
      <bottom/>
      <diagonal/>
    </border>
    <border>
      <left style="medium">
        <color theme="0"/>
      </left>
      <right/>
      <top style="thin">
        <color theme="0"/>
      </top>
      <bottom style="thin">
        <color rgb="FF000000"/>
      </bottom>
      <diagonal/>
    </border>
    <border>
      <left style="thin">
        <color theme="0"/>
      </left>
      <right style="medium">
        <color theme="0"/>
      </right>
      <top style="thin">
        <color theme="0"/>
      </top>
      <bottom style="thin">
        <color rgb="FF000000"/>
      </bottom>
      <diagonal/>
    </border>
    <border>
      <left style="medium">
        <color indexed="64"/>
      </left>
      <right style="medium">
        <color theme="1"/>
      </right>
      <top style="thin">
        <color rgb="FF000000"/>
      </top>
      <bottom style="thin">
        <color rgb="FF000000"/>
      </bottom>
      <diagonal/>
    </border>
    <border>
      <left/>
      <right style="medium">
        <color theme="1"/>
      </right>
      <top style="thin">
        <color rgb="FF000000"/>
      </top>
      <bottom style="thin">
        <color rgb="FF000000"/>
      </bottom>
      <diagonal/>
    </border>
    <border>
      <left style="thin">
        <color indexed="64"/>
      </left>
      <right style="medium">
        <color indexed="64"/>
      </right>
      <top style="thin">
        <color indexed="64"/>
      </top>
      <bottom style="medium">
        <color indexed="64"/>
      </bottom>
      <diagonal/>
    </border>
    <border>
      <left style="medium">
        <color indexed="64"/>
      </left>
      <right style="thin">
        <color rgb="FF000000"/>
      </right>
      <top style="thin">
        <color rgb="FF000000"/>
      </top>
      <bottom style="medium">
        <color theme="1"/>
      </bottom>
      <diagonal/>
    </border>
    <border>
      <left style="medium">
        <color theme="1"/>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medium">
        <color theme="0"/>
      </left>
      <right/>
      <top style="thin">
        <color indexed="64"/>
      </top>
      <bottom style="thin">
        <color indexed="64"/>
      </bottom>
      <diagonal/>
    </border>
    <border>
      <left style="thin">
        <color theme="1"/>
      </left>
      <right/>
      <top/>
      <bottom/>
      <diagonal/>
    </border>
    <border>
      <left style="thin">
        <color indexed="64"/>
      </left>
      <right/>
      <top/>
      <bottom/>
      <diagonal/>
    </border>
    <border>
      <left/>
      <right style="thin">
        <color indexed="64"/>
      </right>
      <top/>
      <bottom/>
      <diagonal/>
    </border>
    <border>
      <left style="medium">
        <color theme="0"/>
      </left>
      <right/>
      <top/>
      <bottom style="thin">
        <color indexed="64"/>
      </bottom>
      <diagonal/>
    </border>
    <border>
      <left style="thin">
        <color theme="0"/>
      </left>
      <right/>
      <top/>
      <bottom style="thin">
        <color indexed="64"/>
      </bottom>
      <diagonal/>
    </border>
    <border>
      <left style="medium">
        <color theme="0"/>
      </left>
      <right style="thin">
        <color theme="0"/>
      </right>
      <top/>
      <bottom style="thin">
        <color indexed="64"/>
      </bottom>
      <diagonal/>
    </border>
    <border>
      <left style="medium">
        <color indexed="64"/>
      </left>
      <right style="thin">
        <color rgb="FF000000"/>
      </right>
      <top/>
      <bottom style="thin">
        <color rgb="FF000000"/>
      </bottom>
      <diagonal/>
    </border>
    <border>
      <left style="thin">
        <color rgb="FF000000"/>
      </left>
      <right style="medium">
        <color theme="1"/>
      </right>
      <top style="thin">
        <color rgb="FF000000"/>
      </top>
      <bottom style="thin">
        <color indexed="64"/>
      </bottom>
      <diagonal/>
    </border>
    <border>
      <left style="medium">
        <color theme="0"/>
      </left>
      <right/>
      <top style="thin">
        <color theme="0"/>
      </top>
      <bottom style="thin">
        <color indexed="64"/>
      </bottom>
      <diagonal/>
    </border>
    <border>
      <left style="thin">
        <color theme="0"/>
      </left>
      <right style="thin">
        <color theme="0"/>
      </right>
      <top style="thin">
        <color theme="0"/>
      </top>
      <bottom style="thin">
        <color rgb="FF000000"/>
      </bottom>
      <diagonal/>
    </border>
    <border>
      <left style="medium">
        <color theme="0"/>
      </left>
      <right style="thin">
        <color indexed="64"/>
      </right>
      <top style="thin">
        <color theme="0"/>
      </top>
      <bottom style="thin">
        <color indexed="64"/>
      </bottom>
      <diagonal/>
    </border>
    <border>
      <left style="thin">
        <color rgb="FF000000"/>
      </left>
      <right style="medium">
        <color indexed="64"/>
      </right>
      <top style="thin">
        <color indexed="64"/>
      </top>
      <bottom style="thin">
        <color rgb="FF000000"/>
      </bottom>
      <diagonal/>
    </border>
    <border>
      <left style="thin">
        <color rgb="FF000000"/>
      </left>
      <right style="thin">
        <color rgb="FF000000"/>
      </right>
      <top style="thin">
        <color rgb="FF000000"/>
      </top>
      <bottom/>
      <diagonal/>
    </border>
    <border>
      <left style="medium">
        <color indexed="64"/>
      </left>
      <right style="medium">
        <color indexed="64"/>
      </right>
      <top style="thin">
        <color rgb="FF000000"/>
      </top>
      <bottom style="thin">
        <color indexed="64"/>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bottom style="thin">
        <color rgb="FF000000"/>
      </bottom>
      <diagonal/>
    </border>
    <border>
      <left/>
      <right style="thin">
        <color rgb="FF000000"/>
      </right>
      <top style="thin">
        <color rgb="FF000000"/>
      </top>
      <bottom style="thin">
        <color rgb="FF485DB1"/>
      </bottom>
      <diagonal/>
    </border>
    <border>
      <left style="medium">
        <color indexed="64"/>
      </left>
      <right style="medium">
        <color indexed="64"/>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thin">
        <color indexed="64"/>
      </right>
      <top style="thin">
        <color rgb="FF000000"/>
      </top>
      <bottom style="medium">
        <color indexed="64"/>
      </bottom>
      <diagonal/>
    </border>
    <border>
      <left/>
      <right style="medium">
        <color indexed="64"/>
      </right>
      <top style="medium">
        <color theme="1"/>
      </top>
      <bottom style="thin">
        <color rgb="FF000000"/>
      </bottom>
      <diagonal/>
    </border>
    <border>
      <left style="medium">
        <color indexed="64"/>
      </left>
      <right style="medium">
        <color indexed="64"/>
      </right>
      <top style="medium">
        <color theme="1"/>
      </top>
      <bottom style="thin">
        <color rgb="FF000000"/>
      </bottom>
      <diagonal/>
    </border>
    <border>
      <left/>
      <right style="thin">
        <color rgb="FF000000"/>
      </right>
      <top/>
      <bottom style="thin">
        <color indexed="64"/>
      </bottom>
      <diagonal/>
    </border>
    <border>
      <left style="thin">
        <color rgb="FF000000"/>
      </left>
      <right style="thin">
        <color rgb="FF000000"/>
      </right>
      <top/>
      <bottom style="thin">
        <color indexed="64"/>
      </bottom>
      <diagonal/>
    </border>
    <border>
      <left style="thin">
        <color rgb="FF000000"/>
      </left>
      <right style="medium">
        <color indexed="64"/>
      </right>
      <top/>
      <bottom style="thin">
        <color indexed="64"/>
      </bottom>
      <diagonal/>
    </border>
    <border>
      <left/>
      <right style="thin">
        <color indexed="64"/>
      </right>
      <top style="thin">
        <color rgb="FF000000"/>
      </top>
      <bottom style="thin">
        <color indexed="64"/>
      </bottom>
      <diagonal/>
    </border>
    <border>
      <left style="thin">
        <color rgb="FF000000"/>
      </left>
      <right style="thin">
        <color rgb="FF000000"/>
      </right>
      <top/>
      <bottom/>
      <diagonal/>
    </border>
    <border>
      <left style="thin">
        <color rgb="FF000000"/>
      </left>
      <right style="medium">
        <color indexed="64"/>
      </right>
      <top/>
      <bottom/>
      <diagonal/>
    </border>
    <border>
      <left/>
      <right style="thin">
        <color rgb="FF000000"/>
      </right>
      <top/>
      <bottom/>
      <diagonal/>
    </border>
    <border>
      <left style="medium">
        <color indexed="64"/>
      </left>
      <right style="medium">
        <color indexed="64"/>
      </right>
      <top style="thin">
        <color indexed="64"/>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rgb="FF000000"/>
      </left>
      <right style="medium">
        <color indexed="64"/>
      </right>
      <top style="thin">
        <color rgb="FF000000"/>
      </top>
      <bottom style="thin">
        <color indexed="64"/>
      </bottom>
      <diagonal/>
    </border>
    <border>
      <left style="medium">
        <color indexed="64"/>
      </left>
      <right style="thin">
        <color rgb="FF000000"/>
      </right>
      <top style="thin">
        <color rgb="FF000000"/>
      </top>
      <bottom style="thin">
        <color rgb="FF000000"/>
      </bottom>
      <diagonal/>
    </border>
    <border>
      <left style="medium">
        <color indexed="64"/>
      </left>
      <right/>
      <top style="thin">
        <color rgb="FF000000"/>
      </top>
      <bottom style="thin">
        <color indexed="64"/>
      </bottom>
      <diagonal/>
    </border>
    <border>
      <left style="medium">
        <color indexed="64"/>
      </left>
      <right style="thin">
        <color rgb="FF000000"/>
      </right>
      <top style="thin">
        <color rgb="FF000000"/>
      </top>
      <bottom style="medium">
        <color indexed="64"/>
      </bottom>
      <diagonal/>
    </border>
    <border>
      <left style="medium">
        <color indexed="64"/>
      </left>
      <right style="thin">
        <color rgb="FF000000"/>
      </right>
      <top/>
      <bottom style="thin">
        <color indexed="64"/>
      </bottom>
      <diagonal/>
    </border>
    <border>
      <left style="medium">
        <color theme="1"/>
      </left>
      <right style="thin">
        <color indexed="64"/>
      </right>
      <top style="thin">
        <color indexed="64"/>
      </top>
      <bottom style="thin">
        <color rgb="FF000000"/>
      </bottom>
      <diagonal/>
    </border>
    <border>
      <left style="medium">
        <color theme="1"/>
      </left>
      <right style="thin">
        <color indexed="64"/>
      </right>
      <top style="thin">
        <color rgb="FF000000"/>
      </top>
      <bottom style="thin">
        <color rgb="FF000000"/>
      </bottom>
      <diagonal/>
    </border>
    <border>
      <left style="medium">
        <color indexed="64"/>
      </left>
      <right style="thin">
        <color rgb="FF000000"/>
      </right>
      <top style="thin">
        <color rgb="FF000000"/>
      </top>
      <bottom style="thin">
        <color indexed="64"/>
      </bottom>
      <diagonal/>
    </border>
    <border>
      <left style="medium">
        <color indexed="64"/>
      </left>
      <right style="medium">
        <color indexed="64"/>
      </right>
      <top style="thin">
        <color rgb="FF000000"/>
      </top>
      <bottom style="medium">
        <color theme="1"/>
      </bottom>
      <diagonal/>
    </border>
    <border>
      <left/>
      <right style="thin">
        <color indexed="64"/>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style="medium">
        <color indexed="64"/>
      </right>
      <top style="thin">
        <color indexed="64"/>
      </top>
      <bottom style="medium">
        <color theme="1"/>
      </bottom>
      <diagonal/>
    </border>
    <border>
      <left style="medium">
        <color indexed="64"/>
      </left>
      <right style="medium">
        <color theme="1"/>
      </right>
      <top style="medium">
        <color theme="1"/>
      </top>
      <bottom style="thin">
        <color indexed="64"/>
      </bottom>
      <diagonal/>
    </border>
    <border>
      <left/>
      <right/>
      <top/>
      <bottom style="thin">
        <color rgb="FF000000"/>
      </bottom>
      <diagonal/>
    </border>
    <border>
      <left style="medium">
        <color indexed="64"/>
      </left>
      <right style="thin">
        <color rgb="FF000000"/>
      </right>
      <top style="medium">
        <color theme="1"/>
      </top>
      <bottom style="thin">
        <color indexed="64"/>
      </bottom>
      <diagonal/>
    </border>
    <border>
      <left style="medium">
        <color indexed="64"/>
      </left>
      <right style="thin">
        <color rgb="FF000000"/>
      </right>
      <top style="thin">
        <color indexed="64"/>
      </top>
      <bottom style="thin">
        <color indexed="64"/>
      </bottom>
      <diagonal/>
    </border>
    <border>
      <left/>
      <right style="medium">
        <color indexed="64"/>
      </right>
      <top style="thin">
        <color rgb="FF000000"/>
      </top>
      <bottom style="medium">
        <color indexed="64"/>
      </bottom>
      <diagonal/>
    </border>
    <border>
      <left style="medium">
        <color theme="1"/>
      </left>
      <right style="medium">
        <color theme="1"/>
      </right>
      <top/>
      <bottom style="thin">
        <color rgb="FF000000"/>
      </bottom>
      <diagonal/>
    </border>
    <border>
      <left/>
      <right/>
      <top style="thin">
        <color rgb="FF000000"/>
      </top>
      <bottom style="medium">
        <color indexed="64"/>
      </bottom>
      <diagonal/>
    </border>
    <border>
      <left style="medium">
        <color theme="1"/>
      </left>
      <right/>
      <top style="thin">
        <color rgb="FF000000"/>
      </top>
      <bottom style="thin">
        <color rgb="FF000000"/>
      </bottom>
      <diagonal/>
    </border>
    <border>
      <left style="medium">
        <color theme="1"/>
      </left>
      <right style="medium">
        <color theme="1"/>
      </right>
      <top style="thin">
        <color rgb="FF000000"/>
      </top>
      <bottom style="thin">
        <color rgb="FF000000"/>
      </bottom>
      <diagonal/>
    </border>
    <border>
      <left style="medium">
        <color indexed="64"/>
      </left>
      <right/>
      <top/>
      <bottom style="thin">
        <color indexed="64"/>
      </bottom>
      <diagonal/>
    </border>
    <border>
      <left style="thin">
        <color rgb="FF000000"/>
      </left>
      <right/>
      <top/>
      <bottom style="thin">
        <color indexed="64"/>
      </bottom>
      <diagonal/>
    </border>
    <border>
      <left style="medium">
        <color theme="1"/>
      </left>
      <right style="medium">
        <color indexed="64"/>
      </right>
      <top style="thin">
        <color rgb="FF000000"/>
      </top>
      <bottom style="medium">
        <color indexed="64"/>
      </bottom>
      <diagonal/>
    </border>
    <border>
      <left style="thin">
        <color rgb="FF000000"/>
      </left>
      <right/>
      <top style="thin">
        <color indexed="64"/>
      </top>
      <bottom style="thin">
        <color rgb="FF000000"/>
      </bottom>
      <diagonal/>
    </border>
    <border>
      <left style="medium">
        <color indexed="64"/>
      </left>
      <right/>
      <top style="thin">
        <color indexed="64"/>
      </top>
      <bottom style="thin">
        <color rgb="FF000000"/>
      </bottom>
      <diagonal/>
    </border>
    <border>
      <left style="medium">
        <color indexed="64"/>
      </left>
      <right style="thin">
        <color rgb="FF000000"/>
      </right>
      <top style="thin">
        <color indexed="64"/>
      </top>
      <bottom style="thin">
        <color rgb="FF485DB1"/>
      </bottom>
      <diagonal/>
    </border>
    <border>
      <left style="medium">
        <color indexed="64"/>
      </left>
      <right/>
      <top style="thin">
        <color rgb="FF000000"/>
      </top>
      <bottom style="thin">
        <color rgb="FF000000"/>
      </bottom>
      <diagonal/>
    </border>
    <border>
      <left style="medium">
        <color indexed="64"/>
      </left>
      <right style="thin">
        <color rgb="FF000000"/>
      </right>
      <top style="thin">
        <color rgb="FF485DB1"/>
      </top>
      <bottom style="thin">
        <color rgb="FF000000"/>
      </bottom>
      <diagonal/>
    </border>
    <border>
      <left style="medium">
        <color indexed="64"/>
      </left>
      <right style="thin">
        <color rgb="FF000000"/>
      </right>
      <top style="thin">
        <color rgb="FF000000"/>
      </top>
      <bottom style="thin">
        <color rgb="FF485DB1"/>
      </bottom>
      <diagonal/>
    </border>
    <border>
      <left style="medium">
        <color indexed="64"/>
      </left>
      <right/>
      <top style="thin">
        <color rgb="FF000000"/>
      </top>
      <bottom style="medium">
        <color indexed="64"/>
      </bottom>
      <diagonal/>
    </border>
    <border>
      <left style="thin">
        <color rgb="FF000000"/>
      </left>
      <right/>
      <top style="thin">
        <color rgb="FF000000"/>
      </top>
      <bottom style="medium">
        <color indexed="64"/>
      </bottom>
      <diagonal/>
    </border>
    <border>
      <left style="medium">
        <color indexed="64"/>
      </left>
      <right style="thin">
        <color indexed="64"/>
      </right>
      <top style="thin">
        <color rgb="FF000000"/>
      </top>
      <bottom style="medium">
        <color indexed="64"/>
      </bottom>
      <diagonal/>
    </border>
    <border>
      <left style="medium">
        <color indexed="64"/>
      </left>
      <right/>
      <top/>
      <bottom style="thin">
        <color rgb="FF000000"/>
      </bottom>
      <diagonal/>
    </border>
    <border>
      <left style="medium">
        <color indexed="64"/>
      </left>
      <right style="thin">
        <color indexed="64"/>
      </right>
      <top style="thin">
        <color rgb="FF000000"/>
      </top>
      <bottom style="thin">
        <color indexed="64"/>
      </bottom>
      <diagonal/>
    </border>
    <border>
      <left style="medium">
        <color indexed="64"/>
      </left>
      <right style="thin">
        <color indexed="64"/>
      </right>
      <top style="thin">
        <color rgb="FF000000"/>
      </top>
      <bottom style="thin">
        <color rgb="FF000000"/>
      </bottom>
      <diagonal/>
    </border>
    <border>
      <left style="thin">
        <color rgb="FF000000"/>
      </left>
      <right/>
      <top style="thin">
        <color rgb="FF000000"/>
      </top>
      <bottom style="thin">
        <color indexed="64"/>
      </bottom>
      <diagonal/>
    </border>
    <border>
      <left style="medium">
        <color indexed="64"/>
      </left>
      <right style="thin">
        <color rgb="FF000000"/>
      </right>
      <top style="thin">
        <color indexed="64"/>
      </top>
      <bottom style="medium">
        <color indexed="64"/>
      </bottom>
      <diagonal/>
    </border>
    <border>
      <left style="thin">
        <color rgb="FF000000"/>
      </left>
      <right style="thin">
        <color rgb="FF000000"/>
      </right>
      <top style="thin">
        <color indexed="64"/>
      </top>
      <bottom style="medium">
        <color indexed="64"/>
      </bottom>
      <diagonal/>
    </border>
    <border>
      <left style="thin">
        <color rgb="FF000000"/>
      </left>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rgb="FF000000"/>
      </top>
      <bottom style="thin">
        <color rgb="FF000000"/>
      </bottom>
      <diagonal/>
    </border>
    <border>
      <left style="thin">
        <color rgb="FF000000"/>
      </left>
      <right/>
      <top/>
      <bottom style="thin">
        <color rgb="FF000000"/>
      </bottom>
      <diagonal/>
    </border>
    <border>
      <left style="thin">
        <color indexed="64"/>
      </left>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theme="0"/>
      </left>
      <right/>
      <top style="thin">
        <color theme="0"/>
      </top>
      <bottom style="thin">
        <color rgb="FF000000"/>
      </bottom>
      <diagonal/>
    </border>
    <border>
      <left style="thin">
        <color indexed="64"/>
      </left>
      <right style="thin">
        <color rgb="FF000000"/>
      </right>
      <top style="thin">
        <color rgb="FF000000"/>
      </top>
      <bottom style="medium">
        <color indexed="64"/>
      </bottom>
      <diagonal/>
    </border>
    <border>
      <left style="thin">
        <color indexed="64"/>
      </left>
      <right/>
      <top style="thin">
        <color theme="0"/>
      </top>
      <bottom style="thin">
        <color theme="0"/>
      </bottom>
      <diagonal/>
    </border>
    <border>
      <left style="thin">
        <color theme="0"/>
      </left>
      <right/>
      <top style="thin">
        <color theme="0"/>
      </top>
      <bottom style="thin">
        <color theme="0"/>
      </bottom>
      <diagonal/>
    </border>
    <border>
      <left/>
      <right style="thin">
        <color indexed="64"/>
      </right>
      <top style="thin">
        <color indexed="64"/>
      </top>
      <bottom style="thin">
        <color theme="0"/>
      </bottom>
      <diagonal/>
    </border>
    <border>
      <left style="medium">
        <color indexed="64"/>
      </left>
      <right style="thin">
        <color auto="1"/>
      </right>
      <top style="thin">
        <color auto="1"/>
      </top>
      <bottom style="medium">
        <color theme="1"/>
      </bottom>
      <diagonal/>
    </border>
    <border>
      <left style="medium">
        <color indexed="64"/>
      </left>
      <right style="thin">
        <color indexed="8"/>
      </right>
      <top style="thin">
        <color indexed="64"/>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thin">
        <color indexed="8"/>
      </top>
      <bottom style="thin">
        <color indexed="8"/>
      </bottom>
      <diagonal/>
    </border>
    <border>
      <left style="thin">
        <color indexed="64"/>
      </left>
      <right style="thin">
        <color theme="0"/>
      </right>
      <top style="thin">
        <color theme="0"/>
      </top>
      <bottom style="thin">
        <color theme="0"/>
      </bottom>
      <diagonal/>
    </border>
    <border>
      <left style="medium">
        <color theme="0"/>
      </left>
      <right/>
      <top/>
      <bottom style="thin">
        <color theme="0"/>
      </bottom>
      <diagonal/>
    </border>
    <border>
      <left/>
      <right/>
      <top/>
      <bottom style="thin">
        <color theme="0"/>
      </bottom>
      <diagonal/>
    </border>
    <border>
      <left style="medium">
        <color theme="0"/>
      </left>
      <right style="thin">
        <color theme="0"/>
      </right>
      <top style="thin">
        <color theme="0"/>
      </top>
      <bottom style="thin">
        <color indexed="8"/>
      </bottom>
      <diagonal/>
    </border>
    <border>
      <left style="thin">
        <color theme="0"/>
      </left>
      <right/>
      <top style="thin">
        <color theme="0"/>
      </top>
      <bottom style="thin">
        <color indexed="8"/>
      </bottom>
      <diagonal/>
    </border>
    <border>
      <left style="thin">
        <color theme="0"/>
      </left>
      <right style="thin">
        <color indexed="64"/>
      </right>
      <top style="thin">
        <color theme="0"/>
      </top>
      <bottom style="thin">
        <color indexed="8"/>
      </bottom>
      <diagonal/>
    </border>
    <border>
      <left/>
      <right style="thin">
        <color indexed="8"/>
      </right>
      <top style="thin">
        <color indexed="8"/>
      </top>
      <bottom style="medium">
        <color theme="1"/>
      </bottom>
      <diagonal/>
    </border>
    <border>
      <left style="medium">
        <color theme="1"/>
      </left>
      <right style="thin">
        <color indexed="8"/>
      </right>
      <top style="thin">
        <color indexed="8"/>
      </top>
      <bottom style="medium">
        <color theme="1"/>
      </bottom>
      <diagonal/>
    </border>
    <border>
      <left/>
      <right/>
      <top style="thin">
        <color indexed="64"/>
      </top>
      <bottom style="medium">
        <color indexed="64"/>
      </bottom>
      <diagonal/>
    </border>
    <border>
      <left/>
      <right style="thin">
        <color indexed="8"/>
      </right>
      <top/>
      <bottom style="thin">
        <color indexed="8"/>
      </bottom>
      <diagonal/>
    </border>
    <border>
      <left style="medium">
        <color theme="1"/>
      </left>
      <right style="thin">
        <color indexed="8"/>
      </right>
      <top/>
      <bottom style="thin">
        <color indexed="8"/>
      </bottom>
      <diagonal/>
    </border>
    <border>
      <left style="medium">
        <color theme="1"/>
      </left>
      <right style="thin">
        <color indexed="64"/>
      </right>
      <top/>
      <bottom style="thin">
        <color indexed="64"/>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style="medium">
        <color theme="1"/>
      </left>
      <right style="thin">
        <color indexed="64"/>
      </right>
      <top style="thin">
        <color indexed="64"/>
      </top>
      <bottom style="thin">
        <color indexed="64"/>
      </bottom>
      <diagonal/>
    </border>
    <border>
      <left style="medium">
        <color theme="1"/>
      </left>
      <right/>
      <top/>
      <bottom/>
      <diagonal/>
    </border>
    <border>
      <left style="thin">
        <color indexed="64"/>
      </left>
      <right/>
      <top/>
      <bottom style="medium">
        <color indexed="64"/>
      </bottom>
      <diagonal/>
    </border>
    <border>
      <left/>
      <right style="thin">
        <color indexed="64"/>
      </right>
      <top/>
      <bottom style="medium">
        <color theme="1"/>
      </bottom>
      <diagonal/>
    </border>
    <border>
      <left style="medium">
        <color theme="0"/>
      </left>
      <right style="thin">
        <color indexed="8"/>
      </right>
      <top style="thin">
        <color indexed="8"/>
      </top>
      <bottom style="thin">
        <color theme="0"/>
      </bottom>
      <diagonal/>
    </border>
    <border>
      <left style="thin">
        <color indexed="8"/>
      </left>
      <right style="thin">
        <color indexed="8"/>
      </right>
      <top style="thin">
        <color indexed="8"/>
      </top>
      <bottom style="thin">
        <color theme="0"/>
      </bottom>
      <diagonal/>
    </border>
    <border>
      <left style="thin">
        <color theme="0"/>
      </left>
      <right style="thin">
        <color indexed="8"/>
      </right>
      <top style="thin">
        <color indexed="8"/>
      </top>
      <bottom style="thin">
        <color theme="0"/>
      </bottom>
      <diagonal/>
    </border>
    <border>
      <left style="medium">
        <color theme="0"/>
      </left>
      <right style="thin">
        <color theme="0"/>
      </right>
      <top/>
      <bottom style="thin">
        <color theme="0"/>
      </bottom>
      <diagonal/>
    </border>
    <border>
      <left style="thin">
        <color theme="0"/>
      </left>
      <right/>
      <top/>
      <bottom style="thin">
        <color theme="0"/>
      </bottom>
      <diagonal/>
    </border>
    <border>
      <left/>
      <right style="thin">
        <color indexed="8"/>
      </right>
      <top/>
      <bottom style="thin">
        <color theme="0"/>
      </bottom>
      <diagonal/>
    </border>
    <border>
      <left style="thin">
        <color theme="0"/>
      </left>
      <right style="thin">
        <color theme="0"/>
      </right>
      <top/>
      <bottom style="thin">
        <color theme="0"/>
      </bottom>
      <diagonal/>
    </border>
    <border>
      <left/>
      <right style="thin">
        <color theme="0"/>
      </right>
      <top/>
      <bottom style="thin">
        <color theme="0"/>
      </bottom>
      <diagonal/>
    </border>
    <border>
      <left style="thin">
        <color theme="0"/>
      </left>
      <right style="thin">
        <color theme="0"/>
      </right>
      <top/>
      <bottom style="thin">
        <color indexed="64"/>
      </bottom>
      <diagonal/>
    </border>
    <border>
      <left style="thin">
        <color indexed="64"/>
      </left>
      <right style="medium">
        <color indexed="64"/>
      </right>
      <top style="thin">
        <color indexed="64"/>
      </top>
      <bottom style="thin">
        <color indexed="8"/>
      </bottom>
      <diagonal/>
    </border>
    <border>
      <left style="thin">
        <color indexed="8"/>
      </left>
      <right style="medium">
        <color indexed="64"/>
      </right>
      <top style="thin">
        <color indexed="8"/>
      </top>
      <bottom style="thin">
        <color indexed="8"/>
      </bottom>
      <diagonal/>
    </border>
    <border>
      <left/>
      <right/>
      <top style="thin">
        <color indexed="8"/>
      </top>
      <bottom style="thin">
        <color indexed="8"/>
      </bottom>
      <diagonal/>
    </border>
    <border>
      <left style="thin">
        <color indexed="8"/>
      </left>
      <right style="medium">
        <color indexed="64"/>
      </right>
      <top style="thin">
        <color indexed="64"/>
      </top>
      <bottom style="medium">
        <color indexed="64"/>
      </bottom>
      <diagonal/>
    </border>
    <border>
      <left style="thin">
        <color indexed="8"/>
      </left>
      <right style="medium">
        <color indexed="64"/>
      </right>
      <top/>
      <bottom style="thin">
        <color indexed="8"/>
      </bottom>
      <diagonal/>
    </border>
    <border>
      <left/>
      <right/>
      <top style="thin">
        <color indexed="64"/>
      </top>
      <bottom/>
      <diagonal/>
    </border>
    <border>
      <left style="medium">
        <color theme="0"/>
      </left>
      <right/>
      <top style="thin">
        <color indexed="8"/>
      </top>
      <bottom style="thin">
        <color theme="0"/>
      </bottom>
      <diagonal/>
    </border>
    <border>
      <left/>
      <right/>
      <top style="thin">
        <color indexed="8"/>
      </top>
      <bottom style="thin">
        <color theme="0"/>
      </bottom>
      <diagonal/>
    </border>
    <border>
      <left/>
      <right style="thin">
        <color indexed="8"/>
      </right>
      <top style="thin">
        <color indexed="8"/>
      </top>
      <bottom style="thin">
        <color theme="0"/>
      </bottom>
      <diagonal/>
    </border>
    <border>
      <left style="thin">
        <color theme="0"/>
      </left>
      <right/>
      <top style="thin">
        <color indexed="8"/>
      </top>
      <bottom style="thin">
        <color theme="0"/>
      </bottom>
      <diagonal/>
    </border>
    <border>
      <left style="thin">
        <color indexed="8"/>
      </left>
      <right style="medium">
        <color indexed="64"/>
      </right>
      <top style="thin">
        <color indexed="8"/>
      </top>
      <bottom style="medium">
        <color indexed="64"/>
      </bottom>
      <diagonal/>
    </border>
    <border>
      <left style="medium">
        <color indexed="64"/>
      </left>
      <right style="thin">
        <color indexed="64"/>
      </right>
      <top style="thin">
        <color indexed="8"/>
      </top>
      <bottom style="medium">
        <color indexed="64"/>
      </bottom>
      <diagonal/>
    </border>
    <border>
      <left style="thin">
        <color indexed="64"/>
      </left>
      <right style="medium">
        <color indexed="64"/>
      </right>
      <top style="thin">
        <color indexed="8"/>
      </top>
      <bottom style="medium">
        <color indexed="64"/>
      </bottom>
      <diagonal/>
    </border>
    <border>
      <left/>
      <right style="thin">
        <color indexed="64"/>
      </right>
      <top style="thin">
        <color indexed="8"/>
      </top>
      <bottom style="medium">
        <color indexed="64"/>
      </bottom>
      <diagonal/>
    </border>
    <border>
      <left style="thin">
        <color auto="1"/>
      </left>
      <right style="thin">
        <color indexed="64"/>
      </right>
      <top style="thin">
        <color indexed="8"/>
      </top>
      <bottom style="medium">
        <color indexed="64"/>
      </bottom>
      <diagonal/>
    </border>
    <border>
      <left style="thin">
        <color indexed="8"/>
      </left>
      <right style="medium">
        <color indexed="64"/>
      </right>
      <top style="thin">
        <color indexed="64"/>
      </top>
      <bottom style="thin">
        <color indexed="8"/>
      </bottom>
      <diagonal/>
    </border>
    <border>
      <left style="thin">
        <color indexed="8"/>
      </left>
      <right style="medium">
        <color indexed="64"/>
      </right>
      <top style="thin">
        <color indexed="8"/>
      </top>
      <bottom style="thin">
        <color indexed="64"/>
      </bottom>
      <diagonal/>
    </border>
    <border>
      <left/>
      <right style="thin">
        <color indexed="8"/>
      </right>
      <top style="thin">
        <color theme="0"/>
      </top>
      <bottom style="thin">
        <color theme="0"/>
      </bottom>
      <diagonal/>
    </border>
    <border>
      <left style="thin">
        <color indexed="64"/>
      </left>
      <right style="medium">
        <color indexed="64"/>
      </right>
      <top style="thin">
        <color indexed="8"/>
      </top>
      <bottom style="thin">
        <color indexed="64"/>
      </bottom>
      <diagonal/>
    </border>
    <border>
      <left style="medium">
        <color theme="0"/>
      </left>
      <right/>
      <top/>
      <bottom/>
      <diagonal/>
    </border>
    <border>
      <left style="thin">
        <color theme="0"/>
      </left>
      <right/>
      <top/>
      <bottom/>
      <diagonal/>
    </border>
    <border>
      <left/>
      <right/>
      <top/>
      <bottom style="thin">
        <color indexed="8"/>
      </bottom>
      <diagonal/>
    </border>
    <border>
      <left style="thin">
        <color theme="0"/>
      </left>
      <right style="thin">
        <color theme="0"/>
      </right>
      <top style="thin">
        <color theme="0"/>
      </top>
      <bottom style="thin">
        <color indexed="8"/>
      </bottom>
      <diagonal/>
    </border>
    <border>
      <left/>
      <right/>
      <top style="thin">
        <color theme="0"/>
      </top>
      <bottom style="thin">
        <color indexed="8"/>
      </bottom>
      <diagonal/>
    </border>
    <border>
      <left style="thin">
        <color theme="0"/>
      </left>
      <right style="thin">
        <color indexed="8"/>
      </right>
      <top style="thin">
        <color theme="0"/>
      </top>
      <bottom style="thin">
        <color indexed="8"/>
      </bottom>
      <diagonal/>
    </border>
    <border>
      <left/>
      <right style="thin">
        <color theme="0"/>
      </right>
      <top/>
      <bottom style="thin">
        <color indexed="64"/>
      </bottom>
      <diagonal/>
    </border>
    <border>
      <left/>
      <right style="thin">
        <color theme="0"/>
      </right>
      <top style="thin">
        <color theme="0"/>
      </top>
      <bottom style="thin">
        <color indexed="8"/>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style="thin">
        <color indexed="8"/>
      </right>
      <top style="thin">
        <color indexed="8"/>
      </top>
      <bottom/>
      <diagonal/>
    </border>
    <border>
      <left style="thin">
        <color indexed="8"/>
      </left>
      <right style="thin">
        <color indexed="64"/>
      </right>
      <top style="thin">
        <color indexed="8"/>
      </top>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style="thin">
        <color indexed="8"/>
      </right>
      <top style="thin">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thin">
        <color indexed="8"/>
      </right>
      <top style="thin">
        <color indexed="8"/>
      </top>
      <bottom style="thin">
        <color indexed="8"/>
      </bottom>
      <diagonal/>
    </border>
    <border>
      <left/>
      <right/>
      <top style="thin">
        <color indexed="64"/>
      </top>
      <bottom style="thin">
        <color indexed="64"/>
      </bottom>
      <diagonal/>
    </border>
    <border>
      <left/>
      <right style="thin">
        <color theme="1"/>
      </right>
      <top style="thin">
        <color theme="1"/>
      </top>
      <bottom style="medium">
        <color indexed="64"/>
      </bottom>
      <diagonal/>
    </border>
    <border>
      <left style="thin">
        <color theme="1"/>
      </left>
      <right style="medium">
        <color indexed="64"/>
      </right>
      <top style="thin">
        <color indexed="8"/>
      </top>
      <bottom style="medium">
        <color indexed="64"/>
      </bottom>
      <diagonal/>
    </border>
    <border>
      <left style="thin">
        <color theme="1"/>
      </left>
      <right style="thin">
        <color theme="1"/>
      </right>
      <top style="thin">
        <color theme="1"/>
      </top>
      <bottom style="medium">
        <color indexed="64"/>
      </bottom>
      <diagonal/>
    </border>
    <border>
      <left/>
      <right style="thin">
        <color theme="1"/>
      </right>
      <top/>
      <bottom style="thin">
        <color theme="1"/>
      </bottom>
      <diagonal/>
    </border>
    <border>
      <left style="thin">
        <color theme="1"/>
      </left>
      <right style="medium">
        <color indexed="64"/>
      </right>
      <top/>
      <bottom style="thin">
        <color theme="1"/>
      </bottom>
      <diagonal/>
    </border>
    <border>
      <left style="thin">
        <color auto="1"/>
      </left>
      <right style="thin">
        <color auto="1"/>
      </right>
      <top style="thin">
        <color auto="1"/>
      </top>
      <bottom style="thin">
        <color auto="1"/>
      </bottom>
      <diagonal/>
    </border>
    <border>
      <left style="thin">
        <color theme="1"/>
      </left>
      <right style="medium">
        <color indexed="64"/>
      </right>
      <top style="thin">
        <color theme="1"/>
      </top>
      <bottom style="thin">
        <color theme="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style="medium">
        <color indexed="64"/>
      </right>
      <top/>
      <bottom style="medium">
        <color indexed="64"/>
      </bottom>
      <diagonal/>
    </border>
    <border>
      <left style="thin">
        <color theme="1"/>
      </left>
      <right style="medium">
        <color indexed="64"/>
      </right>
      <top style="thin">
        <color theme="1"/>
      </top>
      <bottom style="medium">
        <color indexed="64"/>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medium">
        <color indexed="64"/>
      </left>
      <right style="thin">
        <color theme="1"/>
      </right>
      <top style="thin">
        <color theme="1"/>
      </top>
      <bottom style="medium">
        <color indexed="64"/>
      </bottom>
      <diagonal/>
    </border>
    <border>
      <left style="thin">
        <color indexed="64"/>
      </left>
      <right/>
      <top style="thin">
        <color indexed="8"/>
      </top>
      <bottom style="medium">
        <color indexed="64"/>
      </bottom>
      <diagonal/>
    </border>
    <border>
      <left style="medium">
        <color theme="1"/>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medium">
        <color theme="1"/>
      </right>
      <top style="thin">
        <color indexed="8"/>
      </top>
      <bottom style="medium">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diagonal/>
    </border>
    <border>
      <left style="thin">
        <color indexed="8"/>
      </left>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medium">
        <color indexed="64"/>
      </left>
      <right style="thin">
        <color indexed="8"/>
      </right>
      <top/>
      <bottom style="thin">
        <color indexed="8"/>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style="medium">
        <color indexed="64"/>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8"/>
      </right>
      <top style="thin">
        <color indexed="8"/>
      </top>
      <bottom/>
      <diagonal/>
    </border>
    <border>
      <left/>
      <right style="thin">
        <color indexed="8"/>
      </right>
      <top style="thin">
        <color indexed="8"/>
      </top>
      <bottom style="medium">
        <color theme="1"/>
      </bottom>
      <diagonal/>
    </border>
    <border>
      <left style="medium">
        <color theme="1"/>
      </left>
      <right style="thin">
        <color indexed="8"/>
      </right>
      <top style="thin">
        <color indexed="8"/>
      </top>
      <bottom style="medium">
        <color theme="1"/>
      </bottom>
      <diagonal/>
    </border>
    <border>
      <left/>
      <right style="thin">
        <color indexed="8"/>
      </right>
      <top/>
      <bottom style="thin">
        <color indexed="8"/>
      </bottom>
      <diagonal/>
    </border>
    <border>
      <left style="medium">
        <color theme="1"/>
      </left>
      <right style="thin">
        <color indexed="8"/>
      </right>
      <top/>
      <bottom style="thin">
        <color indexed="8"/>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style="medium">
        <color theme="1"/>
      </left>
      <right style="thin">
        <color indexed="8"/>
      </right>
      <top style="thin">
        <color indexed="8"/>
      </top>
      <bottom style="medium">
        <color theme="1"/>
      </bottom>
      <diagonal/>
    </border>
    <border>
      <left style="thin">
        <color indexed="64"/>
      </left>
      <right style="medium">
        <color theme="1"/>
      </right>
      <top style="thin">
        <color indexed="64"/>
      </top>
      <bottom style="medium">
        <color theme="1"/>
      </bottom>
      <diagonal/>
    </border>
    <border>
      <left/>
      <right style="thin">
        <color indexed="8"/>
      </right>
      <top style="thin">
        <color indexed="8"/>
      </top>
      <bottom style="medium">
        <color theme="1"/>
      </bottom>
      <diagonal/>
    </border>
    <border>
      <left/>
      <right style="thin">
        <color indexed="64"/>
      </right>
      <top style="thin">
        <color indexed="64"/>
      </top>
      <bottom style="medium">
        <color theme="1"/>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auto="1"/>
      </right>
      <top style="thin">
        <color auto="1"/>
      </top>
      <bottom style="medium">
        <color indexed="64"/>
      </bottom>
      <diagonal/>
    </border>
    <border>
      <left style="thin">
        <color auto="1"/>
      </left>
      <right style="thin">
        <color indexed="64"/>
      </right>
      <top style="thin">
        <color auto="1"/>
      </top>
      <bottom style="medium">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diagonal/>
    </border>
    <border>
      <left/>
      <right style="thin">
        <color theme="1"/>
      </right>
      <top style="thin">
        <color indexed="64"/>
      </top>
      <bottom style="thin">
        <color indexed="64"/>
      </bottom>
      <diagonal/>
    </border>
    <border>
      <left style="thin">
        <color rgb="FF7BA0CD"/>
      </left>
      <right/>
      <top/>
      <bottom/>
      <diagonal/>
    </border>
    <border>
      <left style="thin">
        <color indexed="64"/>
      </left>
      <right/>
      <top style="thin">
        <color indexed="64"/>
      </top>
      <bottom/>
      <diagonal/>
    </border>
    <border>
      <left style="medium">
        <color theme="0"/>
      </left>
      <right style="medium">
        <color theme="0"/>
      </right>
      <top style="thin">
        <color indexed="64"/>
      </top>
      <bottom/>
      <diagonal/>
    </border>
    <border>
      <left style="medium">
        <color theme="0"/>
      </left>
      <right/>
      <top style="thin">
        <color indexed="64"/>
      </top>
      <bottom/>
      <diagonal/>
    </border>
    <border>
      <left style="medium">
        <color theme="0"/>
      </left>
      <right/>
      <top style="thin">
        <color rgb="FFFFFFFF"/>
      </top>
      <bottom style="thin">
        <color rgb="FFFFFFFF"/>
      </bottom>
      <diagonal/>
    </border>
    <border>
      <left/>
      <right/>
      <top style="thin">
        <color rgb="FFFFFFFF"/>
      </top>
      <bottom style="thin">
        <color rgb="FFFFFFFF"/>
      </bottom>
      <diagonal/>
    </border>
    <border>
      <left/>
      <right style="thin">
        <color rgb="FF000000"/>
      </right>
      <top style="thin">
        <color rgb="FFFFFFFF"/>
      </top>
      <bottom style="thin">
        <color rgb="FFFFFFFF"/>
      </bottom>
      <diagonal/>
    </border>
    <border>
      <left style="medium">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000000"/>
      </right>
      <top style="thin">
        <color rgb="FFFFFFFF"/>
      </top>
      <bottom style="thin">
        <color rgb="FFFFFFFF"/>
      </bottom>
      <diagonal/>
    </border>
    <border>
      <left style="medium">
        <color rgb="FFFFFFFF"/>
      </left>
      <right style="thin">
        <color rgb="FFFFFFFF"/>
      </right>
      <top style="thin">
        <color rgb="FFFFFFFF"/>
      </top>
      <bottom style="thin">
        <color rgb="FF000000"/>
      </bottom>
      <diagonal/>
    </border>
    <border>
      <left style="thin">
        <color rgb="FFFFFFFF"/>
      </left>
      <right style="thin">
        <color rgb="FFFFFFFF"/>
      </right>
      <top style="thin">
        <color rgb="FFFFFFFF"/>
      </top>
      <bottom style="thin">
        <color rgb="FF000000"/>
      </bottom>
      <diagonal/>
    </border>
    <border>
      <left style="thin">
        <color rgb="FFFFFFFF"/>
      </left>
      <right style="thin">
        <color rgb="FF000000"/>
      </right>
      <top style="thin">
        <color rgb="FFFFFFFF"/>
      </top>
      <bottom style="thin">
        <color rgb="FF000000"/>
      </bottom>
      <diagonal/>
    </border>
    <border>
      <left style="medium">
        <color rgb="FFFFFFFF"/>
      </left>
      <right/>
      <top style="thin">
        <color rgb="FFFFFFFF"/>
      </top>
      <bottom style="thin">
        <color rgb="FFFFFFFF"/>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medium">
        <color indexed="64"/>
      </right>
      <top style="thin">
        <color indexed="64"/>
      </top>
      <bottom/>
      <diagonal/>
    </border>
    <border>
      <left/>
      <right style="thin">
        <color rgb="FF000000"/>
      </right>
      <top style="thin">
        <color indexed="64"/>
      </top>
      <bottom/>
      <diagonal/>
    </border>
    <border>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medium">
        <color indexed="64"/>
      </right>
      <top style="thin">
        <color indexed="64"/>
      </top>
      <bottom style="medium">
        <color indexed="64"/>
      </bottom>
      <diagonal/>
    </border>
    <border>
      <left style="thin">
        <color rgb="FF000000"/>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style="medium">
        <color theme="0"/>
      </right>
      <top style="thin">
        <color indexed="64"/>
      </top>
      <bottom style="thin">
        <color theme="0"/>
      </bottom>
      <diagonal/>
    </border>
    <border>
      <left/>
      <right style="thin">
        <color theme="0"/>
      </right>
      <top style="thin">
        <color indexed="64"/>
      </top>
      <bottom style="thin">
        <color theme="0"/>
      </bottom>
      <diagonal/>
    </border>
    <border>
      <left style="thin">
        <color theme="0"/>
      </left>
      <right style="medium">
        <color theme="0"/>
      </right>
      <top style="thin">
        <color indexed="64"/>
      </top>
      <bottom style="thin">
        <color theme="0"/>
      </bottom>
      <diagonal/>
    </border>
    <border>
      <left/>
      <right/>
      <top style="thin">
        <color indexed="64"/>
      </top>
      <bottom style="thin">
        <color theme="0"/>
      </bottom>
      <diagonal/>
    </border>
    <border>
      <left/>
      <right style="medium">
        <color theme="0"/>
      </right>
      <top style="thin">
        <color indexed="64"/>
      </top>
      <bottom style="thin">
        <color theme="0"/>
      </bottom>
      <diagonal/>
    </border>
    <border>
      <left/>
      <right style="thin">
        <color indexed="64"/>
      </right>
      <top style="thin">
        <color indexed="64"/>
      </top>
      <bottom/>
      <diagonal/>
    </border>
    <border>
      <left style="thin">
        <color indexed="64"/>
      </left>
      <right style="medium">
        <color theme="0"/>
      </right>
      <top style="thin">
        <color indexed="64"/>
      </top>
      <bottom/>
      <diagonal/>
    </border>
    <border>
      <left style="medium">
        <color theme="0"/>
      </left>
      <right style="thin">
        <color indexed="64"/>
      </right>
      <top style="thin">
        <color indexed="64"/>
      </top>
      <bottom/>
      <diagonal/>
    </border>
    <border>
      <left style="thin">
        <color indexed="64"/>
      </left>
      <right/>
      <top style="thin">
        <color indexed="64"/>
      </top>
      <bottom/>
      <diagonal/>
    </border>
    <border>
      <left style="medium">
        <color theme="0"/>
      </left>
      <right style="thin">
        <color indexed="64"/>
      </right>
      <top style="thin">
        <color indexed="64"/>
      </top>
      <bottom style="thin">
        <color theme="0"/>
      </bottom>
      <diagonal/>
    </border>
    <border>
      <left style="thin">
        <color indexed="64"/>
      </left>
      <right style="thin">
        <color indexed="64"/>
      </right>
      <top style="thin">
        <color indexed="64"/>
      </top>
      <bottom style="thin">
        <color theme="0"/>
      </bottom>
      <diagonal/>
    </border>
    <border>
      <left style="medium">
        <color theme="0"/>
      </left>
      <right style="thin">
        <color theme="0"/>
      </right>
      <top style="thin">
        <color theme="0"/>
      </top>
      <bottom style="thin">
        <color rgb="FF00000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thin">
        <color indexed="64"/>
      </left>
      <right/>
      <top style="thin">
        <color indexed="64"/>
      </top>
      <bottom style="thin">
        <color indexed="64"/>
      </bottom>
      <diagonal/>
    </border>
    <border>
      <left style="medium">
        <color theme="1"/>
      </left>
      <right style="medium">
        <color theme="1"/>
      </right>
      <top style="thin">
        <color indexed="64"/>
      </top>
      <bottom style="thin">
        <color indexed="64"/>
      </bottom>
      <diagonal/>
    </border>
    <border>
      <left/>
      <right style="medium">
        <color theme="1"/>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000000"/>
      </left>
      <right style="medium">
        <color theme="1"/>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theme="0"/>
      </bottom>
      <diagonal/>
    </border>
    <border>
      <left style="medium">
        <color theme="0"/>
      </left>
      <right/>
      <top style="thin">
        <color indexed="64"/>
      </top>
      <bottom style="thin">
        <color theme="0"/>
      </bottom>
      <diagonal/>
    </border>
    <border>
      <left style="medium">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medium">
        <color indexed="64"/>
      </left>
      <right/>
      <top style="thin">
        <color indexed="64"/>
      </top>
      <bottom style="thin">
        <color indexed="64"/>
      </bottom>
      <diagonal/>
    </border>
    <border>
      <left style="medium">
        <color indexed="64"/>
      </left>
      <right style="medium">
        <color theme="1"/>
      </right>
      <top style="thin">
        <color indexed="64"/>
      </top>
      <bottom style="thin">
        <color indexed="64"/>
      </bottom>
      <diagonal/>
    </border>
    <border>
      <left style="medium">
        <color theme="1"/>
      </left>
      <right style="medium">
        <color theme="1"/>
      </right>
      <top style="thin">
        <color indexed="64"/>
      </top>
      <bottom style="thin">
        <color theme="1"/>
      </bottom>
      <diagonal/>
    </border>
    <border>
      <left/>
      <right style="medium">
        <color indexed="64"/>
      </right>
      <top style="thin">
        <color indexed="64"/>
      </top>
      <bottom style="thin">
        <color theme="1"/>
      </bottom>
      <diagonal/>
    </border>
    <border>
      <left style="medium">
        <color theme="1"/>
      </left>
      <right style="medium">
        <color theme="1"/>
      </right>
      <top style="thin">
        <color theme="1"/>
      </top>
      <bottom style="thin">
        <color indexed="64"/>
      </bottom>
      <diagonal/>
    </border>
    <border>
      <left/>
      <right style="medium">
        <color theme="1"/>
      </right>
      <top style="thin">
        <color theme="1"/>
      </top>
      <bottom style="thin">
        <color indexed="64"/>
      </bottom>
      <diagonal/>
    </border>
    <border>
      <left style="thin">
        <color indexed="64"/>
      </left>
      <right style="medium">
        <color theme="1"/>
      </right>
      <top style="thin">
        <color indexed="64"/>
      </top>
      <bottom/>
      <diagonal/>
    </border>
    <border>
      <left style="medium">
        <color theme="1"/>
      </left>
      <right style="medium">
        <color theme="1"/>
      </right>
      <top style="thin">
        <color indexed="64"/>
      </top>
      <bottom/>
      <diagonal/>
    </border>
    <border>
      <left/>
      <right style="medium">
        <color theme="1"/>
      </right>
      <top style="thin">
        <color indexed="64"/>
      </top>
      <bottom/>
      <diagonal/>
    </border>
    <border>
      <left style="thin">
        <color theme="1"/>
      </left>
      <right/>
      <top style="thin">
        <color theme="1"/>
      </top>
      <bottom style="thin">
        <color theme="1"/>
      </bottom>
      <diagonal/>
    </border>
    <border>
      <left style="medium">
        <color theme="1"/>
      </left>
      <right style="medium">
        <color theme="1"/>
      </right>
      <top style="thin">
        <color theme="1"/>
      </top>
      <bottom style="thin">
        <color theme="1"/>
      </bottom>
      <diagonal/>
    </border>
    <border>
      <left/>
      <right/>
      <top style="thin">
        <color theme="1"/>
      </top>
      <bottom style="thin">
        <color theme="1"/>
      </bottom>
      <diagonal/>
    </border>
    <border>
      <left style="medium">
        <color theme="0"/>
      </left>
      <right/>
      <top style="thin">
        <color indexed="64"/>
      </top>
      <bottom style="thin">
        <color indexed="64"/>
      </bottom>
      <diagonal/>
    </border>
    <border>
      <left style="medium">
        <color theme="0"/>
      </left>
      <right style="thin">
        <color indexed="64"/>
      </right>
      <top style="thin">
        <color indexed="64"/>
      </top>
      <bottom style="thin">
        <color indexed="64"/>
      </bottom>
      <diagonal/>
    </border>
    <border>
      <left style="thin">
        <color indexed="64"/>
      </left>
      <right/>
      <top style="thin">
        <color indexed="64"/>
      </top>
      <bottom style="thin">
        <color theme="1"/>
      </bottom>
      <diagonal/>
    </border>
    <border>
      <left style="medium">
        <color indexed="64"/>
      </left>
      <right style="medium">
        <color theme="1"/>
      </right>
      <top style="thin">
        <color indexed="64"/>
      </top>
      <bottom style="thin">
        <color theme="1"/>
      </bottom>
      <diagonal/>
    </border>
    <border>
      <left style="thin">
        <color rgb="FF000000"/>
      </left>
      <right style="medium">
        <color theme="1"/>
      </right>
      <top style="thin">
        <color theme="1"/>
      </top>
      <bottom/>
      <diagonal/>
    </border>
    <border>
      <left/>
      <right style="medium">
        <color theme="1"/>
      </right>
      <top style="thin">
        <color rgb="FF000000"/>
      </top>
      <bottom/>
      <diagonal/>
    </border>
    <border>
      <left style="thin">
        <color rgb="FF000000"/>
      </left>
      <right style="medium">
        <color theme="1"/>
      </right>
      <top style="thin">
        <color rgb="FF000000"/>
      </top>
      <bottom/>
      <diagonal/>
    </border>
    <border>
      <left style="medium">
        <color theme="1"/>
      </left>
      <right style="thin">
        <color rgb="FF000000"/>
      </right>
      <top style="thin">
        <color rgb="FF000000"/>
      </top>
      <bottom style="thin">
        <color rgb="FF000000"/>
      </bottom>
      <diagonal/>
    </border>
    <border>
      <left style="thin">
        <color rgb="FF000000"/>
      </left>
      <right style="medium">
        <color theme="1"/>
      </right>
      <top style="thin">
        <color indexed="64"/>
      </top>
      <bottom style="thin">
        <color rgb="FF000000"/>
      </bottom>
      <diagonal/>
    </border>
    <border>
      <left style="thin">
        <color rgb="FF000000"/>
      </left>
      <right style="medium">
        <color theme="1"/>
      </right>
      <top style="thin">
        <color indexed="64"/>
      </top>
      <bottom style="thin">
        <color indexed="64"/>
      </bottom>
      <diagonal/>
    </border>
    <border>
      <left style="thin">
        <color rgb="FF000000"/>
      </left>
      <right style="medium">
        <color theme="1"/>
      </right>
      <top style="thin">
        <color indexed="64"/>
      </top>
      <bottom/>
      <diagonal/>
    </border>
    <border>
      <left style="thin">
        <color theme="0"/>
      </left>
      <right/>
      <top style="thin">
        <color indexed="64"/>
      </top>
      <bottom style="thin">
        <color theme="0"/>
      </bottom>
      <diagonal/>
    </border>
    <border>
      <left style="thin">
        <color indexed="64"/>
      </left>
      <right style="medium">
        <color theme="1"/>
      </right>
      <top style="thin">
        <color indexed="64"/>
      </top>
      <bottom style="thin">
        <color theme="1"/>
      </bottom>
      <diagonal/>
    </border>
    <border>
      <left/>
      <right style="thin">
        <color rgb="FF000000"/>
      </right>
      <top style="thin">
        <color indexed="64"/>
      </top>
      <bottom style="thin">
        <color theme="1"/>
      </bottom>
      <diagonal/>
    </border>
    <border>
      <left style="medium">
        <color theme="1"/>
      </left>
      <right style="thin">
        <color theme="1"/>
      </right>
      <top style="thin">
        <color indexed="64"/>
      </top>
      <bottom style="thin">
        <color theme="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theme="1"/>
      </bottom>
      <diagonal/>
    </border>
    <border>
      <left style="thin">
        <color rgb="FF000000"/>
      </left>
      <right style="thin">
        <color rgb="FF000000"/>
      </right>
      <top style="thin">
        <color rgb="FF000000"/>
      </top>
      <bottom style="thin">
        <color theme="1"/>
      </bottom>
      <diagonal/>
    </border>
    <border>
      <left style="thin">
        <color indexed="64"/>
      </left>
      <right style="medium">
        <color theme="1"/>
      </right>
      <top style="thin">
        <color indexed="64"/>
      </top>
      <bottom style="medium">
        <color indexed="64"/>
      </bottom>
      <diagonal/>
    </border>
    <border>
      <left style="medium">
        <color indexed="64"/>
      </left>
      <right style="medium">
        <color indexed="64"/>
      </right>
      <top style="thin">
        <color rgb="FF000000"/>
      </top>
      <bottom style="thin">
        <color rgb="FF000000"/>
      </bottom>
      <diagonal/>
    </border>
    <border>
      <left style="medium">
        <color indexed="64"/>
      </left>
      <right style="thin">
        <color indexed="64"/>
      </right>
      <top style="thin">
        <color indexed="64"/>
      </top>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medium">
        <color indexed="64"/>
      </left>
      <right style="medium">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style="medium">
        <color indexed="64"/>
      </right>
      <top style="thin">
        <color indexed="64"/>
      </top>
      <bottom style="thin">
        <color rgb="FF000000"/>
      </bottom>
      <diagonal/>
    </border>
  </borders>
  <cellStyleXfs count="20">
    <xf numFmtId="0" fontId="0" fillId="0" borderId="0"/>
    <xf numFmtId="0" fontId="18" fillId="0" borderId="0" applyNumberFormat="0" applyFill="0" applyBorder="0" applyAlignment="0" applyProtection="0"/>
    <xf numFmtId="0" fontId="2" fillId="0" borderId="0"/>
    <xf numFmtId="0" fontId="8" fillId="0" borderId="0"/>
    <xf numFmtId="0" fontId="8" fillId="0" borderId="0"/>
    <xf numFmtId="0" fontId="8" fillId="0" borderId="0"/>
    <xf numFmtId="0" fontId="8" fillId="0" borderId="0"/>
    <xf numFmtId="0" fontId="8" fillId="0" borderId="0"/>
    <xf numFmtId="0" fontId="8" fillId="0" borderId="0"/>
    <xf numFmtId="0" fontId="2" fillId="0" borderId="0"/>
    <xf numFmtId="0" fontId="4" fillId="0" borderId="0"/>
    <xf numFmtId="0" fontId="2" fillId="0" borderId="0">
      <alignment vertical="top"/>
    </xf>
    <xf numFmtId="0" fontId="16" fillId="0" borderId="0" applyNumberFormat="0" applyFill="0" applyBorder="0" applyAlignment="0" applyProtection="0"/>
    <xf numFmtId="0" fontId="2" fillId="0" borderId="0"/>
    <xf numFmtId="0" fontId="8" fillId="0" borderId="0"/>
    <xf numFmtId="9" fontId="19" fillId="0" borderId="0" applyFont="0" applyFill="0" applyBorder="0" applyAlignment="0" applyProtection="0"/>
    <xf numFmtId="9" fontId="8" fillId="0" borderId="0" applyFont="0" applyFill="0" applyBorder="0" applyAlignment="0" applyProtection="0"/>
    <xf numFmtId="0" fontId="2" fillId="0" borderId="0"/>
    <xf numFmtId="43" fontId="8" fillId="0" borderId="0" applyFont="0" applyFill="0" applyBorder="0" applyAlignment="0" applyProtection="0"/>
    <xf numFmtId="9" fontId="8" fillId="0" borderId="0" applyFont="0" applyFill="0" applyBorder="0" applyAlignment="0" applyProtection="0"/>
  </cellStyleXfs>
  <cellXfs count="2143">
    <xf numFmtId="0" fontId="0" fillId="0" borderId="0" xfId="0"/>
    <xf numFmtId="0" fontId="3" fillId="0" borderId="0" xfId="11" applyFont="1" applyAlignment="1">
      <alignment horizontal="center" vertical="center"/>
    </xf>
    <xf numFmtId="0" fontId="0" fillId="0" borderId="0" xfId="0" applyAlignment="1">
      <alignment horizontal="left" vertical="center" wrapText="1"/>
    </xf>
    <xf numFmtId="0" fontId="3" fillId="0" borderId="0" xfId="2" applyFont="1" applyAlignment="1">
      <alignment vertical="center"/>
    </xf>
    <xf numFmtId="0" fontId="5" fillId="0" borderId="0" xfId="10" quotePrefix="1" applyFont="1" applyAlignment="1">
      <alignment vertical="center" wrapText="1"/>
    </xf>
    <xf numFmtId="0" fontId="12" fillId="0" borderId="0" xfId="9" applyFont="1" applyAlignment="1">
      <alignment vertical="center"/>
    </xf>
    <xf numFmtId="0" fontId="11" fillId="0" borderId="1" xfId="0" applyFont="1" applyBorder="1" applyAlignment="1">
      <alignment horizontal="left" vertical="center" wrapText="1"/>
    </xf>
    <xf numFmtId="0" fontId="6" fillId="0" borderId="0" xfId="2" applyFont="1" applyAlignment="1">
      <alignment vertical="center"/>
    </xf>
    <xf numFmtId="0" fontId="7" fillId="0" borderId="0" xfId="2" applyFont="1" applyAlignment="1">
      <alignment vertical="center"/>
    </xf>
    <xf numFmtId="0" fontId="13" fillId="4" borderId="1" xfId="0" applyFont="1" applyFill="1" applyBorder="1" applyAlignment="1">
      <alignment horizontal="center" vertical="center"/>
    </xf>
    <xf numFmtId="0" fontId="15" fillId="4" borderId="1"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8" xfId="0" applyFont="1" applyFill="1" applyBorder="1" applyAlignment="1">
      <alignment horizontal="center" vertical="center"/>
    </xf>
    <xf numFmtId="0" fontId="17" fillId="2" borderId="1" xfId="0" applyFont="1" applyFill="1" applyBorder="1" applyAlignment="1">
      <alignment horizontal="center" vertical="center"/>
    </xf>
    <xf numFmtId="0" fontId="18" fillId="0" borderId="5" xfId="1" applyNumberFormat="1" applyBorder="1" applyAlignment="1">
      <alignment horizontal="center" vertical="center" wrapText="1"/>
    </xf>
    <xf numFmtId="0" fontId="18" fillId="0" borderId="0" xfId="1" applyFill="1" applyAlignment="1">
      <alignment horizontal="center" vertical="center"/>
    </xf>
    <xf numFmtId="0" fontId="18" fillId="0" borderId="0" xfId="1" applyFill="1" applyAlignment="1">
      <alignment vertical="center"/>
    </xf>
    <xf numFmtId="0" fontId="13" fillId="5" borderId="1" xfId="0" applyFont="1" applyFill="1" applyBorder="1" applyAlignment="1">
      <alignment horizontal="center" vertical="center"/>
    </xf>
    <xf numFmtId="0" fontId="6" fillId="0" borderId="1" xfId="0" applyFont="1" applyBorder="1" applyAlignment="1">
      <alignment horizontal="left" vertical="center" wrapText="1"/>
    </xf>
    <xf numFmtId="0" fontId="18" fillId="0" borderId="3" xfId="1" applyNumberFormat="1" applyBorder="1" applyAlignment="1">
      <alignment horizontal="center" vertical="center" wrapText="1"/>
    </xf>
    <xf numFmtId="0" fontId="6" fillId="0" borderId="4" xfId="10" quotePrefix="1" applyFont="1" applyBorder="1" applyAlignment="1">
      <alignment vertical="center" wrapText="1"/>
    </xf>
    <xf numFmtId="0" fontId="20" fillId="0" borderId="0" xfId="0" applyFont="1" applyAlignment="1">
      <alignment vertical="center"/>
    </xf>
    <xf numFmtId="0" fontId="18" fillId="3" borderId="1" xfId="1" applyFill="1" applyBorder="1" applyAlignment="1">
      <alignment horizontal="left" vertical="center"/>
    </xf>
    <xf numFmtId="0" fontId="21" fillId="2" borderId="3" xfId="0" applyFont="1" applyFill="1" applyBorder="1" applyAlignment="1">
      <alignment horizontal="center" vertical="center"/>
    </xf>
    <xf numFmtId="0" fontId="18" fillId="0" borderId="1" xfId="1" applyFill="1" applyBorder="1" applyAlignment="1">
      <alignment horizontal="left" vertical="center"/>
    </xf>
    <xf numFmtId="49" fontId="11" fillId="0" borderId="1" xfId="0" applyNumberFormat="1" applyFont="1" applyBorder="1" applyAlignment="1">
      <alignment horizontal="left" vertical="center"/>
    </xf>
    <xf numFmtId="0" fontId="15" fillId="6" borderId="7" xfId="0" applyFont="1" applyFill="1" applyBorder="1" applyAlignment="1">
      <alignment horizontal="center" vertical="center"/>
    </xf>
    <xf numFmtId="0" fontId="22" fillId="2" borderId="1" xfId="0" applyFont="1" applyFill="1" applyBorder="1" applyAlignment="1">
      <alignment horizontal="center" vertical="center"/>
    </xf>
    <xf numFmtId="0" fontId="6" fillId="0" borderId="2" xfId="10" quotePrefix="1" applyFont="1" applyBorder="1" applyAlignment="1">
      <alignment horizontal="left" vertical="center" wrapText="1" indent="1"/>
    </xf>
    <xf numFmtId="0" fontId="11" fillId="0" borderId="6" xfId="0" applyFont="1" applyBorder="1" applyAlignment="1">
      <alignment horizontal="left" vertical="center" wrapText="1" indent="1"/>
    </xf>
    <xf numFmtId="0" fontId="10" fillId="0" borderId="0" xfId="0" applyFont="1" applyAlignment="1">
      <alignment horizontal="left" vertical="center" wrapText="1" indent="1"/>
    </xf>
    <xf numFmtId="0" fontId="11" fillId="0" borderId="0" xfId="0" applyFont="1" applyAlignment="1">
      <alignment horizontal="left" vertical="center" wrapText="1" indent="1"/>
    </xf>
    <xf numFmtId="0" fontId="11" fillId="0" borderId="1" xfId="0" applyFont="1" applyBorder="1" applyAlignment="1">
      <alignment horizontal="left" vertical="center" wrapText="1" indent="1"/>
    </xf>
    <xf numFmtId="0" fontId="24" fillId="0" borderId="0" xfId="0" applyFont="1" applyAlignment="1">
      <alignment vertical="center"/>
    </xf>
    <xf numFmtId="0" fontId="24" fillId="0" borderId="0" xfId="14" applyFont="1" applyAlignment="1">
      <alignment vertical="center"/>
    </xf>
    <xf numFmtId="37" fontId="25" fillId="0" borderId="0" xfId="14" applyNumberFormat="1" applyFont="1" applyAlignment="1">
      <alignment vertical="center"/>
    </xf>
    <xf numFmtId="164" fontId="25" fillId="0" borderId="0" xfId="14" applyNumberFormat="1" applyFont="1" applyAlignment="1">
      <alignment vertical="center"/>
    </xf>
    <xf numFmtId="0" fontId="25" fillId="0" borderId="0" xfId="14" applyFont="1" applyAlignment="1">
      <alignment vertical="center"/>
    </xf>
    <xf numFmtId="0" fontId="29" fillId="7" borderId="20" xfId="0" applyFont="1" applyFill="1" applyBorder="1" applyAlignment="1">
      <alignment horizontal="center" vertical="center" wrapText="1"/>
    </xf>
    <xf numFmtId="0" fontId="29" fillId="7" borderId="24" xfId="0" applyFont="1" applyFill="1" applyBorder="1" applyAlignment="1">
      <alignment horizontal="center" vertical="center" wrapText="1"/>
    </xf>
    <xf numFmtId="0" fontId="30" fillId="0" borderId="0" xfId="0" applyFont="1" applyAlignment="1">
      <alignment vertical="center"/>
    </xf>
    <xf numFmtId="0" fontId="31" fillId="0" borderId="0" xfId="0" applyFont="1"/>
    <xf numFmtId="0" fontId="29" fillId="7" borderId="29" xfId="0" applyFont="1" applyFill="1" applyBorder="1" applyAlignment="1">
      <alignment horizontal="center" vertical="center" wrapText="1"/>
    </xf>
    <xf numFmtId="0" fontId="29" fillId="7" borderId="30" xfId="0" applyFont="1" applyFill="1" applyBorder="1" applyAlignment="1">
      <alignment horizontal="center" vertical="center" wrapText="1"/>
    </xf>
    <xf numFmtId="0" fontId="29" fillId="7" borderId="31" xfId="0" applyFont="1" applyFill="1" applyBorder="1" applyAlignment="1">
      <alignment horizontal="center" vertical="center" wrapText="1"/>
    </xf>
    <xf numFmtId="0" fontId="29" fillId="7" borderId="32" xfId="0" applyFont="1" applyFill="1" applyBorder="1" applyAlignment="1">
      <alignment horizontal="center" vertical="center" wrapText="1"/>
    </xf>
    <xf numFmtId="0" fontId="29" fillId="7" borderId="33" xfId="0" applyFont="1" applyFill="1" applyBorder="1" applyAlignment="1">
      <alignment horizontal="center" vertical="center" wrapText="1"/>
    </xf>
    <xf numFmtId="0" fontId="29" fillId="7" borderId="34" xfId="0" applyFont="1" applyFill="1" applyBorder="1" applyAlignment="1">
      <alignment horizontal="center" vertical="center" wrapText="1"/>
    </xf>
    <xf numFmtId="0" fontId="24" fillId="8" borderId="35" xfId="0" applyFont="1" applyFill="1" applyBorder="1" applyAlignment="1">
      <alignment horizontal="left" vertical="center"/>
    </xf>
    <xf numFmtId="0" fontId="32" fillId="8" borderId="35" xfId="0" applyFont="1" applyFill="1" applyBorder="1" applyAlignment="1">
      <alignment horizontal="left" vertical="center"/>
    </xf>
    <xf numFmtId="0" fontId="33" fillId="8" borderId="35" xfId="0" applyFont="1" applyFill="1" applyBorder="1" applyAlignment="1" applyProtection="1">
      <alignment horizontal="left" vertical="center"/>
      <protection locked="0"/>
    </xf>
    <xf numFmtId="37" fontId="24" fillId="8" borderId="37" xfId="14" applyNumberFormat="1" applyFont="1" applyFill="1" applyBorder="1" applyAlignment="1">
      <alignment horizontal="right" vertical="center"/>
    </xf>
    <xf numFmtId="37" fontId="24" fillId="8" borderId="35" xfId="14" applyNumberFormat="1" applyFont="1" applyFill="1" applyBorder="1" applyAlignment="1">
      <alignment horizontal="right" vertical="center"/>
    </xf>
    <xf numFmtId="164" fontId="24" fillId="8" borderId="35" xfId="16" applyNumberFormat="1" applyFont="1" applyFill="1" applyBorder="1" applyAlignment="1">
      <alignment horizontal="right" vertical="center"/>
    </xf>
    <xf numFmtId="164" fontId="24" fillId="8" borderId="38" xfId="16" applyNumberFormat="1" applyFont="1" applyFill="1" applyBorder="1" applyAlignment="1">
      <alignment horizontal="right" vertical="center"/>
    </xf>
    <xf numFmtId="37" fontId="25" fillId="8" borderId="37" xfId="14" applyNumberFormat="1" applyFont="1" applyFill="1" applyBorder="1" applyAlignment="1">
      <alignment horizontal="right" vertical="center"/>
    </xf>
    <xf numFmtId="37" fontId="25" fillId="8" borderId="35" xfId="14" applyNumberFormat="1" applyFont="1" applyFill="1" applyBorder="1" applyAlignment="1">
      <alignment horizontal="right" vertical="center"/>
    </xf>
    <xf numFmtId="164" fontId="25" fillId="8" borderId="35" xfId="16" applyNumberFormat="1" applyFont="1" applyFill="1" applyBorder="1" applyAlignment="1">
      <alignment vertical="center"/>
    </xf>
    <xf numFmtId="164" fontId="25" fillId="8" borderId="35" xfId="16" applyNumberFormat="1" applyFont="1" applyFill="1" applyBorder="1" applyAlignment="1">
      <alignment horizontal="right" vertical="center"/>
    </xf>
    <xf numFmtId="37" fontId="24" fillId="8" borderId="8" xfId="14" applyNumberFormat="1" applyFont="1" applyFill="1" applyBorder="1" applyAlignment="1">
      <alignment horizontal="right" vertical="center"/>
    </xf>
    <xf numFmtId="164" fontId="24" fillId="8" borderId="40" xfId="16" applyNumberFormat="1" applyFont="1" applyFill="1" applyBorder="1" applyAlignment="1">
      <alignment horizontal="right" vertical="center"/>
    </xf>
    <xf numFmtId="164" fontId="25" fillId="8" borderId="35" xfId="14" applyNumberFormat="1" applyFont="1" applyFill="1" applyBorder="1" applyAlignment="1">
      <alignment horizontal="right" vertical="center"/>
    </xf>
    <xf numFmtId="37" fontId="24" fillId="9" borderId="8" xfId="14" applyNumberFormat="1" applyFont="1" applyFill="1" applyBorder="1" applyAlignment="1">
      <alignment horizontal="right" vertical="center"/>
    </xf>
    <xf numFmtId="37" fontId="24" fillId="9" borderId="41" xfId="14" applyNumberFormat="1" applyFont="1" applyFill="1" applyBorder="1" applyAlignment="1">
      <alignment horizontal="right" vertical="center"/>
    </xf>
    <xf numFmtId="164" fontId="24" fillId="9" borderId="40" xfId="16" applyNumberFormat="1" applyFont="1" applyFill="1" applyBorder="1" applyAlignment="1">
      <alignment horizontal="right" vertical="center"/>
    </xf>
    <xf numFmtId="37" fontId="25" fillId="9" borderId="41" xfId="14" applyNumberFormat="1" applyFont="1" applyFill="1" applyBorder="1" applyAlignment="1">
      <alignment horizontal="right" vertical="center"/>
    </xf>
    <xf numFmtId="37" fontId="24" fillId="10" borderId="8" xfId="14" applyNumberFormat="1" applyFont="1" applyFill="1" applyBorder="1" applyAlignment="1">
      <alignment horizontal="right" vertical="center"/>
    </xf>
    <xf numFmtId="37" fontId="32" fillId="10" borderId="8" xfId="14" applyNumberFormat="1" applyFont="1" applyFill="1" applyBorder="1" applyAlignment="1">
      <alignment horizontal="right" vertical="center"/>
    </xf>
    <xf numFmtId="37" fontId="32" fillId="10" borderId="41" xfId="14" applyNumberFormat="1" applyFont="1" applyFill="1" applyBorder="1" applyAlignment="1">
      <alignment horizontal="right" vertical="center"/>
    </xf>
    <xf numFmtId="164" fontId="24" fillId="10" borderId="38" xfId="16" applyNumberFormat="1" applyFont="1" applyFill="1" applyBorder="1" applyAlignment="1">
      <alignment horizontal="right" vertical="center"/>
    </xf>
    <xf numFmtId="37" fontId="34" fillId="10" borderId="41" xfId="14" applyNumberFormat="1" applyFont="1" applyFill="1" applyBorder="1" applyAlignment="1">
      <alignment horizontal="right" vertical="center"/>
    </xf>
    <xf numFmtId="164" fontId="25" fillId="10" borderId="35" xfId="16" applyNumberFormat="1" applyFont="1" applyFill="1" applyBorder="1" applyAlignment="1">
      <alignment vertical="center"/>
    </xf>
    <xf numFmtId="164" fontId="25" fillId="10" borderId="35" xfId="16" applyNumberFormat="1" applyFont="1" applyFill="1" applyBorder="1" applyAlignment="1">
      <alignment horizontal="right" vertical="center"/>
    </xf>
    <xf numFmtId="37" fontId="24" fillId="0" borderId="8" xfId="14" applyNumberFormat="1" applyFont="1" applyBorder="1" applyAlignment="1">
      <alignment horizontal="right" vertical="center"/>
    </xf>
    <xf numFmtId="37" fontId="32" fillId="0" borderId="8" xfId="14" applyNumberFormat="1" applyFont="1" applyBorder="1" applyAlignment="1">
      <alignment horizontal="right" vertical="center"/>
    </xf>
    <xf numFmtId="37" fontId="24" fillId="0" borderId="41" xfId="14" applyNumberFormat="1" applyFont="1" applyBorder="1" applyAlignment="1">
      <alignment horizontal="right" vertical="center"/>
    </xf>
    <xf numFmtId="164" fontId="24" fillId="0" borderId="40" xfId="16" applyNumberFormat="1" applyFont="1" applyFill="1" applyBorder="1" applyAlignment="1">
      <alignment horizontal="right" vertical="center"/>
    </xf>
    <xf numFmtId="37" fontId="25" fillId="0" borderId="41" xfId="14" applyNumberFormat="1" applyFont="1" applyBorder="1" applyAlignment="1">
      <alignment horizontal="right" vertical="center"/>
    </xf>
    <xf numFmtId="37" fontId="25" fillId="8" borderId="8" xfId="14" applyNumberFormat="1" applyFont="1" applyFill="1" applyBorder="1" applyAlignment="1">
      <alignment horizontal="right" vertical="center"/>
    </xf>
    <xf numFmtId="37" fontId="25" fillId="9" borderId="8" xfId="14" applyNumberFormat="1" applyFont="1" applyFill="1" applyBorder="1" applyAlignment="1">
      <alignment horizontal="right" vertical="center"/>
    </xf>
    <xf numFmtId="164" fontId="24" fillId="10" borderId="40" xfId="16" applyNumberFormat="1" applyFont="1" applyFill="1" applyBorder="1" applyAlignment="1">
      <alignment horizontal="right" vertical="center"/>
    </xf>
    <xf numFmtId="37" fontId="34" fillId="10" borderId="8" xfId="14" applyNumberFormat="1" applyFont="1" applyFill="1" applyBorder="1" applyAlignment="1">
      <alignment horizontal="right" vertical="center"/>
    </xf>
    <xf numFmtId="37" fontId="25" fillId="0" borderId="8" xfId="14" applyNumberFormat="1" applyFont="1" applyBorder="1" applyAlignment="1">
      <alignment horizontal="right" vertical="center"/>
    </xf>
    <xf numFmtId="164" fontId="24" fillId="0" borderId="42" xfId="16" applyNumberFormat="1" applyFont="1" applyFill="1" applyBorder="1" applyAlignment="1">
      <alignment horizontal="right" vertical="center"/>
    </xf>
    <xf numFmtId="0" fontId="25" fillId="9" borderId="42" xfId="14" applyFont="1" applyFill="1" applyBorder="1" applyAlignment="1">
      <alignment horizontal="left" vertical="center"/>
    </xf>
    <xf numFmtId="164" fontId="24" fillId="9" borderId="42" xfId="16" applyNumberFormat="1" applyFont="1" applyFill="1" applyBorder="1" applyAlignment="1">
      <alignment horizontal="right" vertical="center"/>
    </xf>
    <xf numFmtId="0" fontId="24" fillId="9" borderId="42" xfId="0" applyFont="1" applyFill="1" applyBorder="1" applyAlignment="1">
      <alignment horizontal="left" vertical="center"/>
    </xf>
    <xf numFmtId="37" fontId="25" fillId="11" borderId="41" xfId="14" applyNumberFormat="1" applyFont="1" applyFill="1" applyBorder="1" applyAlignment="1">
      <alignment horizontal="right" vertical="center"/>
    </xf>
    <xf numFmtId="37" fontId="25" fillId="0" borderId="0" xfId="14" applyNumberFormat="1" applyFont="1" applyAlignment="1">
      <alignment horizontal="right" vertical="center"/>
    </xf>
    <xf numFmtId="164" fontId="25" fillId="0" borderId="0" xfId="16" applyNumberFormat="1" applyFont="1" applyFill="1" applyBorder="1" applyAlignment="1">
      <alignment vertical="center"/>
    </xf>
    <xf numFmtId="37" fontId="32" fillId="0" borderId="41" xfId="14" applyNumberFormat="1" applyFont="1" applyBorder="1" applyAlignment="1">
      <alignment horizontal="right" vertical="center"/>
    </xf>
    <xf numFmtId="164" fontId="24" fillId="0" borderId="38" xfId="16" applyNumberFormat="1" applyFont="1" applyFill="1" applyBorder="1" applyAlignment="1">
      <alignment horizontal="right" vertical="center"/>
    </xf>
    <xf numFmtId="164" fontId="25" fillId="0" borderId="48" xfId="14" applyNumberFormat="1" applyFont="1" applyBorder="1" applyAlignment="1">
      <alignment horizontal="right" vertical="center"/>
    </xf>
    <xf numFmtId="164" fontId="25" fillId="0" borderId="35" xfId="16" applyNumberFormat="1" applyFont="1" applyFill="1" applyBorder="1" applyAlignment="1">
      <alignment vertical="center"/>
    </xf>
    <xf numFmtId="3" fontId="24" fillId="0" borderId="0" xfId="14" applyNumberFormat="1" applyFont="1" applyAlignment="1">
      <alignment horizontal="right" vertical="center"/>
    </xf>
    <xf numFmtId="3" fontId="3" fillId="0" borderId="0" xfId="14" applyNumberFormat="1" applyFont="1" applyAlignment="1">
      <alignment horizontal="right" vertical="center"/>
    </xf>
    <xf numFmtId="165" fontId="3" fillId="0" borderId="0" xfId="16" applyNumberFormat="1" applyFont="1" applyFill="1" applyBorder="1" applyAlignment="1">
      <alignment vertical="center"/>
    </xf>
    <xf numFmtId="0" fontId="24" fillId="0" borderId="0" xfId="14" applyFont="1" applyAlignment="1">
      <alignment horizontal="right" vertical="center"/>
    </xf>
    <xf numFmtId="165" fontId="24" fillId="0" borderId="0" xfId="16" applyNumberFormat="1" applyFont="1" applyFill="1" applyBorder="1" applyAlignment="1">
      <alignment vertical="center"/>
    </xf>
    <xf numFmtId="0" fontId="40" fillId="0" borderId="0" xfId="0" applyFont="1"/>
    <xf numFmtId="37" fontId="25" fillId="0" borderId="0" xfId="14" applyNumberFormat="1" applyFont="1" applyAlignment="1">
      <alignment horizontal="left" vertical="center"/>
    </xf>
    <xf numFmtId="164" fontId="25" fillId="0" borderId="0" xfId="14" applyNumberFormat="1" applyFont="1" applyAlignment="1">
      <alignment horizontal="left" vertical="center"/>
    </xf>
    <xf numFmtId="0" fontId="25" fillId="0" borderId="0" xfId="14" applyFont="1" applyAlignment="1">
      <alignment horizontal="left" vertical="center"/>
    </xf>
    <xf numFmtId="0" fontId="41" fillId="0" borderId="0" xfId="0" applyFont="1"/>
    <xf numFmtId="0" fontId="3" fillId="0" borderId="0" xfId="0" applyFont="1"/>
    <xf numFmtId="0" fontId="3" fillId="0" borderId="0" xfId="0" applyFont="1" applyAlignment="1">
      <alignment horizontal="justify" vertical="center"/>
    </xf>
    <xf numFmtId="0" fontId="6" fillId="0" borderId="0" xfId="0" applyFont="1"/>
    <xf numFmtId="0" fontId="42" fillId="0" borderId="0" xfId="0" applyFont="1"/>
    <xf numFmtId="0" fontId="27" fillId="7" borderId="55" xfId="0" applyFont="1" applyFill="1" applyBorder="1" applyAlignment="1">
      <alignment horizontal="center" vertical="center"/>
    </xf>
    <xf numFmtId="0" fontId="27" fillId="7" borderId="56" xfId="0" applyFont="1" applyFill="1" applyBorder="1" applyAlignment="1">
      <alignment horizontal="center" vertical="center"/>
    </xf>
    <xf numFmtId="0" fontId="27" fillId="7" borderId="56" xfId="0" applyFont="1" applyFill="1" applyBorder="1" applyAlignment="1">
      <alignment horizontal="center" vertical="center" wrapText="1"/>
    </xf>
    <xf numFmtId="0" fontId="28" fillId="7" borderId="57" xfId="0" applyFont="1" applyFill="1" applyBorder="1" applyAlignment="1">
      <alignment horizontal="center" vertical="center" wrapText="1"/>
    </xf>
    <xf numFmtId="0" fontId="27" fillId="7" borderId="58" xfId="0" applyFont="1" applyFill="1" applyBorder="1" applyAlignment="1">
      <alignment horizontal="center" vertical="center"/>
    </xf>
    <xf numFmtId="0" fontId="28" fillId="7" borderId="59" xfId="0" applyFont="1" applyFill="1" applyBorder="1" applyAlignment="1">
      <alignment horizontal="center" vertical="center" wrapText="1"/>
    </xf>
    <xf numFmtId="37" fontId="25" fillId="0" borderId="8" xfId="0" applyNumberFormat="1" applyFont="1" applyBorder="1" applyAlignment="1">
      <alignment vertical="center"/>
    </xf>
    <xf numFmtId="37" fontId="34" fillId="0" borderId="60" xfId="0" applyNumberFormat="1" applyFont="1" applyBorder="1" applyAlignment="1">
      <alignment horizontal="right" vertical="center" shrinkToFit="1"/>
    </xf>
    <xf numFmtId="164" fontId="34" fillId="0" borderId="61" xfId="0" applyNumberFormat="1" applyFont="1" applyBorder="1" applyAlignment="1">
      <alignment horizontal="right" vertical="center" shrinkToFit="1"/>
    </xf>
    <xf numFmtId="164" fontId="34" fillId="0" borderId="6" xfId="0" applyNumberFormat="1" applyFont="1" applyBorder="1" applyAlignment="1">
      <alignment horizontal="right" vertical="center" shrinkToFit="1"/>
    </xf>
    <xf numFmtId="37" fontId="25" fillId="11" borderId="8" xfId="0" applyNumberFormat="1" applyFont="1" applyFill="1" applyBorder="1" applyAlignment="1">
      <alignment horizontal="right" vertical="center"/>
    </xf>
    <xf numFmtId="37" fontId="34" fillId="11" borderId="60" xfId="0" applyNumberFormat="1" applyFont="1" applyFill="1" applyBorder="1" applyAlignment="1">
      <alignment horizontal="right" vertical="center" shrinkToFit="1"/>
    </xf>
    <xf numFmtId="164" fontId="34" fillId="11" borderId="61" xfId="0" applyNumberFormat="1" applyFont="1" applyFill="1" applyBorder="1" applyAlignment="1">
      <alignment horizontal="right" vertical="center" shrinkToFit="1"/>
    </xf>
    <xf numFmtId="164" fontId="34" fillId="11" borderId="6" xfId="0" applyNumberFormat="1" applyFont="1" applyFill="1" applyBorder="1" applyAlignment="1">
      <alignment horizontal="right" vertical="center" shrinkToFit="1"/>
    </xf>
    <xf numFmtId="37" fontId="25" fillId="0" borderId="62" xfId="0" applyNumberFormat="1" applyFont="1" applyBorder="1" applyAlignment="1">
      <alignment horizontal="right" vertical="center"/>
    </xf>
    <xf numFmtId="37" fontId="34" fillId="0" borderId="64" xfId="0" applyNumberFormat="1" applyFont="1" applyBorder="1" applyAlignment="1">
      <alignment horizontal="right" vertical="center" shrinkToFit="1"/>
    </xf>
    <xf numFmtId="164" fontId="34" fillId="0" borderId="65" xfId="0" applyNumberFormat="1" applyFont="1" applyBorder="1" applyAlignment="1">
      <alignment horizontal="right" vertical="center" shrinkToFit="1"/>
    </xf>
    <xf numFmtId="37" fontId="34" fillId="0" borderId="66" xfId="0" applyNumberFormat="1" applyFont="1" applyBorder="1" applyAlignment="1">
      <alignment horizontal="right" vertical="center" shrinkToFit="1"/>
    </xf>
    <xf numFmtId="37" fontId="34" fillId="11" borderId="35" xfId="18" applyNumberFormat="1" applyFont="1" applyFill="1" applyBorder="1" applyAlignment="1">
      <alignment horizontal="right" vertical="center"/>
    </xf>
    <xf numFmtId="37" fontId="43" fillId="11" borderId="37" xfId="0" applyNumberFormat="1" applyFont="1" applyFill="1" applyBorder="1" applyAlignment="1">
      <alignment horizontal="right" vertical="center"/>
    </xf>
    <xf numFmtId="37" fontId="34" fillId="11" borderId="37" xfId="0" applyNumberFormat="1" applyFont="1" applyFill="1" applyBorder="1" applyAlignment="1">
      <alignment horizontal="right" vertical="center"/>
    </xf>
    <xf numFmtId="37" fontId="25" fillId="11" borderId="37" xfId="0" applyNumberFormat="1" applyFont="1" applyFill="1" applyBorder="1" applyAlignment="1">
      <alignment horizontal="right" vertical="center"/>
    </xf>
    <xf numFmtId="37" fontId="25" fillId="11" borderId="37" xfId="0" applyNumberFormat="1" applyFont="1" applyFill="1" applyBorder="1" applyAlignment="1">
      <alignment vertical="center"/>
    </xf>
    <xf numFmtId="37" fontId="34" fillId="11" borderId="68" xfId="0" applyNumberFormat="1" applyFont="1" applyFill="1" applyBorder="1" applyAlignment="1">
      <alignment horizontal="right" vertical="center" shrinkToFit="1"/>
    </xf>
    <xf numFmtId="164" fontId="34" fillId="11" borderId="69" xfId="0" applyNumberFormat="1" applyFont="1" applyFill="1" applyBorder="1" applyAlignment="1">
      <alignment horizontal="right" vertical="center" shrinkToFit="1"/>
    </xf>
    <xf numFmtId="37" fontId="34" fillId="11" borderId="70" xfId="0" applyNumberFormat="1" applyFont="1" applyFill="1" applyBorder="1" applyAlignment="1">
      <alignment horizontal="right" vertical="center" shrinkToFit="1"/>
    </xf>
    <xf numFmtId="0" fontId="44" fillId="0" borderId="0" xfId="0" applyFont="1" applyAlignment="1">
      <alignment horizontal="left" vertical="center" wrapText="1"/>
    </xf>
    <xf numFmtId="0" fontId="29" fillId="7" borderId="58" xfId="0" applyFont="1" applyFill="1" applyBorder="1" applyAlignment="1">
      <alignment horizontal="center" vertical="center"/>
    </xf>
    <xf numFmtId="0" fontId="29" fillId="7" borderId="74" xfId="0" applyFont="1" applyFill="1" applyBorder="1" applyAlignment="1">
      <alignment horizontal="center" vertical="center"/>
    </xf>
    <xf numFmtId="0" fontId="46" fillId="0" borderId="0" xfId="0" applyFont="1"/>
    <xf numFmtId="0" fontId="43" fillId="0" borderId="77" xfId="0" applyFont="1" applyBorder="1" applyAlignment="1">
      <alignment horizontal="left" vertical="center" wrapText="1" indent="1"/>
    </xf>
    <xf numFmtId="37" fontId="34" fillId="0" borderId="78" xfId="0" applyNumberFormat="1" applyFont="1" applyBorder="1" applyAlignment="1">
      <alignment horizontal="right" vertical="center" shrinkToFit="1"/>
    </xf>
    <xf numFmtId="37" fontId="34" fillId="0" borderId="79" xfId="0" applyNumberFormat="1" applyFont="1" applyBorder="1" applyAlignment="1">
      <alignment horizontal="right" vertical="center" shrinkToFit="1"/>
    </xf>
    <xf numFmtId="0" fontId="11" fillId="0" borderId="0" xfId="0" applyFont="1" applyAlignment="1">
      <alignment vertical="center"/>
    </xf>
    <xf numFmtId="0" fontId="43" fillId="11" borderId="81" xfId="0" applyFont="1" applyFill="1" applyBorder="1" applyAlignment="1">
      <alignment horizontal="left" vertical="center" wrapText="1" indent="1"/>
    </xf>
    <xf numFmtId="37" fontId="34" fillId="11" borderId="82" xfId="0" applyNumberFormat="1" applyFont="1" applyFill="1" applyBorder="1" applyAlignment="1">
      <alignment horizontal="right" vertical="center" shrinkToFit="1"/>
    </xf>
    <xf numFmtId="37" fontId="34" fillId="11" borderId="81" xfId="0" applyNumberFormat="1" applyFont="1" applyFill="1" applyBorder="1" applyAlignment="1">
      <alignment horizontal="right" vertical="center" shrinkToFit="1"/>
    </xf>
    <xf numFmtId="0" fontId="43" fillId="0" borderId="81" xfId="0" applyFont="1" applyBorder="1" applyAlignment="1">
      <alignment horizontal="left" vertical="center" wrapText="1" indent="1"/>
    </xf>
    <xf numFmtId="37" fontId="34" fillId="0" borderId="82" xfId="0" applyNumberFormat="1" applyFont="1" applyBorder="1" applyAlignment="1">
      <alignment horizontal="right" vertical="center" shrinkToFit="1"/>
    </xf>
    <xf numFmtId="37" fontId="34" fillId="0" borderId="81" xfId="0" applyNumberFormat="1" applyFont="1" applyBorder="1" applyAlignment="1">
      <alignment horizontal="right" vertical="center" shrinkToFit="1"/>
    </xf>
    <xf numFmtId="37" fontId="3" fillId="0" borderId="82" xfId="0" applyNumberFormat="1" applyFont="1" applyBorder="1" applyAlignment="1">
      <alignment horizontal="right" vertical="center"/>
    </xf>
    <xf numFmtId="166" fontId="3" fillId="0" borderId="48" xfId="0" applyNumberFormat="1" applyFont="1" applyBorder="1" applyAlignment="1">
      <alignment horizontal="right" vertical="center"/>
    </xf>
    <xf numFmtId="37" fontId="3" fillId="11" borderId="82" xfId="0" applyNumberFormat="1" applyFont="1" applyFill="1" applyBorder="1" applyAlignment="1">
      <alignment horizontal="right" vertical="center"/>
    </xf>
    <xf numFmtId="166" fontId="3" fillId="11" borderId="48" xfId="0" applyNumberFormat="1" applyFont="1" applyFill="1" applyBorder="1" applyAlignment="1">
      <alignment horizontal="right" vertical="center"/>
    </xf>
    <xf numFmtId="0" fontId="6" fillId="0" borderId="0" xfId="0" applyFont="1" applyAlignment="1">
      <alignment horizontal="right"/>
    </xf>
    <xf numFmtId="37" fontId="3" fillId="11" borderId="37" xfId="0" applyNumberFormat="1" applyFont="1" applyFill="1" applyBorder="1" applyAlignment="1">
      <alignment horizontal="right" vertical="center"/>
    </xf>
    <xf numFmtId="37" fontId="3" fillId="11" borderId="83" xfId="0" applyNumberFormat="1" applyFont="1" applyFill="1" applyBorder="1" applyAlignment="1">
      <alignment horizontal="right" vertical="center"/>
    </xf>
    <xf numFmtId="166" fontId="3" fillId="11" borderId="35" xfId="0" applyNumberFormat="1" applyFont="1" applyFill="1" applyBorder="1" applyAlignment="1">
      <alignment horizontal="right" vertical="center"/>
    </xf>
    <xf numFmtId="0" fontId="3" fillId="0" borderId="3" xfId="0" applyFont="1" applyBorder="1" applyAlignment="1">
      <alignment horizontal="left" vertical="center" indent="1"/>
    </xf>
    <xf numFmtId="37" fontId="3" fillId="0" borderId="8" xfId="0" applyNumberFormat="1" applyFont="1" applyBorder="1" applyAlignment="1">
      <alignment horizontal="right" vertical="center"/>
    </xf>
    <xf numFmtId="37" fontId="3" fillId="11" borderId="8" xfId="0" applyNumberFormat="1" applyFont="1" applyFill="1" applyBorder="1" applyAlignment="1">
      <alignment horizontal="right" vertical="center"/>
    </xf>
    <xf numFmtId="0" fontId="3" fillId="0" borderId="0" xfId="0" applyFont="1" applyAlignment="1">
      <alignment vertical="center"/>
    </xf>
    <xf numFmtId="0" fontId="27" fillId="7" borderId="90" xfId="0" applyFont="1" applyFill="1" applyBorder="1" applyAlignment="1">
      <alignment horizontal="center" vertical="center" wrapText="1"/>
    </xf>
    <xf numFmtId="0" fontId="27" fillId="7" borderId="57" xfId="0" applyFont="1" applyFill="1" applyBorder="1" applyAlignment="1">
      <alignment horizontal="center" vertical="center" wrapText="1"/>
    </xf>
    <xf numFmtId="0" fontId="13" fillId="6" borderId="47" xfId="0" applyFont="1" applyFill="1" applyBorder="1" applyAlignment="1">
      <alignment horizontal="center" vertical="center"/>
    </xf>
    <xf numFmtId="0" fontId="11" fillId="0" borderId="39" xfId="0" applyFont="1" applyBorder="1" applyAlignment="1">
      <alignment horizontal="left" vertical="center" wrapText="1" indent="1"/>
    </xf>
    <xf numFmtId="0" fontId="44" fillId="0" borderId="0" xfId="0" applyFont="1" applyAlignment="1">
      <alignment vertical="center"/>
    </xf>
    <xf numFmtId="0" fontId="27" fillId="7" borderId="95" xfId="0" applyFont="1" applyFill="1" applyBorder="1" applyAlignment="1">
      <alignment horizontal="center" vertical="center"/>
    </xf>
    <xf numFmtId="0" fontId="27" fillId="7" borderId="96" xfId="0" applyFont="1" applyFill="1" applyBorder="1" applyAlignment="1">
      <alignment horizontal="center" vertical="center"/>
    </xf>
    <xf numFmtId="0" fontId="27" fillId="7" borderId="95" xfId="0" applyFont="1" applyFill="1" applyBorder="1" applyAlignment="1">
      <alignment horizontal="center" vertical="center" wrapText="1"/>
    </xf>
    <xf numFmtId="0" fontId="27" fillId="7" borderId="96" xfId="0" applyFont="1" applyFill="1" applyBorder="1" applyAlignment="1">
      <alignment horizontal="center" vertical="center" wrapText="1"/>
    </xf>
    <xf numFmtId="0" fontId="28" fillId="7" borderId="97" xfId="0" applyFont="1" applyFill="1" applyBorder="1" applyAlignment="1">
      <alignment horizontal="center" vertical="center" wrapText="1"/>
    </xf>
    <xf numFmtId="0" fontId="28" fillId="7" borderId="96" xfId="0" applyFont="1" applyFill="1" applyBorder="1" applyAlignment="1">
      <alignment horizontal="center" vertical="center" wrapText="1"/>
    </xf>
    <xf numFmtId="0" fontId="28" fillId="7" borderId="98" xfId="0" applyFont="1" applyFill="1" applyBorder="1" applyAlignment="1">
      <alignment horizontal="center" vertical="center" wrapText="1"/>
    </xf>
    <xf numFmtId="0" fontId="28" fillId="7" borderId="99" xfId="0" applyFont="1" applyFill="1" applyBorder="1" applyAlignment="1">
      <alignment horizontal="center" vertical="center" wrapText="1"/>
    </xf>
    <xf numFmtId="0" fontId="28" fillId="7" borderId="100" xfId="0" applyFont="1" applyFill="1" applyBorder="1" applyAlignment="1">
      <alignment horizontal="center" vertical="center" wrapText="1"/>
    </xf>
    <xf numFmtId="0" fontId="28" fillId="7" borderId="101" xfId="0" applyFont="1" applyFill="1" applyBorder="1" applyAlignment="1">
      <alignment horizontal="center" vertical="center" wrapText="1"/>
    </xf>
    <xf numFmtId="37" fontId="34" fillId="0" borderId="6" xfId="0" applyNumberFormat="1" applyFont="1" applyBorder="1" applyAlignment="1">
      <alignment horizontal="right" vertical="center" shrinkToFit="1"/>
    </xf>
    <xf numFmtId="37" fontId="34" fillId="11" borderId="6" xfId="0" applyNumberFormat="1" applyFont="1" applyFill="1" applyBorder="1" applyAlignment="1">
      <alignment horizontal="right" vertical="center" shrinkToFit="1"/>
    </xf>
    <xf numFmtId="37" fontId="34" fillId="0" borderId="102" xfId="0" applyNumberFormat="1" applyFont="1" applyBorder="1" applyAlignment="1">
      <alignment horizontal="right" vertical="center" shrinkToFit="1"/>
    </xf>
    <xf numFmtId="164" fontId="34" fillId="0" borderId="103" xfId="0" applyNumberFormat="1" applyFont="1" applyBorder="1" applyAlignment="1">
      <alignment horizontal="right" vertical="center" shrinkToFit="1"/>
    </xf>
    <xf numFmtId="37" fontId="34" fillId="0" borderId="105" xfId="0" applyNumberFormat="1" applyFont="1" applyBorder="1" applyAlignment="1">
      <alignment horizontal="right" vertical="center" shrinkToFit="1"/>
    </xf>
    <xf numFmtId="37" fontId="34" fillId="0" borderId="106" xfId="0" applyNumberFormat="1" applyFont="1" applyBorder="1" applyAlignment="1">
      <alignment horizontal="right" vertical="center" shrinkToFit="1"/>
    </xf>
    <xf numFmtId="37" fontId="34" fillId="0" borderId="108" xfId="0" applyNumberFormat="1" applyFont="1" applyBorder="1" applyAlignment="1">
      <alignment horizontal="right" vertical="center" shrinkToFit="1"/>
    </xf>
    <xf numFmtId="164" fontId="25" fillId="11" borderId="38" xfId="0" applyNumberFormat="1" applyFont="1" applyFill="1" applyBorder="1" applyAlignment="1">
      <alignment horizontal="right" vertical="center" wrapText="1"/>
    </xf>
    <xf numFmtId="37" fontId="34" fillId="11" borderId="71" xfId="0" applyNumberFormat="1" applyFont="1" applyFill="1" applyBorder="1" applyAlignment="1">
      <alignment horizontal="right" vertical="center" shrinkToFit="1"/>
    </xf>
    <xf numFmtId="164" fontId="34" fillId="11" borderId="83" xfId="0" applyNumberFormat="1" applyFont="1" applyFill="1" applyBorder="1" applyAlignment="1">
      <alignment horizontal="right" vertical="center" shrinkToFit="1"/>
    </xf>
    <xf numFmtId="0" fontId="27" fillId="7" borderId="110" xfId="0" applyFont="1" applyFill="1" applyBorder="1" applyAlignment="1">
      <alignment horizontal="center" vertical="center" wrapText="1"/>
    </xf>
    <xf numFmtId="0" fontId="27" fillId="7" borderId="7" xfId="0" applyFont="1" applyFill="1" applyBorder="1" applyAlignment="1">
      <alignment horizontal="center" vertical="center" wrapText="1"/>
    </xf>
    <xf numFmtId="0" fontId="48" fillId="0" borderId="0" xfId="0" applyFont="1"/>
    <xf numFmtId="164" fontId="34" fillId="0" borderId="0" xfId="0" applyNumberFormat="1" applyFont="1" applyAlignment="1">
      <alignment horizontal="right" vertical="center" shrinkToFit="1"/>
    </xf>
    <xf numFmtId="0" fontId="6" fillId="0" borderId="111" xfId="0" applyFont="1" applyBorder="1"/>
    <xf numFmtId="164" fontId="34" fillId="11" borderId="60" xfId="0" applyNumberFormat="1" applyFont="1" applyFill="1" applyBorder="1" applyAlignment="1">
      <alignment horizontal="right" vertical="center" shrinkToFit="1"/>
    </xf>
    <xf numFmtId="164" fontId="34" fillId="0" borderId="60" xfId="0" applyNumberFormat="1" applyFont="1" applyBorder="1" applyAlignment="1">
      <alignment horizontal="right" vertical="center" shrinkToFit="1"/>
    </xf>
    <xf numFmtId="0" fontId="3" fillId="11" borderId="81" xfId="0" applyFont="1" applyFill="1" applyBorder="1" applyAlignment="1">
      <alignment horizontal="left" vertical="center" indent="1"/>
    </xf>
    <xf numFmtId="0" fontId="3" fillId="11" borderId="81" xfId="0" applyFont="1" applyFill="1" applyBorder="1" applyAlignment="1">
      <alignment horizontal="center" vertical="center"/>
    </xf>
    <xf numFmtId="0" fontId="3" fillId="0" borderId="81" xfId="0" applyFont="1" applyBorder="1" applyAlignment="1">
      <alignment horizontal="left" vertical="center" indent="1"/>
    </xf>
    <xf numFmtId="0" fontId="3" fillId="0" borderId="81" xfId="0" applyFont="1" applyBorder="1" applyAlignment="1">
      <alignment horizontal="center" vertical="center"/>
    </xf>
    <xf numFmtId="0" fontId="3" fillId="0" borderId="112" xfId="0" applyFont="1" applyBorder="1" applyAlignment="1">
      <alignment vertical="center"/>
    </xf>
    <xf numFmtId="0" fontId="3" fillId="0" borderId="0" xfId="0" applyFont="1" applyAlignment="1">
      <alignment horizontal="center" vertical="center"/>
    </xf>
    <xf numFmtId="165" fontId="24" fillId="0" borderId="0" xfId="0" applyNumberFormat="1" applyFont="1" applyAlignment="1">
      <alignment horizontal="right" vertical="center" wrapText="1"/>
    </xf>
    <xf numFmtId="165" fontId="24" fillId="0" borderId="113" xfId="0" applyNumberFormat="1" applyFont="1" applyBorder="1" applyAlignment="1">
      <alignment horizontal="right" vertical="center" wrapText="1"/>
    </xf>
    <xf numFmtId="0" fontId="3" fillId="0" borderId="0" xfId="0" applyFont="1" applyAlignment="1">
      <alignment wrapText="1"/>
    </xf>
    <xf numFmtId="0" fontId="3" fillId="0" borderId="0" xfId="0" applyFont="1" applyAlignment="1">
      <alignment vertical="center" wrapText="1"/>
    </xf>
    <xf numFmtId="0" fontId="25" fillId="0" borderId="0" xfId="0" applyFont="1"/>
    <xf numFmtId="0" fontId="49" fillId="7" borderId="114" xfId="0" applyFont="1" applyFill="1" applyBorder="1" applyAlignment="1">
      <alignment horizontal="center" vertical="center" wrapText="1"/>
    </xf>
    <xf numFmtId="0" fontId="49" fillId="7" borderId="115" xfId="0" applyFont="1" applyFill="1" applyBorder="1" applyAlignment="1">
      <alignment horizontal="center" vertical="center" wrapText="1"/>
    </xf>
    <xf numFmtId="0" fontId="49" fillId="7" borderId="116" xfId="0" applyFont="1" applyFill="1" applyBorder="1" applyAlignment="1">
      <alignment horizontal="center" vertical="center" wrapText="1"/>
    </xf>
    <xf numFmtId="165" fontId="25" fillId="0" borderId="0" xfId="19" applyNumberFormat="1" applyFont="1"/>
    <xf numFmtId="0" fontId="43" fillId="11" borderId="61" xfId="0" applyFont="1" applyFill="1" applyBorder="1" applyAlignment="1">
      <alignment horizontal="left" vertical="center" wrapText="1" indent="1"/>
    </xf>
    <xf numFmtId="0" fontId="43" fillId="0" borderId="61" xfId="0" applyFont="1" applyBorder="1" applyAlignment="1">
      <alignment horizontal="left" vertical="center" wrapText="1" indent="1"/>
    </xf>
    <xf numFmtId="0" fontId="29" fillId="7" borderId="58" xfId="0" applyFont="1" applyFill="1" applyBorder="1" applyAlignment="1">
      <alignment horizontal="center" vertical="center" wrapText="1"/>
    </xf>
    <xf numFmtId="0" fontId="29" fillId="7" borderId="74" xfId="0" applyFont="1" applyFill="1" applyBorder="1" applyAlignment="1">
      <alignment horizontal="center" vertical="center" wrapText="1"/>
    </xf>
    <xf numFmtId="0" fontId="3" fillId="11" borderId="83" xfId="0" applyFont="1" applyFill="1" applyBorder="1" applyAlignment="1">
      <alignment horizontal="left" vertical="center" wrapText="1" indent="1"/>
    </xf>
    <xf numFmtId="0" fontId="50" fillId="0" borderId="0" xfId="0" applyFont="1" applyAlignment="1">
      <alignment vertical="center"/>
    </xf>
    <xf numFmtId="0" fontId="51" fillId="0" borderId="0" xfId="0" applyFont="1"/>
    <xf numFmtId="0" fontId="43" fillId="0" borderId="0" xfId="0" applyFont="1"/>
    <xf numFmtId="0" fontId="3" fillId="11" borderId="35" xfId="0" applyFont="1" applyFill="1" applyBorder="1" applyAlignment="1">
      <alignment horizontal="left" indent="1"/>
    </xf>
    <xf numFmtId="37" fontId="34" fillId="11" borderId="117" xfId="0" applyNumberFormat="1" applyFont="1" applyFill="1" applyBorder="1" applyAlignment="1">
      <alignment horizontal="right" vertical="center" shrinkToFit="1"/>
    </xf>
    <xf numFmtId="37" fontId="25" fillId="0" borderId="4" xfId="0" applyNumberFormat="1" applyFont="1" applyBorder="1" applyAlignment="1">
      <alignment horizontal="right" vertical="center"/>
    </xf>
    <xf numFmtId="165" fontId="6" fillId="0" borderId="0" xfId="19" applyNumberFormat="1" applyFont="1" applyFill="1"/>
    <xf numFmtId="0" fontId="3" fillId="0" borderId="36" xfId="0" applyFont="1" applyBorder="1" applyAlignment="1">
      <alignment horizontal="left" vertical="center" wrapText="1" indent="1"/>
    </xf>
    <xf numFmtId="37" fontId="3" fillId="0" borderId="37" xfId="0" applyNumberFormat="1" applyFont="1" applyBorder="1" applyAlignment="1">
      <alignment horizontal="right" vertical="center"/>
    </xf>
    <xf numFmtId="0" fontId="3" fillId="0" borderId="3" xfId="0" applyFont="1" applyBorder="1" applyAlignment="1">
      <alignment horizontal="left" vertical="center" wrapText="1" indent="1"/>
    </xf>
    <xf numFmtId="0" fontId="3" fillId="0" borderId="8" xfId="0" applyFont="1" applyBorder="1" applyAlignment="1">
      <alignment horizontal="right" vertical="center"/>
    </xf>
    <xf numFmtId="164" fontId="34" fillId="11" borderId="118" xfId="0" applyNumberFormat="1" applyFont="1" applyFill="1" applyBorder="1" applyAlignment="1">
      <alignment horizontal="right" vertical="center" shrinkToFit="1"/>
    </xf>
    <xf numFmtId="0" fontId="27" fillId="7" borderId="100" xfId="0" applyFont="1" applyFill="1" applyBorder="1" applyAlignment="1">
      <alignment horizontal="center" vertical="center" wrapText="1"/>
    </xf>
    <xf numFmtId="0" fontId="27" fillId="7" borderId="120" xfId="0" applyFont="1" applyFill="1" applyBorder="1" applyAlignment="1">
      <alignment horizontal="center" vertical="center" wrapText="1"/>
    </xf>
    <xf numFmtId="0" fontId="27" fillId="7" borderId="90" xfId="0" applyFont="1" applyFill="1" applyBorder="1" applyAlignment="1">
      <alignment horizontal="center" vertical="center"/>
    </xf>
    <xf numFmtId="37" fontId="43" fillId="0" borderId="122" xfId="0" applyNumberFormat="1" applyFont="1" applyBorder="1" applyAlignment="1">
      <alignment horizontal="right" vertical="center" shrinkToFit="1"/>
    </xf>
    <xf numFmtId="37" fontId="43" fillId="0" borderId="60" xfId="18" applyNumberFormat="1" applyFont="1" applyFill="1" applyBorder="1" applyAlignment="1">
      <alignment horizontal="right" vertical="center" shrinkToFit="1"/>
    </xf>
    <xf numFmtId="37" fontId="43" fillId="0" borderId="6" xfId="18" applyNumberFormat="1" applyFont="1" applyFill="1" applyBorder="1" applyAlignment="1">
      <alignment horizontal="right" vertical="center" shrinkToFit="1"/>
    </xf>
    <xf numFmtId="37" fontId="43" fillId="0" borderId="123" xfId="18" applyNumberFormat="1" applyFont="1" applyFill="1" applyBorder="1" applyAlignment="1">
      <alignment horizontal="right" vertical="center" shrinkToFit="1"/>
    </xf>
    <xf numFmtId="0" fontId="3" fillId="0" borderId="40" xfId="0" applyFont="1" applyBorder="1" applyAlignment="1">
      <alignment horizontal="left" vertical="center" wrapText="1" indent="2"/>
    </xf>
    <xf numFmtId="37" fontId="43" fillId="0" borderId="124" xfId="0" applyNumberFormat="1" applyFont="1" applyBorder="1" applyAlignment="1">
      <alignment horizontal="right" vertical="center"/>
    </xf>
    <xf numFmtId="37" fontId="43" fillId="0" borderId="40" xfId="0" applyNumberFormat="1" applyFont="1" applyBorder="1" applyAlignment="1">
      <alignment horizontal="right" vertical="center" shrinkToFit="1"/>
    </xf>
    <xf numFmtId="0" fontId="3" fillId="0" borderId="40" xfId="0" applyFont="1" applyBorder="1" applyAlignment="1">
      <alignment horizontal="left" vertical="center" indent="1"/>
    </xf>
    <xf numFmtId="37" fontId="43" fillId="0" borderId="125" xfId="0" applyNumberFormat="1" applyFont="1" applyBorder="1" applyAlignment="1">
      <alignment horizontal="right" vertical="center" shrinkToFit="1"/>
    </xf>
    <xf numFmtId="37" fontId="43" fillId="0" borderId="60" xfId="0" applyNumberFormat="1" applyFont="1" applyBorder="1" applyAlignment="1">
      <alignment horizontal="right" vertical="center" shrinkToFit="1"/>
    </xf>
    <xf numFmtId="37" fontId="43" fillId="0" borderId="6" xfId="0" applyNumberFormat="1" applyFont="1" applyBorder="1" applyAlignment="1">
      <alignment horizontal="right" vertical="center" shrinkToFit="1"/>
    </xf>
    <xf numFmtId="37" fontId="43" fillId="0" borderId="71" xfId="0" applyNumberFormat="1" applyFont="1" applyBorder="1" applyAlignment="1">
      <alignment horizontal="right" vertical="center" shrinkToFit="1"/>
    </xf>
    <xf numFmtId="37" fontId="43" fillId="0" borderId="126" xfId="0" applyNumberFormat="1" applyFont="1" applyBorder="1" applyAlignment="1">
      <alignment horizontal="right" vertical="center" shrinkToFit="1"/>
    </xf>
    <xf numFmtId="37" fontId="43" fillId="0" borderId="70" xfId="0" applyNumberFormat="1" applyFont="1" applyBorder="1" applyAlignment="1">
      <alignment horizontal="right" vertical="center" shrinkToFit="1"/>
    </xf>
    <xf numFmtId="37" fontId="43" fillId="0" borderId="127" xfId="0" applyNumberFormat="1" applyFont="1" applyBorder="1" applyAlignment="1">
      <alignment horizontal="right" vertical="center" shrinkToFit="1"/>
    </xf>
    <xf numFmtId="37" fontId="43" fillId="0" borderId="128" xfId="0" applyNumberFormat="1" applyFont="1" applyBorder="1" applyAlignment="1">
      <alignment horizontal="right" vertical="center" shrinkToFit="1"/>
    </xf>
    <xf numFmtId="37" fontId="43" fillId="0" borderId="108" xfId="0" applyNumberFormat="1" applyFont="1" applyBorder="1" applyAlignment="1">
      <alignment horizontal="right" vertical="center" shrinkToFit="1"/>
    </xf>
    <xf numFmtId="37" fontId="43" fillId="0" borderId="109" xfId="0" applyNumberFormat="1" applyFont="1" applyBorder="1" applyAlignment="1">
      <alignment horizontal="right" vertical="center" shrinkToFit="1"/>
    </xf>
    <xf numFmtId="37" fontId="43" fillId="0" borderId="129" xfId="0" applyNumberFormat="1" applyFont="1" applyBorder="1" applyAlignment="1">
      <alignment horizontal="right" vertical="center" shrinkToFit="1"/>
    </xf>
    <xf numFmtId="37" fontId="43" fillId="0" borderId="130" xfId="0" applyNumberFormat="1" applyFont="1" applyBorder="1" applyAlignment="1">
      <alignment horizontal="right" vertical="center" shrinkToFit="1"/>
    </xf>
    <xf numFmtId="37" fontId="43" fillId="11" borderId="126" xfId="0" applyNumberFormat="1" applyFont="1" applyFill="1" applyBorder="1" applyAlignment="1">
      <alignment horizontal="right" vertical="center" shrinkToFit="1"/>
    </xf>
    <xf numFmtId="37" fontId="3" fillId="11" borderId="131" xfId="0" applyNumberFormat="1" applyFont="1" applyFill="1" applyBorder="1" applyAlignment="1">
      <alignment horizontal="right" vertical="center" shrinkToFit="1"/>
    </xf>
    <xf numFmtId="37" fontId="3" fillId="11" borderId="132" xfId="0" applyNumberFormat="1" applyFont="1" applyFill="1" applyBorder="1" applyAlignment="1">
      <alignment horizontal="right" vertical="center" shrinkToFit="1"/>
    </xf>
    <xf numFmtId="0" fontId="3" fillId="0" borderId="3" xfId="0" applyFont="1" applyBorder="1" applyAlignment="1">
      <alignment horizontal="left" vertical="center" indent="2"/>
    </xf>
    <xf numFmtId="37" fontId="43" fillId="0" borderId="40" xfId="0" applyNumberFormat="1" applyFont="1" applyBorder="1" applyAlignment="1">
      <alignment horizontal="right" vertical="center"/>
    </xf>
    <xf numFmtId="37" fontId="43" fillId="0" borderId="133" xfId="0" applyNumberFormat="1" applyFont="1" applyBorder="1" applyAlignment="1">
      <alignment horizontal="right" vertical="center" shrinkToFit="1"/>
    </xf>
    <xf numFmtId="37" fontId="43" fillId="0" borderId="134" xfId="0" applyNumberFormat="1" applyFont="1" applyBorder="1" applyAlignment="1">
      <alignment horizontal="right" vertical="center" shrinkToFit="1"/>
    </xf>
    <xf numFmtId="37" fontId="43" fillId="0" borderId="135" xfId="0" applyNumberFormat="1" applyFont="1" applyBorder="1" applyAlignment="1">
      <alignment horizontal="right" vertical="center" shrinkToFit="1"/>
    </xf>
    <xf numFmtId="37" fontId="43" fillId="0" borderId="136" xfId="0" applyNumberFormat="1" applyFont="1" applyBorder="1" applyAlignment="1">
      <alignment horizontal="right" vertical="center" shrinkToFit="1"/>
    </xf>
    <xf numFmtId="37" fontId="43" fillId="0" borderId="137" xfId="0" applyNumberFormat="1" applyFont="1" applyBorder="1" applyAlignment="1">
      <alignment horizontal="right" vertical="center" shrinkToFit="1"/>
    </xf>
    <xf numFmtId="37" fontId="43" fillId="0" borderId="138" xfId="0" applyNumberFormat="1" applyFont="1" applyBorder="1" applyAlignment="1">
      <alignment horizontal="right" vertical="center" shrinkToFit="1"/>
    </xf>
    <xf numFmtId="37" fontId="43" fillId="0" borderId="139" xfId="0" applyNumberFormat="1" applyFont="1" applyBorder="1" applyAlignment="1">
      <alignment horizontal="right" vertical="center" shrinkToFit="1"/>
    </xf>
    <xf numFmtId="37" fontId="43" fillId="0" borderId="140" xfId="0" applyNumberFormat="1" applyFont="1" applyBorder="1" applyAlignment="1">
      <alignment horizontal="right" vertical="center" wrapText="1" indent="1"/>
    </xf>
    <xf numFmtId="37" fontId="43" fillId="0" borderId="141" xfId="0" applyNumberFormat="1" applyFont="1" applyBorder="1" applyAlignment="1">
      <alignment horizontal="right" vertical="center" shrinkToFit="1"/>
    </xf>
    <xf numFmtId="37" fontId="43" fillId="0" borderId="142" xfId="0" applyNumberFormat="1" applyFont="1" applyBorder="1" applyAlignment="1">
      <alignment horizontal="right" vertical="center" shrinkToFit="1"/>
    </xf>
    <xf numFmtId="37" fontId="43" fillId="0" borderId="143" xfId="0" applyNumberFormat="1" applyFont="1" applyBorder="1" applyAlignment="1">
      <alignment horizontal="right" vertical="center"/>
    </xf>
    <xf numFmtId="37" fontId="43" fillId="0" borderId="143" xfId="0" applyNumberFormat="1" applyFont="1" applyBorder="1" applyAlignment="1">
      <alignment horizontal="right" vertical="center" shrinkToFit="1"/>
    </xf>
    <xf numFmtId="37" fontId="3" fillId="11" borderId="35" xfId="0" applyNumberFormat="1" applyFont="1" applyFill="1" applyBorder="1" applyAlignment="1">
      <alignment horizontal="right" vertical="center" shrinkToFit="1"/>
    </xf>
    <xf numFmtId="37" fontId="3" fillId="11" borderId="38" xfId="0" applyNumberFormat="1" applyFont="1" applyFill="1" applyBorder="1" applyAlignment="1">
      <alignment horizontal="right" vertical="center" shrinkToFit="1"/>
    </xf>
    <xf numFmtId="37" fontId="43" fillId="11" borderId="145" xfId="0" applyNumberFormat="1" applyFont="1" applyFill="1" applyBorder="1" applyAlignment="1">
      <alignment horizontal="right" vertical="center" shrinkToFit="1"/>
    </xf>
    <xf numFmtId="37" fontId="3" fillId="11" borderId="40" xfId="0" applyNumberFormat="1" applyFont="1" applyFill="1" applyBorder="1" applyAlignment="1">
      <alignment horizontal="right" vertical="center" shrinkToFit="1"/>
    </xf>
    <xf numFmtId="3" fontId="3" fillId="0" borderId="0" xfId="0" applyNumberFormat="1" applyFont="1" applyAlignment="1">
      <alignment vertical="center" wrapText="1"/>
    </xf>
    <xf numFmtId="0" fontId="3" fillId="0" borderId="122" xfId="0" applyFont="1" applyBorder="1" applyAlignment="1">
      <alignment horizontal="left" vertical="center" wrapText="1"/>
    </xf>
    <xf numFmtId="37" fontId="32" fillId="0" borderId="60" xfId="0" applyNumberFormat="1" applyFont="1" applyBorder="1" applyAlignment="1">
      <alignment horizontal="right" vertical="center" shrinkToFit="1"/>
    </xf>
    <xf numFmtId="37" fontId="34" fillId="0" borderId="146" xfId="18" applyNumberFormat="1" applyFont="1" applyFill="1" applyBorder="1" applyAlignment="1">
      <alignment horizontal="right" vertical="center" shrinkToFit="1"/>
    </xf>
    <xf numFmtId="37" fontId="34" fillId="0" borderId="6" xfId="18" applyNumberFormat="1" applyFont="1" applyFill="1" applyBorder="1" applyAlignment="1">
      <alignment horizontal="right" vertical="center" shrinkToFit="1"/>
    </xf>
    <xf numFmtId="37" fontId="34" fillId="0" borderId="123" xfId="18" applyNumberFormat="1" applyFont="1" applyFill="1" applyBorder="1" applyAlignment="1">
      <alignment horizontal="right" vertical="center" shrinkToFit="1"/>
    </xf>
    <xf numFmtId="0" fontId="3" fillId="0" borderId="40" xfId="0" applyFont="1" applyBorder="1" applyAlignment="1">
      <alignment horizontal="left" vertical="center" wrapText="1" indent="1"/>
    </xf>
    <xf numFmtId="37" fontId="43" fillId="0" borderId="147" xfId="0" applyNumberFormat="1" applyFont="1" applyBorder="1" applyAlignment="1">
      <alignment horizontal="right" vertical="center"/>
    </xf>
    <xf numFmtId="37" fontId="43" fillId="0" borderId="8" xfId="0" applyNumberFormat="1" applyFont="1" applyBorder="1" applyAlignment="1">
      <alignment horizontal="right" vertical="center"/>
    </xf>
    <xf numFmtId="37" fontId="34" fillId="0" borderId="40" xfId="0" applyNumberFormat="1" applyFont="1" applyBorder="1" applyAlignment="1">
      <alignment horizontal="right" vertical="center" shrinkToFit="1"/>
    </xf>
    <xf numFmtId="0" fontId="3" fillId="0" borderId="40" xfId="0" applyFont="1" applyBorder="1" applyAlignment="1">
      <alignment vertical="center"/>
    </xf>
    <xf numFmtId="37" fontId="32" fillId="0" borderId="6" xfId="0" applyNumberFormat="1" applyFont="1" applyBorder="1" applyAlignment="1">
      <alignment horizontal="right" vertical="center" shrinkToFit="1"/>
    </xf>
    <xf numFmtId="37" fontId="34" fillId="0" borderId="146" xfId="0" applyNumberFormat="1" applyFont="1" applyBorder="1" applyAlignment="1">
      <alignment horizontal="right" vertical="center" shrinkToFit="1"/>
    </xf>
    <xf numFmtId="37" fontId="34" fillId="0" borderId="71" xfId="0" applyNumberFormat="1" applyFont="1" applyBorder="1" applyAlignment="1">
      <alignment horizontal="right" vertical="center" shrinkToFit="1"/>
    </xf>
    <xf numFmtId="37" fontId="34" fillId="0" borderId="126" xfId="0" applyNumberFormat="1" applyFont="1" applyBorder="1" applyAlignment="1">
      <alignment horizontal="right" vertical="center" shrinkToFit="1"/>
    </xf>
    <xf numFmtId="37" fontId="34" fillId="0" borderId="70" xfId="0" applyNumberFormat="1" applyFont="1" applyBorder="1" applyAlignment="1">
      <alignment horizontal="right" vertical="center" shrinkToFit="1"/>
    </xf>
    <xf numFmtId="37" fontId="34" fillId="0" borderId="125" xfId="0" applyNumberFormat="1" applyFont="1" applyBorder="1" applyAlignment="1">
      <alignment horizontal="right" vertical="center" shrinkToFit="1"/>
    </xf>
    <xf numFmtId="37" fontId="34" fillId="0" borderId="127" xfId="0" applyNumberFormat="1" applyFont="1" applyBorder="1" applyAlignment="1">
      <alignment horizontal="right" vertical="center" shrinkToFit="1"/>
    </xf>
    <xf numFmtId="37" fontId="32" fillId="0" borderId="123" xfId="0" applyNumberFormat="1" applyFont="1" applyBorder="1" applyAlignment="1">
      <alignment horizontal="right" vertical="center" shrinkToFit="1"/>
    </xf>
    <xf numFmtId="37" fontId="34" fillId="0" borderId="148" xfId="0" applyNumberFormat="1" applyFont="1" applyBorder="1" applyAlignment="1">
      <alignment horizontal="right" vertical="center" shrinkToFit="1"/>
    </xf>
    <xf numFmtId="37" fontId="34" fillId="0" borderId="109" xfId="0" applyNumberFormat="1" applyFont="1" applyBorder="1" applyAlignment="1">
      <alignment horizontal="right" vertical="center" shrinkToFit="1"/>
    </xf>
    <xf numFmtId="37" fontId="34" fillId="0" borderId="129" xfId="0" applyNumberFormat="1" applyFont="1" applyBorder="1" applyAlignment="1">
      <alignment horizontal="right" vertical="center" shrinkToFit="1"/>
    </xf>
    <xf numFmtId="37" fontId="34" fillId="0" borderId="130" xfId="0" applyNumberFormat="1" applyFont="1" applyBorder="1" applyAlignment="1">
      <alignment horizontal="right" vertical="center" shrinkToFit="1"/>
    </xf>
    <xf numFmtId="37" fontId="32" fillId="11" borderId="132" xfId="0" applyNumberFormat="1" applyFont="1" applyFill="1" applyBorder="1" applyAlignment="1">
      <alignment horizontal="right" vertical="center" shrinkToFit="1"/>
    </xf>
    <xf numFmtId="37" fontId="34" fillId="0" borderId="149" xfId="0" applyNumberFormat="1" applyFont="1" applyBorder="1" applyAlignment="1">
      <alignment horizontal="right" vertical="center" shrinkToFit="1"/>
    </xf>
    <xf numFmtId="37" fontId="34" fillId="0" borderId="134" xfId="0" applyNumberFormat="1" applyFont="1" applyBorder="1" applyAlignment="1">
      <alignment horizontal="right" vertical="center" shrinkToFit="1"/>
    </xf>
    <xf numFmtId="37" fontId="34" fillId="0" borderId="135" xfId="0" applyNumberFormat="1" applyFont="1" applyBorder="1" applyAlignment="1">
      <alignment horizontal="right" vertical="center" shrinkToFit="1"/>
    </xf>
    <xf numFmtId="37" fontId="34" fillId="0" borderId="136" xfId="0" applyNumberFormat="1" applyFont="1" applyBorder="1" applyAlignment="1">
      <alignment horizontal="right" vertical="center" shrinkToFit="1"/>
    </xf>
    <xf numFmtId="37" fontId="34" fillId="0" borderId="150" xfId="0" applyNumberFormat="1" applyFont="1" applyBorder="1" applyAlignment="1">
      <alignment horizontal="right" vertical="center" wrapText="1"/>
    </xf>
    <xf numFmtId="37" fontId="34" fillId="0" borderId="137" xfId="0" applyNumberFormat="1" applyFont="1" applyBorder="1" applyAlignment="1">
      <alignment horizontal="right" vertical="center" shrinkToFit="1"/>
    </xf>
    <xf numFmtId="37" fontId="34" fillId="0" borderId="138" xfId="0" applyNumberFormat="1" applyFont="1" applyBorder="1" applyAlignment="1">
      <alignment horizontal="right" vertical="center" shrinkToFit="1"/>
    </xf>
    <xf numFmtId="37" fontId="34" fillId="0" borderId="139" xfId="0" applyNumberFormat="1" applyFont="1" applyBorder="1" applyAlignment="1">
      <alignment horizontal="right" vertical="center" shrinkToFit="1"/>
    </xf>
    <xf numFmtId="37" fontId="43" fillId="0" borderId="41" xfId="0" applyNumberFormat="1" applyFont="1" applyBorder="1" applyAlignment="1">
      <alignment horizontal="right" vertical="center" wrapText="1" indent="1"/>
    </xf>
    <xf numFmtId="37" fontId="34" fillId="0" borderId="151" xfId="0" applyNumberFormat="1" applyFont="1" applyBorder="1" applyAlignment="1">
      <alignment horizontal="right" vertical="center" wrapText="1"/>
    </xf>
    <xf numFmtId="37" fontId="34" fillId="0" borderId="152" xfId="0" applyNumberFormat="1" applyFont="1" applyBorder="1" applyAlignment="1">
      <alignment horizontal="right" vertical="center" shrinkToFit="1"/>
    </xf>
    <xf numFmtId="37" fontId="34" fillId="0" borderId="142" xfId="0" applyNumberFormat="1" applyFont="1" applyBorder="1" applyAlignment="1">
      <alignment horizontal="right" vertical="center" shrinkToFit="1"/>
    </xf>
    <xf numFmtId="37" fontId="32" fillId="0" borderId="153" xfId="0" applyNumberFormat="1" applyFont="1" applyBorder="1" applyAlignment="1">
      <alignment horizontal="right" vertical="center" shrinkToFit="1"/>
    </xf>
    <xf numFmtId="37" fontId="34" fillId="0" borderId="155" xfId="0" applyNumberFormat="1" applyFont="1" applyBorder="1" applyAlignment="1">
      <alignment horizontal="right" vertical="center" wrapText="1"/>
    </xf>
    <xf numFmtId="37" fontId="34" fillId="0" borderId="155" xfId="0" applyNumberFormat="1" applyFont="1" applyBorder="1" applyAlignment="1">
      <alignment horizontal="right" vertical="center" shrinkToFit="1"/>
    </xf>
    <xf numFmtId="37" fontId="34" fillId="0" borderId="156" xfId="0" applyNumberFormat="1" applyFont="1" applyBorder="1" applyAlignment="1">
      <alignment horizontal="right" vertical="center" shrinkToFit="1"/>
    </xf>
    <xf numFmtId="37" fontId="32" fillId="11" borderId="157" xfId="0" applyNumberFormat="1" applyFont="1" applyFill="1" applyBorder="1" applyAlignment="1">
      <alignment horizontal="right" vertical="center" shrinkToFit="1"/>
    </xf>
    <xf numFmtId="37" fontId="32" fillId="11" borderId="70" xfId="0" applyNumberFormat="1" applyFont="1" applyFill="1" applyBorder="1" applyAlignment="1">
      <alignment horizontal="right" vertical="center" shrinkToFit="1"/>
    </xf>
    <xf numFmtId="37" fontId="32" fillId="11" borderId="158" xfId="0" applyNumberFormat="1" applyFont="1" applyFill="1" applyBorder="1" applyAlignment="1">
      <alignment horizontal="right" vertical="center" shrinkToFit="1"/>
    </xf>
    <xf numFmtId="37" fontId="32" fillId="11" borderId="159" xfId="0" applyNumberFormat="1" applyFont="1" applyFill="1" applyBorder="1" applyAlignment="1">
      <alignment horizontal="right" vertical="center" shrinkToFit="1"/>
    </xf>
    <xf numFmtId="37" fontId="32" fillId="11" borderId="140" xfId="0" applyNumberFormat="1" applyFont="1" applyFill="1" applyBorder="1" applyAlignment="1">
      <alignment horizontal="right" vertical="center" shrinkToFit="1"/>
    </xf>
    <xf numFmtId="37" fontId="32" fillId="11" borderId="160" xfId="0" applyNumberFormat="1" applyFont="1" applyFill="1" applyBorder="1" applyAlignment="1">
      <alignment horizontal="right" vertical="center" shrinkToFit="1"/>
    </xf>
    <xf numFmtId="37" fontId="32" fillId="11" borderId="139" xfId="0" applyNumberFormat="1" applyFont="1" applyFill="1" applyBorder="1" applyAlignment="1">
      <alignment horizontal="right" vertical="center" shrinkToFit="1"/>
    </xf>
    <xf numFmtId="37" fontId="32" fillId="11" borderId="0" xfId="0" applyNumberFormat="1" applyFont="1" applyFill="1" applyAlignment="1">
      <alignment horizontal="right" vertical="center" shrinkToFit="1"/>
    </xf>
    <xf numFmtId="37" fontId="32" fillId="11" borderId="8" xfId="0" applyNumberFormat="1" applyFont="1" applyFill="1" applyBorder="1" applyAlignment="1">
      <alignment horizontal="right" vertical="center" shrinkToFit="1"/>
    </xf>
    <xf numFmtId="1" fontId="34" fillId="0" borderId="60" xfId="0" applyNumberFormat="1" applyFont="1" applyBorder="1" applyAlignment="1">
      <alignment horizontal="right" vertical="center" wrapText="1"/>
    </xf>
    <xf numFmtId="3" fontId="34" fillId="0" borderId="146" xfId="18" applyNumberFormat="1" applyFont="1" applyFill="1" applyBorder="1" applyAlignment="1">
      <alignment horizontal="right" vertical="center" shrinkToFit="1"/>
    </xf>
    <xf numFmtId="3" fontId="34" fillId="0" borderId="6" xfId="18" applyNumberFormat="1" applyFont="1" applyFill="1" applyBorder="1" applyAlignment="1">
      <alignment horizontal="right" vertical="center" shrinkToFit="1"/>
    </xf>
    <xf numFmtId="3" fontId="34" fillId="0" borderId="123" xfId="18" applyNumberFormat="1" applyFont="1" applyFill="1" applyBorder="1" applyAlignment="1">
      <alignment horizontal="right" vertical="center" shrinkToFit="1"/>
    </xf>
    <xf numFmtId="3" fontId="34" fillId="0" borderId="146" xfId="18" applyNumberFormat="1" applyFont="1" applyFill="1" applyBorder="1" applyAlignment="1">
      <alignment horizontal="right" vertical="center" wrapText="1"/>
    </xf>
    <xf numFmtId="3" fontId="34" fillId="0" borderId="78" xfId="18" applyNumberFormat="1" applyFont="1" applyFill="1" applyBorder="1" applyAlignment="1">
      <alignment horizontal="right" vertical="center" wrapText="1"/>
    </xf>
    <xf numFmtId="1" fontId="34" fillId="0" borderId="40" xfId="0" applyNumberFormat="1" applyFont="1" applyBorder="1" applyAlignment="1">
      <alignment horizontal="right" vertical="center" shrinkToFit="1"/>
    </xf>
    <xf numFmtId="3" fontId="34" fillId="0" borderId="146" xfId="0" applyNumberFormat="1" applyFont="1" applyBorder="1" applyAlignment="1">
      <alignment horizontal="right" vertical="center" shrinkToFit="1"/>
    </xf>
    <xf numFmtId="3" fontId="34" fillId="0" borderId="6" xfId="0" applyNumberFormat="1" applyFont="1" applyBorder="1" applyAlignment="1">
      <alignment horizontal="right" vertical="center" shrinkToFit="1"/>
    </xf>
    <xf numFmtId="3" fontId="34" fillId="0" borderId="71" xfId="0" applyNumberFormat="1" applyFont="1" applyBorder="1" applyAlignment="1">
      <alignment horizontal="right" vertical="center" shrinkToFit="1"/>
    </xf>
    <xf numFmtId="3" fontId="34" fillId="0" borderId="126" xfId="0" applyNumberFormat="1" applyFont="1" applyBorder="1" applyAlignment="1">
      <alignment horizontal="right" vertical="center" shrinkToFit="1"/>
    </xf>
    <xf numFmtId="3" fontId="34" fillId="0" borderId="70" xfId="0" applyNumberFormat="1" applyFont="1" applyBorder="1" applyAlignment="1">
      <alignment horizontal="right" vertical="center" shrinkToFit="1"/>
    </xf>
    <xf numFmtId="3" fontId="34" fillId="0" borderId="125" xfId="0" applyNumberFormat="1" applyFont="1" applyBorder="1" applyAlignment="1">
      <alignment horizontal="right" vertical="center" shrinkToFit="1"/>
    </xf>
    <xf numFmtId="3" fontId="34" fillId="0" borderId="127" xfId="0" applyNumberFormat="1" applyFont="1" applyBorder="1" applyAlignment="1">
      <alignment horizontal="right" vertical="center" shrinkToFit="1"/>
    </xf>
    <xf numFmtId="1" fontId="34" fillId="0" borderId="161" xfId="0" applyNumberFormat="1" applyFont="1" applyBorder="1" applyAlignment="1">
      <alignment horizontal="right" vertical="center" wrapText="1"/>
    </xf>
    <xf numFmtId="3" fontId="34" fillId="0" borderId="148" xfId="0" applyNumberFormat="1" applyFont="1" applyBorder="1" applyAlignment="1">
      <alignment horizontal="right" vertical="center" shrinkToFit="1"/>
    </xf>
    <xf numFmtId="3" fontId="34" fillId="0" borderId="109" xfId="0" applyNumberFormat="1" applyFont="1" applyBorder="1" applyAlignment="1">
      <alignment horizontal="right" vertical="center" shrinkToFit="1"/>
    </xf>
    <xf numFmtId="3" fontId="34" fillId="0" borderId="129" xfId="0" applyNumberFormat="1" applyFont="1" applyBorder="1" applyAlignment="1">
      <alignment horizontal="right" vertical="center" shrinkToFit="1"/>
    </xf>
    <xf numFmtId="3" fontId="34" fillId="0" borderId="130" xfId="0" applyNumberFormat="1" applyFont="1" applyBorder="1" applyAlignment="1">
      <alignment horizontal="right" vertical="center" shrinkToFit="1"/>
    </xf>
    <xf numFmtId="1" fontId="34" fillId="8" borderId="162" xfId="0" applyNumberFormat="1" applyFont="1" applyFill="1" applyBorder="1" applyAlignment="1">
      <alignment horizontal="right" vertical="center" shrinkToFit="1"/>
    </xf>
    <xf numFmtId="3" fontId="43" fillId="8" borderId="37" xfId="0" applyNumberFormat="1" applyFont="1" applyFill="1" applyBorder="1" applyAlignment="1">
      <alignment horizontal="right" vertical="center" shrinkToFit="1"/>
    </xf>
    <xf numFmtId="3" fontId="43" fillId="8" borderId="35" xfId="0" applyNumberFormat="1" applyFont="1" applyFill="1" applyBorder="1" applyAlignment="1">
      <alignment horizontal="right" vertical="center" shrinkToFit="1"/>
    </xf>
    <xf numFmtId="3" fontId="43" fillId="8" borderId="38" xfId="0" applyNumberFormat="1" applyFont="1" applyFill="1" applyBorder="1" applyAlignment="1">
      <alignment horizontal="right" vertical="center" shrinkToFit="1"/>
    </xf>
    <xf numFmtId="3" fontId="43" fillId="8" borderId="70" xfId="0" applyNumberFormat="1" applyFont="1" applyFill="1" applyBorder="1" applyAlignment="1">
      <alignment horizontal="right" vertical="center" shrinkToFit="1"/>
    </xf>
    <xf numFmtId="3" fontId="43" fillId="0" borderId="147" xfId="0" applyNumberFormat="1" applyFont="1" applyBorder="1" applyAlignment="1">
      <alignment horizontal="right" vertical="center"/>
    </xf>
    <xf numFmtId="3" fontId="43" fillId="0" borderId="8" xfId="0" applyNumberFormat="1" applyFont="1" applyBorder="1" applyAlignment="1">
      <alignment horizontal="right" vertical="center"/>
    </xf>
    <xf numFmtId="3" fontId="43" fillId="0" borderId="40" xfId="0" applyNumberFormat="1" applyFont="1" applyBorder="1" applyAlignment="1">
      <alignment horizontal="right" vertical="center"/>
    </xf>
    <xf numFmtId="3" fontId="34" fillId="0" borderId="149" xfId="0" applyNumberFormat="1" applyFont="1" applyBorder="1" applyAlignment="1">
      <alignment horizontal="right" vertical="center" shrinkToFit="1"/>
    </xf>
    <xf numFmtId="3" fontId="34" fillId="0" borderId="134" xfId="0" applyNumberFormat="1" applyFont="1" applyBorder="1" applyAlignment="1">
      <alignment horizontal="right" vertical="center" shrinkToFit="1"/>
    </xf>
    <xf numFmtId="3" fontId="34" fillId="0" borderId="135" xfId="0" applyNumberFormat="1" applyFont="1" applyBorder="1" applyAlignment="1">
      <alignment horizontal="right" vertical="center" shrinkToFit="1"/>
    </xf>
    <xf numFmtId="3" fontId="34" fillId="0" borderId="136" xfId="0" applyNumberFormat="1" applyFont="1" applyBorder="1" applyAlignment="1">
      <alignment horizontal="right" vertical="center" shrinkToFit="1"/>
    </xf>
    <xf numFmtId="3" fontId="34" fillId="0" borderId="146" xfId="0" applyNumberFormat="1" applyFont="1" applyBorder="1" applyAlignment="1">
      <alignment horizontal="right" vertical="center" wrapText="1"/>
    </xf>
    <xf numFmtId="3" fontId="34" fillId="0" borderId="78" xfId="0" applyNumberFormat="1" applyFont="1" applyBorder="1" applyAlignment="1">
      <alignment horizontal="right" vertical="center" wrapText="1"/>
    </xf>
    <xf numFmtId="3" fontId="34" fillId="0" borderId="137" xfId="0" applyNumberFormat="1" applyFont="1" applyBorder="1" applyAlignment="1">
      <alignment horizontal="right" vertical="center" shrinkToFit="1"/>
    </xf>
    <xf numFmtId="3" fontId="34" fillId="0" borderId="138" xfId="0" applyNumberFormat="1" applyFont="1" applyBorder="1" applyAlignment="1">
      <alignment horizontal="right" vertical="center" shrinkToFit="1"/>
    </xf>
    <xf numFmtId="3" fontId="34" fillId="0" borderId="139" xfId="0" applyNumberFormat="1" applyFont="1" applyBorder="1" applyAlignment="1">
      <alignment horizontal="right" vertical="center" shrinkToFit="1"/>
    </xf>
    <xf numFmtId="3" fontId="43" fillId="0" borderId="41" xfId="0" applyNumberFormat="1" applyFont="1" applyBorder="1" applyAlignment="1">
      <alignment horizontal="right" vertical="center" wrapText="1" indent="1"/>
    </xf>
    <xf numFmtId="3" fontId="34" fillId="0" borderId="146" xfId="0" applyNumberFormat="1" applyFont="1" applyBorder="1" applyAlignment="1">
      <alignment horizontal="right" vertical="center"/>
    </xf>
    <xf numFmtId="3" fontId="34" fillId="0" borderId="78" xfId="0" applyNumberFormat="1" applyFont="1" applyBorder="1" applyAlignment="1">
      <alignment horizontal="right" vertical="center"/>
    </xf>
    <xf numFmtId="3" fontId="34" fillId="0" borderId="152" xfId="0" applyNumberFormat="1" applyFont="1" applyBorder="1" applyAlignment="1">
      <alignment horizontal="right" vertical="center" shrinkToFit="1"/>
    </xf>
    <xf numFmtId="3" fontId="34" fillId="0" borderId="142" xfId="0" applyNumberFormat="1" applyFont="1" applyBorder="1" applyAlignment="1">
      <alignment horizontal="right" vertical="center" shrinkToFit="1"/>
    </xf>
    <xf numFmtId="1" fontId="34" fillId="0" borderId="163" xfId="0" applyNumberFormat="1" applyFont="1" applyBorder="1" applyAlignment="1">
      <alignment horizontal="right" vertical="center" wrapText="1"/>
    </xf>
    <xf numFmtId="1" fontId="34" fillId="0" borderId="143" xfId="0" applyNumberFormat="1" applyFont="1" applyBorder="1" applyAlignment="1">
      <alignment horizontal="right" vertical="center" shrinkToFit="1"/>
    </xf>
    <xf numFmtId="1" fontId="34" fillId="11" borderId="162" xfId="0" applyNumberFormat="1" applyFont="1" applyFill="1" applyBorder="1" applyAlignment="1">
      <alignment horizontal="right" vertical="center" shrinkToFit="1"/>
    </xf>
    <xf numFmtId="3" fontId="43" fillId="11" borderId="37" xfId="0" applyNumberFormat="1" applyFont="1" applyFill="1" applyBorder="1" applyAlignment="1">
      <alignment horizontal="right" vertical="center" wrapText="1"/>
    </xf>
    <xf numFmtId="3" fontId="43" fillId="11" borderId="35" xfId="0" applyNumberFormat="1" applyFont="1" applyFill="1" applyBorder="1" applyAlignment="1">
      <alignment horizontal="right" vertical="center" wrapText="1"/>
    </xf>
    <xf numFmtId="3" fontId="43" fillId="11" borderId="38" xfId="0" applyNumberFormat="1" applyFont="1" applyFill="1" applyBorder="1" applyAlignment="1">
      <alignment horizontal="right" vertical="center" wrapText="1"/>
    </xf>
    <xf numFmtId="1" fontId="34" fillId="0" borderId="164" xfId="0" applyNumberFormat="1" applyFont="1" applyBorder="1" applyAlignment="1">
      <alignment horizontal="right" vertical="center" shrinkToFit="1"/>
    </xf>
    <xf numFmtId="3" fontId="43" fillId="0" borderId="8" xfId="0" applyNumberFormat="1" applyFont="1" applyBorder="1" applyAlignment="1">
      <alignment horizontal="right" vertical="center" wrapText="1"/>
    </xf>
    <xf numFmtId="3" fontId="43" fillId="0" borderId="40" xfId="0" applyNumberFormat="1" applyFont="1" applyBorder="1" applyAlignment="1">
      <alignment horizontal="right" vertical="center" wrapText="1"/>
    </xf>
    <xf numFmtId="1" fontId="34" fillId="0" borderId="165" xfId="0" applyNumberFormat="1" applyFont="1" applyBorder="1" applyAlignment="1">
      <alignment horizontal="right" vertical="center" shrinkToFit="1"/>
    </xf>
    <xf numFmtId="3" fontId="34" fillId="0" borderId="166" xfId="0" applyNumberFormat="1" applyFont="1" applyBorder="1" applyAlignment="1">
      <alignment horizontal="right" vertical="center" shrinkToFit="1"/>
    </xf>
    <xf numFmtId="3" fontId="34" fillId="0" borderId="167" xfId="0" applyNumberFormat="1" applyFont="1" applyBorder="1" applyAlignment="1">
      <alignment horizontal="right" vertical="center" shrinkToFit="1"/>
    </xf>
    <xf numFmtId="1" fontId="34" fillId="0" borderId="168" xfId="0" applyNumberFormat="1" applyFont="1" applyBorder="1" applyAlignment="1">
      <alignment horizontal="right" vertical="center" shrinkToFit="1"/>
    </xf>
    <xf numFmtId="3" fontId="43" fillId="0" borderId="143" xfId="18" applyNumberFormat="1" applyFont="1" applyFill="1" applyBorder="1" applyAlignment="1">
      <alignment horizontal="right" vertical="center"/>
    </xf>
    <xf numFmtId="3" fontId="43" fillId="11" borderId="166" xfId="0" applyNumberFormat="1" applyFont="1" applyFill="1" applyBorder="1" applyAlignment="1">
      <alignment horizontal="right" vertical="center" wrapText="1"/>
    </xf>
    <xf numFmtId="0" fontId="3" fillId="0" borderId="169" xfId="0" applyFont="1" applyBorder="1" applyAlignment="1">
      <alignment horizontal="left" vertical="center" wrapText="1"/>
    </xf>
    <xf numFmtId="3" fontId="3" fillId="0" borderId="170" xfId="0" applyNumberFormat="1" applyFont="1" applyBorder="1" applyAlignment="1">
      <alignment horizontal="right" vertical="center" shrinkToFit="1"/>
    </xf>
    <xf numFmtId="3" fontId="34" fillId="0" borderId="78" xfId="18" applyNumberFormat="1" applyFont="1" applyFill="1" applyBorder="1" applyAlignment="1">
      <alignment horizontal="right" vertical="center" shrinkToFit="1"/>
    </xf>
    <xf numFmtId="3" fontId="34" fillId="0" borderId="171" xfId="18" applyNumberFormat="1" applyFont="1" applyFill="1" applyBorder="1" applyAlignment="1">
      <alignment horizontal="right" vertical="center" shrinkToFit="1"/>
    </xf>
    <xf numFmtId="3" fontId="3" fillId="0" borderId="41" xfId="0" applyNumberFormat="1" applyFont="1" applyBorder="1" applyAlignment="1">
      <alignment horizontal="left" vertical="center" wrapText="1" indent="1"/>
    </xf>
    <xf numFmtId="3" fontId="34" fillId="0" borderId="6" xfId="18" applyNumberFormat="1" applyFont="1" applyFill="1" applyBorder="1" applyAlignment="1">
      <alignment horizontal="right" vertical="center" wrapText="1"/>
    </xf>
    <xf numFmtId="0" fontId="3" fillId="0" borderId="3" xfId="0" applyFont="1" applyBorder="1" applyAlignment="1">
      <alignment vertical="center"/>
    </xf>
    <xf numFmtId="3" fontId="43" fillId="0" borderId="172" xfId="0" applyNumberFormat="1" applyFont="1" applyBorder="1" applyAlignment="1">
      <alignment horizontal="right" vertical="center" shrinkToFit="1"/>
    </xf>
    <xf numFmtId="3" fontId="34" fillId="0" borderId="78" xfId="0" applyNumberFormat="1" applyFont="1" applyBorder="1" applyAlignment="1">
      <alignment horizontal="right" vertical="center" shrinkToFit="1"/>
    </xf>
    <xf numFmtId="3" fontId="34" fillId="0" borderId="173" xfId="0" applyNumberFormat="1" applyFont="1" applyBorder="1" applyAlignment="1">
      <alignment horizontal="right" vertical="center" shrinkToFit="1"/>
    </xf>
    <xf numFmtId="3" fontId="34" fillId="0" borderId="174" xfId="0" applyNumberFormat="1" applyFont="1" applyBorder="1" applyAlignment="1">
      <alignment horizontal="right" vertical="center" shrinkToFit="1"/>
    </xf>
    <xf numFmtId="3" fontId="43" fillId="0" borderId="175" xfId="0" applyNumberFormat="1" applyFont="1" applyBorder="1" applyAlignment="1">
      <alignment horizontal="right" vertical="center" shrinkToFit="1"/>
    </xf>
    <xf numFmtId="3" fontId="34" fillId="0" borderId="176" xfId="0" applyNumberFormat="1" applyFont="1" applyBorder="1" applyAlignment="1">
      <alignment horizontal="right" vertical="center" shrinkToFit="1"/>
    </xf>
    <xf numFmtId="3" fontId="34" fillId="0" borderId="177" xfId="0" applyNumberFormat="1" applyFont="1" applyBorder="1" applyAlignment="1">
      <alignment horizontal="right" vertical="center" shrinkToFit="1"/>
    </xf>
    <xf numFmtId="3" fontId="43" fillId="11" borderId="178" xfId="0" applyNumberFormat="1" applyFont="1" applyFill="1" applyBorder="1" applyAlignment="1">
      <alignment horizontal="right" vertical="center" shrinkToFit="1"/>
    </xf>
    <xf numFmtId="3" fontId="43" fillId="11" borderId="37" xfId="0" applyNumberFormat="1" applyFont="1" applyFill="1" applyBorder="1" applyAlignment="1">
      <alignment horizontal="right" vertical="center" shrinkToFit="1"/>
    </xf>
    <xf numFmtId="3" fontId="43" fillId="11" borderId="35" xfId="0" applyNumberFormat="1" applyFont="1" applyFill="1" applyBorder="1" applyAlignment="1">
      <alignment horizontal="right" vertical="center" shrinkToFit="1"/>
    </xf>
    <xf numFmtId="3" fontId="43" fillId="11" borderId="117" xfId="0" applyNumberFormat="1" applyFont="1" applyFill="1" applyBorder="1" applyAlignment="1">
      <alignment horizontal="right" vertical="center" shrinkToFit="1"/>
    </xf>
    <xf numFmtId="3" fontId="3" fillId="0" borderId="147" xfId="0" applyNumberFormat="1" applyFont="1" applyBorder="1" applyAlignment="1">
      <alignment horizontal="right" vertical="center"/>
    </xf>
    <xf numFmtId="3" fontId="3" fillId="0" borderId="8" xfId="0" applyNumberFormat="1" applyFont="1" applyBorder="1" applyAlignment="1">
      <alignment horizontal="right" vertical="center"/>
    </xf>
    <xf numFmtId="3" fontId="3" fillId="0" borderId="1" xfId="0" applyNumberFormat="1" applyFont="1" applyBorder="1" applyAlignment="1">
      <alignment horizontal="right" vertical="center"/>
    </xf>
    <xf numFmtId="3" fontId="3" fillId="0" borderId="8" xfId="18" applyNumberFormat="1" applyFont="1" applyFill="1" applyBorder="1" applyAlignment="1">
      <alignment horizontal="right" vertical="center"/>
    </xf>
    <xf numFmtId="3" fontId="43" fillId="0" borderId="172" xfId="0" applyNumberFormat="1" applyFont="1" applyBorder="1" applyAlignment="1">
      <alignment horizontal="right" vertical="center" wrapText="1"/>
    </xf>
    <xf numFmtId="3" fontId="34" fillId="0" borderId="179" xfId="0" applyNumberFormat="1" applyFont="1" applyBorder="1" applyAlignment="1">
      <alignment horizontal="right" vertical="center" shrinkToFit="1"/>
    </xf>
    <xf numFmtId="3" fontId="34" fillId="0" borderId="6" xfId="0" applyNumberFormat="1" applyFont="1" applyBorder="1" applyAlignment="1">
      <alignment horizontal="right" vertical="center" wrapText="1"/>
    </xf>
    <xf numFmtId="3" fontId="34" fillId="0" borderId="180" xfId="0" applyNumberFormat="1" applyFont="1" applyBorder="1" applyAlignment="1">
      <alignment horizontal="right" vertical="center" shrinkToFit="1"/>
    </xf>
    <xf numFmtId="3" fontId="34" fillId="0" borderId="6" xfId="0" applyNumberFormat="1" applyFont="1" applyBorder="1" applyAlignment="1">
      <alignment horizontal="right" vertical="center"/>
    </xf>
    <xf numFmtId="3" fontId="34" fillId="0" borderId="181" xfId="0" applyNumberFormat="1" applyFont="1" applyBorder="1" applyAlignment="1">
      <alignment horizontal="right" vertical="center" shrinkToFit="1"/>
    </xf>
    <xf numFmtId="3" fontId="34" fillId="0" borderId="182" xfId="0" applyNumberFormat="1" applyFont="1" applyBorder="1" applyAlignment="1">
      <alignment horizontal="right" vertical="center" shrinkToFit="1"/>
    </xf>
    <xf numFmtId="3" fontId="34" fillId="0" borderId="183" xfId="0" applyNumberFormat="1" applyFont="1" applyBorder="1" applyAlignment="1">
      <alignment horizontal="right" vertical="center" shrinkToFit="1"/>
    </xf>
    <xf numFmtId="3" fontId="34" fillId="0" borderId="184" xfId="0" applyNumberFormat="1" applyFont="1" applyBorder="1" applyAlignment="1">
      <alignment horizontal="right" vertical="center" shrinkToFit="1"/>
    </xf>
    <xf numFmtId="3" fontId="43" fillId="0" borderId="41" xfId="0" applyNumberFormat="1" applyFont="1" applyBorder="1" applyAlignment="1">
      <alignment horizontal="right" vertical="center" wrapText="1"/>
    </xf>
    <xf numFmtId="3" fontId="43" fillId="0" borderId="178" xfId="0" applyNumberFormat="1" applyFont="1" applyBorder="1" applyAlignment="1">
      <alignment horizontal="right" vertical="center" shrinkToFit="1"/>
    </xf>
    <xf numFmtId="3" fontId="34" fillId="0" borderId="37" xfId="0" applyNumberFormat="1" applyFont="1" applyBorder="1" applyAlignment="1">
      <alignment horizontal="right" vertical="center" shrinkToFit="1"/>
    </xf>
    <xf numFmtId="3" fontId="43" fillId="0" borderId="185" xfId="0" applyNumberFormat="1" applyFont="1" applyBorder="1" applyAlignment="1">
      <alignment horizontal="right" vertical="center" wrapText="1"/>
    </xf>
    <xf numFmtId="3" fontId="3" fillId="0" borderId="186" xfId="0" applyNumberFormat="1" applyFont="1" applyBorder="1" applyAlignment="1">
      <alignment horizontal="right" vertical="center" shrinkToFit="1"/>
    </xf>
    <xf numFmtId="3" fontId="43" fillId="0" borderId="186" xfId="0" applyNumberFormat="1" applyFont="1" applyBorder="1" applyAlignment="1">
      <alignment horizontal="right" vertical="center" shrinkToFit="1"/>
    </xf>
    <xf numFmtId="3" fontId="43" fillId="0" borderId="163" xfId="0" applyNumberFormat="1" applyFont="1" applyBorder="1" applyAlignment="1">
      <alignment horizontal="right" vertical="center" shrinkToFit="1"/>
    </xf>
    <xf numFmtId="3" fontId="43" fillId="11" borderId="187" xfId="0" applyNumberFormat="1" applyFont="1" applyFill="1" applyBorder="1" applyAlignment="1">
      <alignment horizontal="right" vertical="center" shrinkToFit="1"/>
    </xf>
    <xf numFmtId="3" fontId="43" fillId="11" borderId="71" xfId="0" applyNumberFormat="1" applyFont="1" applyFill="1" applyBorder="1" applyAlignment="1">
      <alignment horizontal="right" vertical="center" shrinkToFit="1"/>
    </xf>
    <xf numFmtId="0" fontId="3" fillId="0" borderId="1" xfId="0" applyFont="1" applyBorder="1" applyAlignment="1">
      <alignment vertical="center"/>
    </xf>
    <xf numFmtId="3" fontId="34" fillId="11" borderId="147" xfId="0" applyNumberFormat="1" applyFont="1" applyFill="1" applyBorder="1" applyAlignment="1">
      <alignment horizontal="right" vertical="center" shrinkToFit="1"/>
    </xf>
    <xf numFmtId="3" fontId="34" fillId="11" borderId="181" xfId="0" applyNumberFormat="1" applyFont="1" applyFill="1" applyBorder="1" applyAlignment="1">
      <alignment horizontal="right" vertical="center" shrinkToFit="1"/>
    </xf>
    <xf numFmtId="3" fontId="34" fillId="11" borderId="142" xfId="0" applyNumberFormat="1" applyFont="1" applyFill="1" applyBorder="1" applyAlignment="1">
      <alignment horizontal="right" vertical="center" shrinkToFit="1"/>
    </xf>
    <xf numFmtId="3" fontId="34" fillId="11" borderId="179" xfId="0" applyNumberFormat="1" applyFont="1" applyFill="1" applyBorder="1" applyAlignment="1">
      <alignment horizontal="right" vertical="center" shrinkToFit="1"/>
    </xf>
    <xf numFmtId="3" fontId="3" fillId="0" borderId="188" xfId="0" applyNumberFormat="1" applyFont="1" applyBorder="1" applyAlignment="1">
      <alignment horizontal="right" vertical="center"/>
    </xf>
    <xf numFmtId="3" fontId="3" fillId="0" borderId="177" xfId="0" applyNumberFormat="1" applyFont="1" applyBorder="1" applyAlignment="1">
      <alignment horizontal="right" vertical="center"/>
    </xf>
    <xf numFmtId="3" fontId="3" fillId="0" borderId="189" xfId="0" applyNumberFormat="1" applyFont="1" applyBorder="1" applyAlignment="1">
      <alignment horizontal="right" vertical="center"/>
    </xf>
    <xf numFmtId="3" fontId="3" fillId="0" borderId="177" xfId="18" applyNumberFormat="1" applyFont="1" applyFill="1" applyBorder="1" applyAlignment="1">
      <alignment horizontal="right" vertical="center"/>
    </xf>
    <xf numFmtId="3" fontId="43" fillId="11" borderId="187" xfId="0" applyNumberFormat="1" applyFont="1" applyFill="1" applyBorder="1" applyAlignment="1">
      <alignment horizontal="right" vertical="center" wrapText="1"/>
    </xf>
    <xf numFmtId="3" fontId="43" fillId="11" borderId="117" xfId="0" applyNumberFormat="1" applyFont="1" applyFill="1" applyBorder="1" applyAlignment="1">
      <alignment horizontal="right" vertical="center" wrapText="1"/>
    </xf>
    <xf numFmtId="3" fontId="43" fillId="11" borderId="71" xfId="0" applyNumberFormat="1" applyFont="1" applyFill="1" applyBorder="1" applyAlignment="1">
      <alignment horizontal="right" vertical="center" wrapText="1"/>
    </xf>
    <xf numFmtId="0" fontId="27" fillId="7" borderId="190" xfId="0" applyFont="1" applyFill="1" applyBorder="1" applyAlignment="1">
      <alignment horizontal="center" vertical="center" wrapText="1"/>
    </xf>
    <xf numFmtId="0" fontId="3" fillId="0" borderId="6" xfId="0" applyFont="1" applyBorder="1" applyAlignment="1">
      <alignment horizontal="left" vertical="center" wrapText="1"/>
    </xf>
    <xf numFmtId="3" fontId="3" fillId="0" borderId="6" xfId="0" applyNumberFormat="1" applyFont="1" applyBorder="1" applyAlignment="1">
      <alignment horizontal="right" vertical="center" shrinkToFit="1"/>
    </xf>
    <xf numFmtId="3" fontId="3" fillId="0" borderId="6" xfId="0" applyNumberFormat="1" applyFont="1" applyBorder="1" applyAlignment="1">
      <alignment horizontal="right" vertical="center" wrapText="1"/>
    </xf>
    <xf numFmtId="0" fontId="3" fillId="0" borderId="1" xfId="0" applyFont="1" applyBorder="1" applyAlignment="1">
      <alignment horizontal="left" vertical="center" wrapText="1" indent="1"/>
    </xf>
    <xf numFmtId="3" fontId="43" fillId="0" borderId="6" xfId="0" applyNumberFormat="1" applyFont="1" applyBorder="1" applyAlignment="1">
      <alignment horizontal="right" vertical="center" wrapText="1"/>
    </xf>
    <xf numFmtId="3" fontId="43" fillId="0" borderId="6" xfId="0" applyNumberFormat="1" applyFont="1" applyBorder="1" applyAlignment="1">
      <alignment horizontal="right" vertical="center" shrinkToFit="1"/>
    </xf>
    <xf numFmtId="3" fontId="52" fillId="0" borderId="6" xfId="0" applyNumberFormat="1" applyFont="1" applyBorder="1" applyAlignment="1">
      <alignment horizontal="right" vertical="center" wrapText="1"/>
    </xf>
    <xf numFmtId="3" fontId="43" fillId="0" borderId="191" xfId="0" applyNumberFormat="1" applyFont="1" applyBorder="1" applyAlignment="1">
      <alignment horizontal="right" vertical="center" shrinkToFit="1"/>
    </xf>
    <xf numFmtId="3" fontId="43" fillId="0" borderId="109" xfId="0" applyNumberFormat="1" applyFont="1" applyBorder="1" applyAlignment="1">
      <alignment horizontal="right" vertical="center" shrinkToFit="1"/>
    </xf>
    <xf numFmtId="3" fontId="43" fillId="0" borderId="109" xfId="0" applyNumberFormat="1" applyFont="1" applyBorder="1" applyAlignment="1">
      <alignment horizontal="right" vertical="center" wrapText="1"/>
    </xf>
    <xf numFmtId="3" fontId="52" fillId="0" borderId="109" xfId="0" applyNumberFormat="1" applyFont="1" applyBorder="1" applyAlignment="1">
      <alignment horizontal="right" vertical="center" wrapText="1"/>
    </xf>
    <xf numFmtId="3" fontId="43" fillId="0" borderId="71" xfId="0" applyNumberFormat="1" applyFont="1" applyBorder="1" applyAlignment="1">
      <alignment horizontal="right" vertical="center" shrinkToFit="1"/>
    </xf>
    <xf numFmtId="3" fontId="43" fillId="0" borderId="71" xfId="0" applyNumberFormat="1" applyFont="1" applyBorder="1" applyAlignment="1">
      <alignment horizontal="right" vertical="center" wrapText="1"/>
    </xf>
    <xf numFmtId="0" fontId="3" fillId="0" borderId="1" xfId="0" applyFont="1" applyBorder="1" applyAlignment="1">
      <alignment horizontal="left" vertical="center" indent="1"/>
    </xf>
    <xf numFmtId="3" fontId="43" fillId="0" borderId="123" xfId="0" applyNumberFormat="1" applyFont="1" applyBorder="1" applyAlignment="1">
      <alignment horizontal="right" vertical="center" wrapText="1"/>
    </xf>
    <xf numFmtId="3" fontId="43" fillId="0" borderId="78" xfId="0" applyNumberFormat="1" applyFont="1" applyBorder="1" applyAlignment="1">
      <alignment horizontal="right" vertical="center" shrinkToFit="1"/>
    </xf>
    <xf numFmtId="3" fontId="43" fillId="0" borderId="35" xfId="0" applyNumberFormat="1" applyFont="1" applyBorder="1" applyAlignment="1">
      <alignment horizontal="right" vertical="center" wrapText="1"/>
    </xf>
    <xf numFmtId="3" fontId="43" fillId="0" borderId="35" xfId="0" applyNumberFormat="1" applyFont="1" applyBorder="1" applyAlignment="1">
      <alignment horizontal="right" vertical="center" shrinkToFit="1"/>
    </xf>
    <xf numFmtId="3" fontId="3" fillId="0" borderId="189" xfId="18" applyNumberFormat="1" applyFont="1" applyFill="1" applyBorder="1" applyAlignment="1">
      <alignment horizontal="right" vertical="center"/>
    </xf>
    <xf numFmtId="0" fontId="3" fillId="0" borderId="35" xfId="0" applyFont="1" applyBorder="1" applyAlignment="1">
      <alignment vertical="center"/>
    </xf>
    <xf numFmtId="3" fontId="3" fillId="0" borderId="35" xfId="0" applyNumberFormat="1" applyFont="1" applyBorder="1" applyAlignment="1">
      <alignment vertical="center" wrapText="1"/>
    </xf>
    <xf numFmtId="0" fontId="27" fillId="7" borderId="55" xfId="0" applyFont="1" applyFill="1" applyBorder="1" applyAlignment="1">
      <alignment horizontal="center" vertical="center" wrapText="1"/>
    </xf>
    <xf numFmtId="3" fontId="24" fillId="0" borderId="35" xfId="18" applyNumberFormat="1" applyFont="1" applyBorder="1" applyAlignment="1">
      <alignment horizontal="right" vertical="center"/>
    </xf>
    <xf numFmtId="0" fontId="3" fillId="0" borderId="35" xfId="0" applyFont="1" applyBorder="1" applyAlignment="1">
      <alignment horizontal="right" vertical="center"/>
    </xf>
    <xf numFmtId="3" fontId="3" fillId="0" borderId="35" xfId="0" applyNumberFormat="1" applyFont="1" applyBorder="1" applyAlignment="1">
      <alignment horizontal="right" vertical="center"/>
    </xf>
    <xf numFmtId="0" fontId="3" fillId="0" borderId="1" xfId="0" applyFont="1" applyBorder="1" applyAlignment="1">
      <alignment horizontal="right" vertical="center"/>
    </xf>
    <xf numFmtId="0" fontId="29" fillId="7" borderId="193" xfId="0" applyFont="1" applyFill="1" applyBorder="1" applyAlignment="1">
      <alignment horizontal="center" vertical="center" wrapText="1"/>
    </xf>
    <xf numFmtId="0" fontId="27" fillId="7" borderId="119" xfId="0" applyFont="1" applyFill="1" applyBorder="1" applyAlignment="1">
      <alignment horizontal="center" vertical="center" wrapText="1"/>
    </xf>
    <xf numFmtId="37" fontId="43" fillId="11" borderId="125" xfId="0" applyNumberFormat="1" applyFont="1" applyFill="1" applyBorder="1" applyAlignment="1">
      <alignment horizontal="right" vertical="center" shrinkToFit="1"/>
    </xf>
    <xf numFmtId="37" fontId="43" fillId="11" borderId="60" xfId="0" applyNumberFormat="1" applyFont="1" applyFill="1" applyBorder="1" applyAlignment="1">
      <alignment horizontal="right" vertical="center" shrinkToFit="1"/>
    </xf>
    <xf numFmtId="0" fontId="3" fillId="11" borderId="3" xfId="0" applyFont="1" applyFill="1" applyBorder="1" applyAlignment="1">
      <alignment horizontal="left" vertical="center" wrapText="1"/>
    </xf>
    <xf numFmtId="3" fontId="3" fillId="0" borderId="0" xfId="0" applyNumberFormat="1" applyFont="1"/>
    <xf numFmtId="0" fontId="3" fillId="0" borderId="36" xfId="0" applyFont="1" applyBorder="1" applyAlignment="1">
      <alignment vertical="center"/>
    </xf>
    <xf numFmtId="0" fontId="3" fillId="11" borderId="3" xfId="0" applyFont="1" applyFill="1" applyBorder="1" applyAlignment="1">
      <alignment vertical="center"/>
    </xf>
    <xf numFmtId="37" fontId="2" fillId="0" borderId="60" xfId="0" applyNumberFormat="1" applyFont="1" applyBorder="1" applyAlignment="1">
      <alignment horizontal="right" vertical="top" shrinkToFit="1"/>
    </xf>
    <xf numFmtId="37" fontId="2" fillId="11" borderId="60" xfId="0" applyNumberFormat="1" applyFont="1" applyFill="1" applyBorder="1" applyAlignment="1">
      <alignment horizontal="right" vertical="top" shrinkToFit="1"/>
    </xf>
    <xf numFmtId="0" fontId="3" fillId="0" borderId="3" xfId="0" applyFont="1" applyBorder="1" applyAlignment="1">
      <alignment horizontal="left" vertical="center" wrapText="1"/>
    </xf>
    <xf numFmtId="0" fontId="24" fillId="0" borderId="0" xfId="0" applyFont="1" applyAlignment="1">
      <alignment horizontal="left" vertical="center" wrapText="1"/>
    </xf>
    <xf numFmtId="0" fontId="3" fillId="0" borderId="35" xfId="0" applyFont="1" applyBorder="1" applyAlignment="1">
      <alignment horizontal="left" vertical="center" wrapText="1"/>
    </xf>
    <xf numFmtId="0" fontId="3" fillId="0" borderId="1" xfId="0" applyFont="1" applyBorder="1" applyAlignment="1">
      <alignment horizontal="left" vertical="center" wrapText="1"/>
    </xf>
    <xf numFmtId="0" fontId="3" fillId="0" borderId="0" xfId="0" applyFont="1" applyAlignment="1">
      <alignment horizontal="left" vertical="center"/>
    </xf>
    <xf numFmtId="0" fontId="3" fillId="0" borderId="3" xfId="0" applyFont="1" applyBorder="1" applyAlignment="1">
      <alignment horizontal="left" vertical="center"/>
    </xf>
    <xf numFmtId="0" fontId="18" fillId="3" borderId="47" xfId="1" applyFill="1" applyBorder="1" applyAlignment="1">
      <alignment horizontal="left" vertical="center" indent="1"/>
    </xf>
    <xf numFmtId="0" fontId="0" fillId="0" borderId="1" xfId="0" applyBorder="1" applyAlignment="1">
      <alignment horizontal="left" vertical="center" indent="1"/>
    </xf>
    <xf numFmtId="0" fontId="53" fillId="0" borderId="0" xfId="0" applyFont="1"/>
    <xf numFmtId="0" fontId="54" fillId="0" borderId="0" xfId="0" applyFont="1" applyAlignment="1">
      <alignment horizontal="left" vertical="center"/>
    </xf>
    <xf numFmtId="0" fontId="29" fillId="7" borderId="55" xfId="0" applyFont="1" applyFill="1" applyBorder="1" applyAlignment="1">
      <alignment horizontal="center" vertical="center" wrapText="1"/>
    </xf>
    <xf numFmtId="0" fontId="29" fillId="7" borderId="97" xfId="0" applyFont="1" applyFill="1" applyBorder="1" applyAlignment="1">
      <alignment horizontal="center" vertical="center" wrapText="1"/>
    </xf>
    <xf numFmtId="0" fontId="29" fillId="7" borderId="114" xfId="0" applyFont="1" applyFill="1" applyBorder="1" applyAlignment="1">
      <alignment horizontal="center" vertical="center" wrapText="1"/>
    </xf>
    <xf numFmtId="0" fontId="29" fillId="7" borderId="56" xfId="0" applyFont="1" applyFill="1" applyBorder="1" applyAlignment="1">
      <alignment horizontal="center" vertical="center" wrapText="1"/>
    </xf>
    <xf numFmtId="0" fontId="29" fillId="7" borderId="57" xfId="0" applyFont="1" applyFill="1" applyBorder="1" applyAlignment="1">
      <alignment horizontal="center" vertical="center" wrapText="1"/>
    </xf>
    <xf numFmtId="0" fontId="55" fillId="0" borderId="0" xfId="0" applyFont="1" applyAlignment="1">
      <alignment vertical="center"/>
    </xf>
    <xf numFmtId="0" fontId="56" fillId="0" borderId="0" xfId="0" applyFont="1"/>
    <xf numFmtId="0" fontId="3" fillId="11" borderId="104" xfId="0" applyFont="1" applyFill="1" applyBorder="1" applyAlignment="1">
      <alignment horizontal="left" vertical="center" indent="1"/>
    </xf>
    <xf numFmtId="37" fontId="25" fillId="11" borderId="195" xfId="0" applyNumberFormat="1" applyFont="1" applyFill="1" applyBorder="1" applyAlignment="1">
      <alignment horizontal="right" vertical="center"/>
    </xf>
    <xf numFmtId="167" fontId="25" fillId="11" borderId="156" xfId="0" applyNumberFormat="1" applyFont="1" applyFill="1" applyBorder="1" applyAlignment="1">
      <alignment horizontal="right" vertical="center"/>
    </xf>
    <xf numFmtId="37" fontId="57" fillId="11" borderId="62" xfId="0" applyNumberFormat="1" applyFont="1" applyFill="1" applyBorder="1" applyAlignment="1">
      <alignment horizontal="right" vertical="center"/>
    </xf>
    <xf numFmtId="167" fontId="57" fillId="11" borderId="104" xfId="0" applyNumberFormat="1" applyFont="1" applyFill="1" applyBorder="1" applyAlignment="1">
      <alignment horizontal="right" vertical="center"/>
    </xf>
    <xf numFmtId="37" fontId="25" fillId="11" borderId="143" xfId="0" applyNumberFormat="1" applyFont="1" applyFill="1" applyBorder="1" applyAlignment="1">
      <alignment horizontal="right" vertical="center"/>
    </xf>
    <xf numFmtId="167" fontId="25" fillId="11" borderId="144" xfId="0" applyNumberFormat="1" applyFont="1" applyFill="1" applyBorder="1" applyAlignment="1">
      <alignment horizontal="right" vertical="center"/>
    </xf>
    <xf numFmtId="37" fontId="25" fillId="11" borderId="62" xfId="0" applyNumberFormat="1" applyFont="1" applyFill="1" applyBorder="1" applyAlignment="1">
      <alignment horizontal="right" vertical="center"/>
    </xf>
    <xf numFmtId="167" fontId="25" fillId="11" borderId="104" xfId="0" applyNumberFormat="1" applyFont="1" applyFill="1" applyBorder="1" applyAlignment="1">
      <alignment horizontal="right" vertical="center"/>
    </xf>
    <xf numFmtId="0" fontId="3" fillId="0" borderId="38" xfId="0" applyFont="1" applyBorder="1" applyAlignment="1">
      <alignment horizontal="left" vertical="center" indent="2"/>
    </xf>
    <xf numFmtId="164" fontId="25" fillId="0" borderId="37" xfId="0" applyNumberFormat="1" applyFont="1" applyBorder="1" applyAlignment="1">
      <alignment horizontal="right" vertical="center"/>
    </xf>
    <xf numFmtId="167" fontId="25" fillId="0" borderId="38" xfId="0" applyNumberFormat="1" applyFont="1" applyBorder="1" applyAlignment="1">
      <alignment horizontal="right" vertical="center"/>
    </xf>
    <xf numFmtId="164" fontId="57" fillId="0" borderId="37" xfId="0" applyNumberFormat="1" applyFont="1" applyBorder="1" applyAlignment="1">
      <alignment horizontal="right" vertical="center"/>
    </xf>
    <xf numFmtId="167" fontId="57" fillId="0" borderId="38" xfId="0" applyNumberFormat="1" applyFont="1" applyBorder="1" applyAlignment="1">
      <alignment horizontal="right" vertical="center"/>
    </xf>
    <xf numFmtId="164" fontId="25" fillId="0" borderId="39" xfId="0" applyNumberFormat="1" applyFont="1" applyBorder="1" applyAlignment="1">
      <alignment horizontal="right" vertical="center"/>
    </xf>
    <xf numFmtId="167" fontId="25" fillId="0" borderId="35" xfId="0" applyNumberFormat="1" applyFont="1" applyBorder="1" applyAlignment="1">
      <alignment horizontal="right" vertical="center"/>
    </xf>
    <xf numFmtId="0" fontId="3" fillId="0" borderId="40" xfId="0" applyFont="1" applyBorder="1" applyAlignment="1">
      <alignment horizontal="left" vertical="center" indent="2"/>
    </xf>
    <xf numFmtId="164" fontId="25" fillId="0" borderId="8" xfId="0" applyNumberFormat="1" applyFont="1" applyBorder="1" applyAlignment="1">
      <alignment horizontal="right" vertical="center"/>
    </xf>
    <xf numFmtId="167" fontId="25" fillId="0" borderId="40" xfId="0" applyNumberFormat="1" applyFont="1" applyBorder="1" applyAlignment="1">
      <alignment horizontal="right" vertical="center"/>
    </xf>
    <xf numFmtId="164" fontId="57" fillId="0" borderId="8" xfId="0" applyNumberFormat="1" applyFont="1" applyBorder="1" applyAlignment="1">
      <alignment horizontal="right" vertical="center"/>
    </xf>
    <xf numFmtId="167" fontId="57" fillId="0" borderId="40" xfId="0" applyNumberFormat="1" applyFont="1" applyBorder="1" applyAlignment="1">
      <alignment horizontal="right" vertical="center"/>
    </xf>
    <xf numFmtId="164" fontId="25" fillId="0" borderId="4" xfId="0" applyNumberFormat="1" applyFont="1" applyBorder="1" applyAlignment="1">
      <alignment horizontal="right" vertical="center"/>
    </xf>
    <xf numFmtId="167" fontId="25" fillId="0" borderId="1" xfId="0" applyNumberFormat="1" applyFont="1" applyBorder="1" applyAlignment="1">
      <alignment horizontal="right" vertical="center"/>
    </xf>
    <xf numFmtId="165" fontId="25" fillId="0" borderId="8" xfId="0" applyNumberFormat="1" applyFont="1" applyBorder="1" applyAlignment="1">
      <alignment horizontal="right" vertical="center"/>
    </xf>
    <xf numFmtId="10" fontId="57" fillId="0" borderId="8" xfId="0" applyNumberFormat="1" applyFont="1" applyBorder="1" applyAlignment="1">
      <alignment horizontal="right" vertical="center"/>
    </xf>
    <xf numFmtId="10" fontId="25" fillId="0" borderId="4" xfId="0" applyNumberFormat="1" applyFont="1" applyBorder="1" applyAlignment="1">
      <alignment horizontal="right" vertical="center" wrapText="1"/>
    </xf>
    <xf numFmtId="10" fontId="25" fillId="0" borderId="8" xfId="0" applyNumberFormat="1" applyFont="1" applyBorder="1" applyAlignment="1">
      <alignment horizontal="right" vertical="center"/>
    </xf>
    <xf numFmtId="0" fontId="3" fillId="11" borderId="40" xfId="0" applyFont="1" applyFill="1" applyBorder="1" applyAlignment="1">
      <alignment horizontal="left" vertical="center" indent="1"/>
    </xf>
    <xf numFmtId="164" fontId="25" fillId="11" borderId="8" xfId="0" applyNumberFormat="1" applyFont="1" applyFill="1" applyBorder="1" applyAlignment="1">
      <alignment horizontal="right" vertical="center"/>
    </xf>
    <xf numFmtId="167" fontId="25" fillId="11" borderId="40" xfId="0" applyNumberFormat="1" applyFont="1" applyFill="1" applyBorder="1" applyAlignment="1">
      <alignment horizontal="right" vertical="center"/>
    </xf>
    <xf numFmtId="164" fontId="57" fillId="11" borderId="8" xfId="0" applyNumberFormat="1" applyFont="1" applyFill="1" applyBorder="1" applyAlignment="1">
      <alignment horizontal="right" vertical="center"/>
    </xf>
    <xf numFmtId="167" fontId="57" fillId="11" borderId="40" xfId="0" applyNumberFormat="1" applyFont="1" applyFill="1" applyBorder="1" applyAlignment="1">
      <alignment horizontal="right" vertical="center"/>
    </xf>
    <xf numFmtId="164" fontId="25" fillId="11" borderId="4" xfId="0" applyNumberFormat="1" applyFont="1" applyFill="1" applyBorder="1" applyAlignment="1">
      <alignment horizontal="right" vertical="center"/>
    </xf>
    <xf numFmtId="167" fontId="25" fillId="11" borderId="1" xfId="0" applyNumberFormat="1" applyFont="1" applyFill="1" applyBorder="1" applyAlignment="1">
      <alignment horizontal="right" vertical="center"/>
    </xf>
    <xf numFmtId="0" fontId="11" fillId="0" borderId="0" xfId="0" applyFont="1" applyAlignment="1">
      <alignment horizontal="left" vertical="center"/>
    </xf>
    <xf numFmtId="0" fontId="3" fillId="11" borderId="104" xfId="0" applyFont="1" applyFill="1" applyBorder="1" applyAlignment="1">
      <alignment vertical="center"/>
    </xf>
    <xf numFmtId="3" fontId="25" fillId="11" borderId="143" xfId="0" applyNumberFormat="1" applyFont="1" applyFill="1" applyBorder="1" applyAlignment="1">
      <alignment horizontal="right" vertical="center"/>
    </xf>
    <xf numFmtId="3" fontId="25" fillId="11" borderId="104" xfId="0" applyNumberFormat="1" applyFont="1" applyFill="1" applyBorder="1" applyAlignment="1">
      <alignment horizontal="right" vertical="center"/>
    </xf>
    <xf numFmtId="3" fontId="25" fillId="11" borderId="144" xfId="0" applyNumberFormat="1" applyFont="1" applyFill="1" applyBorder="1" applyAlignment="1">
      <alignment horizontal="right" vertical="center"/>
    </xf>
    <xf numFmtId="0" fontId="3" fillId="0" borderId="38" xfId="0" applyFont="1" applyBorder="1" applyAlignment="1">
      <alignment horizontal="left" vertical="center" indent="1"/>
    </xf>
    <xf numFmtId="168" fontId="25" fillId="0" borderId="39" xfId="0" applyNumberFormat="1" applyFont="1" applyBorder="1" applyAlignment="1">
      <alignment horizontal="right" vertical="center"/>
    </xf>
    <xf numFmtId="168" fontId="25" fillId="0" borderId="38" xfId="0" applyNumberFormat="1" applyFont="1" applyBorder="1" applyAlignment="1">
      <alignment horizontal="right" vertical="center"/>
    </xf>
    <xf numFmtId="168" fontId="25" fillId="0" borderId="35" xfId="0" applyNumberFormat="1" applyFont="1" applyBorder="1" applyAlignment="1">
      <alignment horizontal="right" vertical="center"/>
    </xf>
    <xf numFmtId="168" fontId="25" fillId="0" borderId="4" xfId="0" applyNumberFormat="1" applyFont="1" applyBorder="1" applyAlignment="1">
      <alignment horizontal="right" vertical="center"/>
    </xf>
    <xf numFmtId="168" fontId="25" fillId="0" borderId="40" xfId="0" applyNumberFormat="1" applyFont="1" applyBorder="1" applyAlignment="1">
      <alignment horizontal="right" vertical="center"/>
    </xf>
    <xf numFmtId="168" fontId="25" fillId="0" borderId="1" xfId="0" applyNumberFormat="1" applyFont="1" applyBorder="1" applyAlignment="1">
      <alignment horizontal="right" vertical="center"/>
    </xf>
    <xf numFmtId="0" fontId="3" fillId="11" borderId="40" xfId="0" applyFont="1" applyFill="1" applyBorder="1" applyAlignment="1">
      <alignment vertical="center"/>
    </xf>
    <xf numFmtId="168" fontId="25" fillId="11" borderId="4" xfId="0" applyNumberFormat="1" applyFont="1" applyFill="1" applyBorder="1" applyAlignment="1">
      <alignment horizontal="right" vertical="center"/>
    </xf>
    <xf numFmtId="168" fontId="25" fillId="11" borderId="40" xfId="0" applyNumberFormat="1" applyFont="1" applyFill="1" applyBorder="1" applyAlignment="1">
      <alignment horizontal="right" vertical="center"/>
    </xf>
    <xf numFmtId="168" fontId="25" fillId="11" borderId="1" xfId="0" applyNumberFormat="1" applyFont="1" applyFill="1" applyBorder="1" applyAlignment="1">
      <alignment horizontal="right" vertical="center"/>
    </xf>
    <xf numFmtId="0" fontId="3" fillId="11" borderId="36" xfId="0" applyFont="1" applyFill="1" applyBorder="1" applyAlignment="1">
      <alignment vertical="center"/>
    </xf>
    <xf numFmtId="3" fontId="2" fillId="11" borderId="8" xfId="0" applyNumberFormat="1" applyFont="1" applyFill="1" applyBorder="1" applyAlignment="1">
      <alignment horizontal="right" vertical="center"/>
    </xf>
    <xf numFmtId="3" fontId="2" fillId="11" borderId="1" xfId="0" applyNumberFormat="1" applyFont="1" applyFill="1" applyBorder="1" applyAlignment="1">
      <alignment horizontal="right" vertical="center"/>
    </xf>
    <xf numFmtId="3" fontId="2" fillId="11" borderId="3" xfId="0" applyNumberFormat="1" applyFont="1" applyFill="1" applyBorder="1" applyAlignment="1">
      <alignment horizontal="right" vertical="center"/>
    </xf>
    <xf numFmtId="3" fontId="2" fillId="11" borderId="40" xfId="0" applyNumberFormat="1" applyFont="1" applyFill="1" applyBorder="1" applyAlignment="1">
      <alignment horizontal="right" vertical="center"/>
    </xf>
    <xf numFmtId="3" fontId="24" fillId="11" borderId="1" xfId="0" applyNumberFormat="1" applyFont="1" applyFill="1" applyBorder="1" applyAlignment="1">
      <alignment horizontal="right" vertical="center"/>
    </xf>
    <xf numFmtId="169" fontId="2" fillId="0" borderId="8" xfId="0" applyNumberFormat="1" applyFont="1" applyBorder="1" applyAlignment="1">
      <alignment horizontal="right" vertical="center"/>
    </xf>
    <xf numFmtId="169" fontId="2" fillId="0" borderId="1" xfId="0" applyNumberFormat="1" applyFont="1" applyBorder="1" applyAlignment="1">
      <alignment horizontal="right" vertical="center"/>
    </xf>
    <xf numFmtId="169" fontId="2" fillId="0" borderId="3" xfId="0" applyNumberFormat="1" applyFont="1" applyBorder="1" applyAlignment="1">
      <alignment horizontal="right" vertical="center"/>
    </xf>
    <xf numFmtId="169" fontId="2" fillId="0" borderId="40" xfId="0" applyNumberFormat="1" applyFont="1" applyBorder="1" applyAlignment="1">
      <alignment horizontal="right" vertical="center"/>
    </xf>
    <xf numFmtId="169" fontId="24" fillId="0" borderId="1" xfId="0" applyNumberFormat="1" applyFont="1" applyBorder="1" applyAlignment="1">
      <alignment horizontal="right" vertical="center"/>
    </xf>
    <xf numFmtId="169" fontId="2" fillId="11" borderId="8" xfId="0" applyNumberFormat="1" applyFont="1" applyFill="1" applyBorder="1" applyAlignment="1">
      <alignment horizontal="right" vertical="center"/>
    </xf>
    <xf numFmtId="169" fontId="2" fillId="11" borderId="1" xfId="0" applyNumberFormat="1" applyFont="1" applyFill="1" applyBorder="1" applyAlignment="1">
      <alignment horizontal="right" vertical="center"/>
    </xf>
    <xf numFmtId="169" fontId="2" fillId="11" borderId="3" xfId="0" applyNumberFormat="1" applyFont="1" applyFill="1" applyBorder="1" applyAlignment="1">
      <alignment horizontal="right" vertical="center"/>
    </xf>
    <xf numFmtId="169" fontId="2" fillId="11" borderId="40" xfId="0" applyNumberFormat="1" applyFont="1" applyFill="1" applyBorder="1" applyAlignment="1">
      <alignment horizontal="right" vertical="center"/>
    </xf>
    <xf numFmtId="169" fontId="24" fillId="11" borderId="1" xfId="0" applyNumberFormat="1" applyFont="1" applyFill="1" applyBorder="1" applyAlignment="1">
      <alignment horizontal="right" vertical="center"/>
    </xf>
    <xf numFmtId="3" fontId="37" fillId="11" borderId="196" xfId="0" applyNumberFormat="1" applyFont="1" applyFill="1" applyBorder="1" applyAlignment="1">
      <alignment horizontal="right" vertical="center"/>
    </xf>
    <xf numFmtId="0" fontId="37" fillId="11" borderId="197" xfId="0" applyFont="1" applyFill="1" applyBorder="1" applyAlignment="1">
      <alignment horizontal="right" vertical="center"/>
    </xf>
    <xf numFmtId="0" fontId="37" fillId="11" borderId="198" xfId="0" applyFont="1" applyFill="1" applyBorder="1" applyAlignment="1">
      <alignment horizontal="right" vertical="center"/>
    </xf>
    <xf numFmtId="165" fontId="37" fillId="0" borderId="199" xfId="0" applyNumberFormat="1" applyFont="1" applyBorder="1" applyAlignment="1">
      <alignment horizontal="right" vertical="center"/>
    </xf>
    <xf numFmtId="165" fontId="37" fillId="0" borderId="197" xfId="0" applyNumberFormat="1" applyFont="1" applyBorder="1" applyAlignment="1">
      <alignment horizontal="right" vertical="center"/>
    </xf>
    <xf numFmtId="0" fontId="37" fillId="0" borderId="198" xfId="0" applyFont="1" applyBorder="1" applyAlignment="1">
      <alignment horizontal="right" vertical="center"/>
    </xf>
    <xf numFmtId="0" fontId="37" fillId="0" borderId="199" xfId="0" applyFont="1" applyBorder="1" applyAlignment="1">
      <alignment horizontal="right" vertical="center"/>
    </xf>
    <xf numFmtId="0" fontId="37" fillId="0" borderId="197" xfId="0" applyFont="1" applyBorder="1" applyAlignment="1">
      <alignment horizontal="right" vertical="center"/>
    </xf>
    <xf numFmtId="165" fontId="37" fillId="11" borderId="199" xfId="0" applyNumberFormat="1" applyFont="1" applyFill="1" applyBorder="1" applyAlignment="1">
      <alignment horizontal="right" vertical="center"/>
    </xf>
    <xf numFmtId="165" fontId="37" fillId="11" borderId="197" xfId="0" applyNumberFormat="1" applyFont="1" applyFill="1" applyBorder="1" applyAlignment="1">
      <alignment horizontal="right" vertical="center"/>
    </xf>
    <xf numFmtId="0" fontId="29" fillId="7" borderId="90" xfId="0" applyFont="1" applyFill="1" applyBorder="1" applyAlignment="1">
      <alignment horizontal="center" vertical="center" wrapText="1"/>
    </xf>
    <xf numFmtId="3" fontId="33" fillId="0" borderId="198" xfId="0" applyNumberFormat="1" applyFont="1" applyBorder="1" applyAlignment="1">
      <alignment horizontal="right" vertical="center"/>
    </xf>
    <xf numFmtId="0" fontId="33" fillId="0" borderId="198" xfId="0" applyFont="1" applyBorder="1" applyAlignment="1">
      <alignment horizontal="right" vertical="center"/>
    </xf>
    <xf numFmtId="0" fontId="24" fillId="0" borderId="0" xfId="0" applyFont="1"/>
    <xf numFmtId="165" fontId="33" fillId="0" borderId="198" xfId="0" applyNumberFormat="1" applyFont="1" applyBorder="1" applyAlignment="1">
      <alignment horizontal="right" vertical="center"/>
    </xf>
    <xf numFmtId="3" fontId="33" fillId="0" borderId="198" xfId="0" applyNumberFormat="1" applyFont="1" applyBorder="1" applyAlignment="1">
      <alignment horizontal="right" vertical="center" wrapText="1"/>
    </xf>
    <xf numFmtId="0" fontId="33" fillId="0" borderId="198" xfId="0" applyFont="1" applyBorder="1" applyAlignment="1">
      <alignment horizontal="right" vertical="center" wrapText="1"/>
    </xf>
    <xf numFmtId="165" fontId="33" fillId="0" borderId="198" xfId="0" applyNumberFormat="1" applyFont="1" applyBorder="1" applyAlignment="1">
      <alignment horizontal="right" vertical="center" wrapText="1"/>
    </xf>
    <xf numFmtId="165" fontId="3" fillId="0" borderId="1" xfId="0" applyNumberFormat="1" applyFont="1" applyBorder="1" applyAlignment="1">
      <alignment horizontal="right" vertical="center"/>
    </xf>
    <xf numFmtId="0" fontId="11" fillId="0" borderId="0" xfId="0" applyFont="1"/>
    <xf numFmtId="0" fontId="29" fillId="7" borderId="203" xfId="0" applyFont="1" applyFill="1" applyBorder="1" applyAlignment="1">
      <alignment horizontal="center" vertical="center" wrapText="1"/>
    </xf>
    <xf numFmtId="0" fontId="29" fillId="7" borderId="204" xfId="0" applyFont="1" applyFill="1" applyBorder="1" applyAlignment="1">
      <alignment horizontal="center" vertical="center" wrapText="1"/>
    </xf>
    <xf numFmtId="0" fontId="29" fillId="7" borderId="205" xfId="0" applyFont="1" applyFill="1" applyBorder="1" applyAlignment="1">
      <alignment horizontal="center" vertical="center" wrapText="1"/>
    </xf>
    <xf numFmtId="0" fontId="3" fillId="0" borderId="104" xfId="0" applyFont="1" applyBorder="1" applyAlignment="1">
      <alignment horizontal="left" vertical="center" indent="1"/>
    </xf>
    <xf numFmtId="37" fontId="61" fillId="11" borderId="206" xfId="0" applyNumberFormat="1" applyFont="1" applyFill="1" applyBorder="1" applyAlignment="1">
      <alignment horizontal="right" vertical="center"/>
    </xf>
    <xf numFmtId="167" fontId="25" fillId="11" borderId="107" xfId="0" applyNumberFormat="1" applyFont="1" applyFill="1" applyBorder="1" applyAlignment="1">
      <alignment horizontal="right" vertical="center"/>
    </xf>
    <xf numFmtId="37" fontId="61" fillId="0" borderId="207" xfId="0" applyNumberFormat="1" applyFont="1" applyBorder="1" applyAlignment="1">
      <alignment horizontal="right" vertical="center"/>
    </xf>
    <xf numFmtId="167" fontId="25" fillId="0" borderId="107" xfId="0" applyNumberFormat="1" applyFont="1" applyBorder="1" applyAlignment="1">
      <alignment horizontal="right" vertical="center"/>
    </xf>
    <xf numFmtId="37" fontId="61" fillId="11" borderId="207" xfId="0" applyNumberFormat="1" applyFont="1" applyFill="1" applyBorder="1" applyAlignment="1">
      <alignment horizontal="right" vertical="center"/>
    </xf>
    <xf numFmtId="37" fontId="62" fillId="0" borderId="207" xfId="0" applyNumberFormat="1" applyFont="1" applyBorder="1" applyAlignment="1">
      <alignment horizontal="right" vertical="center"/>
    </xf>
    <xf numFmtId="37" fontId="37" fillId="11" borderId="207" xfId="0" applyNumberFormat="1" applyFont="1" applyFill="1" applyBorder="1" applyAlignment="1">
      <alignment horizontal="right" vertical="center"/>
    </xf>
    <xf numFmtId="37" fontId="37" fillId="0" borderId="207" xfId="0" applyNumberFormat="1" applyFont="1" applyBorder="1" applyAlignment="1">
      <alignment horizontal="right" vertical="center"/>
    </xf>
    <xf numFmtId="37" fontId="24" fillId="11" borderId="106" xfId="0" applyNumberFormat="1" applyFont="1" applyFill="1" applyBorder="1" applyAlignment="1">
      <alignment horizontal="right" vertical="center"/>
    </xf>
    <xf numFmtId="37" fontId="25" fillId="0" borderId="106" xfId="0" applyNumberFormat="1" applyFont="1" applyBorder="1" applyAlignment="1">
      <alignment horizontal="right" vertical="center"/>
    </xf>
    <xf numFmtId="0" fontId="0" fillId="11" borderId="208" xfId="0" applyFill="1" applyBorder="1" applyAlignment="1">
      <alignment vertical="center"/>
    </xf>
    <xf numFmtId="0" fontId="0" fillId="11" borderId="104" xfId="0" applyFill="1" applyBorder="1" applyAlignment="1">
      <alignment vertical="center"/>
    </xf>
    <xf numFmtId="37" fontId="25" fillId="0" borderId="195" xfId="0" applyNumberFormat="1" applyFont="1" applyBorder="1" applyAlignment="1">
      <alignment horizontal="right" vertical="center"/>
    </xf>
    <xf numFmtId="167" fontId="25" fillId="0" borderId="155" xfId="0" applyNumberFormat="1" applyFont="1" applyBorder="1" applyAlignment="1">
      <alignment horizontal="right" vertical="center"/>
    </xf>
    <xf numFmtId="0" fontId="63" fillId="0" borderId="0" xfId="0" applyFont="1" applyAlignment="1">
      <alignment vertical="center"/>
    </xf>
    <xf numFmtId="164" fontId="61" fillId="11" borderId="209" xfId="0" applyNumberFormat="1" applyFont="1" applyFill="1" applyBorder="1" applyAlignment="1">
      <alignment horizontal="right" vertical="center"/>
    </xf>
    <xf numFmtId="167" fontId="25" fillId="11" borderId="83" xfId="0" applyNumberFormat="1" applyFont="1" applyFill="1" applyBorder="1" applyAlignment="1">
      <alignment horizontal="right" vertical="center"/>
    </xf>
    <xf numFmtId="164" fontId="61" fillId="0" borderId="210" xfId="0" applyNumberFormat="1" applyFont="1" applyBorder="1" applyAlignment="1">
      <alignment horizontal="right" vertical="center"/>
    </xf>
    <xf numFmtId="167" fontId="25" fillId="0" borderId="83" xfId="0" applyNumberFormat="1" applyFont="1" applyBorder="1" applyAlignment="1">
      <alignment horizontal="right" vertical="center"/>
    </xf>
    <xf numFmtId="164" fontId="61" fillId="11" borderId="210" xfId="0" applyNumberFormat="1" applyFont="1" applyFill="1" applyBorder="1" applyAlignment="1">
      <alignment horizontal="right" vertical="center"/>
    </xf>
    <xf numFmtId="164" fontId="62" fillId="0" borderId="210" xfId="0" applyNumberFormat="1" applyFont="1" applyBorder="1" applyAlignment="1">
      <alignment horizontal="right" vertical="center"/>
    </xf>
    <xf numFmtId="164" fontId="37" fillId="11" borderId="210" xfId="0" applyNumberFormat="1" applyFont="1" applyFill="1" applyBorder="1" applyAlignment="1">
      <alignment horizontal="right" vertical="center"/>
    </xf>
    <xf numFmtId="164" fontId="37" fillId="0" borderId="210" xfId="0" applyNumberFormat="1" applyFont="1" applyBorder="1" applyAlignment="1">
      <alignment horizontal="right" vertical="center"/>
    </xf>
    <xf numFmtId="164" fontId="25" fillId="11" borderId="211" xfId="0" applyNumberFormat="1" applyFont="1" applyFill="1" applyBorder="1"/>
    <xf numFmtId="164" fontId="25" fillId="0" borderId="211" xfId="0" applyNumberFormat="1" applyFont="1" applyBorder="1" applyAlignment="1">
      <alignment vertical="center"/>
    </xf>
    <xf numFmtId="0" fontId="0" fillId="11" borderId="91" xfId="0" applyFill="1" applyBorder="1" applyAlignment="1">
      <alignment vertical="center"/>
    </xf>
    <xf numFmtId="0" fontId="0" fillId="11" borderId="38" xfId="0" applyFill="1" applyBorder="1" applyAlignment="1">
      <alignment vertical="center"/>
    </xf>
    <xf numFmtId="164" fontId="25" fillId="0" borderId="35" xfId="0" applyNumberFormat="1" applyFont="1" applyBorder="1" applyAlignment="1">
      <alignment horizontal="right" vertical="center"/>
    </xf>
    <xf numFmtId="0" fontId="0" fillId="0" borderId="0" xfId="0" applyAlignment="1">
      <alignment vertical="center"/>
    </xf>
    <xf numFmtId="164" fontId="61" fillId="11" borderId="212" xfId="0" applyNumberFormat="1" applyFont="1" applyFill="1" applyBorder="1" applyAlignment="1">
      <alignment horizontal="right" vertical="center"/>
    </xf>
    <xf numFmtId="167" fontId="25" fillId="11" borderId="42" xfId="0" applyNumberFormat="1" applyFont="1" applyFill="1" applyBorder="1" applyAlignment="1">
      <alignment horizontal="right" vertical="center"/>
    </xf>
    <xf numFmtId="164" fontId="61" fillId="0" borderId="213" xfId="0" applyNumberFormat="1" applyFont="1" applyBorder="1" applyAlignment="1">
      <alignment horizontal="right" vertical="center"/>
    </xf>
    <xf numFmtId="167" fontId="25" fillId="0" borderId="42" xfId="0" applyNumberFormat="1" applyFont="1" applyBorder="1" applyAlignment="1">
      <alignment horizontal="right" vertical="center"/>
    </xf>
    <xf numFmtId="164" fontId="61" fillId="11" borderId="213" xfId="0" applyNumberFormat="1" applyFont="1" applyFill="1" applyBorder="1" applyAlignment="1">
      <alignment horizontal="right" vertical="center"/>
    </xf>
    <xf numFmtId="164" fontId="62" fillId="0" borderId="213" xfId="0" applyNumberFormat="1" applyFont="1" applyBorder="1" applyAlignment="1">
      <alignment horizontal="right" vertical="center"/>
    </xf>
    <xf numFmtId="164" fontId="37" fillId="11" borderId="213" xfId="0" applyNumberFormat="1" applyFont="1" applyFill="1" applyBorder="1" applyAlignment="1">
      <alignment horizontal="right" vertical="center"/>
    </xf>
    <xf numFmtId="164" fontId="37" fillId="0" borderId="213" xfId="0" applyNumberFormat="1" applyFont="1" applyBorder="1" applyAlignment="1">
      <alignment horizontal="right" vertical="center"/>
    </xf>
    <xf numFmtId="164" fontId="25" fillId="11" borderId="214" xfId="0" applyNumberFormat="1" applyFont="1" applyFill="1" applyBorder="1"/>
    <xf numFmtId="164" fontId="25" fillId="0" borderId="214" xfId="0" applyNumberFormat="1" applyFont="1" applyBorder="1" applyAlignment="1">
      <alignment vertical="center"/>
    </xf>
    <xf numFmtId="0" fontId="0" fillId="11" borderId="43" xfId="0" applyFill="1" applyBorder="1" applyAlignment="1">
      <alignment vertical="center"/>
    </xf>
    <xf numFmtId="0" fontId="0" fillId="11" borderId="40" xfId="0" applyFill="1" applyBorder="1" applyAlignment="1">
      <alignment vertical="center"/>
    </xf>
    <xf numFmtId="164" fontId="25" fillId="0" borderId="1" xfId="0" applyNumberFormat="1" applyFont="1" applyBorder="1" applyAlignment="1">
      <alignment horizontal="right" vertical="center"/>
    </xf>
    <xf numFmtId="164" fontId="61" fillId="0" borderId="212" xfId="0" applyNumberFormat="1" applyFont="1" applyBorder="1" applyAlignment="1">
      <alignment horizontal="right" vertical="center"/>
    </xf>
    <xf numFmtId="166" fontId="24" fillId="11" borderId="214" xfId="0" applyNumberFormat="1" applyFont="1" applyFill="1" applyBorder="1" applyAlignment="1">
      <alignment horizontal="right" vertical="center"/>
    </xf>
    <xf numFmtId="166" fontId="25" fillId="0" borderId="214" xfId="0" applyNumberFormat="1" applyFont="1" applyBorder="1" applyAlignment="1">
      <alignment horizontal="right" vertical="center"/>
    </xf>
    <xf numFmtId="165" fontId="25" fillId="0" borderId="1" xfId="0" applyNumberFormat="1" applyFont="1" applyBorder="1" applyAlignment="1">
      <alignment horizontal="right" vertical="center"/>
    </xf>
    <xf numFmtId="164" fontId="62" fillId="11" borderId="0" xfId="0" applyNumberFormat="1" applyFont="1" applyFill="1" applyAlignment="1">
      <alignment horizontal="right" vertical="center"/>
    </xf>
    <xf numFmtId="164" fontId="62" fillId="0" borderId="0" xfId="0" applyNumberFormat="1" applyFont="1" applyAlignment="1">
      <alignment horizontal="right" vertical="center"/>
    </xf>
    <xf numFmtId="164" fontId="62" fillId="11" borderId="215" xfId="0" applyNumberFormat="1" applyFont="1" applyFill="1" applyBorder="1" applyAlignment="1">
      <alignment horizontal="right" vertical="center"/>
    </xf>
    <xf numFmtId="164" fontId="62" fillId="0" borderId="215" xfId="0" applyNumberFormat="1" applyFont="1" applyBorder="1" applyAlignment="1">
      <alignment vertical="center"/>
    </xf>
    <xf numFmtId="37" fontId="37" fillId="11" borderId="206" xfId="0" applyNumberFormat="1" applyFont="1" applyFill="1" applyBorder="1" applyAlignment="1">
      <alignment horizontal="right" vertical="center"/>
    </xf>
    <xf numFmtId="37" fontId="37" fillId="0" borderId="206" xfId="0" applyNumberFormat="1" applyFont="1" applyBorder="1" applyAlignment="1">
      <alignment horizontal="right" vertical="center"/>
    </xf>
    <xf numFmtId="37" fontId="64" fillId="11" borderId="206" xfId="0" applyNumberFormat="1" applyFont="1" applyFill="1" applyBorder="1" applyAlignment="1">
      <alignment horizontal="right" vertical="center"/>
    </xf>
    <xf numFmtId="37" fontId="43" fillId="0" borderId="206" xfId="0" applyNumberFormat="1" applyFont="1" applyBorder="1" applyAlignment="1">
      <alignment horizontal="right" vertical="center"/>
    </xf>
    <xf numFmtId="37" fontId="24" fillId="11" borderId="154" xfId="0" applyNumberFormat="1" applyFont="1" applyFill="1" applyBorder="1" applyAlignment="1">
      <alignment horizontal="right" vertical="center"/>
    </xf>
    <xf numFmtId="37" fontId="25" fillId="0" borderId="154" xfId="0" applyNumberFormat="1" applyFont="1" applyBorder="1" applyAlignment="1">
      <alignment horizontal="right" vertical="center"/>
    </xf>
    <xf numFmtId="164" fontId="37" fillId="11" borderId="209" xfId="0" applyNumberFormat="1" applyFont="1" applyFill="1" applyBorder="1" applyAlignment="1">
      <alignment horizontal="right" vertical="center"/>
    </xf>
    <xf numFmtId="164" fontId="37" fillId="0" borderId="209" xfId="0" applyNumberFormat="1" applyFont="1" applyBorder="1" applyAlignment="1">
      <alignment horizontal="right" vertical="center"/>
    </xf>
    <xf numFmtId="164" fontId="64" fillId="11" borderId="209" xfId="0" applyNumberFormat="1" applyFont="1" applyFill="1" applyBorder="1" applyAlignment="1">
      <alignment horizontal="right" vertical="center"/>
    </xf>
    <xf numFmtId="164" fontId="43" fillId="0" borderId="209" xfId="0" applyNumberFormat="1" applyFont="1" applyBorder="1" applyAlignment="1">
      <alignment horizontal="right" vertical="center"/>
    </xf>
    <xf numFmtId="164" fontId="25" fillId="11" borderId="39" xfId="0" applyNumberFormat="1" applyFont="1" applyFill="1" applyBorder="1"/>
    <xf numFmtId="164" fontId="25" fillId="0" borderId="39" xfId="0" applyNumberFormat="1" applyFont="1" applyBorder="1" applyAlignment="1">
      <alignment vertical="center"/>
    </xf>
    <xf numFmtId="164" fontId="37" fillId="11" borderId="212" xfId="0" applyNumberFormat="1" applyFont="1" applyFill="1" applyBorder="1" applyAlignment="1">
      <alignment horizontal="right" vertical="center"/>
    </xf>
    <xf numFmtId="164" fontId="37" fillId="0" borderId="212" xfId="0" applyNumberFormat="1" applyFont="1" applyBorder="1" applyAlignment="1">
      <alignment horizontal="right" vertical="center"/>
    </xf>
    <xf numFmtId="164" fontId="64" fillId="11" borderId="212" xfId="0" applyNumberFormat="1" applyFont="1" applyFill="1" applyBorder="1" applyAlignment="1">
      <alignment horizontal="right" vertical="center"/>
    </xf>
    <xf numFmtId="164" fontId="43" fillId="0" borderId="212" xfId="0" applyNumberFormat="1" applyFont="1" applyBorder="1" applyAlignment="1">
      <alignment horizontal="right" vertical="center"/>
    </xf>
    <xf numFmtId="164" fontId="25" fillId="11" borderId="4" xfId="0" applyNumberFormat="1" applyFont="1" applyFill="1" applyBorder="1"/>
    <xf numFmtId="164" fontId="25" fillId="0" borderId="4" xfId="0" applyNumberFormat="1" applyFont="1" applyBorder="1" applyAlignment="1">
      <alignment vertical="center"/>
    </xf>
    <xf numFmtId="0" fontId="29" fillId="7" borderId="59" xfId="0" applyFont="1" applyFill="1" applyBorder="1" applyAlignment="1">
      <alignment horizontal="center" vertical="center" wrapText="1"/>
    </xf>
    <xf numFmtId="0" fontId="3" fillId="0" borderId="216" xfId="0" applyFont="1" applyBorder="1" applyAlignment="1">
      <alignment horizontal="left" vertical="center" indent="1"/>
    </xf>
    <xf numFmtId="37" fontId="61" fillId="0" borderId="206" xfId="0" applyNumberFormat="1" applyFont="1" applyBorder="1" applyAlignment="1">
      <alignment horizontal="right" vertical="center"/>
    </xf>
    <xf numFmtId="37" fontId="24" fillId="11" borderId="217" xfId="0" applyNumberFormat="1" applyFont="1" applyFill="1" applyBorder="1" applyAlignment="1">
      <alignment horizontal="right" vertical="center"/>
    </xf>
    <xf numFmtId="167" fontId="25" fillId="0" borderId="144" xfId="0" applyNumberFormat="1" applyFont="1" applyBorder="1" applyAlignment="1">
      <alignment horizontal="right" vertical="center"/>
    </xf>
    <xf numFmtId="0" fontId="3" fillId="0" borderId="36" xfId="0" applyFont="1" applyBorder="1" applyAlignment="1">
      <alignment horizontal="left" vertical="center" indent="2"/>
    </xf>
    <xf numFmtId="164" fontId="61" fillId="0" borderId="209" xfId="0" applyNumberFormat="1" applyFont="1" applyBorder="1" applyAlignment="1">
      <alignment horizontal="right" vertical="center"/>
    </xf>
    <xf numFmtId="0" fontId="61" fillId="0" borderId="213" xfId="0" applyFont="1" applyBorder="1" applyAlignment="1">
      <alignment horizontal="right" vertical="center"/>
    </xf>
    <xf numFmtId="0" fontId="37" fillId="11" borderId="213" xfId="0" applyFont="1" applyFill="1" applyBorder="1" applyAlignment="1">
      <alignment horizontal="right" vertical="center"/>
    </xf>
    <xf numFmtId="0" fontId="37" fillId="0" borderId="213" xfId="0" applyFont="1" applyBorder="1" applyAlignment="1">
      <alignment horizontal="right" vertical="center"/>
    </xf>
    <xf numFmtId="0" fontId="62" fillId="0" borderId="215" xfId="0" applyFont="1" applyBorder="1" applyAlignment="1">
      <alignment vertical="center"/>
    </xf>
    <xf numFmtId="10" fontId="37" fillId="0" borderId="213" xfId="0" applyNumberFormat="1" applyFont="1" applyBorder="1" applyAlignment="1">
      <alignment horizontal="right" vertical="center"/>
    </xf>
    <xf numFmtId="0" fontId="33" fillId="0" borderId="0" xfId="0" applyFont="1" applyAlignment="1">
      <alignment horizontal="right" vertical="center" wrapText="1"/>
    </xf>
    <xf numFmtId="0" fontId="6" fillId="0" borderId="0" xfId="0" applyFont="1" applyAlignment="1">
      <alignment vertical="center"/>
    </xf>
    <xf numFmtId="0" fontId="29" fillId="7" borderId="116" xfId="0" applyFont="1" applyFill="1" applyBorder="1" applyAlignment="1">
      <alignment horizontal="center" vertical="center" wrapText="1"/>
    </xf>
    <xf numFmtId="0" fontId="29" fillId="7" borderId="226" xfId="0" applyFont="1" applyFill="1" applyBorder="1" applyAlignment="1">
      <alignment horizontal="center" vertical="center" wrapText="1"/>
    </xf>
    <xf numFmtId="0" fontId="29" fillId="7" borderId="115" xfId="0" applyFont="1" applyFill="1" applyBorder="1" applyAlignment="1">
      <alignment horizontal="center" vertical="center" wrapText="1"/>
    </xf>
    <xf numFmtId="0" fontId="29" fillId="13" borderId="226" xfId="0" applyFont="1" applyFill="1" applyBorder="1" applyAlignment="1">
      <alignment horizontal="center" vertical="center" wrapText="1"/>
    </xf>
    <xf numFmtId="0" fontId="29" fillId="13" borderId="57" xfId="0" applyFont="1" applyFill="1" applyBorder="1" applyAlignment="1">
      <alignment horizontal="center" vertical="center" wrapText="1"/>
    </xf>
    <xf numFmtId="0" fontId="65" fillId="0" borderId="0" xfId="0" applyFont="1" applyAlignment="1">
      <alignment horizontal="right" vertical="center" wrapText="1"/>
    </xf>
    <xf numFmtId="0" fontId="29" fillId="13" borderId="90" xfId="0" applyFont="1" applyFill="1" applyBorder="1" applyAlignment="1">
      <alignment horizontal="center" vertical="center" wrapText="1"/>
    </xf>
    <xf numFmtId="0" fontId="37" fillId="11" borderId="104" xfId="0" applyFont="1" applyFill="1" applyBorder="1" applyAlignment="1">
      <alignment horizontal="left" vertical="center" indent="1"/>
    </xf>
    <xf numFmtId="37" fontId="25" fillId="11" borderId="144" xfId="0" applyNumberFormat="1" applyFont="1" applyFill="1" applyBorder="1" applyAlignment="1">
      <alignment horizontal="right" vertical="center"/>
    </xf>
    <xf numFmtId="167" fontId="25" fillId="11" borderId="143" xfId="0" applyNumberFormat="1" applyFont="1" applyFill="1" applyBorder="1" applyAlignment="1">
      <alignment horizontal="right" vertical="center"/>
    </xf>
    <xf numFmtId="0" fontId="37" fillId="11" borderId="40" xfId="0" applyFont="1" applyFill="1" applyBorder="1" applyAlignment="1">
      <alignment horizontal="left" vertical="center"/>
    </xf>
    <xf numFmtId="3" fontId="57" fillId="11" borderId="144" xfId="0" applyNumberFormat="1" applyFont="1" applyFill="1" applyBorder="1" applyAlignment="1">
      <alignment horizontal="right"/>
    </xf>
    <xf numFmtId="168" fontId="57" fillId="11" borderId="144" xfId="0" applyNumberFormat="1" applyFont="1" applyFill="1" applyBorder="1" applyAlignment="1">
      <alignment horizontal="right"/>
    </xf>
    <xf numFmtId="168" fontId="57" fillId="11" borderId="104" xfId="0" applyNumberFormat="1" applyFont="1" applyFill="1" applyBorder="1" applyAlignment="1">
      <alignment horizontal="right"/>
    </xf>
    <xf numFmtId="3" fontId="57" fillId="11" borderId="143" xfId="0" applyNumberFormat="1" applyFont="1" applyFill="1" applyBorder="1" applyAlignment="1">
      <alignment horizontal="right"/>
    </xf>
    <xf numFmtId="3" fontId="25" fillId="11" borderId="4" xfId="0" applyNumberFormat="1" applyFont="1" applyFill="1" applyBorder="1" applyAlignment="1">
      <alignment horizontal="right" vertical="center"/>
    </xf>
    <xf numFmtId="3" fontId="25" fillId="11" borderId="1" xfId="0" applyNumberFormat="1" applyFont="1" applyFill="1" applyBorder="1" applyAlignment="1">
      <alignment horizontal="right" vertical="center"/>
    </xf>
    <xf numFmtId="0" fontId="25" fillId="11" borderId="1" xfId="0" applyFont="1" applyFill="1" applyBorder="1" applyAlignment="1">
      <alignment horizontal="right" vertical="center"/>
    </xf>
    <xf numFmtId="0" fontId="25" fillId="11" borderId="40" xfId="0" applyFont="1" applyFill="1" applyBorder="1" applyAlignment="1">
      <alignment horizontal="right" vertical="center"/>
    </xf>
    <xf numFmtId="0" fontId="33" fillId="0" borderId="197" xfId="0" applyFont="1" applyBorder="1" applyAlignment="1">
      <alignment horizontal="left" vertical="center"/>
    </xf>
    <xf numFmtId="3" fontId="37" fillId="0" borderId="196" xfId="0" applyNumberFormat="1" applyFont="1" applyBorder="1" applyAlignment="1">
      <alignment horizontal="right" vertical="center"/>
    </xf>
    <xf numFmtId="0" fontId="33" fillId="0" borderId="198" xfId="0" applyFont="1" applyBorder="1" applyAlignment="1">
      <alignment horizontal="left" vertical="center"/>
    </xf>
    <xf numFmtId="0" fontId="37" fillId="0" borderId="38" xfId="0" applyFont="1" applyBorder="1" applyAlignment="1">
      <alignment horizontal="left" vertical="center" indent="1"/>
    </xf>
    <xf numFmtId="37" fontId="25" fillId="0" borderId="35" xfId="0" applyNumberFormat="1" applyFont="1" applyBorder="1" applyAlignment="1">
      <alignment horizontal="right" vertical="center"/>
    </xf>
    <xf numFmtId="37" fontId="25" fillId="0" borderId="39" xfId="0" applyNumberFormat="1" applyFont="1" applyBorder="1" applyAlignment="1">
      <alignment horizontal="right" vertical="center"/>
    </xf>
    <xf numFmtId="0" fontId="37" fillId="0" borderId="40" xfId="0" applyFont="1" applyBorder="1" applyAlignment="1">
      <alignment horizontal="left" vertical="center"/>
    </xf>
    <xf numFmtId="3" fontId="57" fillId="0" borderId="35" xfId="0" applyNumberFormat="1" applyFont="1" applyBorder="1" applyAlignment="1">
      <alignment horizontal="right"/>
    </xf>
    <xf numFmtId="168" fontId="57" fillId="0" borderId="35" xfId="0" applyNumberFormat="1" applyFont="1" applyBorder="1" applyAlignment="1">
      <alignment horizontal="right"/>
    </xf>
    <xf numFmtId="168" fontId="57" fillId="0" borderId="38" xfId="0" applyNumberFormat="1" applyFont="1" applyBorder="1" applyAlignment="1">
      <alignment horizontal="right"/>
    </xf>
    <xf numFmtId="3" fontId="57" fillId="0" borderId="39" xfId="0" applyNumberFormat="1" applyFont="1" applyBorder="1" applyAlignment="1">
      <alignment horizontal="right"/>
    </xf>
    <xf numFmtId="3" fontId="25" fillId="0" borderId="4" xfId="0" applyNumberFormat="1" applyFont="1" applyBorder="1" applyAlignment="1">
      <alignment horizontal="right" vertical="center"/>
    </xf>
    <xf numFmtId="3" fontId="25" fillId="0" borderId="1" xfId="0" applyNumberFormat="1" applyFont="1" applyBorder="1" applyAlignment="1">
      <alignment horizontal="right" vertical="center"/>
    </xf>
    <xf numFmtId="0" fontId="25" fillId="0" borderId="1" xfId="0" applyFont="1" applyBorder="1" applyAlignment="1">
      <alignment horizontal="right" vertical="center"/>
    </xf>
    <xf numFmtId="0" fontId="25" fillId="0" borderId="40" xfId="0" applyFont="1" applyBorder="1" applyAlignment="1">
      <alignment horizontal="right" vertical="center"/>
    </xf>
    <xf numFmtId="3" fontId="37" fillId="0" borderId="199" xfId="0" applyNumberFormat="1" applyFont="1" applyBorder="1" applyAlignment="1">
      <alignment horizontal="right" vertical="center"/>
    </xf>
    <xf numFmtId="165" fontId="37" fillId="0" borderId="198" xfId="0" applyNumberFormat="1" applyFont="1" applyBorder="1" applyAlignment="1">
      <alignment horizontal="right" vertical="center"/>
    </xf>
    <xf numFmtId="0" fontId="3" fillId="0" borderId="1" xfId="0" applyFont="1" applyBorder="1" applyAlignment="1">
      <alignment horizontal="left" vertical="center" indent="2"/>
    </xf>
    <xf numFmtId="0" fontId="37" fillId="0" borderId="40" xfId="0" applyFont="1" applyBorder="1" applyAlignment="1">
      <alignment horizontal="left" vertical="center" indent="1"/>
    </xf>
    <xf numFmtId="37" fontId="25" fillId="0" borderId="1" xfId="0" applyNumberFormat="1" applyFont="1" applyBorder="1" applyAlignment="1">
      <alignment horizontal="right" vertical="center"/>
    </xf>
    <xf numFmtId="3" fontId="57" fillId="0" borderId="1" xfId="0" applyNumberFormat="1" applyFont="1" applyBorder="1" applyAlignment="1">
      <alignment horizontal="right"/>
    </xf>
    <xf numFmtId="168" fontId="57" fillId="0" borderId="1" xfId="0" applyNumberFormat="1" applyFont="1" applyBorder="1" applyAlignment="1">
      <alignment horizontal="right"/>
    </xf>
    <xf numFmtId="168" fontId="57" fillId="0" borderId="40" xfId="0" applyNumberFormat="1" applyFont="1" applyBorder="1" applyAlignment="1">
      <alignment horizontal="right"/>
    </xf>
    <xf numFmtId="3" fontId="57" fillId="0" borderId="4" xfId="0" applyNumberFormat="1" applyFont="1" applyBorder="1" applyAlignment="1">
      <alignment horizontal="right"/>
    </xf>
    <xf numFmtId="3" fontId="57" fillId="11" borderId="1" xfId="0" applyNumberFormat="1" applyFont="1" applyFill="1" applyBorder="1" applyAlignment="1">
      <alignment horizontal="right"/>
    </xf>
    <xf numFmtId="168" fontId="57" fillId="11" borderId="1" xfId="0" applyNumberFormat="1" applyFont="1" applyFill="1" applyBorder="1" applyAlignment="1">
      <alignment horizontal="right"/>
    </xf>
    <xf numFmtId="168" fontId="57" fillId="11" borderId="40" xfId="0" applyNumberFormat="1" applyFont="1" applyFill="1" applyBorder="1" applyAlignment="1">
      <alignment horizontal="right"/>
    </xf>
    <xf numFmtId="3" fontId="57" fillId="11" borderId="4" xfId="0" applyNumberFormat="1" applyFont="1" applyFill="1" applyBorder="1" applyAlignment="1">
      <alignment horizontal="right"/>
    </xf>
    <xf numFmtId="0" fontId="37" fillId="0" borderId="38" xfId="0" applyFont="1" applyBorder="1" applyAlignment="1">
      <alignment horizontal="left" vertical="center" indent="2"/>
    </xf>
    <xf numFmtId="0" fontId="37" fillId="0" borderId="40" xfId="0" applyFont="1" applyBorder="1" applyAlignment="1">
      <alignment horizontal="left" vertical="center" indent="2"/>
    </xf>
    <xf numFmtId="0" fontId="33" fillId="8" borderId="197" xfId="0" applyFont="1" applyFill="1" applyBorder="1" applyAlignment="1">
      <alignment horizontal="left" vertical="center"/>
    </xf>
    <xf numFmtId="0" fontId="37" fillId="8" borderId="199" xfId="0" applyFont="1" applyFill="1" applyBorder="1" applyAlignment="1">
      <alignment horizontal="right" vertical="center"/>
    </xf>
    <xf numFmtId="0" fontId="37" fillId="8" borderId="198" xfId="0" applyFont="1" applyFill="1" applyBorder="1" applyAlignment="1">
      <alignment horizontal="right" vertical="center"/>
    </xf>
    <xf numFmtId="165" fontId="37" fillId="8" borderId="198" xfId="0" applyNumberFormat="1" applyFont="1" applyFill="1" applyBorder="1" applyAlignment="1">
      <alignment horizontal="right" vertical="center"/>
    </xf>
    <xf numFmtId="0" fontId="37" fillId="8" borderId="197" xfId="0" applyFont="1" applyFill="1" applyBorder="1" applyAlignment="1">
      <alignment horizontal="right" vertical="center"/>
    </xf>
    <xf numFmtId="0" fontId="25" fillId="0" borderId="40" xfId="0" applyFont="1" applyBorder="1" applyAlignment="1">
      <alignment horizontal="left" indent="1"/>
    </xf>
    <xf numFmtId="0" fontId="25" fillId="0" borderId="40" xfId="0" applyFont="1" applyBorder="1"/>
    <xf numFmtId="167" fontId="25" fillId="0" borderId="39" xfId="0" applyNumberFormat="1" applyFont="1" applyBorder="1" applyAlignment="1">
      <alignment horizontal="right" vertical="center"/>
    </xf>
    <xf numFmtId="0" fontId="3" fillId="0" borderId="47" xfId="0" applyFont="1" applyBorder="1"/>
    <xf numFmtId="0" fontId="3" fillId="0" borderId="1" xfId="0" applyFont="1" applyBorder="1"/>
    <xf numFmtId="0" fontId="25" fillId="0" borderId="227" xfId="0" applyFont="1" applyBorder="1" applyAlignment="1">
      <alignment horizontal="right" vertical="center"/>
    </xf>
    <xf numFmtId="0" fontId="33" fillId="0" borderId="228" xfId="0" applyFont="1" applyBorder="1" applyAlignment="1">
      <alignment horizontal="left" vertical="center" indent="1"/>
    </xf>
    <xf numFmtId="0" fontId="33" fillId="0" borderId="212" xfId="0" applyFont="1" applyBorder="1" applyAlignment="1">
      <alignment horizontal="right" vertical="center" wrapText="1"/>
    </xf>
    <xf numFmtId="0" fontId="33" fillId="0" borderId="197" xfId="0" applyFont="1" applyBorder="1" applyAlignment="1">
      <alignment horizontal="right" vertical="center" wrapText="1"/>
    </xf>
    <xf numFmtId="0" fontId="33" fillId="0" borderId="199" xfId="0" applyFont="1" applyBorder="1" applyAlignment="1">
      <alignment horizontal="right" vertical="center" wrapText="1"/>
    </xf>
    <xf numFmtId="0" fontId="33" fillId="0" borderId="228" xfId="0" applyFont="1" applyBorder="1" applyAlignment="1">
      <alignment horizontal="left" vertical="center"/>
    </xf>
    <xf numFmtId="0" fontId="66" fillId="11" borderId="197" xfId="0" applyFont="1" applyFill="1" applyBorder="1" applyAlignment="1">
      <alignment horizontal="left" vertical="center" indent="1"/>
    </xf>
    <xf numFmtId="0" fontId="66" fillId="11" borderId="229" xfId="0" applyFont="1" applyFill="1" applyBorder="1" applyAlignment="1">
      <alignment horizontal="left" vertical="center"/>
    </xf>
    <xf numFmtId="0" fontId="66" fillId="11" borderId="212" xfId="0" applyFont="1" applyFill="1" applyBorder="1" applyAlignment="1">
      <alignment horizontal="left" vertical="center"/>
    </xf>
    <xf numFmtId="167" fontId="25" fillId="0" borderId="4" xfId="0" applyNumberFormat="1" applyFont="1" applyBorder="1" applyAlignment="1">
      <alignment horizontal="right" vertical="center"/>
    </xf>
    <xf numFmtId="10" fontId="3" fillId="0" borderId="1" xfId="0" applyNumberFormat="1" applyFont="1" applyBorder="1" applyAlignment="1">
      <alignment horizontal="right" vertical="center"/>
    </xf>
    <xf numFmtId="0" fontId="44" fillId="11" borderId="3" xfId="0" applyFont="1" applyFill="1" applyBorder="1" applyAlignment="1">
      <alignment horizontal="left" vertical="center" indent="1"/>
    </xf>
    <xf numFmtId="0" fontId="44" fillId="11" borderId="43" xfId="0" applyFont="1" applyFill="1" applyBorder="1" applyAlignment="1">
      <alignment horizontal="left" vertical="center"/>
    </xf>
    <xf numFmtId="0" fontId="44" fillId="11" borderId="4" xfId="0" applyFont="1" applyFill="1" applyBorder="1" applyAlignment="1">
      <alignment horizontal="left" vertical="center"/>
    </xf>
    <xf numFmtId="0" fontId="33" fillId="0" borderId="230" xfId="0" applyFont="1" applyBorder="1" applyAlignment="1">
      <alignment horizontal="left" vertical="center" indent="1"/>
    </xf>
    <xf numFmtId="37" fontId="25" fillId="0" borderId="144" xfId="0" applyNumberFormat="1" applyFont="1" applyBorder="1" applyAlignment="1">
      <alignment horizontal="right" vertical="center"/>
    </xf>
    <xf numFmtId="167" fontId="25" fillId="0" borderId="104" xfId="0" applyNumberFormat="1" applyFont="1" applyBorder="1" applyAlignment="1">
      <alignment horizontal="right" vertical="center"/>
    </xf>
    <xf numFmtId="167" fontId="25" fillId="0" borderId="143" xfId="0" applyNumberFormat="1" applyFont="1" applyBorder="1" applyAlignment="1">
      <alignment horizontal="right" vertical="center"/>
    </xf>
    <xf numFmtId="37" fontId="25" fillId="0" borderId="143" xfId="0" applyNumberFormat="1" applyFont="1" applyBorder="1" applyAlignment="1">
      <alignment horizontal="right" vertical="center"/>
    </xf>
    <xf numFmtId="0" fontId="33" fillId="0" borderId="231" xfId="0" applyFont="1" applyBorder="1" applyAlignment="1">
      <alignment horizontal="left" vertical="center" indent="1"/>
    </xf>
    <xf numFmtId="3" fontId="32" fillId="0" borderId="1" xfId="0" applyNumberFormat="1" applyFont="1" applyBorder="1" applyAlignment="1">
      <alignment horizontal="right" vertical="center"/>
    </xf>
    <xf numFmtId="0" fontId="32" fillId="0" borderId="1" xfId="0" applyFont="1" applyBorder="1" applyAlignment="1">
      <alignment horizontal="right" vertical="center"/>
    </xf>
    <xf numFmtId="3" fontId="3" fillId="0" borderId="4" xfId="0" applyNumberFormat="1" applyFont="1" applyBorder="1" applyAlignment="1">
      <alignment horizontal="right" vertical="center"/>
    </xf>
    <xf numFmtId="0" fontId="67" fillId="0" borderId="1" xfId="0" applyFont="1" applyBorder="1" applyAlignment="1">
      <alignment horizontal="right" vertical="center"/>
    </xf>
    <xf numFmtId="169" fontId="57" fillId="11" borderId="144" xfId="0" applyNumberFormat="1" applyFont="1" applyFill="1" applyBorder="1" applyAlignment="1">
      <alignment horizontal="right"/>
    </xf>
    <xf numFmtId="169" fontId="57" fillId="11" borderId="104" xfId="0" applyNumberFormat="1" applyFont="1" applyFill="1" applyBorder="1" applyAlignment="1">
      <alignment horizontal="right"/>
    </xf>
    <xf numFmtId="169" fontId="57" fillId="0" borderId="35" xfId="0" applyNumberFormat="1" applyFont="1" applyBorder="1" applyAlignment="1">
      <alignment horizontal="right"/>
    </xf>
    <xf numFmtId="169" fontId="57" fillId="0" borderId="38" xfId="0" applyNumberFormat="1" applyFont="1" applyBorder="1" applyAlignment="1">
      <alignment horizontal="right"/>
    </xf>
    <xf numFmtId="169" fontId="57" fillId="0" borderId="1" xfId="0" applyNumberFormat="1" applyFont="1" applyBorder="1" applyAlignment="1">
      <alignment horizontal="right"/>
    </xf>
    <xf numFmtId="169" fontId="57" fillId="0" borderId="40" xfId="0" applyNumberFormat="1" applyFont="1" applyBorder="1" applyAlignment="1">
      <alignment horizontal="right"/>
    </xf>
    <xf numFmtId="169" fontId="57" fillId="11" borderId="1" xfId="0" applyNumberFormat="1" applyFont="1" applyFill="1" applyBorder="1" applyAlignment="1">
      <alignment horizontal="right"/>
    </xf>
    <xf numFmtId="169" fontId="57" fillId="11" borderId="40" xfId="0" applyNumberFormat="1" applyFont="1" applyFill="1" applyBorder="1" applyAlignment="1">
      <alignment horizontal="right"/>
    </xf>
    <xf numFmtId="0" fontId="3" fillId="8" borderId="3" xfId="0" applyFont="1" applyFill="1" applyBorder="1" applyAlignment="1">
      <alignment vertical="center"/>
    </xf>
    <xf numFmtId="0" fontId="3" fillId="0" borderId="84" xfId="0" applyFont="1" applyBorder="1"/>
    <xf numFmtId="165" fontId="3" fillId="0" borderId="47" xfId="0" applyNumberFormat="1" applyFont="1" applyBorder="1"/>
    <xf numFmtId="0" fontId="46" fillId="0" borderId="1" xfId="0" applyFont="1" applyBorder="1" applyAlignment="1">
      <alignment horizontal="right" vertical="center"/>
    </xf>
    <xf numFmtId="164" fontId="25" fillId="11" borderId="143" xfId="0" applyNumberFormat="1" applyFont="1" applyFill="1" applyBorder="1" applyAlignment="1">
      <alignment horizontal="right" vertical="center"/>
    </xf>
    <xf numFmtId="0" fontId="37" fillId="0" borderId="227" xfId="0" applyFont="1" applyBorder="1" applyAlignment="1">
      <alignment horizontal="left" vertical="center" indent="1"/>
    </xf>
    <xf numFmtId="0" fontId="37" fillId="0" borderId="227" xfId="0" applyFont="1" applyBorder="1" applyAlignment="1">
      <alignment horizontal="left" vertical="center"/>
    </xf>
    <xf numFmtId="0" fontId="33" fillId="0" borderId="197" xfId="0" applyFont="1" applyBorder="1" applyAlignment="1">
      <alignment horizontal="left" vertical="center" indent="1"/>
    </xf>
    <xf numFmtId="0" fontId="33" fillId="0" borderId="237" xfId="0" applyFont="1" applyBorder="1" applyAlignment="1">
      <alignment horizontal="left" vertical="center" indent="1"/>
    </xf>
    <xf numFmtId="167" fontId="25" fillId="0" borderId="238" xfId="0" applyNumberFormat="1" applyFont="1" applyBorder="1" applyAlignment="1">
      <alignment horizontal="right" vertical="center"/>
    </xf>
    <xf numFmtId="167" fontId="25" fillId="0" borderId="239" xfId="0" applyNumberFormat="1" applyFont="1" applyBorder="1" applyAlignment="1">
      <alignment horizontal="right" vertical="center"/>
    </xf>
    <xf numFmtId="164" fontId="25" fillId="0" borderId="240" xfId="0" applyNumberFormat="1" applyFont="1" applyBorder="1" applyAlignment="1">
      <alignment horizontal="right" vertical="center"/>
    </xf>
    <xf numFmtId="167" fontId="25" fillId="0" borderId="240" xfId="0" applyNumberFormat="1" applyFont="1" applyBorder="1" applyAlignment="1">
      <alignment horizontal="right" vertical="center"/>
    </xf>
    <xf numFmtId="167" fontId="25" fillId="0" borderId="241" xfId="0" applyNumberFormat="1" applyFont="1" applyBorder="1" applyAlignment="1">
      <alignment horizontal="right" vertical="center"/>
    </xf>
    <xf numFmtId="0" fontId="33" fillId="0" borderId="242" xfId="0" applyFont="1" applyBorder="1" applyAlignment="1">
      <alignment horizontal="left" vertical="center"/>
    </xf>
    <xf numFmtId="0" fontId="33" fillId="0" borderId="243" xfId="0" applyFont="1" applyBorder="1" applyAlignment="1">
      <alignment horizontal="left" vertical="center" indent="1"/>
    </xf>
    <xf numFmtId="0" fontId="33" fillId="0" borderId="243" xfId="0" applyFont="1" applyBorder="1" applyAlignment="1">
      <alignment horizontal="left" vertical="center"/>
    </xf>
    <xf numFmtId="0" fontId="53" fillId="0" borderId="0" xfId="0" applyFont="1" applyAlignment="1">
      <alignment vertical="center"/>
    </xf>
    <xf numFmtId="0" fontId="56" fillId="0" borderId="0" xfId="0" applyFont="1" applyAlignment="1">
      <alignment vertical="center"/>
    </xf>
    <xf numFmtId="0" fontId="46" fillId="0" borderId="0" xfId="0" applyFont="1" applyAlignment="1">
      <alignment vertical="center"/>
    </xf>
    <xf numFmtId="0" fontId="25" fillId="0" borderId="0" xfId="0" applyFont="1" applyAlignment="1">
      <alignment vertical="center"/>
    </xf>
    <xf numFmtId="0" fontId="37" fillId="11" borderId="104" xfId="0" applyFont="1" applyFill="1" applyBorder="1" applyAlignment="1">
      <alignment horizontal="left" vertical="center"/>
    </xf>
    <xf numFmtId="0" fontId="25" fillId="11" borderId="144" xfId="0" applyFont="1" applyFill="1" applyBorder="1" applyAlignment="1">
      <alignment horizontal="right" vertical="center"/>
    </xf>
    <xf numFmtId="0" fontId="25" fillId="11" borderId="104" xfId="0" applyFont="1" applyFill="1" applyBorder="1" applyAlignment="1">
      <alignment horizontal="right" vertical="center"/>
    </xf>
    <xf numFmtId="0" fontId="37" fillId="0" borderId="38" xfId="0" applyFont="1" applyBorder="1" applyAlignment="1">
      <alignment horizontal="left" vertical="center"/>
    </xf>
    <xf numFmtId="3" fontId="25" fillId="0" borderId="39" xfId="0" applyNumberFormat="1" applyFont="1" applyBorder="1" applyAlignment="1">
      <alignment horizontal="right" vertical="center"/>
    </xf>
    <xf numFmtId="3" fontId="25" fillId="0" borderId="35" xfId="0" applyNumberFormat="1" applyFont="1" applyBorder="1" applyAlignment="1">
      <alignment horizontal="right" vertical="center"/>
    </xf>
    <xf numFmtId="0" fontId="25" fillId="0" borderId="35" xfId="0" applyFont="1" applyBorder="1" applyAlignment="1">
      <alignment horizontal="right" vertical="center"/>
    </xf>
    <xf numFmtId="0" fontId="25" fillId="0" borderId="38" xfId="0" applyFont="1" applyBorder="1" applyAlignment="1">
      <alignment horizontal="right" vertical="center"/>
    </xf>
    <xf numFmtId="0" fontId="3" fillId="0" borderId="1" xfId="0" applyFont="1" applyBorder="1" applyAlignment="1">
      <alignment horizontal="left" vertical="center"/>
    </xf>
    <xf numFmtId="3" fontId="57" fillId="11" borderId="8" xfId="0" applyNumberFormat="1" applyFont="1" applyFill="1" applyBorder="1" applyAlignment="1">
      <alignment horizontal="right"/>
    </xf>
    <xf numFmtId="3" fontId="37" fillId="11" borderId="199" xfId="0" applyNumberFormat="1" applyFont="1" applyFill="1" applyBorder="1" applyAlignment="1">
      <alignment horizontal="right" vertical="center"/>
    </xf>
    <xf numFmtId="165" fontId="37" fillId="11" borderId="198" xfId="0" applyNumberFormat="1" applyFont="1" applyFill="1" applyBorder="1" applyAlignment="1">
      <alignment horizontal="right" vertical="center"/>
    </xf>
    <xf numFmtId="0" fontId="25" fillId="0" borderId="40" xfId="0" applyFont="1" applyBorder="1" applyAlignment="1">
      <alignment horizontal="left" vertical="center" indent="1"/>
    </xf>
    <xf numFmtId="0" fontId="25" fillId="0" borderId="40" xfId="0" applyFont="1" applyBorder="1" applyAlignment="1">
      <alignment vertical="center"/>
    </xf>
    <xf numFmtId="0" fontId="3" fillId="0" borderId="84" xfId="0" applyFont="1" applyBorder="1" applyAlignment="1">
      <alignment vertical="center"/>
    </xf>
    <xf numFmtId="0" fontId="3" fillId="0" borderId="47" xfId="0" applyFont="1" applyBorder="1" applyAlignment="1">
      <alignment vertical="center"/>
    </xf>
    <xf numFmtId="0" fontId="33" fillId="0" borderId="199" xfId="0" applyFont="1" applyBorder="1" applyAlignment="1">
      <alignment horizontal="right" vertical="center"/>
    </xf>
    <xf numFmtId="0" fontId="33" fillId="0" borderId="197" xfId="0" applyFont="1" applyBorder="1" applyAlignment="1">
      <alignment horizontal="right" vertical="center"/>
    </xf>
    <xf numFmtId="0" fontId="25" fillId="0" borderId="245" xfId="0" applyFont="1" applyBorder="1" applyAlignment="1">
      <alignment horizontal="right" vertical="center"/>
    </xf>
    <xf numFmtId="3" fontId="3" fillId="0" borderId="47" xfId="0" applyNumberFormat="1" applyFont="1" applyBorder="1" applyAlignment="1">
      <alignment horizontal="right" vertical="center"/>
    </xf>
    <xf numFmtId="0" fontId="3" fillId="0" borderId="47" xfId="0" applyFont="1" applyBorder="1" applyAlignment="1">
      <alignment horizontal="right" vertical="center"/>
    </xf>
    <xf numFmtId="0" fontId="3" fillId="0" borderId="1" xfId="0" applyFont="1" applyBorder="1" applyAlignment="1">
      <alignment horizontal="right" vertical="center" wrapText="1"/>
    </xf>
    <xf numFmtId="0" fontId="6" fillId="0" borderId="0" xfId="0" applyFont="1" applyAlignment="1">
      <alignment horizontal="left" vertical="center" wrapText="1"/>
    </xf>
    <xf numFmtId="0" fontId="29" fillId="7" borderId="248" xfId="0" applyFont="1" applyFill="1" applyBorder="1" applyAlignment="1">
      <alignment horizontal="center" vertical="center" wrapText="1"/>
    </xf>
    <xf numFmtId="0" fontId="29" fillId="7" borderId="249" xfId="0" applyFont="1" applyFill="1" applyBorder="1" applyAlignment="1">
      <alignment horizontal="center" vertical="center" wrapText="1"/>
    </xf>
    <xf numFmtId="0" fontId="29" fillId="7" borderId="250" xfId="0" applyFont="1" applyFill="1" applyBorder="1" applyAlignment="1">
      <alignment horizontal="center" vertical="center" wrapText="1"/>
    </xf>
    <xf numFmtId="0" fontId="29" fillId="7" borderId="251" xfId="0" applyFont="1" applyFill="1" applyBorder="1" applyAlignment="1">
      <alignment horizontal="center" vertical="center" wrapText="1"/>
    </xf>
    <xf numFmtId="0" fontId="29" fillId="7" borderId="252" xfId="0" applyFont="1" applyFill="1" applyBorder="1" applyAlignment="1">
      <alignment horizontal="center" vertical="center" wrapText="1"/>
    </xf>
    <xf numFmtId="0" fontId="29" fillId="7" borderId="253" xfId="0" applyFont="1" applyFill="1" applyBorder="1" applyAlignment="1">
      <alignment horizontal="center" vertical="center" wrapText="1"/>
    </xf>
    <xf numFmtId="167" fontId="25" fillId="11" borderId="241" xfId="0" applyNumberFormat="1" applyFont="1" applyFill="1" applyBorder="1" applyAlignment="1">
      <alignment horizontal="right" vertical="center"/>
    </xf>
    <xf numFmtId="3" fontId="25" fillId="11" borderId="62" xfId="0" applyNumberFormat="1" applyFont="1" applyFill="1" applyBorder="1" applyAlignment="1">
      <alignment horizontal="right" vertical="center"/>
    </xf>
    <xf numFmtId="168" fontId="25" fillId="11" borderId="144" xfId="0" applyNumberFormat="1" applyFont="1" applyFill="1" applyBorder="1" applyAlignment="1">
      <alignment horizontal="right" vertical="center"/>
    </xf>
    <xf numFmtId="168" fontId="25" fillId="11" borderId="104" xfId="0" applyNumberFormat="1" applyFont="1" applyFill="1" applyBorder="1" applyAlignment="1">
      <alignment horizontal="right" vertical="center"/>
    </xf>
    <xf numFmtId="3" fontId="57" fillId="11" borderId="143" xfId="0" applyNumberFormat="1" applyFont="1" applyFill="1" applyBorder="1" applyAlignment="1">
      <alignment horizontal="right" vertical="center"/>
    </xf>
    <xf numFmtId="3" fontId="57" fillId="11" borderId="144" xfId="0" applyNumberFormat="1" applyFont="1" applyFill="1" applyBorder="1" applyAlignment="1">
      <alignment horizontal="right" vertical="center"/>
    </xf>
    <xf numFmtId="0" fontId="57" fillId="11" borderId="144" xfId="0" applyFont="1" applyFill="1" applyBorder="1" applyAlignment="1">
      <alignment horizontal="right" vertical="center"/>
    </xf>
    <xf numFmtId="0" fontId="57" fillId="11" borderId="104" xfId="0" applyFont="1" applyFill="1" applyBorder="1" applyAlignment="1">
      <alignment horizontal="right" vertical="center"/>
    </xf>
    <xf numFmtId="0" fontId="3" fillId="11" borderId="216" xfId="0" applyFont="1" applyFill="1" applyBorder="1" applyAlignment="1">
      <alignment vertical="center"/>
    </xf>
    <xf numFmtId="3" fontId="37" fillId="11" borderId="254" xfId="0" applyNumberFormat="1" applyFont="1" applyFill="1" applyBorder="1" applyAlignment="1">
      <alignment horizontal="right" vertical="center"/>
    </xf>
    <xf numFmtId="0" fontId="37" fillId="11" borderId="255" xfId="0" applyFont="1" applyFill="1" applyBorder="1" applyAlignment="1">
      <alignment horizontal="right" vertical="center"/>
    </xf>
    <xf numFmtId="0" fontId="37" fillId="11" borderId="256" xfId="0" applyFont="1" applyFill="1" applyBorder="1" applyAlignment="1">
      <alignment horizontal="right" vertical="center"/>
    </xf>
    <xf numFmtId="165" fontId="25" fillId="0" borderId="39" xfId="0" applyNumberFormat="1" applyFont="1" applyBorder="1" applyAlignment="1">
      <alignment horizontal="right" vertical="center"/>
    </xf>
    <xf numFmtId="3" fontId="57" fillId="0" borderId="39" xfId="0" applyNumberFormat="1" applyFont="1" applyBorder="1" applyAlignment="1">
      <alignment horizontal="right" vertical="center"/>
    </xf>
    <xf numFmtId="3" fontId="57" fillId="0" borderId="35" xfId="0" applyNumberFormat="1" applyFont="1" applyBorder="1" applyAlignment="1">
      <alignment horizontal="right" vertical="center"/>
    </xf>
    <xf numFmtId="0" fontId="57" fillId="0" borderId="35" xfId="0" applyFont="1" applyBorder="1" applyAlignment="1">
      <alignment horizontal="right" vertical="center"/>
    </xf>
    <xf numFmtId="0" fontId="57" fillId="0" borderId="38" xfId="0" applyFont="1" applyBorder="1" applyAlignment="1">
      <alignment horizontal="right" vertical="center"/>
    </xf>
    <xf numFmtId="3" fontId="37" fillId="0" borderId="257" xfId="0" applyNumberFormat="1" applyFont="1" applyBorder="1" applyAlignment="1">
      <alignment horizontal="right" vertical="center"/>
    </xf>
    <xf numFmtId="0" fontId="37" fillId="0" borderId="258" xfId="0" applyFont="1" applyBorder="1" applyAlignment="1">
      <alignment horizontal="right" vertical="center"/>
    </xf>
    <xf numFmtId="165" fontId="37" fillId="0" borderId="258" xfId="0" applyNumberFormat="1" applyFont="1" applyBorder="1" applyAlignment="1">
      <alignment horizontal="right" vertical="center"/>
    </xf>
    <xf numFmtId="0" fontId="37" fillId="0" borderId="259" xfId="0" applyFont="1" applyBorder="1" applyAlignment="1">
      <alignment horizontal="right" vertical="center"/>
    </xf>
    <xf numFmtId="10" fontId="33" fillId="0" borderId="198" xfId="0" applyNumberFormat="1" applyFont="1" applyBorder="1" applyAlignment="1">
      <alignment horizontal="right" vertical="center"/>
    </xf>
    <xf numFmtId="165" fontId="25" fillId="0" borderId="260" xfId="0" applyNumberFormat="1" applyFont="1" applyBorder="1" applyAlignment="1">
      <alignment horizontal="right" vertical="center"/>
    </xf>
    <xf numFmtId="37" fontId="25" fillId="0" borderId="260" xfId="0" applyNumberFormat="1" applyFont="1" applyBorder="1" applyAlignment="1">
      <alignment horizontal="right" vertical="center"/>
    </xf>
    <xf numFmtId="164" fontId="25" fillId="0" borderId="260" xfId="0" applyNumberFormat="1" applyFont="1" applyBorder="1" applyAlignment="1">
      <alignment horizontal="right" vertical="center"/>
    </xf>
    <xf numFmtId="3" fontId="25" fillId="0" borderId="260" xfId="0" applyNumberFormat="1" applyFont="1" applyBorder="1" applyAlignment="1">
      <alignment horizontal="right" vertical="center"/>
    </xf>
    <xf numFmtId="3" fontId="57" fillId="0" borderId="260" xfId="0" applyNumberFormat="1" applyFont="1" applyBorder="1" applyAlignment="1">
      <alignment horizontal="right" vertical="center"/>
    </xf>
    <xf numFmtId="3" fontId="57" fillId="0" borderId="1" xfId="0" applyNumberFormat="1" applyFont="1" applyBorder="1" applyAlignment="1">
      <alignment horizontal="right" vertical="center"/>
    </xf>
    <xf numFmtId="0" fontId="57" fillId="0" borderId="1" xfId="0" applyFont="1" applyBorder="1" applyAlignment="1">
      <alignment horizontal="right" vertical="center"/>
    </xf>
    <xf numFmtId="0" fontId="57" fillId="0" borderId="40" xfId="0" applyFont="1" applyBorder="1" applyAlignment="1">
      <alignment horizontal="right" vertical="center"/>
    </xf>
    <xf numFmtId="3" fontId="57" fillId="11" borderId="4" xfId="0" applyNumberFormat="1" applyFont="1" applyFill="1" applyBorder="1" applyAlignment="1">
      <alignment horizontal="right" vertical="center"/>
    </xf>
    <xf numFmtId="3" fontId="57" fillId="11" borderId="1" xfId="0" applyNumberFormat="1" applyFont="1" applyFill="1" applyBorder="1" applyAlignment="1">
      <alignment horizontal="right" vertical="center"/>
    </xf>
    <xf numFmtId="0" fontId="57" fillId="11" borderId="1" xfId="0" applyFont="1" applyFill="1" applyBorder="1" applyAlignment="1">
      <alignment horizontal="right" vertical="center"/>
    </xf>
    <xf numFmtId="0" fontId="57" fillId="11" borderId="40" xfId="0" applyFont="1" applyFill="1" applyBorder="1" applyAlignment="1">
      <alignment horizontal="right" vertical="center"/>
    </xf>
    <xf numFmtId="37" fontId="25" fillId="0" borderId="261" xfId="0" applyNumberFormat="1" applyFont="1" applyBorder="1" applyAlignment="1">
      <alignment horizontal="right" vertical="center"/>
    </xf>
    <xf numFmtId="3" fontId="57" fillId="0" borderId="4" xfId="0" applyNumberFormat="1" applyFont="1" applyBorder="1" applyAlignment="1">
      <alignment horizontal="right" vertical="center"/>
    </xf>
    <xf numFmtId="0" fontId="7" fillId="0" borderId="84" xfId="0" applyFont="1" applyBorder="1"/>
    <xf numFmtId="0" fontId="7" fillId="0" borderId="47" xfId="0" applyFont="1" applyBorder="1"/>
    <xf numFmtId="0" fontId="6" fillId="0" borderId="47" xfId="0" applyFont="1" applyBorder="1"/>
    <xf numFmtId="0" fontId="3" fillId="0" borderId="84" xfId="0" applyFont="1" applyBorder="1" applyAlignment="1">
      <alignment horizontal="left" vertical="center" indent="1"/>
    </xf>
    <xf numFmtId="0" fontId="3" fillId="0" borderId="84" xfId="0" applyFont="1" applyBorder="1" applyAlignment="1">
      <alignment horizontal="right" vertical="center"/>
    </xf>
    <xf numFmtId="0" fontId="33" fillId="0" borderId="262" xfId="0" applyFont="1" applyBorder="1" applyAlignment="1">
      <alignment horizontal="right" vertical="center"/>
    </xf>
    <xf numFmtId="0" fontId="33" fillId="0" borderId="263" xfId="0" applyFont="1" applyBorder="1" applyAlignment="1">
      <alignment horizontal="right" vertical="center"/>
    </xf>
    <xf numFmtId="0" fontId="44" fillId="11" borderId="43" xfId="0" applyFont="1" applyFill="1" applyBorder="1" applyAlignment="1">
      <alignment horizontal="left" vertical="center" wrapText="1"/>
    </xf>
    <xf numFmtId="0" fontId="44" fillId="11" borderId="4" xfId="0" applyFont="1" applyFill="1" applyBorder="1" applyAlignment="1">
      <alignment horizontal="left" vertical="center" wrapText="1"/>
    </xf>
    <xf numFmtId="165" fontId="25" fillId="0" borderId="4" xfId="0" applyNumberFormat="1" applyFont="1" applyBorder="1" applyAlignment="1">
      <alignment horizontal="right" vertical="center"/>
    </xf>
    <xf numFmtId="0" fontId="37" fillId="0" borderId="196" xfId="0" applyFont="1" applyBorder="1" applyAlignment="1">
      <alignment horizontal="right" vertical="center"/>
    </xf>
    <xf numFmtId="0" fontId="33" fillId="0" borderId="258" xfId="0" applyFont="1" applyBorder="1" applyAlignment="1">
      <alignment horizontal="right" vertical="center"/>
    </xf>
    <xf numFmtId="165" fontId="33" fillId="0" borderId="258" xfId="0" applyNumberFormat="1" applyFont="1" applyBorder="1" applyAlignment="1">
      <alignment horizontal="right" vertical="center"/>
    </xf>
    <xf numFmtId="167" fontId="25" fillId="0" borderId="260" xfId="0" applyNumberFormat="1" applyFont="1" applyBorder="1" applyAlignment="1">
      <alignment horizontal="right" vertical="center"/>
    </xf>
    <xf numFmtId="0" fontId="3" fillId="0" borderId="4" xfId="0" applyFont="1" applyBorder="1" applyAlignment="1">
      <alignment horizontal="right" vertical="center"/>
    </xf>
    <xf numFmtId="0" fontId="3" fillId="0" borderId="40" xfId="0" applyFont="1" applyBorder="1" applyAlignment="1">
      <alignment horizontal="right" vertical="center"/>
    </xf>
    <xf numFmtId="0" fontId="6" fillId="0" borderId="264" xfId="0" applyFont="1" applyBorder="1"/>
    <xf numFmtId="3" fontId="33" fillId="0" borderId="258" xfId="0" applyNumberFormat="1" applyFont="1" applyBorder="1" applyAlignment="1">
      <alignment horizontal="right" vertical="center"/>
    </xf>
    <xf numFmtId="0" fontId="3" fillId="0" borderId="265" xfId="0" applyFont="1" applyBorder="1" applyAlignment="1">
      <alignment vertical="center"/>
    </xf>
    <xf numFmtId="3" fontId="37" fillId="0" borderId="266" xfId="0" applyNumberFormat="1" applyFont="1" applyBorder="1" applyAlignment="1">
      <alignment horizontal="right" vertical="center"/>
    </xf>
    <xf numFmtId="0" fontId="37" fillId="0" borderId="267" xfId="0" applyFont="1" applyBorder="1" applyAlignment="1">
      <alignment horizontal="right" vertical="center"/>
    </xf>
    <xf numFmtId="0" fontId="37" fillId="0" borderId="268" xfId="0" applyFont="1" applyBorder="1" applyAlignment="1">
      <alignment horizontal="right" vertical="center"/>
    </xf>
    <xf numFmtId="3" fontId="33" fillId="0" borderId="269" xfId="0" applyNumberFormat="1" applyFont="1" applyBorder="1" applyAlignment="1">
      <alignment horizontal="right" vertical="center"/>
    </xf>
    <xf numFmtId="0" fontId="33" fillId="0" borderId="269" xfId="0" applyFont="1" applyBorder="1" applyAlignment="1">
      <alignment horizontal="right" vertical="center"/>
    </xf>
    <xf numFmtId="0" fontId="3" fillId="11" borderId="104" xfId="0" applyFont="1" applyFill="1" applyBorder="1" applyAlignment="1">
      <alignment horizontal="left" vertical="center" wrapText="1" indent="1"/>
    </xf>
    <xf numFmtId="0" fontId="3" fillId="11" borderId="104" xfId="0" applyFont="1" applyFill="1" applyBorder="1" applyAlignment="1">
      <alignment horizontal="left" vertical="center" wrapText="1"/>
    </xf>
    <xf numFmtId="3" fontId="43" fillId="11" borderId="271" xfId="0" applyNumberFormat="1" applyFont="1" applyFill="1" applyBorder="1" applyAlignment="1">
      <alignment horizontal="right" vertical="center"/>
    </xf>
    <xf numFmtId="3" fontId="43" fillId="11" borderId="272" xfId="0" applyNumberFormat="1" applyFont="1" applyFill="1" applyBorder="1" applyAlignment="1">
      <alignment horizontal="right" vertical="center"/>
    </xf>
    <xf numFmtId="0" fontId="43" fillId="11" borderId="273" xfId="0" applyFont="1" applyFill="1" applyBorder="1" applyAlignment="1">
      <alignment horizontal="right" vertical="center"/>
    </xf>
    <xf numFmtId="0" fontId="3" fillId="11" borderId="216" xfId="0" applyFont="1" applyFill="1" applyBorder="1" applyAlignment="1">
      <alignment horizontal="left" vertical="center" wrapText="1"/>
    </xf>
    <xf numFmtId="3" fontId="25" fillId="11" borderId="62" xfId="18" applyNumberFormat="1" applyFont="1" applyFill="1" applyBorder="1" applyAlignment="1">
      <alignment horizontal="right" vertical="center"/>
    </xf>
    <xf numFmtId="3" fontId="25" fillId="11" borderId="239" xfId="18" applyNumberFormat="1" applyFont="1" applyFill="1" applyBorder="1" applyAlignment="1">
      <alignment horizontal="right" vertical="center"/>
    </xf>
    <xf numFmtId="3" fontId="25" fillId="11" borderId="143" xfId="18" applyNumberFormat="1" applyFont="1" applyFill="1" applyBorder="1" applyAlignment="1">
      <alignment horizontal="right" vertical="center"/>
    </xf>
    <xf numFmtId="0" fontId="3" fillId="11" borderId="36" xfId="0" applyFont="1" applyFill="1" applyBorder="1" applyAlignment="1">
      <alignment horizontal="left" vertical="center" wrapText="1"/>
    </xf>
    <xf numFmtId="3" fontId="37" fillId="11" borderId="198" xfId="0" applyNumberFormat="1" applyFont="1" applyFill="1" applyBorder="1" applyAlignment="1">
      <alignment horizontal="right" vertical="center"/>
    </xf>
    <xf numFmtId="3" fontId="3" fillId="0" borderId="198" xfId="0" applyNumberFormat="1" applyFont="1" applyBorder="1" applyAlignment="1">
      <alignment horizontal="right" vertical="center" wrapText="1"/>
    </xf>
    <xf numFmtId="0" fontId="3" fillId="0" borderId="198" xfId="0" applyFont="1" applyBorder="1" applyAlignment="1">
      <alignment horizontal="right" vertical="center" wrapText="1"/>
    </xf>
    <xf numFmtId="0" fontId="3" fillId="0" borderId="38" xfId="0" applyFont="1" applyBorder="1" applyAlignment="1">
      <alignment horizontal="left" vertical="center" wrapText="1" indent="2"/>
    </xf>
    <xf numFmtId="0" fontId="3" fillId="0" borderId="38" xfId="0" applyFont="1" applyBorder="1" applyAlignment="1">
      <alignment horizontal="left" vertical="center" wrapText="1" indent="1"/>
    </xf>
    <xf numFmtId="3" fontId="43" fillId="0" borderId="274" xfId="0" applyNumberFormat="1" applyFont="1" applyBorder="1" applyAlignment="1">
      <alignment horizontal="right" vertical="center"/>
    </xf>
    <xf numFmtId="3" fontId="43" fillId="0" borderId="275" xfId="0" applyNumberFormat="1" applyFont="1" applyBorder="1" applyAlignment="1">
      <alignment horizontal="right" vertical="center"/>
    </xf>
    <xf numFmtId="0" fontId="43" fillId="0" borderId="274" xfId="0" applyFont="1" applyBorder="1" applyAlignment="1">
      <alignment horizontal="right" vertical="center"/>
    </xf>
    <xf numFmtId="0" fontId="43" fillId="0" borderId="92" xfId="0" applyFont="1" applyBorder="1" applyAlignment="1">
      <alignment horizontal="right" vertical="center"/>
    </xf>
    <xf numFmtId="3" fontId="25" fillId="0" borderId="37" xfId="18" applyNumberFormat="1" applyFont="1" applyBorder="1" applyAlignment="1">
      <alignment horizontal="right" vertical="center"/>
    </xf>
    <xf numFmtId="3" fontId="25" fillId="0" borderId="38" xfId="18" applyNumberFormat="1" applyFont="1" applyBorder="1" applyAlignment="1">
      <alignment horizontal="right" vertical="center"/>
    </xf>
    <xf numFmtId="0" fontId="25" fillId="0" borderId="39" xfId="0" applyFont="1" applyBorder="1" applyAlignment="1">
      <alignment horizontal="right" vertical="center"/>
    </xf>
    <xf numFmtId="165" fontId="3" fillId="0" borderId="198" xfId="0" applyNumberFormat="1" applyFont="1" applyBorder="1" applyAlignment="1">
      <alignment horizontal="right" vertical="center" wrapText="1"/>
    </xf>
    <xf numFmtId="167" fontId="25" fillId="0" borderId="276" xfId="0" applyNumberFormat="1" applyFont="1" applyBorder="1" applyAlignment="1">
      <alignment horizontal="right" vertical="center"/>
    </xf>
    <xf numFmtId="3" fontId="43" fillId="0" borderId="82" xfId="0" applyNumberFormat="1" applyFont="1" applyBorder="1" applyAlignment="1">
      <alignment horizontal="right" vertical="center"/>
    </xf>
    <xf numFmtId="3" fontId="43" fillId="0" borderId="277" xfId="0" applyNumberFormat="1" applyFont="1" applyBorder="1" applyAlignment="1">
      <alignment horizontal="right" vertical="center"/>
    </xf>
    <xf numFmtId="168" fontId="43" fillId="0" borderId="82" xfId="0" applyNumberFormat="1" applyFont="1" applyBorder="1" applyAlignment="1">
      <alignment horizontal="right" vertical="center"/>
    </xf>
    <xf numFmtId="0" fontId="43" fillId="0" borderId="48" xfId="0" applyFont="1" applyBorder="1" applyAlignment="1">
      <alignment horizontal="right" vertical="center"/>
    </xf>
    <xf numFmtId="0" fontId="3" fillId="0" borderId="278" xfId="0" applyFont="1" applyBorder="1" applyAlignment="1">
      <alignment horizontal="left" vertical="center" wrapText="1" indent="1"/>
    </xf>
    <xf numFmtId="3" fontId="25" fillId="0" borderId="8" xfId="18" applyNumberFormat="1" applyFont="1" applyBorder="1" applyAlignment="1">
      <alignment horizontal="right" vertical="center"/>
    </xf>
    <xf numFmtId="3" fontId="25" fillId="0" borderId="40" xfId="18" applyNumberFormat="1" applyFont="1" applyBorder="1" applyAlignment="1">
      <alignment horizontal="right" vertical="center"/>
    </xf>
    <xf numFmtId="0" fontId="25" fillId="0" borderId="260" xfId="0" applyFont="1" applyBorder="1" applyAlignment="1">
      <alignment horizontal="right" vertical="center"/>
    </xf>
    <xf numFmtId="0" fontId="25" fillId="0" borderId="276" xfId="0" applyFont="1" applyBorder="1" applyAlignment="1">
      <alignment horizontal="right" vertical="center"/>
    </xf>
    <xf numFmtId="3" fontId="37" fillId="0" borderId="279" xfId="0" applyNumberFormat="1" applyFont="1" applyBorder="1" applyAlignment="1">
      <alignment horizontal="right" vertical="center"/>
    </xf>
    <xf numFmtId="0" fontId="37" fillId="0" borderId="280" xfId="0" applyFont="1" applyBorder="1" applyAlignment="1">
      <alignment horizontal="right" vertical="center"/>
    </xf>
    <xf numFmtId="165" fontId="37" fillId="0" borderId="280" xfId="0" applyNumberFormat="1" applyFont="1" applyBorder="1" applyAlignment="1">
      <alignment horizontal="right" vertical="center"/>
    </xf>
    <xf numFmtId="0" fontId="3" fillId="0" borderId="276" xfId="0" applyFont="1" applyBorder="1" applyAlignment="1">
      <alignment horizontal="left" vertical="center" wrapText="1" indent="1"/>
    </xf>
    <xf numFmtId="167" fontId="25" fillId="0" borderId="281" xfId="0" applyNumberFormat="1" applyFont="1" applyBorder="1" applyAlignment="1">
      <alignment horizontal="right" vertical="center"/>
    </xf>
    <xf numFmtId="0" fontId="43" fillId="0" borderId="82" xfId="0" applyFont="1" applyBorder="1" applyAlignment="1">
      <alignment horizontal="right" vertical="center"/>
    </xf>
    <xf numFmtId="0" fontId="3" fillId="0" borderId="282" xfId="0" applyFont="1" applyBorder="1" applyAlignment="1">
      <alignment horizontal="left" vertical="center" wrapText="1" indent="1"/>
    </xf>
    <xf numFmtId="0" fontId="25" fillId="0" borderId="281" xfId="0" applyFont="1" applyBorder="1" applyAlignment="1">
      <alignment horizontal="right" vertical="center"/>
    </xf>
    <xf numFmtId="3" fontId="37" fillId="0" borderId="283" xfId="0" applyNumberFormat="1" applyFont="1" applyBorder="1" applyAlignment="1">
      <alignment horizontal="right" vertical="center"/>
    </xf>
    <xf numFmtId="0" fontId="37" fillId="0" borderId="284" xfId="0" applyFont="1" applyBorder="1" applyAlignment="1">
      <alignment horizontal="right" vertical="center"/>
    </xf>
    <xf numFmtId="165" fontId="37" fillId="0" borderId="284" xfId="0" applyNumberFormat="1" applyFont="1" applyBorder="1" applyAlignment="1">
      <alignment horizontal="right" vertical="center"/>
    </xf>
    <xf numFmtId="0" fontId="3" fillId="0" borderId="281" xfId="0" applyFont="1" applyBorder="1" applyAlignment="1">
      <alignment horizontal="left" vertical="center" wrapText="1" indent="1"/>
    </xf>
    <xf numFmtId="167" fontId="25" fillId="0" borderId="285" xfId="0" applyNumberFormat="1" applyFont="1" applyBorder="1" applyAlignment="1">
      <alignment horizontal="right" vertical="center"/>
    </xf>
    <xf numFmtId="0" fontId="3" fillId="0" borderId="286" xfId="0" applyFont="1" applyBorder="1" applyAlignment="1">
      <alignment horizontal="left" vertical="center" wrapText="1" indent="1"/>
    </xf>
    <xf numFmtId="0" fontId="25" fillId="0" borderId="285" xfId="0" applyFont="1" applyBorder="1" applyAlignment="1">
      <alignment horizontal="right" vertical="center"/>
    </xf>
    <xf numFmtId="3" fontId="37" fillId="0" borderId="287" xfId="0" applyNumberFormat="1" applyFont="1" applyBorder="1" applyAlignment="1">
      <alignment horizontal="right" vertical="center"/>
    </xf>
    <xf numFmtId="0" fontId="37" fillId="0" borderId="288" xfId="0" applyFont="1" applyBorder="1" applyAlignment="1">
      <alignment horizontal="right" vertical="center"/>
    </xf>
    <xf numFmtId="165" fontId="37" fillId="0" borderId="288" xfId="0" applyNumberFormat="1" applyFont="1" applyBorder="1" applyAlignment="1">
      <alignment horizontal="right" vertical="center"/>
    </xf>
    <xf numFmtId="0" fontId="3" fillId="0" borderId="285" xfId="0" applyFont="1" applyBorder="1" applyAlignment="1">
      <alignment horizontal="left" vertical="center" wrapText="1" indent="1"/>
    </xf>
    <xf numFmtId="167" fontId="25" fillId="0" borderId="289" xfId="0" applyNumberFormat="1" applyFont="1" applyBorder="1" applyAlignment="1">
      <alignment horizontal="right" vertical="center"/>
    </xf>
    <xf numFmtId="0" fontId="3" fillId="0" borderId="290" xfId="0" applyFont="1" applyBorder="1" applyAlignment="1">
      <alignment horizontal="left" vertical="center" wrapText="1" indent="1"/>
    </xf>
    <xf numFmtId="0" fontId="25" fillId="0" borderId="289" xfId="0" applyFont="1" applyBorder="1" applyAlignment="1">
      <alignment horizontal="right" vertical="center"/>
    </xf>
    <xf numFmtId="3" fontId="37" fillId="0" borderId="291" xfId="0" applyNumberFormat="1" applyFont="1" applyBorder="1" applyAlignment="1">
      <alignment horizontal="right" vertical="center"/>
    </xf>
    <xf numFmtId="0" fontId="37" fillId="0" borderId="292" xfId="0" applyFont="1" applyBorder="1" applyAlignment="1">
      <alignment horizontal="right" vertical="center"/>
    </xf>
    <xf numFmtId="165" fontId="37" fillId="0" borderId="292" xfId="0" applyNumberFormat="1" applyFont="1" applyBorder="1" applyAlignment="1">
      <alignment horizontal="right" vertical="center"/>
    </xf>
    <xf numFmtId="0" fontId="3" fillId="0" borderId="289" xfId="0" applyFont="1" applyBorder="1" applyAlignment="1">
      <alignment horizontal="left" vertical="center" wrapText="1" indent="1"/>
    </xf>
    <xf numFmtId="167" fontId="25" fillId="0" borderId="293" xfId="0" applyNumberFormat="1" applyFont="1" applyBorder="1" applyAlignment="1">
      <alignment horizontal="right" vertical="center"/>
    </xf>
    <xf numFmtId="0" fontId="3" fillId="0" borderId="294" xfId="0" applyFont="1" applyBorder="1" applyAlignment="1">
      <alignment horizontal="left" vertical="center" wrapText="1" indent="1"/>
    </xf>
    <xf numFmtId="0" fontId="25" fillId="0" borderId="293" xfId="0" applyFont="1" applyBorder="1" applyAlignment="1">
      <alignment horizontal="right" vertical="center"/>
    </xf>
    <xf numFmtId="3" fontId="37" fillId="0" borderId="295" xfId="0" applyNumberFormat="1" applyFont="1" applyBorder="1" applyAlignment="1">
      <alignment horizontal="right" vertical="center"/>
    </xf>
    <xf numFmtId="0" fontId="37" fillId="0" borderId="296" xfId="0" applyFont="1" applyBorder="1" applyAlignment="1">
      <alignment horizontal="right" vertical="center"/>
    </xf>
    <xf numFmtId="165" fontId="37" fillId="0" borderId="296" xfId="0" applyNumberFormat="1" applyFont="1" applyBorder="1" applyAlignment="1">
      <alignment horizontal="right" vertical="center"/>
    </xf>
    <xf numFmtId="0" fontId="3" fillId="0" borderId="293" xfId="0" applyFont="1" applyBorder="1" applyAlignment="1">
      <alignment horizontal="left" vertical="center" wrapText="1" indent="1"/>
    </xf>
    <xf numFmtId="167" fontId="25" fillId="0" borderId="297" xfId="0" applyNumberFormat="1" applyFont="1" applyBorder="1" applyAlignment="1">
      <alignment horizontal="right" vertical="center"/>
    </xf>
    <xf numFmtId="0" fontId="3" fillId="0" borderId="298" xfId="0" applyFont="1" applyBorder="1" applyAlignment="1">
      <alignment horizontal="left" vertical="center" wrapText="1" indent="1"/>
    </xf>
    <xf numFmtId="0" fontId="25" fillId="0" borderId="297" xfId="0" applyFont="1" applyBorder="1" applyAlignment="1">
      <alignment horizontal="right" vertical="center"/>
    </xf>
    <xf numFmtId="3" fontId="37" fillId="0" borderId="299" xfId="0" applyNumberFormat="1" applyFont="1" applyBorder="1" applyAlignment="1">
      <alignment horizontal="right" vertical="center"/>
    </xf>
    <xf numFmtId="0" fontId="37" fillId="0" borderId="300" xfId="0" applyFont="1" applyBorder="1" applyAlignment="1">
      <alignment horizontal="right" vertical="center"/>
    </xf>
    <xf numFmtId="165" fontId="37" fillId="0" borderId="300" xfId="0" applyNumberFormat="1" applyFont="1" applyBorder="1" applyAlignment="1">
      <alignment horizontal="right" vertical="center"/>
    </xf>
    <xf numFmtId="0" fontId="3" fillId="0" borderId="297" xfId="0" applyFont="1" applyBorder="1" applyAlignment="1">
      <alignment horizontal="left" vertical="center" wrapText="1" indent="1"/>
    </xf>
    <xf numFmtId="167" fontId="25" fillId="0" borderId="301" xfId="0" applyNumberFormat="1" applyFont="1" applyBorder="1" applyAlignment="1">
      <alignment horizontal="right" vertical="center"/>
    </xf>
    <xf numFmtId="0" fontId="3" fillId="0" borderId="40" xfId="0" applyFont="1" applyBorder="1" applyAlignment="1">
      <alignment horizontal="left" vertical="center" wrapText="1"/>
    </xf>
    <xf numFmtId="0" fontId="3" fillId="0" borderId="302" xfId="0" applyFont="1" applyBorder="1" applyAlignment="1">
      <alignment horizontal="left" vertical="center" wrapText="1"/>
    </xf>
    <xf numFmtId="0" fontId="25" fillId="0" borderId="301" xfId="0" applyFont="1" applyBorder="1" applyAlignment="1">
      <alignment horizontal="right" vertical="center"/>
    </xf>
    <xf numFmtId="0" fontId="37" fillId="0" borderId="303" xfId="0" applyFont="1" applyBorder="1" applyAlignment="1">
      <alignment horizontal="right" vertical="center"/>
    </xf>
    <xf numFmtId="0" fontId="37" fillId="0" borderId="304" xfId="0" applyFont="1" applyBorder="1" applyAlignment="1">
      <alignment horizontal="right" vertical="center"/>
    </xf>
    <xf numFmtId="165" fontId="37" fillId="0" borderId="304" xfId="0" applyNumberFormat="1" applyFont="1" applyBorder="1" applyAlignment="1">
      <alignment horizontal="right" vertical="center"/>
    </xf>
    <xf numFmtId="0" fontId="3" fillId="0" borderId="301" xfId="0" applyFont="1" applyBorder="1" applyAlignment="1">
      <alignment horizontal="left" vertical="center" wrapText="1"/>
    </xf>
    <xf numFmtId="0" fontId="43" fillId="11" borderId="40" xfId="0" applyFont="1" applyFill="1" applyBorder="1" applyAlignment="1">
      <alignment horizontal="left" indent="1"/>
    </xf>
    <xf numFmtId="37" fontId="25" fillId="11" borderId="1" xfId="0" applyNumberFormat="1" applyFont="1" applyFill="1" applyBorder="1" applyAlignment="1">
      <alignment horizontal="right" vertical="center"/>
    </xf>
    <xf numFmtId="164" fontId="25" fillId="11" borderId="260" xfId="0" applyNumberFormat="1" applyFont="1" applyFill="1" applyBorder="1" applyAlignment="1">
      <alignment horizontal="right" vertical="center"/>
    </xf>
    <xf numFmtId="167" fontId="25" fillId="11" borderId="305" xfId="0" applyNumberFormat="1" applyFont="1" applyFill="1" applyBorder="1" applyAlignment="1">
      <alignment horizontal="right" vertical="center"/>
    </xf>
    <xf numFmtId="0" fontId="43" fillId="11" borderId="40" xfId="0" applyFont="1" applyFill="1" applyBorder="1" applyAlignment="1">
      <alignment horizontal="left"/>
    </xf>
    <xf numFmtId="3" fontId="43" fillId="11" borderId="82" xfId="0" applyNumberFormat="1" applyFont="1" applyFill="1" applyBorder="1" applyAlignment="1">
      <alignment horizontal="right" vertical="center"/>
    </xf>
    <xf numFmtId="3" fontId="43" fillId="11" borderId="277" xfId="0" applyNumberFormat="1" applyFont="1" applyFill="1" applyBorder="1" applyAlignment="1">
      <alignment horizontal="right" vertical="center"/>
    </xf>
    <xf numFmtId="0" fontId="43" fillId="11" borderId="82" xfId="0" applyFont="1" applyFill="1" applyBorder="1" applyAlignment="1">
      <alignment horizontal="right" vertical="center"/>
    </xf>
    <xf numFmtId="0" fontId="43" fillId="11" borderId="48" xfId="0" applyFont="1" applyFill="1" applyBorder="1" applyAlignment="1">
      <alignment horizontal="right" vertical="center"/>
    </xf>
    <xf numFmtId="3" fontId="25" fillId="11" borderId="8" xfId="18" applyNumberFormat="1" applyFont="1" applyFill="1" applyBorder="1" applyAlignment="1">
      <alignment horizontal="right" vertical="center"/>
    </xf>
    <xf numFmtId="3" fontId="25" fillId="11" borderId="40" xfId="18" applyNumberFormat="1" applyFont="1" applyFill="1" applyBorder="1" applyAlignment="1">
      <alignment horizontal="right" vertical="center"/>
    </xf>
    <xf numFmtId="0" fontId="25" fillId="11" borderId="260" xfId="0" applyFont="1" applyFill="1" applyBorder="1" applyAlignment="1">
      <alignment horizontal="right" vertical="center"/>
    </xf>
    <xf numFmtId="0" fontId="25" fillId="11" borderId="305" xfId="0" applyFont="1" applyFill="1" applyBorder="1" applyAlignment="1">
      <alignment horizontal="right" vertical="center"/>
    </xf>
    <xf numFmtId="0" fontId="3" fillId="11" borderId="305" xfId="0" applyFont="1" applyFill="1" applyBorder="1" applyAlignment="1">
      <alignment horizontal="left" vertical="center" wrapText="1"/>
    </xf>
    <xf numFmtId="0" fontId="3" fillId="11" borderId="1" xfId="0" applyFont="1" applyFill="1" applyBorder="1" applyAlignment="1">
      <alignment horizontal="left" vertical="center" wrapText="1"/>
    </xf>
    <xf numFmtId="0" fontId="3" fillId="11" borderId="306" xfId="0" applyFont="1" applyFill="1" applyBorder="1" applyAlignment="1">
      <alignment horizontal="left" vertical="center" wrapText="1" indent="1"/>
    </xf>
    <xf numFmtId="0" fontId="3" fillId="11" borderId="306" xfId="0" applyFont="1" applyFill="1" applyBorder="1" applyAlignment="1">
      <alignment horizontal="left" vertical="center" wrapText="1"/>
    </xf>
    <xf numFmtId="3" fontId="43" fillId="11" borderId="307" xfId="0" applyNumberFormat="1" applyFont="1" applyFill="1" applyBorder="1" applyAlignment="1">
      <alignment horizontal="right" vertical="center"/>
    </xf>
    <xf numFmtId="167" fontId="25" fillId="0" borderId="305" xfId="0" applyNumberFormat="1" applyFont="1" applyBorder="1" applyAlignment="1">
      <alignment horizontal="right" vertical="center"/>
    </xf>
    <xf numFmtId="168" fontId="43" fillId="0" borderId="48" xfId="0" applyNumberFormat="1" applyFont="1" applyBorder="1" applyAlignment="1">
      <alignment horizontal="right" vertical="center"/>
    </xf>
    <xf numFmtId="0" fontId="3" fillId="0" borderId="308" xfId="0" applyFont="1" applyBorder="1" applyAlignment="1">
      <alignment horizontal="left" vertical="center" wrapText="1" indent="1"/>
    </xf>
    <xf numFmtId="0" fontId="25" fillId="0" borderId="305" xfId="0" applyFont="1" applyBorder="1" applyAlignment="1">
      <alignment horizontal="right" vertical="center"/>
    </xf>
    <xf numFmtId="3" fontId="37" fillId="0" borderId="309" xfId="0" applyNumberFormat="1" applyFont="1" applyBorder="1" applyAlignment="1">
      <alignment horizontal="right" vertical="center"/>
    </xf>
    <xf numFmtId="0" fontId="37" fillId="0" borderId="310" xfId="0" applyFont="1" applyBorder="1" applyAlignment="1">
      <alignment horizontal="right" vertical="center"/>
    </xf>
    <xf numFmtId="165" fontId="37" fillId="0" borderId="310" xfId="0" applyNumberFormat="1" applyFont="1" applyBorder="1" applyAlignment="1">
      <alignment horizontal="right" vertical="center"/>
    </xf>
    <xf numFmtId="0" fontId="3" fillId="0" borderId="305" xfId="0" applyFont="1" applyBorder="1" applyAlignment="1">
      <alignment horizontal="left" vertical="center" wrapText="1" indent="1"/>
    </xf>
    <xf numFmtId="167" fontId="25" fillId="0" borderId="311" xfId="0" applyNumberFormat="1" applyFont="1" applyBorder="1" applyAlignment="1">
      <alignment horizontal="right" vertical="center"/>
    </xf>
    <xf numFmtId="0" fontId="3" fillId="0" borderId="312" xfId="0" applyFont="1" applyBorder="1" applyAlignment="1">
      <alignment horizontal="left" vertical="center" wrapText="1" indent="1"/>
    </xf>
    <xf numFmtId="0" fontId="25" fillId="0" borderId="311" xfId="0" applyFont="1" applyBorder="1" applyAlignment="1">
      <alignment horizontal="right" vertical="center"/>
    </xf>
    <xf numFmtId="3" fontId="37" fillId="0" borderId="313" xfId="0" applyNumberFormat="1" applyFont="1" applyBorder="1" applyAlignment="1">
      <alignment horizontal="right" vertical="center"/>
    </xf>
    <xf numFmtId="0" fontId="37" fillId="0" borderId="314" xfId="0" applyFont="1" applyBorder="1" applyAlignment="1">
      <alignment horizontal="right" vertical="center"/>
    </xf>
    <xf numFmtId="165" fontId="37" fillId="0" borderId="314" xfId="0" applyNumberFormat="1" applyFont="1" applyBorder="1" applyAlignment="1">
      <alignment horizontal="right" vertical="center"/>
    </xf>
    <xf numFmtId="0" fontId="3" fillId="0" borderId="311" xfId="0" applyFont="1" applyBorder="1" applyAlignment="1">
      <alignment horizontal="left" vertical="center" wrapText="1" indent="1"/>
    </xf>
    <xf numFmtId="167" fontId="25" fillId="0" borderId="315" xfId="0" applyNumberFormat="1" applyFont="1" applyBorder="1" applyAlignment="1">
      <alignment horizontal="right" vertical="center"/>
    </xf>
    <xf numFmtId="0" fontId="3" fillId="0" borderId="316" xfId="0" applyFont="1" applyBorder="1" applyAlignment="1">
      <alignment horizontal="left" vertical="center" wrapText="1" indent="1"/>
    </xf>
    <xf numFmtId="0" fontId="25" fillId="0" borderId="315" xfId="0" applyFont="1" applyBorder="1" applyAlignment="1">
      <alignment horizontal="right" vertical="center"/>
    </xf>
    <xf numFmtId="3" fontId="37" fillId="0" borderId="317" xfId="0" applyNumberFormat="1" applyFont="1" applyBorder="1" applyAlignment="1">
      <alignment horizontal="right" vertical="center"/>
    </xf>
    <xf numFmtId="0" fontId="37" fillId="0" borderId="318" xfId="0" applyFont="1" applyBorder="1" applyAlignment="1">
      <alignment horizontal="right" vertical="center"/>
    </xf>
    <xf numFmtId="165" fontId="37" fillId="0" borderId="318" xfId="0" applyNumberFormat="1" applyFont="1" applyBorder="1" applyAlignment="1">
      <alignment horizontal="right" vertical="center"/>
    </xf>
    <xf numFmtId="0" fontId="3" fillId="0" borderId="315" xfId="0" applyFont="1" applyBorder="1" applyAlignment="1">
      <alignment horizontal="left" vertical="center" wrapText="1" indent="1"/>
    </xf>
    <xf numFmtId="167" fontId="25" fillId="0" borderId="319" xfId="0" applyNumberFormat="1" applyFont="1" applyBorder="1" applyAlignment="1">
      <alignment horizontal="right" vertical="center"/>
    </xf>
    <xf numFmtId="0" fontId="3" fillId="0" borderId="320" xfId="0" applyFont="1" applyBorder="1" applyAlignment="1">
      <alignment horizontal="left" vertical="center" wrapText="1" indent="1"/>
    </xf>
    <xf numFmtId="0" fontId="25" fillId="0" borderId="319" xfId="0" applyFont="1" applyBorder="1" applyAlignment="1">
      <alignment horizontal="right" vertical="center"/>
    </xf>
    <xf numFmtId="3" fontId="37" fillId="0" borderId="321" xfId="0" applyNumberFormat="1" applyFont="1" applyBorder="1" applyAlignment="1">
      <alignment horizontal="right" vertical="center"/>
    </xf>
    <xf numFmtId="0" fontId="37" fillId="0" borderId="322" xfId="0" applyFont="1" applyBorder="1" applyAlignment="1">
      <alignment horizontal="right" vertical="center"/>
    </xf>
    <xf numFmtId="165" fontId="37" fillId="0" borderId="322" xfId="0" applyNumberFormat="1" applyFont="1" applyBorder="1" applyAlignment="1">
      <alignment horizontal="right" vertical="center"/>
    </xf>
    <xf numFmtId="0" fontId="3" fillId="0" borderId="319" xfId="0" applyFont="1" applyBorder="1" applyAlignment="1">
      <alignment horizontal="left" vertical="center" wrapText="1" indent="1"/>
    </xf>
    <xf numFmtId="167" fontId="25" fillId="0" borderId="323" xfId="0" applyNumberFormat="1" applyFont="1" applyBorder="1" applyAlignment="1">
      <alignment horizontal="right" vertical="center"/>
    </xf>
    <xf numFmtId="0" fontId="3" fillId="0" borderId="324" xfId="0" applyFont="1" applyBorder="1" applyAlignment="1">
      <alignment horizontal="left" vertical="center" wrapText="1" indent="1"/>
    </xf>
    <xf numFmtId="0" fontId="25" fillId="0" borderId="323" xfId="0" applyFont="1" applyBorder="1" applyAlignment="1">
      <alignment horizontal="right" vertical="center"/>
    </xf>
    <xf numFmtId="3" fontId="37" fillId="0" borderId="325" xfId="0" applyNumberFormat="1" applyFont="1" applyBorder="1" applyAlignment="1">
      <alignment horizontal="right" vertical="center"/>
    </xf>
    <xf numFmtId="0" fontId="37" fillId="0" borderId="326" xfId="0" applyFont="1" applyBorder="1" applyAlignment="1">
      <alignment horizontal="right" vertical="center"/>
    </xf>
    <xf numFmtId="165" fontId="37" fillId="0" borderId="326" xfId="0" applyNumberFormat="1" applyFont="1" applyBorder="1" applyAlignment="1">
      <alignment horizontal="right" vertical="center"/>
    </xf>
    <xf numFmtId="0" fontId="3" fillId="0" borderId="323" xfId="0" applyFont="1" applyBorder="1" applyAlignment="1">
      <alignment horizontal="left" vertical="center" wrapText="1" indent="1"/>
    </xf>
    <xf numFmtId="167" fontId="25" fillId="0" borderId="327" xfId="0" applyNumberFormat="1" applyFont="1" applyBorder="1" applyAlignment="1">
      <alignment horizontal="right" vertical="center"/>
    </xf>
    <xf numFmtId="0" fontId="3" fillId="0" borderId="328" xfId="0" applyFont="1" applyBorder="1" applyAlignment="1">
      <alignment horizontal="left" vertical="center" wrapText="1" indent="1"/>
    </xf>
    <xf numFmtId="0" fontId="25" fillId="0" borderId="327" xfId="0" applyFont="1" applyBorder="1" applyAlignment="1">
      <alignment horizontal="right" vertical="center"/>
    </xf>
    <xf numFmtId="3" fontId="37" fillId="0" borderId="329" xfId="0" applyNumberFormat="1" applyFont="1" applyBorder="1" applyAlignment="1">
      <alignment horizontal="right" vertical="center"/>
    </xf>
    <xf numFmtId="0" fontId="37" fillId="0" borderId="330" xfId="0" applyFont="1" applyBorder="1" applyAlignment="1">
      <alignment horizontal="right" vertical="center"/>
    </xf>
    <xf numFmtId="165" fontId="37" fillId="0" borderId="330" xfId="0" applyNumberFormat="1" applyFont="1" applyBorder="1" applyAlignment="1">
      <alignment horizontal="right" vertical="center"/>
    </xf>
    <xf numFmtId="0" fontId="3" fillId="0" borderId="327" xfId="0" applyFont="1" applyBorder="1" applyAlignment="1">
      <alignment horizontal="left" vertical="center" wrapText="1" indent="1"/>
    </xf>
    <xf numFmtId="167" fontId="25" fillId="0" borderId="331" xfId="0" applyNumberFormat="1" applyFont="1" applyBorder="1" applyAlignment="1">
      <alignment horizontal="right" vertical="center"/>
    </xf>
    <xf numFmtId="0" fontId="3" fillId="0" borderId="332" xfId="0" applyFont="1" applyBorder="1" applyAlignment="1">
      <alignment horizontal="left" vertical="center" wrapText="1"/>
    </xf>
    <xf numFmtId="0" fontId="25" fillId="0" borderId="331" xfId="0" applyFont="1" applyBorder="1" applyAlignment="1">
      <alignment horizontal="right" vertical="center"/>
    </xf>
    <xf numFmtId="0" fontId="37" fillId="0" borderId="333" xfId="0" applyFont="1" applyBorder="1" applyAlignment="1">
      <alignment horizontal="right" vertical="center"/>
    </xf>
    <xf numFmtId="0" fontId="37" fillId="0" borderId="334" xfId="0" applyFont="1" applyBorder="1" applyAlignment="1">
      <alignment horizontal="right" vertical="center"/>
    </xf>
    <xf numFmtId="165" fontId="37" fillId="0" borderId="334" xfId="0" applyNumberFormat="1" applyFont="1" applyBorder="1" applyAlignment="1">
      <alignment horizontal="right" vertical="center"/>
    </xf>
    <xf numFmtId="0" fontId="3" fillId="0" borderId="331" xfId="0" applyFont="1" applyBorder="1" applyAlignment="1">
      <alignment horizontal="left" vertical="center" wrapText="1"/>
    </xf>
    <xf numFmtId="167" fontId="25" fillId="11" borderId="335" xfId="0" applyNumberFormat="1" applyFont="1" applyFill="1" applyBorder="1" applyAlignment="1">
      <alignment horizontal="right" vertical="center"/>
    </xf>
    <xf numFmtId="0" fontId="25" fillId="11" borderId="335" xfId="0" applyFont="1" applyFill="1" applyBorder="1" applyAlignment="1">
      <alignment horizontal="right" vertical="center"/>
    </xf>
    <xf numFmtId="0" fontId="3" fillId="11" borderId="335" xfId="0" applyFont="1" applyFill="1" applyBorder="1" applyAlignment="1">
      <alignment horizontal="left" vertical="center" wrapText="1"/>
    </xf>
    <xf numFmtId="168" fontId="43" fillId="11" borderId="82" xfId="0" applyNumberFormat="1" applyFont="1" applyFill="1" applyBorder="1" applyAlignment="1">
      <alignment horizontal="right" vertical="center"/>
    </xf>
    <xf numFmtId="168" fontId="43" fillId="11" borderId="48" xfId="0" applyNumberFormat="1" applyFont="1" applyFill="1" applyBorder="1" applyAlignment="1">
      <alignment horizontal="right" vertical="center"/>
    </xf>
    <xf numFmtId="167" fontId="25" fillId="0" borderId="335" xfId="0" applyNumberFormat="1" applyFont="1" applyBorder="1" applyAlignment="1">
      <alignment horizontal="right" vertical="center"/>
    </xf>
    <xf numFmtId="0" fontId="25" fillId="0" borderId="4" xfId="0" applyFont="1" applyBorder="1" applyAlignment="1">
      <alignment horizontal="right" vertical="center"/>
    </xf>
    <xf numFmtId="3" fontId="43" fillId="11" borderId="48" xfId="0" applyNumberFormat="1" applyFont="1" applyFill="1" applyBorder="1" applyAlignment="1">
      <alignment horizontal="right" vertical="center"/>
    </xf>
    <xf numFmtId="0" fontId="25" fillId="11" borderId="4" xfId="0" applyFont="1" applyFill="1" applyBorder="1" applyAlignment="1">
      <alignment horizontal="right" vertical="center"/>
    </xf>
    <xf numFmtId="0" fontId="3" fillId="0" borderId="0" xfId="0" applyFont="1" applyAlignment="1">
      <alignment horizontal="left" vertical="center" wrapText="1"/>
    </xf>
    <xf numFmtId="0" fontId="3" fillId="0" borderId="0" xfId="0" applyFont="1" applyAlignment="1">
      <alignment horizontal="right" vertical="center"/>
    </xf>
    <xf numFmtId="10" fontId="3" fillId="0" borderId="0" xfId="0" applyNumberFormat="1" applyFont="1" applyAlignment="1">
      <alignment horizontal="right" vertical="center"/>
    </xf>
    <xf numFmtId="0" fontId="3" fillId="0" borderId="336" xfId="0" applyFont="1" applyBorder="1" applyAlignment="1">
      <alignment horizontal="left" vertical="center" wrapText="1" indent="1"/>
    </xf>
    <xf numFmtId="0" fontId="25" fillId="0" borderId="335" xfId="0" applyFont="1" applyBorder="1" applyAlignment="1">
      <alignment horizontal="right" vertical="center"/>
    </xf>
    <xf numFmtId="3" fontId="37" fillId="0" borderId="337" xfId="0" applyNumberFormat="1" applyFont="1" applyBorder="1" applyAlignment="1">
      <alignment horizontal="right" vertical="center"/>
    </xf>
    <xf numFmtId="0" fontId="37" fillId="0" borderId="338" xfId="0" applyFont="1" applyBorder="1" applyAlignment="1">
      <alignment horizontal="right" vertical="center"/>
    </xf>
    <xf numFmtId="165" fontId="37" fillId="0" borderId="338" xfId="0" applyNumberFormat="1" applyFont="1" applyBorder="1" applyAlignment="1">
      <alignment horizontal="right" vertical="center"/>
    </xf>
    <xf numFmtId="0" fontId="3" fillId="0" borderId="335" xfId="0" applyFont="1" applyBorder="1" applyAlignment="1">
      <alignment horizontal="left" vertical="center" wrapText="1" indent="1"/>
    </xf>
    <xf numFmtId="167" fontId="25" fillId="0" borderId="339" xfId="0" applyNumberFormat="1" applyFont="1" applyBorder="1" applyAlignment="1">
      <alignment horizontal="right" vertical="center"/>
    </xf>
    <xf numFmtId="0" fontId="3" fillId="0" borderId="340" xfId="0" applyFont="1" applyBorder="1" applyAlignment="1">
      <alignment horizontal="left" vertical="center" wrapText="1" indent="1"/>
    </xf>
    <xf numFmtId="0" fontId="25" fillId="0" borderId="339" xfId="0" applyFont="1" applyBorder="1" applyAlignment="1">
      <alignment horizontal="right" vertical="center"/>
    </xf>
    <xf numFmtId="3" fontId="37" fillId="0" borderId="341" xfId="0" applyNumberFormat="1" applyFont="1" applyBorder="1" applyAlignment="1">
      <alignment horizontal="right" vertical="center"/>
    </xf>
    <xf numFmtId="0" fontId="37" fillId="0" borderId="342" xfId="0" applyFont="1" applyBorder="1" applyAlignment="1">
      <alignment horizontal="right" vertical="center"/>
    </xf>
    <xf numFmtId="165" fontId="37" fillId="0" borderId="342" xfId="0" applyNumberFormat="1" applyFont="1" applyBorder="1" applyAlignment="1">
      <alignment horizontal="right" vertical="center"/>
    </xf>
    <xf numFmtId="0" fontId="3" fillId="0" borderId="339" xfId="0" applyFont="1" applyBorder="1" applyAlignment="1">
      <alignment horizontal="left" vertical="center" wrapText="1" indent="1"/>
    </xf>
    <xf numFmtId="167" fontId="25" fillId="0" borderId="343" xfId="0" applyNumberFormat="1" applyFont="1" applyBorder="1" applyAlignment="1">
      <alignment horizontal="right" vertical="center"/>
    </xf>
    <xf numFmtId="0" fontId="3" fillId="0" borderId="344" xfId="0" applyFont="1" applyBorder="1" applyAlignment="1">
      <alignment horizontal="left" vertical="center" wrapText="1" indent="1"/>
    </xf>
    <xf numFmtId="0" fontId="25" fillId="0" borderId="343" xfId="0" applyFont="1" applyBorder="1" applyAlignment="1">
      <alignment horizontal="right" vertical="center"/>
    </xf>
    <xf numFmtId="3" fontId="37" fillId="0" borderId="345" xfId="0" applyNumberFormat="1" applyFont="1" applyBorder="1" applyAlignment="1">
      <alignment horizontal="right" vertical="center"/>
    </xf>
    <xf numFmtId="0" fontId="37" fillId="0" borderId="346" xfId="0" applyFont="1" applyBorder="1" applyAlignment="1">
      <alignment horizontal="right" vertical="center"/>
    </xf>
    <xf numFmtId="165" fontId="37" fillId="0" borderId="346" xfId="0" applyNumberFormat="1" applyFont="1" applyBorder="1" applyAlignment="1">
      <alignment horizontal="right" vertical="center"/>
    </xf>
    <xf numFmtId="0" fontId="3" fillId="0" borderId="343" xfId="0" applyFont="1" applyBorder="1" applyAlignment="1">
      <alignment horizontal="left" vertical="center" wrapText="1" indent="1"/>
    </xf>
    <xf numFmtId="167" fontId="25" fillId="0" borderId="347" xfId="0" applyNumberFormat="1" applyFont="1" applyBorder="1" applyAlignment="1">
      <alignment horizontal="right" vertical="center"/>
    </xf>
    <xf numFmtId="0" fontId="3" fillId="0" borderId="348" xfId="0" applyFont="1" applyBorder="1" applyAlignment="1">
      <alignment horizontal="left" vertical="center" wrapText="1" indent="1"/>
    </xf>
    <xf numFmtId="0" fontId="25" fillId="0" borderId="347" xfId="0" applyFont="1" applyBorder="1" applyAlignment="1">
      <alignment horizontal="right" vertical="center"/>
    </xf>
    <xf numFmtId="3" fontId="37" fillId="0" borderId="349" xfId="0" applyNumberFormat="1" applyFont="1" applyBorder="1" applyAlignment="1">
      <alignment horizontal="right" vertical="center"/>
    </xf>
    <xf numFmtId="0" fontId="37" fillId="0" borderId="350" xfId="0" applyFont="1" applyBorder="1" applyAlignment="1">
      <alignment horizontal="right" vertical="center"/>
    </xf>
    <xf numFmtId="165" fontId="37" fillId="0" borderId="350" xfId="0" applyNumberFormat="1" applyFont="1" applyBorder="1" applyAlignment="1">
      <alignment horizontal="right" vertical="center"/>
    </xf>
    <xf numFmtId="0" fontId="3" fillId="0" borderId="347" xfId="0" applyFont="1" applyBorder="1" applyAlignment="1">
      <alignment horizontal="left" vertical="center" wrapText="1" indent="1"/>
    </xf>
    <xf numFmtId="167" fontId="25" fillId="0" borderId="351" xfId="0" applyNumberFormat="1" applyFont="1" applyBorder="1" applyAlignment="1">
      <alignment horizontal="right" vertical="center"/>
    </xf>
    <xf numFmtId="0" fontId="3" fillId="0" borderId="352" xfId="0" applyFont="1" applyBorder="1" applyAlignment="1">
      <alignment horizontal="left" vertical="center" wrapText="1" indent="1"/>
    </xf>
    <xf numFmtId="0" fontId="25" fillId="0" borderId="351" xfId="0" applyFont="1" applyBorder="1" applyAlignment="1">
      <alignment horizontal="right" vertical="center"/>
    </xf>
    <xf numFmtId="3" fontId="37" fillId="0" borderId="353" xfId="0" applyNumberFormat="1" applyFont="1" applyBorder="1" applyAlignment="1">
      <alignment horizontal="right" vertical="center"/>
    </xf>
    <xf numFmtId="0" fontId="37" fillId="0" borderId="354" xfId="0" applyFont="1" applyBorder="1" applyAlignment="1">
      <alignment horizontal="right" vertical="center"/>
    </xf>
    <xf numFmtId="165" fontId="37" fillId="0" borderId="354" xfId="0" applyNumberFormat="1" applyFont="1" applyBorder="1" applyAlignment="1">
      <alignment horizontal="right" vertical="center"/>
    </xf>
    <xf numFmtId="0" fontId="3" fillId="0" borderId="351" xfId="0" applyFont="1" applyBorder="1" applyAlignment="1">
      <alignment horizontal="left" vertical="center" wrapText="1" indent="1"/>
    </xf>
    <xf numFmtId="167" fontId="25" fillId="0" borderId="355" xfId="0" applyNumberFormat="1" applyFont="1" applyBorder="1" applyAlignment="1">
      <alignment horizontal="right" vertical="center"/>
    </xf>
    <xf numFmtId="0" fontId="3" fillId="0" borderId="356" xfId="0" applyFont="1" applyBorder="1" applyAlignment="1">
      <alignment horizontal="left" vertical="center" wrapText="1" indent="1"/>
    </xf>
    <xf numFmtId="0" fontId="25" fillId="0" borderId="355" xfId="0" applyFont="1" applyBorder="1" applyAlignment="1">
      <alignment horizontal="right" vertical="center"/>
    </xf>
    <xf numFmtId="3" fontId="37" fillId="0" borderId="357" xfId="0" applyNumberFormat="1" applyFont="1" applyBorder="1" applyAlignment="1">
      <alignment horizontal="right" vertical="center"/>
    </xf>
    <xf numFmtId="0" fontId="37" fillId="0" borderId="358" xfId="0" applyFont="1" applyBorder="1" applyAlignment="1">
      <alignment horizontal="right" vertical="center"/>
    </xf>
    <xf numFmtId="165" fontId="37" fillId="0" borderId="358" xfId="0" applyNumberFormat="1" applyFont="1" applyBorder="1" applyAlignment="1">
      <alignment horizontal="right" vertical="center"/>
    </xf>
    <xf numFmtId="0" fontId="3" fillId="0" borderId="355" xfId="0" applyFont="1" applyBorder="1" applyAlignment="1">
      <alignment horizontal="left" vertical="center" wrapText="1" indent="1"/>
    </xf>
    <xf numFmtId="167" fontId="25" fillId="0" borderId="359" xfId="0" applyNumberFormat="1" applyFont="1" applyBorder="1" applyAlignment="1">
      <alignment horizontal="right" vertical="center"/>
    </xf>
    <xf numFmtId="0" fontId="3" fillId="0" borderId="360" xfId="0" applyFont="1" applyBorder="1" applyAlignment="1">
      <alignment horizontal="left" vertical="center" wrapText="1"/>
    </xf>
    <xf numFmtId="0" fontId="25" fillId="0" borderId="359" xfId="0" applyFont="1" applyBorder="1" applyAlignment="1">
      <alignment horizontal="right" vertical="center"/>
    </xf>
    <xf numFmtId="0" fontId="37" fillId="0" borderId="361" xfId="0" applyFont="1" applyBorder="1" applyAlignment="1">
      <alignment horizontal="right" vertical="center"/>
    </xf>
    <xf numFmtId="0" fontId="37" fillId="0" borderId="362" xfId="0" applyFont="1" applyBorder="1" applyAlignment="1">
      <alignment horizontal="right" vertical="center"/>
    </xf>
    <xf numFmtId="165" fontId="37" fillId="0" borderId="362" xfId="0" applyNumberFormat="1" applyFont="1" applyBorder="1" applyAlignment="1">
      <alignment horizontal="right" vertical="center"/>
    </xf>
    <xf numFmtId="0" fontId="3" fillId="0" borderId="359" xfId="0" applyFont="1" applyBorder="1" applyAlignment="1">
      <alignment horizontal="left" vertical="center" wrapText="1"/>
    </xf>
    <xf numFmtId="167" fontId="25" fillId="11" borderId="363" xfId="0" applyNumberFormat="1" applyFont="1" applyFill="1" applyBorder="1" applyAlignment="1">
      <alignment horizontal="right" vertical="center"/>
    </xf>
    <xf numFmtId="0" fontId="25" fillId="11" borderId="363" xfId="0" applyFont="1" applyFill="1" applyBorder="1" applyAlignment="1">
      <alignment horizontal="right" vertical="center"/>
    </xf>
    <xf numFmtId="0" fontId="3" fillId="11" borderId="363" xfId="0" applyFont="1" applyFill="1" applyBorder="1" applyAlignment="1">
      <alignment horizontal="left" vertical="center" wrapText="1"/>
    </xf>
    <xf numFmtId="0" fontId="69" fillId="0" borderId="0" xfId="0" applyFont="1"/>
    <xf numFmtId="0" fontId="3" fillId="11" borderId="306" xfId="0" applyFont="1" applyFill="1" applyBorder="1" applyAlignment="1">
      <alignment vertical="center" wrapText="1"/>
    </xf>
    <xf numFmtId="3" fontId="62" fillId="11" borderId="271" xfId="0" applyNumberFormat="1" applyFont="1" applyFill="1" applyBorder="1" applyAlignment="1">
      <alignment horizontal="right" vertical="center"/>
    </xf>
    <xf numFmtId="3" fontId="62" fillId="11" borderId="307" xfId="0" applyNumberFormat="1" applyFont="1" applyFill="1" applyBorder="1" applyAlignment="1">
      <alignment horizontal="right" vertical="center"/>
    </xf>
    <xf numFmtId="0" fontId="62" fillId="11" borderId="273" xfId="0" applyFont="1" applyFill="1" applyBorder="1" applyAlignment="1">
      <alignment horizontal="right" vertical="center"/>
    </xf>
    <xf numFmtId="0" fontId="3" fillId="11" borderId="216" xfId="0" applyFont="1" applyFill="1" applyBorder="1" applyAlignment="1">
      <alignment vertical="center" wrapText="1"/>
    </xf>
    <xf numFmtId="0" fontId="3" fillId="11" borderId="36" xfId="0" applyFont="1" applyFill="1" applyBorder="1" applyAlignment="1">
      <alignment vertical="center" wrapText="1"/>
    </xf>
    <xf numFmtId="0" fontId="3" fillId="0" borderId="35" xfId="0" applyFont="1" applyBorder="1" applyAlignment="1">
      <alignment vertical="center" wrapText="1"/>
    </xf>
    <xf numFmtId="3" fontId="62" fillId="0" borderId="274" xfId="0" applyNumberFormat="1" applyFont="1" applyBorder="1" applyAlignment="1">
      <alignment horizontal="right" vertical="center"/>
    </xf>
    <xf numFmtId="3" fontId="62" fillId="0" borderId="275" xfId="0" applyNumberFormat="1" applyFont="1" applyBorder="1" applyAlignment="1">
      <alignment horizontal="right" vertical="center"/>
    </xf>
    <xf numFmtId="0" fontId="62" fillId="0" borderId="274" xfId="0" applyFont="1" applyBorder="1" applyAlignment="1">
      <alignment horizontal="right" vertical="center"/>
    </xf>
    <xf numFmtId="0" fontId="62" fillId="0" borderId="92" xfId="0" applyFont="1" applyBorder="1" applyAlignment="1">
      <alignment horizontal="right" vertical="center"/>
    </xf>
    <xf numFmtId="3" fontId="62" fillId="0" borderId="82" xfId="0" applyNumberFormat="1" applyFont="1" applyBorder="1" applyAlignment="1">
      <alignment horizontal="right" vertical="center"/>
    </xf>
    <xf numFmtId="3" fontId="62" fillId="0" borderId="277" xfId="0" applyNumberFormat="1" applyFont="1" applyBorder="1" applyAlignment="1">
      <alignment horizontal="right" vertical="center"/>
    </xf>
    <xf numFmtId="0" fontId="62" fillId="0" borderId="82" xfId="0" applyFont="1" applyBorder="1" applyAlignment="1">
      <alignment horizontal="right" vertical="center"/>
    </xf>
    <xf numFmtId="0" fontId="62" fillId="0" borderId="48" xfId="0" applyFont="1" applyBorder="1" applyAlignment="1">
      <alignment horizontal="right" vertical="center"/>
    </xf>
    <xf numFmtId="167" fontId="25" fillId="0" borderId="363" xfId="0" applyNumberFormat="1" applyFont="1" applyBorder="1" applyAlignment="1">
      <alignment horizontal="right" vertical="center"/>
    </xf>
    <xf numFmtId="3" fontId="6" fillId="0" borderId="0" xfId="0" applyNumberFormat="1" applyFont="1" applyAlignment="1">
      <alignment horizontal="right" vertical="center"/>
    </xf>
    <xf numFmtId="0" fontId="6" fillId="0" borderId="0" xfId="0" applyFont="1" applyAlignment="1">
      <alignment horizontal="right" vertical="center"/>
    </xf>
    <xf numFmtId="10" fontId="6" fillId="0" borderId="0" xfId="0" applyNumberFormat="1" applyFont="1" applyAlignment="1">
      <alignment horizontal="right" vertical="center"/>
    </xf>
    <xf numFmtId="3" fontId="43" fillId="11" borderId="364" xfId="0" applyNumberFormat="1" applyFont="1" applyFill="1" applyBorder="1" applyAlignment="1">
      <alignment horizontal="right" vertical="center"/>
    </xf>
    <xf numFmtId="3" fontId="25" fillId="11" borderId="365" xfId="18" applyNumberFormat="1" applyFont="1" applyFill="1" applyBorder="1" applyAlignment="1">
      <alignment horizontal="right" vertical="center"/>
    </xf>
    <xf numFmtId="3" fontId="25" fillId="11" borderId="366" xfId="18" applyNumberFormat="1" applyFont="1" applyFill="1" applyBorder="1" applyAlignment="1">
      <alignment horizontal="right" vertical="center"/>
    </xf>
    <xf numFmtId="168" fontId="43" fillId="0" borderId="92" xfId="0" applyNumberFormat="1" applyFont="1" applyBorder="1" applyAlignment="1">
      <alignment horizontal="right" vertical="center"/>
    </xf>
    <xf numFmtId="0" fontId="3" fillId="0" borderId="367" xfId="0" applyFont="1" applyBorder="1" applyAlignment="1">
      <alignment horizontal="left" vertical="center" wrapText="1" indent="1"/>
    </xf>
    <xf numFmtId="3" fontId="37" fillId="0" borderId="368" xfId="0" applyNumberFormat="1" applyFont="1" applyBorder="1" applyAlignment="1">
      <alignment horizontal="right" vertical="center"/>
    </xf>
    <xf numFmtId="0" fontId="37" fillId="0" borderId="369" xfId="0" applyFont="1" applyBorder="1" applyAlignment="1">
      <alignment horizontal="right" vertical="center"/>
    </xf>
    <xf numFmtId="165" fontId="37" fillId="0" borderId="369" xfId="0" applyNumberFormat="1" applyFont="1" applyBorder="1" applyAlignment="1">
      <alignment horizontal="right" vertical="center"/>
    </xf>
    <xf numFmtId="0" fontId="3" fillId="0" borderId="363" xfId="0" applyFont="1" applyBorder="1" applyAlignment="1">
      <alignment horizontal="left" vertical="center" wrapText="1" indent="1"/>
    </xf>
    <xf numFmtId="167" fontId="25" fillId="0" borderId="370" xfId="0" applyNumberFormat="1" applyFont="1" applyBorder="1" applyAlignment="1">
      <alignment horizontal="right" vertical="center"/>
    </xf>
    <xf numFmtId="0" fontId="3" fillId="0" borderId="371" xfId="0" applyFont="1" applyBorder="1" applyAlignment="1">
      <alignment horizontal="left" vertical="center" wrapText="1" indent="1"/>
    </xf>
    <xf numFmtId="0" fontId="25" fillId="0" borderId="370" xfId="0" applyFont="1" applyBorder="1" applyAlignment="1">
      <alignment horizontal="right" vertical="center"/>
    </xf>
    <xf numFmtId="3" fontId="37" fillId="0" borderId="372" xfId="0" applyNumberFormat="1" applyFont="1" applyBorder="1" applyAlignment="1">
      <alignment horizontal="right" vertical="center"/>
    </xf>
    <xf numFmtId="0" fontId="37" fillId="0" borderId="373" xfId="0" applyFont="1" applyBorder="1" applyAlignment="1">
      <alignment horizontal="right" vertical="center"/>
    </xf>
    <xf numFmtId="165" fontId="37" fillId="0" borderId="373" xfId="0" applyNumberFormat="1" applyFont="1" applyBorder="1" applyAlignment="1">
      <alignment horizontal="right" vertical="center"/>
    </xf>
    <xf numFmtId="0" fontId="3" fillId="0" borderId="370" xfId="0" applyFont="1" applyBorder="1" applyAlignment="1">
      <alignment horizontal="left" vertical="center" wrapText="1" indent="1"/>
    </xf>
    <xf numFmtId="167" fontId="25" fillId="0" borderId="374" xfId="0" applyNumberFormat="1" applyFont="1" applyBorder="1" applyAlignment="1">
      <alignment horizontal="right" vertical="center"/>
    </xf>
    <xf numFmtId="0" fontId="3" fillId="0" borderId="375" xfId="0" applyFont="1" applyBorder="1" applyAlignment="1">
      <alignment horizontal="left" vertical="center" wrapText="1" indent="1"/>
    </xf>
    <xf numFmtId="0" fontId="25" fillId="0" borderId="374" xfId="0" applyFont="1" applyBorder="1" applyAlignment="1">
      <alignment horizontal="right" vertical="center"/>
    </xf>
    <xf numFmtId="3" fontId="37" fillId="0" borderId="376" xfId="0" applyNumberFormat="1" applyFont="1" applyBorder="1" applyAlignment="1">
      <alignment horizontal="right" vertical="center"/>
    </xf>
    <xf numFmtId="0" fontId="37" fillId="0" borderId="377" xfId="0" applyFont="1" applyBorder="1" applyAlignment="1">
      <alignment horizontal="right" vertical="center"/>
    </xf>
    <xf numFmtId="165" fontId="37" fillId="0" borderId="377" xfId="0" applyNumberFormat="1" applyFont="1" applyBorder="1" applyAlignment="1">
      <alignment horizontal="right" vertical="center"/>
    </xf>
    <xf numFmtId="0" fontId="3" fillId="0" borderId="374" xfId="0" applyFont="1" applyBorder="1" applyAlignment="1">
      <alignment horizontal="left" vertical="center" wrapText="1" indent="1"/>
    </xf>
    <xf numFmtId="167" fontId="25" fillId="0" borderId="378" xfId="0" applyNumberFormat="1" applyFont="1" applyBorder="1" applyAlignment="1">
      <alignment horizontal="right" vertical="center"/>
    </xf>
    <xf numFmtId="0" fontId="3" fillId="0" borderId="379" xfId="0" applyFont="1" applyBorder="1" applyAlignment="1">
      <alignment horizontal="left" vertical="center" wrapText="1" indent="1"/>
    </xf>
    <xf numFmtId="0" fontId="25" fillId="0" borderId="378" xfId="0" applyFont="1" applyBorder="1" applyAlignment="1">
      <alignment horizontal="right" vertical="center"/>
    </xf>
    <xf numFmtId="3" fontId="37" fillId="0" borderId="380" xfId="0" applyNumberFormat="1" applyFont="1" applyBorder="1" applyAlignment="1">
      <alignment horizontal="right" vertical="center"/>
    </xf>
    <xf numFmtId="0" fontId="37" fillId="0" borderId="381" xfId="0" applyFont="1" applyBorder="1" applyAlignment="1">
      <alignment horizontal="right" vertical="center"/>
    </xf>
    <xf numFmtId="165" fontId="37" fillId="0" borderId="381" xfId="0" applyNumberFormat="1" applyFont="1" applyBorder="1" applyAlignment="1">
      <alignment horizontal="right" vertical="center"/>
    </xf>
    <xf numFmtId="0" fontId="3" fillId="0" borderId="378" xfId="0" applyFont="1" applyBorder="1" applyAlignment="1">
      <alignment horizontal="left" vertical="center" wrapText="1" indent="1"/>
    </xf>
    <xf numFmtId="167" fontId="25" fillId="0" borderId="382" xfId="0" applyNumberFormat="1" applyFont="1" applyBorder="1" applyAlignment="1">
      <alignment horizontal="right" vertical="center"/>
    </xf>
    <xf numFmtId="0" fontId="3" fillId="0" borderId="383" xfId="0" applyFont="1" applyBorder="1" applyAlignment="1">
      <alignment horizontal="left" vertical="center" wrapText="1" indent="1"/>
    </xf>
    <xf numFmtId="0" fontId="25" fillId="0" borderId="382" xfId="0" applyFont="1" applyBorder="1" applyAlignment="1">
      <alignment horizontal="right" vertical="center"/>
    </xf>
    <xf numFmtId="3" fontId="37" fillId="0" borderId="384" xfId="0" applyNumberFormat="1" applyFont="1" applyBorder="1" applyAlignment="1">
      <alignment horizontal="right" vertical="center"/>
    </xf>
    <xf numFmtId="0" fontId="37" fillId="0" borderId="385" xfId="0" applyFont="1" applyBorder="1" applyAlignment="1">
      <alignment horizontal="right" vertical="center"/>
    </xf>
    <xf numFmtId="165" fontId="37" fillId="0" borderId="385" xfId="0" applyNumberFormat="1" applyFont="1" applyBorder="1" applyAlignment="1">
      <alignment horizontal="right" vertical="center"/>
    </xf>
    <xf numFmtId="0" fontId="3" fillId="0" borderId="382" xfId="0" applyFont="1" applyBorder="1" applyAlignment="1">
      <alignment horizontal="left" vertical="center" wrapText="1" indent="1"/>
    </xf>
    <xf numFmtId="3" fontId="25" fillId="11" borderId="386" xfId="18" applyNumberFormat="1" applyFont="1" applyFill="1" applyBorder="1" applyAlignment="1">
      <alignment horizontal="right" vertical="center"/>
    </xf>
    <xf numFmtId="168" fontId="43" fillId="0" borderId="274" xfId="0" applyNumberFormat="1" applyFont="1" applyBorder="1" applyAlignment="1">
      <alignment horizontal="right" vertical="center"/>
    </xf>
    <xf numFmtId="3" fontId="25" fillId="0" borderId="83" xfId="18" applyNumberFormat="1" applyFont="1" applyBorder="1" applyAlignment="1">
      <alignment horizontal="right" vertical="center"/>
    </xf>
    <xf numFmtId="3" fontId="25" fillId="0" borderId="42" xfId="18" applyNumberFormat="1" applyFont="1" applyBorder="1" applyAlignment="1">
      <alignment horizontal="right" vertical="center"/>
    </xf>
    <xf numFmtId="167" fontId="25" fillId="0" borderId="387" xfId="0" applyNumberFormat="1" applyFont="1" applyBorder="1" applyAlignment="1">
      <alignment horizontal="right" vertical="center"/>
    </xf>
    <xf numFmtId="0" fontId="3" fillId="0" borderId="388" xfId="0" applyFont="1" applyBorder="1" applyAlignment="1">
      <alignment horizontal="left" vertical="center" wrapText="1" indent="1"/>
    </xf>
    <xf numFmtId="0" fontId="25" fillId="0" borderId="387" xfId="0" applyFont="1" applyBorder="1" applyAlignment="1">
      <alignment horizontal="right" vertical="center"/>
    </xf>
    <xf numFmtId="3" fontId="37" fillId="0" borderId="389" xfId="0" applyNumberFormat="1" applyFont="1" applyBorder="1" applyAlignment="1">
      <alignment horizontal="right" vertical="center"/>
    </xf>
    <xf numFmtId="0" fontId="37" fillId="0" borderId="390" xfId="0" applyFont="1" applyBorder="1" applyAlignment="1">
      <alignment horizontal="right" vertical="center"/>
    </xf>
    <xf numFmtId="165" fontId="37" fillId="0" borderId="390" xfId="0" applyNumberFormat="1" applyFont="1" applyBorder="1" applyAlignment="1">
      <alignment horizontal="right" vertical="center"/>
    </xf>
    <xf numFmtId="0" fontId="3" fillId="0" borderId="387" xfId="0" applyFont="1" applyBorder="1" applyAlignment="1">
      <alignment horizontal="left" vertical="center" wrapText="1" indent="1"/>
    </xf>
    <xf numFmtId="167" fontId="25" fillId="0" borderId="391" xfId="0" applyNumberFormat="1" applyFont="1" applyBorder="1" applyAlignment="1">
      <alignment horizontal="right" vertical="center"/>
    </xf>
    <xf numFmtId="0" fontId="3" fillId="0" borderId="392" xfId="0" applyFont="1" applyBorder="1" applyAlignment="1">
      <alignment horizontal="left" vertical="center" wrapText="1" indent="1"/>
    </xf>
    <xf numFmtId="0" fontId="25" fillId="0" borderId="391" xfId="0" applyFont="1" applyBorder="1" applyAlignment="1">
      <alignment horizontal="right" vertical="center"/>
    </xf>
    <xf numFmtId="3" fontId="37" fillId="0" borderId="393" xfId="0" applyNumberFormat="1" applyFont="1" applyBorder="1" applyAlignment="1">
      <alignment horizontal="right" vertical="center"/>
    </xf>
    <xf numFmtId="0" fontId="37" fillId="0" borderId="394" xfId="0" applyFont="1" applyBorder="1" applyAlignment="1">
      <alignment horizontal="right" vertical="center"/>
    </xf>
    <xf numFmtId="165" fontId="37" fillId="0" borderId="394" xfId="0" applyNumberFormat="1" applyFont="1" applyBorder="1" applyAlignment="1">
      <alignment horizontal="right" vertical="center"/>
    </xf>
    <xf numFmtId="0" fontId="3" fillId="0" borderId="391" xfId="0" applyFont="1" applyBorder="1" applyAlignment="1">
      <alignment horizontal="left" vertical="center" wrapText="1" indent="1"/>
    </xf>
    <xf numFmtId="167" fontId="25" fillId="0" borderId="395" xfId="0" applyNumberFormat="1" applyFont="1" applyBorder="1" applyAlignment="1">
      <alignment horizontal="right" vertical="center"/>
    </xf>
    <xf numFmtId="0" fontId="3" fillId="0" borderId="396" xfId="0" applyFont="1" applyBorder="1" applyAlignment="1">
      <alignment horizontal="left" vertical="center" wrapText="1" indent="1"/>
    </xf>
    <xf numFmtId="0" fontId="25" fillId="0" borderId="395" xfId="0" applyFont="1" applyBorder="1" applyAlignment="1">
      <alignment horizontal="right" vertical="center"/>
    </xf>
    <xf numFmtId="3" fontId="37" fillId="0" borderId="397" xfId="0" applyNumberFormat="1" applyFont="1" applyBorder="1" applyAlignment="1">
      <alignment horizontal="right" vertical="center"/>
    </xf>
    <xf numFmtId="0" fontId="37" fillId="0" borderId="398" xfId="0" applyFont="1" applyBorder="1" applyAlignment="1">
      <alignment horizontal="right" vertical="center"/>
    </xf>
    <xf numFmtId="165" fontId="37" fillId="0" borderId="398" xfId="0" applyNumberFormat="1" applyFont="1" applyBorder="1" applyAlignment="1">
      <alignment horizontal="right" vertical="center"/>
    </xf>
    <xf numFmtId="0" fontId="3" fillId="0" borderId="395" xfId="0" applyFont="1" applyBorder="1" applyAlignment="1">
      <alignment horizontal="left" vertical="center" wrapText="1" indent="1"/>
    </xf>
    <xf numFmtId="167" fontId="25" fillId="0" borderId="399" xfId="0" applyNumberFormat="1" applyFont="1" applyBorder="1" applyAlignment="1">
      <alignment horizontal="right" vertical="center"/>
    </xf>
    <xf numFmtId="0" fontId="3" fillId="0" borderId="400" xfId="0" applyFont="1" applyBorder="1" applyAlignment="1">
      <alignment horizontal="left" vertical="center" wrapText="1" indent="1"/>
    </xf>
    <xf numFmtId="0" fontId="25" fillId="0" borderId="399" xfId="0" applyFont="1" applyBorder="1" applyAlignment="1">
      <alignment horizontal="right" vertical="center"/>
    </xf>
    <xf numFmtId="3" fontId="37" fillId="0" borderId="401" xfId="0" applyNumberFormat="1" applyFont="1" applyBorder="1" applyAlignment="1">
      <alignment horizontal="right" vertical="center"/>
    </xf>
    <xf numFmtId="0" fontId="37" fillId="0" borderId="402" xfId="0" applyFont="1" applyBorder="1" applyAlignment="1">
      <alignment horizontal="right" vertical="center"/>
    </xf>
    <xf numFmtId="165" fontId="37" fillId="0" borderId="402" xfId="0" applyNumberFormat="1" applyFont="1" applyBorder="1" applyAlignment="1">
      <alignment horizontal="right" vertical="center"/>
    </xf>
    <xf numFmtId="0" fontId="3" fillId="0" borderId="399" xfId="0" applyFont="1" applyBorder="1" applyAlignment="1">
      <alignment horizontal="left" vertical="center" wrapText="1" indent="1"/>
    </xf>
    <xf numFmtId="167" fontId="25" fillId="0" borderId="403" xfId="0" applyNumberFormat="1" applyFont="1" applyBorder="1" applyAlignment="1">
      <alignment horizontal="right" vertical="center"/>
    </xf>
    <xf numFmtId="0" fontId="3" fillId="0" borderId="404" xfId="0" applyFont="1" applyBorder="1" applyAlignment="1">
      <alignment horizontal="left" vertical="center" wrapText="1" indent="1"/>
    </xf>
    <xf numFmtId="0" fontId="25" fillId="0" borderId="403" xfId="0" applyFont="1" applyBorder="1" applyAlignment="1">
      <alignment horizontal="right" vertical="center"/>
    </xf>
    <xf numFmtId="3" fontId="37" fillId="0" borderId="405" xfId="0" applyNumberFormat="1" applyFont="1" applyBorder="1" applyAlignment="1">
      <alignment horizontal="right" vertical="center"/>
    </xf>
    <xf numFmtId="0" fontId="37" fillId="0" borderId="406" xfId="0" applyFont="1" applyBorder="1" applyAlignment="1">
      <alignment horizontal="right" vertical="center"/>
    </xf>
    <xf numFmtId="165" fontId="37" fillId="0" borderId="406" xfId="0" applyNumberFormat="1" applyFont="1" applyBorder="1" applyAlignment="1">
      <alignment horizontal="right" vertical="center"/>
    </xf>
    <xf numFmtId="0" fontId="3" fillId="0" borderId="403" xfId="0" applyFont="1" applyBorder="1" applyAlignment="1">
      <alignment horizontal="left" vertical="center" wrapText="1" indent="1"/>
    </xf>
    <xf numFmtId="0" fontId="68" fillId="0" borderId="0" xfId="0" applyFont="1" applyAlignment="1">
      <alignment horizontal="left" vertical="center"/>
    </xf>
    <xf numFmtId="0" fontId="57" fillId="0" borderId="0" xfId="0" applyFont="1"/>
    <xf numFmtId="10" fontId="25" fillId="0" borderId="260" xfId="0" applyNumberFormat="1" applyFont="1" applyBorder="1" applyAlignment="1">
      <alignment horizontal="right" vertical="center" wrapText="1"/>
    </xf>
    <xf numFmtId="10" fontId="25" fillId="0" borderId="260" xfId="0" applyNumberFormat="1" applyFont="1" applyBorder="1" applyAlignment="1">
      <alignment horizontal="right" vertical="center"/>
    </xf>
    <xf numFmtId="0" fontId="3" fillId="11" borderId="40" xfId="0" applyFont="1" applyFill="1" applyBorder="1" applyAlignment="1">
      <alignment horizontal="left" vertical="center" wrapText="1" indent="1"/>
    </xf>
    <xf numFmtId="37" fontId="57" fillId="11" borderId="8" xfId="0" applyNumberFormat="1" applyFont="1" applyFill="1" applyBorder="1" applyAlignment="1">
      <alignment horizontal="right" vertical="center"/>
    </xf>
    <xf numFmtId="37" fontId="25" fillId="11" borderId="260" xfId="0" applyNumberFormat="1" applyFont="1" applyFill="1" applyBorder="1" applyAlignment="1">
      <alignment horizontal="right" vertical="center"/>
    </xf>
    <xf numFmtId="0" fontId="6" fillId="0" borderId="0" xfId="0" applyFont="1" applyAlignment="1">
      <alignment horizontal="left" vertical="center"/>
    </xf>
    <xf numFmtId="168" fontId="25" fillId="0" borderId="410" xfId="0" applyNumberFormat="1" applyFont="1" applyBorder="1" applyAlignment="1">
      <alignment horizontal="right" vertical="center"/>
    </xf>
    <xf numFmtId="168" fontId="25" fillId="0" borderId="260" xfId="0" applyNumberFormat="1" applyFont="1" applyBorder="1" applyAlignment="1">
      <alignment horizontal="right" vertical="center"/>
    </xf>
    <xf numFmtId="0" fontId="3" fillId="11" borderId="40" xfId="0" applyFont="1" applyFill="1" applyBorder="1" applyAlignment="1">
      <alignment horizontal="left" vertical="center" wrapText="1"/>
    </xf>
    <xf numFmtId="168" fontId="25" fillId="11" borderId="260" xfId="0" applyNumberFormat="1" applyFont="1" applyFill="1" applyBorder="1" applyAlignment="1">
      <alignment horizontal="right" vertical="center"/>
    </xf>
    <xf numFmtId="0" fontId="3" fillId="11" borderId="63" xfId="0" applyFont="1" applyFill="1" applyBorder="1" applyAlignment="1">
      <alignment horizontal="left" vertical="center" wrapText="1"/>
    </xf>
    <xf numFmtId="3" fontId="2" fillId="11" borderId="62" xfId="0" applyNumberFormat="1" applyFont="1" applyFill="1" applyBorder="1" applyAlignment="1">
      <alignment horizontal="right" vertical="center"/>
    </xf>
    <xf numFmtId="3" fontId="2" fillId="11" borderId="144" xfId="0" applyNumberFormat="1" applyFont="1" applyFill="1" applyBorder="1" applyAlignment="1">
      <alignment horizontal="right" vertical="center"/>
    </xf>
    <xf numFmtId="3" fontId="2" fillId="11" borderId="63" xfId="0" applyNumberFormat="1" applyFont="1" applyFill="1" applyBorder="1" applyAlignment="1">
      <alignment horizontal="right" vertical="center"/>
    </xf>
    <xf numFmtId="3" fontId="2" fillId="11" borderId="104" xfId="0" applyNumberFormat="1" applyFont="1" applyFill="1" applyBorder="1" applyAlignment="1">
      <alignment horizontal="right" vertical="center"/>
    </xf>
    <xf numFmtId="3" fontId="24" fillId="11" borderId="144" xfId="0" applyNumberFormat="1" applyFont="1" applyFill="1" applyBorder="1" applyAlignment="1">
      <alignment horizontal="right" vertical="center"/>
    </xf>
    <xf numFmtId="169" fontId="2" fillId="0" borderId="37" xfId="0" applyNumberFormat="1" applyFont="1" applyBorder="1" applyAlignment="1">
      <alignment horizontal="right" vertical="center"/>
    </xf>
    <xf numFmtId="169" fontId="2" fillId="0" borderId="35" xfId="0" applyNumberFormat="1" applyFont="1" applyBorder="1" applyAlignment="1">
      <alignment horizontal="right" vertical="center"/>
    </xf>
    <xf numFmtId="169" fontId="2" fillId="0" borderId="36" xfId="0" applyNumberFormat="1" applyFont="1" applyBorder="1" applyAlignment="1">
      <alignment horizontal="right" vertical="center"/>
    </xf>
    <xf numFmtId="169" fontId="2" fillId="0" borderId="38" xfId="0" applyNumberFormat="1" applyFont="1" applyBorder="1" applyAlignment="1">
      <alignment horizontal="right" vertical="center"/>
    </xf>
    <xf numFmtId="169" fontId="24" fillId="0" borderId="35" xfId="0" applyNumberFormat="1" applyFont="1" applyBorder="1" applyAlignment="1">
      <alignment horizontal="right" vertical="center"/>
    </xf>
    <xf numFmtId="0" fontId="2" fillId="0" borderId="8" xfId="0" applyFont="1" applyBorder="1" applyAlignment="1">
      <alignment horizontal="right" vertical="center"/>
    </xf>
    <xf numFmtId="0" fontId="2" fillId="0" borderId="1" xfId="0" applyFont="1" applyBorder="1" applyAlignment="1">
      <alignment horizontal="right" vertical="center"/>
    </xf>
    <xf numFmtId="0" fontId="2" fillId="0" borderId="3" xfId="0" applyFont="1" applyBorder="1" applyAlignment="1">
      <alignment horizontal="right" vertical="center"/>
    </xf>
    <xf numFmtId="0" fontId="2" fillId="0" borderId="40" xfId="0" applyFont="1" applyBorder="1" applyAlignment="1">
      <alignment horizontal="right" vertical="center"/>
    </xf>
    <xf numFmtId="0" fontId="24" fillId="0" borderId="1" xfId="0" applyFont="1" applyBorder="1" applyAlignment="1">
      <alignment horizontal="right" vertical="center"/>
    </xf>
    <xf numFmtId="0" fontId="3" fillId="0" borderId="265" xfId="0" applyFont="1" applyBorder="1" applyAlignment="1">
      <alignment horizontal="left" vertical="center" wrapText="1" indent="1"/>
    </xf>
    <xf numFmtId="169" fontId="2" fillId="0" borderId="85" xfId="0" applyNumberFormat="1" applyFont="1" applyBorder="1" applyAlignment="1">
      <alignment horizontal="right" vertical="center"/>
    </xf>
    <xf numFmtId="169" fontId="2" fillId="0" borderId="47" xfId="0" applyNumberFormat="1" applyFont="1" applyBorder="1" applyAlignment="1">
      <alignment horizontal="right" vertical="center"/>
    </xf>
    <xf numFmtId="169" fontId="2" fillId="0" borderId="265" xfId="0" applyNumberFormat="1" applyFont="1" applyBorder="1" applyAlignment="1">
      <alignment horizontal="right" vertical="center"/>
    </xf>
    <xf numFmtId="169" fontId="2" fillId="0" borderId="412" xfId="0" applyNumberFormat="1" applyFont="1" applyBorder="1" applyAlignment="1">
      <alignment horizontal="right" vertical="center"/>
    </xf>
    <xf numFmtId="169" fontId="24" fillId="0" borderId="47" xfId="0" applyNumberFormat="1" applyFont="1" applyBorder="1" applyAlignment="1">
      <alignment horizontal="right" vertical="center"/>
    </xf>
    <xf numFmtId="0" fontId="37" fillId="11" borderId="413" xfId="0" applyFont="1" applyFill="1" applyBorder="1" applyAlignment="1">
      <alignment horizontal="right" vertical="center"/>
    </xf>
    <xf numFmtId="0" fontId="37" fillId="11" borderId="414" xfId="0" applyFont="1" applyFill="1" applyBorder="1" applyAlignment="1">
      <alignment horizontal="right" vertical="center"/>
    </xf>
    <xf numFmtId="165" fontId="37" fillId="0" borderId="415" xfId="0" applyNumberFormat="1" applyFont="1" applyBorder="1" applyAlignment="1">
      <alignment horizontal="right" vertical="center"/>
    </xf>
    <xf numFmtId="165" fontId="37" fillId="0" borderId="416" xfId="0" applyNumberFormat="1" applyFont="1" applyBorder="1" applyAlignment="1">
      <alignment horizontal="right" vertical="center"/>
    </xf>
    <xf numFmtId="0" fontId="37" fillId="0" borderId="417" xfId="0" applyFont="1" applyBorder="1" applyAlignment="1">
      <alignment horizontal="right" vertical="center"/>
    </xf>
    <xf numFmtId="165" fontId="37" fillId="0" borderId="418" xfId="0" applyNumberFormat="1" applyFont="1" applyBorder="1" applyAlignment="1">
      <alignment horizontal="right" vertical="center"/>
    </xf>
    <xf numFmtId="165" fontId="37" fillId="0" borderId="419" xfId="0" applyNumberFormat="1" applyFont="1" applyBorder="1" applyAlignment="1">
      <alignment horizontal="right" vertical="center"/>
    </xf>
    <xf numFmtId="0" fontId="37" fillId="0" borderId="269" xfId="0" applyFont="1" applyBorder="1" applyAlignment="1">
      <alignment horizontal="right" vertical="center"/>
    </xf>
    <xf numFmtId="0" fontId="37" fillId="0" borderId="418" xfId="0" applyFont="1" applyBorder="1" applyAlignment="1">
      <alignment horizontal="right" vertical="center"/>
    </xf>
    <xf numFmtId="0" fontId="37" fillId="0" borderId="419" xfId="0" applyFont="1" applyBorder="1" applyAlignment="1">
      <alignment horizontal="right" vertical="center"/>
    </xf>
    <xf numFmtId="3" fontId="37" fillId="11" borderId="418" xfId="0" applyNumberFormat="1" applyFont="1" applyFill="1" applyBorder="1" applyAlignment="1">
      <alignment horizontal="right" vertical="center"/>
    </xf>
    <xf numFmtId="0" fontId="37" fillId="11" borderId="419" xfId="0" applyFont="1" applyFill="1" applyBorder="1" applyAlignment="1">
      <alignment horizontal="right" vertical="center"/>
    </xf>
    <xf numFmtId="0" fontId="37" fillId="11" borderId="269" xfId="0" applyFont="1" applyFill="1" applyBorder="1" applyAlignment="1">
      <alignment horizontal="right" vertical="center"/>
    </xf>
    <xf numFmtId="10" fontId="37" fillId="0" borderId="418" xfId="0" applyNumberFormat="1" applyFont="1" applyBorder="1" applyAlignment="1">
      <alignment horizontal="right" vertical="center"/>
    </xf>
    <xf numFmtId="165" fontId="37" fillId="0" borderId="420" xfId="0" applyNumberFormat="1" applyFont="1" applyBorder="1" applyAlignment="1">
      <alignment horizontal="right" vertical="center"/>
    </xf>
    <xf numFmtId="165" fontId="37" fillId="0" borderId="268" xfId="0" applyNumberFormat="1" applyFont="1" applyBorder="1" applyAlignment="1">
      <alignment horizontal="right" vertical="center"/>
    </xf>
    <xf numFmtId="0" fontId="70" fillId="0" borderId="0" xfId="0" applyFont="1"/>
    <xf numFmtId="0" fontId="6" fillId="0" borderId="35" xfId="0" applyFont="1" applyBorder="1" applyAlignment="1">
      <alignment horizontal="left" vertical="center" wrapText="1"/>
    </xf>
    <xf numFmtId="3" fontId="6" fillId="0" borderId="269" xfId="0" applyNumberFormat="1" applyFont="1" applyBorder="1" applyAlignment="1">
      <alignment horizontal="right" vertical="center"/>
    </xf>
    <xf numFmtId="0" fontId="6" fillId="0" borderId="269" xfId="0" applyFont="1" applyBorder="1" applyAlignment="1">
      <alignment horizontal="right" vertical="center"/>
    </xf>
    <xf numFmtId="3" fontId="59" fillId="0" borderId="269" xfId="0" applyNumberFormat="1" applyFont="1" applyBorder="1" applyAlignment="1">
      <alignment horizontal="right" vertical="center" wrapText="1"/>
    </xf>
    <xf numFmtId="0" fontId="59" fillId="0" borderId="269" xfId="0" applyFont="1" applyBorder="1" applyAlignment="1">
      <alignment horizontal="right" vertical="center" wrapText="1"/>
    </xf>
    <xf numFmtId="3" fontId="59" fillId="0" borderId="269" xfId="0" applyNumberFormat="1" applyFont="1" applyBorder="1" applyAlignment="1">
      <alignment horizontal="right" vertical="center"/>
    </xf>
    <xf numFmtId="0" fontId="6" fillId="0" borderId="1" xfId="0" applyFont="1" applyBorder="1" applyAlignment="1">
      <alignment horizontal="left" vertical="center" wrapText="1" indent="2"/>
    </xf>
    <xf numFmtId="165" fontId="6" fillId="0" borderId="269" xfId="0" applyNumberFormat="1" applyFont="1" applyBorder="1" applyAlignment="1">
      <alignment horizontal="right" vertical="center"/>
    </xf>
    <xf numFmtId="165" fontId="59" fillId="0" borderId="269" xfId="0" applyNumberFormat="1" applyFont="1" applyBorder="1" applyAlignment="1">
      <alignment horizontal="right" vertical="center" wrapText="1"/>
    </xf>
    <xf numFmtId="165" fontId="59" fillId="0" borderId="269" xfId="0" applyNumberFormat="1" applyFont="1" applyBorder="1" applyAlignment="1">
      <alignment horizontal="right" vertical="center"/>
    </xf>
    <xf numFmtId="0" fontId="59" fillId="0" borderId="269" xfId="0" applyFont="1" applyBorder="1" applyAlignment="1">
      <alignment horizontal="right" vertical="center"/>
    </xf>
    <xf numFmtId="3" fontId="6" fillId="0" borderId="35" xfId="0" applyNumberFormat="1" applyFont="1" applyBorder="1" applyAlignment="1">
      <alignment horizontal="right" vertical="center"/>
    </xf>
    <xf numFmtId="0" fontId="6" fillId="0" borderId="35" xfId="0" applyFont="1" applyBorder="1" applyAlignment="1">
      <alignment horizontal="right" vertical="center"/>
    </xf>
    <xf numFmtId="165" fontId="6" fillId="0" borderId="1" xfId="0" applyNumberFormat="1" applyFont="1" applyBorder="1" applyAlignment="1">
      <alignment horizontal="right" vertical="center"/>
    </xf>
    <xf numFmtId="0" fontId="6" fillId="0" borderId="1" xfId="0" applyFont="1" applyBorder="1" applyAlignment="1">
      <alignment horizontal="right" vertical="center"/>
    </xf>
    <xf numFmtId="3" fontId="6" fillId="0" borderId="1" xfId="0" applyNumberFormat="1" applyFont="1" applyBorder="1" applyAlignment="1">
      <alignment horizontal="right" vertical="center"/>
    </xf>
    <xf numFmtId="37" fontId="61" fillId="11" borderId="421" xfId="0" applyNumberFormat="1" applyFont="1" applyFill="1" applyBorder="1" applyAlignment="1">
      <alignment horizontal="right" vertical="center"/>
    </xf>
    <xf numFmtId="37" fontId="61" fillId="0" borderId="422" xfId="0" applyNumberFormat="1" applyFont="1" applyBorder="1" applyAlignment="1">
      <alignment horizontal="right" vertical="center"/>
    </xf>
    <xf numFmtId="37" fontId="61" fillId="11" borderId="422" xfId="0" applyNumberFormat="1" applyFont="1" applyFill="1" applyBorder="1" applyAlignment="1">
      <alignment horizontal="right" vertical="center"/>
    </xf>
    <xf numFmtId="37" fontId="62" fillId="0" borderId="422" xfId="0" applyNumberFormat="1" applyFont="1" applyBorder="1" applyAlignment="1">
      <alignment horizontal="right" vertical="center"/>
    </xf>
    <xf numFmtId="37" fontId="37" fillId="11" borderId="422" xfId="0" applyNumberFormat="1" applyFont="1" applyFill="1" applyBorder="1" applyAlignment="1">
      <alignment horizontal="right" vertical="center"/>
    </xf>
    <xf numFmtId="37" fontId="37" fillId="0" borderId="422" xfId="0" applyNumberFormat="1" applyFont="1" applyBorder="1" applyAlignment="1">
      <alignment horizontal="right" vertical="center"/>
    </xf>
    <xf numFmtId="164" fontId="61" fillId="11" borderId="423" xfId="0" applyNumberFormat="1" applyFont="1" applyFill="1" applyBorder="1" applyAlignment="1">
      <alignment horizontal="right" vertical="center"/>
    </xf>
    <xf numFmtId="164" fontId="61" fillId="0" borderId="424" xfId="0" applyNumberFormat="1" applyFont="1" applyBorder="1" applyAlignment="1">
      <alignment horizontal="right" vertical="center"/>
    </xf>
    <xf numFmtId="164" fontId="61" fillId="11" borderId="424" xfId="0" applyNumberFormat="1" applyFont="1" applyFill="1" applyBorder="1" applyAlignment="1">
      <alignment horizontal="right" vertical="center"/>
    </xf>
    <xf numFmtId="164" fontId="62" fillId="0" borderId="424" xfId="0" applyNumberFormat="1" applyFont="1" applyBorder="1" applyAlignment="1">
      <alignment horizontal="right" vertical="center"/>
    </xf>
    <xf numFmtId="164" fontId="37" fillId="11" borderId="424" xfId="0" applyNumberFormat="1" applyFont="1" applyFill="1" applyBorder="1" applyAlignment="1">
      <alignment horizontal="right" vertical="center"/>
    </xf>
    <xf numFmtId="164" fontId="37" fillId="0" borderId="424" xfId="0" applyNumberFormat="1" applyFont="1" applyBorder="1" applyAlignment="1">
      <alignment horizontal="right" vertical="center"/>
    </xf>
    <xf numFmtId="0" fontId="0" fillId="11" borderId="409" xfId="0" applyFill="1" applyBorder="1" applyAlignment="1">
      <alignment vertical="center"/>
    </xf>
    <xf numFmtId="164" fontId="61" fillId="11" borderId="425" xfId="0" applyNumberFormat="1" applyFont="1" applyFill="1" applyBorder="1" applyAlignment="1">
      <alignment horizontal="right" vertical="center"/>
    </xf>
    <xf numFmtId="164" fontId="61" fillId="0" borderId="426" xfId="0" applyNumberFormat="1" applyFont="1" applyBorder="1" applyAlignment="1">
      <alignment horizontal="right" vertical="center"/>
    </xf>
    <xf numFmtId="164" fontId="61" fillId="11" borderId="426" xfId="0" applyNumberFormat="1" applyFont="1" applyFill="1" applyBorder="1" applyAlignment="1">
      <alignment horizontal="right" vertical="center"/>
    </xf>
    <xf numFmtId="164" fontId="62" fillId="0" borderId="426" xfId="0" applyNumberFormat="1" applyFont="1" applyBorder="1" applyAlignment="1">
      <alignment horizontal="right" vertical="center"/>
    </xf>
    <xf numFmtId="164" fontId="37" fillId="11" borderId="426" xfId="0" applyNumberFormat="1" applyFont="1" applyFill="1" applyBorder="1" applyAlignment="1">
      <alignment horizontal="right" vertical="center"/>
    </xf>
    <xf numFmtId="164" fontId="37" fillId="0" borderId="426" xfId="0" applyNumberFormat="1" applyFont="1" applyBorder="1" applyAlignment="1">
      <alignment horizontal="right" vertical="center"/>
    </xf>
    <xf numFmtId="0" fontId="61" fillId="11" borderId="425" xfId="0" applyFont="1" applyFill="1" applyBorder="1" applyAlignment="1">
      <alignment horizontal="right" vertical="center"/>
    </xf>
    <xf numFmtId="0" fontId="61" fillId="0" borderId="426" xfId="0" applyFont="1" applyBorder="1" applyAlignment="1">
      <alignment horizontal="right" vertical="center"/>
    </xf>
    <xf numFmtId="0" fontId="61" fillId="11" borderId="426" xfId="0" applyFont="1" applyFill="1" applyBorder="1" applyAlignment="1">
      <alignment horizontal="right" vertical="center"/>
    </xf>
    <xf numFmtId="0" fontId="62" fillId="0" borderId="426" xfId="0" applyFont="1" applyBorder="1" applyAlignment="1">
      <alignment horizontal="right" vertical="center"/>
    </xf>
    <xf numFmtId="0" fontId="37" fillId="11" borderId="426" xfId="0" applyFont="1" applyFill="1" applyBorder="1" applyAlignment="1">
      <alignment horizontal="right" vertical="center"/>
    </xf>
    <xf numFmtId="0" fontId="37" fillId="0" borderId="426" xfId="0" applyFont="1" applyBorder="1" applyAlignment="1">
      <alignment horizontal="right" vertical="center"/>
    </xf>
    <xf numFmtId="0" fontId="24" fillId="11" borderId="214" xfId="0" applyFont="1" applyFill="1" applyBorder="1" applyAlignment="1">
      <alignment horizontal="right" vertical="center"/>
    </xf>
    <xf numFmtId="0" fontId="25" fillId="0" borderId="214" xfId="0" applyFont="1" applyBorder="1" applyAlignment="1">
      <alignment horizontal="right" vertical="center"/>
    </xf>
    <xf numFmtId="37" fontId="61" fillId="11" borderId="425" xfId="0" applyNumberFormat="1" applyFont="1" applyFill="1" applyBorder="1" applyAlignment="1">
      <alignment horizontal="right" vertical="center"/>
    </xf>
    <xf numFmtId="37" fontId="61" fillId="0" borderId="426" xfId="0" applyNumberFormat="1" applyFont="1" applyBorder="1" applyAlignment="1">
      <alignment horizontal="right" vertical="center"/>
    </xf>
    <xf numFmtId="37" fontId="61" fillId="11" borderId="426" xfId="0" applyNumberFormat="1" applyFont="1" applyFill="1" applyBorder="1" applyAlignment="1">
      <alignment horizontal="right" vertical="center"/>
    </xf>
    <xf numFmtId="37" fontId="62" fillId="0" borderId="426" xfId="0" applyNumberFormat="1" applyFont="1" applyBorder="1" applyAlignment="1">
      <alignment horizontal="right" vertical="center"/>
    </xf>
    <xf numFmtId="37" fontId="37" fillId="11" borderId="426" xfId="0" applyNumberFormat="1" applyFont="1" applyFill="1" applyBorder="1" applyAlignment="1">
      <alignment horizontal="right" vertical="center"/>
    </xf>
    <xf numFmtId="37" fontId="37" fillId="0" borderId="426" xfId="0" applyNumberFormat="1" applyFont="1" applyBorder="1" applyAlignment="1">
      <alignment horizontal="right" vertical="center"/>
    </xf>
    <xf numFmtId="37" fontId="24" fillId="11" borderId="214" xfId="0" applyNumberFormat="1" applyFont="1" applyFill="1" applyBorder="1" applyAlignment="1">
      <alignment horizontal="right" vertical="center"/>
    </xf>
    <xf numFmtId="37" fontId="25" fillId="0" borderId="214" xfId="0" applyNumberFormat="1" applyFont="1" applyBorder="1" applyAlignment="1">
      <alignment horizontal="right" vertical="center"/>
    </xf>
    <xf numFmtId="10" fontId="37" fillId="0" borderId="426" xfId="0" applyNumberFormat="1" applyFont="1" applyBorder="1" applyAlignment="1">
      <alignment horizontal="right" vertical="center"/>
    </xf>
    <xf numFmtId="37" fontId="37" fillId="11" borderId="421" xfId="0" applyNumberFormat="1" applyFont="1" applyFill="1" applyBorder="1" applyAlignment="1">
      <alignment horizontal="right" vertical="center"/>
    </xf>
    <xf numFmtId="37" fontId="37" fillId="0" borderId="421" xfId="0" applyNumberFormat="1" applyFont="1" applyBorder="1" applyAlignment="1">
      <alignment horizontal="right" vertical="center"/>
    </xf>
    <xf numFmtId="37" fontId="64" fillId="11" borderId="421" xfId="0" applyNumberFormat="1" applyFont="1" applyFill="1" applyBorder="1" applyAlignment="1">
      <alignment horizontal="right" vertical="center"/>
    </xf>
    <xf numFmtId="37" fontId="43" fillId="0" borderId="421" xfId="0" applyNumberFormat="1" applyFont="1" applyBorder="1" applyAlignment="1">
      <alignment horizontal="right" vertical="center"/>
    </xf>
    <xf numFmtId="164" fontId="37" fillId="11" borderId="423" xfId="0" applyNumberFormat="1" applyFont="1" applyFill="1" applyBorder="1" applyAlignment="1">
      <alignment horizontal="right" vertical="center"/>
    </xf>
    <xf numFmtId="164" fontId="37" fillId="0" borderId="423" xfId="0" applyNumberFormat="1" applyFont="1" applyBorder="1" applyAlignment="1">
      <alignment horizontal="right" vertical="center"/>
    </xf>
    <xf numFmtId="164" fontId="64" fillId="11" borderId="423" xfId="0" applyNumberFormat="1" applyFont="1" applyFill="1" applyBorder="1" applyAlignment="1">
      <alignment horizontal="right" vertical="center"/>
    </xf>
    <xf numFmtId="164" fontId="43" fillId="0" borderId="423" xfId="0" applyNumberFormat="1" applyFont="1" applyBorder="1" applyAlignment="1">
      <alignment horizontal="right" vertical="center"/>
    </xf>
    <xf numFmtId="164" fontId="25" fillId="11" borderId="410" xfId="0" applyNumberFormat="1" applyFont="1" applyFill="1" applyBorder="1"/>
    <xf numFmtId="164" fontId="25" fillId="0" borderId="410" xfId="0" applyNumberFormat="1" applyFont="1" applyBorder="1" applyAlignment="1">
      <alignment vertical="center"/>
    </xf>
    <xf numFmtId="164" fontId="37" fillId="11" borderId="425" xfId="0" applyNumberFormat="1" applyFont="1" applyFill="1" applyBorder="1" applyAlignment="1">
      <alignment horizontal="right" vertical="center"/>
    </xf>
    <xf numFmtId="164" fontId="37" fillId="0" borderId="425" xfId="0" applyNumberFormat="1" applyFont="1" applyBorder="1" applyAlignment="1">
      <alignment horizontal="right" vertical="center"/>
    </xf>
    <xf numFmtId="164" fontId="64" fillId="11" borderId="425" xfId="0" applyNumberFormat="1" applyFont="1" applyFill="1" applyBorder="1" applyAlignment="1">
      <alignment horizontal="right" vertical="center"/>
    </xf>
    <xf numFmtId="164" fontId="43" fillId="0" borderId="425" xfId="0" applyNumberFormat="1" applyFont="1" applyBorder="1" applyAlignment="1">
      <alignment horizontal="right" vertical="center"/>
    </xf>
    <xf numFmtId="0" fontId="37" fillId="11" borderId="425" xfId="0" applyFont="1" applyFill="1" applyBorder="1" applyAlignment="1">
      <alignment horizontal="right" vertical="center"/>
    </xf>
    <xf numFmtId="0" fontId="37" fillId="0" borderId="425" xfId="0" applyFont="1" applyBorder="1" applyAlignment="1">
      <alignment horizontal="right" vertical="center"/>
    </xf>
    <xf numFmtId="0" fontId="64" fillId="11" borderId="425" xfId="0" applyFont="1" applyFill="1" applyBorder="1" applyAlignment="1">
      <alignment horizontal="right" vertical="center"/>
    </xf>
    <xf numFmtId="0" fontId="43" fillId="0" borderId="425" xfId="0" applyFont="1" applyBorder="1" applyAlignment="1">
      <alignment horizontal="right" vertical="center"/>
    </xf>
    <xf numFmtId="0" fontId="24" fillId="11" borderId="4" xfId="0" applyFont="1" applyFill="1" applyBorder="1" applyAlignment="1">
      <alignment horizontal="right" vertical="center"/>
    </xf>
    <xf numFmtId="37" fontId="37" fillId="11" borderId="425" xfId="0" applyNumberFormat="1" applyFont="1" applyFill="1" applyBorder="1" applyAlignment="1">
      <alignment horizontal="right" vertical="center"/>
    </xf>
    <xf numFmtId="37" fontId="37" fillId="0" borderId="425" xfId="0" applyNumberFormat="1" applyFont="1" applyBorder="1" applyAlignment="1">
      <alignment horizontal="right" vertical="center"/>
    </xf>
    <xf numFmtId="37" fontId="64" fillId="11" borderId="425" xfId="0" applyNumberFormat="1" applyFont="1" applyFill="1" applyBorder="1" applyAlignment="1">
      <alignment horizontal="right" vertical="center"/>
    </xf>
    <xf numFmtId="37" fontId="43" fillId="0" borderId="425" xfId="0" applyNumberFormat="1" applyFont="1" applyBorder="1" applyAlignment="1">
      <alignment horizontal="right" vertical="center"/>
    </xf>
    <xf numFmtId="37" fontId="24" fillId="11" borderId="4" xfId="0" applyNumberFormat="1" applyFont="1" applyFill="1" applyBorder="1" applyAlignment="1">
      <alignment horizontal="right" vertical="center"/>
    </xf>
    <xf numFmtId="10" fontId="37" fillId="0" borderId="425" xfId="0" applyNumberFormat="1" applyFont="1" applyBorder="1" applyAlignment="1">
      <alignment horizontal="right" vertical="center"/>
    </xf>
    <xf numFmtId="37" fontId="37" fillId="11" borderId="427" xfId="0" applyNumberFormat="1" applyFont="1" applyFill="1" applyBorder="1" applyAlignment="1">
      <alignment horizontal="right" vertical="center"/>
    </xf>
    <xf numFmtId="167" fontId="25" fillId="11" borderId="428" xfId="0" applyNumberFormat="1" applyFont="1" applyFill="1" applyBorder="1" applyAlignment="1">
      <alignment horizontal="right" vertical="center"/>
    </xf>
    <xf numFmtId="37" fontId="37" fillId="0" borderId="427" xfId="0" applyNumberFormat="1" applyFont="1" applyBorder="1" applyAlignment="1">
      <alignment horizontal="right" vertical="center"/>
    </xf>
    <xf numFmtId="167" fontId="25" fillId="0" borderId="428" xfId="0" applyNumberFormat="1" applyFont="1" applyBorder="1" applyAlignment="1">
      <alignment horizontal="right" vertical="center"/>
    </xf>
    <xf numFmtId="37" fontId="61" fillId="11" borderId="429" xfId="0" applyNumberFormat="1" applyFont="1" applyFill="1" applyBorder="1" applyAlignment="1">
      <alignment horizontal="right" vertical="center"/>
    </xf>
    <xf numFmtId="37" fontId="61" fillId="0" borderId="429" xfId="0" applyNumberFormat="1" applyFont="1" applyBorder="1" applyAlignment="1">
      <alignment horizontal="right" vertical="center"/>
    </xf>
    <xf numFmtId="37" fontId="61" fillId="11" borderId="427" xfId="0" applyNumberFormat="1" applyFont="1" applyFill="1" applyBorder="1" applyAlignment="1">
      <alignment horizontal="right" vertical="center"/>
    </xf>
    <xf numFmtId="37" fontId="61" fillId="0" borderId="427" xfId="0" applyNumberFormat="1" applyFont="1" applyBorder="1" applyAlignment="1">
      <alignment horizontal="right" vertical="center"/>
    </xf>
    <xf numFmtId="37" fontId="24" fillId="11" borderId="430" xfId="0" applyNumberFormat="1" applyFont="1" applyFill="1" applyBorder="1" applyAlignment="1">
      <alignment horizontal="right" vertical="center"/>
    </xf>
    <xf numFmtId="0" fontId="0" fillId="11" borderId="431" xfId="0" applyFill="1" applyBorder="1" applyAlignment="1">
      <alignment vertical="center"/>
    </xf>
    <xf numFmtId="0" fontId="0" fillId="11" borderId="432" xfId="0" applyFill="1" applyBorder="1" applyAlignment="1">
      <alignment vertical="center"/>
    </xf>
    <xf numFmtId="37" fontId="25" fillId="0" borderId="433" xfId="0" applyNumberFormat="1" applyFont="1" applyBorder="1" applyAlignment="1">
      <alignment horizontal="right" vertical="center"/>
    </xf>
    <xf numFmtId="167" fontId="25" fillId="0" borderId="434" xfId="0" applyNumberFormat="1" applyFont="1" applyBorder="1" applyAlignment="1">
      <alignment horizontal="right" vertical="center"/>
    </xf>
    <xf numFmtId="164" fontId="61" fillId="0" borderId="423" xfId="0" applyNumberFormat="1" applyFont="1" applyBorder="1" applyAlignment="1">
      <alignment horizontal="right" vertical="center"/>
    </xf>
    <xf numFmtId="164" fontId="61" fillId="0" borderId="425" xfId="0" applyNumberFormat="1" applyFont="1" applyBorder="1" applyAlignment="1">
      <alignment horizontal="right" vertical="center"/>
    </xf>
    <xf numFmtId="0" fontId="61" fillId="0" borderId="425" xfId="0" applyFont="1" applyBorder="1" applyAlignment="1">
      <alignment horizontal="right" vertical="center"/>
    </xf>
    <xf numFmtId="37" fontId="61" fillId="0" borderId="425" xfId="0" applyNumberFormat="1" applyFont="1" applyBorder="1" applyAlignment="1">
      <alignment horizontal="right" vertical="center"/>
    </xf>
    <xf numFmtId="0" fontId="43" fillId="11" borderId="215" xfId="0" applyFont="1" applyFill="1" applyBorder="1" applyAlignment="1">
      <alignment vertical="center"/>
    </xf>
    <xf numFmtId="0" fontId="3" fillId="0" borderId="122" xfId="0" applyFont="1" applyBorder="1" applyAlignment="1">
      <alignment horizontal="left" vertical="center" wrapText="1" indent="2"/>
    </xf>
    <xf numFmtId="0" fontId="3" fillId="0" borderId="40" xfId="0" applyFont="1" applyBorder="1" applyAlignment="1">
      <alignment horizontal="left" vertical="center" wrapText="1" indent="3"/>
    </xf>
    <xf numFmtId="0" fontId="24" fillId="0" borderId="1" xfId="0" applyFont="1" applyBorder="1" applyAlignment="1">
      <alignment horizontal="left" vertical="center" wrapText="1" indent="1"/>
    </xf>
    <xf numFmtId="0" fontId="71" fillId="0" borderId="3" xfId="1" applyFont="1" applyBorder="1" applyAlignment="1">
      <alignment horizontal="center" vertical="center"/>
    </xf>
    <xf numFmtId="0" fontId="71" fillId="0" borderId="0" xfId="1" applyFont="1" applyFill="1" applyAlignment="1">
      <alignment horizontal="center" vertical="center"/>
    </xf>
    <xf numFmtId="0" fontId="71" fillId="0" borderId="1" xfId="1" applyFont="1" applyBorder="1" applyAlignment="1">
      <alignment horizontal="center" vertical="center"/>
    </xf>
    <xf numFmtId="0" fontId="71" fillId="0" borderId="48" xfId="1" applyFont="1" applyFill="1" applyBorder="1" applyAlignment="1">
      <alignment horizontal="left" vertical="center" indent="1"/>
    </xf>
    <xf numFmtId="0" fontId="71" fillId="0" borderId="92" xfId="1" applyFont="1" applyFill="1" applyBorder="1" applyAlignment="1">
      <alignment horizontal="left" vertical="center" indent="1"/>
    </xf>
    <xf numFmtId="0" fontId="71" fillId="0" borderId="1" xfId="1" applyFont="1" applyBorder="1" applyAlignment="1">
      <alignment horizontal="left" vertical="center" indent="1"/>
    </xf>
    <xf numFmtId="0" fontId="72" fillId="0" borderId="0" xfId="2" applyFont="1" applyAlignment="1">
      <alignment vertical="center"/>
    </xf>
    <xf numFmtId="0" fontId="73" fillId="0" borderId="0" xfId="2" applyFont="1" applyAlignment="1">
      <alignment vertical="center"/>
    </xf>
    <xf numFmtId="0" fontId="44" fillId="0" borderId="0" xfId="0" applyFont="1" applyAlignment="1">
      <alignment horizontal="left" vertical="top" wrapText="1"/>
    </xf>
    <xf numFmtId="0" fontId="71" fillId="0" borderId="436" xfId="1" applyFont="1" applyFill="1" applyBorder="1" applyAlignment="1">
      <alignment horizontal="left" vertical="center" indent="1"/>
    </xf>
    <xf numFmtId="0" fontId="11" fillId="0" borderId="382" xfId="0" applyFont="1" applyBorder="1" applyAlignment="1">
      <alignment horizontal="left" vertical="center" wrapText="1" indent="1"/>
    </xf>
    <xf numFmtId="0" fontId="27" fillId="7" borderId="404" xfId="0" applyFont="1" applyFill="1" applyBorder="1" applyAlignment="1">
      <alignment horizontal="left" vertical="center" indent="1"/>
    </xf>
    <xf numFmtId="0" fontId="74" fillId="0" borderId="0" xfId="0" applyFont="1" applyAlignment="1">
      <alignment vertical="center"/>
    </xf>
    <xf numFmtId="37" fontId="3" fillId="0" borderId="435" xfId="0" applyNumberFormat="1" applyFont="1" applyBorder="1" applyAlignment="1">
      <alignment horizontal="right" vertical="center"/>
    </xf>
    <xf numFmtId="37" fontId="3" fillId="0" borderId="382" xfId="0" applyNumberFormat="1" applyFont="1" applyBorder="1" applyAlignment="1">
      <alignment horizontal="right" vertical="center"/>
    </xf>
    <xf numFmtId="0" fontId="3" fillId="11" borderId="42" xfId="0" applyFont="1" applyFill="1" applyBorder="1" applyAlignment="1">
      <alignment horizontal="left" vertical="center" indent="1"/>
    </xf>
    <xf numFmtId="37" fontId="3" fillId="11" borderId="437" xfId="0" applyNumberFormat="1" applyFont="1" applyFill="1" applyBorder="1" applyAlignment="1">
      <alignment horizontal="right" vertical="center"/>
    </xf>
    <xf numFmtId="37" fontId="3" fillId="11" borderId="435" xfId="0" applyNumberFormat="1" applyFont="1" applyFill="1" applyBorder="1" applyAlignment="1">
      <alignment horizontal="right" vertical="center"/>
    </xf>
    <xf numFmtId="0" fontId="3" fillId="0" borderId="42" xfId="0" applyFont="1" applyBorder="1" applyAlignment="1">
      <alignment horizontal="left" indent="1"/>
    </xf>
    <xf numFmtId="37" fontId="3" fillId="0" borderId="435" xfId="0" applyNumberFormat="1" applyFont="1" applyBorder="1"/>
    <xf numFmtId="37" fontId="3" fillId="0" borderId="382" xfId="0" applyNumberFormat="1" applyFont="1" applyBorder="1"/>
    <xf numFmtId="0" fontId="3" fillId="11" borderId="411" xfId="0" applyFont="1" applyFill="1" applyBorder="1" applyAlignment="1">
      <alignment horizontal="left" vertical="center" indent="1"/>
    </xf>
    <xf numFmtId="37" fontId="3" fillId="11" borderId="35" xfId="0" applyNumberFormat="1" applyFont="1" applyFill="1" applyBorder="1" applyAlignment="1">
      <alignment horizontal="right" vertical="center"/>
    </xf>
    <xf numFmtId="0" fontId="3" fillId="0" borderId="404" xfId="0" applyFont="1" applyBorder="1" applyAlignment="1">
      <alignment horizontal="left" indent="1"/>
    </xf>
    <xf numFmtId="37" fontId="25" fillId="0" borderId="382" xfId="0" applyNumberFormat="1" applyFont="1" applyBorder="1" applyAlignment="1">
      <alignment vertical="center"/>
    </xf>
    <xf numFmtId="0" fontId="3" fillId="0" borderId="411" xfId="0" applyFont="1" applyBorder="1" applyAlignment="1">
      <alignment horizontal="left" vertical="center" indent="1"/>
    </xf>
    <xf numFmtId="37" fontId="3" fillId="0" borderId="35" xfId="0" applyNumberFormat="1" applyFont="1" applyBorder="1" applyAlignment="1">
      <alignment horizontal="right" vertical="center"/>
    </xf>
    <xf numFmtId="0" fontId="3" fillId="11" borderId="404" xfId="0" applyFont="1" applyFill="1" applyBorder="1" applyAlignment="1">
      <alignment horizontal="left" vertical="center" indent="1"/>
    </xf>
    <xf numFmtId="37" fontId="3" fillId="11" borderId="382" xfId="0" applyNumberFormat="1" applyFont="1" applyFill="1" applyBorder="1" applyAlignment="1">
      <alignment horizontal="right" vertical="center"/>
    </xf>
    <xf numFmtId="0" fontId="3" fillId="0" borderId="404" xfId="0" applyFont="1" applyBorder="1" applyAlignment="1">
      <alignment horizontal="left" vertical="center" indent="1"/>
    </xf>
    <xf numFmtId="0" fontId="3" fillId="0" borderId="0" xfId="0" applyFont="1" applyAlignment="1">
      <alignment horizontal="left" vertical="top" wrapText="1"/>
    </xf>
    <xf numFmtId="0" fontId="78" fillId="0" borderId="0" xfId="0" applyFont="1" applyAlignment="1">
      <alignment horizontal="left" vertical="center"/>
    </xf>
    <xf numFmtId="0" fontId="79" fillId="0" borderId="0" xfId="0" applyFont="1" applyAlignment="1">
      <alignment horizontal="left" vertical="center"/>
    </xf>
    <xf numFmtId="0" fontId="25" fillId="0" borderId="0" xfId="0" applyFont="1" applyAlignment="1">
      <alignment horizontal="left" vertical="center"/>
    </xf>
    <xf numFmtId="0" fontId="28" fillId="7" borderId="439" xfId="0" applyFont="1" applyFill="1" applyBorder="1" applyAlignment="1">
      <alignment horizontal="left" vertical="center" wrapText="1" indent="1"/>
    </xf>
    <xf numFmtId="0" fontId="28" fillId="7" borderId="440" xfId="0" applyFont="1" applyFill="1" applyBorder="1" applyAlignment="1">
      <alignment horizontal="center" vertical="center" wrapText="1"/>
    </xf>
    <xf numFmtId="0" fontId="28" fillId="7" borderId="441" xfId="0" applyFont="1" applyFill="1" applyBorder="1" applyAlignment="1">
      <alignment horizontal="center" vertical="center" wrapText="1"/>
    </xf>
    <xf numFmtId="49" fontId="28" fillId="7" borderId="441" xfId="0" applyNumberFormat="1" applyFont="1" applyFill="1" applyBorder="1" applyAlignment="1">
      <alignment horizontal="center" vertical="center" wrapText="1"/>
    </xf>
    <xf numFmtId="0" fontId="25" fillId="11" borderId="48" xfId="0" applyFont="1" applyFill="1" applyBorder="1" applyAlignment="1">
      <alignment horizontal="left" vertical="center" indent="1"/>
    </xf>
    <xf numFmtId="0" fontId="43" fillId="11" borderId="48" xfId="0" applyFont="1" applyFill="1" applyBorder="1" applyAlignment="1">
      <alignment horizontal="left" vertical="center" indent="1"/>
    </xf>
    <xf numFmtId="1" fontId="34" fillId="11" borderId="48" xfId="0" applyNumberFormat="1" applyFont="1" applyFill="1" applyBorder="1" applyAlignment="1">
      <alignment horizontal="center" vertical="center" shrinkToFit="1"/>
    </xf>
    <xf numFmtId="49" fontId="2" fillId="11" borderId="48" xfId="0" applyNumberFormat="1" applyFont="1" applyFill="1" applyBorder="1" applyAlignment="1">
      <alignment horizontal="center" vertical="center" wrapText="1"/>
    </xf>
    <xf numFmtId="1" fontId="2" fillId="11" borderId="48" xfId="0" applyNumberFormat="1" applyFont="1" applyFill="1" applyBorder="1" applyAlignment="1">
      <alignment horizontal="center" vertical="center" shrinkToFit="1"/>
    </xf>
    <xf numFmtId="0" fontId="25" fillId="11" borderId="48" xfId="0" applyFont="1" applyFill="1" applyBorder="1" applyAlignment="1">
      <alignment horizontal="left" vertical="center" wrapText="1"/>
    </xf>
    <xf numFmtId="0" fontId="43" fillId="0" borderId="48" xfId="0" applyFont="1" applyBorder="1" applyAlignment="1">
      <alignment horizontal="left" vertical="center" wrapText="1" indent="1"/>
    </xf>
    <xf numFmtId="0" fontId="43" fillId="0" borderId="48" xfId="0" applyFont="1" applyBorder="1" applyAlignment="1">
      <alignment horizontal="left" vertical="center" indent="1"/>
    </xf>
    <xf numFmtId="1" fontId="34" fillId="0" borderId="48" xfId="0" applyNumberFormat="1" applyFont="1" applyBorder="1" applyAlignment="1">
      <alignment horizontal="center" vertical="center" shrinkToFit="1"/>
    </xf>
    <xf numFmtId="49" fontId="2" fillId="0" borderId="48" xfId="0" applyNumberFormat="1" applyFont="1" applyBorder="1" applyAlignment="1">
      <alignment horizontal="center" vertical="center" wrapText="1"/>
    </xf>
    <xf numFmtId="1" fontId="2" fillId="0" borderId="48" xfId="0" applyNumberFormat="1" applyFont="1" applyBorder="1" applyAlignment="1">
      <alignment horizontal="center" vertical="center" shrinkToFit="1"/>
    </xf>
    <xf numFmtId="0" fontId="43" fillId="0" borderId="48" xfId="0" applyFont="1" applyBorder="1" applyAlignment="1">
      <alignment horizontal="left" vertical="center" wrapText="1"/>
    </xf>
    <xf numFmtId="0" fontId="43" fillId="11" borderId="0" xfId="0" applyFont="1" applyFill="1" applyAlignment="1">
      <alignment horizontal="left" vertical="center" wrapText="1" indent="1"/>
    </xf>
    <xf numFmtId="1" fontId="80" fillId="11" borderId="48" xfId="0" applyNumberFormat="1" applyFont="1" applyFill="1" applyBorder="1" applyAlignment="1">
      <alignment horizontal="center" vertical="center" shrinkToFit="1"/>
    </xf>
    <xf numFmtId="49" fontId="2" fillId="11" borderId="48" xfId="0" applyNumberFormat="1" applyFont="1" applyFill="1" applyBorder="1" applyAlignment="1">
      <alignment horizontal="center" vertical="center" shrinkToFit="1"/>
    </xf>
    <xf numFmtId="0" fontId="43" fillId="11" borderId="48" xfId="0" applyFont="1" applyFill="1" applyBorder="1" applyAlignment="1">
      <alignment horizontal="left" vertical="center" wrapText="1"/>
    </xf>
    <xf numFmtId="1" fontId="80" fillId="0" borderId="48" xfId="0" applyNumberFormat="1" applyFont="1" applyBorder="1" applyAlignment="1">
      <alignment horizontal="center" vertical="center" shrinkToFit="1"/>
    </xf>
    <xf numFmtId="0" fontId="43" fillId="11" borderId="48" xfId="0" applyFont="1" applyFill="1" applyBorder="1" applyAlignment="1">
      <alignment horizontal="left" vertical="center" wrapText="1" indent="1"/>
    </xf>
    <xf numFmtId="3" fontId="62" fillId="11" borderId="382" xfId="0" applyNumberFormat="1" applyFont="1" applyFill="1" applyBorder="1" applyAlignment="1">
      <alignment horizontal="center" vertical="center" shrinkToFit="1"/>
    </xf>
    <xf numFmtId="1" fontId="62" fillId="0" borderId="382" xfId="0" applyNumberFormat="1" applyFont="1" applyBorder="1" applyAlignment="1">
      <alignment horizontal="center" vertical="center" shrinkToFit="1"/>
    </xf>
    <xf numFmtId="1" fontId="62" fillId="11" borderId="382" xfId="0" applyNumberFormat="1" applyFont="1" applyFill="1" applyBorder="1" applyAlignment="1">
      <alignment horizontal="center" vertical="center" shrinkToFit="1"/>
    </xf>
    <xf numFmtId="0" fontId="25" fillId="0" borderId="48" xfId="0" applyFont="1" applyBorder="1" applyAlignment="1">
      <alignment horizontal="left" vertical="center" wrapText="1"/>
    </xf>
    <xf numFmtId="0" fontId="25" fillId="0" borderId="48" xfId="0" applyFont="1" applyBorder="1" applyAlignment="1">
      <alignment horizontal="left" indent="1"/>
    </xf>
    <xf numFmtId="0" fontId="62" fillId="0" borderId="382" xfId="0" applyFont="1" applyBorder="1" applyAlignment="1">
      <alignment horizontal="center" vertical="center" wrapText="1"/>
    </xf>
    <xf numFmtId="0" fontId="25" fillId="0" borderId="0" xfId="0" applyFont="1" applyAlignment="1">
      <alignment horizontal="center" vertical="center"/>
    </xf>
    <xf numFmtId="0" fontId="25" fillId="0" borderId="0" xfId="0" applyFont="1" applyAlignment="1">
      <alignment horizontal="left" vertical="center" wrapText="1"/>
    </xf>
    <xf numFmtId="0" fontId="18" fillId="0" borderId="382" xfId="1" applyFill="1" applyBorder="1" applyAlignment="1">
      <alignment horizontal="left" vertical="center" indent="1"/>
    </xf>
    <xf numFmtId="0" fontId="24" fillId="0" borderId="0" xfId="14" applyFont="1" applyAlignment="1">
      <alignment horizontal="left" vertical="center"/>
    </xf>
    <xf numFmtId="0" fontId="24" fillId="0" borderId="0" xfId="0" applyFont="1" applyAlignment="1">
      <alignment horizontal="left" vertical="center"/>
    </xf>
    <xf numFmtId="0" fontId="40" fillId="0" borderId="0" xfId="0" applyFont="1" applyAlignment="1">
      <alignment horizontal="left" vertical="center"/>
    </xf>
    <xf numFmtId="0" fontId="1" fillId="0" borderId="0" xfId="0" applyFont="1"/>
    <xf numFmtId="0" fontId="81" fillId="16" borderId="445" xfId="0" applyFont="1" applyFill="1" applyBorder="1" applyAlignment="1">
      <alignment horizontal="center" vertical="center" wrapText="1"/>
    </xf>
    <xf numFmtId="0" fontId="81" fillId="16" borderId="448" xfId="0" applyFont="1" applyFill="1" applyBorder="1" applyAlignment="1">
      <alignment horizontal="center" vertical="center" wrapText="1"/>
    </xf>
    <xf numFmtId="0" fontId="81" fillId="16" borderId="449" xfId="0" applyFont="1" applyFill="1" applyBorder="1" applyAlignment="1">
      <alignment horizontal="center" vertical="center" wrapText="1"/>
    </xf>
    <xf numFmtId="0" fontId="81" fillId="16" borderId="450" xfId="0" applyFont="1" applyFill="1" applyBorder="1" applyAlignment="1">
      <alignment horizontal="center" vertical="center" wrapText="1"/>
    </xf>
    <xf numFmtId="0" fontId="32" fillId="8" borderId="411" xfId="0" applyFont="1" applyFill="1" applyBorder="1" applyAlignment="1">
      <alignment horizontal="left" vertical="center"/>
    </xf>
    <xf numFmtId="37" fontId="32" fillId="17" borderId="410" xfId="16" applyNumberFormat="1" applyFont="1" applyFill="1" applyBorder="1" applyAlignment="1">
      <alignment horizontal="right" vertical="center"/>
    </xf>
    <xf numFmtId="37" fontId="32" fillId="17" borderId="35" xfId="16" applyNumberFormat="1" applyFont="1" applyFill="1" applyBorder="1" applyAlignment="1">
      <alignment horizontal="right" vertical="center"/>
    </xf>
    <xf numFmtId="164" fontId="32" fillId="17" borderId="35" xfId="16" applyNumberFormat="1" applyFont="1" applyFill="1" applyBorder="1" applyAlignment="1">
      <alignment horizontal="right" vertical="center"/>
    </xf>
    <xf numFmtId="37" fontId="32" fillId="17" borderId="37" xfId="14" applyNumberFormat="1" applyFont="1" applyFill="1" applyBorder="1" applyAlignment="1">
      <alignment horizontal="right" vertical="center"/>
    </xf>
    <xf numFmtId="37" fontId="32" fillId="17" borderId="35" xfId="14" applyNumberFormat="1" applyFont="1" applyFill="1" applyBorder="1" applyAlignment="1">
      <alignment horizontal="right" vertical="center"/>
    </xf>
    <xf numFmtId="164" fontId="32" fillId="17" borderId="35" xfId="16" applyNumberFormat="1" applyFont="1" applyFill="1" applyBorder="1" applyAlignment="1">
      <alignment vertical="center"/>
    </xf>
    <xf numFmtId="0" fontId="24" fillId="8" borderId="382" xfId="0" applyFont="1" applyFill="1" applyBorder="1" applyAlignment="1">
      <alignment horizontal="left" vertical="center"/>
    </xf>
    <xf numFmtId="0" fontId="32" fillId="8" borderId="382" xfId="0" applyFont="1" applyFill="1" applyBorder="1" applyAlignment="1">
      <alignment horizontal="left" vertical="center"/>
    </xf>
    <xf numFmtId="0" fontId="33" fillId="8" borderId="382" xfId="0" applyFont="1" applyFill="1" applyBorder="1" applyAlignment="1" applyProtection="1">
      <alignment horizontal="left" vertical="center"/>
      <protection locked="0"/>
    </xf>
    <xf numFmtId="0" fontId="32" fillId="8" borderId="404" xfId="0" applyFont="1" applyFill="1" applyBorder="1" applyAlignment="1">
      <alignment horizontal="left" vertical="center"/>
    </xf>
    <xf numFmtId="37" fontId="24" fillId="8" borderId="382" xfId="14" applyNumberFormat="1" applyFont="1" applyFill="1" applyBorder="1" applyAlignment="1">
      <alignment horizontal="right" vertical="center"/>
    </xf>
    <xf numFmtId="164" fontId="24" fillId="8" borderId="382" xfId="16" applyNumberFormat="1" applyFont="1" applyFill="1" applyBorder="1" applyAlignment="1">
      <alignment horizontal="right" vertical="center"/>
    </xf>
    <xf numFmtId="37" fontId="32" fillId="17" borderId="435" xfId="16" applyNumberFormat="1" applyFont="1" applyFill="1" applyBorder="1" applyAlignment="1">
      <alignment horizontal="right" vertical="center"/>
    </xf>
    <xf numFmtId="37" fontId="32" fillId="17" borderId="382" xfId="16" applyNumberFormat="1" applyFont="1" applyFill="1" applyBorder="1" applyAlignment="1">
      <alignment horizontal="right" vertical="center"/>
    </xf>
    <xf numFmtId="164" fontId="25" fillId="8" borderId="382" xfId="16" applyNumberFormat="1" applyFont="1" applyFill="1" applyBorder="1" applyAlignment="1">
      <alignment vertical="center"/>
    </xf>
    <xf numFmtId="164" fontId="25" fillId="8" borderId="382" xfId="16" applyNumberFormat="1" applyFont="1" applyFill="1" applyBorder="1" applyAlignment="1">
      <alignment horizontal="right" vertical="center"/>
    </xf>
    <xf numFmtId="37" fontId="3" fillId="8" borderId="382" xfId="14" applyNumberFormat="1" applyFont="1" applyFill="1" applyBorder="1" applyAlignment="1">
      <alignment horizontal="right" vertical="center"/>
    </xf>
    <xf numFmtId="164" fontId="3" fillId="8" borderId="382" xfId="16" applyNumberFormat="1" applyFont="1" applyFill="1" applyBorder="1" applyAlignment="1">
      <alignment horizontal="right" vertical="center"/>
    </xf>
    <xf numFmtId="37" fontId="32" fillId="18" borderId="37" xfId="14" applyNumberFormat="1" applyFont="1" applyFill="1" applyBorder="1" applyAlignment="1">
      <alignment horizontal="right" vertical="center"/>
    </xf>
    <xf numFmtId="0" fontId="24" fillId="9" borderId="382" xfId="0" applyFont="1" applyFill="1" applyBorder="1" applyAlignment="1">
      <alignment horizontal="left" vertical="center"/>
    </xf>
    <xf numFmtId="0" fontId="32" fillId="9" borderId="382" xfId="0" applyFont="1" applyFill="1" applyBorder="1" applyAlignment="1">
      <alignment horizontal="left" vertical="center"/>
    </xf>
    <xf numFmtId="0" fontId="33" fillId="9" borderId="382" xfId="0" applyFont="1" applyFill="1" applyBorder="1" applyAlignment="1" applyProtection="1">
      <alignment horizontal="left" vertical="center"/>
      <protection locked="0"/>
    </xf>
    <xf numFmtId="0" fontId="24" fillId="9" borderId="404" xfId="0" applyFont="1" applyFill="1" applyBorder="1" applyAlignment="1">
      <alignment horizontal="left" vertical="center"/>
    </xf>
    <xf numFmtId="37" fontId="24" fillId="9" borderId="382" xfId="14" applyNumberFormat="1" applyFont="1" applyFill="1" applyBorder="1" applyAlignment="1">
      <alignment horizontal="right" vertical="center"/>
    </xf>
    <xf numFmtId="164" fontId="24" fillId="9" borderId="382" xfId="16" applyNumberFormat="1" applyFont="1" applyFill="1" applyBorder="1" applyAlignment="1">
      <alignment horizontal="right" vertical="center"/>
    </xf>
    <xf numFmtId="37" fontId="24" fillId="9" borderId="404" xfId="14" applyNumberFormat="1" applyFont="1" applyFill="1" applyBorder="1" applyAlignment="1">
      <alignment horizontal="right" vertical="center"/>
    </xf>
    <xf numFmtId="37" fontId="32" fillId="19" borderId="435" xfId="16" applyNumberFormat="1" applyFont="1" applyFill="1" applyBorder="1" applyAlignment="1">
      <alignment horizontal="right" vertical="center"/>
    </xf>
    <xf numFmtId="37" fontId="32" fillId="19" borderId="382" xfId="16" applyNumberFormat="1" applyFont="1" applyFill="1" applyBorder="1" applyAlignment="1">
      <alignment horizontal="right" vertical="center"/>
    </xf>
    <xf numFmtId="164" fontId="32" fillId="19" borderId="35" xfId="16" applyNumberFormat="1" applyFont="1" applyFill="1" applyBorder="1" applyAlignment="1">
      <alignment horizontal="right" vertical="center"/>
    </xf>
    <xf numFmtId="37" fontId="25" fillId="9" borderId="404" xfId="14" applyNumberFormat="1" applyFont="1" applyFill="1" applyBorder="1" applyAlignment="1">
      <alignment horizontal="right" vertical="center"/>
    </xf>
    <xf numFmtId="164" fontId="25" fillId="9" borderId="382" xfId="16" applyNumberFormat="1" applyFont="1" applyFill="1" applyBorder="1" applyAlignment="1">
      <alignment vertical="center"/>
    </xf>
    <xf numFmtId="164" fontId="25" fillId="9" borderId="382" xfId="16" applyNumberFormat="1" applyFont="1" applyFill="1" applyBorder="1" applyAlignment="1">
      <alignment horizontal="right" vertical="center"/>
    </xf>
    <xf numFmtId="37" fontId="32" fillId="19" borderId="41" xfId="14" applyNumberFormat="1" applyFont="1" applyFill="1" applyBorder="1" applyAlignment="1">
      <alignment horizontal="right" vertical="center"/>
    </xf>
    <xf numFmtId="37" fontId="32" fillId="19" borderId="404" xfId="14" applyNumberFormat="1" applyFont="1" applyFill="1" applyBorder="1" applyAlignment="1">
      <alignment horizontal="right" vertical="center"/>
    </xf>
    <xf numFmtId="164" fontId="32" fillId="19" borderId="382" xfId="16" applyNumberFormat="1" applyFont="1" applyFill="1" applyBorder="1" applyAlignment="1">
      <alignment vertical="center"/>
    </xf>
    <xf numFmtId="0" fontId="24" fillId="10" borderId="382" xfId="0" applyFont="1" applyFill="1" applyBorder="1" applyAlignment="1">
      <alignment horizontal="left" vertical="center"/>
    </xf>
    <xf numFmtId="0" fontId="32" fillId="10" borderId="382" xfId="0" applyFont="1" applyFill="1" applyBorder="1" applyAlignment="1">
      <alignment horizontal="left" vertical="center"/>
    </xf>
    <xf numFmtId="0" fontId="33" fillId="10" borderId="382" xfId="0" applyFont="1" applyFill="1" applyBorder="1" applyAlignment="1" applyProtection="1">
      <alignment horizontal="left" vertical="center"/>
      <protection locked="0"/>
    </xf>
    <xf numFmtId="0" fontId="32" fillId="10" borderId="404" xfId="0" applyFont="1" applyFill="1" applyBorder="1" applyAlignment="1">
      <alignment horizontal="left" vertical="center"/>
    </xf>
    <xf numFmtId="37" fontId="24" fillId="10" borderId="382" xfId="14" applyNumberFormat="1" applyFont="1" applyFill="1" applyBorder="1" applyAlignment="1">
      <alignment horizontal="right" vertical="center"/>
    </xf>
    <xf numFmtId="164" fontId="24" fillId="10" borderId="382" xfId="16" applyNumberFormat="1" applyFont="1" applyFill="1" applyBorder="1" applyAlignment="1">
      <alignment horizontal="right" vertical="center"/>
    </xf>
    <xf numFmtId="37" fontId="32" fillId="10" borderId="382" xfId="14" applyNumberFormat="1" applyFont="1" applyFill="1" applyBorder="1" applyAlignment="1">
      <alignment horizontal="right" vertical="center"/>
    </xf>
    <xf numFmtId="37" fontId="32" fillId="10" borderId="404" xfId="14" applyNumberFormat="1" applyFont="1" applyFill="1" applyBorder="1" applyAlignment="1">
      <alignment horizontal="right" vertical="center"/>
    </xf>
    <xf numFmtId="37" fontId="32" fillId="20" borderId="435" xfId="16" applyNumberFormat="1" applyFont="1" applyFill="1" applyBorder="1" applyAlignment="1">
      <alignment horizontal="right" vertical="center"/>
    </xf>
    <xf numFmtId="37" fontId="32" fillId="20" borderId="382" xfId="16" applyNumberFormat="1" applyFont="1" applyFill="1" applyBorder="1" applyAlignment="1">
      <alignment horizontal="right" vertical="center"/>
    </xf>
    <xf numFmtId="164" fontId="32" fillId="20" borderId="35" xfId="16" applyNumberFormat="1" applyFont="1" applyFill="1" applyBorder="1" applyAlignment="1">
      <alignment horizontal="right" vertical="center"/>
    </xf>
    <xf numFmtId="37" fontId="34" fillId="10" borderId="404" xfId="14" applyNumberFormat="1" applyFont="1" applyFill="1" applyBorder="1" applyAlignment="1">
      <alignment horizontal="right" vertical="center"/>
    </xf>
    <xf numFmtId="37" fontId="32" fillId="20" borderId="41" xfId="14" applyNumberFormat="1" applyFont="1" applyFill="1" applyBorder="1" applyAlignment="1">
      <alignment horizontal="right" vertical="center"/>
    </xf>
    <xf numFmtId="37" fontId="32" fillId="20" borderId="404" xfId="14" applyNumberFormat="1" applyFont="1" applyFill="1" applyBorder="1" applyAlignment="1">
      <alignment horizontal="right" vertical="center"/>
    </xf>
    <xf numFmtId="164" fontId="32" fillId="20" borderId="35" xfId="16" applyNumberFormat="1" applyFont="1" applyFill="1" applyBorder="1" applyAlignment="1">
      <alignment vertical="center"/>
    </xf>
    <xf numFmtId="164" fontId="32" fillId="17" borderId="382" xfId="16" applyNumberFormat="1" applyFont="1" applyFill="1" applyBorder="1" applyAlignment="1">
      <alignment vertical="center"/>
    </xf>
    <xf numFmtId="0" fontId="24" fillId="0" borderId="382" xfId="14" applyFont="1" applyBorder="1" applyAlignment="1">
      <alignment horizontal="left" vertical="center"/>
    </xf>
    <xf numFmtId="0" fontId="32" fillId="0" borderId="382" xfId="14" applyFont="1" applyBorder="1" applyAlignment="1">
      <alignment horizontal="left" vertical="center"/>
    </xf>
    <xf numFmtId="0" fontId="33" fillId="0" borderId="382" xfId="14" applyFont="1" applyBorder="1" applyAlignment="1" applyProtection="1">
      <alignment horizontal="left" vertical="center"/>
      <protection locked="0"/>
    </xf>
    <xf numFmtId="0" fontId="32" fillId="0" borderId="404" xfId="14" applyFont="1" applyBorder="1" applyAlignment="1">
      <alignment horizontal="left" vertical="center" wrapText="1"/>
    </xf>
    <xf numFmtId="37" fontId="24" fillId="0" borderId="382" xfId="14" applyNumberFormat="1" applyFont="1" applyBorder="1" applyAlignment="1">
      <alignment horizontal="right" vertical="center"/>
    </xf>
    <xf numFmtId="164" fontId="24" fillId="0" borderId="382" xfId="16" applyNumberFormat="1" applyFont="1" applyFill="1" applyBorder="1" applyAlignment="1">
      <alignment horizontal="right" vertical="center"/>
    </xf>
    <xf numFmtId="37" fontId="32" fillId="0" borderId="382" xfId="14" applyNumberFormat="1" applyFont="1" applyBorder="1" applyAlignment="1">
      <alignment horizontal="right" vertical="center"/>
    </xf>
    <xf numFmtId="37" fontId="24" fillId="0" borderId="404" xfId="14" applyNumberFormat="1" applyFont="1" applyBorder="1" applyAlignment="1">
      <alignment horizontal="right" vertical="center"/>
    </xf>
    <xf numFmtId="37" fontId="32" fillId="0" borderId="435" xfId="16" applyNumberFormat="1" applyFont="1" applyFill="1" applyBorder="1" applyAlignment="1">
      <alignment horizontal="right" vertical="center"/>
    </xf>
    <xf numFmtId="37" fontId="32" fillId="0" borderId="382" xfId="16" applyNumberFormat="1" applyFont="1" applyFill="1" applyBorder="1" applyAlignment="1">
      <alignment horizontal="right" vertical="center"/>
    </xf>
    <xf numFmtId="164" fontId="32" fillId="0" borderId="35" xfId="16" applyNumberFormat="1" applyFont="1" applyFill="1" applyBorder="1" applyAlignment="1">
      <alignment horizontal="right" vertical="center"/>
    </xf>
    <xf numFmtId="37" fontId="25" fillId="0" borderId="404" xfId="14" applyNumberFormat="1" applyFont="1" applyBorder="1" applyAlignment="1">
      <alignment horizontal="right" vertical="center"/>
    </xf>
    <xf numFmtId="164" fontId="25" fillId="0" borderId="382" xfId="16" applyNumberFormat="1" applyFont="1" applyFill="1" applyBorder="1" applyAlignment="1">
      <alignment vertical="center"/>
    </xf>
    <xf numFmtId="164" fontId="25" fillId="0" borderId="382" xfId="16" applyNumberFormat="1" applyFont="1" applyFill="1" applyBorder="1" applyAlignment="1">
      <alignment horizontal="right" vertical="center"/>
    </xf>
    <xf numFmtId="37" fontId="32" fillId="0" borderId="404" xfId="14" applyNumberFormat="1" applyFont="1" applyBorder="1" applyAlignment="1">
      <alignment horizontal="right" vertical="center"/>
    </xf>
    <xf numFmtId="164" fontId="32" fillId="0" borderId="382" xfId="16" applyNumberFormat="1" applyFont="1" applyFill="1" applyBorder="1" applyAlignment="1">
      <alignment vertical="center"/>
    </xf>
    <xf numFmtId="0" fontId="24" fillId="0" borderId="382" xfId="0" applyFont="1" applyBorder="1" applyAlignment="1">
      <alignment horizontal="left" vertical="center"/>
    </xf>
    <xf numFmtId="0" fontId="32" fillId="0" borderId="382" xfId="0" applyFont="1" applyBorder="1" applyAlignment="1">
      <alignment horizontal="left" vertical="center"/>
    </xf>
    <xf numFmtId="0" fontId="33" fillId="0" borderId="382" xfId="0" applyFont="1" applyBorder="1" applyAlignment="1" applyProtection="1">
      <alignment horizontal="left" vertical="center"/>
      <protection locked="0"/>
    </xf>
    <xf numFmtId="0" fontId="32" fillId="0" borderId="404" xfId="0" applyFont="1" applyBorder="1" applyAlignment="1">
      <alignment horizontal="left" vertical="center"/>
    </xf>
    <xf numFmtId="37" fontId="25" fillId="8" borderId="382" xfId="14" applyNumberFormat="1" applyFont="1" applyFill="1" applyBorder="1" applyAlignment="1">
      <alignment horizontal="right" vertical="center"/>
    </xf>
    <xf numFmtId="37" fontId="32" fillId="17" borderId="8" xfId="14" applyNumberFormat="1" applyFont="1" applyFill="1" applyBorder="1" applyAlignment="1">
      <alignment horizontal="right" vertical="center"/>
    </xf>
    <xf numFmtId="37" fontId="32" fillId="17" borderId="382" xfId="14" applyNumberFormat="1" applyFont="1" applyFill="1" applyBorder="1" applyAlignment="1">
      <alignment horizontal="right" vertical="center"/>
    </xf>
    <xf numFmtId="0" fontId="24" fillId="8" borderId="382" xfId="14" applyFont="1" applyFill="1" applyBorder="1" applyAlignment="1">
      <alignment horizontal="left" vertical="center"/>
    </xf>
    <xf numFmtId="0" fontId="32" fillId="8" borderId="382" xfId="14" applyFont="1" applyFill="1" applyBorder="1" applyAlignment="1">
      <alignment horizontal="left" vertical="center"/>
    </xf>
    <xf numFmtId="0" fontId="33" fillId="8" borderId="382" xfId="14" applyFont="1" applyFill="1" applyBorder="1" applyAlignment="1" applyProtection="1">
      <alignment horizontal="left" vertical="center"/>
      <protection locked="0"/>
    </xf>
    <xf numFmtId="0" fontId="32" fillId="8" borderId="404" xfId="14" applyFont="1" applyFill="1" applyBorder="1" applyAlignment="1">
      <alignment horizontal="left" vertical="center" wrapText="1"/>
    </xf>
    <xf numFmtId="0" fontId="32" fillId="9" borderId="404" xfId="0" applyFont="1" applyFill="1" applyBorder="1" applyAlignment="1">
      <alignment horizontal="left" vertical="center"/>
    </xf>
    <xf numFmtId="37" fontId="25" fillId="9" borderId="382" xfId="14" applyNumberFormat="1" applyFont="1" applyFill="1" applyBorder="1" applyAlignment="1">
      <alignment horizontal="right" vertical="center"/>
    </xf>
    <xf numFmtId="37" fontId="32" fillId="19" borderId="8" xfId="14" applyNumberFormat="1" applyFont="1" applyFill="1" applyBorder="1" applyAlignment="1">
      <alignment horizontal="right" vertical="center"/>
    </xf>
    <xf numFmtId="37" fontId="32" fillId="19" borderId="382" xfId="14" applyNumberFormat="1" applyFont="1" applyFill="1" applyBorder="1" applyAlignment="1">
      <alignment horizontal="right" vertical="center"/>
    </xf>
    <xf numFmtId="0" fontId="24" fillId="9" borderId="382" xfId="14" applyFont="1" applyFill="1" applyBorder="1" applyAlignment="1">
      <alignment horizontal="left" vertical="center"/>
    </xf>
    <xf numFmtId="0" fontId="32" fillId="9" borderId="382" xfId="14" applyFont="1" applyFill="1" applyBorder="1" applyAlignment="1">
      <alignment horizontal="left" vertical="center"/>
    </xf>
    <xf numFmtId="0" fontId="33" fillId="9" borderId="382" xfId="14" applyFont="1" applyFill="1" applyBorder="1" applyAlignment="1" applyProtection="1">
      <alignment horizontal="left" vertical="center"/>
      <protection locked="0"/>
    </xf>
    <xf numFmtId="0" fontId="32" fillId="9" borderId="404" xfId="14" applyFont="1" applyFill="1" applyBorder="1" applyAlignment="1">
      <alignment horizontal="left" vertical="center" wrapText="1"/>
    </xf>
    <xf numFmtId="37" fontId="34" fillId="10" borderId="382" xfId="14" applyNumberFormat="1" applyFont="1" applyFill="1" applyBorder="1" applyAlignment="1">
      <alignment horizontal="right" vertical="center"/>
    </xf>
    <xf numFmtId="164" fontId="25" fillId="10" borderId="382" xfId="16" applyNumberFormat="1" applyFont="1" applyFill="1" applyBorder="1" applyAlignment="1">
      <alignment vertical="center"/>
    </xf>
    <xf numFmtId="37" fontId="32" fillId="20" borderId="8" xfId="14" applyNumberFormat="1" applyFont="1" applyFill="1" applyBorder="1" applyAlignment="1">
      <alignment horizontal="right" vertical="center"/>
    </xf>
    <xf numFmtId="37" fontId="32" fillId="20" borderId="382" xfId="14" applyNumberFormat="1" applyFont="1" applyFill="1" applyBorder="1" applyAlignment="1">
      <alignment horizontal="right" vertical="center"/>
    </xf>
    <xf numFmtId="164" fontId="32" fillId="20" borderId="382" xfId="16" applyNumberFormat="1" applyFont="1" applyFill="1" applyBorder="1" applyAlignment="1">
      <alignment vertical="center"/>
    </xf>
    <xf numFmtId="37" fontId="25" fillId="0" borderId="382" xfId="14" applyNumberFormat="1" applyFont="1" applyBorder="1" applyAlignment="1">
      <alignment horizontal="right" vertical="center"/>
    </xf>
    <xf numFmtId="0" fontId="24" fillId="9" borderId="404" xfId="14" applyFont="1" applyFill="1" applyBorder="1" applyAlignment="1">
      <alignment horizontal="left" vertical="center" wrapText="1"/>
    </xf>
    <xf numFmtId="0" fontId="24" fillId="0" borderId="404" xfId="14" applyFont="1" applyBorder="1" applyAlignment="1">
      <alignment horizontal="left" vertical="center" wrapText="1"/>
    </xf>
    <xf numFmtId="0" fontId="24" fillId="8" borderId="404" xfId="0" applyFont="1" applyFill="1" applyBorder="1" applyAlignment="1">
      <alignment vertical="center"/>
    </xf>
    <xf numFmtId="0" fontId="25" fillId="9" borderId="382" xfId="14" applyFont="1" applyFill="1" applyBorder="1" applyAlignment="1">
      <alignment horizontal="left" vertical="center"/>
    </xf>
    <xf numFmtId="0" fontId="37" fillId="9" borderId="382" xfId="14" applyFont="1" applyFill="1" applyBorder="1" applyAlignment="1" applyProtection="1">
      <alignment horizontal="left" vertical="center"/>
      <protection locked="0"/>
    </xf>
    <xf numFmtId="164" fontId="24" fillId="9" borderId="435" xfId="16" applyNumberFormat="1" applyFont="1" applyFill="1" applyBorder="1" applyAlignment="1">
      <alignment horizontal="right" vertical="center"/>
    </xf>
    <xf numFmtId="37" fontId="24" fillId="9" borderId="435" xfId="14" applyNumberFormat="1" applyFont="1" applyFill="1" applyBorder="1" applyAlignment="1">
      <alignment horizontal="right" vertical="center"/>
    </xf>
    <xf numFmtId="37" fontId="24" fillId="9" borderId="452" xfId="14" applyNumberFormat="1" applyFont="1" applyFill="1" applyBorder="1" applyAlignment="1">
      <alignment horizontal="right" vertical="center"/>
    </xf>
    <xf numFmtId="0" fontId="34" fillId="9" borderId="382" xfId="14" applyFont="1" applyFill="1" applyBorder="1" applyAlignment="1">
      <alignment horizontal="left" vertical="center"/>
    </xf>
    <xf numFmtId="0" fontId="24" fillId="10" borderId="382" xfId="14" applyFont="1" applyFill="1" applyBorder="1" applyAlignment="1">
      <alignment horizontal="left" vertical="center"/>
    </xf>
    <xf numFmtId="0" fontId="32" fillId="10" borderId="382" xfId="14" applyFont="1" applyFill="1" applyBorder="1" applyAlignment="1">
      <alignment horizontal="left" vertical="center"/>
    </xf>
    <xf numFmtId="0" fontId="33" fillId="10" borderId="382" xfId="14" applyFont="1" applyFill="1" applyBorder="1" applyAlignment="1" applyProtection="1">
      <alignment horizontal="left" vertical="center"/>
      <protection locked="0"/>
    </xf>
    <xf numFmtId="0" fontId="32" fillId="10" borderId="404" xfId="14" applyFont="1" applyFill="1" applyBorder="1" applyAlignment="1">
      <alignment horizontal="left" vertical="center" wrapText="1"/>
    </xf>
    <xf numFmtId="0" fontId="33" fillId="0" borderId="404" xfId="17" applyFont="1" applyBorder="1" applyAlignment="1">
      <alignment horizontal="left" vertical="center" wrapText="1"/>
    </xf>
    <xf numFmtId="164" fontId="32" fillId="0" borderId="35" xfId="16" applyNumberFormat="1" applyFont="1" applyFill="1" applyBorder="1" applyAlignment="1">
      <alignment vertical="center"/>
    </xf>
    <xf numFmtId="164" fontId="25" fillId="8" borderId="382" xfId="14" applyNumberFormat="1" applyFont="1" applyFill="1" applyBorder="1" applyAlignment="1">
      <alignment horizontal="right" vertical="center"/>
    </xf>
    <xf numFmtId="164" fontId="32" fillId="17" borderId="382" xfId="16" applyNumberFormat="1" applyFont="1" applyFill="1" applyBorder="1" applyAlignment="1">
      <alignment horizontal="right" vertical="center"/>
    </xf>
    <xf numFmtId="0" fontId="33" fillId="9" borderId="404" xfId="17" applyFont="1" applyFill="1" applyBorder="1" applyAlignment="1">
      <alignment horizontal="left" vertical="center" wrapText="1"/>
    </xf>
    <xf numFmtId="37" fontId="25" fillId="11" borderId="404" xfId="14" applyNumberFormat="1" applyFont="1" applyFill="1" applyBorder="1" applyAlignment="1">
      <alignment horizontal="right" vertical="center"/>
    </xf>
    <xf numFmtId="164" fontId="25" fillId="11" borderId="382" xfId="16" applyNumberFormat="1" applyFont="1" applyFill="1" applyBorder="1" applyAlignment="1">
      <alignment vertical="center"/>
    </xf>
    <xf numFmtId="164" fontId="32" fillId="21" borderId="382" xfId="16" applyNumberFormat="1" applyFont="1" applyFill="1" applyBorder="1" applyAlignment="1">
      <alignment vertical="center"/>
    </xf>
    <xf numFmtId="0" fontId="24" fillId="0" borderId="382" xfId="14" applyFont="1" applyBorder="1" applyAlignment="1">
      <alignment vertical="center"/>
    </xf>
    <xf numFmtId="37" fontId="10" fillId="0" borderId="0" xfId="14" applyNumberFormat="1" applyFont="1" applyAlignment="1">
      <alignment horizontal="right" vertical="center"/>
    </xf>
    <xf numFmtId="164" fontId="10" fillId="0" borderId="0" xfId="16" applyNumberFormat="1" applyFont="1" applyFill="1" applyBorder="1" applyAlignment="1">
      <alignment vertical="center"/>
    </xf>
    <xf numFmtId="0" fontId="10" fillId="0" borderId="0" xfId="14" applyFont="1" applyAlignment="1">
      <alignment vertical="center"/>
    </xf>
    <xf numFmtId="0" fontId="25" fillId="0" borderId="382" xfId="14" applyFont="1" applyBorder="1" applyAlignment="1">
      <alignment horizontal="left" vertical="center"/>
    </xf>
    <xf numFmtId="0" fontId="34" fillId="0" borderId="382" xfId="14" applyFont="1" applyBorder="1" applyAlignment="1">
      <alignment horizontal="left" vertical="center"/>
    </xf>
    <xf numFmtId="0" fontId="37" fillId="0" borderId="382" xfId="14" applyFont="1" applyBorder="1" applyAlignment="1" applyProtection="1">
      <alignment horizontal="left" vertical="center"/>
      <protection locked="0"/>
    </xf>
    <xf numFmtId="0" fontId="25" fillId="0" borderId="404" xfId="14" applyFont="1" applyBorder="1" applyAlignment="1">
      <alignment horizontal="left" vertical="center"/>
    </xf>
    <xf numFmtId="164" fontId="25" fillId="0" borderId="453" xfId="16" applyNumberFormat="1" applyFont="1" applyFill="1" applyBorder="1" applyAlignment="1">
      <alignment vertical="center"/>
    </xf>
    <xf numFmtId="164" fontId="25" fillId="0" borderId="382" xfId="14" applyNumberFormat="1" applyFont="1" applyBorder="1" applyAlignment="1">
      <alignment horizontal="right" vertical="center"/>
    </xf>
    <xf numFmtId="37" fontId="3" fillId="0" borderId="382" xfId="14" applyNumberFormat="1" applyFont="1" applyBorder="1" applyAlignment="1">
      <alignment horizontal="right" vertical="center"/>
    </xf>
    <xf numFmtId="164" fontId="3" fillId="0" borderId="382" xfId="16" applyNumberFormat="1" applyFont="1" applyFill="1" applyBorder="1" applyAlignment="1">
      <alignment horizontal="right" vertical="center"/>
    </xf>
    <xf numFmtId="1" fontId="32" fillId="0" borderId="435" xfId="16" applyNumberFormat="1" applyFont="1" applyFill="1" applyBorder="1" applyAlignment="1">
      <alignment horizontal="right" vertical="center"/>
    </xf>
    <xf numFmtId="1" fontId="32" fillId="0" borderId="382" xfId="16" applyNumberFormat="1" applyFont="1" applyFill="1" applyBorder="1" applyAlignment="1">
      <alignment horizontal="right" vertical="center"/>
    </xf>
    <xf numFmtId="37" fontId="24" fillId="8" borderId="411" xfId="14" applyNumberFormat="1" applyFont="1" applyFill="1" applyBorder="1" applyAlignment="1">
      <alignment horizontal="right" vertical="center"/>
    </xf>
    <xf numFmtId="37" fontId="25" fillId="8" borderId="411" xfId="14" applyNumberFormat="1" applyFont="1" applyFill="1" applyBorder="1" applyAlignment="1">
      <alignment horizontal="right" vertical="center"/>
    </xf>
    <xf numFmtId="37" fontId="32" fillId="17" borderId="411" xfId="14" applyNumberFormat="1" applyFont="1" applyFill="1" applyBorder="1" applyAlignment="1">
      <alignment horizontal="right" vertical="center"/>
    </xf>
    <xf numFmtId="164" fontId="32" fillId="22" borderId="35" xfId="16" applyNumberFormat="1" applyFont="1" applyFill="1" applyBorder="1" applyAlignment="1">
      <alignment vertical="center"/>
    </xf>
    <xf numFmtId="164" fontId="32" fillId="23" borderId="35" xfId="16" applyNumberFormat="1" applyFont="1" applyFill="1" applyBorder="1" applyAlignment="1">
      <alignment vertical="center"/>
    </xf>
    <xf numFmtId="0" fontId="8" fillId="0" borderId="0" xfId="0" applyFont="1"/>
    <xf numFmtId="0" fontId="82" fillId="0" borderId="0" xfId="0" applyFont="1"/>
    <xf numFmtId="0" fontId="10" fillId="0" borderId="0" xfId="14" applyFont="1" applyAlignment="1">
      <alignment horizontal="left" vertical="center"/>
    </xf>
    <xf numFmtId="0" fontId="11" fillId="0" borderId="276" xfId="0" applyFont="1" applyBorder="1" applyAlignment="1">
      <alignment horizontal="left" vertical="center" wrapText="1" indent="1"/>
    </xf>
    <xf numFmtId="0" fontId="83" fillId="0" borderId="0" xfId="0" applyFont="1"/>
    <xf numFmtId="37" fontId="43" fillId="0" borderId="454" xfId="18" applyNumberFormat="1" applyFont="1" applyFill="1" applyBorder="1" applyAlignment="1">
      <alignment horizontal="right" vertical="center" shrinkToFit="1"/>
    </xf>
    <xf numFmtId="37" fontId="43" fillId="0" borderId="455" xfId="18" applyNumberFormat="1" applyFont="1" applyFill="1" applyBorder="1" applyAlignment="1">
      <alignment horizontal="right" vertical="center" shrinkToFit="1"/>
    </xf>
    <xf numFmtId="37" fontId="84" fillId="0" borderId="124" xfId="0" applyNumberFormat="1" applyFont="1" applyBorder="1" applyAlignment="1">
      <alignment horizontal="right" vertical="center"/>
    </xf>
    <xf numFmtId="37" fontId="34" fillId="0" borderId="260" xfId="0" applyNumberFormat="1" applyFont="1" applyBorder="1" applyAlignment="1">
      <alignment horizontal="left" vertical="center" wrapText="1"/>
    </xf>
    <xf numFmtId="37" fontId="34" fillId="0" borderId="276" xfId="0" applyNumberFormat="1" applyFont="1" applyBorder="1" applyAlignment="1">
      <alignment horizontal="left" vertical="center" wrapText="1"/>
    </xf>
    <xf numFmtId="37" fontId="34" fillId="0" borderId="276" xfId="0" applyNumberFormat="1" applyFont="1" applyBorder="1" applyAlignment="1">
      <alignment horizontal="right" vertical="center" shrinkToFit="1"/>
    </xf>
    <xf numFmtId="37" fontId="34" fillId="0" borderId="260" xfId="0" applyNumberFormat="1" applyFont="1" applyBorder="1" applyAlignment="1">
      <alignment horizontal="right" vertical="center" shrinkToFit="1"/>
    </xf>
    <xf numFmtId="37" fontId="43" fillId="0" borderId="456" xfId="0" applyNumberFormat="1" applyFont="1" applyBorder="1" applyAlignment="1">
      <alignment horizontal="right" vertical="center" shrinkToFit="1"/>
    </xf>
    <xf numFmtId="37" fontId="43" fillId="0" borderId="123" xfId="0" applyNumberFormat="1" applyFont="1" applyBorder="1" applyAlignment="1">
      <alignment horizontal="right" vertical="center" shrinkToFit="1"/>
    </xf>
    <xf numFmtId="37" fontId="43" fillId="0" borderId="457" xfId="0" applyNumberFormat="1" applyFont="1" applyBorder="1" applyAlignment="1">
      <alignment horizontal="right" vertical="center" shrinkToFit="1"/>
    </xf>
    <xf numFmtId="37" fontId="34" fillId="0" borderId="458" xfId="0" applyNumberFormat="1" applyFont="1" applyBorder="1" applyAlignment="1">
      <alignment horizontal="right" vertical="center" shrinkToFit="1"/>
    </xf>
    <xf numFmtId="37" fontId="43" fillId="0" borderId="434" xfId="0" applyNumberFormat="1" applyFont="1" applyBorder="1" applyAlignment="1">
      <alignment horizontal="right" vertical="center" shrinkToFit="1"/>
    </xf>
    <xf numFmtId="37" fontId="43" fillId="0" borderId="432" xfId="0" applyNumberFormat="1" applyFont="1" applyBorder="1" applyAlignment="1">
      <alignment horizontal="right" vertical="center" shrinkToFit="1"/>
    </xf>
    <xf numFmtId="0" fontId="27" fillId="7" borderId="352" xfId="0" applyFont="1" applyFill="1" applyBorder="1" applyAlignment="1">
      <alignment horizontal="left" vertical="center" wrapText="1" indent="1"/>
    </xf>
    <xf numFmtId="37" fontId="34" fillId="11" borderId="38" xfId="0" applyNumberFormat="1" applyFont="1" applyFill="1" applyBorder="1" applyAlignment="1">
      <alignment horizontal="right" vertical="center" shrinkToFit="1"/>
    </xf>
    <xf numFmtId="37" fontId="3" fillId="11" borderId="410" xfId="0" applyNumberFormat="1" applyFont="1" applyFill="1" applyBorder="1" applyAlignment="1">
      <alignment horizontal="right" vertical="center" shrinkToFit="1"/>
    </xf>
    <xf numFmtId="0" fontId="3" fillId="0" borderId="352" xfId="0" applyFont="1" applyBorder="1" applyAlignment="1">
      <alignment horizontal="left" vertical="center" indent="3"/>
    </xf>
    <xf numFmtId="37" fontId="84" fillId="0" borderId="260" xfId="0" applyNumberFormat="1" applyFont="1" applyBorder="1" applyAlignment="1">
      <alignment horizontal="right" vertical="center"/>
    </xf>
    <xf numFmtId="37" fontId="84" fillId="0" borderId="276" xfId="0" applyNumberFormat="1" applyFont="1" applyBorder="1" applyAlignment="1">
      <alignment horizontal="right" vertical="center"/>
    </xf>
    <xf numFmtId="37" fontId="84" fillId="0" borderId="40" xfId="0" applyNumberFormat="1" applyFont="1" applyBorder="1" applyAlignment="1">
      <alignment horizontal="right" vertical="center"/>
    </xf>
    <xf numFmtId="37" fontId="84" fillId="0" borderId="260" xfId="18" applyNumberFormat="1" applyFont="1" applyFill="1" applyBorder="1" applyAlignment="1">
      <alignment horizontal="right" vertical="center"/>
    </xf>
    <xf numFmtId="37" fontId="43" fillId="0" borderId="459" xfId="0" applyNumberFormat="1" applyFont="1" applyBorder="1" applyAlignment="1">
      <alignment horizontal="right" vertical="center" shrinkToFit="1"/>
    </xf>
    <xf numFmtId="37" fontId="84" fillId="0" borderId="460" xfId="0" applyNumberFormat="1" applyFont="1" applyBorder="1" applyAlignment="1">
      <alignment horizontal="right" vertical="center" wrapText="1" indent="1"/>
    </xf>
    <xf numFmtId="0" fontId="3" fillId="0" borderId="367" xfId="0" applyFont="1" applyBorder="1" applyAlignment="1">
      <alignment horizontal="left" vertical="center" wrapText="1" indent="3"/>
    </xf>
    <xf numFmtId="37" fontId="84" fillId="0" borderId="140" xfId="0" applyNumberFormat="1" applyFont="1" applyBorder="1" applyAlignment="1">
      <alignment horizontal="right" vertical="center" wrapText="1" indent="1"/>
    </xf>
    <xf numFmtId="37" fontId="43" fillId="0" borderId="410" xfId="0" applyNumberFormat="1" applyFont="1" applyBorder="1" applyAlignment="1">
      <alignment horizontal="right" vertical="center" shrinkToFit="1"/>
    </xf>
    <xf numFmtId="37" fontId="34" fillId="0" borderId="434" xfId="0" applyNumberFormat="1" applyFont="1" applyBorder="1" applyAlignment="1">
      <alignment horizontal="left" vertical="center" wrapText="1"/>
    </xf>
    <xf numFmtId="37" fontId="34" fillId="0" borderId="434" xfId="0" applyNumberFormat="1" applyFont="1" applyBorder="1" applyAlignment="1">
      <alignment horizontal="right" vertical="center" shrinkToFit="1"/>
    </xf>
    <xf numFmtId="37" fontId="34" fillId="0" borderId="432" xfId="0" applyNumberFormat="1" applyFont="1" applyBorder="1" applyAlignment="1">
      <alignment horizontal="right" vertical="center" shrinkToFit="1"/>
    </xf>
    <xf numFmtId="37" fontId="34" fillId="0" borderId="143" xfId="0" applyNumberFormat="1" applyFont="1" applyBorder="1" applyAlignment="1">
      <alignment horizontal="right" vertical="center" shrinkToFit="1"/>
    </xf>
    <xf numFmtId="0" fontId="27" fillId="7" borderId="367" xfId="0" applyFont="1" applyFill="1" applyBorder="1" applyAlignment="1">
      <alignment horizontal="left" vertical="center" wrapText="1" indent="1"/>
    </xf>
    <xf numFmtId="37" fontId="3" fillId="11" borderId="461" xfId="0" applyNumberFormat="1" applyFont="1" applyFill="1" applyBorder="1" applyAlignment="1">
      <alignment horizontal="right" vertical="center" shrinkToFit="1"/>
    </xf>
    <xf numFmtId="37" fontId="84" fillId="0" borderId="462" xfId="0" applyNumberFormat="1" applyFont="1" applyBorder="1" applyAlignment="1">
      <alignment horizontal="right" vertical="center"/>
    </xf>
    <xf numFmtId="37" fontId="43" fillId="0" borderId="260" xfId="0" applyNumberFormat="1" applyFont="1" applyBorder="1" applyAlignment="1">
      <alignment horizontal="right" vertical="center"/>
    </xf>
    <xf numFmtId="37" fontId="43" fillId="0" borderId="276" xfId="0" applyNumberFormat="1" applyFont="1" applyBorder="1" applyAlignment="1">
      <alignment horizontal="right" vertical="center"/>
    </xf>
    <xf numFmtId="37" fontId="43" fillId="0" borderId="260" xfId="18" applyNumberFormat="1" applyFont="1" applyFill="1" applyBorder="1" applyAlignment="1">
      <alignment horizontal="right" vertical="center"/>
    </xf>
    <xf numFmtId="0" fontId="27" fillId="7" borderId="463" xfId="0" applyFont="1" applyFill="1" applyBorder="1" applyAlignment="1">
      <alignment horizontal="left" vertical="center" wrapText="1" indent="1"/>
    </xf>
    <xf numFmtId="37" fontId="34" fillId="11" borderId="40" xfId="0" applyNumberFormat="1" applyFont="1" applyFill="1" applyBorder="1" applyAlignment="1">
      <alignment horizontal="right" vertical="center" shrinkToFit="1"/>
    </xf>
    <xf numFmtId="37" fontId="3" fillId="11" borderId="260" xfId="0" applyNumberFormat="1" applyFont="1" applyFill="1" applyBorder="1" applyAlignment="1">
      <alignment horizontal="right" vertical="center" shrinkToFit="1"/>
    </xf>
    <xf numFmtId="37" fontId="3" fillId="11" borderId="276" xfId="0" applyNumberFormat="1" applyFont="1" applyFill="1" applyBorder="1" applyAlignment="1">
      <alignment horizontal="right" vertical="center" shrinkToFit="1"/>
    </xf>
    <xf numFmtId="37" fontId="43" fillId="0" borderId="260" xfId="0" applyNumberFormat="1" applyFont="1" applyBorder="1" applyAlignment="1">
      <alignment horizontal="left" vertical="center" wrapText="1"/>
    </xf>
    <xf numFmtId="37" fontId="43" fillId="0" borderId="276" xfId="0" applyNumberFormat="1" applyFont="1" applyBorder="1" applyAlignment="1">
      <alignment horizontal="left" vertical="center" wrapText="1"/>
    </xf>
    <xf numFmtId="37" fontId="43" fillId="0" borderId="276" xfId="0" applyNumberFormat="1" applyFont="1" applyBorder="1" applyAlignment="1">
      <alignment horizontal="right" vertical="center" shrinkToFit="1"/>
    </xf>
    <xf numFmtId="37" fontId="43" fillId="0" borderId="260" xfId="0" applyNumberFormat="1" applyFont="1" applyBorder="1" applyAlignment="1">
      <alignment horizontal="right" vertical="center" shrinkToFit="1"/>
    </xf>
    <xf numFmtId="37" fontId="3" fillId="11" borderId="465" xfId="0" applyNumberFormat="1" applyFont="1" applyFill="1" applyBorder="1" applyAlignment="1">
      <alignment horizontal="right" vertical="center" shrinkToFit="1"/>
    </xf>
    <xf numFmtId="0" fontId="3" fillId="0" borderId="367" xfId="0" applyFont="1" applyBorder="1" applyAlignment="1">
      <alignment horizontal="left" vertical="center" indent="3"/>
    </xf>
    <xf numFmtId="37" fontId="43" fillId="0" borderId="460" xfId="0" applyNumberFormat="1" applyFont="1" applyBorder="1" applyAlignment="1">
      <alignment horizontal="right" vertical="center" wrapText="1" indent="1"/>
    </xf>
    <xf numFmtId="37" fontId="43" fillId="0" borderId="260" xfId="0" applyNumberFormat="1" applyFont="1" applyBorder="1" applyAlignment="1">
      <alignment horizontal="right" vertical="center" wrapText="1"/>
    </xf>
    <xf numFmtId="37" fontId="43" fillId="0" borderId="276" xfId="0" applyNumberFormat="1" applyFont="1" applyBorder="1" applyAlignment="1">
      <alignment horizontal="right" vertical="center" wrapText="1"/>
    </xf>
    <xf numFmtId="37" fontId="43" fillId="0" borderId="434" xfId="0" applyNumberFormat="1" applyFont="1" applyBorder="1" applyAlignment="1">
      <alignment horizontal="right" vertical="center"/>
    </xf>
    <xf numFmtId="37" fontId="43" fillId="0" borderId="462" xfId="0" applyNumberFormat="1" applyFont="1" applyBorder="1" applyAlignment="1">
      <alignment horizontal="right" vertical="center"/>
    </xf>
    <xf numFmtId="37" fontId="34" fillId="0" borderId="454" xfId="18" applyNumberFormat="1" applyFont="1" applyFill="1" applyBorder="1" applyAlignment="1">
      <alignment horizontal="right" vertical="center" shrinkToFit="1"/>
    </xf>
    <xf numFmtId="37" fontId="34" fillId="0" borderId="455" xfId="18" applyNumberFormat="1" applyFont="1" applyFill="1" applyBorder="1" applyAlignment="1">
      <alignment horizontal="right" vertical="center" shrinkToFit="1"/>
    </xf>
    <xf numFmtId="37" fontId="34" fillId="0" borderId="276" xfId="0" applyNumberFormat="1" applyFont="1" applyBorder="1" applyAlignment="1">
      <alignment horizontal="right" vertical="center" wrapText="1"/>
    </xf>
    <xf numFmtId="0" fontId="27" fillId="7" borderId="367" xfId="0" applyFont="1" applyFill="1" applyBorder="1" applyAlignment="1">
      <alignment vertical="center" wrapText="1"/>
    </xf>
    <xf numFmtId="0" fontId="3" fillId="0" borderId="367" xfId="0" applyFont="1" applyBorder="1" applyAlignment="1">
      <alignment horizontal="left" vertical="center" indent="1"/>
    </xf>
    <xf numFmtId="37" fontId="43" fillId="0" borderId="464" xfId="0" applyNumberFormat="1" applyFont="1" applyBorder="1" applyAlignment="1">
      <alignment horizontal="right" vertical="center" wrapText="1" indent="1"/>
    </xf>
    <xf numFmtId="37" fontId="34" fillId="0" borderId="410" xfId="0" applyNumberFormat="1" applyFont="1" applyBorder="1" applyAlignment="1">
      <alignment horizontal="right" vertical="center" shrinkToFit="1"/>
    </xf>
    <xf numFmtId="37" fontId="34" fillId="0" borderId="430" xfId="0" applyNumberFormat="1" applyFont="1" applyBorder="1" applyAlignment="1">
      <alignment horizontal="right" vertical="center" wrapText="1"/>
    </xf>
    <xf numFmtId="37" fontId="34" fillId="0" borderId="430" xfId="0" applyNumberFormat="1" applyFont="1" applyBorder="1" applyAlignment="1">
      <alignment horizontal="right" vertical="center" shrinkToFit="1"/>
    </xf>
    <xf numFmtId="0" fontId="3" fillId="0" borderId="367" xfId="0" applyFont="1" applyBorder="1" applyAlignment="1">
      <alignment vertical="center" wrapText="1"/>
    </xf>
    <xf numFmtId="37" fontId="43" fillId="0" borderId="466" xfId="0" applyNumberFormat="1" applyFont="1" applyBorder="1" applyAlignment="1">
      <alignment horizontal="right" vertical="center"/>
    </xf>
    <xf numFmtId="37" fontId="43" fillId="0" borderId="467" xfId="18" applyNumberFormat="1" applyFont="1" applyFill="1" applyBorder="1" applyAlignment="1">
      <alignment horizontal="right" vertical="center"/>
    </xf>
    <xf numFmtId="0" fontId="27" fillId="7" borderId="463" xfId="0" applyFont="1" applyFill="1" applyBorder="1" applyAlignment="1">
      <alignment vertical="center" wrapText="1"/>
    </xf>
    <xf numFmtId="3" fontId="34" fillId="0" borderId="454" xfId="18" applyNumberFormat="1" applyFont="1" applyFill="1" applyBorder="1" applyAlignment="1">
      <alignment horizontal="right" vertical="center" shrinkToFit="1"/>
    </xf>
    <xf numFmtId="3" fontId="34" fillId="0" borderId="455" xfId="18" applyNumberFormat="1" applyFont="1" applyFill="1" applyBorder="1" applyAlignment="1">
      <alignment horizontal="right" vertical="center" shrinkToFit="1"/>
    </xf>
    <xf numFmtId="3" fontId="43" fillId="0" borderId="464" xfId="0" applyNumberFormat="1" applyFont="1" applyBorder="1" applyAlignment="1">
      <alignment horizontal="right" vertical="center" wrapText="1" indent="1"/>
    </xf>
    <xf numFmtId="1" fontId="34" fillId="0" borderId="276" xfId="0" applyNumberFormat="1" applyFont="1" applyBorder="1" applyAlignment="1">
      <alignment horizontal="right" vertical="center" shrinkToFit="1"/>
    </xf>
    <xf numFmtId="3" fontId="34" fillId="0" borderId="260" xfId="0" applyNumberFormat="1" applyFont="1" applyBorder="1" applyAlignment="1">
      <alignment horizontal="right" vertical="center" shrinkToFit="1"/>
    </xf>
    <xf numFmtId="3" fontId="43" fillId="0" borderId="276" xfId="0" applyNumberFormat="1" applyFont="1" applyBorder="1" applyAlignment="1">
      <alignment horizontal="right" vertical="center"/>
    </xf>
    <xf numFmtId="3" fontId="43" fillId="0" borderId="260" xfId="18" applyNumberFormat="1" applyFont="1" applyFill="1" applyBorder="1" applyAlignment="1">
      <alignment horizontal="right" vertical="center"/>
    </xf>
    <xf numFmtId="3" fontId="34" fillId="0" borderId="410" xfId="0" applyNumberFormat="1" applyFont="1" applyBorder="1" applyAlignment="1">
      <alignment horizontal="right" vertical="center" shrinkToFit="1"/>
    </xf>
    <xf numFmtId="1" fontId="34" fillId="0" borderId="433" xfId="0" applyNumberFormat="1" applyFont="1" applyBorder="1" applyAlignment="1">
      <alignment horizontal="right" vertical="center" shrinkToFit="1"/>
    </xf>
    <xf numFmtId="1" fontId="34" fillId="0" borderId="434" xfId="0" applyNumberFormat="1" applyFont="1" applyBorder="1" applyAlignment="1">
      <alignment horizontal="right" vertical="center" shrinkToFit="1"/>
    </xf>
    <xf numFmtId="1" fontId="34" fillId="0" borderId="432" xfId="0" applyNumberFormat="1" applyFont="1" applyBorder="1" applyAlignment="1">
      <alignment horizontal="right" vertical="center" shrinkToFit="1"/>
    </xf>
    <xf numFmtId="3" fontId="43" fillId="11" borderId="410" xfId="0" applyNumberFormat="1" applyFont="1" applyFill="1" applyBorder="1" applyAlignment="1">
      <alignment horizontal="right" vertical="center" wrapText="1"/>
    </xf>
    <xf numFmtId="3" fontId="43" fillId="0" borderId="466" xfId="0" applyNumberFormat="1" applyFont="1" applyBorder="1" applyAlignment="1">
      <alignment horizontal="right" vertical="center"/>
    </xf>
    <xf numFmtId="3" fontId="43" fillId="0" borderId="467" xfId="18" applyNumberFormat="1" applyFont="1" applyFill="1" applyBorder="1" applyAlignment="1">
      <alignment horizontal="right" vertical="center"/>
    </xf>
    <xf numFmtId="3" fontId="43" fillId="0" borderId="276" xfId="0" applyNumberFormat="1" applyFont="1" applyBorder="1" applyAlignment="1">
      <alignment horizontal="right" vertical="center" wrapText="1"/>
    </xf>
    <xf numFmtId="3" fontId="43" fillId="0" borderId="260" xfId="0" applyNumberFormat="1" applyFont="1" applyBorder="1" applyAlignment="1">
      <alignment horizontal="right" vertical="center" wrapText="1"/>
    </xf>
    <xf numFmtId="3" fontId="43" fillId="0" borderId="433" xfId="0" applyNumberFormat="1" applyFont="1" applyBorder="1" applyAlignment="1">
      <alignment horizontal="right" vertical="center"/>
    </xf>
    <xf numFmtId="3" fontId="43" fillId="0" borderId="434" xfId="0" applyNumberFormat="1" applyFont="1" applyBorder="1" applyAlignment="1">
      <alignment horizontal="right" vertical="center"/>
    </xf>
    <xf numFmtId="3" fontId="43" fillId="0" borderId="432" xfId="0" applyNumberFormat="1" applyFont="1" applyBorder="1" applyAlignment="1">
      <alignment horizontal="right" vertical="center"/>
    </xf>
    <xf numFmtId="0" fontId="3" fillId="0" borderId="367" xfId="0" applyFont="1" applyBorder="1" applyAlignment="1">
      <alignment vertical="center"/>
    </xf>
    <xf numFmtId="3" fontId="43" fillId="11" borderId="411" xfId="0" applyNumberFormat="1" applyFont="1" applyFill="1" applyBorder="1" applyAlignment="1">
      <alignment horizontal="right" vertical="center" shrinkToFit="1"/>
    </xf>
    <xf numFmtId="3" fontId="3" fillId="0" borderId="276" xfId="0" applyNumberFormat="1" applyFont="1" applyBorder="1" applyAlignment="1">
      <alignment horizontal="right" vertical="center"/>
    </xf>
    <xf numFmtId="3" fontId="3" fillId="0" borderId="367" xfId="0" applyNumberFormat="1" applyFont="1" applyBorder="1" applyAlignment="1">
      <alignment horizontal="right" vertical="center"/>
    </xf>
    <xf numFmtId="3" fontId="43" fillId="11" borderId="411" xfId="0" applyNumberFormat="1" applyFont="1" applyFill="1" applyBorder="1" applyAlignment="1">
      <alignment horizontal="right" vertical="center" wrapText="1"/>
    </xf>
    <xf numFmtId="3" fontId="3" fillId="0" borderId="466" xfId="0" applyNumberFormat="1" applyFont="1" applyBorder="1" applyAlignment="1">
      <alignment horizontal="right" vertical="center"/>
    </xf>
    <xf numFmtId="3" fontId="3" fillId="0" borderId="468" xfId="18" applyNumberFormat="1" applyFont="1" applyFill="1" applyBorder="1" applyAlignment="1">
      <alignment horizontal="right" vertical="center"/>
    </xf>
    <xf numFmtId="3" fontId="43" fillId="0" borderId="367" xfId="0" applyNumberFormat="1" applyFont="1" applyBorder="1" applyAlignment="1">
      <alignment horizontal="right" vertical="center" wrapText="1"/>
    </xf>
    <xf numFmtId="3" fontId="3" fillId="0" borderId="433" xfId="0" applyNumberFormat="1" applyFont="1" applyBorder="1" applyAlignment="1">
      <alignment horizontal="right" vertical="center"/>
    </xf>
    <xf numFmtId="3" fontId="3" fillId="0" borderId="434" xfId="0" applyNumberFormat="1" applyFont="1" applyBorder="1" applyAlignment="1">
      <alignment horizontal="right" vertical="center"/>
    </xf>
    <xf numFmtId="3" fontId="3" fillId="0" borderId="469" xfId="0" applyNumberFormat="1" applyFont="1" applyBorder="1" applyAlignment="1">
      <alignment horizontal="right" vertical="center"/>
    </xf>
    <xf numFmtId="3" fontId="3" fillId="0" borderId="433" xfId="18" applyNumberFormat="1" applyFont="1" applyFill="1" applyBorder="1" applyAlignment="1">
      <alignment horizontal="right" vertical="center"/>
    </xf>
    <xf numFmtId="3" fontId="3" fillId="0" borderId="464" xfId="0" applyNumberFormat="1" applyFont="1" applyBorder="1" applyAlignment="1">
      <alignment horizontal="left" vertical="center" wrapText="1" indent="1"/>
    </xf>
    <xf numFmtId="0" fontId="27" fillId="7" borderId="276" xfId="0" applyFont="1" applyFill="1" applyBorder="1" applyAlignment="1">
      <alignment vertical="center" wrapText="1"/>
    </xf>
    <xf numFmtId="0" fontId="3" fillId="0" borderId="276" xfId="0" applyFont="1" applyBorder="1" applyAlignment="1">
      <alignment vertical="center" wrapText="1"/>
    </xf>
    <xf numFmtId="0" fontId="3" fillId="0" borderId="276" xfId="0" applyFont="1" applyBorder="1" applyAlignment="1">
      <alignment vertical="center"/>
    </xf>
    <xf numFmtId="3" fontId="3" fillId="0" borderId="276" xfId="0" applyNumberFormat="1" applyFont="1" applyBorder="1" applyAlignment="1">
      <alignment horizontal="left" vertical="center" wrapText="1" indent="1"/>
    </xf>
    <xf numFmtId="0" fontId="3" fillId="0" borderId="276" xfId="0" applyFont="1" applyBorder="1" applyAlignment="1">
      <alignment horizontal="left" vertical="center" indent="1"/>
    </xf>
    <xf numFmtId="3" fontId="3" fillId="0" borderId="276" xfId="18" applyNumberFormat="1" applyFont="1" applyFill="1" applyBorder="1" applyAlignment="1">
      <alignment horizontal="right" vertical="center"/>
    </xf>
    <xf numFmtId="3" fontId="43" fillId="0" borderId="276" xfId="0" applyNumberFormat="1" applyFont="1" applyBorder="1" applyAlignment="1">
      <alignment horizontal="right" vertical="center" shrinkToFit="1"/>
    </xf>
    <xf numFmtId="3" fontId="3" fillId="0" borderId="434" xfId="18" applyNumberFormat="1" applyFont="1" applyFill="1" applyBorder="1" applyAlignment="1">
      <alignment horizontal="right" vertical="center"/>
    </xf>
    <xf numFmtId="3" fontId="3" fillId="0" borderId="276" xfId="0" applyNumberFormat="1" applyFont="1" applyBorder="1" applyAlignment="1">
      <alignment vertical="center" wrapText="1"/>
    </xf>
    <xf numFmtId="3" fontId="3" fillId="0" borderId="434" xfId="0" applyNumberFormat="1" applyFont="1" applyBorder="1" applyAlignment="1">
      <alignment vertical="center" wrapText="1"/>
    </xf>
    <xf numFmtId="3" fontId="3" fillId="0" borderId="276" xfId="0" applyNumberFormat="1" applyFont="1" applyBorder="1" applyAlignment="1">
      <alignment vertical="center"/>
    </xf>
    <xf numFmtId="3" fontId="3" fillId="0" borderId="276" xfId="18" applyNumberFormat="1" applyFont="1" applyFill="1" applyBorder="1" applyAlignment="1">
      <alignment vertical="center"/>
    </xf>
    <xf numFmtId="3" fontId="24" fillId="0" borderId="276" xfId="18" applyNumberFormat="1" applyFont="1" applyBorder="1" applyAlignment="1">
      <alignment horizontal="right" vertical="center"/>
    </xf>
    <xf numFmtId="3" fontId="3" fillId="0" borderId="276" xfId="18" applyNumberFormat="1" applyFont="1" applyFill="1" applyBorder="1" applyAlignment="1">
      <alignment horizontal="right" vertical="center" wrapText="1"/>
    </xf>
    <xf numFmtId="3" fontId="24" fillId="0" borderId="434" xfId="18" applyNumberFormat="1" applyFont="1" applyBorder="1" applyAlignment="1">
      <alignment horizontal="right" vertical="center"/>
    </xf>
    <xf numFmtId="0" fontId="3" fillId="0" borderId="276" xfId="0" applyFont="1" applyBorder="1" applyAlignment="1">
      <alignment horizontal="right" vertical="center"/>
    </xf>
    <xf numFmtId="0" fontId="3" fillId="0" borderId="434" xfId="0" applyFont="1" applyBorder="1" applyAlignment="1">
      <alignment horizontal="right" vertical="center"/>
    </xf>
    <xf numFmtId="0" fontId="28" fillId="7" borderId="74" xfId="0" applyFont="1" applyFill="1" applyBorder="1" applyAlignment="1">
      <alignment horizontal="center" vertical="center" wrapText="1"/>
    </xf>
    <xf numFmtId="0" fontId="28" fillId="7" borderId="481" xfId="0" applyFont="1" applyFill="1" applyBorder="1" applyAlignment="1">
      <alignment horizontal="center" vertical="center" wrapText="1"/>
    </xf>
    <xf numFmtId="0" fontId="25" fillId="0" borderId="404" xfId="0" applyFont="1" applyBorder="1" applyAlignment="1">
      <alignment horizontal="left" vertical="center" wrapText="1" indent="1"/>
    </xf>
    <xf numFmtId="37" fontId="34" fillId="0" borderId="482" xfId="18" applyNumberFormat="1" applyFont="1" applyFill="1" applyBorder="1" applyAlignment="1">
      <alignment horizontal="right" vertical="center"/>
    </xf>
    <xf numFmtId="164" fontId="34" fillId="0" borderId="404" xfId="0" applyNumberFormat="1" applyFont="1" applyBorder="1" applyAlignment="1">
      <alignment horizontal="right" vertical="center"/>
    </xf>
    <xf numFmtId="37" fontId="34" fillId="0" borderId="482" xfId="0" applyNumberFormat="1" applyFont="1" applyBorder="1" applyAlignment="1">
      <alignment horizontal="right" vertical="center"/>
    </xf>
    <xf numFmtId="37" fontId="25" fillId="0" borderId="482" xfId="0" applyNumberFormat="1" applyFont="1" applyBorder="1" applyAlignment="1">
      <alignment horizontal="right" vertical="center"/>
    </xf>
    <xf numFmtId="164" fontId="25" fillId="0" borderId="404" xfId="0" applyNumberFormat="1" applyFont="1" applyBorder="1" applyAlignment="1">
      <alignment horizontal="right" vertical="center"/>
    </xf>
    <xf numFmtId="164" fontId="25" fillId="0" borderId="483" xfId="0" applyNumberFormat="1" applyFont="1" applyBorder="1" applyAlignment="1">
      <alignment horizontal="right" vertical="center"/>
    </xf>
    <xf numFmtId="37" fontId="34" fillId="0" borderId="484" xfId="0" applyNumberFormat="1" applyFont="1" applyBorder="1" applyAlignment="1">
      <alignment horizontal="right" vertical="center" shrinkToFit="1"/>
    </xf>
    <xf numFmtId="164" fontId="34" fillId="0" borderId="485" xfId="0" applyNumberFormat="1" applyFont="1" applyBorder="1" applyAlignment="1">
      <alignment horizontal="right" vertical="center" shrinkToFit="1"/>
    </xf>
    <xf numFmtId="37" fontId="34" fillId="0" borderId="60" xfId="0" applyNumberFormat="1" applyFont="1" applyBorder="1" applyAlignment="1">
      <alignment vertical="center" shrinkToFit="1"/>
    </xf>
    <xf numFmtId="164" fontId="34" fillId="0" borderId="6" xfId="0" applyNumberFormat="1" applyFont="1" applyBorder="1" applyAlignment="1">
      <alignment vertical="center" shrinkToFit="1"/>
    </xf>
    <xf numFmtId="0" fontId="25" fillId="11" borderId="486" xfId="0" applyFont="1" applyFill="1" applyBorder="1" applyAlignment="1">
      <alignment horizontal="left" vertical="center" wrapText="1" indent="1"/>
    </xf>
    <xf numFmtId="37" fontId="34" fillId="11" borderId="482" xfId="18" applyNumberFormat="1" applyFont="1" applyFill="1" applyBorder="1" applyAlignment="1">
      <alignment horizontal="right" vertical="center"/>
    </xf>
    <xf numFmtId="164" fontId="34" fillId="11" borderId="486" xfId="0" applyNumberFormat="1" applyFont="1" applyFill="1" applyBorder="1" applyAlignment="1">
      <alignment horizontal="right" vertical="center"/>
    </xf>
    <xf numFmtId="37" fontId="34" fillId="11" borderId="482" xfId="0" applyNumberFormat="1" applyFont="1" applyFill="1" applyBorder="1" applyAlignment="1">
      <alignment horizontal="right" vertical="center"/>
    </xf>
    <xf numFmtId="37" fontId="25" fillId="11" borderId="482" xfId="0" applyNumberFormat="1" applyFont="1" applyFill="1" applyBorder="1" applyAlignment="1">
      <alignment horizontal="right" vertical="center"/>
    </xf>
    <xf numFmtId="164" fontId="25" fillId="11" borderId="486" xfId="0" applyNumberFormat="1" applyFont="1" applyFill="1" applyBorder="1" applyAlignment="1">
      <alignment horizontal="right" vertical="center"/>
    </xf>
    <xf numFmtId="164" fontId="25" fillId="11" borderId="483" xfId="0" applyNumberFormat="1" applyFont="1" applyFill="1" applyBorder="1" applyAlignment="1">
      <alignment horizontal="right" vertical="center"/>
    </xf>
    <xf numFmtId="37" fontId="34" fillId="11" borderId="484" xfId="0" applyNumberFormat="1" applyFont="1" applyFill="1" applyBorder="1" applyAlignment="1">
      <alignment horizontal="right" vertical="center" shrinkToFit="1"/>
    </xf>
    <xf numFmtId="164" fontId="34" fillId="11" borderId="485" xfId="0" applyNumberFormat="1" applyFont="1" applyFill="1" applyBorder="1" applyAlignment="1">
      <alignment horizontal="right" vertical="center" shrinkToFit="1"/>
    </xf>
    <xf numFmtId="37" fontId="34" fillId="11" borderId="60" xfId="0" applyNumberFormat="1" applyFont="1" applyFill="1" applyBorder="1" applyAlignment="1">
      <alignment vertical="center" shrinkToFit="1"/>
    </xf>
    <xf numFmtId="164" fontId="34" fillId="11" borderId="6" xfId="0" applyNumberFormat="1" applyFont="1" applyFill="1" applyBorder="1" applyAlignment="1">
      <alignment vertical="center" shrinkToFit="1"/>
    </xf>
    <xf numFmtId="0" fontId="25" fillId="0" borderId="486" xfId="0" applyFont="1" applyBorder="1" applyAlignment="1">
      <alignment horizontal="left" vertical="center" wrapText="1" indent="1"/>
    </xf>
    <xf numFmtId="164" fontId="34" fillId="0" borderId="486" xfId="0" applyNumberFormat="1" applyFont="1" applyBorder="1" applyAlignment="1">
      <alignment horizontal="right" vertical="center"/>
    </xf>
    <xf numFmtId="164" fontId="25" fillId="0" borderId="486" xfId="0" applyNumberFormat="1" applyFont="1" applyBorder="1" applyAlignment="1">
      <alignment horizontal="right" vertical="center"/>
    </xf>
    <xf numFmtId="37" fontId="34" fillId="11" borderId="487" xfId="0" applyNumberFormat="1" applyFont="1" applyFill="1" applyBorder="1" applyAlignment="1">
      <alignment horizontal="right" vertical="center" shrinkToFit="1"/>
    </xf>
    <xf numFmtId="164" fontId="34" fillId="11" borderId="488" xfId="0" applyNumberFormat="1" applyFont="1" applyFill="1" applyBorder="1" applyAlignment="1">
      <alignment horizontal="right" vertical="center" shrinkToFit="1"/>
    </xf>
    <xf numFmtId="37" fontId="34" fillId="0" borderId="489" xfId="18" applyNumberFormat="1" applyFont="1" applyFill="1" applyBorder="1" applyAlignment="1">
      <alignment horizontal="right" vertical="center"/>
    </xf>
    <xf numFmtId="164" fontId="34" fillId="0" borderId="469" xfId="0" applyNumberFormat="1" applyFont="1" applyBorder="1" applyAlignment="1">
      <alignment horizontal="right" vertical="center"/>
    </xf>
    <xf numFmtId="37" fontId="34" fillId="0" borderId="489" xfId="0" applyNumberFormat="1" applyFont="1" applyBorder="1" applyAlignment="1">
      <alignment horizontal="right" vertical="center"/>
    </xf>
    <xf numFmtId="37" fontId="25" fillId="0" borderId="489" xfId="0" applyNumberFormat="1" applyFont="1" applyBorder="1" applyAlignment="1">
      <alignment horizontal="right" vertical="center"/>
    </xf>
    <xf numFmtId="164" fontId="25" fillId="0" borderId="469" xfId="0" applyNumberFormat="1" applyFont="1" applyBorder="1" applyAlignment="1">
      <alignment horizontal="right" vertical="center"/>
    </xf>
    <xf numFmtId="164" fontId="25" fillId="0" borderId="432" xfId="0" applyNumberFormat="1" applyFont="1" applyBorder="1" applyAlignment="1">
      <alignment horizontal="right" vertical="center"/>
    </xf>
    <xf numFmtId="164" fontId="34" fillId="0" borderId="428" xfId="0" applyNumberFormat="1" applyFont="1" applyBorder="1" applyAlignment="1">
      <alignment horizontal="right" vertical="center" shrinkToFit="1"/>
    </xf>
    <xf numFmtId="164" fontId="34" fillId="0" borderId="490" xfId="0" applyNumberFormat="1" applyFont="1" applyBorder="1" applyAlignment="1">
      <alignment horizontal="right" vertical="center" shrinkToFit="1"/>
    </xf>
    <xf numFmtId="37" fontId="34" fillId="0" borderId="108" xfId="0" applyNumberFormat="1" applyFont="1" applyBorder="1" applyAlignment="1">
      <alignment vertical="center" shrinkToFit="1"/>
    </xf>
    <xf numFmtId="164" fontId="34" fillId="0" borderId="109" xfId="0" applyNumberFormat="1" applyFont="1" applyBorder="1" applyAlignment="1">
      <alignment vertical="center" shrinkToFit="1"/>
    </xf>
    <xf numFmtId="0" fontId="28" fillId="7" borderId="491" xfId="0" applyFont="1" applyFill="1" applyBorder="1" applyAlignment="1">
      <alignment horizontal="left" vertical="center" wrapText="1" indent="2"/>
    </xf>
    <xf numFmtId="164" fontId="34" fillId="11" borderId="411" xfId="0" applyNumberFormat="1" applyFont="1" applyFill="1" applyBorder="1" applyAlignment="1">
      <alignment horizontal="right" vertical="center"/>
    </xf>
    <xf numFmtId="164" fontId="43" fillId="11" borderId="411" xfId="0" applyNumberFormat="1" applyFont="1" applyFill="1" applyBorder="1" applyAlignment="1">
      <alignment horizontal="right" vertical="center"/>
    </xf>
    <xf numFmtId="164" fontId="25" fillId="11" borderId="411" xfId="0" applyNumberFormat="1" applyFont="1" applyFill="1" applyBorder="1" applyAlignment="1">
      <alignment horizontal="right" vertical="center"/>
    </xf>
    <xf numFmtId="37" fontId="34" fillId="11" borderId="410" xfId="0" applyNumberFormat="1" applyFont="1" applyFill="1" applyBorder="1" applyAlignment="1">
      <alignment horizontal="right" vertical="center" shrinkToFit="1"/>
    </xf>
    <xf numFmtId="37" fontId="34" fillId="11" borderId="70" xfId="0" applyNumberFormat="1" applyFont="1" applyFill="1" applyBorder="1" applyAlignment="1">
      <alignment vertical="center" shrinkToFit="1"/>
    </xf>
    <xf numFmtId="164" fontId="34" fillId="11" borderId="71" xfId="0" applyNumberFormat="1" applyFont="1" applyFill="1" applyBorder="1" applyAlignment="1">
      <alignment vertical="center" shrinkToFit="1"/>
    </xf>
    <xf numFmtId="0" fontId="85" fillId="0" borderId="0" xfId="0" applyFont="1"/>
    <xf numFmtId="0" fontId="43" fillId="0" borderId="0" xfId="0" applyFont="1" applyAlignment="1">
      <alignment vertical="center"/>
    </xf>
    <xf numFmtId="0" fontId="28" fillId="7" borderId="55" xfId="0" applyFont="1" applyFill="1" applyBorder="1" applyAlignment="1">
      <alignment horizontal="center" vertical="center" wrapText="1"/>
    </xf>
    <xf numFmtId="0" fontId="43" fillId="0" borderId="486" xfId="0" applyFont="1" applyBorder="1" applyAlignment="1">
      <alignment horizontal="left" vertical="center" wrapText="1" indent="1"/>
    </xf>
    <xf numFmtId="6" fontId="43" fillId="0" borderId="496" xfId="0" applyNumberFormat="1" applyFont="1" applyBorder="1" applyAlignment="1">
      <alignment horizontal="right" vertical="center"/>
    </xf>
    <xf numFmtId="170" fontId="43" fillId="0" borderId="496" xfId="0" applyNumberFormat="1" applyFont="1" applyBorder="1" applyAlignment="1">
      <alignment horizontal="right" vertical="center"/>
    </xf>
    <xf numFmtId="164" fontId="84" fillId="0" borderId="482" xfId="0" applyNumberFormat="1" applyFont="1" applyBorder="1" applyAlignment="1">
      <alignment horizontal="right" vertical="center"/>
    </xf>
    <xf numFmtId="0" fontId="43" fillId="11" borderId="486" xfId="0" applyFont="1" applyFill="1" applyBorder="1" applyAlignment="1">
      <alignment horizontal="left" vertical="center" wrapText="1" indent="1"/>
    </xf>
    <xf numFmtId="6" fontId="43" fillId="11" borderId="496" xfId="0" applyNumberFormat="1" applyFont="1" applyFill="1" applyBorder="1" applyAlignment="1">
      <alignment horizontal="right" vertical="center"/>
    </xf>
    <xf numFmtId="164" fontId="43" fillId="11" borderId="482" xfId="0" applyNumberFormat="1" applyFont="1" applyFill="1" applyBorder="1" applyAlignment="1">
      <alignment horizontal="right" vertical="center"/>
    </xf>
    <xf numFmtId="164" fontId="43" fillId="0" borderId="482" xfId="0" applyNumberFormat="1" applyFont="1" applyBorder="1" applyAlignment="1">
      <alignment horizontal="right" vertical="center"/>
    </xf>
    <xf numFmtId="6" fontId="25" fillId="0" borderId="496" xfId="0" applyNumberFormat="1" applyFont="1" applyBorder="1" applyAlignment="1">
      <alignment horizontal="right" vertical="center"/>
    </xf>
    <xf numFmtId="164" fontId="25" fillId="0" borderId="482" xfId="0" applyNumberFormat="1" applyFont="1" applyBorder="1" applyAlignment="1">
      <alignment horizontal="right" vertical="center"/>
    </xf>
    <xf numFmtId="6" fontId="25" fillId="11" borderId="496" xfId="0" applyNumberFormat="1" applyFont="1" applyFill="1" applyBorder="1" applyAlignment="1">
      <alignment horizontal="right" vertical="center"/>
    </xf>
    <xf numFmtId="170" fontId="25" fillId="11" borderId="496" xfId="0" applyNumberFormat="1" applyFont="1" applyFill="1" applyBorder="1" applyAlignment="1">
      <alignment vertical="center"/>
    </xf>
    <xf numFmtId="164" fontId="84" fillId="11" borderId="482" xfId="0" applyNumberFormat="1" applyFont="1" applyFill="1" applyBorder="1" applyAlignment="1">
      <alignment horizontal="right" vertical="center"/>
    </xf>
    <xf numFmtId="170" fontId="25" fillId="0" borderId="496" xfId="0" applyNumberFormat="1" applyFont="1" applyBorder="1" applyAlignment="1">
      <alignment vertical="center"/>
    </xf>
    <xf numFmtId="6" fontId="25" fillId="0" borderId="496" xfId="0" applyNumberFormat="1" applyFont="1" applyBorder="1" applyAlignment="1">
      <alignment vertical="center"/>
    </xf>
    <xf numFmtId="6" fontId="25" fillId="11" borderId="496" xfId="0" applyNumberFormat="1" applyFont="1" applyFill="1" applyBorder="1" applyAlignment="1">
      <alignment vertical="center"/>
    </xf>
    <xf numFmtId="164" fontId="25" fillId="11" borderId="482" xfId="0" applyNumberFormat="1" applyFont="1" applyFill="1" applyBorder="1" applyAlignment="1">
      <alignment horizontal="right" vertical="center"/>
    </xf>
    <xf numFmtId="6" fontId="25" fillId="0" borderId="497" xfId="0" applyNumberFormat="1" applyFont="1" applyBorder="1" applyAlignment="1">
      <alignment vertical="center"/>
    </xf>
    <xf numFmtId="164" fontId="25" fillId="0" borderId="484" xfId="0" applyNumberFormat="1" applyFont="1" applyBorder="1" applyAlignment="1">
      <alignment horizontal="right" vertical="center"/>
    </xf>
    <xf numFmtId="0" fontId="25" fillId="11" borderId="485" xfId="0" applyFont="1" applyFill="1" applyBorder="1" applyAlignment="1">
      <alignment horizontal="left" vertical="center" wrapText="1" indent="1"/>
    </xf>
    <xf numFmtId="5" fontId="34" fillId="11" borderId="498" xfId="0" applyNumberFormat="1" applyFont="1" applyFill="1" applyBorder="1" applyAlignment="1">
      <alignment horizontal="right" vertical="center" shrinkToFit="1"/>
    </xf>
    <xf numFmtId="5" fontId="34" fillId="11" borderId="499" xfId="0" applyNumberFormat="1" applyFont="1" applyFill="1" applyBorder="1" applyAlignment="1">
      <alignment horizontal="right" vertical="center" shrinkToFit="1"/>
    </xf>
    <xf numFmtId="6" fontId="25" fillId="11" borderId="497" xfId="0" applyNumberFormat="1" applyFont="1" applyFill="1" applyBorder="1" applyAlignment="1">
      <alignment vertical="center"/>
    </xf>
    <xf numFmtId="164" fontId="25" fillId="11" borderId="484" xfId="0" applyNumberFormat="1" applyFont="1" applyFill="1" applyBorder="1" applyAlignment="1">
      <alignment horizontal="right" vertical="center"/>
    </xf>
    <xf numFmtId="0" fontId="43" fillId="0" borderId="485" xfId="0" applyFont="1" applyBorder="1" applyAlignment="1">
      <alignment horizontal="left" vertical="center" wrapText="1" indent="1"/>
    </xf>
    <xf numFmtId="5" fontId="34" fillId="0" borderId="500" xfId="0" applyNumberFormat="1" applyFont="1" applyBorder="1" applyAlignment="1">
      <alignment horizontal="right" vertical="center" shrinkToFit="1"/>
    </xf>
    <xf numFmtId="5" fontId="34" fillId="0" borderId="501" xfId="0" applyNumberFormat="1" applyFont="1" applyBorder="1" applyAlignment="1">
      <alignment horizontal="right" vertical="center" shrinkToFit="1"/>
    </xf>
    <xf numFmtId="5" fontId="34" fillId="0" borderId="487" xfId="0" applyNumberFormat="1" applyFont="1" applyBorder="1" applyAlignment="1">
      <alignment horizontal="right" vertical="center" shrinkToFit="1"/>
    </xf>
    <xf numFmtId="164" fontId="34" fillId="0" borderId="484" xfId="0" applyNumberFormat="1" applyFont="1" applyBorder="1" applyAlignment="1">
      <alignment horizontal="right" vertical="center" shrinkToFit="1"/>
    </xf>
    <xf numFmtId="0" fontId="43" fillId="11" borderId="485" xfId="0" applyFont="1" applyFill="1" applyBorder="1" applyAlignment="1">
      <alignment horizontal="left" vertical="center" wrapText="1" indent="1"/>
    </xf>
    <xf numFmtId="5" fontId="34" fillId="11" borderId="487" xfId="0" applyNumberFormat="1" applyFont="1" applyFill="1" applyBorder="1" applyAlignment="1">
      <alignment horizontal="right" vertical="center" shrinkToFit="1"/>
    </xf>
    <xf numFmtId="5" fontId="34" fillId="11" borderId="488" xfId="0" applyNumberFormat="1" applyFont="1" applyFill="1" applyBorder="1" applyAlignment="1">
      <alignment horizontal="right" vertical="center" shrinkToFit="1"/>
    </xf>
    <xf numFmtId="164" fontId="34" fillId="11" borderId="484" xfId="0" applyNumberFormat="1" applyFont="1" applyFill="1" applyBorder="1" applyAlignment="1">
      <alignment horizontal="right" vertical="center" shrinkToFit="1"/>
    </xf>
    <xf numFmtId="5" fontId="34" fillId="0" borderId="488" xfId="0" applyNumberFormat="1" applyFont="1" applyBorder="1" applyAlignment="1">
      <alignment horizontal="right" vertical="center" shrinkToFit="1"/>
    </xf>
    <xf numFmtId="0" fontId="43" fillId="11" borderId="502" xfId="0" applyFont="1" applyFill="1" applyBorder="1" applyAlignment="1">
      <alignment horizontal="left" vertical="center" wrapText="1" indent="1"/>
    </xf>
    <xf numFmtId="5" fontId="34" fillId="11" borderId="503" xfId="0" applyNumberFormat="1" applyFont="1" applyFill="1" applyBorder="1" applyAlignment="1">
      <alignment horizontal="right" vertical="center" shrinkToFit="1"/>
    </xf>
    <xf numFmtId="5" fontId="34" fillId="11" borderId="504" xfId="0" applyNumberFormat="1" applyFont="1" applyFill="1" applyBorder="1" applyAlignment="1">
      <alignment horizontal="right" vertical="center" shrinkToFit="1"/>
    </xf>
    <xf numFmtId="164" fontId="34" fillId="11" borderId="475" xfId="0" applyNumberFormat="1" applyFont="1" applyFill="1" applyBorder="1" applyAlignment="1">
      <alignment horizontal="right" vertical="center" shrinkToFit="1"/>
    </xf>
    <xf numFmtId="0" fontId="25" fillId="0" borderId="505" xfId="0" applyFont="1" applyBorder="1" applyAlignment="1">
      <alignment horizontal="left" vertical="center" wrapText="1" indent="1"/>
    </xf>
    <xf numFmtId="5" fontId="34" fillId="0" borderId="506" xfId="0" applyNumberFormat="1" applyFont="1" applyBorder="1" applyAlignment="1">
      <alignment horizontal="right" vertical="center" shrinkToFit="1"/>
    </xf>
    <xf numFmtId="5" fontId="34" fillId="0" borderId="507" xfId="0" applyNumberFormat="1" applyFont="1" applyBorder="1" applyAlignment="1">
      <alignment horizontal="right" vertical="center" shrinkToFit="1"/>
    </xf>
    <xf numFmtId="5" fontId="34" fillId="0" borderId="80" xfId="0" applyNumberFormat="1" applyFont="1" applyBorder="1" applyAlignment="1">
      <alignment horizontal="right" vertical="center" shrinkToFit="1"/>
    </xf>
    <xf numFmtId="164" fontId="34" fillId="0" borderId="48" xfId="0" applyNumberFormat="1" applyFont="1" applyBorder="1" applyAlignment="1">
      <alignment horizontal="right" vertical="center" shrinkToFit="1"/>
    </xf>
    <xf numFmtId="171" fontId="34" fillId="0" borderId="0" xfId="0" applyNumberFormat="1" applyFont="1" applyAlignment="1">
      <alignment horizontal="right" vertical="center" shrinkToFit="1"/>
    </xf>
    <xf numFmtId="6" fontId="25" fillId="0" borderId="0" xfId="0" applyNumberFormat="1" applyFont="1" applyAlignment="1">
      <alignment vertical="center" wrapText="1"/>
    </xf>
    <xf numFmtId="165" fontId="25" fillId="0" borderId="0" xfId="0" applyNumberFormat="1" applyFont="1" applyAlignment="1">
      <alignment horizontal="right" vertical="center" wrapText="1"/>
    </xf>
    <xf numFmtId="0" fontId="27" fillId="7" borderId="486" xfId="0" applyFont="1" applyFill="1" applyBorder="1" applyAlignment="1">
      <alignment horizontal="left" vertical="center" wrapText="1" indent="1"/>
    </xf>
    <xf numFmtId="0" fontId="27" fillId="7" borderId="508" xfId="0" applyFont="1" applyFill="1" applyBorder="1" applyAlignment="1">
      <alignment horizontal="center" vertical="center" wrapText="1"/>
    </xf>
    <xf numFmtId="0" fontId="27" fillId="7" borderId="509" xfId="0" applyFont="1" applyFill="1" applyBorder="1" applyAlignment="1">
      <alignment horizontal="center" vertical="center" wrapText="1"/>
    </xf>
    <xf numFmtId="0" fontId="3" fillId="0" borderId="486" xfId="0" applyFont="1" applyBorder="1" applyAlignment="1">
      <alignment horizontal="left" vertical="center" indent="1"/>
    </xf>
    <xf numFmtId="0" fontId="3" fillId="0" borderId="496" xfId="0" applyFont="1" applyBorder="1" applyAlignment="1">
      <alignment horizontal="center" vertical="center"/>
    </xf>
    <xf numFmtId="164" fontId="3" fillId="0" borderId="482" xfId="0" applyNumberFormat="1" applyFont="1" applyBorder="1" applyAlignment="1">
      <alignment horizontal="right" vertical="center"/>
    </xf>
    <xf numFmtId="164" fontId="3" fillId="0" borderId="486" xfId="0" applyNumberFormat="1" applyFont="1" applyBorder="1" applyAlignment="1">
      <alignment horizontal="right" vertical="center"/>
    </xf>
    <xf numFmtId="0" fontId="3" fillId="11" borderId="486" xfId="0" applyFont="1" applyFill="1" applyBorder="1" applyAlignment="1">
      <alignment horizontal="left" vertical="center" indent="1"/>
    </xf>
    <xf numFmtId="0" fontId="3" fillId="11" borderId="496" xfId="0" applyFont="1" applyFill="1" applyBorder="1" applyAlignment="1">
      <alignment horizontal="center" vertical="center"/>
    </xf>
    <xf numFmtId="164" fontId="3" fillId="11" borderId="482" xfId="0" applyNumberFormat="1" applyFont="1" applyFill="1" applyBorder="1" applyAlignment="1">
      <alignment horizontal="right" vertical="center"/>
    </xf>
    <xf numFmtId="164" fontId="3" fillId="11" borderId="486" xfId="0" applyNumberFormat="1" applyFont="1" applyFill="1" applyBorder="1" applyAlignment="1">
      <alignment horizontal="right" vertical="center"/>
    </xf>
    <xf numFmtId="0" fontId="3" fillId="0" borderId="497" xfId="0" applyFont="1" applyBorder="1" applyAlignment="1">
      <alignment horizontal="center" vertical="center"/>
    </xf>
    <xf numFmtId="164" fontId="34" fillId="0" borderId="504" xfId="0" applyNumberFormat="1" applyFont="1" applyBorder="1" applyAlignment="1">
      <alignment horizontal="right" vertical="center" shrinkToFit="1"/>
    </xf>
    <xf numFmtId="0" fontId="3" fillId="11" borderId="497" xfId="0" applyFont="1" applyFill="1" applyBorder="1" applyAlignment="1">
      <alignment horizontal="center" vertical="center"/>
    </xf>
    <xf numFmtId="0" fontId="24" fillId="11" borderId="486" xfId="0" applyFont="1" applyFill="1" applyBorder="1" applyAlignment="1">
      <alignment horizontal="left" vertical="center" wrapText="1" indent="1"/>
    </xf>
    <xf numFmtId="0" fontId="24" fillId="11" borderId="497" xfId="0" applyFont="1" applyFill="1" applyBorder="1" applyAlignment="1">
      <alignment horizontal="center" vertical="center" wrapText="1"/>
    </xf>
    <xf numFmtId="0" fontId="3" fillId="0" borderId="510" xfId="0" applyFont="1" applyBorder="1" applyAlignment="1">
      <alignment horizontal="left" vertical="center" indent="1"/>
    </xf>
    <xf numFmtId="0" fontId="3" fillId="0" borderId="511" xfId="0" applyFont="1" applyBorder="1" applyAlignment="1">
      <alignment horizontal="center" vertical="center"/>
    </xf>
    <xf numFmtId="0" fontId="43" fillId="11" borderId="512" xfId="0" applyFont="1" applyFill="1" applyBorder="1" applyAlignment="1">
      <alignment horizontal="left" vertical="center" wrapText="1" indent="1"/>
    </xf>
    <xf numFmtId="0" fontId="43" fillId="11" borderId="513" xfId="0" applyFont="1" applyFill="1" applyBorder="1" applyAlignment="1">
      <alignment horizontal="center" vertical="center" wrapText="1"/>
    </xf>
    <xf numFmtId="164" fontId="34" fillId="11" borderId="456" xfId="0" applyNumberFormat="1" applyFont="1" applyFill="1" applyBorder="1" applyAlignment="1">
      <alignment horizontal="right" vertical="center" shrinkToFit="1"/>
    </xf>
    <xf numFmtId="164" fontId="34" fillId="11" borderId="514" xfId="0" applyNumberFormat="1" applyFont="1" applyFill="1" applyBorder="1" applyAlignment="1">
      <alignment horizontal="right" vertical="center" shrinkToFit="1"/>
    </xf>
    <xf numFmtId="0" fontId="43" fillId="0" borderId="125" xfId="0" applyFont="1" applyBorder="1" applyAlignment="1">
      <alignment horizontal="left" vertical="center" wrapText="1" indent="1"/>
    </xf>
    <xf numFmtId="0" fontId="43" fillId="0" borderId="186" xfId="0" applyFont="1" applyBorder="1" applyAlignment="1">
      <alignment horizontal="center" vertical="center" wrapText="1"/>
    </xf>
    <xf numFmtId="164" fontId="34" fillId="0" borderId="515" xfId="0" applyNumberFormat="1" applyFont="1" applyBorder="1" applyAlignment="1">
      <alignment horizontal="right" vertical="center" shrinkToFit="1"/>
    </xf>
    <xf numFmtId="164" fontId="34" fillId="0" borderId="78" xfId="0" applyNumberFormat="1" applyFont="1" applyBorder="1" applyAlignment="1">
      <alignment horizontal="right" vertical="center" shrinkToFit="1"/>
    </xf>
    <xf numFmtId="0" fontId="43" fillId="0" borderId="516" xfId="0" applyFont="1" applyBorder="1" applyAlignment="1">
      <alignment horizontal="left" vertical="center" wrapText="1" indent="1"/>
    </xf>
    <xf numFmtId="164" fontId="25" fillId="0" borderId="517" xfId="0" applyNumberFormat="1" applyFont="1" applyBorder="1" applyAlignment="1">
      <alignment horizontal="right" vertical="center"/>
    </xf>
    <xf numFmtId="164" fontId="25" fillId="11" borderId="517" xfId="0" applyNumberFormat="1" applyFont="1" applyFill="1" applyBorder="1" applyAlignment="1">
      <alignment horizontal="right" vertical="center"/>
    </xf>
    <xf numFmtId="0" fontId="43" fillId="11" borderId="514" xfId="0" applyFont="1" applyFill="1" applyBorder="1" applyAlignment="1">
      <alignment horizontal="left" vertical="center" wrapText="1" indent="1"/>
    </xf>
    <xf numFmtId="37" fontId="34" fillId="11" borderId="456" xfId="0" applyNumberFormat="1" applyFont="1" applyFill="1" applyBorder="1" applyAlignment="1">
      <alignment horizontal="right" vertical="center" shrinkToFit="1"/>
    </xf>
    <xf numFmtId="164" fontId="25" fillId="11" borderId="518" xfId="0" applyNumberFormat="1" applyFont="1" applyFill="1" applyBorder="1" applyAlignment="1">
      <alignment horizontal="right" vertical="center"/>
    </xf>
    <xf numFmtId="164" fontId="34" fillId="0" borderId="125" xfId="0" applyNumberFormat="1" applyFont="1" applyBorder="1" applyAlignment="1">
      <alignment horizontal="right" vertical="center" shrinkToFit="1"/>
    </xf>
    <xf numFmtId="37" fontId="34" fillId="11" borderId="79" xfId="0" applyNumberFormat="1" applyFont="1" applyFill="1" applyBorder="1" applyAlignment="1">
      <alignment horizontal="right" vertical="center" shrinkToFit="1"/>
    </xf>
    <xf numFmtId="0" fontId="43" fillId="0" borderId="520" xfId="0" applyFont="1" applyBorder="1" applyAlignment="1">
      <alignment horizontal="left" vertical="center" wrapText="1" indent="1"/>
    </xf>
    <xf numFmtId="37" fontId="34" fillId="0" borderId="521" xfId="0" applyNumberFormat="1" applyFont="1" applyBorder="1" applyAlignment="1">
      <alignment horizontal="right" vertical="center" shrinkToFit="1"/>
    </xf>
    <xf numFmtId="37" fontId="43" fillId="0" borderId="522" xfId="18" applyNumberFormat="1" applyFont="1" applyFill="1" applyBorder="1" applyAlignment="1">
      <alignment horizontal="right" vertical="center" wrapText="1"/>
    </xf>
    <xf numFmtId="0" fontId="3" fillId="0" borderId="486" xfId="0" applyFont="1" applyBorder="1" applyAlignment="1">
      <alignment horizontal="left" indent="1"/>
    </xf>
    <xf numFmtId="0" fontId="3" fillId="11" borderId="486" xfId="0" applyFont="1" applyFill="1" applyBorder="1" applyAlignment="1">
      <alignment horizontal="left" vertical="center" wrapText="1" indent="1"/>
    </xf>
    <xf numFmtId="37" fontId="3" fillId="11" borderId="482" xfId="0" applyNumberFormat="1" applyFont="1" applyFill="1" applyBorder="1" applyAlignment="1">
      <alignment horizontal="right" vertical="center"/>
    </xf>
    <xf numFmtId="37" fontId="3" fillId="11" borderId="260" xfId="0" applyNumberFormat="1" applyFont="1" applyFill="1" applyBorder="1" applyAlignment="1">
      <alignment horizontal="right" vertical="center"/>
    </xf>
    <xf numFmtId="0" fontId="3" fillId="0" borderId="411" xfId="0" applyFont="1" applyBorder="1" applyAlignment="1">
      <alignment horizontal="left" vertical="center" wrapText="1" indent="1"/>
    </xf>
    <xf numFmtId="37" fontId="3" fillId="0" borderId="410" xfId="0" applyNumberFormat="1" applyFont="1" applyBorder="1" applyAlignment="1">
      <alignment horizontal="right" vertical="center"/>
    </xf>
    <xf numFmtId="0" fontId="3" fillId="0" borderId="486" xfId="0" applyFont="1" applyBorder="1" applyAlignment="1">
      <alignment horizontal="left" vertical="center" wrapText="1" indent="1"/>
    </xf>
    <xf numFmtId="37" fontId="3" fillId="0" borderId="482" xfId="0" applyNumberFormat="1" applyFont="1" applyBorder="1" applyAlignment="1">
      <alignment horizontal="right" vertical="center"/>
    </xf>
    <xf numFmtId="37" fontId="3" fillId="0" borderId="260" xfId="0" applyNumberFormat="1" applyFont="1" applyBorder="1" applyAlignment="1">
      <alignment horizontal="right" vertical="center"/>
    </xf>
    <xf numFmtId="0" fontId="3" fillId="0" borderId="482" xfId="0" applyFont="1" applyBorder="1" applyAlignment="1">
      <alignment horizontal="right" vertical="center"/>
    </xf>
    <xf numFmtId="0" fontId="3" fillId="0" borderId="486" xfId="0" applyFont="1" applyBorder="1" applyAlignment="1">
      <alignment horizontal="right" vertical="center"/>
    </xf>
    <xf numFmtId="0" fontId="3" fillId="11" borderId="482" xfId="0" applyFont="1" applyFill="1" applyBorder="1" applyAlignment="1">
      <alignment horizontal="right" vertical="center"/>
    </xf>
    <xf numFmtId="0" fontId="3" fillId="11" borderId="486" xfId="0" applyFont="1" applyFill="1" applyBorder="1" applyAlignment="1">
      <alignment horizontal="right" vertical="center"/>
    </xf>
    <xf numFmtId="0" fontId="11" fillId="0" borderId="491" xfId="0" applyFont="1" applyBorder="1" applyAlignment="1">
      <alignment horizontal="left" vertical="center" wrapText="1" indent="1"/>
    </xf>
    <xf numFmtId="0" fontId="42" fillId="0" borderId="0" xfId="0" applyFont="1" applyAlignment="1">
      <alignment vertical="center"/>
    </xf>
    <xf numFmtId="164" fontId="25" fillId="0" borderId="411" xfId="0" applyNumberFormat="1" applyFont="1" applyBorder="1" applyAlignment="1">
      <alignment horizontal="right" vertical="center"/>
    </xf>
    <xf numFmtId="37" fontId="25" fillId="0" borderId="482" xfId="0" applyNumberFormat="1" applyFont="1" applyBorder="1" applyAlignment="1">
      <alignment vertical="center"/>
    </xf>
    <xf numFmtId="164" fontId="25" fillId="0" borderId="485" xfId="0" applyNumberFormat="1" applyFont="1" applyBorder="1" applyAlignment="1">
      <alignment vertical="center"/>
    </xf>
    <xf numFmtId="37" fontId="25" fillId="11" borderId="482" xfId="0" applyNumberFormat="1" applyFont="1" applyFill="1" applyBorder="1" applyAlignment="1">
      <alignment vertical="center"/>
    </xf>
    <xf numFmtId="164" fontId="25" fillId="11" borderId="485" xfId="0" applyNumberFormat="1" applyFont="1" applyFill="1" applyBorder="1" applyAlignment="1">
      <alignment vertical="center"/>
    </xf>
    <xf numFmtId="37" fontId="34" fillId="0" borderId="525" xfId="0" applyNumberFormat="1" applyFont="1" applyBorder="1" applyAlignment="1">
      <alignment vertical="center" shrinkToFit="1"/>
    </xf>
    <xf numFmtId="164" fontId="34" fillId="0" borderId="526" xfId="0" applyNumberFormat="1" applyFont="1" applyBorder="1" applyAlignment="1">
      <alignment vertical="center" shrinkToFit="1"/>
    </xf>
    <xf numFmtId="164" fontId="25" fillId="0" borderId="527" xfId="0" applyNumberFormat="1" applyFont="1" applyBorder="1" applyAlignment="1">
      <alignment vertical="center"/>
    </xf>
    <xf numFmtId="37" fontId="34" fillId="0" borderId="66" xfId="0" applyNumberFormat="1" applyFont="1" applyBorder="1" applyAlignment="1">
      <alignment vertical="center" shrinkToFit="1"/>
    </xf>
    <xf numFmtId="164" fontId="34" fillId="0" borderId="67" xfId="0" applyNumberFormat="1" applyFont="1" applyBorder="1" applyAlignment="1">
      <alignment vertical="center" shrinkToFit="1"/>
    </xf>
    <xf numFmtId="0" fontId="28" fillId="7" borderId="491" xfId="0" applyFont="1" applyFill="1" applyBorder="1" applyAlignment="1">
      <alignment horizontal="left" vertical="center" wrapText="1" indent="1"/>
    </xf>
    <xf numFmtId="164" fontId="25" fillId="11" borderId="411" xfId="0" applyNumberFormat="1" applyFont="1" applyFill="1" applyBorder="1" applyAlignment="1">
      <alignment vertical="center"/>
    </xf>
    <xf numFmtId="37" fontId="34" fillId="0" borderId="433" xfId="18" applyNumberFormat="1" applyFont="1" applyFill="1" applyBorder="1" applyAlignment="1">
      <alignment horizontal="right" vertical="center"/>
    </xf>
    <xf numFmtId="37" fontId="34" fillId="0" borderId="433" xfId="0" applyNumberFormat="1" applyFont="1" applyBorder="1" applyAlignment="1">
      <alignment horizontal="right" vertical="center"/>
    </xf>
    <xf numFmtId="37" fontId="25" fillId="0" borderId="433" xfId="0" applyNumberFormat="1" applyFont="1" applyBorder="1" applyAlignment="1">
      <alignment vertical="center"/>
    </xf>
    <xf numFmtId="0" fontId="43" fillId="11" borderId="77" xfId="0" applyFont="1" applyFill="1" applyBorder="1" applyAlignment="1">
      <alignment horizontal="left" vertical="center" wrapText="1" indent="1"/>
    </xf>
    <xf numFmtId="37" fontId="34" fillId="11" borderId="146" xfId="0" applyNumberFormat="1" applyFont="1" applyFill="1" applyBorder="1" applyAlignment="1">
      <alignment horizontal="right" vertical="center" shrinkToFit="1"/>
    </xf>
    <xf numFmtId="37" fontId="34" fillId="11" borderId="125" xfId="0" applyNumberFormat="1" applyFont="1" applyFill="1" applyBorder="1" applyAlignment="1">
      <alignment horizontal="right" vertical="center" shrinkToFit="1"/>
    </xf>
    <xf numFmtId="37" fontId="34" fillId="11" borderId="528" xfId="0" applyNumberFormat="1" applyFont="1" applyFill="1" applyBorder="1" applyAlignment="1">
      <alignment horizontal="right" vertical="center" shrinkToFit="1"/>
    </xf>
    <xf numFmtId="37" fontId="3" fillId="11" borderId="80" xfId="0" applyNumberFormat="1" applyFont="1" applyFill="1" applyBorder="1" applyAlignment="1">
      <alignment horizontal="right" vertical="center"/>
    </xf>
    <xf numFmtId="37" fontId="3" fillId="0" borderId="80" xfId="0" applyNumberFormat="1" applyFont="1" applyBorder="1" applyAlignment="1">
      <alignment horizontal="right" vertical="center"/>
    </xf>
    <xf numFmtId="37" fontId="3" fillId="11" borderId="411" xfId="0" applyNumberFormat="1" applyFont="1" applyFill="1" applyBorder="1" applyAlignment="1">
      <alignment horizontal="right" vertical="center"/>
    </xf>
    <xf numFmtId="37" fontId="3" fillId="11" borderId="410" xfId="0" applyNumberFormat="1" applyFont="1" applyFill="1" applyBorder="1" applyAlignment="1">
      <alignment horizontal="right" vertical="center"/>
    </xf>
    <xf numFmtId="37" fontId="3" fillId="0" borderId="486" xfId="0" applyNumberFormat="1" applyFont="1" applyBorder="1" applyAlignment="1">
      <alignment horizontal="right" vertical="center"/>
    </xf>
    <xf numFmtId="37" fontId="3" fillId="0" borderId="485" xfId="0" applyNumberFormat="1" applyFont="1" applyBorder="1" applyAlignment="1">
      <alignment horizontal="right" vertical="center"/>
    </xf>
    <xf numFmtId="166" fontId="3" fillId="0" borderId="491" xfId="0" applyNumberFormat="1" applyFont="1" applyBorder="1" applyAlignment="1">
      <alignment horizontal="right" vertical="center"/>
    </xf>
    <xf numFmtId="37" fontId="3" fillId="11" borderId="486" xfId="0" applyNumberFormat="1" applyFont="1" applyFill="1" applyBorder="1" applyAlignment="1">
      <alignment horizontal="right" vertical="center"/>
    </xf>
    <xf numFmtId="37" fontId="3" fillId="11" borderId="485" xfId="0" applyNumberFormat="1" applyFont="1" applyFill="1" applyBorder="1" applyAlignment="1">
      <alignment horizontal="right" vertical="center"/>
    </xf>
    <xf numFmtId="166" fontId="3" fillId="11" borderId="491" xfId="0" applyNumberFormat="1" applyFont="1" applyFill="1" applyBorder="1" applyAlignment="1">
      <alignment horizontal="right" vertical="center"/>
    </xf>
    <xf numFmtId="0" fontId="3" fillId="11" borderId="478" xfId="0" applyFont="1" applyFill="1" applyBorder="1" applyAlignment="1">
      <alignment horizontal="left" vertical="center" indent="1"/>
    </xf>
    <xf numFmtId="37" fontId="3" fillId="11" borderId="529" xfId="0" applyNumberFormat="1" applyFont="1" applyFill="1" applyBorder="1" applyAlignment="1">
      <alignment horizontal="right" vertical="center"/>
    </xf>
    <xf numFmtId="37" fontId="3" fillId="11" borderId="478" xfId="0" applyNumberFormat="1" applyFont="1" applyFill="1" applyBorder="1" applyAlignment="1">
      <alignment horizontal="right" vertical="center"/>
    </xf>
    <xf numFmtId="37" fontId="3" fillId="11" borderId="502" xfId="0" applyNumberFormat="1" applyFont="1" applyFill="1" applyBorder="1" applyAlignment="1">
      <alignment horizontal="right" vertical="center"/>
    </xf>
    <xf numFmtId="37" fontId="3" fillId="11" borderId="475" xfId="0" applyNumberFormat="1" applyFont="1" applyFill="1" applyBorder="1" applyAlignment="1">
      <alignment horizontal="right" vertical="center"/>
    </xf>
    <xf numFmtId="166" fontId="3" fillId="11" borderId="524" xfId="0" applyNumberFormat="1" applyFont="1" applyFill="1" applyBorder="1" applyAlignment="1">
      <alignment horizontal="right" vertical="center"/>
    </xf>
    <xf numFmtId="0" fontId="14" fillId="3" borderId="3" xfId="0" applyFont="1" applyFill="1" applyBorder="1" applyAlignment="1">
      <alignment horizontal="left" vertical="center" indent="1"/>
    </xf>
    <xf numFmtId="0" fontId="14" fillId="3" borderId="4" xfId="0" applyFont="1" applyFill="1" applyBorder="1" applyAlignment="1">
      <alignment horizontal="left" vertical="center" indent="1"/>
    </xf>
    <xf numFmtId="0" fontId="23" fillId="7" borderId="0" xfId="0" applyFont="1" applyFill="1" applyAlignment="1">
      <alignment horizontal="left" vertical="center" indent="1"/>
    </xf>
    <xf numFmtId="0" fontId="28" fillId="7" borderId="479" xfId="0" applyFont="1" applyFill="1" applyBorder="1" applyAlignment="1">
      <alignment horizontal="center" vertical="center" wrapText="1"/>
    </xf>
    <xf numFmtId="0" fontId="28" fillId="7" borderId="480" xfId="0" applyFont="1" applyFill="1" applyBorder="1" applyAlignment="1">
      <alignment horizontal="center" vertical="center" wrapText="1"/>
    </xf>
    <xf numFmtId="0" fontId="28" fillId="7" borderId="475" xfId="0" applyFont="1" applyFill="1" applyBorder="1" applyAlignment="1">
      <alignment horizontal="center" vertical="center" wrapText="1"/>
    </xf>
    <xf numFmtId="0" fontId="28" fillId="7" borderId="476" xfId="0" applyFont="1" applyFill="1" applyBorder="1" applyAlignment="1">
      <alignment horizontal="center" vertical="center" wrapText="1"/>
    </xf>
    <xf numFmtId="0" fontId="28" fillId="7" borderId="478" xfId="0" applyFont="1" applyFill="1" applyBorder="1" applyAlignment="1">
      <alignment horizontal="center" vertical="center" wrapText="1"/>
    </xf>
    <xf numFmtId="0" fontId="44" fillId="0" borderId="0" xfId="0" applyFont="1" applyAlignment="1">
      <alignment horizontal="left" vertical="center" wrapText="1"/>
    </xf>
    <xf numFmtId="0" fontId="27" fillId="7" borderId="470" xfId="0" applyFont="1" applyFill="1" applyBorder="1" applyAlignment="1">
      <alignment horizontal="left" vertical="center" indent="1"/>
    </xf>
    <xf numFmtId="0" fontId="27" fillId="7" borderId="94" xfId="0" applyFont="1" applyFill="1" applyBorder="1" applyAlignment="1">
      <alignment horizontal="left" vertical="center" indent="1"/>
    </xf>
    <xf numFmtId="0" fontId="27" fillId="7" borderId="471" xfId="0" applyFont="1" applyFill="1" applyBorder="1" applyAlignment="1">
      <alignment horizontal="center" vertical="center"/>
    </xf>
    <xf numFmtId="0" fontId="27" fillId="7" borderId="472" xfId="0" applyFont="1" applyFill="1" applyBorder="1" applyAlignment="1">
      <alignment horizontal="center" vertical="center"/>
    </xf>
    <xf numFmtId="0" fontId="27" fillId="7" borderId="471" xfId="0" applyFont="1" applyFill="1" applyBorder="1" applyAlignment="1">
      <alignment horizontal="center" vertical="center" wrapText="1"/>
    </xf>
    <xf numFmtId="0" fontId="27" fillId="7" borderId="472" xfId="0" applyFont="1" applyFill="1" applyBorder="1" applyAlignment="1">
      <alignment horizontal="center" vertical="center" wrapText="1"/>
    </xf>
    <xf numFmtId="0" fontId="27" fillId="7" borderId="473" xfId="0" applyFont="1" applyFill="1" applyBorder="1" applyAlignment="1">
      <alignment horizontal="center" vertical="center" wrapText="1"/>
    </xf>
    <xf numFmtId="0" fontId="27" fillId="7" borderId="474" xfId="0" applyFont="1" applyFill="1" applyBorder="1" applyAlignment="1">
      <alignment horizontal="center" vertical="center" wrapText="1"/>
    </xf>
    <xf numFmtId="0" fontId="28" fillId="7" borderId="477" xfId="0" applyFont="1" applyFill="1" applyBorder="1" applyAlignment="1">
      <alignment horizontal="center" vertical="center" wrapText="1"/>
    </xf>
    <xf numFmtId="0" fontId="86" fillId="0" borderId="0" xfId="0" applyFont="1" applyAlignment="1">
      <alignment horizontal="left" vertical="center" wrapText="1"/>
    </xf>
    <xf numFmtId="0" fontId="76" fillId="7" borderId="0" xfId="0" applyFont="1" applyFill="1" applyAlignment="1">
      <alignment horizontal="left" vertical="center" indent="1"/>
    </xf>
    <xf numFmtId="0" fontId="28" fillId="7" borderId="492" xfId="0" applyFont="1" applyFill="1" applyBorder="1" applyAlignment="1">
      <alignment horizontal="left" vertical="center" wrapText="1" indent="1"/>
    </xf>
    <xf numFmtId="0" fontId="28" fillId="7" borderId="54" xfId="0" applyFont="1" applyFill="1" applyBorder="1" applyAlignment="1">
      <alignment horizontal="left" vertical="center" wrapText="1" indent="1"/>
    </xf>
    <xf numFmtId="0" fontId="28" fillId="7" borderId="493" xfId="0" applyFont="1" applyFill="1" applyBorder="1" applyAlignment="1">
      <alignment horizontal="center" vertical="center" wrapText="1"/>
    </xf>
    <xf numFmtId="0" fontId="28" fillId="7" borderId="119" xfId="0" applyFont="1" applyFill="1" applyBorder="1" applyAlignment="1">
      <alignment horizontal="center" vertical="center" wrapText="1"/>
    </xf>
    <xf numFmtId="0" fontId="28" fillId="7" borderId="494" xfId="0" applyFont="1" applyFill="1" applyBorder="1" applyAlignment="1">
      <alignment horizontal="center" vertical="center" wrapText="1"/>
    </xf>
    <xf numFmtId="0" fontId="28" fillId="7" borderId="495" xfId="0" applyFont="1" applyFill="1" applyBorder="1" applyAlignment="1">
      <alignment horizontal="center" vertical="center" wrapText="1"/>
    </xf>
    <xf numFmtId="0" fontId="44" fillId="0" borderId="0" xfId="0" applyFont="1" applyAlignment="1">
      <alignment vertical="center" wrapText="1"/>
    </xf>
    <xf numFmtId="0" fontId="44" fillId="0" borderId="112" xfId="0" applyFont="1" applyBorder="1" applyAlignment="1">
      <alignment horizontal="left" vertical="top" wrapText="1"/>
    </xf>
    <xf numFmtId="0" fontId="44" fillId="0" borderId="0" xfId="0" applyFont="1" applyAlignment="1">
      <alignment horizontal="left" vertical="top" wrapText="1"/>
    </xf>
    <xf numFmtId="0" fontId="44" fillId="0" borderId="113" xfId="0" applyFont="1" applyBorder="1" applyAlignment="1">
      <alignment horizontal="left" vertical="top" wrapText="1"/>
    </xf>
    <xf numFmtId="0" fontId="44" fillId="0" borderId="411" xfId="0" applyFont="1" applyBorder="1" applyAlignment="1">
      <alignment horizontal="left" vertical="top" wrapText="1"/>
    </xf>
    <xf numFmtId="0" fontId="44" fillId="0" borderId="409" xfId="0" applyFont="1" applyBorder="1" applyAlignment="1">
      <alignment horizontal="left" vertical="top" wrapText="1"/>
    </xf>
    <xf numFmtId="0" fontId="44" fillId="0" borderId="410" xfId="0" applyFont="1" applyBorder="1" applyAlignment="1">
      <alignment horizontal="left" vertical="top" wrapText="1"/>
    </xf>
    <xf numFmtId="0" fontId="24" fillId="0" borderId="0" xfId="0" applyFont="1" applyAlignment="1">
      <alignment horizontal="left" vertical="top" wrapText="1"/>
    </xf>
    <xf numFmtId="0" fontId="28" fillId="7" borderId="486" xfId="0" applyFont="1" applyFill="1" applyBorder="1" applyAlignment="1">
      <alignment horizontal="left" vertical="center" wrapText="1" indent="1"/>
    </xf>
    <xf numFmtId="0" fontId="28" fillId="7" borderId="492" xfId="0" applyFont="1" applyFill="1" applyBorder="1" applyAlignment="1">
      <alignment horizontal="center" vertical="center" wrapText="1"/>
    </xf>
    <xf numFmtId="0" fontId="28" fillId="7" borderId="509" xfId="0" applyFont="1" applyFill="1" applyBorder="1" applyAlignment="1">
      <alignment horizontal="center" vertical="center" wrapText="1"/>
    </xf>
    <xf numFmtId="0" fontId="27" fillId="7" borderId="492" xfId="0" applyFont="1" applyFill="1" applyBorder="1" applyAlignment="1">
      <alignment horizontal="left" vertical="center" wrapText="1" indent="1"/>
    </xf>
    <xf numFmtId="0" fontId="27" fillId="7" borderId="73" xfId="0" applyFont="1" applyFill="1" applyBorder="1" applyAlignment="1">
      <alignment horizontal="left" vertical="center" wrapText="1" indent="1"/>
    </xf>
    <xf numFmtId="0" fontId="27" fillId="7" borderId="494" xfId="0" applyFont="1" applyFill="1" applyBorder="1" applyAlignment="1">
      <alignment horizontal="center" vertical="center" wrapText="1"/>
    </xf>
    <xf numFmtId="0" fontId="27" fillId="7" borderId="519" xfId="0" applyFont="1" applyFill="1" applyBorder="1" applyAlignment="1">
      <alignment horizontal="center" vertical="center" wrapText="1"/>
    </xf>
    <xf numFmtId="0" fontId="27" fillId="7" borderId="479" xfId="0" applyFont="1" applyFill="1" applyBorder="1" applyAlignment="1">
      <alignment horizontal="center" vertical="center" wrapText="1"/>
    </xf>
    <xf numFmtId="0" fontId="27" fillId="7" borderId="76" xfId="0" applyFont="1" applyFill="1" applyBorder="1" applyAlignment="1">
      <alignment horizontal="center" vertical="center" wrapText="1"/>
    </xf>
    <xf numFmtId="0" fontId="3" fillId="0" borderId="486" xfId="0" applyFont="1" applyBorder="1" applyAlignment="1">
      <alignment horizontal="left" vertical="center" wrapText="1"/>
    </xf>
    <xf numFmtId="0" fontId="3" fillId="0" borderId="523" xfId="0" applyFont="1" applyBorder="1" applyAlignment="1">
      <alignment horizontal="left" vertical="center" wrapText="1"/>
    </xf>
    <xf numFmtId="0" fontId="3" fillId="0" borderId="260" xfId="0" applyFont="1" applyBorder="1" applyAlignment="1">
      <alignment horizontal="left" vertical="center" wrapText="1"/>
    </xf>
    <xf numFmtId="0" fontId="3" fillId="0" borderId="0" xfId="0" applyFont="1" applyAlignment="1">
      <alignment wrapText="1"/>
    </xf>
    <xf numFmtId="0" fontId="81" fillId="16" borderId="446" xfId="0" applyFont="1" applyFill="1" applyBorder="1" applyAlignment="1">
      <alignment horizontal="center" vertical="center" wrapText="1"/>
    </xf>
    <xf numFmtId="0" fontId="81" fillId="16" borderId="447" xfId="0" applyFont="1" applyFill="1" applyBorder="1" applyAlignment="1">
      <alignment horizontal="center" vertical="center" wrapText="1"/>
    </xf>
    <xf numFmtId="0" fontId="27" fillId="7" borderId="246" xfId="0" applyFont="1" applyFill="1" applyBorder="1" applyAlignment="1">
      <alignment horizontal="center" vertical="center" wrapText="1"/>
    </xf>
    <xf numFmtId="0" fontId="27" fillId="7" borderId="0" xfId="0" applyFont="1" applyFill="1" applyAlignment="1">
      <alignment horizontal="center" vertical="center" wrapText="1"/>
    </xf>
    <xf numFmtId="0" fontId="26" fillId="16" borderId="451" xfId="14" applyFont="1" applyFill="1" applyBorder="1" applyAlignment="1">
      <alignment horizontal="center" vertical="center"/>
    </xf>
    <xf numFmtId="0" fontId="26" fillId="16" borderId="443" xfId="14" applyFont="1" applyFill="1" applyBorder="1" applyAlignment="1">
      <alignment horizontal="center" vertical="center"/>
    </xf>
    <xf numFmtId="0" fontId="26" fillId="16" borderId="444" xfId="14" applyFont="1" applyFill="1" applyBorder="1" applyAlignment="1">
      <alignment horizontal="center" vertical="center"/>
    </xf>
    <xf numFmtId="0" fontId="29" fillId="7" borderId="21" xfId="0" applyFont="1" applyFill="1" applyBorder="1" applyAlignment="1">
      <alignment horizontal="center" vertical="center" wrapText="1"/>
    </xf>
    <xf numFmtId="0" fontId="29" fillId="7" borderId="23" xfId="0" applyFont="1" applyFill="1" applyBorder="1" applyAlignment="1">
      <alignment horizontal="center" vertical="center" wrapText="1"/>
    </xf>
    <xf numFmtId="0" fontId="29" fillId="7" borderId="25" xfId="0" applyFont="1" applyFill="1" applyBorder="1" applyAlignment="1">
      <alignment horizontal="center" vertical="center" wrapText="1"/>
    </xf>
    <xf numFmtId="0" fontId="28" fillId="7" borderId="15" xfId="14" applyFont="1" applyFill="1" applyBorder="1" applyAlignment="1">
      <alignment horizontal="center" vertical="center"/>
    </xf>
    <xf numFmtId="0" fontId="28" fillId="7" borderId="16" xfId="14" applyFont="1" applyFill="1" applyBorder="1" applyAlignment="1">
      <alignment horizontal="center" vertical="center"/>
    </xf>
    <xf numFmtId="0" fontId="28" fillId="7" borderId="19" xfId="14" applyFont="1" applyFill="1" applyBorder="1" applyAlignment="1">
      <alignment horizontal="center" vertical="center"/>
    </xf>
    <xf numFmtId="0" fontId="27" fillId="7" borderId="15" xfId="14" applyFont="1" applyFill="1" applyBorder="1" applyAlignment="1">
      <alignment horizontal="center" vertical="center"/>
    </xf>
    <xf numFmtId="0" fontId="27" fillId="7" borderId="16" xfId="14" applyFont="1" applyFill="1" applyBorder="1" applyAlignment="1">
      <alignment horizontal="center" vertical="center"/>
    </xf>
    <xf numFmtId="0" fontId="27" fillId="7" borderId="17" xfId="14" applyFont="1" applyFill="1" applyBorder="1" applyAlignment="1">
      <alignment horizontal="center" vertical="center"/>
    </xf>
    <xf numFmtId="0" fontId="27" fillId="7" borderId="15" xfId="0" applyFont="1" applyFill="1" applyBorder="1" applyAlignment="1">
      <alignment horizontal="center" vertical="center"/>
    </xf>
    <xf numFmtId="0" fontId="27" fillId="7" borderId="16" xfId="0" applyFont="1" applyFill="1" applyBorder="1" applyAlignment="1">
      <alignment horizontal="center" vertical="center"/>
    </xf>
    <xf numFmtId="0" fontId="27" fillId="7" borderId="17" xfId="0" applyFont="1" applyFill="1" applyBorder="1" applyAlignment="1">
      <alignment horizontal="center" vertical="center"/>
    </xf>
    <xf numFmtId="0" fontId="27" fillId="7" borderId="18" xfId="0" applyFont="1" applyFill="1" applyBorder="1" applyAlignment="1">
      <alignment horizontal="center" vertical="center"/>
    </xf>
    <xf numFmtId="0" fontId="26" fillId="16" borderId="442" xfId="14" applyFont="1" applyFill="1" applyBorder="1" applyAlignment="1">
      <alignment horizontal="center" vertical="center"/>
    </xf>
    <xf numFmtId="0" fontId="29" fillId="7" borderId="22"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26" xfId="0" applyFont="1" applyFill="1" applyBorder="1" applyAlignment="1">
      <alignment horizontal="center" vertical="center" wrapText="1"/>
    </xf>
    <xf numFmtId="0" fontId="26" fillId="7" borderId="10" xfId="0" applyFont="1" applyFill="1" applyBorder="1" applyAlignment="1">
      <alignment horizontal="center" vertical="center" wrapText="1"/>
    </xf>
    <xf numFmtId="0" fontId="26" fillId="7" borderId="13" xfId="0" applyFont="1" applyFill="1" applyBorder="1" applyAlignment="1">
      <alignment horizontal="center" vertical="center" wrapText="1"/>
    </xf>
    <xf numFmtId="0" fontId="26" fillId="7" borderId="27" xfId="0" applyFont="1" applyFill="1" applyBorder="1" applyAlignment="1">
      <alignment horizontal="center" vertical="center" wrapText="1"/>
    </xf>
    <xf numFmtId="0" fontId="26" fillId="7" borderId="11" xfId="0" applyFont="1" applyFill="1" applyBorder="1" applyAlignment="1">
      <alignment horizontal="center" vertical="center"/>
    </xf>
    <xf numFmtId="0" fontId="26" fillId="7" borderId="14" xfId="0" applyFont="1" applyFill="1" applyBorder="1" applyAlignment="1">
      <alignment horizontal="center" vertical="center"/>
    </xf>
    <xf numFmtId="0" fontId="26" fillId="7" borderId="28" xfId="0" applyFont="1" applyFill="1" applyBorder="1" applyAlignment="1">
      <alignment horizontal="center" vertical="center"/>
    </xf>
    <xf numFmtId="0" fontId="28" fillId="7" borderId="17" xfId="14" applyFont="1" applyFill="1" applyBorder="1" applyAlignment="1">
      <alignment horizontal="center" vertical="center"/>
    </xf>
    <xf numFmtId="0" fontId="26" fillId="2" borderId="9" xfId="0" applyFont="1" applyFill="1" applyBorder="1" applyAlignment="1">
      <alignment horizontal="center" vertical="center" wrapText="1"/>
    </xf>
    <xf numFmtId="0" fontId="26" fillId="2" borderId="12" xfId="0" applyFont="1" applyFill="1" applyBorder="1" applyAlignment="1">
      <alignment horizontal="center" vertical="center" wrapText="1"/>
    </xf>
    <xf numFmtId="0" fontId="26" fillId="2" borderId="26" xfId="0" applyFont="1" applyFill="1" applyBorder="1" applyAlignment="1">
      <alignment horizontal="center" vertical="center" wrapText="1"/>
    </xf>
    <xf numFmtId="0" fontId="26" fillId="2" borderId="10" xfId="0" applyFont="1" applyFill="1" applyBorder="1" applyAlignment="1">
      <alignment horizontal="center" vertical="center" wrapText="1"/>
    </xf>
    <xf numFmtId="0" fontId="26" fillId="2" borderId="13" xfId="0" applyFont="1" applyFill="1" applyBorder="1" applyAlignment="1">
      <alignment horizontal="center" vertical="center" wrapText="1"/>
    </xf>
    <xf numFmtId="0" fontId="26" fillId="2" borderId="27" xfId="0" applyFont="1" applyFill="1" applyBorder="1" applyAlignment="1">
      <alignment horizontal="center" vertical="center" wrapText="1"/>
    </xf>
    <xf numFmtId="0" fontId="26" fillId="2" borderId="11" xfId="0" applyFont="1" applyFill="1" applyBorder="1" applyAlignment="1">
      <alignment horizontal="center" vertical="center"/>
    </xf>
    <xf numFmtId="0" fontId="26" fillId="2" borderId="14" xfId="0" applyFont="1" applyFill="1" applyBorder="1" applyAlignment="1">
      <alignment horizontal="center" vertical="center"/>
    </xf>
    <xf numFmtId="0" fontId="26" fillId="2" borderId="28" xfId="0" applyFont="1" applyFill="1" applyBorder="1" applyAlignment="1">
      <alignment horizontal="center" vertical="center"/>
    </xf>
    <xf numFmtId="0" fontId="24" fillId="0" borderId="0" xfId="14" applyFont="1" applyAlignment="1">
      <alignment horizontal="left" vertical="center"/>
    </xf>
    <xf numFmtId="0" fontId="26" fillId="7" borderId="11"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6" fillId="7" borderId="28" xfId="0" applyFont="1" applyFill="1" applyBorder="1" applyAlignment="1">
      <alignment horizontal="center" vertical="center" wrapText="1"/>
    </xf>
    <xf numFmtId="0" fontId="26" fillId="7" borderId="44" xfId="0" applyFont="1" applyFill="1" applyBorder="1" applyAlignment="1">
      <alignment horizontal="center" vertical="center" wrapText="1"/>
    </xf>
    <xf numFmtId="0" fontId="26" fillId="7" borderId="45" xfId="0" applyFont="1" applyFill="1" applyBorder="1" applyAlignment="1">
      <alignment horizontal="center" vertical="center" wrapText="1"/>
    </xf>
    <xf numFmtId="0" fontId="26" fillId="7" borderId="46" xfId="0" applyFont="1" applyFill="1" applyBorder="1" applyAlignment="1">
      <alignment horizontal="center" vertical="center" wrapText="1"/>
    </xf>
    <xf numFmtId="0" fontId="24" fillId="0" borderId="0" xfId="0" applyFont="1" applyAlignment="1">
      <alignment horizontal="left" vertical="center"/>
    </xf>
    <xf numFmtId="0" fontId="40" fillId="0" borderId="0" xfId="0" applyFont="1" applyAlignment="1">
      <alignment horizontal="left" vertical="center"/>
    </xf>
    <xf numFmtId="0" fontId="24" fillId="0" borderId="0" xfId="0" applyFont="1" applyAlignment="1">
      <alignment horizontal="left" vertical="center" wrapText="1"/>
    </xf>
    <xf numFmtId="0" fontId="23" fillId="7" borderId="0" xfId="0" applyFont="1" applyFill="1" applyAlignment="1">
      <alignment horizontal="left" vertical="center" wrapText="1" indent="1"/>
    </xf>
    <xf numFmtId="0" fontId="28" fillId="7" borderId="524" xfId="0" applyFont="1" applyFill="1" applyBorder="1" applyAlignment="1">
      <alignment horizontal="center" vertical="center" wrapText="1"/>
    </xf>
    <xf numFmtId="0" fontId="27" fillId="7" borderId="54" xfId="0" applyFont="1" applyFill="1" applyBorder="1" applyAlignment="1">
      <alignment horizontal="left" vertical="center" wrapText="1" indent="1"/>
    </xf>
    <xf numFmtId="0" fontId="27" fillId="7" borderId="494" xfId="0" applyFont="1" applyFill="1" applyBorder="1" applyAlignment="1">
      <alignment horizontal="center" vertical="center"/>
    </xf>
    <xf numFmtId="0" fontId="27" fillId="7" borderId="519" xfId="0" applyFont="1" applyFill="1" applyBorder="1" applyAlignment="1">
      <alignment horizontal="center" vertical="center"/>
    </xf>
    <xf numFmtId="0" fontId="27" fillId="7" borderId="493" xfId="0" applyFont="1" applyFill="1" applyBorder="1" applyAlignment="1">
      <alignment horizontal="center" vertical="center" wrapText="1"/>
    </xf>
    <xf numFmtId="0" fontId="3" fillId="0" borderId="48" xfId="0" applyFont="1" applyBorder="1" applyAlignment="1">
      <alignment vertical="center"/>
    </xf>
    <xf numFmtId="0" fontId="27" fillId="7" borderId="75" xfId="0" applyFont="1" applyFill="1" applyBorder="1" applyAlignment="1">
      <alignment horizontal="center" vertical="center" wrapText="1"/>
    </xf>
    <xf numFmtId="0" fontId="27" fillId="7" borderId="493" xfId="0" applyFont="1" applyFill="1" applyBorder="1" applyAlignment="1">
      <alignment horizontal="center" vertical="center"/>
    </xf>
    <xf numFmtId="0" fontId="27" fillId="7" borderId="75" xfId="0" applyFont="1" applyFill="1" applyBorder="1" applyAlignment="1">
      <alignment horizontal="center" vertical="center"/>
    </xf>
    <xf numFmtId="0" fontId="27" fillId="7" borderId="530" xfId="0" applyFont="1" applyFill="1" applyBorder="1" applyAlignment="1">
      <alignment horizontal="center" vertical="center" wrapText="1"/>
    </xf>
    <xf numFmtId="0" fontId="27" fillId="7" borderId="531" xfId="0" applyFont="1" applyFill="1" applyBorder="1" applyAlignment="1">
      <alignment horizontal="center" vertical="center" wrapText="1"/>
    </xf>
    <xf numFmtId="0" fontId="27" fillId="7" borderId="495" xfId="0" applyFont="1" applyFill="1" applyBorder="1" applyAlignment="1">
      <alignment horizontal="center" vertical="center" wrapText="1"/>
    </xf>
    <xf numFmtId="0" fontId="3" fillId="0" borderId="491" xfId="0" applyFont="1" applyBorder="1" applyAlignment="1">
      <alignment horizontal="left" vertical="center" wrapText="1" indent="1"/>
    </xf>
    <xf numFmtId="0" fontId="3" fillId="0" borderId="486" xfId="0" applyFont="1" applyBorder="1" applyAlignment="1">
      <alignment horizontal="left" vertical="center" wrapText="1" indent="1"/>
    </xf>
    <xf numFmtId="0" fontId="3" fillId="0" borderId="523" xfId="0" applyFont="1" applyBorder="1" applyAlignment="1">
      <alignment horizontal="left" vertical="center" wrapText="1" indent="1"/>
    </xf>
    <xf numFmtId="0" fontId="3" fillId="0" borderId="260" xfId="0" applyFont="1" applyBorder="1" applyAlignment="1">
      <alignment horizontal="left" vertical="center" wrapText="1" indent="1"/>
    </xf>
    <xf numFmtId="0" fontId="47" fillId="0" borderId="491" xfId="0" applyFont="1" applyBorder="1" applyAlignment="1">
      <alignment horizontal="left" vertical="center"/>
    </xf>
    <xf numFmtId="0" fontId="44" fillId="0" borderId="0" xfId="0" applyFont="1" applyAlignment="1">
      <alignment vertical="center"/>
    </xf>
    <xf numFmtId="0" fontId="3" fillId="0" borderId="35" xfId="0" applyFont="1" applyBorder="1" applyAlignment="1">
      <alignment horizontal="left" vertical="center" wrapText="1" indent="1"/>
    </xf>
    <xf numFmtId="0" fontId="3" fillId="0" borderId="411" xfId="0" applyFont="1" applyBorder="1" applyAlignment="1">
      <alignment horizontal="left" vertical="center" wrapText="1" indent="1"/>
    </xf>
    <xf numFmtId="0" fontId="3" fillId="0" borderId="409" xfId="0" applyFont="1" applyBorder="1" applyAlignment="1">
      <alignment horizontal="left" vertical="center" wrapText="1" indent="1"/>
    </xf>
    <xf numFmtId="0" fontId="3" fillId="0" borderId="410" xfId="0" applyFont="1" applyBorder="1" applyAlignment="1">
      <alignment horizontal="left" vertical="center" wrapText="1" indent="1"/>
    </xf>
    <xf numFmtId="0" fontId="27" fillId="7" borderId="89" xfId="0" applyFont="1" applyFill="1" applyBorder="1" applyAlignment="1">
      <alignment horizontal="center" vertical="center" wrapText="1"/>
    </xf>
    <xf numFmtId="0" fontId="27" fillId="7" borderId="90" xfId="0" applyFont="1" applyFill="1" applyBorder="1" applyAlignment="1">
      <alignment horizontal="center" vertical="center" wrapText="1"/>
    </xf>
    <xf numFmtId="0" fontId="27" fillId="7" borderId="57" xfId="0" applyFont="1" applyFill="1" applyBorder="1" applyAlignment="1">
      <alignment horizontal="center" vertical="center" wrapText="1"/>
    </xf>
    <xf numFmtId="0" fontId="75" fillId="0" borderId="0" xfId="0" applyFont="1" applyAlignment="1">
      <alignment horizontal="left" vertical="top" wrapText="1"/>
    </xf>
    <xf numFmtId="0" fontId="76" fillId="7" borderId="438" xfId="0" applyFont="1" applyFill="1" applyBorder="1" applyAlignment="1">
      <alignment horizontal="left" vertical="center" wrapText="1" indent="1"/>
    </xf>
    <xf numFmtId="0" fontId="76" fillId="7" borderId="0" xfId="0" applyFont="1" applyFill="1" applyAlignment="1">
      <alignment horizontal="left" vertical="center" wrapText="1" indent="1"/>
    </xf>
    <xf numFmtId="0" fontId="25" fillId="0" borderId="0" xfId="0" applyFont="1" applyAlignment="1">
      <alignment horizontal="left" vertical="center"/>
    </xf>
    <xf numFmtId="0" fontId="3" fillId="0" borderId="276" xfId="0" applyFont="1" applyBorder="1" applyAlignment="1">
      <alignment horizontal="left" vertical="center" wrapText="1" indent="1"/>
    </xf>
    <xf numFmtId="0" fontId="27" fillId="7" borderId="86" xfId="0" applyFont="1" applyFill="1" applyBorder="1" applyAlignment="1">
      <alignment vertical="center"/>
    </xf>
    <xf numFmtId="0" fontId="27" fillId="7" borderId="89" xfId="0" applyFont="1" applyFill="1" applyBorder="1" applyAlignment="1">
      <alignment vertical="center"/>
    </xf>
    <xf numFmtId="0" fontId="27" fillId="7" borderId="87" xfId="0" applyFont="1" applyFill="1" applyBorder="1" applyAlignment="1">
      <alignment horizontal="center" vertical="center" wrapText="1"/>
    </xf>
    <xf numFmtId="0" fontId="27" fillId="7" borderId="87" xfId="0" applyFont="1" applyFill="1" applyBorder="1" applyAlignment="1">
      <alignment horizontal="center" vertical="center"/>
    </xf>
    <xf numFmtId="0" fontId="27" fillId="7" borderId="88" xfId="0" applyFont="1" applyFill="1" applyBorder="1" applyAlignment="1">
      <alignment horizontal="center" vertical="center"/>
    </xf>
    <xf numFmtId="0" fontId="27" fillId="7" borderId="57" xfId="0" applyFont="1" applyFill="1" applyBorder="1" applyAlignment="1">
      <alignment horizontal="center" vertical="center"/>
    </xf>
    <xf numFmtId="0" fontId="27" fillId="7" borderId="56" xfId="0" applyFont="1" applyFill="1" applyBorder="1" applyAlignment="1">
      <alignment horizontal="center" vertical="center" wrapText="1"/>
    </xf>
    <xf numFmtId="0" fontId="27" fillId="7" borderId="51" xfId="0" applyFont="1" applyFill="1" applyBorder="1" applyAlignment="1">
      <alignment horizontal="center" vertical="center"/>
    </xf>
    <xf numFmtId="0" fontId="27" fillId="7" borderId="53" xfId="0" applyFont="1" applyFill="1" applyBorder="1" applyAlignment="1">
      <alignment horizontal="center" vertical="center"/>
    </xf>
    <xf numFmtId="0" fontId="27" fillId="7" borderId="93" xfId="0" applyFont="1" applyFill="1" applyBorder="1" applyAlignment="1">
      <alignment horizontal="center" vertical="center"/>
    </xf>
    <xf numFmtId="0" fontId="3" fillId="0" borderId="0" xfId="0" applyFont="1" applyAlignment="1">
      <alignment horizontal="left" vertical="center"/>
    </xf>
    <xf numFmtId="0" fontId="27" fillId="2" borderId="49" xfId="0" applyFont="1" applyFill="1" applyBorder="1" applyAlignment="1">
      <alignment vertical="center"/>
    </xf>
    <xf numFmtId="0" fontId="27" fillId="2" borderId="54" xfId="0" applyFont="1" applyFill="1" applyBorder="1" applyAlignment="1">
      <alignment vertical="center"/>
    </xf>
    <xf numFmtId="0" fontId="27" fillId="7" borderId="52" xfId="0" applyFont="1" applyFill="1" applyBorder="1" applyAlignment="1">
      <alignment horizontal="center" vertical="center" wrapText="1"/>
    </xf>
    <xf numFmtId="0" fontId="27" fillId="7" borderId="119" xfId="0" applyFont="1" applyFill="1" applyBorder="1" applyAlignment="1">
      <alignment horizontal="center" vertical="center" wrapText="1"/>
    </xf>
    <xf numFmtId="0" fontId="27" fillId="7" borderId="52" xfId="0" applyFont="1" applyFill="1" applyBorder="1" applyAlignment="1">
      <alignment horizontal="center" vertical="center"/>
    </xf>
    <xf numFmtId="0" fontId="27" fillId="7" borderId="72" xfId="0" applyFont="1" applyFill="1" applyBorder="1" applyAlignment="1">
      <alignment horizontal="center" vertical="center"/>
    </xf>
    <xf numFmtId="0" fontId="27" fillId="7" borderId="121" xfId="0" applyFont="1" applyFill="1" applyBorder="1" applyAlignment="1">
      <alignment horizontal="center" vertical="center"/>
    </xf>
    <xf numFmtId="3" fontId="46" fillId="0" borderId="367" xfId="0" applyNumberFormat="1" applyFont="1" applyBorder="1" applyAlignment="1">
      <alignment vertical="center" wrapText="1"/>
    </xf>
    <xf numFmtId="3" fontId="46" fillId="0" borderId="464" xfId="0" applyNumberFormat="1" applyFont="1" applyBorder="1" applyAlignment="1">
      <alignment vertical="center" wrapText="1"/>
    </xf>
    <xf numFmtId="3" fontId="46" fillId="0" borderId="260" xfId="0" applyNumberFormat="1" applyFont="1" applyBorder="1" applyAlignment="1">
      <alignment vertical="center" wrapText="1"/>
    </xf>
    <xf numFmtId="0" fontId="27" fillId="7" borderId="49" xfId="0" applyFont="1" applyFill="1" applyBorder="1" applyAlignment="1">
      <alignment vertical="center"/>
    </xf>
    <xf numFmtId="0" fontId="27" fillId="7" borderId="54" xfId="0" applyFont="1" applyFill="1" applyBorder="1" applyAlignment="1">
      <alignment vertical="center"/>
    </xf>
    <xf numFmtId="0" fontId="27" fillId="7" borderId="50" xfId="0" applyFont="1" applyFill="1" applyBorder="1" applyAlignment="1">
      <alignment horizontal="center" vertical="center"/>
    </xf>
    <xf numFmtId="0" fontId="27" fillId="2" borderId="49" xfId="0" applyFont="1" applyFill="1" applyBorder="1" applyAlignment="1">
      <alignment horizontal="left" vertical="center" indent="1"/>
    </xf>
    <xf numFmtId="0" fontId="27" fillId="2" borderId="54" xfId="0" applyFont="1" applyFill="1" applyBorder="1" applyAlignment="1">
      <alignment horizontal="left" vertical="center" indent="1"/>
    </xf>
    <xf numFmtId="0" fontId="27" fillId="7" borderId="49" xfId="0" applyFont="1" applyFill="1" applyBorder="1" applyAlignment="1">
      <alignment horizontal="left" vertical="center" wrapText="1" indent="1"/>
    </xf>
    <xf numFmtId="0" fontId="27" fillId="7" borderId="192" xfId="0" applyFont="1" applyFill="1" applyBorder="1" applyAlignment="1">
      <alignment horizontal="left" vertical="center" wrapText="1" indent="1"/>
    </xf>
    <xf numFmtId="0" fontId="27" fillId="7" borderId="15" xfId="0" applyFont="1" applyFill="1" applyBorder="1" applyAlignment="1">
      <alignment horizontal="center" vertical="center" wrapText="1"/>
    </xf>
    <xf numFmtId="0" fontId="27" fillId="7" borderId="50" xfId="0" applyFont="1" applyFill="1" applyBorder="1" applyAlignment="1">
      <alignment horizontal="center" vertical="center" wrapText="1"/>
    </xf>
    <xf numFmtId="0" fontId="27" fillId="7" borderId="88" xfId="0" applyFont="1" applyFill="1" applyBorder="1" applyAlignment="1">
      <alignment horizontal="center" vertical="center" wrapText="1"/>
    </xf>
    <xf numFmtId="0" fontId="27" fillId="7" borderId="20" xfId="0" applyFont="1" applyFill="1" applyBorder="1" applyAlignment="1">
      <alignment horizontal="center" vertical="center" wrapText="1"/>
    </xf>
    <xf numFmtId="0" fontId="27" fillId="7" borderId="23" xfId="0" applyFont="1" applyFill="1" applyBorder="1" applyAlignment="1">
      <alignment horizontal="center" vertical="center" wrapText="1"/>
    </xf>
    <xf numFmtId="0" fontId="29" fillId="7" borderId="20" xfId="0" applyFont="1" applyFill="1" applyBorder="1" applyAlignment="1">
      <alignment horizontal="center" vertical="center" wrapText="1"/>
    </xf>
    <xf numFmtId="0" fontId="31" fillId="0" borderId="3" xfId="0" applyFont="1" applyBorder="1" applyAlignment="1">
      <alignment vertical="center" wrapText="1"/>
    </xf>
    <xf numFmtId="0" fontId="31" fillId="0" borderId="43" xfId="0" applyFont="1" applyBorder="1" applyAlignment="1">
      <alignment vertical="center" wrapText="1"/>
    </xf>
    <xf numFmtId="0" fontId="31" fillId="0" borderId="4" xfId="0" applyFont="1" applyBorder="1" applyAlignment="1">
      <alignment vertical="center" wrapText="1"/>
    </xf>
    <xf numFmtId="0" fontId="27" fillId="7" borderId="193" xfId="0" applyFont="1" applyFill="1" applyBorder="1" applyAlignment="1">
      <alignment horizontal="center" vertical="center" wrapText="1"/>
    </xf>
    <xf numFmtId="0" fontId="27" fillId="7" borderId="201" xfId="0" applyFont="1" applyFill="1" applyBorder="1" applyAlignment="1">
      <alignment horizontal="center" vertical="center" wrapText="1"/>
    </xf>
    <xf numFmtId="0" fontId="27" fillId="7" borderId="202" xfId="0" applyFont="1" applyFill="1" applyBorder="1" applyAlignment="1">
      <alignment horizontal="center" vertical="center" wrapText="1"/>
    </xf>
    <xf numFmtId="0" fontId="27" fillId="7" borderId="18" xfId="0" applyFont="1" applyFill="1" applyBorder="1" applyAlignment="1">
      <alignment horizontal="center" vertical="center" wrapText="1"/>
    </xf>
    <xf numFmtId="0" fontId="27" fillId="7" borderId="21" xfId="0" applyFont="1" applyFill="1" applyBorder="1" applyAlignment="1">
      <alignment horizontal="center" vertical="center" wrapText="1"/>
    </xf>
    <xf numFmtId="0" fontId="6" fillId="0" borderId="1" xfId="0" applyFont="1" applyBorder="1" applyAlignment="1">
      <alignment vertical="center" wrapText="1"/>
    </xf>
    <xf numFmtId="0" fontId="44" fillId="0" borderId="0" xfId="0" applyFont="1" applyAlignment="1">
      <alignment horizontal="left" vertical="center"/>
    </xf>
    <xf numFmtId="0" fontId="46" fillId="0" borderId="1" xfId="0" applyFont="1" applyBorder="1" applyAlignment="1">
      <alignment vertical="center" wrapText="1"/>
    </xf>
    <xf numFmtId="0" fontId="11" fillId="0" borderId="0" xfId="0" applyFont="1" applyAlignment="1">
      <alignment horizontal="left" vertical="center"/>
    </xf>
    <xf numFmtId="0" fontId="27" fillId="7" borderId="86" xfId="0" applyFont="1" applyFill="1" applyBorder="1" applyAlignment="1">
      <alignment horizontal="left" vertical="center"/>
    </xf>
    <xf numFmtId="0" fontId="27" fillId="7" borderId="200" xfId="0" applyFont="1" applyFill="1" applyBorder="1" applyAlignment="1">
      <alignment horizontal="left" vertical="center"/>
    </xf>
    <xf numFmtId="0" fontId="27" fillId="7" borderId="89" xfId="0" applyFont="1" applyFill="1" applyBorder="1" applyAlignment="1">
      <alignment horizontal="left" vertical="center"/>
    </xf>
    <xf numFmtId="0" fontId="46" fillId="0" borderId="265" xfId="0" applyFont="1" applyBorder="1" applyAlignment="1">
      <alignment vertical="center" wrapText="1"/>
    </xf>
    <xf numFmtId="0" fontId="46" fillId="0" borderId="407" xfId="0" applyFont="1" applyBorder="1" applyAlignment="1">
      <alignment vertical="center" wrapText="1"/>
    </xf>
    <xf numFmtId="0" fontId="46" fillId="0" borderId="408" xfId="0" applyFont="1" applyBorder="1" applyAlignment="1">
      <alignment vertical="center" wrapText="1"/>
    </xf>
    <xf numFmtId="0" fontId="46" fillId="0" borderId="36" xfId="0" applyFont="1" applyBorder="1" applyAlignment="1">
      <alignment horizontal="left" vertical="center" wrapText="1"/>
    </xf>
    <xf numFmtId="0" fontId="46" fillId="0" borderId="409" xfId="0" applyFont="1" applyBorder="1" applyAlignment="1">
      <alignment horizontal="left" vertical="center" wrapText="1"/>
    </xf>
    <xf numFmtId="0" fontId="46" fillId="0" borderId="410" xfId="0" applyFont="1" applyBorder="1" applyAlignment="1">
      <alignment horizontal="left" vertical="center" wrapText="1"/>
    </xf>
    <xf numFmtId="0" fontId="27" fillId="7" borderId="265" xfId="0" applyFont="1" applyFill="1" applyBorder="1" applyAlignment="1">
      <alignment horizontal="left" vertical="center" wrapText="1"/>
    </xf>
    <xf numFmtId="0" fontId="27" fillId="7" borderId="112" xfId="0" applyFont="1" applyFill="1" applyBorder="1" applyAlignment="1">
      <alignment horizontal="left" vertical="center" wrapText="1"/>
    </xf>
    <xf numFmtId="0" fontId="27" fillId="7" borderId="36" xfId="0" applyFont="1" applyFill="1" applyBorder="1" applyAlignment="1">
      <alignment horizontal="left" vertical="center" wrapText="1"/>
    </xf>
    <xf numFmtId="0" fontId="27" fillId="7" borderId="194" xfId="0" applyFont="1" applyFill="1" applyBorder="1" applyAlignment="1">
      <alignment horizontal="center" vertical="center"/>
    </xf>
    <xf numFmtId="0" fontId="27" fillId="7" borderId="16" xfId="0" applyFont="1" applyFill="1" applyBorder="1" applyAlignment="1">
      <alignment horizontal="center" vertical="center" wrapText="1"/>
    </xf>
    <xf numFmtId="0" fontId="27" fillId="7" borderId="411" xfId="0" applyFont="1" applyFill="1" applyBorder="1" applyAlignment="1">
      <alignment horizontal="left" vertical="center" wrapText="1"/>
    </xf>
    <xf numFmtId="0" fontId="27" fillId="7" borderId="84" xfId="0" applyFont="1" applyFill="1" applyBorder="1" applyAlignment="1">
      <alignment horizontal="left" vertical="center" wrapText="1" indent="1"/>
    </xf>
    <xf numFmtId="0" fontId="27" fillId="7" borderId="112" xfId="0" applyFont="1" applyFill="1" applyBorder="1" applyAlignment="1">
      <alignment horizontal="left" vertical="center" wrapText="1" indent="1"/>
    </xf>
    <xf numFmtId="0" fontId="27" fillId="7" borderId="36" xfId="0" applyFont="1" applyFill="1" applyBorder="1" applyAlignment="1">
      <alignment horizontal="left" vertical="center" wrapText="1" indent="1"/>
    </xf>
    <xf numFmtId="0" fontId="13" fillId="7" borderId="86" xfId="0" applyFont="1" applyFill="1" applyBorder="1" applyAlignment="1">
      <alignment horizontal="left" vertical="center" wrapText="1"/>
    </xf>
    <xf numFmtId="0" fontId="13" fillId="7" borderId="89" xfId="0" applyFont="1" applyFill="1" applyBorder="1" applyAlignment="1">
      <alignment horizontal="left" vertical="center" wrapText="1"/>
    </xf>
    <xf numFmtId="0" fontId="13" fillId="7" borderId="87" xfId="0" applyFont="1" applyFill="1" applyBorder="1" applyAlignment="1">
      <alignment horizontal="center" vertical="center" wrapText="1"/>
    </xf>
    <xf numFmtId="0" fontId="13" fillId="7" borderId="88" xfId="0" applyFont="1" applyFill="1" applyBorder="1" applyAlignment="1">
      <alignment horizontal="center" vertical="center" wrapText="1"/>
    </xf>
    <xf numFmtId="0" fontId="13" fillId="7" borderId="49" xfId="0" applyFont="1" applyFill="1" applyBorder="1" applyAlignment="1">
      <alignment horizontal="left" vertical="center" wrapText="1"/>
    </xf>
    <xf numFmtId="0" fontId="13" fillId="7" borderId="54" xfId="0" applyFont="1" applyFill="1" applyBorder="1" applyAlignment="1">
      <alignment horizontal="left" vertical="center" wrapText="1"/>
    </xf>
    <xf numFmtId="0" fontId="13" fillId="7" borderId="50" xfId="0" applyFont="1" applyFill="1" applyBorder="1" applyAlignment="1">
      <alignment horizontal="center" vertical="center" wrapText="1"/>
    </xf>
    <xf numFmtId="0" fontId="27" fillId="7" borderId="49" xfId="0" applyFont="1" applyFill="1" applyBorder="1" applyAlignment="1">
      <alignment horizontal="left" vertical="center" wrapText="1"/>
    </xf>
    <xf numFmtId="0" fontId="27" fillId="7" borderId="54" xfId="0" applyFont="1" applyFill="1" applyBorder="1" applyAlignment="1">
      <alignment horizontal="left" vertical="center" wrapText="1"/>
    </xf>
    <xf numFmtId="0" fontId="27" fillId="7" borderId="53" xfId="0" applyFont="1" applyFill="1" applyBorder="1" applyAlignment="1">
      <alignment horizontal="center" vertical="center" wrapText="1"/>
    </xf>
    <xf numFmtId="0" fontId="27" fillId="7" borderId="194" xfId="0" applyFont="1" applyFill="1" applyBorder="1" applyAlignment="1">
      <alignment horizontal="center" vertical="center" wrapText="1"/>
    </xf>
    <xf numFmtId="0" fontId="13" fillId="7" borderId="52" xfId="0" applyFont="1" applyFill="1" applyBorder="1" applyAlignment="1">
      <alignment horizontal="center" vertical="center" wrapText="1"/>
    </xf>
    <xf numFmtId="0" fontId="13" fillId="7" borderId="53" xfId="0" applyFont="1" applyFill="1" applyBorder="1" applyAlignment="1">
      <alignment horizontal="center" vertical="center" wrapText="1"/>
    </xf>
    <xf numFmtId="0" fontId="13" fillId="7" borderId="194" xfId="0" applyFont="1" applyFill="1" applyBorder="1" applyAlignment="1">
      <alignment horizontal="center" vertical="center" wrapText="1"/>
    </xf>
    <xf numFmtId="0" fontId="6" fillId="0" borderId="0" xfId="0" applyFont="1" applyAlignment="1">
      <alignment horizontal="left" vertical="center"/>
    </xf>
    <xf numFmtId="0" fontId="27" fillId="7" borderId="86" xfId="0" applyFont="1" applyFill="1" applyBorder="1" applyAlignment="1">
      <alignment horizontal="left" vertical="center" wrapText="1"/>
    </xf>
    <xf numFmtId="0" fontId="27" fillId="7" borderId="89" xfId="0" applyFont="1" applyFill="1" applyBorder="1" applyAlignment="1">
      <alignment horizontal="left" vertical="center" wrapText="1"/>
    </xf>
    <xf numFmtId="0" fontId="39" fillId="0" borderId="0" xfId="0" applyFont="1" applyAlignment="1">
      <alignment horizontal="left" vertical="center" wrapText="1"/>
    </xf>
    <xf numFmtId="0" fontId="6" fillId="0" borderId="0" xfId="0" applyFont="1" applyAlignment="1">
      <alignment horizontal="left" vertical="center" wrapText="1"/>
    </xf>
    <xf numFmtId="0" fontId="3" fillId="0" borderId="1" xfId="0" applyFont="1" applyBorder="1" applyAlignment="1">
      <alignment horizontal="left" vertical="center"/>
    </xf>
    <xf numFmtId="0" fontId="46" fillId="0" borderId="3" xfId="0" applyFont="1" applyBorder="1" applyAlignment="1">
      <alignment vertical="center"/>
    </xf>
    <xf numFmtId="0" fontId="46" fillId="0" borderId="270" xfId="0" applyFont="1" applyBorder="1" applyAlignment="1">
      <alignment vertical="center"/>
    </xf>
    <xf numFmtId="0" fontId="46" fillId="0" borderId="260" xfId="0" applyFont="1" applyBorder="1" applyAlignment="1">
      <alignment vertical="center"/>
    </xf>
    <xf numFmtId="0" fontId="46" fillId="0" borderId="1" xfId="0" applyFont="1" applyBorder="1" applyAlignment="1">
      <alignment vertical="center"/>
    </xf>
    <xf numFmtId="0" fontId="3" fillId="0" borderId="1" xfId="0" applyFont="1" applyBorder="1" applyAlignment="1">
      <alignment vertical="center"/>
    </xf>
    <xf numFmtId="0" fontId="44" fillId="11" borderId="3" xfId="0" applyFont="1" applyFill="1" applyBorder="1" applyAlignment="1">
      <alignment horizontal="left" vertical="center"/>
    </xf>
    <xf numFmtId="0" fontId="44" fillId="11" borderId="43" xfId="0" applyFont="1" applyFill="1" applyBorder="1" applyAlignment="1">
      <alignment horizontal="left" vertical="center"/>
    </xf>
    <xf numFmtId="0" fontId="44" fillId="11" borderId="4" xfId="0" applyFont="1" applyFill="1" applyBorder="1" applyAlignment="1">
      <alignment horizontal="left" vertical="center"/>
    </xf>
    <xf numFmtId="0" fontId="44" fillId="15" borderId="3" xfId="0" applyFont="1" applyFill="1" applyBorder="1" applyAlignment="1">
      <alignment horizontal="left" vertical="center"/>
    </xf>
    <xf numFmtId="0" fontId="44" fillId="15" borderId="43" xfId="0" applyFont="1" applyFill="1" applyBorder="1" applyAlignment="1">
      <alignment horizontal="left" vertical="center"/>
    </xf>
    <xf numFmtId="0" fontId="44" fillId="15" borderId="4" xfId="0" applyFont="1" applyFill="1" applyBorder="1" applyAlignment="1">
      <alignment horizontal="left" vertical="center"/>
    </xf>
    <xf numFmtId="0" fontId="27" fillId="7" borderId="244" xfId="0" applyFont="1" applyFill="1" applyBorder="1" applyAlignment="1">
      <alignment horizontal="center" vertical="center" wrapText="1"/>
    </xf>
    <xf numFmtId="0" fontId="44" fillId="15" borderId="3" xfId="0" applyFont="1" applyFill="1" applyBorder="1" applyAlignment="1">
      <alignment horizontal="left" vertical="center" wrapText="1"/>
    </xf>
    <xf numFmtId="0" fontId="44" fillId="15" borderId="43" xfId="0" applyFont="1" applyFill="1" applyBorder="1" applyAlignment="1">
      <alignment horizontal="left" vertical="center" wrapText="1"/>
    </xf>
    <xf numFmtId="0" fontId="44" fillId="15" borderId="4" xfId="0" applyFont="1" applyFill="1" applyBorder="1" applyAlignment="1">
      <alignment horizontal="left" vertical="center" wrapText="1"/>
    </xf>
    <xf numFmtId="0" fontId="44" fillId="11" borderId="3" xfId="0" applyFont="1" applyFill="1" applyBorder="1" applyAlignment="1">
      <alignment horizontal="left" vertical="center" wrapText="1"/>
    </xf>
    <xf numFmtId="0" fontId="44" fillId="11" borderId="43" xfId="0" applyFont="1" applyFill="1" applyBorder="1" applyAlignment="1">
      <alignment horizontal="left" vertical="center" wrapText="1"/>
    </xf>
    <xf numFmtId="0" fontId="44" fillId="11" borderId="4" xfId="0" applyFont="1" applyFill="1" applyBorder="1" applyAlignment="1">
      <alignment horizontal="left" vertical="center" wrapText="1"/>
    </xf>
    <xf numFmtId="0" fontId="13" fillId="7" borderId="16" xfId="0" applyFont="1" applyFill="1" applyBorder="1" applyAlignment="1">
      <alignment horizontal="center" vertical="center" wrapText="1"/>
    </xf>
    <xf numFmtId="0" fontId="13" fillId="7" borderId="244" xfId="0" applyFont="1" applyFill="1" applyBorder="1" applyAlignment="1">
      <alignment horizontal="center" vertical="center" wrapText="1"/>
    </xf>
    <xf numFmtId="0" fontId="27" fillId="7" borderId="24" xfId="0" applyFont="1" applyFill="1" applyBorder="1" applyAlignment="1">
      <alignment horizontal="center" vertical="center" wrapText="1"/>
    </xf>
    <xf numFmtId="0" fontId="13" fillId="7" borderId="20" xfId="0" applyFont="1" applyFill="1" applyBorder="1" applyAlignment="1">
      <alignment horizontal="center" vertical="center" wrapText="1"/>
    </xf>
    <xf numFmtId="0" fontId="13" fillId="7" borderId="21" xfId="0" applyFont="1" applyFill="1" applyBorder="1" applyAlignment="1">
      <alignment horizontal="center" vertical="center" wrapText="1"/>
    </xf>
    <xf numFmtId="0" fontId="27" fillId="7" borderId="247" xfId="0" applyFont="1" applyFill="1" applyBorder="1" applyAlignment="1">
      <alignment horizontal="center" vertical="center" wrapText="1"/>
    </xf>
    <xf numFmtId="0" fontId="27" fillId="7" borderId="86" xfId="0" applyFont="1" applyFill="1" applyBorder="1" applyAlignment="1">
      <alignment vertical="center" wrapText="1"/>
    </xf>
    <xf numFmtId="0" fontId="27" fillId="7" borderId="200" xfId="0" applyFont="1" applyFill="1" applyBorder="1" applyAlignment="1">
      <alignment vertical="center" wrapText="1"/>
    </xf>
    <xf numFmtId="0" fontId="27" fillId="7" borderId="89" xfId="0" applyFont="1" applyFill="1" applyBorder="1" applyAlignment="1">
      <alignment vertical="center" wrapText="1"/>
    </xf>
    <xf numFmtId="0" fontId="27" fillId="7" borderId="49" xfId="0" applyFont="1" applyFill="1" applyBorder="1" applyAlignment="1">
      <alignment vertical="center" wrapText="1"/>
    </xf>
    <xf numFmtId="0" fontId="27" fillId="7" borderId="192" xfId="0" applyFont="1" applyFill="1" applyBorder="1" applyAlignment="1">
      <alignment vertical="center" wrapText="1"/>
    </xf>
    <xf numFmtId="0" fontId="27" fillId="7" borderId="54" xfId="0" applyFont="1" applyFill="1" applyBorder="1" applyAlignment="1">
      <alignment vertical="center" wrapText="1"/>
    </xf>
    <xf numFmtId="0" fontId="13" fillId="7" borderId="49" xfId="0" applyFont="1" applyFill="1" applyBorder="1" applyAlignment="1">
      <alignment vertical="center" wrapText="1"/>
    </xf>
    <xf numFmtId="0" fontId="13" fillId="7" borderId="192" xfId="0" applyFont="1" applyFill="1" applyBorder="1" applyAlignment="1">
      <alignment vertical="center" wrapText="1"/>
    </xf>
    <xf numFmtId="0" fontId="13" fillId="7" borderId="54" xfId="0" applyFont="1" applyFill="1" applyBorder="1" applyAlignment="1">
      <alignment vertical="center" wrapText="1"/>
    </xf>
    <xf numFmtId="0" fontId="13" fillId="7" borderId="246" xfId="0" applyFont="1" applyFill="1" applyBorder="1" applyAlignment="1">
      <alignment horizontal="center" vertical="center" wrapText="1"/>
    </xf>
    <xf numFmtId="0" fontId="13" fillId="7" borderId="0" xfId="0" applyFont="1" applyFill="1" applyAlignment="1">
      <alignment horizontal="center" vertical="center" wrapText="1"/>
    </xf>
    <xf numFmtId="0" fontId="6" fillId="0" borderId="1" xfId="0" applyFont="1" applyBorder="1" applyAlignment="1">
      <alignment vertical="center"/>
    </xf>
    <xf numFmtId="0" fontId="6" fillId="0" borderId="1" xfId="0" applyFont="1" applyBorder="1" applyAlignment="1">
      <alignment horizontal="left" vertical="center"/>
    </xf>
    <xf numFmtId="0" fontId="66" fillId="14" borderId="197" xfId="0" applyFont="1" applyFill="1" applyBorder="1" applyAlignment="1">
      <alignment horizontal="left" vertical="center"/>
    </xf>
    <xf numFmtId="0" fontId="66" fillId="14" borderId="229" xfId="0" applyFont="1" applyFill="1" applyBorder="1" applyAlignment="1">
      <alignment horizontal="left" vertical="center"/>
    </xf>
    <xf numFmtId="0" fontId="66" fillId="14" borderId="212" xfId="0" applyFont="1" applyFill="1" applyBorder="1" applyAlignment="1">
      <alignment horizontal="left" vertical="center"/>
    </xf>
    <xf numFmtId="0" fontId="44" fillId="15" borderId="1" xfId="0" applyFont="1" applyFill="1" applyBorder="1" applyAlignment="1">
      <alignment vertical="center"/>
    </xf>
    <xf numFmtId="0" fontId="66" fillId="11" borderId="197" xfId="0" applyFont="1" applyFill="1" applyBorder="1" applyAlignment="1">
      <alignment horizontal="left" vertical="center"/>
    </xf>
    <xf numFmtId="0" fontId="66" fillId="11" borderId="229" xfId="0" applyFont="1" applyFill="1" applyBorder="1" applyAlignment="1">
      <alignment horizontal="left" vertical="center"/>
    </xf>
    <xf numFmtId="0" fontId="66" fillId="11" borderId="212" xfId="0" applyFont="1" applyFill="1" applyBorder="1" applyAlignment="1">
      <alignment horizontal="left" vertical="center"/>
    </xf>
    <xf numFmtId="0" fontId="13" fillId="7" borderId="193" xfId="0" applyFont="1" applyFill="1" applyBorder="1" applyAlignment="1">
      <alignment horizontal="center" vertical="center" wrapText="1"/>
    </xf>
    <xf numFmtId="0" fontId="27" fillId="7" borderId="236" xfId="0" applyFont="1" applyFill="1" applyBorder="1" applyAlignment="1">
      <alignment horizontal="center" vertical="center" wrapText="1"/>
    </xf>
    <xf numFmtId="0" fontId="27" fillId="7" borderId="234" xfId="0" applyFont="1" applyFill="1" applyBorder="1" applyAlignment="1">
      <alignment horizontal="center" vertical="center" wrapText="1"/>
    </xf>
    <xf numFmtId="0" fontId="27" fillId="7" borderId="235" xfId="0" applyFont="1" applyFill="1" applyBorder="1" applyAlignment="1">
      <alignment horizontal="center" vertical="center" wrapText="1"/>
    </xf>
    <xf numFmtId="0" fontId="27" fillId="7" borderId="233" xfId="0" applyFont="1" applyFill="1" applyBorder="1" applyAlignment="1">
      <alignment horizontal="center" vertical="center" wrapText="1"/>
    </xf>
    <xf numFmtId="0" fontId="13" fillId="7" borderId="233" xfId="0" applyFont="1" applyFill="1" applyBorder="1" applyAlignment="1">
      <alignment horizontal="center" vertical="center" wrapText="1"/>
    </xf>
    <xf numFmtId="0" fontId="13" fillId="7" borderId="234" xfId="0" applyFont="1" applyFill="1" applyBorder="1" applyAlignment="1">
      <alignment horizontal="center" vertical="center" wrapText="1"/>
    </xf>
    <xf numFmtId="0" fontId="13" fillId="7" borderId="235" xfId="0" applyFont="1" applyFill="1" applyBorder="1" applyAlignment="1">
      <alignment horizontal="center" vertical="center" wrapText="1"/>
    </xf>
    <xf numFmtId="0" fontId="27" fillId="13" borderId="202" xfId="0" applyFont="1" applyFill="1" applyBorder="1" applyAlignment="1">
      <alignment horizontal="center" vertical="center" wrapText="1"/>
    </xf>
    <xf numFmtId="0" fontId="27" fillId="13" borderId="223" xfId="0" applyFont="1" applyFill="1" applyBorder="1" applyAlignment="1">
      <alignment horizontal="center" vertical="center" wrapText="1"/>
    </xf>
    <xf numFmtId="0" fontId="27" fillId="13" borderId="224" xfId="0" applyFont="1" applyFill="1" applyBorder="1" applyAlignment="1">
      <alignment horizontal="center" vertical="center" wrapText="1"/>
    </xf>
    <xf numFmtId="0" fontId="27" fillId="13" borderId="222" xfId="0" applyFont="1" applyFill="1" applyBorder="1" applyAlignment="1">
      <alignment horizontal="center" vertical="center" wrapText="1"/>
    </xf>
    <xf numFmtId="0" fontId="27" fillId="13" borderId="225" xfId="0" applyFont="1" applyFill="1" applyBorder="1" applyAlignment="1">
      <alignment horizontal="center" vertical="center" wrapText="1"/>
    </xf>
    <xf numFmtId="0" fontId="13" fillId="7" borderId="202" xfId="0" applyFont="1" applyFill="1" applyBorder="1" applyAlignment="1">
      <alignment horizontal="center" vertical="center" wrapText="1"/>
    </xf>
    <xf numFmtId="0" fontId="13" fillId="7" borderId="223" xfId="0" applyFont="1" applyFill="1" applyBorder="1" applyAlignment="1">
      <alignment horizontal="center" vertical="center" wrapText="1"/>
    </xf>
    <xf numFmtId="0" fontId="13" fillId="7" borderId="221" xfId="0" applyFont="1" applyFill="1" applyBorder="1" applyAlignment="1">
      <alignment horizontal="center" vertical="center" wrapText="1"/>
    </xf>
    <xf numFmtId="0" fontId="13" fillId="7" borderId="222" xfId="0" applyFont="1" applyFill="1" applyBorder="1" applyAlignment="1">
      <alignment horizontal="center" vertical="center" wrapText="1"/>
    </xf>
    <xf numFmtId="0" fontId="27" fillId="13" borderId="21"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7" borderId="223" xfId="0" applyFont="1" applyFill="1" applyBorder="1" applyAlignment="1">
      <alignment horizontal="center" vertical="center" wrapText="1"/>
    </xf>
    <xf numFmtId="0" fontId="27" fillId="7" borderId="221" xfId="0" applyFont="1" applyFill="1" applyBorder="1" applyAlignment="1">
      <alignment horizontal="center" vertical="center" wrapText="1"/>
    </xf>
    <xf numFmtId="0" fontId="27" fillId="7" borderId="222" xfId="0" applyFont="1" applyFill="1" applyBorder="1" applyAlignment="1">
      <alignment horizontal="center" vertical="center" wrapText="1"/>
    </xf>
    <xf numFmtId="0" fontId="27" fillId="13" borderId="87" xfId="0" applyFont="1" applyFill="1" applyBorder="1" applyAlignment="1">
      <alignment horizontal="center" vertical="center" wrapText="1"/>
    </xf>
    <xf numFmtId="0" fontId="27" fillId="13" borderId="88" xfId="0" applyFont="1" applyFill="1" applyBorder="1" applyAlignment="1">
      <alignment horizontal="center" vertical="center" wrapText="1"/>
    </xf>
    <xf numFmtId="0" fontId="27" fillId="13" borderId="236" xfId="0" applyFont="1" applyFill="1" applyBorder="1" applyAlignment="1">
      <alignment horizontal="center" vertical="center" wrapText="1"/>
    </xf>
    <xf numFmtId="0" fontId="27" fillId="13" borderId="234" xfId="0" applyFont="1" applyFill="1" applyBorder="1" applyAlignment="1">
      <alignment horizontal="center" vertical="center" wrapText="1"/>
    </xf>
    <xf numFmtId="0" fontId="27" fillId="13" borderId="235" xfId="0" applyFont="1" applyFill="1" applyBorder="1" applyAlignment="1">
      <alignment horizontal="center" vertical="center" wrapText="1"/>
    </xf>
    <xf numFmtId="0" fontId="27" fillId="13" borderId="49" xfId="0" applyFont="1" applyFill="1" applyBorder="1" applyAlignment="1">
      <alignment vertical="center" wrapText="1"/>
    </xf>
    <xf numFmtId="0" fontId="27" fillId="13" borderId="200" xfId="0" applyFont="1" applyFill="1" applyBorder="1" applyAlignment="1">
      <alignment vertical="center" wrapText="1"/>
    </xf>
    <xf numFmtId="0" fontId="27" fillId="13" borderId="89" xfId="0" applyFont="1" applyFill="1" applyBorder="1" applyAlignment="1">
      <alignment vertical="center" wrapText="1"/>
    </xf>
    <xf numFmtId="0" fontId="27" fillId="13" borderId="86" xfId="0" applyFont="1" applyFill="1" applyBorder="1" applyAlignment="1">
      <alignment vertical="center" wrapText="1"/>
    </xf>
    <xf numFmtId="0" fontId="11" fillId="0" borderId="0" xfId="0" applyFont="1" applyAlignment="1">
      <alignment horizontal="left" vertical="center" wrapText="1"/>
    </xf>
    <xf numFmtId="0" fontId="27" fillId="13" borderId="220" xfId="0" applyFont="1" applyFill="1" applyBorder="1" applyAlignment="1">
      <alignment horizontal="center" vertical="center" wrapText="1"/>
    </xf>
    <xf numFmtId="0" fontId="27" fillId="13" borderId="219" xfId="0" applyFont="1" applyFill="1" applyBorder="1" applyAlignment="1">
      <alignment horizontal="center" vertical="center" wrapText="1"/>
    </xf>
    <xf numFmtId="0" fontId="27" fillId="7" borderId="218" xfId="0" applyFont="1" applyFill="1" applyBorder="1" applyAlignment="1">
      <alignment horizontal="center" vertical="center" wrapText="1"/>
    </xf>
    <xf numFmtId="0" fontId="27" fillId="7" borderId="219" xfId="0" applyFont="1" applyFill="1" applyBorder="1" applyAlignment="1">
      <alignment horizontal="center" vertical="center" wrapText="1"/>
    </xf>
    <xf numFmtId="0" fontId="13" fillId="7" borderId="218" xfId="0" applyFont="1" applyFill="1" applyBorder="1" applyAlignment="1">
      <alignment horizontal="center" vertical="center" wrapText="1"/>
    </xf>
    <xf numFmtId="0" fontId="13" fillId="7" borderId="219" xfId="0" applyFont="1" applyFill="1" applyBorder="1" applyAlignment="1">
      <alignment horizontal="center" vertical="center" wrapText="1"/>
    </xf>
    <xf numFmtId="0" fontId="3" fillId="0" borderId="232" xfId="0" applyFont="1" applyBorder="1" applyAlignment="1">
      <alignment horizontal="left" vertical="center"/>
    </xf>
    <xf numFmtId="0" fontId="59" fillId="0" borderId="0" xfId="0" applyFont="1" applyAlignment="1">
      <alignment horizontal="left" vertical="center"/>
    </xf>
    <xf numFmtId="0" fontId="27" fillId="7" borderId="49" xfId="0" applyFont="1" applyFill="1" applyBorder="1" applyAlignment="1">
      <alignment horizontal="left" vertical="center" indent="1"/>
    </xf>
    <xf numFmtId="0" fontId="27" fillId="7" borderId="192" xfId="0" applyFont="1" applyFill="1" applyBorder="1" applyAlignment="1">
      <alignment horizontal="left" vertical="center" indent="1"/>
    </xf>
    <xf numFmtId="0" fontId="27" fillId="7" borderId="54" xfId="0" applyFont="1" applyFill="1" applyBorder="1" applyAlignment="1">
      <alignment horizontal="left" vertical="center" indent="1"/>
    </xf>
    <xf numFmtId="0" fontId="46" fillId="0" borderId="1" xfId="0" applyFont="1" applyBorder="1" applyAlignment="1">
      <alignment horizontal="left" vertical="center" wrapText="1"/>
    </xf>
    <xf numFmtId="0" fontId="27" fillId="7" borderId="84" xfId="0" applyFont="1" applyFill="1" applyBorder="1" applyAlignment="1">
      <alignment horizontal="left" vertical="center" wrapText="1"/>
    </xf>
    <xf numFmtId="0" fontId="3" fillId="0" borderId="483" xfId="0" applyFont="1" applyBorder="1" applyAlignment="1">
      <alignment horizontal="left" vertical="center" indent="1"/>
    </xf>
    <xf numFmtId="37" fontId="3" fillId="0" borderId="532" xfId="0" applyNumberFormat="1" applyFont="1" applyBorder="1" applyAlignment="1">
      <alignment horizontal="right" vertical="center"/>
    </xf>
    <xf numFmtId="164" fontId="3" fillId="12" borderId="486" xfId="0" applyNumberFormat="1" applyFont="1" applyFill="1" applyBorder="1" applyAlignment="1">
      <alignment horizontal="right" vertical="center"/>
    </xf>
    <xf numFmtId="164" fontId="3" fillId="12" borderId="491" xfId="0" applyNumberFormat="1" applyFont="1" applyFill="1" applyBorder="1" applyAlignment="1">
      <alignment horizontal="right" vertical="center"/>
    </xf>
    <xf numFmtId="0" fontId="3" fillId="11" borderId="483" xfId="0" applyFont="1" applyFill="1" applyBorder="1" applyAlignment="1">
      <alignment horizontal="left" indent="1"/>
    </xf>
    <xf numFmtId="37" fontId="3" fillId="11" borderId="532" xfId="0" applyNumberFormat="1" applyFont="1" applyFill="1" applyBorder="1" applyAlignment="1">
      <alignment horizontal="right" vertical="center"/>
    </xf>
    <xf numFmtId="37" fontId="34" fillId="11" borderId="179" xfId="0" applyNumberFormat="1" applyFont="1" applyFill="1" applyBorder="1" applyAlignment="1">
      <alignment horizontal="right" vertical="center" shrinkToFit="1"/>
    </xf>
    <xf numFmtId="164" fontId="3" fillId="11" borderId="491" xfId="0" applyNumberFormat="1" applyFont="1" applyFill="1" applyBorder="1" applyAlignment="1">
      <alignment horizontal="right" vertical="center"/>
    </xf>
    <xf numFmtId="0" fontId="3" fillId="0" borderId="483" xfId="0" applyFont="1" applyBorder="1" applyAlignment="1">
      <alignment horizontal="left" indent="1"/>
    </xf>
    <xf numFmtId="37" fontId="43" fillId="11" borderId="484" xfId="0" applyNumberFormat="1" applyFont="1" applyFill="1" applyBorder="1" applyAlignment="1">
      <alignment horizontal="right" vertical="center" shrinkToFit="1"/>
    </xf>
    <xf numFmtId="37" fontId="43" fillId="0" borderId="533" xfId="0" applyNumberFormat="1" applyFont="1" applyBorder="1" applyAlignment="1">
      <alignment horizontal="right" vertical="center" shrinkToFit="1"/>
    </xf>
    <xf numFmtId="37" fontId="43" fillId="0" borderId="534" xfId="0" applyNumberFormat="1" applyFont="1" applyBorder="1" applyAlignment="1">
      <alignment horizontal="right" vertical="center" shrinkToFit="1"/>
    </xf>
    <xf numFmtId="0" fontId="24" fillId="11" borderId="491" xfId="0" applyFont="1" applyFill="1" applyBorder="1" applyAlignment="1">
      <alignment horizontal="left" vertical="center" wrapText="1" indent="1"/>
    </xf>
    <xf numFmtId="37" fontId="3" fillId="11" borderId="484" xfId="0" applyNumberFormat="1" applyFont="1" applyFill="1" applyBorder="1" applyAlignment="1">
      <alignment horizontal="right" vertical="center"/>
    </xf>
    <xf numFmtId="37" fontId="3" fillId="0" borderId="484" xfId="0" applyNumberFormat="1" applyFont="1" applyBorder="1" applyAlignment="1">
      <alignment horizontal="right" vertical="center"/>
    </xf>
    <xf numFmtId="37" fontId="24" fillId="0" borderId="482" xfId="0" applyNumberFormat="1" applyFont="1" applyBorder="1" applyAlignment="1">
      <alignment vertical="center"/>
    </xf>
    <xf numFmtId="37" fontId="43" fillId="0" borderId="484" xfId="0" applyNumberFormat="1" applyFont="1" applyBorder="1" applyAlignment="1">
      <alignment horizontal="right" vertical="center" shrinkToFit="1"/>
    </xf>
    <xf numFmtId="37" fontId="43" fillId="0" borderId="483" xfId="0" applyNumberFormat="1" applyFont="1" applyBorder="1" applyAlignment="1">
      <alignment horizontal="right" vertical="center"/>
    </xf>
    <xf numFmtId="37" fontId="43" fillId="11" borderId="483" xfId="0" applyNumberFormat="1" applyFont="1" applyFill="1" applyBorder="1" applyAlignment="1">
      <alignment horizontal="right" vertical="center"/>
    </xf>
    <xf numFmtId="37" fontId="3" fillId="0" borderId="496" xfId="0" applyNumberFormat="1" applyFont="1" applyBorder="1" applyAlignment="1">
      <alignment horizontal="right" vertical="center"/>
    </xf>
    <xf numFmtId="37" fontId="3" fillId="11" borderId="496" xfId="0" applyNumberFormat="1" applyFont="1" applyFill="1" applyBorder="1" applyAlignment="1">
      <alignment horizontal="right" vertical="center"/>
    </xf>
    <xf numFmtId="37" fontId="3" fillId="0" borderId="483" xfId="0" applyNumberFormat="1" applyFont="1" applyBorder="1" applyAlignment="1">
      <alignment horizontal="right" vertical="center"/>
    </xf>
    <xf numFmtId="37" fontId="3" fillId="11" borderId="483" xfId="0" applyNumberFormat="1" applyFont="1" applyFill="1" applyBorder="1" applyAlignment="1">
      <alignment horizontal="right" vertical="center"/>
    </xf>
    <xf numFmtId="0" fontId="3" fillId="0" borderId="486" xfId="0" applyFont="1" applyBorder="1" applyAlignment="1">
      <alignment horizontal="left" vertical="center"/>
    </xf>
    <xf numFmtId="0" fontId="3" fillId="0" borderId="523" xfId="0" applyFont="1" applyBorder="1" applyAlignment="1">
      <alignment horizontal="left" vertical="center"/>
    </xf>
    <xf numFmtId="0" fontId="3" fillId="0" borderId="484" xfId="0" applyFont="1" applyBorder="1" applyAlignment="1">
      <alignment horizontal="left" vertical="center"/>
    </xf>
  </cellXfs>
  <cellStyles count="20">
    <cellStyle name="Comma" xfId="18" builtinId="3"/>
    <cellStyle name="Followed Hyperlink" xfId="12" builtinId="9" customBuiltin="1"/>
    <cellStyle name="Hyperlink" xfId="1" builtinId="8" customBuiltin="1"/>
    <cellStyle name="Normal" xfId="0" builtinId="0"/>
    <cellStyle name="Normal 10" xfId="13" xr:uid="{A331EF82-6540-4219-8490-6E13A9A97359}"/>
    <cellStyle name="Normal 2" xfId="2" xr:uid="{00000000-0005-0000-0000-000003000000}"/>
    <cellStyle name="Normal 26" xfId="14" xr:uid="{C43DC784-A1E6-4AA2-BD5A-9BD84D7E1F75}"/>
    <cellStyle name="Normal 30" xfId="3" xr:uid="{00000000-0005-0000-0000-000004000000}"/>
    <cellStyle name="Normal 31" xfId="4" xr:uid="{00000000-0005-0000-0000-000005000000}"/>
    <cellStyle name="Normal 32" xfId="5" xr:uid="{00000000-0005-0000-0000-000006000000}"/>
    <cellStyle name="Normal 33" xfId="6" xr:uid="{00000000-0005-0000-0000-000007000000}"/>
    <cellStyle name="Normal 35" xfId="7" xr:uid="{00000000-0005-0000-0000-000008000000}"/>
    <cellStyle name="Normal 43" xfId="8" xr:uid="{00000000-0005-0000-0000-000009000000}"/>
    <cellStyle name="Normal_last year excel compiled sec02_a276" xfId="9" xr:uid="{00000000-0005-0000-0000-00000A000000}"/>
    <cellStyle name="Normal_Section 2 Titles" xfId="10" xr:uid="{00000000-0005-0000-0000-00000B000000}"/>
    <cellStyle name="Normal_section01" xfId="11" xr:uid="{00000000-0005-0000-0000-00000C000000}"/>
    <cellStyle name="Normal_Sheet1" xfId="17" xr:uid="{BADD48C3-3F35-459A-B800-B708DCDAB0D1}"/>
    <cellStyle name="Percent" xfId="19" builtinId="5"/>
    <cellStyle name="Percent 2" xfId="15" xr:uid="{A603BAF8-090B-40BC-85A5-F8F46CE2E0E7}"/>
    <cellStyle name="Percent 5" xfId="16" xr:uid="{724B4829-1759-469E-A73C-722AB126FAAD}"/>
  </cellStyles>
  <dxfs count="0"/>
  <tableStyles count="0" defaultTableStyle="TableStyleMedium2" defaultPivotStyle="PivotStyleLight16"/>
  <colors>
    <mruColors>
      <color rgb="FF003DB8"/>
      <color rgb="FF4F5838"/>
      <color rgb="FF7685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STRAT II">
  <a:themeElements>
    <a:clrScheme name="STRAT II">
      <a:dk1>
        <a:sysClr val="windowText" lastClr="000000"/>
      </a:dk1>
      <a:lt1>
        <a:srgbClr val="FFFFFF"/>
      </a:lt1>
      <a:dk2>
        <a:srgbClr val="94B6D2"/>
      </a:dk2>
      <a:lt2>
        <a:srgbClr val="DD8047"/>
      </a:lt2>
      <a:accent1>
        <a:srgbClr val="A5AB81"/>
      </a:accent1>
      <a:accent2>
        <a:srgbClr val="D8B25C"/>
      </a:accent2>
      <a:accent3>
        <a:srgbClr val="7BA79D"/>
      </a:accent3>
      <a:accent4>
        <a:srgbClr val="9AA977"/>
      </a:accent4>
      <a:accent5>
        <a:srgbClr val="7BA8A9"/>
      </a:accent5>
      <a:accent6>
        <a:srgbClr val="907E8C"/>
      </a:accent6>
      <a:hlink>
        <a:srgbClr val="6AA07E"/>
      </a:hlink>
      <a:folHlink>
        <a:srgbClr val="A5826D"/>
      </a:folHlink>
    </a:clrScheme>
    <a:fontScheme name="Strat Plan">
      <a:majorFont>
        <a:latin typeface="HawnHelv"/>
        <a:ea typeface=""/>
        <a:cs typeface=""/>
      </a:majorFont>
      <a:minorFont>
        <a:latin typeface="HawnHelv"/>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7"/>
  <sheetViews>
    <sheetView tabSelected="1" topLeftCell="A16" workbookViewId="0">
      <selection activeCell="D19" sqref="D19"/>
    </sheetView>
  </sheetViews>
  <sheetFormatPr defaultColWidth="9" defaultRowHeight="13"/>
  <cols>
    <col min="1" max="1" width="14" style="3" customWidth="1"/>
    <col min="2" max="2" width="78.25" style="3" customWidth="1"/>
    <col min="3" max="16384" width="9" style="3"/>
  </cols>
  <sheetData>
    <row r="1" spans="1:4" ht="38.15" customHeight="1">
      <c r="A1" s="23">
        <v>6</v>
      </c>
      <c r="B1" s="26" t="s">
        <v>17</v>
      </c>
    </row>
    <row r="2" spans="1:4" ht="24" customHeight="1">
      <c r="A2" s="1815" t="s">
        <v>9</v>
      </c>
      <c r="B2" s="1816"/>
    </row>
    <row r="3" spans="1:4" ht="15">
      <c r="A3" s="4"/>
      <c r="B3" s="4"/>
    </row>
    <row r="4" spans="1:4" ht="15">
      <c r="A4" s="5"/>
      <c r="B4" s="4"/>
    </row>
    <row r="5" spans="1:4" ht="21" customHeight="1">
      <c r="A5" s="11" t="s">
        <v>7</v>
      </c>
      <c r="B5" s="12" t="s">
        <v>3</v>
      </c>
    </row>
    <row r="6" spans="1:4" ht="21" customHeight="1">
      <c r="A6" s="14" t="s">
        <v>4</v>
      </c>
      <c r="B6" s="28" t="s">
        <v>5</v>
      </c>
    </row>
    <row r="7" spans="1:4" ht="14">
      <c r="A7" s="19"/>
      <c r="B7" s="20"/>
    </row>
    <row r="8" spans="1:4" ht="25" customHeight="1">
      <c r="A8" s="468"/>
      <c r="B8" s="162" t="s">
        <v>15</v>
      </c>
    </row>
    <row r="9" spans="1:4" ht="21" customHeight="1">
      <c r="A9" s="1312" t="s">
        <v>445</v>
      </c>
      <c r="B9" s="1778" t="s">
        <v>3219</v>
      </c>
      <c r="D9" s="1315"/>
    </row>
    <row r="10" spans="1:4" ht="21" customHeight="1">
      <c r="A10" s="1312" t="s">
        <v>3224</v>
      </c>
      <c r="B10" s="1778" t="s">
        <v>3220</v>
      </c>
      <c r="D10" s="1315"/>
    </row>
    <row r="11" spans="1:4" ht="21" customHeight="1">
      <c r="A11" s="1312" t="s">
        <v>446</v>
      </c>
      <c r="B11" s="1778" t="s">
        <v>3221</v>
      </c>
      <c r="D11" s="1315"/>
    </row>
    <row r="12" spans="1:4" ht="30">
      <c r="A12" s="1312" t="s">
        <v>447</v>
      </c>
      <c r="B12" s="1778" t="s">
        <v>3222</v>
      </c>
      <c r="D12" s="1316"/>
    </row>
    <row r="13" spans="1:4" ht="21" customHeight="1">
      <c r="A13" s="1312" t="s">
        <v>448</v>
      </c>
      <c r="B13" s="1778" t="s">
        <v>3223</v>
      </c>
      <c r="D13" s="1315"/>
    </row>
    <row r="14" spans="1:4" ht="30.65" customHeight="1">
      <c r="A14" s="1313" t="s">
        <v>18</v>
      </c>
      <c r="B14" s="163" t="s">
        <v>3212</v>
      </c>
      <c r="D14" s="1316"/>
    </row>
    <row r="15" spans="1:4" ht="21" customHeight="1">
      <c r="A15" s="1312" t="s">
        <v>371</v>
      </c>
      <c r="B15" s="1778" t="s">
        <v>3237</v>
      </c>
      <c r="D15" s="1315"/>
    </row>
    <row r="16" spans="1:4" ht="30">
      <c r="A16" s="1318" t="s">
        <v>372</v>
      </c>
      <c r="B16" s="1778" t="s">
        <v>3238</v>
      </c>
      <c r="D16" s="1316"/>
    </row>
    <row r="17" spans="1:4" ht="30">
      <c r="A17" s="1373" t="s">
        <v>3093</v>
      </c>
      <c r="B17" s="1319" t="s">
        <v>3091</v>
      </c>
      <c r="D17" s="1316"/>
    </row>
    <row r="18" spans="1:4" ht="30">
      <c r="A18" s="1373" t="s">
        <v>3094</v>
      </c>
      <c r="B18" s="1319" t="s">
        <v>3092</v>
      </c>
      <c r="D18" s="1316"/>
    </row>
    <row r="19" spans="1:4" ht="21" customHeight="1">
      <c r="A19" s="1314" t="s">
        <v>493</v>
      </c>
      <c r="B19" s="1518" t="s">
        <v>3216</v>
      </c>
      <c r="D19" s="1315"/>
    </row>
    <row r="20" spans="1:4" ht="14">
      <c r="A20" s="469"/>
      <c r="B20" s="6"/>
    </row>
    <row r="21" spans="1:4" ht="21" customHeight="1">
      <c r="A21" s="22"/>
      <c r="B21" s="17" t="s">
        <v>13</v>
      </c>
      <c r="D21" s="21"/>
    </row>
    <row r="22" spans="1:4" ht="21" customHeight="1">
      <c r="A22" s="1311" t="s">
        <v>560</v>
      </c>
      <c r="B22" s="32" t="s">
        <v>494</v>
      </c>
      <c r="D22" s="1315"/>
    </row>
    <row r="23" spans="1:4" ht="21" customHeight="1">
      <c r="A23" s="1309" t="s">
        <v>564</v>
      </c>
      <c r="B23" s="1308" t="s">
        <v>561</v>
      </c>
      <c r="D23" s="1315"/>
    </row>
    <row r="24" spans="1:4" ht="21" customHeight="1">
      <c r="A24" s="1309" t="s">
        <v>565</v>
      </c>
      <c r="B24" s="1308" t="s">
        <v>562</v>
      </c>
      <c r="D24" s="1315"/>
    </row>
    <row r="25" spans="1:4" ht="21" customHeight="1">
      <c r="A25" s="1310" t="s">
        <v>566</v>
      </c>
      <c r="B25" s="1308" t="s">
        <v>563</v>
      </c>
      <c r="D25" s="1315"/>
    </row>
    <row r="26" spans="1:4" s="7" customFormat="1" ht="14">
      <c r="A26" s="25"/>
      <c r="B26" s="18"/>
    </row>
    <row r="27" spans="1:4" ht="25" customHeight="1">
      <c r="A27" s="22"/>
      <c r="B27" s="17" t="s">
        <v>14</v>
      </c>
    </row>
    <row r="28" spans="1:4" ht="21" customHeight="1">
      <c r="A28" s="1309" t="s">
        <v>575</v>
      </c>
      <c r="B28" s="1308" t="s">
        <v>567</v>
      </c>
      <c r="D28" s="1315"/>
    </row>
    <row r="29" spans="1:4" ht="21" customHeight="1">
      <c r="A29" s="1310" t="s">
        <v>576</v>
      </c>
      <c r="B29" s="1308" t="s">
        <v>568</v>
      </c>
      <c r="D29" s="1315"/>
    </row>
    <row r="30" spans="1:4" ht="21" customHeight="1">
      <c r="A30" s="1309" t="s">
        <v>577</v>
      </c>
      <c r="B30" s="1308" t="s">
        <v>569</v>
      </c>
      <c r="D30" s="1315"/>
    </row>
    <row r="31" spans="1:4" ht="21" customHeight="1">
      <c r="A31" s="1309" t="s">
        <v>578</v>
      </c>
      <c r="B31" s="1308" t="s">
        <v>570</v>
      </c>
      <c r="D31" s="1315"/>
    </row>
    <row r="32" spans="1:4" ht="21" customHeight="1">
      <c r="A32" s="1309" t="s">
        <v>579</v>
      </c>
      <c r="B32" s="1308" t="s">
        <v>571</v>
      </c>
      <c r="D32" s="1315"/>
    </row>
    <row r="33" spans="1:4" ht="21" customHeight="1">
      <c r="A33" s="1309" t="s">
        <v>580</v>
      </c>
      <c r="B33" s="1308" t="s">
        <v>572</v>
      </c>
      <c r="D33" s="1315"/>
    </row>
    <row r="34" spans="1:4" ht="21" customHeight="1">
      <c r="A34" s="1310" t="s">
        <v>581</v>
      </c>
      <c r="B34" s="1308" t="s">
        <v>573</v>
      </c>
      <c r="D34" s="1315"/>
    </row>
    <row r="35" spans="1:4" ht="21" customHeight="1">
      <c r="A35" s="1309" t="s">
        <v>582</v>
      </c>
      <c r="B35" s="1308" t="s">
        <v>574</v>
      </c>
      <c r="D35" s="1315"/>
    </row>
    <row r="36" spans="1:4" ht="22.5">
      <c r="A36" s="24"/>
      <c r="B36" s="6"/>
      <c r="D36" s="1315"/>
    </row>
    <row r="37" spans="1:4" ht="25" customHeight="1">
      <c r="A37" s="22"/>
      <c r="B37" s="9" t="s">
        <v>16</v>
      </c>
    </row>
    <row r="38" spans="1:4" ht="21" customHeight="1">
      <c r="A38" s="24"/>
      <c r="B38" s="29" t="s">
        <v>11</v>
      </c>
    </row>
    <row r="39" spans="1:4" ht="14">
      <c r="A39" s="24"/>
      <c r="B39" s="6"/>
    </row>
    <row r="40" spans="1:4" ht="25" customHeight="1">
      <c r="A40" s="22"/>
      <c r="B40" s="9" t="s">
        <v>6</v>
      </c>
    </row>
    <row r="41" spans="1:4" ht="21" customHeight="1">
      <c r="A41" s="24"/>
      <c r="B41" s="29" t="s">
        <v>11</v>
      </c>
    </row>
    <row r="42" spans="1:4" ht="14">
      <c r="A42" s="24"/>
      <c r="B42" s="6"/>
    </row>
    <row r="43" spans="1:4" ht="14">
      <c r="A43" s="15"/>
      <c r="B43" s="7"/>
    </row>
    <row r="44" spans="1:4" ht="12" customHeight="1">
      <c r="A44" s="16"/>
      <c r="B44" s="13" t="s">
        <v>12</v>
      </c>
    </row>
    <row r="45" spans="1:4" ht="15">
      <c r="A45" s="7"/>
      <c r="B45" s="8"/>
    </row>
    <row r="46" spans="1:4" ht="15">
      <c r="A46" s="8"/>
    </row>
    <row r="47" spans="1:4" ht="15">
      <c r="A47" s="8"/>
    </row>
  </sheetData>
  <mergeCells count="1">
    <mergeCell ref="A2:B2"/>
  </mergeCells>
  <hyperlinks>
    <hyperlink ref="A6" location="Introduction!A1" display="Introduction" xr:uid="{00000000-0004-0000-0000-000000000000}"/>
    <hyperlink ref="A14" location="'Table 6.06'!A1" display="Table 6.06" xr:uid="{243CE281-4F38-4117-A1D4-647358B20E3D}"/>
    <hyperlink ref="A9" location="'Table 6.01'!A1" display="Table 6.01" xr:uid="{CFCDB18A-8EC4-4944-B8C3-692D9B90C91C}"/>
    <hyperlink ref="A11" location="'Table 6.03'!A1" display="Table 6.03" xr:uid="{B673526C-0491-48CD-86EF-669C7AB8CA7B}"/>
    <hyperlink ref="A12" location="'Table 6.04'!A1" display="Table 6.04" xr:uid="{6689C260-D36C-4650-8B91-E4DD8F656255}"/>
    <hyperlink ref="A13" location="'Table 6.05'!A1" display="Table 6.05" xr:uid="{01F538D2-B392-4548-932F-5B485357B170}"/>
    <hyperlink ref="A15" location="'Table 6.10'!A1" display="Table 6.10" xr:uid="{73B7BAD8-6C91-429D-9644-783C94CEE5E8}"/>
    <hyperlink ref="A16" location="'Table 6.11'!A1" display="Table 6.11" xr:uid="{5CE4F4EC-FD3B-4DEC-A281-3CD890AB9042}"/>
    <hyperlink ref="A19" location="'Table 6.14'!A1" display="Table 6.14" xr:uid="{A2A1E6E3-30E7-4727-BAB8-13DEA26AA161}"/>
    <hyperlink ref="A22" location="'Table 6.26'!A1" display="Table 6.26" xr:uid="{A1D342B4-2A43-4464-9EAC-EF0A65DA2D0C}"/>
    <hyperlink ref="A23" location="'Table 6.31'!A1" display="Table 6.31" xr:uid="{C8F1C082-B0E2-4A4E-96C2-6E97D3A01864}"/>
    <hyperlink ref="A24" location="'Table 6.32'!A1" display="Table 6.32" xr:uid="{3A26B7A5-F74B-4060-B07D-F17E6FA8F498}"/>
    <hyperlink ref="A25" location="'Table 6.33'!A1" display="Table 6.33" xr:uid="{EB6DAF19-FA4A-4157-936F-882F878DC2AF}"/>
    <hyperlink ref="A28" location="'Table 6.63'!A1" display="Table 6.63" xr:uid="{A6408DF2-79C5-4BF2-90C2-3F27905C35B0}"/>
    <hyperlink ref="A29" location="'Table 6.64'!A1" display="Table 6.64" xr:uid="{C4B82BD5-A2ED-452E-8A9D-F8624C9EFC23}"/>
    <hyperlink ref="A30" location="'Table 6.65'!A1" display="Table 6.65" xr:uid="{7500C312-8387-4FF8-ADF7-4FFC8CB7C635}"/>
    <hyperlink ref="A31" location="'Table 6.66'!A1" display="Table 6.66" xr:uid="{23CEADA6-1B30-448C-A95E-35496F254EB5}"/>
    <hyperlink ref="A32" location="'Table 6.67'!A1" display="Table 6.67" xr:uid="{03857AFF-6871-4574-B0A1-A21ABBDD3BFB}"/>
    <hyperlink ref="A33" location="'Table 6.68'!A1" display="Table 6.68" xr:uid="{BF4BC41D-969B-4497-BE4E-F975C683C571}"/>
    <hyperlink ref="A34" location="'Table 6.72'!A1" display="Table 6.72" xr:uid="{63304E35-7846-48C5-A9DB-A3AA88A11091}"/>
    <hyperlink ref="A35" location="'Table 6.73'!A1" display="Table 6.73" xr:uid="{D0CD122C-AB40-4D95-9BEE-DFD0BC46DCE9}"/>
    <hyperlink ref="A17" location="'Table 6.12'!A1" display="Table 6.12" xr:uid="{8095E342-A59A-4996-AB55-1AB5639611A4}"/>
    <hyperlink ref="A18" location="'Table 6.13'!A1" display="Table 6.13" xr:uid="{62FCE0B6-AD1D-449C-A7BB-137A01987D14}"/>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F5C88-FB64-44BB-BFE9-D4A95BF89A6E}">
  <dimension ref="A1:Q42"/>
  <sheetViews>
    <sheetView topLeftCell="A4" workbookViewId="0">
      <selection sqref="A1:XFD1048576"/>
    </sheetView>
  </sheetViews>
  <sheetFormatPr defaultColWidth="9" defaultRowHeight="14"/>
  <cols>
    <col min="1" max="1" width="13.83203125" style="104" customWidth="1"/>
    <col min="2" max="11" width="9" style="104"/>
    <col min="12" max="15" width="11.58203125" style="104" customWidth="1"/>
    <col min="16" max="16" width="9" style="104"/>
    <col min="17" max="17" width="9" style="106"/>
    <col min="18" max="16384" width="9" style="104"/>
  </cols>
  <sheetData>
    <row r="1" spans="1:17" ht="25">
      <c r="A1" s="1913" t="s">
        <v>3239</v>
      </c>
      <c r="B1" s="1913"/>
      <c r="C1" s="1913"/>
      <c r="D1" s="1913"/>
      <c r="E1" s="1913"/>
      <c r="F1" s="1913"/>
      <c r="G1" s="1913"/>
      <c r="H1" s="1913"/>
      <c r="I1" s="1913"/>
      <c r="J1" s="1913"/>
      <c r="K1" s="1913"/>
      <c r="L1" s="1913"/>
      <c r="M1" s="1913"/>
      <c r="N1" s="1913"/>
      <c r="O1" s="1913"/>
      <c r="P1" s="103"/>
    </row>
    <row r="2" spans="1:17">
      <c r="A2" s="105"/>
    </row>
    <row r="3" spans="1:17" ht="17.5">
      <c r="A3" s="1852" t="s">
        <v>398</v>
      </c>
      <c r="B3" s="1916" t="s">
        <v>399</v>
      </c>
      <c r="C3" s="1917"/>
      <c r="D3" s="1916" t="s">
        <v>400</v>
      </c>
      <c r="E3" s="1917"/>
      <c r="F3" s="1916" t="s">
        <v>401</v>
      </c>
      <c r="G3" s="1917"/>
      <c r="H3" s="1916" t="s">
        <v>402</v>
      </c>
      <c r="I3" s="1917"/>
      <c r="J3" s="1916" t="s">
        <v>395</v>
      </c>
      <c r="K3" s="1917"/>
      <c r="L3" s="1918" t="s">
        <v>403</v>
      </c>
      <c r="M3" s="1921" t="s">
        <v>404</v>
      </c>
      <c r="N3" s="1918" t="s">
        <v>405</v>
      </c>
      <c r="O3" s="1856" t="s">
        <v>406</v>
      </c>
      <c r="P3" s="21"/>
    </row>
    <row r="4" spans="1:17" s="137" customFormat="1" ht="17.5">
      <c r="A4" s="1853"/>
      <c r="B4" s="135" t="s">
        <v>407</v>
      </c>
      <c r="C4" s="136" t="s">
        <v>408</v>
      </c>
      <c r="D4" s="135" t="s">
        <v>407</v>
      </c>
      <c r="E4" s="136" t="s">
        <v>408</v>
      </c>
      <c r="F4" s="135" t="s">
        <v>407</v>
      </c>
      <c r="G4" s="136" t="s">
        <v>408</v>
      </c>
      <c r="H4" s="135" t="s">
        <v>407</v>
      </c>
      <c r="I4" s="136" t="s">
        <v>408</v>
      </c>
      <c r="J4" s="135" t="s">
        <v>407</v>
      </c>
      <c r="K4" s="136" t="s">
        <v>408</v>
      </c>
      <c r="L4" s="1920"/>
      <c r="M4" s="1922"/>
      <c r="N4" s="1920"/>
      <c r="O4" s="1857"/>
      <c r="P4" s="21"/>
    </row>
    <row r="5" spans="1:17" s="137" customFormat="1">
      <c r="A5" s="1795" t="s">
        <v>3240</v>
      </c>
      <c r="B5" s="1796">
        <v>3440</v>
      </c>
      <c r="C5" s="1797">
        <v>2915</v>
      </c>
      <c r="D5" s="1796">
        <v>368</v>
      </c>
      <c r="E5" s="1797">
        <v>344</v>
      </c>
      <c r="F5" s="1796">
        <v>1882</v>
      </c>
      <c r="G5" s="1797">
        <v>1685</v>
      </c>
      <c r="H5" s="1796">
        <v>163</v>
      </c>
      <c r="I5" s="1797">
        <v>142</v>
      </c>
      <c r="J5" s="1796">
        <v>2456</v>
      </c>
      <c r="K5" s="1797">
        <v>1982</v>
      </c>
      <c r="L5" s="1798">
        <v>5924</v>
      </c>
      <c r="M5" s="119">
        <v>171600</v>
      </c>
      <c r="N5" s="1799">
        <f t="shared" ref="N5:N11" si="0">B5+D5+F5+H5+J5</f>
        <v>8309</v>
      </c>
      <c r="O5" s="151">
        <f t="shared" ref="O5:O11" si="1">N5/M5*1000</f>
        <v>48.420745920745915</v>
      </c>
      <c r="P5" s="141"/>
    </row>
    <row r="6" spans="1:17" s="137" customFormat="1">
      <c r="A6" s="138" t="s">
        <v>409</v>
      </c>
      <c r="B6" s="115">
        <v>185</v>
      </c>
      <c r="C6" s="139">
        <v>166</v>
      </c>
      <c r="D6" s="140">
        <v>16</v>
      </c>
      <c r="E6" s="139">
        <v>14</v>
      </c>
      <c r="F6" s="140">
        <v>186</v>
      </c>
      <c r="G6" s="139">
        <v>175</v>
      </c>
      <c r="H6" s="140">
        <v>2</v>
      </c>
      <c r="I6" s="139">
        <v>2</v>
      </c>
      <c r="J6" s="140">
        <v>206</v>
      </c>
      <c r="K6" s="139">
        <v>171</v>
      </c>
      <c r="L6" s="140">
        <v>481</v>
      </c>
      <c r="M6" s="139">
        <v>174704</v>
      </c>
      <c r="N6" s="1800">
        <f t="shared" si="0"/>
        <v>595</v>
      </c>
      <c r="O6" s="149">
        <f t="shared" si="1"/>
        <v>3.4057606007876178</v>
      </c>
      <c r="P6" s="141"/>
    </row>
    <row r="7" spans="1:17" s="137" customFormat="1" ht="14" customHeight="1">
      <c r="A7" s="142" t="s">
        <v>410</v>
      </c>
      <c r="B7" s="143">
        <v>2733</v>
      </c>
      <c r="C7" s="144">
        <v>2302</v>
      </c>
      <c r="D7" s="143">
        <v>249</v>
      </c>
      <c r="E7" s="144">
        <v>232</v>
      </c>
      <c r="F7" s="143">
        <v>1501</v>
      </c>
      <c r="G7" s="144">
        <v>1381</v>
      </c>
      <c r="H7" s="143">
        <v>227</v>
      </c>
      <c r="I7" s="144">
        <v>198</v>
      </c>
      <c r="J7" s="143">
        <v>2141</v>
      </c>
      <c r="K7" s="144">
        <v>1702</v>
      </c>
      <c r="L7" s="143">
        <v>4981</v>
      </c>
      <c r="M7" s="144">
        <v>179331</v>
      </c>
      <c r="N7" s="150">
        <f t="shared" si="0"/>
        <v>6851</v>
      </c>
      <c r="O7" s="151">
        <f t="shared" si="1"/>
        <v>38.203099296830999</v>
      </c>
      <c r="P7" s="106"/>
      <c r="Q7" s="21"/>
    </row>
    <row r="8" spans="1:17">
      <c r="A8" s="145" t="s">
        <v>411</v>
      </c>
      <c r="B8" s="146">
        <v>3861</v>
      </c>
      <c r="C8" s="147">
        <v>3158</v>
      </c>
      <c r="D8" s="146">
        <v>369</v>
      </c>
      <c r="E8" s="147">
        <v>336</v>
      </c>
      <c r="F8" s="146">
        <v>2408</v>
      </c>
      <c r="G8" s="147">
        <v>2163</v>
      </c>
      <c r="H8" s="146">
        <v>285</v>
      </c>
      <c r="I8" s="147">
        <v>239</v>
      </c>
      <c r="J8" s="146">
        <v>2951</v>
      </c>
      <c r="K8" s="147">
        <v>2300</v>
      </c>
      <c r="L8" s="146">
        <v>6832</v>
      </c>
      <c r="M8" s="147">
        <v>179698</v>
      </c>
      <c r="N8" s="148">
        <f t="shared" si="0"/>
        <v>9874</v>
      </c>
      <c r="O8" s="149">
        <f t="shared" si="1"/>
        <v>54.947745662166525</v>
      </c>
      <c r="P8" s="106"/>
    </row>
    <row r="9" spans="1:17">
      <c r="A9" s="142" t="s">
        <v>412</v>
      </c>
      <c r="B9" s="143">
        <v>3826</v>
      </c>
      <c r="C9" s="144">
        <v>3152</v>
      </c>
      <c r="D9" s="143">
        <v>505</v>
      </c>
      <c r="E9" s="144">
        <v>482</v>
      </c>
      <c r="F9" s="143">
        <v>1909</v>
      </c>
      <c r="G9" s="144">
        <v>1696</v>
      </c>
      <c r="H9" s="143">
        <v>294</v>
      </c>
      <c r="I9" s="144">
        <v>249</v>
      </c>
      <c r="J9" s="143">
        <v>3342</v>
      </c>
      <c r="K9" s="144">
        <v>2546</v>
      </c>
      <c r="L9" s="143">
        <v>6729</v>
      </c>
      <c r="M9" s="144">
        <v>179255</v>
      </c>
      <c r="N9" s="150">
        <f t="shared" si="0"/>
        <v>9876</v>
      </c>
      <c r="O9" s="151">
        <f t="shared" si="1"/>
        <v>55.094697497977741</v>
      </c>
      <c r="P9" s="106"/>
    </row>
    <row r="10" spans="1:17">
      <c r="A10" s="145" t="s">
        <v>413</v>
      </c>
      <c r="B10" s="146">
        <v>3581</v>
      </c>
      <c r="C10" s="147">
        <v>2999</v>
      </c>
      <c r="D10" s="146">
        <v>532</v>
      </c>
      <c r="E10" s="147">
        <v>491</v>
      </c>
      <c r="F10" s="146">
        <v>1330</v>
      </c>
      <c r="G10" s="147">
        <v>1237</v>
      </c>
      <c r="H10" s="146">
        <v>273</v>
      </c>
      <c r="I10" s="147">
        <v>232</v>
      </c>
      <c r="J10" s="146">
        <v>3544</v>
      </c>
      <c r="K10" s="147">
        <v>2642</v>
      </c>
      <c r="L10" s="146">
        <v>6305</v>
      </c>
      <c r="M10" s="147">
        <v>179902</v>
      </c>
      <c r="N10" s="148">
        <f t="shared" si="0"/>
        <v>9260</v>
      </c>
      <c r="O10" s="149">
        <f t="shared" si="1"/>
        <v>51.472468343876109</v>
      </c>
      <c r="P10" s="106"/>
    </row>
    <row r="11" spans="1:17">
      <c r="A11" s="142" t="s">
        <v>414</v>
      </c>
      <c r="B11" s="143">
        <v>3823</v>
      </c>
      <c r="C11" s="144">
        <v>3133</v>
      </c>
      <c r="D11" s="143">
        <v>613</v>
      </c>
      <c r="E11" s="144">
        <v>570</v>
      </c>
      <c r="F11" s="143">
        <v>1218</v>
      </c>
      <c r="G11" s="144">
        <v>1134</v>
      </c>
      <c r="H11" s="143">
        <v>398</v>
      </c>
      <c r="I11" s="144">
        <v>305</v>
      </c>
      <c r="J11" s="143">
        <v>3821</v>
      </c>
      <c r="K11" s="144">
        <v>2822</v>
      </c>
      <c r="L11" s="143">
        <v>6527</v>
      </c>
      <c r="M11" s="144">
        <v>180409</v>
      </c>
      <c r="N11" s="150">
        <f t="shared" si="0"/>
        <v>9873</v>
      </c>
      <c r="O11" s="151">
        <f t="shared" si="1"/>
        <v>54.725651159310232</v>
      </c>
      <c r="P11" s="106"/>
    </row>
    <row r="12" spans="1:17">
      <c r="A12" s="145" t="s">
        <v>415</v>
      </c>
      <c r="B12" s="146">
        <v>4307</v>
      </c>
      <c r="C12" s="147">
        <v>3503</v>
      </c>
      <c r="D12" s="146">
        <v>710</v>
      </c>
      <c r="E12" s="147">
        <v>641</v>
      </c>
      <c r="F12" s="146">
        <v>1124</v>
      </c>
      <c r="G12" s="147">
        <v>1053</v>
      </c>
      <c r="H12" s="146">
        <v>555</v>
      </c>
      <c r="I12" s="147">
        <v>441</v>
      </c>
      <c r="J12" s="146">
        <v>4378</v>
      </c>
      <c r="K12" s="147">
        <v>3249</v>
      </c>
      <c r="L12" s="146">
        <v>7201</v>
      </c>
      <c r="M12" s="147">
        <v>180895</v>
      </c>
      <c r="N12" s="148">
        <v>11074</v>
      </c>
      <c r="O12" s="149">
        <v>61.2</v>
      </c>
      <c r="P12" s="106"/>
    </row>
    <row r="13" spans="1:17">
      <c r="A13" s="142" t="s">
        <v>416</v>
      </c>
      <c r="B13" s="143">
        <v>4177</v>
      </c>
      <c r="C13" s="144">
        <v>3353</v>
      </c>
      <c r="D13" s="143">
        <v>667</v>
      </c>
      <c r="E13" s="144">
        <v>617</v>
      </c>
      <c r="F13" s="143">
        <v>1073</v>
      </c>
      <c r="G13" s="144">
        <v>988</v>
      </c>
      <c r="H13" s="143">
        <v>370</v>
      </c>
      <c r="I13" s="144">
        <v>315</v>
      </c>
      <c r="J13" s="143">
        <v>3897</v>
      </c>
      <c r="K13" s="144">
        <v>2899</v>
      </c>
      <c r="L13" s="143">
        <v>6794</v>
      </c>
      <c r="M13" s="144">
        <v>185273</v>
      </c>
      <c r="N13" s="150">
        <v>10184</v>
      </c>
      <c r="O13" s="151">
        <v>55</v>
      </c>
      <c r="P13" s="106"/>
    </row>
    <row r="14" spans="1:17">
      <c r="A14" s="145" t="s">
        <v>417</v>
      </c>
      <c r="B14" s="146">
        <v>4529</v>
      </c>
      <c r="C14" s="147">
        <v>3642</v>
      </c>
      <c r="D14" s="146">
        <v>847</v>
      </c>
      <c r="E14" s="147">
        <v>796</v>
      </c>
      <c r="F14" s="146">
        <v>1139</v>
      </c>
      <c r="G14" s="147">
        <v>1055</v>
      </c>
      <c r="H14" s="146">
        <v>468</v>
      </c>
      <c r="I14" s="147">
        <v>390</v>
      </c>
      <c r="J14" s="146">
        <v>4431</v>
      </c>
      <c r="K14" s="147">
        <v>3373</v>
      </c>
      <c r="L14" s="146">
        <v>7660</v>
      </c>
      <c r="M14" s="147">
        <v>183251</v>
      </c>
      <c r="N14" s="148">
        <v>11414</v>
      </c>
      <c r="O14" s="149">
        <v>62.3</v>
      </c>
      <c r="P14" s="106"/>
    </row>
    <row r="15" spans="1:17">
      <c r="A15" s="142" t="s">
        <v>418</v>
      </c>
      <c r="B15" s="143">
        <v>4740</v>
      </c>
      <c r="C15" s="144">
        <v>3874</v>
      </c>
      <c r="D15" s="143">
        <v>945</v>
      </c>
      <c r="E15" s="144">
        <v>864</v>
      </c>
      <c r="F15" s="143">
        <v>1273</v>
      </c>
      <c r="G15" s="144">
        <v>1151</v>
      </c>
      <c r="H15" s="143">
        <v>473</v>
      </c>
      <c r="I15" s="144">
        <v>411</v>
      </c>
      <c r="J15" s="143">
        <v>5002</v>
      </c>
      <c r="K15" s="144">
        <v>3765</v>
      </c>
      <c r="L15" s="143">
        <v>8271</v>
      </c>
      <c r="M15" s="144">
        <v>181213</v>
      </c>
      <c r="N15" s="150">
        <v>12433</v>
      </c>
      <c r="O15" s="151">
        <v>68.599999999999994</v>
      </c>
      <c r="P15" s="152"/>
    </row>
    <row r="16" spans="1:17">
      <c r="A16" s="145" t="s">
        <v>419</v>
      </c>
      <c r="B16" s="146">
        <v>4731</v>
      </c>
      <c r="C16" s="147">
        <v>3936</v>
      </c>
      <c r="D16" s="146">
        <v>880</v>
      </c>
      <c r="E16" s="147">
        <v>819</v>
      </c>
      <c r="F16" s="146">
        <v>1348</v>
      </c>
      <c r="G16" s="147">
        <v>1228</v>
      </c>
      <c r="H16" s="146">
        <v>579</v>
      </c>
      <c r="I16" s="147">
        <v>497</v>
      </c>
      <c r="J16" s="146">
        <v>4820</v>
      </c>
      <c r="K16" s="147">
        <v>3756</v>
      </c>
      <c r="L16" s="146">
        <v>8441</v>
      </c>
      <c r="M16" s="147">
        <v>178208</v>
      </c>
      <c r="N16" s="148">
        <v>12358</v>
      </c>
      <c r="O16" s="149">
        <v>69.3</v>
      </c>
      <c r="P16" s="106"/>
    </row>
    <row r="17" spans="1:16">
      <c r="A17" s="1330" t="s">
        <v>420</v>
      </c>
      <c r="B17" s="153">
        <v>2541</v>
      </c>
      <c r="C17" s="1801">
        <v>2153</v>
      </c>
      <c r="D17" s="153">
        <v>819</v>
      </c>
      <c r="E17" s="1801">
        <v>771</v>
      </c>
      <c r="F17" s="153">
        <v>1357</v>
      </c>
      <c r="G17" s="1801">
        <v>1257</v>
      </c>
      <c r="H17" s="153">
        <v>494</v>
      </c>
      <c r="I17" s="1801">
        <v>428</v>
      </c>
      <c r="J17" s="153">
        <v>6285</v>
      </c>
      <c r="K17" s="1801">
        <v>4789</v>
      </c>
      <c r="L17" s="153">
        <v>7879</v>
      </c>
      <c r="M17" s="154">
        <v>178649</v>
      </c>
      <c r="N17" s="1802">
        <v>11496</v>
      </c>
      <c r="O17" s="155">
        <v>64.3</v>
      </c>
      <c r="P17" s="106"/>
    </row>
    <row r="18" spans="1:16">
      <c r="A18" s="1731" t="s">
        <v>421</v>
      </c>
      <c r="B18" s="1772">
        <v>3224</v>
      </c>
      <c r="C18" s="1803">
        <v>2624</v>
      </c>
      <c r="D18" s="1772">
        <v>993</v>
      </c>
      <c r="E18" s="1803">
        <v>912</v>
      </c>
      <c r="F18" s="1772">
        <v>1668</v>
      </c>
      <c r="G18" s="1803">
        <v>1514</v>
      </c>
      <c r="H18" s="1772">
        <v>833</v>
      </c>
      <c r="I18" s="1803">
        <v>703</v>
      </c>
      <c r="J18" s="1772">
        <v>7767</v>
      </c>
      <c r="K18" s="1803">
        <v>5669</v>
      </c>
      <c r="L18" s="1772">
        <v>9383</v>
      </c>
      <c r="M18" s="1804">
        <v>177871</v>
      </c>
      <c r="N18" s="1773">
        <v>14485</v>
      </c>
      <c r="O18" s="1805">
        <v>81.400000000000006</v>
      </c>
      <c r="P18" s="106"/>
    </row>
    <row r="19" spans="1:16">
      <c r="A19" s="1735" t="s">
        <v>422</v>
      </c>
      <c r="B19" s="1767">
        <v>3375</v>
      </c>
      <c r="C19" s="1806">
        <v>2766</v>
      </c>
      <c r="D19" s="1767">
        <v>1022</v>
      </c>
      <c r="E19" s="1806">
        <v>952</v>
      </c>
      <c r="F19" s="1767">
        <v>1462</v>
      </c>
      <c r="G19" s="1806">
        <v>1331</v>
      </c>
      <c r="H19" s="1767">
        <v>745</v>
      </c>
      <c r="I19" s="1806">
        <v>625</v>
      </c>
      <c r="J19" s="1767">
        <v>7976</v>
      </c>
      <c r="K19" s="1806">
        <v>5783</v>
      </c>
      <c r="L19" s="1767">
        <v>9475</v>
      </c>
      <c r="M19" s="1807">
        <v>178369</v>
      </c>
      <c r="N19" s="1768">
        <v>14580</v>
      </c>
      <c r="O19" s="1808">
        <v>81.7</v>
      </c>
      <c r="P19" s="106"/>
    </row>
    <row r="20" spans="1:16">
      <c r="A20" s="1731" t="s">
        <v>423</v>
      </c>
      <c r="B20" s="1772">
        <v>3528</v>
      </c>
      <c r="C20" s="1803">
        <v>2894</v>
      </c>
      <c r="D20" s="1772">
        <v>1172</v>
      </c>
      <c r="E20" s="1803">
        <v>1077</v>
      </c>
      <c r="F20" s="1772">
        <v>1546</v>
      </c>
      <c r="G20" s="1803">
        <v>1386</v>
      </c>
      <c r="H20" s="1772">
        <v>1092</v>
      </c>
      <c r="I20" s="1803">
        <v>870</v>
      </c>
      <c r="J20" s="1772">
        <v>8828</v>
      </c>
      <c r="K20" s="1803">
        <v>6330</v>
      </c>
      <c r="L20" s="1772">
        <v>9999</v>
      </c>
      <c r="M20" s="1804">
        <v>179234</v>
      </c>
      <c r="N20" s="1773">
        <v>16166</v>
      </c>
      <c r="O20" s="1805">
        <v>90.2</v>
      </c>
      <c r="P20" s="106"/>
    </row>
    <row r="21" spans="1:16">
      <c r="A21" s="1735" t="s">
        <v>424</v>
      </c>
      <c r="B21" s="1767">
        <v>3350</v>
      </c>
      <c r="C21" s="1806">
        <v>2762</v>
      </c>
      <c r="D21" s="1767">
        <v>867</v>
      </c>
      <c r="E21" s="1806">
        <v>820</v>
      </c>
      <c r="F21" s="1767">
        <v>1604</v>
      </c>
      <c r="G21" s="1806">
        <v>1440</v>
      </c>
      <c r="H21" s="1767">
        <v>722</v>
      </c>
      <c r="I21" s="1806">
        <v>597</v>
      </c>
      <c r="J21" s="1767">
        <v>7999</v>
      </c>
      <c r="K21" s="1806">
        <v>5920</v>
      </c>
      <c r="L21" s="1767">
        <v>9580</v>
      </c>
      <c r="M21" s="1807">
        <v>181406</v>
      </c>
      <c r="N21" s="1768">
        <v>14542</v>
      </c>
      <c r="O21" s="1808">
        <v>80.2</v>
      </c>
      <c r="P21" s="106"/>
    </row>
    <row r="22" spans="1:16">
      <c r="A22" s="1731" t="s">
        <v>425</v>
      </c>
      <c r="B22" s="1772">
        <v>3022</v>
      </c>
      <c r="C22" s="1803">
        <v>2565</v>
      </c>
      <c r="D22" s="1772">
        <v>858</v>
      </c>
      <c r="E22" s="1803">
        <v>797</v>
      </c>
      <c r="F22" s="1772">
        <v>1821</v>
      </c>
      <c r="G22" s="1803">
        <v>1603</v>
      </c>
      <c r="H22" s="1772">
        <v>723</v>
      </c>
      <c r="I22" s="1803">
        <v>564</v>
      </c>
      <c r="J22" s="1772">
        <v>7647</v>
      </c>
      <c r="K22" s="1803">
        <v>5707</v>
      </c>
      <c r="L22" s="1772">
        <v>9297</v>
      </c>
      <c r="M22" s="1804">
        <v>181897</v>
      </c>
      <c r="N22" s="1773">
        <v>14071</v>
      </c>
      <c r="O22" s="1805">
        <v>77.400000000000006</v>
      </c>
      <c r="P22" s="106"/>
    </row>
    <row r="23" spans="1:16">
      <c r="A23" s="1735" t="s">
        <v>426</v>
      </c>
      <c r="B23" s="1767">
        <v>2857</v>
      </c>
      <c r="C23" s="1806">
        <v>2594</v>
      </c>
      <c r="D23" s="1767">
        <v>775</v>
      </c>
      <c r="E23" s="1806">
        <v>723</v>
      </c>
      <c r="F23" s="1767">
        <v>1854</v>
      </c>
      <c r="G23" s="1806">
        <v>1616</v>
      </c>
      <c r="H23" s="1767">
        <v>619</v>
      </c>
      <c r="I23" s="1806">
        <v>527</v>
      </c>
      <c r="J23" s="1767">
        <v>7465</v>
      </c>
      <c r="K23" s="1806">
        <v>5456</v>
      </c>
      <c r="L23" s="1767">
        <v>9024</v>
      </c>
      <c r="M23" s="1807">
        <v>182434</v>
      </c>
      <c r="N23" s="1768">
        <v>13570</v>
      </c>
      <c r="O23" s="1808">
        <v>74.400000000000006</v>
      </c>
      <c r="P23" s="106"/>
    </row>
    <row r="24" spans="1:16">
      <c r="A24" s="1731" t="s">
        <v>427</v>
      </c>
      <c r="B24" s="1772">
        <v>3412</v>
      </c>
      <c r="C24" s="1803">
        <v>2837</v>
      </c>
      <c r="D24" s="1772">
        <v>853</v>
      </c>
      <c r="E24" s="1803">
        <v>790</v>
      </c>
      <c r="F24" s="1772">
        <v>2246</v>
      </c>
      <c r="G24" s="1803">
        <v>1804</v>
      </c>
      <c r="H24" s="1772">
        <v>571</v>
      </c>
      <c r="I24" s="1803">
        <v>479</v>
      </c>
      <c r="J24" s="1772">
        <v>10064</v>
      </c>
      <c r="K24" s="1803">
        <v>6764</v>
      </c>
      <c r="L24" s="1772">
        <v>10169</v>
      </c>
      <c r="M24" s="1804">
        <v>182798</v>
      </c>
      <c r="N24" s="1773">
        <v>17146</v>
      </c>
      <c r="O24" s="1805">
        <v>93.8</v>
      </c>
      <c r="P24" s="106"/>
    </row>
    <row r="25" spans="1:16">
      <c r="A25" s="1735" t="s">
        <v>428</v>
      </c>
      <c r="B25" s="1767">
        <v>2710</v>
      </c>
      <c r="C25" s="1806">
        <v>1820</v>
      </c>
      <c r="D25" s="1767">
        <v>731</v>
      </c>
      <c r="E25" s="1806">
        <v>535</v>
      </c>
      <c r="F25" s="1767">
        <v>1958</v>
      </c>
      <c r="G25" s="1806">
        <v>1356</v>
      </c>
      <c r="H25" s="1767">
        <v>423</v>
      </c>
      <c r="I25" s="1806">
        <v>260</v>
      </c>
      <c r="J25" s="1767">
        <v>7523</v>
      </c>
      <c r="K25" s="1806">
        <v>4979</v>
      </c>
      <c r="L25" s="1767">
        <v>8950</v>
      </c>
      <c r="M25" s="1807">
        <v>183629</v>
      </c>
      <c r="N25" s="1768">
        <v>13345</v>
      </c>
      <c r="O25" s="1808">
        <v>72.7</v>
      </c>
      <c r="P25" s="106"/>
    </row>
    <row r="26" spans="1:16">
      <c r="A26" s="1731" t="s">
        <v>429</v>
      </c>
      <c r="B26" s="1772">
        <v>2754</v>
      </c>
      <c r="C26" s="1803">
        <v>1531</v>
      </c>
      <c r="D26" s="1772">
        <v>841</v>
      </c>
      <c r="E26" s="1803">
        <v>537</v>
      </c>
      <c r="F26" s="1772">
        <v>2538</v>
      </c>
      <c r="G26" s="1803">
        <v>1435</v>
      </c>
      <c r="H26" s="1772">
        <v>0</v>
      </c>
      <c r="I26" s="1803">
        <v>0</v>
      </c>
      <c r="J26" s="1772">
        <v>11356</v>
      </c>
      <c r="K26" s="1803">
        <v>6473</v>
      </c>
      <c r="L26" s="1772">
        <v>9976</v>
      </c>
      <c r="M26" s="1804">
        <v>183520</v>
      </c>
      <c r="N26" s="1773">
        <v>17489</v>
      </c>
      <c r="O26" s="1805">
        <v>95.3</v>
      </c>
      <c r="P26" s="106"/>
    </row>
    <row r="27" spans="1:16">
      <c r="A27" s="1735" t="s">
        <v>430</v>
      </c>
      <c r="B27" s="1767">
        <v>2956</v>
      </c>
      <c r="C27" s="1806">
        <v>1631</v>
      </c>
      <c r="D27" s="1767">
        <v>918</v>
      </c>
      <c r="E27" s="1806">
        <v>610</v>
      </c>
      <c r="F27" s="1767">
        <v>2826</v>
      </c>
      <c r="G27" s="1806">
        <v>1597</v>
      </c>
      <c r="H27" s="1767">
        <v>1</v>
      </c>
      <c r="I27" s="1806">
        <v>1</v>
      </c>
      <c r="J27" s="1767">
        <v>12580</v>
      </c>
      <c r="K27" s="1806">
        <v>6851</v>
      </c>
      <c r="L27" s="1767">
        <v>10690</v>
      </c>
      <c r="M27" s="1807">
        <v>185036</v>
      </c>
      <c r="N27" s="1768">
        <v>19281</v>
      </c>
      <c r="O27" s="1808">
        <v>104.2</v>
      </c>
      <c r="P27" s="106"/>
    </row>
    <row r="28" spans="1:16">
      <c r="A28" s="1731" t="s">
        <v>431</v>
      </c>
      <c r="B28" s="1772">
        <v>2879</v>
      </c>
      <c r="C28" s="1803">
        <v>1644</v>
      </c>
      <c r="D28" s="1772">
        <v>968</v>
      </c>
      <c r="E28" s="1803">
        <v>631</v>
      </c>
      <c r="F28" s="1772">
        <v>3494</v>
      </c>
      <c r="G28" s="1803">
        <v>1984</v>
      </c>
      <c r="H28" s="1772">
        <v>4</v>
      </c>
      <c r="I28" s="1803">
        <v>4</v>
      </c>
      <c r="J28" s="1772">
        <v>13491</v>
      </c>
      <c r="K28" s="1803">
        <v>7584</v>
      </c>
      <c r="L28" s="1772">
        <v>11847</v>
      </c>
      <c r="M28" s="1804">
        <v>187395</v>
      </c>
      <c r="N28" s="1773">
        <v>20836</v>
      </c>
      <c r="O28" s="1805">
        <v>111.2</v>
      </c>
      <c r="P28" s="106"/>
    </row>
    <row r="29" spans="1:16">
      <c r="A29" s="1809" t="s">
        <v>432</v>
      </c>
      <c r="B29" s="1810">
        <v>3086</v>
      </c>
      <c r="C29" s="1811">
        <v>1720</v>
      </c>
      <c r="D29" s="1810">
        <v>898</v>
      </c>
      <c r="E29" s="1811">
        <v>563</v>
      </c>
      <c r="F29" s="1810">
        <v>4273</v>
      </c>
      <c r="G29" s="1811">
        <v>2124</v>
      </c>
      <c r="H29" s="1810">
        <v>28</v>
      </c>
      <c r="I29" s="1811">
        <v>15</v>
      </c>
      <c r="J29" s="1810">
        <v>14368</v>
      </c>
      <c r="K29" s="1811">
        <v>7947</v>
      </c>
      <c r="L29" s="1810">
        <v>12352</v>
      </c>
      <c r="M29" s="1812">
        <v>189281</v>
      </c>
      <c r="N29" s="1813">
        <v>22653</v>
      </c>
      <c r="O29" s="1814">
        <v>119.7</v>
      </c>
      <c r="P29" s="106"/>
    </row>
    <row r="30" spans="1:16" ht="14.25" customHeight="1">
      <c r="A30" s="1919" t="s">
        <v>433</v>
      </c>
      <c r="B30" s="1919"/>
      <c r="C30" s="1919"/>
      <c r="D30" s="1919"/>
      <c r="E30" s="1919"/>
      <c r="F30" s="1919"/>
      <c r="G30" s="1919"/>
      <c r="H30" s="1919"/>
      <c r="I30" s="1919"/>
      <c r="J30" s="1919"/>
      <c r="K30" s="1919"/>
      <c r="L30" s="1919"/>
      <c r="M30" s="1919"/>
      <c r="N30" s="1919"/>
      <c r="O30" s="1919"/>
    </row>
    <row r="31" spans="1:16" ht="14.25" customHeight="1">
      <c r="A31" s="159"/>
    </row>
    <row r="32" spans="1:16" ht="18" customHeight="1">
      <c r="A32" s="1923" t="s">
        <v>434</v>
      </c>
      <c r="B32" s="1924"/>
      <c r="C32" s="1924"/>
      <c r="D32" s="1924"/>
      <c r="E32" s="1924"/>
      <c r="F32" s="1924"/>
      <c r="G32" s="1924"/>
      <c r="H32" s="1924"/>
      <c r="I32" s="1924"/>
      <c r="J32" s="1924"/>
      <c r="K32" s="1924"/>
      <c r="L32" s="1924"/>
      <c r="M32" s="1924"/>
      <c r="N32" s="1924"/>
      <c r="O32" s="1925"/>
    </row>
    <row r="33" spans="1:15" ht="18" customHeight="1">
      <c r="A33" s="1936" t="s">
        <v>435</v>
      </c>
      <c r="B33" s="1937"/>
      <c r="C33" s="1937" t="s">
        <v>436</v>
      </c>
      <c r="D33" s="1937"/>
      <c r="E33" s="1937"/>
      <c r="F33" s="1937"/>
      <c r="G33" s="1937"/>
      <c r="H33" s="1937"/>
      <c r="I33" s="1937"/>
      <c r="J33" s="1937"/>
      <c r="K33" s="1937"/>
      <c r="L33" s="1937"/>
      <c r="M33" s="1937"/>
      <c r="N33" s="1937"/>
      <c r="O33" s="1938"/>
    </row>
    <row r="34" spans="1:15">
      <c r="A34" s="1932" t="s">
        <v>399</v>
      </c>
      <c r="B34" s="1932"/>
      <c r="C34" s="1933" t="s">
        <v>437</v>
      </c>
      <c r="D34" s="1934"/>
      <c r="E34" s="1934"/>
      <c r="F34" s="1934"/>
      <c r="G34" s="1934"/>
      <c r="H34" s="1934"/>
      <c r="I34" s="1934"/>
      <c r="J34" s="1934"/>
      <c r="K34" s="1934"/>
      <c r="L34" s="1934"/>
      <c r="M34" s="1934"/>
      <c r="N34" s="1934"/>
      <c r="O34" s="1935"/>
    </row>
    <row r="35" spans="1:15" ht="30" customHeight="1">
      <c r="A35" s="1926" t="s">
        <v>400</v>
      </c>
      <c r="B35" s="1926"/>
      <c r="C35" s="1927" t="s">
        <v>438</v>
      </c>
      <c r="D35" s="1928"/>
      <c r="E35" s="1928"/>
      <c r="F35" s="1928"/>
      <c r="G35" s="1928"/>
      <c r="H35" s="1928"/>
      <c r="I35" s="1928"/>
      <c r="J35" s="1928"/>
      <c r="K35" s="1928"/>
      <c r="L35" s="1928"/>
      <c r="M35" s="1928"/>
      <c r="N35" s="1928"/>
      <c r="O35" s="1929"/>
    </row>
    <row r="36" spans="1:15" ht="26" customHeight="1">
      <c r="A36" s="1926" t="s">
        <v>401</v>
      </c>
      <c r="B36" s="1926"/>
      <c r="C36" s="1927" t="s">
        <v>439</v>
      </c>
      <c r="D36" s="1928"/>
      <c r="E36" s="1928"/>
      <c r="F36" s="1928"/>
      <c r="G36" s="1928"/>
      <c r="H36" s="1928"/>
      <c r="I36" s="1928"/>
      <c r="J36" s="1928"/>
      <c r="K36" s="1928"/>
      <c r="L36" s="1928"/>
      <c r="M36" s="1928"/>
      <c r="N36" s="1928"/>
      <c r="O36" s="1929"/>
    </row>
    <row r="37" spans="1:15">
      <c r="A37" s="1926" t="s">
        <v>402</v>
      </c>
      <c r="B37" s="1926"/>
      <c r="C37" s="1927" t="s">
        <v>440</v>
      </c>
      <c r="D37" s="1928"/>
      <c r="E37" s="1928"/>
      <c r="F37" s="1928"/>
      <c r="G37" s="1928"/>
      <c r="H37" s="1928"/>
      <c r="I37" s="1928"/>
      <c r="J37" s="1928"/>
      <c r="K37" s="1928"/>
      <c r="L37" s="1928"/>
      <c r="M37" s="1928"/>
      <c r="N37" s="1928"/>
      <c r="O37" s="1929"/>
    </row>
    <row r="38" spans="1:15">
      <c r="A38" s="1926" t="s">
        <v>441</v>
      </c>
      <c r="B38" s="1926"/>
      <c r="C38" s="1927" t="s">
        <v>442</v>
      </c>
      <c r="D38" s="1928"/>
      <c r="E38" s="1928"/>
      <c r="F38" s="1928"/>
      <c r="G38" s="1928"/>
      <c r="H38" s="1928"/>
      <c r="I38" s="1928"/>
      <c r="J38" s="1928"/>
      <c r="K38" s="1928"/>
      <c r="L38" s="1928"/>
      <c r="M38" s="1928"/>
      <c r="N38" s="1928"/>
      <c r="O38" s="1929"/>
    </row>
    <row r="39" spans="1:15" ht="14.5">
      <c r="A39" s="1930" t="s">
        <v>443</v>
      </c>
      <c r="B39" s="1930"/>
      <c r="C39" s="1930"/>
      <c r="D39" s="1930"/>
      <c r="E39" s="1930"/>
      <c r="F39" s="1930"/>
      <c r="G39" s="1930"/>
      <c r="H39" s="1930"/>
      <c r="I39" s="1930"/>
      <c r="J39" s="1930"/>
      <c r="K39" s="1930"/>
      <c r="L39" s="1930"/>
      <c r="M39" s="1930"/>
      <c r="N39" s="1930"/>
      <c r="O39" s="1930"/>
    </row>
    <row r="40" spans="1:15">
      <c r="A40" s="1931"/>
      <c r="B40" s="1931"/>
    </row>
    <row r="41" spans="1:15">
      <c r="A41" s="1823" t="s">
        <v>444</v>
      </c>
      <c r="B41" s="1823"/>
      <c r="C41" s="1823"/>
      <c r="D41" s="1823"/>
      <c r="E41" s="1823"/>
      <c r="F41" s="1823"/>
      <c r="G41" s="1823"/>
      <c r="H41" s="1823"/>
      <c r="I41" s="1823"/>
      <c r="J41" s="1823"/>
      <c r="K41" s="1823"/>
      <c r="L41" s="1823"/>
      <c r="M41" s="1823"/>
      <c r="N41" s="1823"/>
      <c r="O41" s="1823"/>
    </row>
    <row r="42" spans="1:15">
      <c r="A42" s="159"/>
    </row>
  </sheetData>
  <mergeCells count="28">
    <mergeCell ref="A41:O41"/>
    <mergeCell ref="A32:O32"/>
    <mergeCell ref="A38:B38"/>
    <mergeCell ref="C38:O38"/>
    <mergeCell ref="A39:O39"/>
    <mergeCell ref="A40:B40"/>
    <mergeCell ref="A36:B36"/>
    <mergeCell ref="C36:O36"/>
    <mergeCell ref="A37:B37"/>
    <mergeCell ref="C37:O37"/>
    <mergeCell ref="A34:B34"/>
    <mergeCell ref="C34:O34"/>
    <mergeCell ref="A35:B35"/>
    <mergeCell ref="C35:O35"/>
    <mergeCell ref="A33:B33"/>
    <mergeCell ref="C33:O33"/>
    <mergeCell ref="A30:O30"/>
    <mergeCell ref="A1:O1"/>
    <mergeCell ref="A3:A4"/>
    <mergeCell ref="B3:C3"/>
    <mergeCell ref="D3:E3"/>
    <mergeCell ref="F3:G3"/>
    <mergeCell ref="H3:I3"/>
    <mergeCell ref="J3:K3"/>
    <mergeCell ref="L3:L4"/>
    <mergeCell ref="M3:M4"/>
    <mergeCell ref="N3:N4"/>
    <mergeCell ref="O3:O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E0CAC-5104-45C2-A916-950B72E43C91}">
  <dimension ref="A1:E38"/>
  <sheetViews>
    <sheetView workbookViewId="0">
      <selection activeCell="D1" sqref="D1"/>
    </sheetView>
  </sheetViews>
  <sheetFormatPr defaultColWidth="9" defaultRowHeight="14"/>
  <cols>
    <col min="1" max="1" width="16.58203125" style="104" customWidth="1"/>
    <col min="2" max="3" width="17.5" style="104" customWidth="1"/>
    <col min="4" max="4" width="9" style="104"/>
    <col min="5" max="5" width="9" style="106"/>
    <col min="6" max="16384" width="9" style="104"/>
  </cols>
  <sheetData>
    <row r="1" spans="1:5" ht="32.5">
      <c r="A1" s="1913" t="s">
        <v>3095</v>
      </c>
      <c r="B1" s="1913"/>
      <c r="C1" s="1913"/>
      <c r="D1" s="187"/>
    </row>
    <row r="2" spans="1:5">
      <c r="A2" s="159"/>
    </row>
    <row r="3" spans="1:5" ht="32.5">
      <c r="A3" s="1320" t="s">
        <v>398</v>
      </c>
      <c r="B3" s="185" t="s">
        <v>3096</v>
      </c>
      <c r="C3" s="186" t="s">
        <v>3097</v>
      </c>
      <c r="E3" s="1321"/>
    </row>
    <row r="4" spans="1:5" ht="15" customHeight="1">
      <c r="A4" s="234" t="s">
        <v>3098</v>
      </c>
      <c r="B4" s="1322">
        <v>37</v>
      </c>
      <c r="C4" s="1323">
        <v>12213</v>
      </c>
      <c r="E4" s="104"/>
    </row>
    <row r="5" spans="1:5" ht="15" customHeight="1">
      <c r="A5" s="1324" t="s">
        <v>3099</v>
      </c>
      <c r="B5" s="1325">
        <v>37</v>
      </c>
      <c r="C5" s="1326">
        <v>11877</v>
      </c>
      <c r="E5" s="1321"/>
    </row>
    <row r="6" spans="1:5" ht="15" customHeight="1">
      <c r="A6" s="1327" t="s">
        <v>3100</v>
      </c>
      <c r="B6" s="1328">
        <v>36</v>
      </c>
      <c r="C6" s="1329">
        <v>11546</v>
      </c>
    </row>
    <row r="7" spans="1:5" ht="15" customHeight="1">
      <c r="A7" s="1330" t="s">
        <v>3101</v>
      </c>
      <c r="B7" s="153">
        <v>37</v>
      </c>
      <c r="C7" s="1331">
        <v>11160</v>
      </c>
    </row>
    <row r="8" spans="1:5" ht="15" customHeight="1">
      <c r="A8" s="1332" t="s">
        <v>3102</v>
      </c>
      <c r="B8" s="114">
        <v>36</v>
      </c>
      <c r="C8" s="1333">
        <v>10634</v>
      </c>
    </row>
    <row r="9" spans="1:5" ht="15" customHeight="1">
      <c r="A9" s="1330" t="s">
        <v>3103</v>
      </c>
      <c r="B9" s="153">
        <v>34</v>
      </c>
      <c r="C9" s="1331">
        <v>10422</v>
      </c>
    </row>
    <row r="10" spans="1:5" ht="15" customHeight="1">
      <c r="A10" s="1334" t="s">
        <v>3104</v>
      </c>
      <c r="B10" s="220">
        <v>34</v>
      </c>
      <c r="C10" s="1335">
        <v>10413</v>
      </c>
    </row>
    <row r="11" spans="1:5" ht="15" customHeight="1">
      <c r="A11" s="1336" t="s">
        <v>3105</v>
      </c>
      <c r="B11" s="158">
        <v>33</v>
      </c>
      <c r="C11" s="1337">
        <v>9797</v>
      </c>
    </row>
    <row r="12" spans="1:5" ht="15" customHeight="1">
      <c r="A12" s="1338" t="s">
        <v>3106</v>
      </c>
      <c r="B12" s="157">
        <v>32</v>
      </c>
      <c r="C12" s="1323">
        <v>9593</v>
      </c>
    </row>
    <row r="13" spans="1:5" ht="15" customHeight="1">
      <c r="A13" s="1336" t="s">
        <v>3107</v>
      </c>
      <c r="B13" s="158">
        <v>31</v>
      </c>
      <c r="C13" s="1337">
        <v>9109</v>
      </c>
    </row>
    <row r="14" spans="1:5" ht="15" customHeight="1">
      <c r="A14" s="1338" t="s">
        <v>3108</v>
      </c>
      <c r="B14" s="157">
        <v>31</v>
      </c>
      <c r="C14" s="1323">
        <v>8202</v>
      </c>
    </row>
    <row r="15" spans="1:5" ht="15" customHeight="1">
      <c r="A15" s="1336" t="s">
        <v>3109</v>
      </c>
      <c r="B15" s="158">
        <v>31</v>
      </c>
      <c r="C15" s="1337">
        <v>7819</v>
      </c>
    </row>
    <row r="16" spans="1:5" ht="15" customHeight="1">
      <c r="A16" s="1338" t="s">
        <v>3110</v>
      </c>
      <c r="B16" s="157">
        <v>31</v>
      </c>
      <c r="C16" s="1323">
        <v>7373</v>
      </c>
    </row>
    <row r="17" spans="1:3" ht="15" customHeight="1">
      <c r="A17" s="1336" t="s">
        <v>3111</v>
      </c>
      <c r="B17" s="158">
        <v>28</v>
      </c>
      <c r="C17" s="1337">
        <v>6003</v>
      </c>
    </row>
    <row r="18" spans="1:3" ht="15" customHeight="1">
      <c r="A18" s="1338" t="s">
        <v>3112</v>
      </c>
      <c r="B18" s="157">
        <v>27</v>
      </c>
      <c r="C18" s="1323">
        <v>5678</v>
      </c>
    </row>
    <row r="19" spans="1:3" ht="15" customHeight="1">
      <c r="A19" s="1336" t="s">
        <v>3113</v>
      </c>
      <c r="B19" s="158">
        <v>27</v>
      </c>
      <c r="C19" s="1337">
        <v>5596</v>
      </c>
    </row>
    <row r="20" spans="1:3" ht="15" customHeight="1">
      <c r="A20" s="1338" t="s">
        <v>3114</v>
      </c>
      <c r="B20" s="157">
        <v>27</v>
      </c>
      <c r="C20" s="1323">
        <v>5167</v>
      </c>
    </row>
    <row r="21" spans="1:3" ht="15" customHeight="1">
      <c r="A21" s="1336" t="s">
        <v>3115</v>
      </c>
      <c r="B21" s="158">
        <v>26</v>
      </c>
      <c r="C21" s="1337">
        <v>4502</v>
      </c>
    </row>
    <row r="22" spans="1:3" ht="15" customHeight="1">
      <c r="A22" s="1338" t="s">
        <v>3116</v>
      </c>
      <c r="B22" s="157">
        <v>25</v>
      </c>
      <c r="C22" s="1323">
        <v>3350</v>
      </c>
    </row>
    <row r="23" spans="1:3" ht="15" customHeight="1">
      <c r="A23" s="1336" t="s">
        <v>3117</v>
      </c>
      <c r="B23" s="158">
        <v>22</v>
      </c>
      <c r="C23" s="1337">
        <v>3066</v>
      </c>
    </row>
    <row r="24" spans="1:3" ht="15" customHeight="1">
      <c r="A24" s="1338" t="s">
        <v>3118</v>
      </c>
      <c r="B24" s="157">
        <v>6</v>
      </c>
      <c r="C24" s="1323">
        <v>1341</v>
      </c>
    </row>
    <row r="25" spans="1:3" ht="15" customHeight="1">
      <c r="A25" s="1336" t="s">
        <v>3119</v>
      </c>
      <c r="B25" s="158">
        <v>2</v>
      </c>
      <c r="C25" s="1337">
        <v>784</v>
      </c>
    </row>
    <row r="26" spans="1:3" ht="15" customHeight="1">
      <c r="A26" s="1338" t="s">
        <v>3120</v>
      </c>
      <c r="B26" s="157">
        <v>2</v>
      </c>
      <c r="C26" s="1323">
        <v>835</v>
      </c>
    </row>
    <row r="27" spans="1:3" ht="15" customHeight="1">
      <c r="A27" s="1336" t="s">
        <v>3121</v>
      </c>
      <c r="B27" s="158">
        <v>2</v>
      </c>
      <c r="C27" s="1337">
        <v>808</v>
      </c>
    </row>
    <row r="28" spans="1:3" ht="15" customHeight="1">
      <c r="A28" s="1338" t="s">
        <v>3122</v>
      </c>
      <c r="B28" s="157">
        <v>2</v>
      </c>
      <c r="C28" s="1323">
        <v>844</v>
      </c>
    </row>
    <row r="29" spans="1:3" ht="15" customHeight="1">
      <c r="A29" s="1336" t="s">
        <v>3123</v>
      </c>
      <c r="B29" s="158">
        <v>2</v>
      </c>
      <c r="C29" s="1337">
        <v>746</v>
      </c>
    </row>
    <row r="30" spans="1:3" ht="15" customHeight="1">
      <c r="A30" s="1338" t="s">
        <v>3124</v>
      </c>
      <c r="B30" s="157">
        <v>2</v>
      </c>
      <c r="C30" s="1323">
        <v>708</v>
      </c>
    </row>
    <row r="32" spans="1:3" ht="29" customHeight="1">
      <c r="A32" s="1843" t="s">
        <v>3125</v>
      </c>
      <c r="B32" s="1843"/>
      <c r="C32" s="1843"/>
    </row>
    <row r="33" spans="1:3">
      <c r="A33" s="1317"/>
      <c r="B33" s="1317"/>
      <c r="C33" s="1317"/>
    </row>
    <row r="34" spans="1:3" ht="102" customHeight="1">
      <c r="A34" s="1939" t="s">
        <v>3126</v>
      </c>
      <c r="B34" s="1939"/>
      <c r="C34" s="1939"/>
    </row>
    <row r="35" spans="1:3">
      <c r="A35" s="1339"/>
      <c r="B35" s="1339"/>
      <c r="C35" s="1339"/>
    </row>
    <row r="36" spans="1:3" ht="165.75" customHeight="1">
      <c r="A36" s="1939" t="s">
        <v>3127</v>
      </c>
      <c r="B36" s="1939"/>
      <c r="C36" s="1939"/>
    </row>
    <row r="37" spans="1:3">
      <c r="A37" s="201"/>
      <c r="B37" s="201"/>
      <c r="C37" s="201"/>
    </row>
    <row r="38" spans="1:3">
      <c r="A38" s="159"/>
    </row>
  </sheetData>
  <mergeCells count="4">
    <mergeCell ref="A1:C1"/>
    <mergeCell ref="A32:C32"/>
    <mergeCell ref="A34:C34"/>
    <mergeCell ref="A36:C3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C1E22-E2F8-43D5-A46C-FD34F2081820}">
  <dimension ref="A1:H42"/>
  <sheetViews>
    <sheetView workbookViewId="0">
      <selection activeCell="A4" sqref="A4"/>
    </sheetView>
  </sheetViews>
  <sheetFormatPr defaultRowHeight="14"/>
  <cols>
    <col min="1" max="1" width="55.4140625" style="1342" customWidth="1"/>
    <col min="2" max="2" width="11.5" style="1342" customWidth="1"/>
    <col min="3" max="3" width="12" style="1371" customWidth="1"/>
    <col min="4" max="4" width="10" style="1342" customWidth="1"/>
    <col min="5" max="5" width="12" style="1342" customWidth="1"/>
    <col min="6" max="6" width="57.33203125" style="1372" customWidth="1"/>
    <col min="7" max="7" width="8.6640625" style="1342"/>
    <col min="8" max="8" width="8.6640625" style="1341"/>
    <col min="9" max="16384" width="8.6640625" style="1342"/>
  </cols>
  <sheetData>
    <row r="1" spans="1:7" ht="25">
      <c r="A1" s="1940" t="s">
        <v>3128</v>
      </c>
      <c r="B1" s="1941"/>
      <c r="C1" s="1941"/>
      <c r="D1" s="1941"/>
      <c r="E1" s="1941"/>
      <c r="F1" s="1941"/>
      <c r="G1" s="1340"/>
    </row>
    <row r="3" spans="1:7" ht="38" customHeight="1">
      <c r="A3" s="1343" t="s">
        <v>3129</v>
      </c>
      <c r="B3" s="1344" t="s">
        <v>3130</v>
      </c>
      <c r="C3" s="1345" t="s">
        <v>3131</v>
      </c>
      <c r="D3" s="1346" t="s">
        <v>3132</v>
      </c>
      <c r="E3" s="1345" t="s">
        <v>404</v>
      </c>
      <c r="F3" s="1345" t="s">
        <v>3133</v>
      </c>
    </row>
    <row r="4" spans="1:7" ht="16" customHeight="1">
      <c r="A4" s="1347" t="s">
        <v>3134</v>
      </c>
      <c r="B4" s="1348" t="s">
        <v>510</v>
      </c>
      <c r="C4" s="1349">
        <v>2016</v>
      </c>
      <c r="D4" s="1350" t="s">
        <v>3135</v>
      </c>
      <c r="E4" s="1351">
        <v>172</v>
      </c>
      <c r="F4" s="1352" t="s">
        <v>3136</v>
      </c>
    </row>
    <row r="5" spans="1:7" ht="16" customHeight="1">
      <c r="A5" s="1353" t="s">
        <v>3137</v>
      </c>
      <c r="B5" s="1354" t="s">
        <v>239</v>
      </c>
      <c r="C5" s="1355">
        <v>2000</v>
      </c>
      <c r="D5" s="1356" t="s">
        <v>3138</v>
      </c>
      <c r="E5" s="1357">
        <v>366</v>
      </c>
      <c r="F5" s="1358" t="s">
        <v>3139</v>
      </c>
    </row>
    <row r="6" spans="1:7" ht="16" customHeight="1">
      <c r="A6" s="1359" t="s">
        <v>3140</v>
      </c>
      <c r="B6" s="1348" t="s">
        <v>3141</v>
      </c>
      <c r="C6" s="1360">
        <v>2019</v>
      </c>
      <c r="D6" s="1361" t="s">
        <v>3142</v>
      </c>
      <c r="E6" s="1351">
        <v>287</v>
      </c>
      <c r="F6" s="1362" t="s">
        <v>3143</v>
      </c>
    </row>
    <row r="7" spans="1:7" ht="16" customHeight="1">
      <c r="A7" s="1353" t="s">
        <v>3144</v>
      </c>
      <c r="B7" s="1354" t="s">
        <v>3141</v>
      </c>
      <c r="C7" s="1363">
        <v>2001</v>
      </c>
      <c r="D7" s="1356" t="s">
        <v>3145</v>
      </c>
      <c r="E7" s="1357">
        <v>61</v>
      </c>
      <c r="F7" s="1358" t="s">
        <v>3146</v>
      </c>
    </row>
    <row r="8" spans="1:7" ht="16" customHeight="1">
      <c r="A8" s="1364" t="s">
        <v>3147</v>
      </c>
      <c r="B8" s="1348" t="s">
        <v>3141</v>
      </c>
      <c r="C8" s="1360">
        <v>2000</v>
      </c>
      <c r="D8" s="1350" t="s">
        <v>3148</v>
      </c>
      <c r="E8" s="1351">
        <v>120</v>
      </c>
      <c r="F8" s="1362" t="s">
        <v>3146</v>
      </c>
    </row>
    <row r="9" spans="1:7" ht="16" customHeight="1">
      <c r="A9" s="1353" t="s">
        <v>3149</v>
      </c>
      <c r="B9" s="1354" t="s">
        <v>239</v>
      </c>
      <c r="C9" s="1363">
        <v>2001</v>
      </c>
      <c r="D9" s="1356" t="s">
        <v>3138</v>
      </c>
      <c r="E9" s="1357">
        <v>706</v>
      </c>
      <c r="F9" s="1358" t="s">
        <v>3150</v>
      </c>
    </row>
    <row r="10" spans="1:7" ht="16" customHeight="1">
      <c r="A10" s="1364" t="s">
        <v>3151</v>
      </c>
      <c r="B10" s="1348" t="s">
        <v>3152</v>
      </c>
      <c r="C10" s="1360">
        <v>2008</v>
      </c>
      <c r="D10" s="1350" t="s">
        <v>3138</v>
      </c>
      <c r="E10" s="1365">
        <v>1363</v>
      </c>
      <c r="F10" s="1362" t="s">
        <v>3153</v>
      </c>
    </row>
    <row r="11" spans="1:7" ht="16" customHeight="1">
      <c r="A11" s="1353" t="s">
        <v>3154</v>
      </c>
      <c r="B11" s="1354" t="s">
        <v>239</v>
      </c>
      <c r="C11" s="1363">
        <v>2001</v>
      </c>
      <c r="D11" s="1356" t="s">
        <v>3155</v>
      </c>
      <c r="E11" s="1366">
        <v>241</v>
      </c>
      <c r="F11" s="1358" t="s">
        <v>3156</v>
      </c>
    </row>
    <row r="12" spans="1:7" ht="26">
      <c r="A12" s="1364" t="s">
        <v>3157</v>
      </c>
      <c r="B12" s="1348" t="s">
        <v>239</v>
      </c>
      <c r="C12" s="1360">
        <v>2001</v>
      </c>
      <c r="D12" s="1350" t="s">
        <v>3158</v>
      </c>
      <c r="E12" s="1367">
        <v>240</v>
      </c>
      <c r="F12" s="1362" t="s">
        <v>3159</v>
      </c>
    </row>
    <row r="13" spans="1:7" ht="16" customHeight="1">
      <c r="A13" s="1353" t="s">
        <v>3160</v>
      </c>
      <c r="B13" s="1354" t="s">
        <v>3141</v>
      </c>
      <c r="C13" s="1363">
        <v>2001</v>
      </c>
      <c r="D13" s="1356" t="s">
        <v>3155</v>
      </c>
      <c r="E13" s="1366">
        <v>632</v>
      </c>
      <c r="F13" s="1358" t="s">
        <v>3161</v>
      </c>
    </row>
    <row r="14" spans="1:7" ht="16" customHeight="1">
      <c r="A14" s="1364" t="s">
        <v>3162</v>
      </c>
      <c r="B14" s="1348" t="s">
        <v>3141</v>
      </c>
      <c r="C14" s="1360">
        <v>2007</v>
      </c>
      <c r="D14" s="1350" t="s">
        <v>3158</v>
      </c>
      <c r="E14" s="1367">
        <v>919</v>
      </c>
      <c r="F14" s="1362" t="s">
        <v>3161</v>
      </c>
    </row>
    <row r="15" spans="1:7" ht="16" customHeight="1">
      <c r="A15" s="1353" t="s">
        <v>3163</v>
      </c>
      <c r="B15" s="1354" t="s">
        <v>3141</v>
      </c>
      <c r="C15" s="1363">
        <v>2016</v>
      </c>
      <c r="D15" s="1356" t="s">
        <v>3155</v>
      </c>
      <c r="E15" s="1366">
        <v>166</v>
      </c>
      <c r="F15" s="1368" t="s">
        <v>3164</v>
      </c>
    </row>
    <row r="16" spans="1:7" ht="16" customHeight="1">
      <c r="A16" s="1364" t="s">
        <v>3165</v>
      </c>
      <c r="B16" s="1348" t="s">
        <v>239</v>
      </c>
      <c r="C16" s="1360">
        <v>2000</v>
      </c>
      <c r="D16" s="1350" t="s">
        <v>3138</v>
      </c>
      <c r="E16" s="1367">
        <v>519</v>
      </c>
      <c r="F16" s="1362" t="s">
        <v>3166</v>
      </c>
    </row>
    <row r="17" spans="1:6" ht="26">
      <c r="A17" s="1353" t="s">
        <v>3167</v>
      </c>
      <c r="B17" s="1354" t="s">
        <v>510</v>
      </c>
      <c r="C17" s="1363">
        <v>2001</v>
      </c>
      <c r="D17" s="1356" t="s">
        <v>3138</v>
      </c>
      <c r="E17" s="1366">
        <v>226</v>
      </c>
      <c r="F17" s="1358" t="s">
        <v>3168</v>
      </c>
    </row>
    <row r="18" spans="1:6" ht="26">
      <c r="A18" s="1364" t="s">
        <v>3169</v>
      </c>
      <c r="B18" s="1348" t="s">
        <v>3141</v>
      </c>
      <c r="C18" s="1360">
        <v>1996</v>
      </c>
      <c r="D18" s="1350" t="s">
        <v>3135</v>
      </c>
      <c r="E18" s="1367">
        <v>323</v>
      </c>
      <c r="F18" s="1362"/>
    </row>
    <row r="19" spans="1:6">
      <c r="A19" s="1353" t="s">
        <v>3170</v>
      </c>
      <c r="B19" s="1354" t="s">
        <v>3141</v>
      </c>
      <c r="C19" s="1363">
        <v>2016</v>
      </c>
      <c r="D19" s="1356" t="s">
        <v>3171</v>
      </c>
      <c r="E19" s="1366">
        <v>161</v>
      </c>
      <c r="F19" s="1358"/>
    </row>
    <row r="20" spans="1:6" ht="26">
      <c r="A20" s="1364" t="s">
        <v>3172</v>
      </c>
      <c r="B20" s="1348" t="s">
        <v>510</v>
      </c>
      <c r="C20" s="1360">
        <v>2008</v>
      </c>
      <c r="D20" s="1350" t="s">
        <v>3138</v>
      </c>
      <c r="E20" s="1367">
        <v>155</v>
      </c>
      <c r="F20" s="1362" t="s">
        <v>3173</v>
      </c>
    </row>
    <row r="21" spans="1:6" ht="16" customHeight="1">
      <c r="A21" s="1353" t="s">
        <v>3174</v>
      </c>
      <c r="B21" s="1354" t="s">
        <v>239</v>
      </c>
      <c r="C21" s="1363">
        <v>2001</v>
      </c>
      <c r="D21" s="1356" t="s">
        <v>3145</v>
      </c>
      <c r="E21" s="1366">
        <v>41</v>
      </c>
      <c r="F21" s="1358" t="s">
        <v>3161</v>
      </c>
    </row>
    <row r="22" spans="1:6" ht="16" customHeight="1">
      <c r="A22" s="1364" t="s">
        <v>3175</v>
      </c>
      <c r="B22" s="1348" t="s">
        <v>510</v>
      </c>
      <c r="C22" s="1360">
        <v>2001</v>
      </c>
      <c r="D22" s="1350" t="s">
        <v>3158</v>
      </c>
      <c r="E22" s="1367">
        <v>55</v>
      </c>
      <c r="F22" s="1362" t="s">
        <v>3173</v>
      </c>
    </row>
    <row r="23" spans="1:6" ht="16" customHeight="1">
      <c r="A23" s="1353" t="s">
        <v>3176</v>
      </c>
      <c r="B23" s="1354" t="s">
        <v>239</v>
      </c>
      <c r="C23" s="1363">
        <v>2001</v>
      </c>
      <c r="D23" s="1356" t="s">
        <v>3177</v>
      </c>
      <c r="E23" s="1366">
        <v>464</v>
      </c>
      <c r="F23" s="1358" t="s">
        <v>3173</v>
      </c>
    </row>
    <row r="24" spans="1:6" ht="26">
      <c r="A24" s="1364" t="s">
        <v>3178</v>
      </c>
      <c r="B24" s="1348" t="s">
        <v>3141</v>
      </c>
      <c r="C24" s="1360">
        <v>2001</v>
      </c>
      <c r="D24" s="1350" t="s">
        <v>3158</v>
      </c>
      <c r="E24" s="1367">
        <v>125</v>
      </c>
      <c r="F24" s="1362" t="s">
        <v>3179</v>
      </c>
    </row>
    <row r="25" spans="1:6" ht="16" customHeight="1">
      <c r="A25" s="1353" t="s">
        <v>3180</v>
      </c>
      <c r="B25" s="1369" t="s">
        <v>325</v>
      </c>
      <c r="C25" s="1363">
        <v>2001</v>
      </c>
      <c r="D25" s="1356" t="s">
        <v>3138</v>
      </c>
      <c r="E25" s="1366">
        <v>723</v>
      </c>
      <c r="F25" s="1358" t="s">
        <v>3181</v>
      </c>
    </row>
    <row r="26" spans="1:6" ht="16" customHeight="1">
      <c r="A26" s="1364" t="s">
        <v>3182</v>
      </c>
      <c r="B26" s="1348" t="s">
        <v>239</v>
      </c>
      <c r="C26" s="1360">
        <v>2008</v>
      </c>
      <c r="D26" s="1350" t="s">
        <v>3155</v>
      </c>
      <c r="E26" s="1367">
        <v>210</v>
      </c>
      <c r="F26" s="1362" t="s">
        <v>3183</v>
      </c>
    </row>
    <row r="27" spans="1:6" ht="16" customHeight="1">
      <c r="A27" s="1353" t="s">
        <v>3184</v>
      </c>
      <c r="B27" s="1354" t="s">
        <v>239</v>
      </c>
      <c r="C27" s="1363">
        <v>2001</v>
      </c>
      <c r="D27" s="1370" t="s">
        <v>3177</v>
      </c>
      <c r="E27" s="1366">
        <v>148</v>
      </c>
      <c r="F27" s="1358" t="s">
        <v>3185</v>
      </c>
    </row>
    <row r="28" spans="1:6" ht="16" customHeight="1">
      <c r="A28" s="1364" t="s">
        <v>3186</v>
      </c>
      <c r="B28" s="1348" t="s">
        <v>511</v>
      </c>
      <c r="C28" s="1360">
        <v>2004</v>
      </c>
      <c r="D28" s="1350" t="s">
        <v>3187</v>
      </c>
      <c r="E28" s="1367">
        <v>346</v>
      </c>
      <c r="F28" s="1362" t="s">
        <v>3173</v>
      </c>
    </row>
    <row r="29" spans="1:6" ht="26">
      <c r="A29" s="1353" t="s">
        <v>3188</v>
      </c>
      <c r="B29" s="1354" t="s">
        <v>510</v>
      </c>
      <c r="C29" s="1363">
        <v>2001</v>
      </c>
      <c r="D29" s="1356" t="s">
        <v>3138</v>
      </c>
      <c r="E29" s="1366">
        <v>45</v>
      </c>
      <c r="F29" s="1358" t="s">
        <v>3189</v>
      </c>
    </row>
    <row r="30" spans="1:6" ht="16" customHeight="1">
      <c r="A30" s="1364" t="s">
        <v>3190</v>
      </c>
      <c r="B30" s="1348" t="s">
        <v>239</v>
      </c>
      <c r="C30" s="1360">
        <v>2011</v>
      </c>
      <c r="D30" s="1350" t="s">
        <v>3158</v>
      </c>
      <c r="E30" s="1367">
        <v>333</v>
      </c>
      <c r="F30" s="1362" t="s">
        <v>3161</v>
      </c>
    </row>
    <row r="31" spans="1:6" ht="16" customHeight="1">
      <c r="A31" s="1353" t="s">
        <v>3191</v>
      </c>
      <c r="B31" s="1354" t="s">
        <v>3141</v>
      </c>
      <c r="C31" s="1363">
        <v>2012</v>
      </c>
      <c r="D31" s="1370" t="s">
        <v>3155</v>
      </c>
      <c r="E31" s="1366">
        <v>173</v>
      </c>
      <c r="F31" s="1358" t="s">
        <v>3161</v>
      </c>
    </row>
    <row r="32" spans="1:6" ht="16" customHeight="1">
      <c r="A32" s="1364" t="s">
        <v>3192</v>
      </c>
      <c r="B32" s="1348" t="s">
        <v>3152</v>
      </c>
      <c r="C32" s="1360">
        <v>2001</v>
      </c>
      <c r="D32" s="1350" t="s">
        <v>3138</v>
      </c>
      <c r="E32" s="1367">
        <v>542</v>
      </c>
      <c r="F32" s="1362" t="s">
        <v>3193</v>
      </c>
    </row>
    <row r="33" spans="1:6" ht="26">
      <c r="A33" s="1353" t="s">
        <v>3194</v>
      </c>
      <c r="B33" s="1354" t="s">
        <v>239</v>
      </c>
      <c r="C33" s="1363">
        <v>2000</v>
      </c>
      <c r="D33" s="1356" t="s">
        <v>3187</v>
      </c>
      <c r="E33" s="1366">
        <v>133</v>
      </c>
      <c r="F33" s="1358" t="s">
        <v>3195</v>
      </c>
    </row>
    <row r="34" spans="1:6" ht="26">
      <c r="A34" s="1364" t="s">
        <v>3196</v>
      </c>
      <c r="B34" s="1348" t="s">
        <v>3141</v>
      </c>
      <c r="C34" s="1360">
        <v>2012</v>
      </c>
      <c r="D34" s="1350" t="s">
        <v>3142</v>
      </c>
      <c r="E34" s="1367">
        <v>182</v>
      </c>
      <c r="F34" s="1362" t="s">
        <v>3197</v>
      </c>
    </row>
    <row r="35" spans="1:6" ht="16" customHeight="1">
      <c r="A35" s="1353" t="s">
        <v>3198</v>
      </c>
      <c r="B35" s="1354" t="s">
        <v>3141</v>
      </c>
      <c r="C35" s="1363">
        <v>2001</v>
      </c>
      <c r="D35" s="1356" t="s">
        <v>3138</v>
      </c>
      <c r="E35" s="1366">
        <v>449</v>
      </c>
      <c r="F35" s="1358" t="s">
        <v>3199</v>
      </c>
    </row>
    <row r="36" spans="1:6" ht="16" customHeight="1">
      <c r="A36" s="1364" t="s">
        <v>3200</v>
      </c>
      <c r="B36" s="1348" t="s">
        <v>239</v>
      </c>
      <c r="C36" s="1360">
        <v>2001</v>
      </c>
      <c r="D36" s="1350" t="s">
        <v>3201</v>
      </c>
      <c r="E36" s="1367">
        <v>266</v>
      </c>
      <c r="F36" s="1362" t="s">
        <v>3202</v>
      </c>
    </row>
    <row r="37" spans="1:6" ht="16" customHeight="1">
      <c r="A37" s="1353" t="s">
        <v>3203</v>
      </c>
      <c r="B37" s="1354" t="s">
        <v>3141</v>
      </c>
      <c r="C37" s="1363">
        <v>2000</v>
      </c>
      <c r="D37" s="1356" t="s">
        <v>3155</v>
      </c>
      <c r="E37" s="1366">
        <v>284</v>
      </c>
      <c r="F37" s="1358" t="s">
        <v>3204</v>
      </c>
    </row>
    <row r="38" spans="1:6" ht="26">
      <c r="A38" s="1364" t="s">
        <v>3205</v>
      </c>
      <c r="B38" s="1348" t="s">
        <v>3141</v>
      </c>
      <c r="C38" s="1360">
        <v>1999</v>
      </c>
      <c r="D38" s="1350" t="s">
        <v>3206</v>
      </c>
      <c r="E38" s="1367">
        <v>434</v>
      </c>
      <c r="F38" s="1362" t="s">
        <v>3195</v>
      </c>
    </row>
    <row r="39" spans="1:6" ht="26">
      <c r="A39" s="1353" t="s">
        <v>3207</v>
      </c>
      <c r="B39" s="1354" t="s">
        <v>239</v>
      </c>
      <c r="C39" s="1363">
        <v>2003</v>
      </c>
      <c r="D39" s="1356" t="s">
        <v>3142</v>
      </c>
      <c r="E39" s="1366">
        <v>211</v>
      </c>
      <c r="F39" s="1358" t="s">
        <v>3146</v>
      </c>
    </row>
    <row r="40" spans="1:6" ht="26">
      <c r="A40" s="1364" t="s">
        <v>3208</v>
      </c>
      <c r="B40" s="1348" t="s">
        <v>239</v>
      </c>
      <c r="C40" s="1360">
        <v>2000</v>
      </c>
      <c r="D40" s="1350" t="s">
        <v>3209</v>
      </c>
      <c r="E40" s="1367">
        <v>276</v>
      </c>
      <c r="F40" s="1362" t="s">
        <v>3210</v>
      </c>
    </row>
    <row r="42" spans="1:6">
      <c r="A42" s="1942" t="s">
        <v>3211</v>
      </c>
      <c r="B42" s="1942"/>
      <c r="C42" s="1942"/>
      <c r="D42" s="1942"/>
      <c r="E42" s="1942"/>
      <c r="F42" s="1942"/>
    </row>
  </sheetData>
  <mergeCells count="2">
    <mergeCell ref="A1:F1"/>
    <mergeCell ref="A42:F4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5BD5-1E60-4302-80CE-23EB0F714E88}">
  <dimension ref="A1:S297"/>
  <sheetViews>
    <sheetView workbookViewId="0">
      <selection sqref="A1:R1"/>
    </sheetView>
  </sheetViews>
  <sheetFormatPr defaultRowHeight="13"/>
  <cols>
    <col min="1" max="1" width="32.08203125" style="104" customWidth="1"/>
    <col min="2" max="16" width="9.08203125" style="104" customWidth="1"/>
    <col min="17" max="17" width="10.08203125" style="104" customWidth="1"/>
    <col min="18" max="155" width="8.6640625" style="104"/>
    <col min="156" max="156" width="32.08203125" style="104" customWidth="1"/>
    <col min="157" max="171" width="9.08203125" style="104" customWidth="1"/>
    <col min="172" max="172" width="10.08203125" style="104" customWidth="1"/>
    <col min="173" max="411" width="8.6640625" style="104"/>
    <col min="412" max="412" width="32.08203125" style="104" customWidth="1"/>
    <col min="413" max="427" width="9.08203125" style="104" customWidth="1"/>
    <col min="428" max="428" width="10.08203125" style="104" customWidth="1"/>
    <col min="429" max="667" width="8.6640625" style="104"/>
    <col min="668" max="668" width="32.08203125" style="104" customWidth="1"/>
    <col min="669" max="683" width="9.08203125" style="104" customWidth="1"/>
    <col min="684" max="684" width="10.08203125" style="104" customWidth="1"/>
    <col min="685" max="923" width="8.6640625" style="104"/>
    <col min="924" max="924" width="32.08203125" style="104" customWidth="1"/>
    <col min="925" max="939" width="9.08203125" style="104" customWidth="1"/>
    <col min="940" max="940" width="10.08203125" style="104" customWidth="1"/>
    <col min="941" max="1179" width="8.6640625" style="104"/>
    <col min="1180" max="1180" width="32.08203125" style="104" customWidth="1"/>
    <col min="1181" max="1195" width="9.08203125" style="104" customWidth="1"/>
    <col min="1196" max="1196" width="10.08203125" style="104" customWidth="1"/>
    <col min="1197" max="1435" width="8.6640625" style="104"/>
    <col min="1436" max="1436" width="32.08203125" style="104" customWidth="1"/>
    <col min="1437" max="1451" width="9.08203125" style="104" customWidth="1"/>
    <col min="1452" max="1452" width="10.08203125" style="104" customWidth="1"/>
    <col min="1453" max="1691" width="8.6640625" style="104"/>
    <col min="1692" max="1692" width="32.08203125" style="104" customWidth="1"/>
    <col min="1693" max="1707" width="9.08203125" style="104" customWidth="1"/>
    <col min="1708" max="1708" width="10.08203125" style="104" customWidth="1"/>
    <col min="1709" max="1947" width="8.6640625" style="104"/>
    <col min="1948" max="1948" width="32.08203125" style="104" customWidth="1"/>
    <col min="1949" max="1963" width="9.08203125" style="104" customWidth="1"/>
    <col min="1964" max="1964" width="10.08203125" style="104" customWidth="1"/>
    <col min="1965" max="2203" width="8.6640625" style="104"/>
    <col min="2204" max="2204" width="32.08203125" style="104" customWidth="1"/>
    <col min="2205" max="2219" width="9.08203125" style="104" customWidth="1"/>
    <col min="2220" max="2220" width="10.08203125" style="104" customWidth="1"/>
    <col min="2221" max="2459" width="8.6640625" style="104"/>
    <col min="2460" max="2460" width="32.08203125" style="104" customWidth="1"/>
    <col min="2461" max="2475" width="9.08203125" style="104" customWidth="1"/>
    <col min="2476" max="2476" width="10.08203125" style="104" customWidth="1"/>
    <col min="2477" max="2715" width="8.6640625" style="104"/>
    <col min="2716" max="2716" width="32.08203125" style="104" customWidth="1"/>
    <col min="2717" max="2731" width="9.08203125" style="104" customWidth="1"/>
    <col min="2732" max="2732" width="10.08203125" style="104" customWidth="1"/>
    <col min="2733" max="2971" width="8.6640625" style="104"/>
    <col min="2972" max="2972" width="32.08203125" style="104" customWidth="1"/>
    <col min="2973" max="2987" width="9.08203125" style="104" customWidth="1"/>
    <col min="2988" max="2988" width="10.08203125" style="104" customWidth="1"/>
    <col min="2989" max="3227" width="8.6640625" style="104"/>
    <col min="3228" max="3228" width="32.08203125" style="104" customWidth="1"/>
    <col min="3229" max="3243" width="9.08203125" style="104" customWidth="1"/>
    <col min="3244" max="3244" width="10.08203125" style="104" customWidth="1"/>
    <col min="3245" max="3483" width="8.6640625" style="104"/>
    <col min="3484" max="3484" width="32.08203125" style="104" customWidth="1"/>
    <col min="3485" max="3499" width="9.08203125" style="104" customWidth="1"/>
    <col min="3500" max="3500" width="10.08203125" style="104" customWidth="1"/>
    <col min="3501" max="3739" width="8.6640625" style="104"/>
    <col min="3740" max="3740" width="32.08203125" style="104" customWidth="1"/>
    <col min="3741" max="3755" width="9.08203125" style="104" customWidth="1"/>
    <col min="3756" max="3756" width="10.08203125" style="104" customWidth="1"/>
    <col min="3757" max="3995" width="8.6640625" style="104"/>
    <col min="3996" max="3996" width="32.08203125" style="104" customWidth="1"/>
    <col min="3997" max="4011" width="9.08203125" style="104" customWidth="1"/>
    <col min="4012" max="4012" width="10.08203125" style="104" customWidth="1"/>
    <col min="4013" max="4251" width="8.6640625" style="104"/>
    <col min="4252" max="4252" width="32.08203125" style="104" customWidth="1"/>
    <col min="4253" max="4267" width="9.08203125" style="104" customWidth="1"/>
    <col min="4268" max="4268" width="10.08203125" style="104" customWidth="1"/>
    <col min="4269" max="4507" width="8.6640625" style="104"/>
    <col min="4508" max="4508" width="32.08203125" style="104" customWidth="1"/>
    <col min="4509" max="4523" width="9.08203125" style="104" customWidth="1"/>
    <col min="4524" max="4524" width="10.08203125" style="104" customWidth="1"/>
    <col min="4525" max="4763" width="8.6640625" style="104"/>
    <col min="4764" max="4764" width="32.08203125" style="104" customWidth="1"/>
    <col min="4765" max="4779" width="9.08203125" style="104" customWidth="1"/>
    <col min="4780" max="4780" width="10.08203125" style="104" customWidth="1"/>
    <col min="4781" max="5019" width="8.6640625" style="104"/>
    <col min="5020" max="5020" width="32.08203125" style="104" customWidth="1"/>
    <col min="5021" max="5035" width="9.08203125" style="104" customWidth="1"/>
    <col min="5036" max="5036" width="10.08203125" style="104" customWidth="1"/>
    <col min="5037" max="5275" width="8.6640625" style="104"/>
    <col min="5276" max="5276" width="32.08203125" style="104" customWidth="1"/>
    <col min="5277" max="5291" width="9.08203125" style="104" customWidth="1"/>
    <col min="5292" max="5292" width="10.08203125" style="104" customWidth="1"/>
    <col min="5293" max="5531" width="8.6640625" style="104"/>
    <col min="5532" max="5532" width="32.08203125" style="104" customWidth="1"/>
    <col min="5533" max="5547" width="9.08203125" style="104" customWidth="1"/>
    <col min="5548" max="5548" width="10.08203125" style="104" customWidth="1"/>
    <col min="5549" max="5787" width="8.6640625" style="104"/>
    <col min="5788" max="5788" width="32.08203125" style="104" customWidth="1"/>
    <col min="5789" max="5803" width="9.08203125" style="104" customWidth="1"/>
    <col min="5804" max="5804" width="10.08203125" style="104" customWidth="1"/>
    <col min="5805" max="6043" width="8.6640625" style="104"/>
    <col min="6044" max="6044" width="32.08203125" style="104" customWidth="1"/>
    <col min="6045" max="6059" width="9.08203125" style="104" customWidth="1"/>
    <col min="6060" max="6060" width="10.08203125" style="104" customWidth="1"/>
    <col min="6061" max="6299" width="8.6640625" style="104"/>
    <col min="6300" max="6300" width="32.08203125" style="104" customWidth="1"/>
    <col min="6301" max="6315" width="9.08203125" style="104" customWidth="1"/>
    <col min="6316" max="6316" width="10.08203125" style="104" customWidth="1"/>
    <col min="6317" max="6555" width="8.6640625" style="104"/>
    <col min="6556" max="6556" width="32.08203125" style="104" customWidth="1"/>
    <col min="6557" max="6571" width="9.08203125" style="104" customWidth="1"/>
    <col min="6572" max="6572" width="10.08203125" style="104" customWidth="1"/>
    <col min="6573" max="6811" width="8.6640625" style="104"/>
    <col min="6812" max="6812" width="32.08203125" style="104" customWidth="1"/>
    <col min="6813" max="6827" width="9.08203125" style="104" customWidth="1"/>
    <col min="6828" max="6828" width="10.08203125" style="104" customWidth="1"/>
    <col min="6829" max="7067" width="8.6640625" style="104"/>
    <col min="7068" max="7068" width="32.08203125" style="104" customWidth="1"/>
    <col min="7069" max="7083" width="9.08203125" style="104" customWidth="1"/>
    <col min="7084" max="7084" width="10.08203125" style="104" customWidth="1"/>
    <col min="7085" max="7323" width="8.6640625" style="104"/>
    <col min="7324" max="7324" width="32.08203125" style="104" customWidth="1"/>
    <col min="7325" max="7339" width="9.08203125" style="104" customWidth="1"/>
    <col min="7340" max="7340" width="10.08203125" style="104" customWidth="1"/>
    <col min="7341" max="7579" width="8.6640625" style="104"/>
    <col min="7580" max="7580" width="32.08203125" style="104" customWidth="1"/>
    <col min="7581" max="7595" width="9.08203125" style="104" customWidth="1"/>
    <col min="7596" max="7596" width="10.08203125" style="104" customWidth="1"/>
    <col min="7597" max="7835" width="8.6640625" style="104"/>
    <col min="7836" max="7836" width="32.08203125" style="104" customWidth="1"/>
    <col min="7837" max="7851" width="9.08203125" style="104" customWidth="1"/>
    <col min="7852" max="7852" width="10.08203125" style="104" customWidth="1"/>
    <col min="7853" max="8091" width="8.6640625" style="104"/>
    <col min="8092" max="8092" width="32.08203125" style="104" customWidth="1"/>
    <col min="8093" max="8107" width="9.08203125" style="104" customWidth="1"/>
    <col min="8108" max="8108" width="10.08203125" style="104" customWidth="1"/>
    <col min="8109" max="8347" width="8.6640625" style="104"/>
    <col min="8348" max="8348" width="32.08203125" style="104" customWidth="1"/>
    <col min="8349" max="8363" width="9.08203125" style="104" customWidth="1"/>
    <col min="8364" max="8364" width="10.08203125" style="104" customWidth="1"/>
    <col min="8365" max="8603" width="8.6640625" style="104"/>
    <col min="8604" max="8604" width="32.08203125" style="104" customWidth="1"/>
    <col min="8605" max="8619" width="9.08203125" style="104" customWidth="1"/>
    <col min="8620" max="8620" width="10.08203125" style="104" customWidth="1"/>
    <col min="8621" max="8859" width="8.6640625" style="104"/>
    <col min="8860" max="8860" width="32.08203125" style="104" customWidth="1"/>
    <col min="8861" max="8875" width="9.08203125" style="104" customWidth="1"/>
    <col min="8876" max="8876" width="10.08203125" style="104" customWidth="1"/>
    <col min="8877" max="9115" width="8.6640625" style="104"/>
    <col min="9116" max="9116" width="32.08203125" style="104" customWidth="1"/>
    <col min="9117" max="9131" width="9.08203125" style="104" customWidth="1"/>
    <col min="9132" max="9132" width="10.08203125" style="104" customWidth="1"/>
    <col min="9133" max="9371" width="8.6640625" style="104"/>
    <col min="9372" max="9372" width="32.08203125" style="104" customWidth="1"/>
    <col min="9373" max="9387" width="9.08203125" style="104" customWidth="1"/>
    <col min="9388" max="9388" width="10.08203125" style="104" customWidth="1"/>
    <col min="9389" max="9627" width="8.6640625" style="104"/>
    <col min="9628" max="9628" width="32.08203125" style="104" customWidth="1"/>
    <col min="9629" max="9643" width="9.08203125" style="104" customWidth="1"/>
    <col min="9644" max="9644" width="10.08203125" style="104" customWidth="1"/>
    <col min="9645" max="9883" width="8.6640625" style="104"/>
    <col min="9884" max="9884" width="32.08203125" style="104" customWidth="1"/>
    <col min="9885" max="9899" width="9.08203125" style="104" customWidth="1"/>
    <col min="9900" max="9900" width="10.08203125" style="104" customWidth="1"/>
    <col min="9901" max="10139" width="8.6640625" style="104"/>
    <col min="10140" max="10140" width="32.08203125" style="104" customWidth="1"/>
    <col min="10141" max="10155" width="9.08203125" style="104" customWidth="1"/>
    <col min="10156" max="10156" width="10.08203125" style="104" customWidth="1"/>
    <col min="10157" max="10395" width="8.6640625" style="104"/>
    <col min="10396" max="10396" width="32.08203125" style="104" customWidth="1"/>
    <col min="10397" max="10411" width="9.08203125" style="104" customWidth="1"/>
    <col min="10412" max="10412" width="10.08203125" style="104" customWidth="1"/>
    <col min="10413" max="10651" width="8.6640625" style="104"/>
    <col min="10652" max="10652" width="32.08203125" style="104" customWidth="1"/>
    <col min="10653" max="10667" width="9.08203125" style="104" customWidth="1"/>
    <col min="10668" max="10668" width="10.08203125" style="104" customWidth="1"/>
    <col min="10669" max="10907" width="8.6640625" style="104"/>
    <col min="10908" max="10908" width="32.08203125" style="104" customWidth="1"/>
    <col min="10909" max="10923" width="9.08203125" style="104" customWidth="1"/>
    <col min="10924" max="10924" width="10.08203125" style="104" customWidth="1"/>
    <col min="10925" max="11163" width="8.6640625" style="104"/>
    <col min="11164" max="11164" width="32.08203125" style="104" customWidth="1"/>
    <col min="11165" max="11179" width="9.08203125" style="104" customWidth="1"/>
    <col min="11180" max="11180" width="10.08203125" style="104" customWidth="1"/>
    <col min="11181" max="11419" width="8.6640625" style="104"/>
    <col min="11420" max="11420" width="32.08203125" style="104" customWidth="1"/>
    <col min="11421" max="11435" width="9.08203125" style="104" customWidth="1"/>
    <col min="11436" max="11436" width="10.08203125" style="104" customWidth="1"/>
    <col min="11437" max="11675" width="8.6640625" style="104"/>
    <col min="11676" max="11676" width="32.08203125" style="104" customWidth="1"/>
    <col min="11677" max="11691" width="9.08203125" style="104" customWidth="1"/>
    <col min="11692" max="11692" width="10.08203125" style="104" customWidth="1"/>
    <col min="11693" max="11931" width="8.6640625" style="104"/>
    <col min="11932" max="11932" width="32.08203125" style="104" customWidth="1"/>
    <col min="11933" max="11947" width="9.08203125" style="104" customWidth="1"/>
    <col min="11948" max="11948" width="10.08203125" style="104" customWidth="1"/>
    <col min="11949" max="12187" width="8.6640625" style="104"/>
    <col min="12188" max="12188" width="32.08203125" style="104" customWidth="1"/>
    <col min="12189" max="12203" width="9.08203125" style="104" customWidth="1"/>
    <col min="12204" max="12204" width="10.08203125" style="104" customWidth="1"/>
    <col min="12205" max="12443" width="8.6640625" style="104"/>
    <col min="12444" max="12444" width="32.08203125" style="104" customWidth="1"/>
    <col min="12445" max="12459" width="9.08203125" style="104" customWidth="1"/>
    <col min="12460" max="12460" width="10.08203125" style="104" customWidth="1"/>
    <col min="12461" max="12699" width="8.6640625" style="104"/>
    <col min="12700" max="12700" width="32.08203125" style="104" customWidth="1"/>
    <col min="12701" max="12715" width="9.08203125" style="104" customWidth="1"/>
    <col min="12716" max="12716" width="10.08203125" style="104" customWidth="1"/>
    <col min="12717" max="12955" width="8.6640625" style="104"/>
    <col min="12956" max="12956" width="32.08203125" style="104" customWidth="1"/>
    <col min="12957" max="12971" width="9.08203125" style="104" customWidth="1"/>
    <col min="12972" max="12972" width="10.08203125" style="104" customWidth="1"/>
    <col min="12973" max="13211" width="8.6640625" style="104"/>
    <col min="13212" max="13212" width="32.08203125" style="104" customWidth="1"/>
    <col min="13213" max="13227" width="9.08203125" style="104" customWidth="1"/>
    <col min="13228" max="13228" width="10.08203125" style="104" customWidth="1"/>
    <col min="13229" max="13467" width="8.6640625" style="104"/>
    <col min="13468" max="13468" width="32.08203125" style="104" customWidth="1"/>
    <col min="13469" max="13483" width="9.08203125" style="104" customWidth="1"/>
    <col min="13484" max="13484" width="10.08203125" style="104" customWidth="1"/>
    <col min="13485" max="13723" width="8.6640625" style="104"/>
    <col min="13724" max="13724" width="32.08203125" style="104" customWidth="1"/>
    <col min="13725" max="13739" width="9.08203125" style="104" customWidth="1"/>
    <col min="13740" max="13740" width="10.08203125" style="104" customWidth="1"/>
    <col min="13741" max="13979" width="8.6640625" style="104"/>
    <col min="13980" max="13980" width="32.08203125" style="104" customWidth="1"/>
    <col min="13981" max="13995" width="9.08203125" style="104" customWidth="1"/>
    <col min="13996" max="13996" width="10.08203125" style="104" customWidth="1"/>
    <col min="13997" max="14235" width="8.6640625" style="104"/>
    <col min="14236" max="14236" width="32.08203125" style="104" customWidth="1"/>
    <col min="14237" max="14251" width="9.08203125" style="104" customWidth="1"/>
    <col min="14252" max="14252" width="10.08203125" style="104" customWidth="1"/>
    <col min="14253" max="14491" width="8.6640625" style="104"/>
    <col min="14492" max="14492" width="32.08203125" style="104" customWidth="1"/>
    <col min="14493" max="14507" width="9.08203125" style="104" customWidth="1"/>
    <col min="14508" max="14508" width="10.08203125" style="104" customWidth="1"/>
    <col min="14509" max="14747" width="8.6640625" style="104"/>
    <col min="14748" max="14748" width="32.08203125" style="104" customWidth="1"/>
    <col min="14749" max="14763" width="9.08203125" style="104" customWidth="1"/>
    <col min="14764" max="14764" width="10.08203125" style="104" customWidth="1"/>
    <col min="14765" max="15003" width="8.6640625" style="104"/>
    <col min="15004" max="15004" width="32.08203125" style="104" customWidth="1"/>
    <col min="15005" max="15019" width="9.08203125" style="104" customWidth="1"/>
    <col min="15020" max="15020" width="10.08203125" style="104" customWidth="1"/>
    <col min="15021" max="15259" width="8.6640625" style="104"/>
    <col min="15260" max="15260" width="32.08203125" style="104" customWidth="1"/>
    <col min="15261" max="15275" width="9.08203125" style="104" customWidth="1"/>
    <col min="15276" max="15276" width="10.08203125" style="104" customWidth="1"/>
    <col min="15277" max="15515" width="8.6640625" style="104"/>
    <col min="15516" max="15516" width="32.08203125" style="104" customWidth="1"/>
    <col min="15517" max="15531" width="9.08203125" style="104" customWidth="1"/>
    <col min="15532" max="15532" width="10.08203125" style="104" customWidth="1"/>
    <col min="15533" max="15771" width="8.6640625" style="104"/>
    <col min="15772" max="15772" width="32.08203125" style="104" customWidth="1"/>
    <col min="15773" max="15787" width="9.08203125" style="104" customWidth="1"/>
    <col min="15788" max="15788" width="10.08203125" style="104" customWidth="1"/>
    <col min="15789" max="16384" width="8.6640625" style="104"/>
  </cols>
  <sheetData>
    <row r="1" spans="1:19" ht="25">
      <c r="A1" s="1817" t="s">
        <v>3217</v>
      </c>
      <c r="B1" s="1817"/>
      <c r="C1" s="1817"/>
      <c r="D1" s="1817"/>
      <c r="E1" s="1817"/>
      <c r="F1" s="1817"/>
      <c r="G1" s="1817"/>
      <c r="H1" s="1817"/>
      <c r="I1" s="1817"/>
      <c r="J1" s="1817"/>
      <c r="K1" s="1817"/>
      <c r="L1" s="1817"/>
      <c r="M1" s="1817"/>
      <c r="N1" s="1817"/>
      <c r="O1" s="1817"/>
      <c r="P1" s="1817"/>
      <c r="Q1" s="1817"/>
      <c r="R1" s="1817"/>
      <c r="S1" s="103"/>
    </row>
    <row r="2" spans="1:19">
      <c r="A2" s="105"/>
    </row>
    <row r="3" spans="1:19" ht="20">
      <c r="A3" s="1968" t="s">
        <v>495</v>
      </c>
      <c r="B3" s="1957" t="s">
        <v>496</v>
      </c>
      <c r="C3" s="1959" t="s">
        <v>497</v>
      </c>
      <c r="D3" s="1952"/>
      <c r="E3" s="1952"/>
      <c r="F3" s="1952"/>
      <c r="G3" s="1952"/>
      <c r="H3" s="1952"/>
      <c r="I3" s="1952"/>
      <c r="J3" s="1952"/>
      <c r="K3" s="1952"/>
      <c r="L3" s="1952"/>
      <c r="M3" s="1952"/>
      <c r="N3" s="1952"/>
      <c r="O3" s="1952"/>
      <c r="P3" s="1952"/>
      <c r="Q3" s="1952"/>
      <c r="R3" s="1960" t="s">
        <v>396</v>
      </c>
      <c r="S3" s="1519"/>
    </row>
    <row r="4" spans="1:19" ht="26">
      <c r="A4" s="1969"/>
      <c r="B4" s="1958"/>
      <c r="C4" s="224" t="s">
        <v>498</v>
      </c>
      <c r="D4" s="225" t="s">
        <v>499</v>
      </c>
      <c r="E4" s="226" t="s">
        <v>500</v>
      </c>
      <c r="F4" s="226">
        <v>1</v>
      </c>
      <c r="G4" s="226">
        <v>2</v>
      </c>
      <c r="H4" s="226">
        <v>3</v>
      </c>
      <c r="I4" s="226">
        <v>4</v>
      </c>
      <c r="J4" s="226">
        <v>5</v>
      </c>
      <c r="K4" s="226">
        <v>6</v>
      </c>
      <c r="L4" s="226">
        <v>7</v>
      </c>
      <c r="M4" s="226">
        <v>8</v>
      </c>
      <c r="N4" s="226">
        <v>9</v>
      </c>
      <c r="O4" s="226">
        <v>10</v>
      </c>
      <c r="P4" s="226">
        <v>11</v>
      </c>
      <c r="Q4" s="109">
        <v>12</v>
      </c>
      <c r="R4" s="1961"/>
    </row>
    <row r="5" spans="1:19">
      <c r="A5" s="1306" t="s">
        <v>501</v>
      </c>
      <c r="B5" s="277">
        <v>31</v>
      </c>
      <c r="C5" s="228">
        <v>154</v>
      </c>
      <c r="D5" s="229">
        <v>1063</v>
      </c>
      <c r="E5" s="230">
        <v>933</v>
      </c>
      <c r="F5" s="230">
        <v>818</v>
      </c>
      <c r="G5" s="230">
        <v>807</v>
      </c>
      <c r="H5" s="230">
        <v>794</v>
      </c>
      <c r="I5" s="230">
        <v>900</v>
      </c>
      <c r="J5" s="230">
        <v>906</v>
      </c>
      <c r="K5" s="230">
        <v>1180</v>
      </c>
      <c r="L5" s="230">
        <v>1560</v>
      </c>
      <c r="M5" s="230">
        <v>1504</v>
      </c>
      <c r="N5" s="230">
        <v>1943</v>
      </c>
      <c r="O5" s="230">
        <v>1968</v>
      </c>
      <c r="P5" s="230">
        <v>1852</v>
      </c>
      <c r="Q5" s="1520">
        <v>1916</v>
      </c>
      <c r="R5" s="1521">
        <v>18298</v>
      </c>
    </row>
    <row r="6" spans="1:19">
      <c r="A6" s="1307" t="s">
        <v>502</v>
      </c>
      <c r="B6" s="1522"/>
      <c r="C6" s="1523"/>
      <c r="D6" s="1524"/>
      <c r="E6" s="1525">
        <v>80</v>
      </c>
      <c r="F6" s="1525">
        <v>80</v>
      </c>
      <c r="G6" s="1525">
        <v>80</v>
      </c>
      <c r="H6" s="1525">
        <v>80</v>
      </c>
      <c r="I6" s="1525">
        <v>144</v>
      </c>
      <c r="J6" s="1525">
        <v>144</v>
      </c>
      <c r="K6" s="1525">
        <v>144</v>
      </c>
      <c r="L6" s="1525">
        <v>320</v>
      </c>
      <c r="M6" s="1525">
        <v>320</v>
      </c>
      <c r="N6" s="1525">
        <v>450</v>
      </c>
      <c r="O6" s="1525">
        <v>450</v>
      </c>
      <c r="P6" s="1525">
        <v>450</v>
      </c>
      <c r="Q6" s="277">
        <v>450</v>
      </c>
      <c r="R6" s="1526">
        <v>3192</v>
      </c>
    </row>
    <row r="7" spans="1:19">
      <c r="A7" s="495" t="s">
        <v>503</v>
      </c>
      <c r="B7" s="277">
        <v>11</v>
      </c>
      <c r="C7" s="236">
        <v>35</v>
      </c>
      <c r="D7" s="237">
        <v>387</v>
      </c>
      <c r="E7" s="238">
        <v>232</v>
      </c>
      <c r="F7" s="238">
        <v>213</v>
      </c>
      <c r="G7" s="238">
        <v>201</v>
      </c>
      <c r="H7" s="238">
        <v>210</v>
      </c>
      <c r="I7" s="238">
        <v>145</v>
      </c>
      <c r="J7" s="238">
        <v>177</v>
      </c>
      <c r="K7" s="238">
        <v>163</v>
      </c>
      <c r="L7" s="238">
        <v>172</v>
      </c>
      <c r="M7" s="238">
        <v>131</v>
      </c>
      <c r="N7" s="238">
        <v>100</v>
      </c>
      <c r="O7" s="238">
        <v>80</v>
      </c>
      <c r="P7" s="238">
        <v>81</v>
      </c>
      <c r="Q7" s="239">
        <v>64</v>
      </c>
      <c r="R7" s="240">
        <v>2391</v>
      </c>
    </row>
    <row r="8" spans="1:19">
      <c r="A8" s="495" t="s">
        <v>504</v>
      </c>
      <c r="B8" s="277">
        <v>11</v>
      </c>
      <c r="C8" s="1527">
        <v>8</v>
      </c>
      <c r="D8" s="1528">
        <v>371</v>
      </c>
      <c r="E8" s="1528">
        <v>248</v>
      </c>
      <c r="F8" s="1528">
        <v>219</v>
      </c>
      <c r="G8" s="1528">
        <v>188</v>
      </c>
      <c r="H8" s="1528">
        <v>194</v>
      </c>
      <c r="I8" s="1528">
        <v>172</v>
      </c>
      <c r="J8" s="1528">
        <v>168</v>
      </c>
      <c r="K8" s="1528">
        <v>148</v>
      </c>
      <c r="L8" s="1528">
        <v>182</v>
      </c>
      <c r="M8" s="1528">
        <v>130</v>
      </c>
      <c r="N8" s="1528">
        <v>84</v>
      </c>
      <c r="O8" s="1528">
        <v>75</v>
      </c>
      <c r="P8" s="1528">
        <v>67</v>
      </c>
      <c r="Q8" s="1529">
        <v>49</v>
      </c>
      <c r="R8" s="1527">
        <v>2303</v>
      </c>
    </row>
    <row r="9" spans="1:19" ht="13.5" thickBot="1">
      <c r="A9" s="495" t="s">
        <v>505</v>
      </c>
      <c r="B9" s="1530">
        <v>9</v>
      </c>
      <c r="C9" s="263">
        <v>35</v>
      </c>
      <c r="D9" s="1531">
        <v>314</v>
      </c>
      <c r="E9" s="1531">
        <v>201</v>
      </c>
      <c r="F9" s="1531">
        <v>166</v>
      </c>
      <c r="G9" s="1531">
        <v>168</v>
      </c>
      <c r="H9" s="1531">
        <v>177</v>
      </c>
      <c r="I9" s="1531">
        <v>166</v>
      </c>
      <c r="J9" s="1531">
        <v>165</v>
      </c>
      <c r="K9" s="1531">
        <v>150</v>
      </c>
      <c r="L9" s="1531">
        <v>188</v>
      </c>
      <c r="M9" s="1531">
        <v>160</v>
      </c>
      <c r="N9" s="1531">
        <v>94</v>
      </c>
      <c r="O9" s="1531">
        <v>81</v>
      </c>
      <c r="P9" s="1531">
        <v>67</v>
      </c>
      <c r="Q9" s="1532">
        <v>62</v>
      </c>
      <c r="R9" s="263">
        <v>2194</v>
      </c>
    </row>
    <row r="10" spans="1:19">
      <c r="A10" s="1533" t="s">
        <v>506</v>
      </c>
      <c r="B10" s="1534">
        <v>62</v>
      </c>
      <c r="C10" s="1535">
        <f t="shared" ref="C10:Q10" si="0">C5+C7+C8+C9</f>
        <v>232</v>
      </c>
      <c r="D10" s="264">
        <f t="shared" si="0"/>
        <v>2135</v>
      </c>
      <c r="E10" s="264">
        <f t="shared" si="0"/>
        <v>1614</v>
      </c>
      <c r="F10" s="264">
        <f t="shared" si="0"/>
        <v>1416</v>
      </c>
      <c r="G10" s="264">
        <f t="shared" si="0"/>
        <v>1364</v>
      </c>
      <c r="H10" s="264">
        <f t="shared" si="0"/>
        <v>1375</v>
      </c>
      <c r="I10" s="264">
        <f t="shared" si="0"/>
        <v>1383</v>
      </c>
      <c r="J10" s="264">
        <f t="shared" si="0"/>
        <v>1416</v>
      </c>
      <c r="K10" s="264">
        <f t="shared" si="0"/>
        <v>1641</v>
      </c>
      <c r="L10" s="264">
        <f t="shared" si="0"/>
        <v>2102</v>
      </c>
      <c r="M10" s="264">
        <f t="shared" si="0"/>
        <v>1925</v>
      </c>
      <c r="N10" s="264">
        <f t="shared" si="0"/>
        <v>2221</v>
      </c>
      <c r="O10" s="264">
        <f t="shared" si="0"/>
        <v>2204</v>
      </c>
      <c r="P10" s="264">
        <f t="shared" si="0"/>
        <v>2067</v>
      </c>
      <c r="Q10" s="265">
        <f t="shared" si="0"/>
        <v>2091</v>
      </c>
      <c r="R10" s="1535">
        <f>R5+R7+R8+R9</f>
        <v>25186</v>
      </c>
    </row>
    <row r="11" spans="1:19">
      <c r="A11" s="1536"/>
      <c r="B11" s="1522"/>
      <c r="C11" s="1537"/>
      <c r="D11" s="1538"/>
      <c r="E11" s="1538"/>
      <c r="F11" s="1538"/>
      <c r="G11" s="1538"/>
      <c r="H11" s="1538"/>
      <c r="I11" s="1538"/>
      <c r="J11" s="1538"/>
      <c r="K11" s="1538"/>
      <c r="L11" s="1538"/>
      <c r="M11" s="1538"/>
      <c r="N11" s="1538"/>
      <c r="O11" s="1538"/>
      <c r="P11" s="1538"/>
      <c r="Q11" s="1539"/>
      <c r="R11" s="1540"/>
    </row>
    <row r="12" spans="1:19">
      <c r="A12" s="495" t="s">
        <v>507</v>
      </c>
      <c r="B12" s="277">
        <v>14</v>
      </c>
      <c r="C12" s="252">
        <v>0</v>
      </c>
      <c r="D12" s="253">
        <v>132</v>
      </c>
      <c r="E12" s="253">
        <v>215</v>
      </c>
      <c r="F12" s="253">
        <v>205</v>
      </c>
      <c r="G12" s="253">
        <v>194</v>
      </c>
      <c r="H12" s="253">
        <v>208</v>
      </c>
      <c r="I12" s="253">
        <v>216</v>
      </c>
      <c r="J12" s="253">
        <v>200</v>
      </c>
      <c r="K12" s="253">
        <v>274</v>
      </c>
      <c r="L12" s="253">
        <v>260</v>
      </c>
      <c r="M12" s="253">
        <v>248</v>
      </c>
      <c r="N12" s="253">
        <v>321</v>
      </c>
      <c r="O12" s="253">
        <v>322</v>
      </c>
      <c r="P12" s="253">
        <v>308</v>
      </c>
      <c r="Q12" s="1541">
        <v>302</v>
      </c>
      <c r="R12" s="255">
        <v>3407</v>
      </c>
    </row>
    <row r="13" spans="1:19">
      <c r="A13" s="1307" t="s">
        <v>508</v>
      </c>
      <c r="B13" s="1542"/>
      <c r="C13" s="1524"/>
      <c r="D13" s="1524"/>
      <c r="E13" s="1525">
        <v>40</v>
      </c>
      <c r="F13" s="1525">
        <v>40</v>
      </c>
      <c r="G13" s="1525">
        <v>40</v>
      </c>
      <c r="H13" s="1525">
        <v>40</v>
      </c>
      <c r="I13" s="1525">
        <v>48</v>
      </c>
      <c r="J13" s="1525">
        <v>48</v>
      </c>
      <c r="K13" s="1525">
        <v>115</v>
      </c>
      <c r="L13" s="1525">
        <v>113</v>
      </c>
      <c r="M13" s="1525">
        <v>114</v>
      </c>
      <c r="N13" s="1525">
        <v>147</v>
      </c>
      <c r="O13" s="1525">
        <v>146</v>
      </c>
      <c r="P13" s="1525">
        <v>138</v>
      </c>
      <c r="Q13" s="277">
        <v>135</v>
      </c>
      <c r="R13" s="1526">
        <v>1164</v>
      </c>
    </row>
    <row r="14" spans="1:19">
      <c r="A14" s="495" t="s">
        <v>325</v>
      </c>
      <c r="B14" s="277">
        <v>14</v>
      </c>
      <c r="C14" s="236">
        <v>55</v>
      </c>
      <c r="D14" s="237">
        <v>293</v>
      </c>
      <c r="E14" s="256">
        <v>232</v>
      </c>
      <c r="F14" s="256">
        <v>207</v>
      </c>
      <c r="G14" s="256">
        <v>211</v>
      </c>
      <c r="H14" s="256">
        <v>214</v>
      </c>
      <c r="I14" s="256">
        <v>201</v>
      </c>
      <c r="J14" s="256">
        <v>238</v>
      </c>
      <c r="K14" s="256">
        <v>316</v>
      </c>
      <c r="L14" s="256">
        <v>292</v>
      </c>
      <c r="M14" s="256">
        <v>286</v>
      </c>
      <c r="N14" s="256">
        <v>252</v>
      </c>
      <c r="O14" s="256">
        <v>287</v>
      </c>
      <c r="P14" s="256">
        <v>241</v>
      </c>
      <c r="Q14" s="257">
        <v>230</v>
      </c>
      <c r="R14" s="258">
        <v>3555</v>
      </c>
    </row>
    <row r="15" spans="1:19">
      <c r="A15" s="1543" t="s">
        <v>509</v>
      </c>
      <c r="B15" s="1544"/>
      <c r="C15" s="1524"/>
      <c r="D15" s="1524"/>
      <c r="E15" s="1525">
        <v>39</v>
      </c>
      <c r="F15" s="1525">
        <v>41</v>
      </c>
      <c r="G15" s="1525">
        <v>40</v>
      </c>
      <c r="H15" s="1525">
        <v>48</v>
      </c>
      <c r="I15" s="1525">
        <v>48</v>
      </c>
      <c r="J15" s="1525">
        <v>48</v>
      </c>
      <c r="K15" s="1525">
        <v>116</v>
      </c>
      <c r="L15" s="1525">
        <v>108</v>
      </c>
      <c r="M15" s="1525">
        <v>110</v>
      </c>
      <c r="N15" s="1525">
        <v>131</v>
      </c>
      <c r="O15" s="1525">
        <v>131</v>
      </c>
      <c r="P15" s="1525">
        <v>121</v>
      </c>
      <c r="Q15" s="277">
        <v>126</v>
      </c>
      <c r="R15" s="1526">
        <v>1107</v>
      </c>
    </row>
    <row r="16" spans="1:19">
      <c r="A16" s="495" t="s">
        <v>510</v>
      </c>
      <c r="B16" s="277">
        <v>6</v>
      </c>
      <c r="C16" s="260">
        <v>0</v>
      </c>
      <c r="D16" s="261">
        <v>136</v>
      </c>
      <c r="E16" s="253">
        <v>61</v>
      </c>
      <c r="F16" s="253">
        <v>71</v>
      </c>
      <c r="G16" s="253">
        <v>58</v>
      </c>
      <c r="H16" s="253">
        <v>72</v>
      </c>
      <c r="I16" s="253">
        <v>56</v>
      </c>
      <c r="J16" s="253">
        <v>67</v>
      </c>
      <c r="K16" s="253">
        <v>94</v>
      </c>
      <c r="L16" s="253">
        <v>87</v>
      </c>
      <c r="M16" s="253">
        <v>76</v>
      </c>
      <c r="N16" s="253">
        <v>67</v>
      </c>
      <c r="O16" s="253">
        <v>58</v>
      </c>
      <c r="P16" s="253">
        <v>49</v>
      </c>
      <c r="Q16" s="254">
        <v>34</v>
      </c>
      <c r="R16" s="1545">
        <v>986</v>
      </c>
    </row>
    <row r="17" spans="1:19" ht="13.5" thickBot="1">
      <c r="A17" s="495" t="s">
        <v>511</v>
      </c>
      <c r="B17" s="1530">
        <v>1</v>
      </c>
      <c r="C17" s="1546"/>
      <c r="D17" s="1546"/>
      <c r="E17" s="1546"/>
      <c r="F17" s="1546"/>
      <c r="G17" s="1546"/>
      <c r="H17" s="1546"/>
      <c r="I17" s="1546"/>
      <c r="J17" s="1547">
        <v>4</v>
      </c>
      <c r="K17" s="1547">
        <v>3</v>
      </c>
      <c r="L17" s="1547">
        <v>14</v>
      </c>
      <c r="M17" s="1547">
        <v>1</v>
      </c>
      <c r="N17" s="1547">
        <v>6</v>
      </c>
      <c r="O17" s="1547">
        <v>2</v>
      </c>
      <c r="P17" s="1547">
        <v>4</v>
      </c>
      <c r="Q17" s="1548">
        <v>1</v>
      </c>
      <c r="R17" s="1549">
        <v>35</v>
      </c>
    </row>
    <row r="18" spans="1:19">
      <c r="A18" s="1550" t="s">
        <v>512</v>
      </c>
      <c r="B18" s="1534">
        <v>35</v>
      </c>
      <c r="C18" s="1535">
        <f>C12+C14+C16+C17</f>
        <v>55</v>
      </c>
      <c r="D18" s="1535">
        <f t="shared" ref="D18:R18" si="1">D12+D14+D16+D17</f>
        <v>561</v>
      </c>
      <c r="E18" s="1535">
        <f t="shared" si="1"/>
        <v>508</v>
      </c>
      <c r="F18" s="1535">
        <f t="shared" si="1"/>
        <v>483</v>
      </c>
      <c r="G18" s="1535">
        <f t="shared" si="1"/>
        <v>463</v>
      </c>
      <c r="H18" s="1535">
        <f t="shared" si="1"/>
        <v>494</v>
      </c>
      <c r="I18" s="1535">
        <f t="shared" si="1"/>
        <v>473</v>
      </c>
      <c r="J18" s="1535">
        <f t="shared" si="1"/>
        <v>509</v>
      </c>
      <c r="K18" s="1535">
        <f t="shared" si="1"/>
        <v>687</v>
      </c>
      <c r="L18" s="1535">
        <f t="shared" si="1"/>
        <v>653</v>
      </c>
      <c r="M18" s="1535">
        <f t="shared" si="1"/>
        <v>611</v>
      </c>
      <c r="N18" s="1535">
        <f t="shared" si="1"/>
        <v>646</v>
      </c>
      <c r="O18" s="1535">
        <f t="shared" si="1"/>
        <v>669</v>
      </c>
      <c r="P18" s="1535">
        <f t="shared" si="1"/>
        <v>602</v>
      </c>
      <c r="Q18" s="1551">
        <f t="shared" si="1"/>
        <v>567</v>
      </c>
      <c r="R18" s="1535">
        <f t="shared" si="1"/>
        <v>7983</v>
      </c>
    </row>
    <row r="19" spans="1:19">
      <c r="A19" s="1088"/>
      <c r="B19" s="1552"/>
      <c r="C19" s="1553"/>
      <c r="D19" s="1554"/>
      <c r="E19" s="1554"/>
      <c r="F19" s="1554"/>
      <c r="G19" s="1554"/>
      <c r="H19" s="1554"/>
      <c r="I19" s="1554"/>
      <c r="J19" s="1554"/>
      <c r="K19" s="1554"/>
      <c r="L19" s="1554"/>
      <c r="M19" s="1554"/>
      <c r="N19" s="1554"/>
      <c r="O19" s="1554"/>
      <c r="P19" s="1554"/>
      <c r="Q19" s="251"/>
      <c r="R19" s="1555"/>
    </row>
    <row r="20" spans="1:19">
      <c r="A20" s="1556" t="s">
        <v>513</v>
      </c>
      <c r="B20" s="1557">
        <v>97</v>
      </c>
      <c r="C20" s="1558">
        <f t="shared" ref="C20:Q20" si="2">C10+C18</f>
        <v>287</v>
      </c>
      <c r="D20" s="1559">
        <f t="shared" si="2"/>
        <v>2696</v>
      </c>
      <c r="E20" s="1559">
        <f t="shared" si="2"/>
        <v>2122</v>
      </c>
      <c r="F20" s="1559">
        <f t="shared" si="2"/>
        <v>1899</v>
      </c>
      <c r="G20" s="1559">
        <f t="shared" si="2"/>
        <v>1827</v>
      </c>
      <c r="H20" s="1559">
        <f t="shared" si="2"/>
        <v>1869</v>
      </c>
      <c r="I20" s="1559">
        <f t="shared" si="2"/>
        <v>1856</v>
      </c>
      <c r="J20" s="1559">
        <f t="shared" si="2"/>
        <v>1925</v>
      </c>
      <c r="K20" s="1559">
        <f t="shared" si="2"/>
        <v>2328</v>
      </c>
      <c r="L20" s="1559">
        <f t="shared" si="2"/>
        <v>2755</v>
      </c>
      <c r="M20" s="1559">
        <f t="shared" si="2"/>
        <v>2536</v>
      </c>
      <c r="N20" s="1559">
        <f t="shared" si="2"/>
        <v>2867</v>
      </c>
      <c r="O20" s="1559">
        <f t="shared" si="2"/>
        <v>2873</v>
      </c>
      <c r="P20" s="1559">
        <f t="shared" si="2"/>
        <v>2669</v>
      </c>
      <c r="Q20" s="267">
        <f t="shared" si="2"/>
        <v>2658</v>
      </c>
      <c r="R20" s="1558">
        <f>R10+R18</f>
        <v>33169</v>
      </c>
    </row>
    <row r="21" spans="1:19">
      <c r="A21" s="1962" t="s">
        <v>514</v>
      </c>
      <c r="B21" s="1963"/>
      <c r="C21" s="1963"/>
      <c r="D21" s="1963"/>
      <c r="E21" s="1963"/>
      <c r="F21" s="1963"/>
      <c r="G21" s="1963"/>
      <c r="H21" s="1963"/>
      <c r="I21" s="1963"/>
      <c r="J21" s="1963"/>
      <c r="K21" s="1963"/>
      <c r="L21" s="1963"/>
      <c r="M21" s="1963"/>
      <c r="N21" s="1963"/>
      <c r="O21" s="1963"/>
      <c r="P21" s="1963"/>
      <c r="Q21" s="1963"/>
      <c r="R21" s="1964"/>
    </row>
    <row r="22" spans="1:19">
      <c r="A22" s="268"/>
      <c r="B22" s="268"/>
      <c r="C22" s="268"/>
      <c r="D22" s="268"/>
      <c r="E22" s="268"/>
      <c r="F22" s="268"/>
      <c r="G22" s="268"/>
      <c r="H22" s="268"/>
      <c r="I22" s="268"/>
      <c r="J22" s="268"/>
      <c r="K22" s="268"/>
      <c r="L22" s="268"/>
      <c r="M22" s="268"/>
      <c r="N22" s="268"/>
      <c r="O22" s="268"/>
      <c r="P22" s="268"/>
      <c r="Q22" s="268"/>
    </row>
    <row r="23" spans="1:19">
      <c r="A23" s="1823" t="s">
        <v>3218</v>
      </c>
      <c r="B23" s="1823"/>
      <c r="C23" s="1823"/>
      <c r="D23" s="1823"/>
      <c r="E23" s="1823"/>
      <c r="F23" s="1823"/>
      <c r="G23" s="1823"/>
      <c r="H23" s="1823"/>
      <c r="I23" s="1823"/>
      <c r="J23" s="1823"/>
      <c r="K23" s="1823"/>
      <c r="L23" s="1823"/>
      <c r="M23" s="1823"/>
      <c r="N23" s="1823"/>
      <c r="O23" s="1823"/>
      <c r="P23" s="1823"/>
      <c r="Q23" s="1823"/>
      <c r="R23" s="1823"/>
    </row>
    <row r="26" spans="1:19" ht="25">
      <c r="A26" s="1817" t="s">
        <v>559</v>
      </c>
      <c r="B26" s="1817"/>
      <c r="C26" s="1817"/>
      <c r="D26" s="1817"/>
      <c r="E26" s="1817"/>
      <c r="F26" s="1817"/>
      <c r="G26" s="1817"/>
      <c r="H26" s="1817"/>
      <c r="I26" s="1817"/>
      <c r="J26" s="1817"/>
      <c r="K26" s="1817"/>
      <c r="L26" s="1817"/>
      <c r="M26" s="1817"/>
      <c r="N26" s="1817"/>
      <c r="O26" s="1817"/>
      <c r="P26" s="1817"/>
      <c r="Q26" s="1817"/>
      <c r="R26" s="1817"/>
      <c r="S26" s="103"/>
    </row>
    <row r="27" spans="1:19">
      <c r="A27" s="105"/>
    </row>
    <row r="28" spans="1:19" ht="20">
      <c r="A28" s="1968" t="s">
        <v>495</v>
      </c>
      <c r="B28" s="1957" t="s">
        <v>496</v>
      </c>
      <c r="C28" s="1959" t="s">
        <v>497</v>
      </c>
      <c r="D28" s="1952"/>
      <c r="E28" s="1952"/>
      <c r="F28" s="1952"/>
      <c r="G28" s="1952"/>
      <c r="H28" s="1952"/>
      <c r="I28" s="1952"/>
      <c r="J28" s="1952"/>
      <c r="K28" s="1952"/>
      <c r="L28" s="1952"/>
      <c r="M28" s="1952"/>
      <c r="N28" s="1952"/>
      <c r="O28" s="1952"/>
      <c r="P28" s="1952"/>
      <c r="Q28" s="1952"/>
      <c r="R28" s="1960" t="s">
        <v>396</v>
      </c>
      <c r="S28" s="1519"/>
    </row>
    <row r="29" spans="1:19" ht="26">
      <c r="A29" s="1969"/>
      <c r="B29" s="1958"/>
      <c r="C29" s="224" t="s">
        <v>498</v>
      </c>
      <c r="D29" s="225" t="s">
        <v>499</v>
      </c>
      <c r="E29" s="226" t="s">
        <v>500</v>
      </c>
      <c r="F29" s="226">
        <v>1</v>
      </c>
      <c r="G29" s="226">
        <v>2</v>
      </c>
      <c r="H29" s="226">
        <v>3</v>
      </c>
      <c r="I29" s="226">
        <v>4</v>
      </c>
      <c r="J29" s="226">
        <v>5</v>
      </c>
      <c r="K29" s="226">
        <v>6</v>
      </c>
      <c r="L29" s="226">
        <v>7</v>
      </c>
      <c r="M29" s="226">
        <v>8</v>
      </c>
      <c r="N29" s="226">
        <v>9</v>
      </c>
      <c r="O29" s="226">
        <v>10</v>
      </c>
      <c r="P29" s="226">
        <v>11</v>
      </c>
      <c r="Q29" s="109">
        <v>12</v>
      </c>
      <c r="R29" s="1961"/>
    </row>
    <row r="30" spans="1:19">
      <c r="A30" s="1306" t="s">
        <v>501</v>
      </c>
      <c r="B30" s="227">
        <v>31</v>
      </c>
      <c r="C30" s="228">
        <v>150</v>
      </c>
      <c r="D30" s="229">
        <v>1020</v>
      </c>
      <c r="E30" s="230">
        <v>917</v>
      </c>
      <c r="F30" s="230">
        <v>821</v>
      </c>
      <c r="G30" s="230">
        <v>786</v>
      </c>
      <c r="H30" s="230">
        <v>805</v>
      </c>
      <c r="I30" s="230">
        <v>902</v>
      </c>
      <c r="J30" s="230">
        <v>866</v>
      </c>
      <c r="K30" s="230">
        <v>1233</v>
      </c>
      <c r="L30" s="230">
        <v>1454</v>
      </c>
      <c r="M30" s="230">
        <v>1575</v>
      </c>
      <c r="N30" s="230">
        <v>2000</v>
      </c>
      <c r="O30" s="230">
        <v>1913</v>
      </c>
      <c r="P30" s="230">
        <v>1943</v>
      </c>
      <c r="Q30" s="1520">
        <v>2020</v>
      </c>
      <c r="R30" s="1521">
        <v>18405</v>
      </c>
    </row>
    <row r="31" spans="1:19">
      <c r="A31" s="1307" t="s">
        <v>502</v>
      </c>
      <c r="B31" s="232"/>
      <c r="C31" s="1560"/>
      <c r="D31" s="1561"/>
      <c r="E31" s="1562">
        <v>80</v>
      </c>
      <c r="F31" s="1562">
        <v>80</v>
      </c>
      <c r="G31" s="1562">
        <v>80</v>
      </c>
      <c r="H31" s="1562">
        <v>80</v>
      </c>
      <c r="I31" s="1562">
        <v>144</v>
      </c>
      <c r="J31" s="1562">
        <v>144</v>
      </c>
      <c r="K31" s="1562">
        <v>144</v>
      </c>
      <c r="L31" s="1562">
        <v>320</v>
      </c>
      <c r="M31" s="1562">
        <v>320</v>
      </c>
      <c r="N31" s="1562">
        <v>450</v>
      </c>
      <c r="O31" s="1562">
        <v>450</v>
      </c>
      <c r="P31" s="1562">
        <v>450</v>
      </c>
      <c r="Q31" s="233">
        <v>450</v>
      </c>
      <c r="R31" s="1563">
        <v>3192</v>
      </c>
    </row>
    <row r="32" spans="1:19">
      <c r="A32" s="495" t="s">
        <v>503</v>
      </c>
      <c r="B32" s="235">
        <v>11</v>
      </c>
      <c r="C32" s="236">
        <v>0</v>
      </c>
      <c r="D32" s="237">
        <v>369</v>
      </c>
      <c r="E32" s="238">
        <v>263</v>
      </c>
      <c r="F32" s="238">
        <v>225</v>
      </c>
      <c r="G32" s="238">
        <v>231</v>
      </c>
      <c r="H32" s="238">
        <v>169</v>
      </c>
      <c r="I32" s="238">
        <v>187</v>
      </c>
      <c r="J32" s="238">
        <v>174</v>
      </c>
      <c r="K32" s="238">
        <v>170</v>
      </c>
      <c r="L32" s="238">
        <v>134</v>
      </c>
      <c r="M32" s="238">
        <v>164</v>
      </c>
      <c r="N32" s="238">
        <v>84</v>
      </c>
      <c r="O32" s="238">
        <v>87</v>
      </c>
      <c r="P32" s="238">
        <v>62</v>
      </c>
      <c r="Q32" s="239">
        <v>73</v>
      </c>
      <c r="R32" s="240">
        <v>2392</v>
      </c>
    </row>
    <row r="33" spans="1:18">
      <c r="A33" s="495" t="s">
        <v>504</v>
      </c>
      <c r="B33" s="235">
        <v>10</v>
      </c>
      <c r="C33" s="236">
        <v>8</v>
      </c>
      <c r="D33" s="237">
        <v>288</v>
      </c>
      <c r="E33" s="237">
        <v>257</v>
      </c>
      <c r="F33" s="237">
        <v>216</v>
      </c>
      <c r="G33" s="237">
        <v>185</v>
      </c>
      <c r="H33" s="237">
        <v>175</v>
      </c>
      <c r="I33" s="237">
        <v>152</v>
      </c>
      <c r="J33" s="237">
        <v>145</v>
      </c>
      <c r="K33" s="237">
        <v>163</v>
      </c>
      <c r="L33" s="237">
        <v>114</v>
      </c>
      <c r="M33" s="237">
        <v>130</v>
      </c>
      <c r="N33" s="237">
        <v>83</v>
      </c>
      <c r="O33" s="237">
        <v>69</v>
      </c>
      <c r="P33" s="237">
        <v>53</v>
      </c>
      <c r="Q33" s="235">
        <v>62</v>
      </c>
      <c r="R33" s="241">
        <v>2100</v>
      </c>
    </row>
    <row r="34" spans="1:18" ht="13.5" thickBot="1">
      <c r="A34" s="495" t="s">
        <v>505</v>
      </c>
      <c r="B34" s="242">
        <v>9</v>
      </c>
      <c r="C34" s="243">
        <v>0</v>
      </c>
      <c r="D34" s="244">
        <v>356</v>
      </c>
      <c r="E34" s="244">
        <v>212</v>
      </c>
      <c r="F34" s="244">
        <v>188</v>
      </c>
      <c r="G34" s="244">
        <v>185</v>
      </c>
      <c r="H34" s="244">
        <v>201</v>
      </c>
      <c r="I34" s="244">
        <v>164</v>
      </c>
      <c r="J34" s="244">
        <v>159</v>
      </c>
      <c r="K34" s="244">
        <v>174</v>
      </c>
      <c r="L34" s="244">
        <v>153</v>
      </c>
      <c r="M34" s="244">
        <v>175</v>
      </c>
      <c r="N34" s="244">
        <v>90</v>
      </c>
      <c r="O34" s="244">
        <v>71</v>
      </c>
      <c r="P34" s="244">
        <v>75</v>
      </c>
      <c r="Q34" s="245">
        <v>87</v>
      </c>
      <c r="R34" s="246">
        <v>2290</v>
      </c>
    </row>
    <row r="35" spans="1:18">
      <c r="A35" s="1550" t="s">
        <v>506</v>
      </c>
      <c r="B35" s="247">
        <v>61</v>
      </c>
      <c r="C35" s="248">
        <f t="shared" ref="C35:Q35" si="3">C30+C32+C33+C34</f>
        <v>158</v>
      </c>
      <c r="D35" s="249">
        <f t="shared" si="3"/>
        <v>2033</v>
      </c>
      <c r="E35" s="249">
        <f t="shared" si="3"/>
        <v>1649</v>
      </c>
      <c r="F35" s="249">
        <f t="shared" si="3"/>
        <v>1450</v>
      </c>
      <c r="G35" s="249">
        <f t="shared" si="3"/>
        <v>1387</v>
      </c>
      <c r="H35" s="249">
        <f t="shared" si="3"/>
        <v>1350</v>
      </c>
      <c r="I35" s="249">
        <f t="shared" si="3"/>
        <v>1405</v>
      </c>
      <c r="J35" s="249">
        <f t="shared" si="3"/>
        <v>1344</v>
      </c>
      <c r="K35" s="249">
        <f t="shared" si="3"/>
        <v>1740</v>
      </c>
      <c r="L35" s="249">
        <f t="shared" si="3"/>
        <v>1855</v>
      </c>
      <c r="M35" s="249">
        <f t="shared" si="3"/>
        <v>2044</v>
      </c>
      <c r="N35" s="249">
        <f t="shared" si="3"/>
        <v>2257</v>
      </c>
      <c r="O35" s="249">
        <f t="shared" si="3"/>
        <v>2140</v>
      </c>
      <c r="P35" s="249">
        <f t="shared" si="3"/>
        <v>2133</v>
      </c>
      <c r="Q35" s="249">
        <f t="shared" si="3"/>
        <v>2242</v>
      </c>
      <c r="R35" s="1564">
        <f>R30+R32+R33+R34</f>
        <v>25187</v>
      </c>
    </row>
    <row r="36" spans="1:18">
      <c r="A36" s="1565"/>
      <c r="B36" s="232"/>
      <c r="C36" s="1553"/>
      <c r="D36" s="1554"/>
      <c r="E36" s="1554"/>
      <c r="F36" s="1554"/>
      <c r="G36" s="1554"/>
      <c r="H36" s="1554"/>
      <c r="I36" s="1554"/>
      <c r="J36" s="1554"/>
      <c r="K36" s="1554"/>
      <c r="L36" s="1554"/>
      <c r="M36" s="1554"/>
      <c r="N36" s="1554"/>
      <c r="O36" s="1554"/>
      <c r="P36" s="1554"/>
      <c r="Q36" s="251"/>
      <c r="R36" s="1555"/>
    </row>
    <row r="37" spans="1:18">
      <c r="A37" s="495" t="s">
        <v>507</v>
      </c>
      <c r="B37" s="235">
        <v>14</v>
      </c>
      <c r="C37" s="252">
        <v>15</v>
      </c>
      <c r="D37" s="253">
        <v>174</v>
      </c>
      <c r="E37" s="253">
        <v>202</v>
      </c>
      <c r="F37" s="253">
        <v>201</v>
      </c>
      <c r="G37" s="253">
        <v>197</v>
      </c>
      <c r="H37" s="253">
        <v>199</v>
      </c>
      <c r="I37" s="253">
        <v>195</v>
      </c>
      <c r="J37" s="253">
        <v>193</v>
      </c>
      <c r="K37" s="253">
        <v>263</v>
      </c>
      <c r="L37" s="253">
        <v>260</v>
      </c>
      <c r="M37" s="253">
        <v>284</v>
      </c>
      <c r="N37" s="253">
        <v>312</v>
      </c>
      <c r="O37" s="253">
        <v>314</v>
      </c>
      <c r="P37" s="253">
        <v>328</v>
      </c>
      <c r="Q37" s="254">
        <v>312</v>
      </c>
      <c r="R37" s="255">
        <v>3449</v>
      </c>
    </row>
    <row r="38" spans="1:18">
      <c r="A38" s="1307" t="s">
        <v>508</v>
      </c>
      <c r="B38" s="1566"/>
      <c r="C38" s="1567"/>
      <c r="D38" s="1568"/>
      <c r="E38" s="1562">
        <v>40</v>
      </c>
      <c r="F38" s="1562">
        <v>40</v>
      </c>
      <c r="G38" s="1562">
        <v>40</v>
      </c>
      <c r="H38" s="1562">
        <v>40</v>
      </c>
      <c r="I38" s="1562">
        <v>48</v>
      </c>
      <c r="J38" s="1562">
        <v>48</v>
      </c>
      <c r="K38" s="1562">
        <v>116</v>
      </c>
      <c r="L38" s="1562">
        <v>116</v>
      </c>
      <c r="M38" s="1562">
        <v>116</v>
      </c>
      <c r="N38" s="1562">
        <v>144</v>
      </c>
      <c r="O38" s="1562">
        <v>144</v>
      </c>
      <c r="P38" s="1562">
        <v>144</v>
      </c>
      <c r="Q38" s="233">
        <v>144</v>
      </c>
      <c r="R38" s="1563">
        <v>1180</v>
      </c>
    </row>
    <row r="39" spans="1:18">
      <c r="A39" s="495" t="s">
        <v>325</v>
      </c>
      <c r="B39" s="235">
        <v>14</v>
      </c>
      <c r="C39" s="236">
        <v>25</v>
      </c>
      <c r="D39" s="237">
        <v>270</v>
      </c>
      <c r="E39" s="256">
        <v>257</v>
      </c>
      <c r="F39" s="256">
        <v>224</v>
      </c>
      <c r="G39" s="256">
        <v>219</v>
      </c>
      <c r="H39" s="256">
        <v>226</v>
      </c>
      <c r="I39" s="256">
        <v>226</v>
      </c>
      <c r="J39" s="256">
        <v>247</v>
      </c>
      <c r="K39" s="256">
        <v>312</v>
      </c>
      <c r="L39" s="256">
        <v>300</v>
      </c>
      <c r="M39" s="256">
        <v>304</v>
      </c>
      <c r="N39" s="256">
        <v>334</v>
      </c>
      <c r="O39" s="256">
        <v>291</v>
      </c>
      <c r="P39" s="256">
        <v>288</v>
      </c>
      <c r="Q39" s="257">
        <v>283</v>
      </c>
      <c r="R39" s="258">
        <v>3806</v>
      </c>
    </row>
    <row r="40" spans="1:18">
      <c r="A40" s="1543" t="s">
        <v>509</v>
      </c>
      <c r="B40" s="259"/>
      <c r="C40" s="1567"/>
      <c r="D40" s="1568"/>
      <c r="E40" s="1562">
        <v>40</v>
      </c>
      <c r="F40" s="1562">
        <v>39</v>
      </c>
      <c r="G40" s="1562">
        <v>39</v>
      </c>
      <c r="H40" s="1562">
        <v>44</v>
      </c>
      <c r="I40" s="1562">
        <v>47</v>
      </c>
      <c r="J40" s="1562">
        <v>49</v>
      </c>
      <c r="K40" s="1562">
        <v>110</v>
      </c>
      <c r="L40" s="1562">
        <v>107</v>
      </c>
      <c r="M40" s="1562">
        <v>109</v>
      </c>
      <c r="N40" s="1562">
        <v>130</v>
      </c>
      <c r="O40" s="1562">
        <v>128</v>
      </c>
      <c r="P40" s="1562">
        <v>128</v>
      </c>
      <c r="Q40" s="233">
        <v>115</v>
      </c>
      <c r="R40" s="1563">
        <v>1085</v>
      </c>
    </row>
    <row r="41" spans="1:18">
      <c r="A41" s="495" t="s">
        <v>510</v>
      </c>
      <c r="B41" s="235">
        <v>5</v>
      </c>
      <c r="C41" s="260">
        <v>0</v>
      </c>
      <c r="D41" s="261">
        <v>139</v>
      </c>
      <c r="E41" s="253">
        <v>82</v>
      </c>
      <c r="F41" s="253">
        <v>65</v>
      </c>
      <c r="G41" s="253">
        <v>76</v>
      </c>
      <c r="H41" s="253">
        <v>62</v>
      </c>
      <c r="I41" s="253">
        <v>72</v>
      </c>
      <c r="J41" s="253">
        <v>78</v>
      </c>
      <c r="K41" s="253">
        <v>60</v>
      </c>
      <c r="L41" s="253">
        <v>56</v>
      </c>
      <c r="M41" s="253">
        <v>90</v>
      </c>
      <c r="N41" s="253">
        <v>60</v>
      </c>
      <c r="O41" s="253">
        <v>57</v>
      </c>
      <c r="P41" s="253">
        <v>35</v>
      </c>
      <c r="Q41" s="254">
        <v>44</v>
      </c>
      <c r="R41" s="1545">
        <v>976</v>
      </c>
    </row>
    <row r="42" spans="1:18" ht="13.5" thickBot="1">
      <c r="A42" s="495" t="s">
        <v>511</v>
      </c>
      <c r="B42" s="242">
        <v>2</v>
      </c>
      <c r="C42" s="262">
        <v>0</v>
      </c>
      <c r="D42" s="1569">
        <v>0</v>
      </c>
      <c r="E42" s="1569">
        <v>0</v>
      </c>
      <c r="F42" s="1569">
        <v>0</v>
      </c>
      <c r="G42" s="1569">
        <v>0</v>
      </c>
      <c r="H42" s="1569">
        <v>0</v>
      </c>
      <c r="I42" s="1569">
        <v>0</v>
      </c>
      <c r="J42" s="1531">
        <v>2</v>
      </c>
      <c r="K42" s="1531">
        <v>5</v>
      </c>
      <c r="L42" s="1531">
        <v>3</v>
      </c>
      <c r="M42" s="1531">
        <v>7</v>
      </c>
      <c r="N42" s="1531">
        <v>9</v>
      </c>
      <c r="O42" s="1531">
        <v>6</v>
      </c>
      <c r="P42" s="1531">
        <v>4</v>
      </c>
      <c r="Q42" s="1532">
        <v>4</v>
      </c>
      <c r="R42" s="263">
        <v>40</v>
      </c>
    </row>
    <row r="43" spans="1:18">
      <c r="A43" s="1550" t="s">
        <v>512</v>
      </c>
      <c r="B43" s="247">
        <v>35</v>
      </c>
      <c r="C43" s="1535">
        <f t="shared" ref="C43:Q43" si="4">SUM(C37:C42)</f>
        <v>40</v>
      </c>
      <c r="D43" s="264">
        <f t="shared" si="4"/>
        <v>583</v>
      </c>
      <c r="E43" s="264">
        <f t="shared" si="4"/>
        <v>621</v>
      </c>
      <c r="F43" s="264">
        <f t="shared" si="4"/>
        <v>569</v>
      </c>
      <c r="G43" s="264">
        <f t="shared" si="4"/>
        <v>571</v>
      </c>
      <c r="H43" s="264">
        <f t="shared" si="4"/>
        <v>571</v>
      </c>
      <c r="I43" s="264">
        <f t="shared" si="4"/>
        <v>588</v>
      </c>
      <c r="J43" s="264">
        <f t="shared" si="4"/>
        <v>617</v>
      </c>
      <c r="K43" s="264">
        <f t="shared" si="4"/>
        <v>866</v>
      </c>
      <c r="L43" s="264">
        <f t="shared" si="4"/>
        <v>842</v>
      </c>
      <c r="M43" s="264">
        <f t="shared" si="4"/>
        <v>910</v>
      </c>
      <c r="N43" s="264">
        <f t="shared" si="4"/>
        <v>989</v>
      </c>
      <c r="O43" s="264">
        <f t="shared" si="4"/>
        <v>940</v>
      </c>
      <c r="P43" s="264">
        <f t="shared" si="4"/>
        <v>927</v>
      </c>
      <c r="Q43" s="265">
        <f t="shared" si="4"/>
        <v>902</v>
      </c>
      <c r="R43" s="1535">
        <f>SUM(R37:R42)</f>
        <v>10536</v>
      </c>
    </row>
    <row r="44" spans="1:18">
      <c r="A44" s="1088"/>
      <c r="B44" s="1570"/>
      <c r="C44" s="1553"/>
      <c r="D44" s="1554"/>
      <c r="E44" s="1554"/>
      <c r="F44" s="1554"/>
      <c r="G44" s="1554"/>
      <c r="H44" s="1554"/>
      <c r="I44" s="1554"/>
      <c r="J44" s="1554"/>
      <c r="K44" s="1554"/>
      <c r="L44" s="1554"/>
      <c r="M44" s="1554"/>
      <c r="N44" s="1554"/>
      <c r="O44" s="1554"/>
      <c r="P44" s="1554"/>
      <c r="Q44" s="251"/>
      <c r="R44" s="1555"/>
    </row>
    <row r="45" spans="1:18">
      <c r="A45" s="1556" t="s">
        <v>513</v>
      </c>
      <c r="B45" s="266">
        <v>96</v>
      </c>
      <c r="C45" s="1558">
        <f t="shared" ref="C45:Q45" si="5">C35+C43</f>
        <v>198</v>
      </c>
      <c r="D45" s="1559">
        <f t="shared" si="5"/>
        <v>2616</v>
      </c>
      <c r="E45" s="1559">
        <f t="shared" si="5"/>
        <v>2270</v>
      </c>
      <c r="F45" s="1559">
        <f t="shared" si="5"/>
        <v>2019</v>
      </c>
      <c r="G45" s="1559">
        <f t="shared" si="5"/>
        <v>1958</v>
      </c>
      <c r="H45" s="1559">
        <f t="shared" si="5"/>
        <v>1921</v>
      </c>
      <c r="I45" s="1559">
        <f t="shared" si="5"/>
        <v>1993</v>
      </c>
      <c r="J45" s="1559">
        <f t="shared" si="5"/>
        <v>1961</v>
      </c>
      <c r="K45" s="1559">
        <f t="shared" si="5"/>
        <v>2606</v>
      </c>
      <c r="L45" s="1559">
        <f t="shared" si="5"/>
        <v>2697</v>
      </c>
      <c r="M45" s="1559">
        <f t="shared" si="5"/>
        <v>2954</v>
      </c>
      <c r="N45" s="1559">
        <f t="shared" si="5"/>
        <v>3246</v>
      </c>
      <c r="O45" s="1559">
        <f t="shared" si="5"/>
        <v>3080</v>
      </c>
      <c r="P45" s="1559">
        <f t="shared" si="5"/>
        <v>3060</v>
      </c>
      <c r="Q45" s="267">
        <f t="shared" si="5"/>
        <v>3144</v>
      </c>
      <c r="R45" s="1558">
        <f>R35+R43</f>
        <v>35723</v>
      </c>
    </row>
    <row r="46" spans="1:18">
      <c r="A46" s="1962" t="s">
        <v>514</v>
      </c>
      <c r="B46" s="1963"/>
      <c r="C46" s="1963"/>
      <c r="D46" s="1963"/>
      <c r="E46" s="1963"/>
      <c r="F46" s="1963"/>
      <c r="G46" s="1963"/>
      <c r="H46" s="1963"/>
      <c r="I46" s="1963"/>
      <c r="J46" s="1963"/>
      <c r="K46" s="1963"/>
      <c r="L46" s="1963"/>
      <c r="M46" s="1963"/>
      <c r="N46" s="1963"/>
      <c r="O46" s="1963"/>
      <c r="P46" s="1963"/>
      <c r="Q46" s="1963"/>
      <c r="R46" s="1964"/>
    </row>
    <row r="47" spans="1:18">
      <c r="A47" s="268"/>
      <c r="B47" s="268"/>
      <c r="C47" s="268"/>
      <c r="D47" s="268"/>
      <c r="E47" s="268"/>
      <c r="F47" s="268"/>
      <c r="G47" s="268"/>
      <c r="H47" s="268"/>
      <c r="I47" s="268"/>
      <c r="J47" s="268"/>
      <c r="K47" s="268"/>
      <c r="L47" s="268"/>
      <c r="M47" s="268"/>
      <c r="N47" s="268"/>
      <c r="O47" s="268"/>
      <c r="P47" s="268"/>
      <c r="Q47" s="268"/>
    </row>
    <row r="48" spans="1:18">
      <c r="A48" s="1823" t="s">
        <v>515</v>
      </c>
      <c r="B48" s="1823"/>
      <c r="C48" s="1823"/>
      <c r="D48" s="1823"/>
      <c r="E48" s="1823"/>
      <c r="F48" s="1823"/>
      <c r="G48" s="1823"/>
      <c r="H48" s="1823"/>
      <c r="I48" s="1823"/>
      <c r="J48" s="1823"/>
      <c r="K48" s="1823"/>
      <c r="L48" s="1823"/>
      <c r="M48" s="1823"/>
      <c r="N48" s="1823"/>
      <c r="O48" s="1823"/>
      <c r="P48" s="1823"/>
      <c r="Q48" s="1823"/>
      <c r="R48" s="1823"/>
    </row>
    <row r="51" spans="1:18">
      <c r="A51" s="1954" t="s">
        <v>516</v>
      </c>
      <c r="B51" s="1954"/>
      <c r="C51" s="1954"/>
      <c r="D51" s="1954"/>
      <c r="E51" s="1954"/>
      <c r="F51" s="1954"/>
      <c r="G51" s="1954"/>
      <c r="H51" s="1954"/>
      <c r="I51" s="1954"/>
      <c r="J51" s="1954"/>
      <c r="K51" s="1954"/>
      <c r="L51" s="1954"/>
      <c r="M51" s="1954"/>
      <c r="N51" s="1954"/>
      <c r="O51" s="1954"/>
      <c r="P51" s="1954"/>
      <c r="Q51" s="1954"/>
      <c r="R51" s="1954"/>
    </row>
    <row r="52" spans="1:18">
      <c r="A52" s="105"/>
    </row>
    <row r="53" spans="1:18" ht="18" customHeight="1">
      <c r="A53" s="1955" t="s">
        <v>495</v>
      </c>
      <c r="B53" s="1957" t="s">
        <v>496</v>
      </c>
      <c r="C53" s="1959" t="s">
        <v>497</v>
      </c>
      <c r="D53" s="1952"/>
      <c r="E53" s="1952"/>
      <c r="F53" s="1952"/>
      <c r="G53" s="1952"/>
      <c r="H53" s="1952"/>
      <c r="I53" s="1952"/>
      <c r="J53" s="1952"/>
      <c r="K53" s="1952"/>
      <c r="L53" s="1952"/>
      <c r="M53" s="1952"/>
      <c r="N53" s="1952"/>
      <c r="O53" s="1952"/>
      <c r="P53" s="1952"/>
      <c r="Q53" s="1952"/>
      <c r="R53" s="1960" t="s">
        <v>396</v>
      </c>
    </row>
    <row r="54" spans="1:18" ht="26">
      <c r="A54" s="1956"/>
      <c r="B54" s="1958"/>
      <c r="C54" s="224" t="s">
        <v>498</v>
      </c>
      <c r="D54" s="225" t="s">
        <v>499</v>
      </c>
      <c r="E54" s="226" t="s">
        <v>500</v>
      </c>
      <c r="F54" s="226">
        <v>1</v>
      </c>
      <c r="G54" s="226">
        <v>2</v>
      </c>
      <c r="H54" s="226">
        <v>3</v>
      </c>
      <c r="I54" s="226">
        <v>4</v>
      </c>
      <c r="J54" s="226">
        <v>5</v>
      </c>
      <c r="K54" s="226">
        <v>6</v>
      </c>
      <c r="L54" s="226">
        <v>7</v>
      </c>
      <c r="M54" s="226">
        <v>8</v>
      </c>
      <c r="N54" s="226">
        <v>9</v>
      </c>
      <c r="O54" s="226">
        <v>10</v>
      </c>
      <c r="P54" s="226">
        <v>11</v>
      </c>
      <c r="Q54" s="109">
        <v>12</v>
      </c>
      <c r="R54" s="1961"/>
    </row>
    <row r="55" spans="1:18">
      <c r="A55" s="269" t="s">
        <v>501</v>
      </c>
      <c r="B55" s="270">
        <v>31</v>
      </c>
      <c r="C55" s="271">
        <v>117</v>
      </c>
      <c r="D55" s="272">
        <v>891</v>
      </c>
      <c r="E55" s="273">
        <v>906</v>
      </c>
      <c r="F55" s="273">
        <v>759</v>
      </c>
      <c r="G55" s="273">
        <v>770</v>
      </c>
      <c r="H55" s="273">
        <v>760</v>
      </c>
      <c r="I55" s="273">
        <v>849</v>
      </c>
      <c r="J55" s="273">
        <v>912</v>
      </c>
      <c r="K55" s="273">
        <v>1167</v>
      </c>
      <c r="L55" s="273">
        <v>1530</v>
      </c>
      <c r="M55" s="273">
        <v>1631</v>
      </c>
      <c r="N55" s="273">
        <v>1964</v>
      </c>
      <c r="O55" s="273">
        <v>1964</v>
      </c>
      <c r="P55" s="273">
        <v>2047</v>
      </c>
      <c r="Q55" s="1571">
        <v>2039</v>
      </c>
      <c r="R55" s="1572">
        <v>18306</v>
      </c>
    </row>
    <row r="56" spans="1:18">
      <c r="A56" s="274" t="s">
        <v>502</v>
      </c>
      <c r="B56" s="275"/>
      <c r="C56" s="276"/>
      <c r="D56" s="1573"/>
      <c r="E56" s="1525">
        <v>80</v>
      </c>
      <c r="F56" s="1525">
        <v>80</v>
      </c>
      <c r="G56" s="1525">
        <v>80</v>
      </c>
      <c r="H56" s="1525">
        <v>80</v>
      </c>
      <c r="I56" s="1525">
        <v>144</v>
      </c>
      <c r="J56" s="1525">
        <v>144</v>
      </c>
      <c r="K56" s="1525">
        <v>144</v>
      </c>
      <c r="L56" s="1525">
        <v>320</v>
      </c>
      <c r="M56" s="1525">
        <v>320</v>
      </c>
      <c r="N56" s="1525">
        <v>450</v>
      </c>
      <c r="O56" s="1525">
        <v>450</v>
      </c>
      <c r="P56" s="1525">
        <v>450</v>
      </c>
      <c r="Q56" s="277">
        <v>450</v>
      </c>
      <c r="R56" s="1526">
        <v>3192</v>
      </c>
    </row>
    <row r="57" spans="1:18">
      <c r="A57" s="278" t="s">
        <v>503</v>
      </c>
      <c r="B57" s="279">
        <v>11</v>
      </c>
      <c r="C57" s="280">
        <v>35</v>
      </c>
      <c r="D57" s="175">
        <v>319</v>
      </c>
      <c r="E57" s="281">
        <v>249</v>
      </c>
      <c r="F57" s="281">
        <v>225</v>
      </c>
      <c r="G57" s="281">
        <v>160</v>
      </c>
      <c r="H57" s="281">
        <v>168</v>
      </c>
      <c r="I57" s="281">
        <v>156</v>
      </c>
      <c r="J57" s="281">
        <v>152</v>
      </c>
      <c r="K57" s="281">
        <v>133</v>
      </c>
      <c r="L57" s="281">
        <v>136</v>
      </c>
      <c r="M57" s="281">
        <v>123</v>
      </c>
      <c r="N57" s="281">
        <v>85</v>
      </c>
      <c r="O57" s="281">
        <v>63</v>
      </c>
      <c r="P57" s="281">
        <v>78</v>
      </c>
      <c r="Q57" s="282">
        <v>48</v>
      </c>
      <c r="R57" s="283">
        <v>2130</v>
      </c>
    </row>
    <row r="58" spans="1:18">
      <c r="A58" s="278" t="s">
        <v>504</v>
      </c>
      <c r="B58" s="279">
        <v>11</v>
      </c>
      <c r="C58" s="280">
        <v>8</v>
      </c>
      <c r="D58" s="175">
        <v>272</v>
      </c>
      <c r="E58" s="175">
        <v>273</v>
      </c>
      <c r="F58" s="175">
        <v>200</v>
      </c>
      <c r="G58" s="175">
        <v>198</v>
      </c>
      <c r="H58" s="175">
        <v>188</v>
      </c>
      <c r="I58" s="175">
        <v>159</v>
      </c>
      <c r="J58" s="175">
        <v>156</v>
      </c>
      <c r="K58" s="175">
        <v>134</v>
      </c>
      <c r="L58" s="175">
        <v>156</v>
      </c>
      <c r="M58" s="175">
        <v>166</v>
      </c>
      <c r="N58" s="175">
        <v>69</v>
      </c>
      <c r="O58" s="175">
        <v>62</v>
      </c>
      <c r="P58" s="175">
        <v>60</v>
      </c>
      <c r="Q58" s="284">
        <v>54</v>
      </c>
      <c r="R58" s="285">
        <v>2155</v>
      </c>
    </row>
    <row r="59" spans="1:18" ht="13.5" thickBot="1">
      <c r="A59" s="278" t="s">
        <v>505</v>
      </c>
      <c r="B59" s="286">
        <v>11</v>
      </c>
      <c r="C59" s="287">
        <v>0</v>
      </c>
      <c r="D59" s="288">
        <v>332</v>
      </c>
      <c r="E59" s="288">
        <v>212</v>
      </c>
      <c r="F59" s="288">
        <v>205</v>
      </c>
      <c r="G59" s="288">
        <v>209</v>
      </c>
      <c r="H59" s="288">
        <v>175</v>
      </c>
      <c r="I59" s="288">
        <v>175</v>
      </c>
      <c r="J59" s="288">
        <v>190</v>
      </c>
      <c r="K59" s="288">
        <v>162</v>
      </c>
      <c r="L59" s="288">
        <v>185</v>
      </c>
      <c r="M59" s="288">
        <v>187</v>
      </c>
      <c r="N59" s="288">
        <v>82</v>
      </c>
      <c r="O59" s="288">
        <v>90</v>
      </c>
      <c r="P59" s="288">
        <v>100</v>
      </c>
      <c r="Q59" s="289">
        <v>89</v>
      </c>
      <c r="R59" s="290">
        <v>2393</v>
      </c>
    </row>
    <row r="60" spans="1:18">
      <c r="A60" s="1574" t="s">
        <v>506</v>
      </c>
      <c r="B60" s="291">
        <f>B55+B57+B58+B59</f>
        <v>64</v>
      </c>
      <c r="C60" s="291">
        <f t="shared" ref="C60:R60" si="6">C55+C57+C58+C59</f>
        <v>160</v>
      </c>
      <c r="D60" s="291">
        <f t="shared" si="6"/>
        <v>1814</v>
      </c>
      <c r="E60" s="291">
        <f t="shared" si="6"/>
        <v>1640</v>
      </c>
      <c r="F60" s="291">
        <f t="shared" si="6"/>
        <v>1389</v>
      </c>
      <c r="G60" s="291">
        <f t="shared" si="6"/>
        <v>1337</v>
      </c>
      <c r="H60" s="291">
        <f t="shared" si="6"/>
        <v>1291</v>
      </c>
      <c r="I60" s="291">
        <f t="shared" si="6"/>
        <v>1339</v>
      </c>
      <c r="J60" s="291">
        <f t="shared" si="6"/>
        <v>1410</v>
      </c>
      <c r="K60" s="291">
        <f t="shared" si="6"/>
        <v>1596</v>
      </c>
      <c r="L60" s="291">
        <f t="shared" si="6"/>
        <v>2007</v>
      </c>
      <c r="M60" s="291">
        <f t="shared" si="6"/>
        <v>2107</v>
      </c>
      <c r="N60" s="291">
        <f t="shared" si="6"/>
        <v>2200</v>
      </c>
      <c r="O60" s="291">
        <f t="shared" si="6"/>
        <v>2179</v>
      </c>
      <c r="P60" s="291">
        <f t="shared" si="6"/>
        <v>2285</v>
      </c>
      <c r="Q60" s="291">
        <f t="shared" si="6"/>
        <v>2230</v>
      </c>
      <c r="R60" s="291">
        <f t="shared" si="6"/>
        <v>24984</v>
      </c>
    </row>
    <row r="61" spans="1:18">
      <c r="A61" s="1575"/>
      <c r="B61" s="275"/>
      <c r="C61" s="276"/>
      <c r="D61" s="1554"/>
      <c r="E61" s="1554"/>
      <c r="F61" s="1554"/>
      <c r="G61" s="1554"/>
      <c r="H61" s="1554"/>
      <c r="I61" s="1554"/>
      <c r="J61" s="1554"/>
      <c r="K61" s="1554"/>
      <c r="L61" s="1554"/>
      <c r="M61" s="1554"/>
      <c r="N61" s="1554"/>
      <c r="O61" s="1554"/>
      <c r="P61" s="1554"/>
      <c r="Q61" s="251"/>
      <c r="R61" s="1555"/>
    </row>
    <row r="62" spans="1:18">
      <c r="A62" s="278" t="s">
        <v>507</v>
      </c>
      <c r="B62" s="270">
        <v>14</v>
      </c>
      <c r="C62" s="292">
        <v>15</v>
      </c>
      <c r="D62" s="293">
        <v>163</v>
      </c>
      <c r="E62" s="293">
        <v>182</v>
      </c>
      <c r="F62" s="293">
        <v>182</v>
      </c>
      <c r="G62" s="293">
        <v>189</v>
      </c>
      <c r="H62" s="293">
        <v>172</v>
      </c>
      <c r="I62" s="293">
        <v>192</v>
      </c>
      <c r="J62" s="293">
        <v>177</v>
      </c>
      <c r="K62" s="293">
        <v>244</v>
      </c>
      <c r="L62" s="293">
        <v>270</v>
      </c>
      <c r="M62" s="293">
        <v>253</v>
      </c>
      <c r="N62" s="293">
        <v>297</v>
      </c>
      <c r="O62" s="293">
        <v>318</v>
      </c>
      <c r="P62" s="293">
        <v>318</v>
      </c>
      <c r="Q62" s="294">
        <v>315</v>
      </c>
      <c r="R62" s="295">
        <v>3287</v>
      </c>
    </row>
    <row r="63" spans="1:18">
      <c r="A63" s="274" t="s">
        <v>508</v>
      </c>
      <c r="B63" s="1576"/>
      <c r="C63" s="296"/>
      <c r="D63" s="1573"/>
      <c r="E63" s="1525">
        <v>40</v>
      </c>
      <c r="F63" s="1525">
        <v>40</v>
      </c>
      <c r="G63" s="1525">
        <v>40</v>
      </c>
      <c r="H63" s="1525">
        <v>40</v>
      </c>
      <c r="I63" s="1525">
        <v>48</v>
      </c>
      <c r="J63" s="1525">
        <v>48</v>
      </c>
      <c r="K63" s="1525">
        <v>116</v>
      </c>
      <c r="L63" s="1525">
        <v>116</v>
      </c>
      <c r="M63" s="1525">
        <v>116</v>
      </c>
      <c r="N63" s="1525">
        <v>144</v>
      </c>
      <c r="O63" s="1525">
        <v>144</v>
      </c>
      <c r="P63" s="1525">
        <v>144</v>
      </c>
      <c r="Q63" s="277">
        <v>144</v>
      </c>
      <c r="R63" s="1526">
        <v>1180</v>
      </c>
    </row>
    <row r="64" spans="1:18">
      <c r="A64" s="278" t="s">
        <v>325</v>
      </c>
      <c r="B64" s="279">
        <v>13</v>
      </c>
      <c r="C64" s="280">
        <v>26</v>
      </c>
      <c r="D64" s="175">
        <v>228</v>
      </c>
      <c r="E64" s="297">
        <v>189</v>
      </c>
      <c r="F64" s="297">
        <v>163</v>
      </c>
      <c r="G64" s="297">
        <v>158</v>
      </c>
      <c r="H64" s="297">
        <v>166</v>
      </c>
      <c r="I64" s="297">
        <v>172</v>
      </c>
      <c r="J64" s="297">
        <v>158</v>
      </c>
      <c r="K64" s="297">
        <v>250</v>
      </c>
      <c r="L64" s="297">
        <v>252</v>
      </c>
      <c r="M64" s="297">
        <v>260</v>
      </c>
      <c r="N64" s="297">
        <v>267</v>
      </c>
      <c r="O64" s="297">
        <v>249</v>
      </c>
      <c r="P64" s="297">
        <v>231</v>
      </c>
      <c r="Q64" s="298">
        <v>217</v>
      </c>
      <c r="R64" s="299">
        <v>3276</v>
      </c>
    </row>
    <row r="65" spans="1:18">
      <c r="A65" s="1088" t="s">
        <v>509</v>
      </c>
      <c r="B65" s="300"/>
      <c r="C65" s="301"/>
      <c r="D65" s="1573"/>
      <c r="E65" s="1525">
        <v>40</v>
      </c>
      <c r="F65" s="1525">
        <v>40</v>
      </c>
      <c r="G65" s="1525">
        <v>40</v>
      </c>
      <c r="H65" s="1525">
        <v>48</v>
      </c>
      <c r="I65" s="1525">
        <v>48</v>
      </c>
      <c r="J65" s="1525">
        <v>48</v>
      </c>
      <c r="K65" s="1525">
        <v>110</v>
      </c>
      <c r="L65" s="1525">
        <v>110</v>
      </c>
      <c r="M65" s="1525">
        <v>110</v>
      </c>
      <c r="N65" s="1525">
        <v>140</v>
      </c>
      <c r="O65" s="1525">
        <v>132</v>
      </c>
      <c r="P65" s="1525">
        <v>120</v>
      </c>
      <c r="Q65" s="277">
        <v>120</v>
      </c>
      <c r="R65" s="1526">
        <v>1106</v>
      </c>
    </row>
    <row r="66" spans="1:18">
      <c r="A66" s="278" t="s">
        <v>510</v>
      </c>
      <c r="B66" s="279">
        <v>5</v>
      </c>
      <c r="C66" s="302">
        <v>0</v>
      </c>
      <c r="D66" s="303">
        <v>136</v>
      </c>
      <c r="E66" s="293">
        <v>81</v>
      </c>
      <c r="F66" s="293">
        <v>74</v>
      </c>
      <c r="G66" s="293">
        <v>57</v>
      </c>
      <c r="H66" s="293">
        <v>67</v>
      </c>
      <c r="I66" s="293">
        <v>68</v>
      </c>
      <c r="J66" s="293">
        <v>52</v>
      </c>
      <c r="K66" s="293">
        <v>46</v>
      </c>
      <c r="L66" s="293">
        <v>83</v>
      </c>
      <c r="M66" s="293">
        <v>71</v>
      </c>
      <c r="N66" s="293">
        <v>56</v>
      </c>
      <c r="O66" s="293">
        <v>38</v>
      </c>
      <c r="P66" s="293">
        <v>44</v>
      </c>
      <c r="Q66" s="294">
        <v>39</v>
      </c>
      <c r="R66" s="1577">
        <v>912</v>
      </c>
    </row>
    <row r="67" spans="1:18" ht="13.5" thickBot="1">
      <c r="A67" s="278" t="s">
        <v>511</v>
      </c>
      <c r="B67" s="304">
        <v>1</v>
      </c>
      <c r="C67" s="1578"/>
      <c r="D67" s="305"/>
      <c r="E67" s="305"/>
      <c r="F67" s="305"/>
      <c r="G67" s="305"/>
      <c r="H67" s="305"/>
      <c r="I67" s="305"/>
      <c r="J67" s="306">
        <v>3</v>
      </c>
      <c r="K67" s="306">
        <v>3</v>
      </c>
      <c r="L67" s="306">
        <v>10</v>
      </c>
      <c r="M67" s="306">
        <v>8</v>
      </c>
      <c r="N67" s="306">
        <v>3</v>
      </c>
      <c r="O67" s="306">
        <v>2</v>
      </c>
      <c r="P67" s="306">
        <v>1</v>
      </c>
      <c r="Q67" s="307">
        <v>4</v>
      </c>
      <c r="R67" s="1579">
        <v>34</v>
      </c>
    </row>
    <row r="68" spans="1:18">
      <c r="A68" s="1574" t="s">
        <v>512</v>
      </c>
      <c r="B68" s="308">
        <f>B62+B64+B66+B67</f>
        <v>33</v>
      </c>
      <c r="C68" s="309">
        <f t="shared" ref="C68:R68" si="7">C62+C64+C66+C67</f>
        <v>41</v>
      </c>
      <c r="D68" s="309">
        <f t="shared" si="7"/>
        <v>527</v>
      </c>
      <c r="E68" s="309">
        <f t="shared" si="7"/>
        <v>452</v>
      </c>
      <c r="F68" s="309">
        <f t="shared" si="7"/>
        <v>419</v>
      </c>
      <c r="G68" s="309">
        <f t="shared" si="7"/>
        <v>404</v>
      </c>
      <c r="H68" s="309">
        <f t="shared" si="7"/>
        <v>405</v>
      </c>
      <c r="I68" s="309">
        <f t="shared" si="7"/>
        <v>432</v>
      </c>
      <c r="J68" s="309">
        <f t="shared" si="7"/>
        <v>390</v>
      </c>
      <c r="K68" s="309">
        <f t="shared" si="7"/>
        <v>543</v>
      </c>
      <c r="L68" s="309">
        <f t="shared" si="7"/>
        <v>615</v>
      </c>
      <c r="M68" s="309">
        <f t="shared" si="7"/>
        <v>592</v>
      </c>
      <c r="N68" s="309">
        <f t="shared" si="7"/>
        <v>623</v>
      </c>
      <c r="O68" s="309">
        <f t="shared" si="7"/>
        <v>607</v>
      </c>
      <c r="P68" s="309">
        <f t="shared" si="7"/>
        <v>594</v>
      </c>
      <c r="Q68" s="310">
        <f t="shared" si="7"/>
        <v>575</v>
      </c>
      <c r="R68" s="311">
        <f t="shared" si="7"/>
        <v>7509</v>
      </c>
    </row>
    <row r="69" spans="1:18">
      <c r="A69" s="1580"/>
      <c r="B69" s="1581"/>
      <c r="C69" s="276"/>
      <c r="D69" s="1554"/>
      <c r="E69" s="1554"/>
      <c r="F69" s="1554"/>
      <c r="G69" s="1554"/>
      <c r="H69" s="1554"/>
      <c r="I69" s="1554"/>
      <c r="J69" s="1554"/>
      <c r="K69" s="1554"/>
      <c r="L69" s="1554"/>
      <c r="M69" s="1554"/>
      <c r="N69" s="1554"/>
      <c r="O69" s="1554"/>
      <c r="P69" s="1554"/>
      <c r="Q69" s="251"/>
      <c r="R69" s="1582"/>
    </row>
    <row r="70" spans="1:18">
      <c r="A70" s="1583" t="s">
        <v>513</v>
      </c>
      <c r="B70" s="312">
        <f>B60+B68</f>
        <v>97</v>
      </c>
      <c r="C70" s="313">
        <f t="shared" ref="C70:R70" si="8">C60+C68</f>
        <v>201</v>
      </c>
      <c r="D70" s="314">
        <f t="shared" si="8"/>
        <v>2341</v>
      </c>
      <c r="E70" s="314">
        <f t="shared" si="8"/>
        <v>2092</v>
      </c>
      <c r="F70" s="314">
        <f t="shared" si="8"/>
        <v>1808</v>
      </c>
      <c r="G70" s="314">
        <f t="shared" si="8"/>
        <v>1741</v>
      </c>
      <c r="H70" s="314">
        <f t="shared" si="8"/>
        <v>1696</v>
      </c>
      <c r="I70" s="314">
        <f t="shared" si="8"/>
        <v>1771</v>
      </c>
      <c r="J70" s="314">
        <f t="shared" si="8"/>
        <v>1800</v>
      </c>
      <c r="K70" s="314">
        <f t="shared" si="8"/>
        <v>2139</v>
      </c>
      <c r="L70" s="314">
        <f t="shared" si="8"/>
        <v>2622</v>
      </c>
      <c r="M70" s="314">
        <f t="shared" si="8"/>
        <v>2699</v>
      </c>
      <c r="N70" s="314">
        <f t="shared" si="8"/>
        <v>2823</v>
      </c>
      <c r="O70" s="314">
        <f t="shared" si="8"/>
        <v>2786</v>
      </c>
      <c r="P70" s="314">
        <f t="shared" si="8"/>
        <v>2879</v>
      </c>
      <c r="Q70" s="315">
        <f t="shared" si="8"/>
        <v>2805</v>
      </c>
      <c r="R70" s="316">
        <f t="shared" si="8"/>
        <v>32493</v>
      </c>
    </row>
    <row r="71" spans="1:18" ht="29.5" customHeight="1">
      <c r="A71" s="1962" t="s">
        <v>517</v>
      </c>
      <c r="B71" s="1963"/>
      <c r="C71" s="1963"/>
      <c r="D71" s="1963"/>
      <c r="E71" s="1963"/>
      <c r="F71" s="1963"/>
      <c r="G71" s="1963"/>
      <c r="H71" s="1963"/>
      <c r="I71" s="1963"/>
      <c r="J71" s="1963"/>
      <c r="K71" s="1963"/>
      <c r="L71" s="1963"/>
      <c r="M71" s="1963"/>
      <c r="N71" s="1963"/>
      <c r="O71" s="1963"/>
      <c r="P71" s="1963"/>
      <c r="Q71" s="1963"/>
      <c r="R71" s="1964"/>
    </row>
    <row r="72" spans="1:18">
      <c r="A72" s="268"/>
      <c r="B72" s="268"/>
      <c r="C72" s="268"/>
      <c r="D72" s="268"/>
      <c r="E72" s="268"/>
      <c r="F72" s="268"/>
      <c r="G72" s="268"/>
      <c r="H72" s="268"/>
      <c r="I72" s="268"/>
      <c r="J72" s="268"/>
      <c r="K72" s="268"/>
      <c r="L72" s="268"/>
      <c r="M72" s="268"/>
      <c r="N72" s="268"/>
      <c r="O72" s="268"/>
      <c r="P72" s="268"/>
      <c r="Q72" s="268"/>
    </row>
    <row r="73" spans="1:18">
      <c r="A73" s="1823" t="s">
        <v>518</v>
      </c>
      <c r="B73" s="1823"/>
      <c r="C73" s="1823"/>
      <c r="D73" s="1823"/>
      <c r="E73" s="1823"/>
      <c r="F73" s="1823"/>
      <c r="G73" s="1823"/>
      <c r="H73" s="1823"/>
      <c r="I73" s="1823"/>
      <c r="J73" s="1823"/>
      <c r="K73" s="1823"/>
      <c r="L73" s="1823"/>
      <c r="M73" s="1823"/>
      <c r="N73" s="1823"/>
      <c r="O73" s="1823"/>
      <c r="P73" s="1823"/>
      <c r="Q73" s="1823"/>
      <c r="R73" s="1823"/>
    </row>
    <row r="76" spans="1:18">
      <c r="A76" s="1954" t="s">
        <v>519</v>
      </c>
      <c r="B76" s="1954"/>
      <c r="C76" s="1954"/>
      <c r="D76" s="1954"/>
      <c r="E76" s="1954"/>
      <c r="F76" s="1954"/>
      <c r="G76" s="1954"/>
      <c r="H76" s="1954"/>
      <c r="I76" s="1954"/>
      <c r="J76" s="1954"/>
      <c r="K76" s="1954"/>
      <c r="L76" s="1954"/>
      <c r="M76" s="1954"/>
      <c r="N76" s="1954"/>
      <c r="O76" s="1954"/>
      <c r="P76" s="1954"/>
      <c r="Q76" s="1954"/>
      <c r="R76" s="1954"/>
    </row>
    <row r="77" spans="1:18">
      <c r="A77" s="105"/>
    </row>
    <row r="78" spans="1:18" ht="18" customHeight="1">
      <c r="A78" s="1955" t="s">
        <v>495</v>
      </c>
      <c r="B78" s="1957" t="s">
        <v>496</v>
      </c>
      <c r="C78" s="1959" t="s">
        <v>497</v>
      </c>
      <c r="D78" s="1952"/>
      <c r="E78" s="1952"/>
      <c r="F78" s="1952"/>
      <c r="G78" s="1952"/>
      <c r="H78" s="1952"/>
      <c r="I78" s="1952"/>
      <c r="J78" s="1952"/>
      <c r="K78" s="1952"/>
      <c r="L78" s="1952"/>
      <c r="M78" s="1952"/>
      <c r="N78" s="1952"/>
      <c r="O78" s="1952"/>
      <c r="P78" s="1952"/>
      <c r="Q78" s="1952"/>
      <c r="R78" s="1960" t="s">
        <v>396</v>
      </c>
    </row>
    <row r="79" spans="1:18" ht="26">
      <c r="A79" s="1956"/>
      <c r="B79" s="1958"/>
      <c r="C79" s="224" t="s">
        <v>498</v>
      </c>
      <c r="D79" s="225" t="s">
        <v>499</v>
      </c>
      <c r="E79" s="226" t="s">
        <v>500</v>
      </c>
      <c r="F79" s="226">
        <v>1</v>
      </c>
      <c r="G79" s="226">
        <v>2</v>
      </c>
      <c r="H79" s="226">
        <v>3</v>
      </c>
      <c r="I79" s="226">
        <v>4</v>
      </c>
      <c r="J79" s="226">
        <v>5</v>
      </c>
      <c r="K79" s="226">
        <v>6</v>
      </c>
      <c r="L79" s="226">
        <v>7</v>
      </c>
      <c r="M79" s="226">
        <v>8</v>
      </c>
      <c r="N79" s="226">
        <v>9</v>
      </c>
      <c r="O79" s="226">
        <v>10</v>
      </c>
      <c r="P79" s="226">
        <v>11</v>
      </c>
      <c r="Q79" s="109">
        <v>12</v>
      </c>
      <c r="R79" s="1961"/>
    </row>
    <row r="80" spans="1:18">
      <c r="A80" s="269" t="s">
        <v>501</v>
      </c>
      <c r="B80" s="317">
        <v>33</v>
      </c>
      <c r="C80" s="318">
        <v>150</v>
      </c>
      <c r="D80" s="319">
        <v>1121</v>
      </c>
      <c r="E80" s="320">
        <v>903</v>
      </c>
      <c r="F80" s="320">
        <v>775</v>
      </c>
      <c r="G80" s="320">
        <v>765</v>
      </c>
      <c r="H80" s="320">
        <v>783</v>
      </c>
      <c r="I80" s="320">
        <v>880</v>
      </c>
      <c r="J80" s="320">
        <v>887</v>
      </c>
      <c r="K80" s="320">
        <v>1232</v>
      </c>
      <c r="L80" s="320">
        <v>1627</v>
      </c>
      <c r="M80" s="320">
        <v>1648</v>
      </c>
      <c r="N80" s="320">
        <v>2018</v>
      </c>
      <c r="O80" s="320">
        <v>2068</v>
      </c>
      <c r="P80" s="320">
        <v>2056</v>
      </c>
      <c r="Q80" s="1584">
        <v>1931</v>
      </c>
      <c r="R80" s="1585">
        <v>18844</v>
      </c>
    </row>
    <row r="81" spans="1:18">
      <c r="A81" s="274" t="s">
        <v>502</v>
      </c>
      <c r="B81" s="1586"/>
      <c r="C81" s="321"/>
      <c r="D81" s="322"/>
      <c r="E81" s="1587">
        <v>80</v>
      </c>
      <c r="F81" s="1587">
        <v>80</v>
      </c>
      <c r="G81" s="1587">
        <v>80</v>
      </c>
      <c r="H81" s="1587">
        <v>80</v>
      </c>
      <c r="I81" s="1587">
        <v>144</v>
      </c>
      <c r="J81" s="1587">
        <v>144</v>
      </c>
      <c r="K81" s="1587">
        <v>144</v>
      </c>
      <c r="L81" s="1587">
        <v>320</v>
      </c>
      <c r="M81" s="1587">
        <v>320</v>
      </c>
      <c r="N81" s="1587">
        <v>450</v>
      </c>
      <c r="O81" s="1587">
        <v>450</v>
      </c>
      <c r="P81" s="1587">
        <v>450</v>
      </c>
      <c r="Q81" s="323">
        <v>450</v>
      </c>
      <c r="R81" s="1588">
        <v>3192</v>
      </c>
    </row>
    <row r="82" spans="1:18">
      <c r="A82" s="278" t="s">
        <v>503</v>
      </c>
      <c r="B82" s="317">
        <v>12</v>
      </c>
      <c r="C82" s="324">
        <v>55</v>
      </c>
      <c r="D82" s="325">
        <v>476</v>
      </c>
      <c r="E82" s="326">
        <v>261</v>
      </c>
      <c r="F82" s="326">
        <v>180</v>
      </c>
      <c r="G82" s="326">
        <v>178</v>
      </c>
      <c r="H82" s="326">
        <v>171</v>
      </c>
      <c r="I82" s="326">
        <v>161</v>
      </c>
      <c r="J82" s="326">
        <v>164</v>
      </c>
      <c r="K82" s="326">
        <v>158</v>
      </c>
      <c r="L82" s="326">
        <v>155</v>
      </c>
      <c r="M82" s="326">
        <v>125</v>
      </c>
      <c r="N82" s="326">
        <v>86</v>
      </c>
      <c r="O82" s="326">
        <v>70</v>
      </c>
      <c r="P82" s="326">
        <v>64</v>
      </c>
      <c r="Q82" s="327">
        <v>64</v>
      </c>
      <c r="R82" s="328">
        <v>2368</v>
      </c>
    </row>
    <row r="83" spans="1:18">
      <c r="A83" s="278" t="s">
        <v>504</v>
      </c>
      <c r="B83" s="317">
        <v>12</v>
      </c>
      <c r="C83" s="324">
        <v>13</v>
      </c>
      <c r="D83" s="325">
        <v>413</v>
      </c>
      <c r="E83" s="325">
        <v>313</v>
      </c>
      <c r="F83" s="325">
        <v>226</v>
      </c>
      <c r="G83" s="325">
        <v>202</v>
      </c>
      <c r="H83" s="325">
        <v>190</v>
      </c>
      <c r="I83" s="325">
        <v>172</v>
      </c>
      <c r="J83" s="325">
        <v>163</v>
      </c>
      <c r="K83" s="325">
        <v>172</v>
      </c>
      <c r="L83" s="325">
        <v>185</v>
      </c>
      <c r="M83" s="325">
        <v>157</v>
      </c>
      <c r="N83" s="325">
        <v>73</v>
      </c>
      <c r="O83" s="325">
        <v>62</v>
      </c>
      <c r="P83" s="325">
        <v>58</v>
      </c>
      <c r="Q83" s="329">
        <v>50</v>
      </c>
      <c r="R83" s="330">
        <v>2449</v>
      </c>
    </row>
    <row r="84" spans="1:18" ht="13.5" thickBot="1">
      <c r="A84" s="278" t="s">
        <v>505</v>
      </c>
      <c r="B84" s="331">
        <v>11</v>
      </c>
      <c r="C84" s="332">
        <v>0</v>
      </c>
      <c r="D84" s="333">
        <v>414</v>
      </c>
      <c r="E84" s="333">
        <v>197</v>
      </c>
      <c r="F84" s="333">
        <v>194</v>
      </c>
      <c r="G84" s="333">
        <v>166</v>
      </c>
      <c r="H84" s="333">
        <v>188</v>
      </c>
      <c r="I84" s="333">
        <v>186</v>
      </c>
      <c r="J84" s="333">
        <v>180</v>
      </c>
      <c r="K84" s="333">
        <v>193</v>
      </c>
      <c r="L84" s="333">
        <v>205</v>
      </c>
      <c r="M84" s="333">
        <v>169</v>
      </c>
      <c r="N84" s="333">
        <v>101</v>
      </c>
      <c r="O84" s="333">
        <v>115</v>
      </c>
      <c r="P84" s="333">
        <v>92</v>
      </c>
      <c r="Q84" s="334">
        <v>75</v>
      </c>
      <c r="R84" s="335">
        <v>2475</v>
      </c>
    </row>
    <row r="85" spans="1:18">
      <c r="A85" s="1574" t="s">
        <v>506</v>
      </c>
      <c r="B85" s="336">
        <v>68</v>
      </c>
      <c r="C85" s="337">
        <f t="shared" ref="C85:Q85" si="9">C80+C82+C83+C84</f>
        <v>218</v>
      </c>
      <c r="D85" s="338">
        <f t="shared" si="9"/>
        <v>2424</v>
      </c>
      <c r="E85" s="338">
        <f t="shared" si="9"/>
        <v>1674</v>
      </c>
      <c r="F85" s="338">
        <f t="shared" si="9"/>
        <v>1375</v>
      </c>
      <c r="G85" s="338">
        <f t="shared" si="9"/>
        <v>1311</v>
      </c>
      <c r="H85" s="338">
        <f t="shared" si="9"/>
        <v>1332</v>
      </c>
      <c r="I85" s="338">
        <f t="shared" si="9"/>
        <v>1399</v>
      </c>
      <c r="J85" s="338">
        <f t="shared" si="9"/>
        <v>1394</v>
      </c>
      <c r="K85" s="338">
        <f t="shared" si="9"/>
        <v>1755</v>
      </c>
      <c r="L85" s="338">
        <f t="shared" si="9"/>
        <v>2172</v>
      </c>
      <c r="M85" s="338">
        <f t="shared" si="9"/>
        <v>2099</v>
      </c>
      <c r="N85" s="338">
        <f t="shared" si="9"/>
        <v>2278</v>
      </c>
      <c r="O85" s="338">
        <f t="shared" si="9"/>
        <v>2315</v>
      </c>
      <c r="P85" s="338">
        <f t="shared" si="9"/>
        <v>2270</v>
      </c>
      <c r="Q85" s="339">
        <f t="shared" si="9"/>
        <v>2120</v>
      </c>
      <c r="R85" s="340">
        <f>R80+R82+R83+R84</f>
        <v>26136</v>
      </c>
    </row>
    <row r="86" spans="1:18">
      <c r="A86" s="1575"/>
      <c r="B86" s="341"/>
      <c r="C86" s="342"/>
      <c r="D86" s="1589"/>
      <c r="E86" s="1589"/>
      <c r="F86" s="1589"/>
      <c r="G86" s="1589"/>
      <c r="H86" s="1589"/>
      <c r="I86" s="1589"/>
      <c r="J86" s="1589"/>
      <c r="K86" s="1589"/>
      <c r="L86" s="1589"/>
      <c r="M86" s="1589"/>
      <c r="N86" s="1589"/>
      <c r="O86" s="1589"/>
      <c r="P86" s="1589"/>
      <c r="Q86" s="343"/>
      <c r="R86" s="1590"/>
    </row>
    <row r="87" spans="1:18">
      <c r="A87" s="278" t="s">
        <v>507</v>
      </c>
      <c r="B87" s="317">
        <v>14</v>
      </c>
      <c r="C87" s="344">
        <v>127</v>
      </c>
      <c r="D87" s="345">
        <v>147</v>
      </c>
      <c r="E87" s="345">
        <v>168</v>
      </c>
      <c r="F87" s="345">
        <v>176</v>
      </c>
      <c r="G87" s="345">
        <v>170</v>
      </c>
      <c r="H87" s="345">
        <v>169</v>
      </c>
      <c r="I87" s="345">
        <v>169</v>
      </c>
      <c r="J87" s="345">
        <v>167</v>
      </c>
      <c r="K87" s="345">
        <v>240</v>
      </c>
      <c r="L87" s="345">
        <v>261</v>
      </c>
      <c r="M87" s="345">
        <v>240</v>
      </c>
      <c r="N87" s="345">
        <v>304</v>
      </c>
      <c r="O87" s="345">
        <v>320</v>
      </c>
      <c r="P87" s="345">
        <v>320</v>
      </c>
      <c r="Q87" s="346">
        <v>316</v>
      </c>
      <c r="R87" s="347">
        <v>3294</v>
      </c>
    </row>
    <row r="88" spans="1:18">
      <c r="A88" s="274" t="s">
        <v>508</v>
      </c>
      <c r="B88" s="1586"/>
      <c r="C88" s="348"/>
      <c r="D88" s="349"/>
      <c r="E88" s="1587">
        <v>40</v>
      </c>
      <c r="F88" s="1587">
        <v>40</v>
      </c>
      <c r="G88" s="1587">
        <v>40</v>
      </c>
      <c r="H88" s="1587">
        <v>40</v>
      </c>
      <c r="I88" s="1587">
        <v>48</v>
      </c>
      <c r="J88" s="1587">
        <v>48</v>
      </c>
      <c r="K88" s="1587">
        <v>108</v>
      </c>
      <c r="L88" s="1587">
        <v>108</v>
      </c>
      <c r="M88" s="1587">
        <v>108</v>
      </c>
      <c r="N88" s="1587">
        <v>144</v>
      </c>
      <c r="O88" s="1587">
        <v>144</v>
      </c>
      <c r="P88" s="1587">
        <v>144</v>
      </c>
      <c r="Q88" s="323">
        <v>144</v>
      </c>
      <c r="R88" s="1588">
        <v>1156</v>
      </c>
    </row>
    <row r="89" spans="1:18">
      <c r="A89" s="278" t="s">
        <v>325</v>
      </c>
      <c r="B89" s="317">
        <v>13</v>
      </c>
      <c r="C89" s="324">
        <v>35</v>
      </c>
      <c r="D89" s="325">
        <v>300</v>
      </c>
      <c r="E89" s="350">
        <v>199</v>
      </c>
      <c r="F89" s="350">
        <v>200</v>
      </c>
      <c r="G89" s="350">
        <v>169</v>
      </c>
      <c r="H89" s="350">
        <v>187</v>
      </c>
      <c r="I89" s="350">
        <v>164</v>
      </c>
      <c r="J89" s="350">
        <v>177</v>
      </c>
      <c r="K89" s="350">
        <v>295</v>
      </c>
      <c r="L89" s="350">
        <v>296</v>
      </c>
      <c r="M89" s="350">
        <v>282</v>
      </c>
      <c r="N89" s="350">
        <v>256</v>
      </c>
      <c r="O89" s="350">
        <v>243</v>
      </c>
      <c r="P89" s="350">
        <v>244</v>
      </c>
      <c r="Q89" s="351">
        <v>233</v>
      </c>
      <c r="R89" s="352">
        <v>3280</v>
      </c>
    </row>
    <row r="90" spans="1:18">
      <c r="A90" s="1088" t="s">
        <v>509</v>
      </c>
      <c r="B90" s="353"/>
      <c r="C90" s="354"/>
      <c r="D90" s="355"/>
      <c r="E90" s="1587">
        <v>40</v>
      </c>
      <c r="F90" s="1587">
        <v>40</v>
      </c>
      <c r="G90" s="1587">
        <v>40</v>
      </c>
      <c r="H90" s="1587">
        <v>48</v>
      </c>
      <c r="I90" s="1587">
        <v>48</v>
      </c>
      <c r="J90" s="1587">
        <v>48</v>
      </c>
      <c r="K90" s="1587">
        <v>110</v>
      </c>
      <c r="L90" s="1587">
        <v>108</v>
      </c>
      <c r="M90" s="1587">
        <v>108</v>
      </c>
      <c r="N90" s="1587">
        <v>140</v>
      </c>
      <c r="O90" s="1587">
        <v>120</v>
      </c>
      <c r="P90" s="1587">
        <v>120</v>
      </c>
      <c r="Q90" s="323">
        <v>120</v>
      </c>
      <c r="R90" s="1588">
        <v>1090</v>
      </c>
    </row>
    <row r="91" spans="1:18">
      <c r="A91" s="278" t="s">
        <v>510</v>
      </c>
      <c r="B91" s="317">
        <v>4</v>
      </c>
      <c r="C91" s="356">
        <v>0</v>
      </c>
      <c r="D91" s="357">
        <v>119</v>
      </c>
      <c r="E91" s="345">
        <v>59</v>
      </c>
      <c r="F91" s="345">
        <v>49</v>
      </c>
      <c r="G91" s="345">
        <v>52</v>
      </c>
      <c r="H91" s="345">
        <v>47</v>
      </c>
      <c r="I91" s="345">
        <v>49</v>
      </c>
      <c r="J91" s="345">
        <v>45</v>
      </c>
      <c r="K91" s="345">
        <v>59</v>
      </c>
      <c r="L91" s="345">
        <v>59</v>
      </c>
      <c r="M91" s="345">
        <v>59</v>
      </c>
      <c r="N91" s="345">
        <v>38</v>
      </c>
      <c r="O91" s="345">
        <v>35</v>
      </c>
      <c r="P91" s="345">
        <v>25</v>
      </c>
      <c r="Q91" s="346">
        <v>35</v>
      </c>
      <c r="R91" s="1591">
        <v>730</v>
      </c>
    </row>
    <row r="92" spans="1:18" ht="13.5" thickBot="1">
      <c r="A92" s="278" t="s">
        <v>511</v>
      </c>
      <c r="B92" s="358">
        <v>1</v>
      </c>
      <c r="C92" s="1592">
        <v>3</v>
      </c>
      <c r="D92" s="1593"/>
      <c r="E92" s="1593"/>
      <c r="F92" s="1593"/>
      <c r="G92" s="1593"/>
      <c r="H92" s="1593"/>
      <c r="I92" s="1593"/>
      <c r="J92" s="1593"/>
      <c r="K92" s="1593"/>
      <c r="L92" s="1593">
        <v>13</v>
      </c>
      <c r="M92" s="1593">
        <v>6</v>
      </c>
      <c r="N92" s="1593">
        <v>2</v>
      </c>
      <c r="O92" s="1593">
        <v>2</v>
      </c>
      <c r="P92" s="1593">
        <v>4</v>
      </c>
      <c r="Q92" s="1594">
        <v>0</v>
      </c>
      <c r="R92" s="359">
        <v>38</v>
      </c>
    </row>
    <row r="93" spans="1:18">
      <c r="A93" s="1574" t="s">
        <v>512</v>
      </c>
      <c r="B93" s="360">
        <v>32</v>
      </c>
      <c r="C93" s="361">
        <f t="shared" ref="C93:Q93" si="10">C87+C89+C91+C92</f>
        <v>165</v>
      </c>
      <c r="D93" s="362">
        <f t="shared" si="10"/>
        <v>566</v>
      </c>
      <c r="E93" s="362">
        <f t="shared" si="10"/>
        <v>426</v>
      </c>
      <c r="F93" s="362">
        <f t="shared" si="10"/>
        <v>425</v>
      </c>
      <c r="G93" s="362">
        <f t="shared" si="10"/>
        <v>391</v>
      </c>
      <c r="H93" s="362">
        <f t="shared" si="10"/>
        <v>403</v>
      </c>
      <c r="I93" s="362">
        <f t="shared" si="10"/>
        <v>382</v>
      </c>
      <c r="J93" s="362">
        <f t="shared" si="10"/>
        <v>389</v>
      </c>
      <c r="K93" s="362">
        <f t="shared" si="10"/>
        <v>594</v>
      </c>
      <c r="L93" s="362">
        <f t="shared" si="10"/>
        <v>629</v>
      </c>
      <c r="M93" s="362">
        <f t="shared" si="10"/>
        <v>587</v>
      </c>
      <c r="N93" s="362">
        <f t="shared" si="10"/>
        <v>600</v>
      </c>
      <c r="O93" s="362">
        <f t="shared" si="10"/>
        <v>600</v>
      </c>
      <c r="P93" s="362">
        <f t="shared" si="10"/>
        <v>593</v>
      </c>
      <c r="Q93" s="363">
        <f t="shared" si="10"/>
        <v>584</v>
      </c>
      <c r="R93" s="1595">
        <f>R87+R89+R91+R92</f>
        <v>7342</v>
      </c>
    </row>
    <row r="94" spans="1:18">
      <c r="A94" s="1580"/>
      <c r="B94" s="1596"/>
      <c r="C94" s="342"/>
      <c r="D94" s="1589"/>
      <c r="E94" s="1589"/>
      <c r="F94" s="1589"/>
      <c r="G94" s="1589"/>
      <c r="H94" s="1589"/>
      <c r="I94" s="1589"/>
      <c r="J94" s="1589"/>
      <c r="K94" s="1589"/>
      <c r="L94" s="1589"/>
      <c r="M94" s="1589"/>
      <c r="N94" s="1589"/>
      <c r="O94" s="1589"/>
      <c r="P94" s="1589"/>
      <c r="Q94" s="343"/>
      <c r="R94" s="1597"/>
    </row>
    <row r="95" spans="1:18">
      <c r="A95" s="1580" t="s">
        <v>520</v>
      </c>
      <c r="B95" s="364">
        <v>73</v>
      </c>
      <c r="C95" s="365">
        <f>C98-C97</f>
        <v>292</v>
      </c>
      <c r="D95" s="1598">
        <f t="shared" ref="D95:R95" si="11">D98-D97</f>
        <v>2145</v>
      </c>
      <c r="E95" s="1598">
        <f t="shared" si="11"/>
        <v>1562</v>
      </c>
      <c r="F95" s="1598">
        <f t="shared" si="11"/>
        <v>1367</v>
      </c>
      <c r="G95" s="1598">
        <f t="shared" si="11"/>
        <v>1266</v>
      </c>
      <c r="H95" s="1598">
        <f t="shared" si="11"/>
        <v>1280</v>
      </c>
      <c r="I95" s="1598">
        <f t="shared" si="11"/>
        <v>1329</v>
      </c>
      <c r="J95" s="1598">
        <f t="shared" si="11"/>
        <v>1344</v>
      </c>
      <c r="K95" s="1598">
        <f t="shared" si="11"/>
        <v>1779</v>
      </c>
      <c r="L95" s="1598">
        <f t="shared" si="11"/>
        <v>2144</v>
      </c>
      <c r="M95" s="1598">
        <f t="shared" si="11"/>
        <v>2004</v>
      </c>
      <c r="N95" s="1598">
        <f t="shared" si="11"/>
        <v>2374</v>
      </c>
      <c r="O95" s="1598">
        <f t="shared" si="11"/>
        <v>2381</v>
      </c>
      <c r="P95" s="1598">
        <f t="shared" si="11"/>
        <v>2323</v>
      </c>
      <c r="Q95" s="366">
        <f t="shared" si="11"/>
        <v>2254</v>
      </c>
      <c r="R95" s="1599">
        <f t="shared" si="11"/>
        <v>25852</v>
      </c>
    </row>
    <row r="96" spans="1:18">
      <c r="A96" s="1580" t="s">
        <v>521</v>
      </c>
      <c r="B96" s="367">
        <v>3</v>
      </c>
      <c r="C96" s="368">
        <v>0</v>
      </c>
      <c r="D96" s="369">
        <v>0</v>
      </c>
      <c r="E96" s="369">
        <v>5</v>
      </c>
      <c r="F96" s="369">
        <v>11</v>
      </c>
      <c r="G96" s="369">
        <v>18</v>
      </c>
      <c r="H96" s="369">
        <v>20</v>
      </c>
      <c r="I96" s="369">
        <v>20</v>
      </c>
      <c r="J96" s="369">
        <v>31</v>
      </c>
      <c r="K96" s="369">
        <v>43</v>
      </c>
      <c r="L96" s="369">
        <v>39</v>
      </c>
      <c r="M96" s="369">
        <v>42</v>
      </c>
      <c r="N96" s="345">
        <v>35</v>
      </c>
      <c r="O96" s="345">
        <v>45</v>
      </c>
      <c r="P96" s="345">
        <v>38</v>
      </c>
      <c r="Q96" s="346">
        <v>37</v>
      </c>
      <c r="R96" s="1591">
        <v>384</v>
      </c>
    </row>
    <row r="97" spans="1:18" ht="13.5" thickBot="1">
      <c r="A97" s="1580" t="s">
        <v>522</v>
      </c>
      <c r="B97" s="370">
        <v>24</v>
      </c>
      <c r="C97" s="1600">
        <v>91</v>
      </c>
      <c r="D97" s="1601">
        <v>845</v>
      </c>
      <c r="E97" s="1601">
        <v>533</v>
      </c>
      <c r="F97" s="1601">
        <v>422</v>
      </c>
      <c r="G97" s="1601">
        <v>418</v>
      </c>
      <c r="H97" s="1601">
        <v>435</v>
      </c>
      <c r="I97" s="1601">
        <v>432</v>
      </c>
      <c r="J97" s="1601">
        <v>408</v>
      </c>
      <c r="K97" s="1601">
        <v>527</v>
      </c>
      <c r="L97" s="1601">
        <v>618</v>
      </c>
      <c r="M97" s="1601">
        <v>640</v>
      </c>
      <c r="N97" s="1601">
        <v>469</v>
      </c>
      <c r="O97" s="1601">
        <v>489</v>
      </c>
      <c r="P97" s="1601">
        <v>502</v>
      </c>
      <c r="Q97" s="1602">
        <v>413</v>
      </c>
      <c r="R97" s="371">
        <v>7242</v>
      </c>
    </row>
    <row r="98" spans="1:18">
      <c r="A98" s="1574" t="s">
        <v>513</v>
      </c>
      <c r="B98" s="372">
        <f>SUM(B95:B97)</f>
        <v>100</v>
      </c>
      <c r="C98" s="361">
        <f>C85+C93-C96</f>
        <v>383</v>
      </c>
      <c r="D98" s="361">
        <f>D85+D93-D96</f>
        <v>2990</v>
      </c>
      <c r="E98" s="362">
        <f t="shared" ref="E98:R98" si="12">E85+E93-E96</f>
        <v>2095</v>
      </c>
      <c r="F98" s="362">
        <f t="shared" si="12"/>
        <v>1789</v>
      </c>
      <c r="G98" s="362">
        <f t="shared" si="12"/>
        <v>1684</v>
      </c>
      <c r="H98" s="362">
        <f t="shared" si="12"/>
        <v>1715</v>
      </c>
      <c r="I98" s="362">
        <f t="shared" si="12"/>
        <v>1761</v>
      </c>
      <c r="J98" s="362">
        <f t="shared" si="12"/>
        <v>1752</v>
      </c>
      <c r="K98" s="362">
        <f t="shared" si="12"/>
        <v>2306</v>
      </c>
      <c r="L98" s="362">
        <f t="shared" si="12"/>
        <v>2762</v>
      </c>
      <c r="M98" s="362">
        <f t="shared" si="12"/>
        <v>2644</v>
      </c>
      <c r="N98" s="362">
        <f t="shared" si="12"/>
        <v>2843</v>
      </c>
      <c r="O98" s="362">
        <f t="shared" si="12"/>
        <v>2870</v>
      </c>
      <c r="P98" s="362">
        <f t="shared" si="12"/>
        <v>2825</v>
      </c>
      <c r="Q98" s="363">
        <f t="shared" si="12"/>
        <v>2667</v>
      </c>
      <c r="R98" s="1595">
        <f t="shared" si="12"/>
        <v>33094</v>
      </c>
    </row>
    <row r="99" spans="1:18">
      <c r="A99" s="268"/>
      <c r="B99" s="268"/>
      <c r="C99" s="268"/>
      <c r="D99" s="268"/>
      <c r="E99" s="268"/>
      <c r="F99" s="268"/>
      <c r="G99" s="268"/>
      <c r="H99" s="268"/>
      <c r="I99" s="268"/>
      <c r="J99" s="268"/>
      <c r="K99" s="268"/>
      <c r="L99" s="268"/>
      <c r="M99" s="268"/>
      <c r="N99" s="268"/>
      <c r="O99" s="268"/>
      <c r="P99" s="268"/>
      <c r="Q99" s="268"/>
    </row>
    <row r="100" spans="1:18">
      <c r="A100" s="1823" t="s">
        <v>523</v>
      </c>
      <c r="B100" s="1823"/>
      <c r="C100" s="1823"/>
      <c r="D100" s="1823"/>
      <c r="E100" s="1823"/>
      <c r="F100" s="1823"/>
      <c r="G100" s="1823"/>
      <c r="H100" s="1823"/>
      <c r="I100" s="1823"/>
      <c r="J100" s="1823"/>
      <c r="K100" s="1823"/>
      <c r="L100" s="1823"/>
      <c r="M100" s="1823"/>
      <c r="N100" s="1823"/>
      <c r="O100" s="1823"/>
      <c r="P100" s="1823"/>
      <c r="Q100" s="1823"/>
      <c r="R100" s="1823"/>
    </row>
    <row r="103" spans="1:18">
      <c r="A103" s="1954" t="s">
        <v>524</v>
      </c>
      <c r="B103" s="1954"/>
      <c r="C103" s="1954"/>
      <c r="D103" s="1954"/>
      <c r="E103" s="1954"/>
      <c r="F103" s="1954"/>
      <c r="G103" s="1954"/>
      <c r="H103" s="1954"/>
      <c r="I103" s="1954"/>
      <c r="J103" s="1954"/>
      <c r="K103" s="1954"/>
      <c r="L103" s="1954"/>
      <c r="M103" s="1954"/>
      <c r="N103" s="1954"/>
      <c r="O103" s="1954"/>
      <c r="P103" s="1954"/>
      <c r="Q103" s="1954"/>
      <c r="R103" s="1954"/>
    </row>
    <row r="104" spans="1:18">
      <c r="A104" s="105"/>
    </row>
    <row r="105" spans="1:18" ht="18" customHeight="1">
      <c r="A105" s="1955" t="s">
        <v>495</v>
      </c>
      <c r="B105" s="1957" t="s">
        <v>496</v>
      </c>
      <c r="C105" s="1959" t="s">
        <v>497</v>
      </c>
      <c r="D105" s="1952"/>
      <c r="E105" s="1952"/>
      <c r="F105" s="1952"/>
      <c r="G105" s="1952"/>
      <c r="H105" s="1952"/>
      <c r="I105" s="1952"/>
      <c r="J105" s="1952"/>
      <c r="K105" s="1952"/>
      <c r="L105" s="1952"/>
      <c r="M105" s="1952"/>
      <c r="N105" s="1952"/>
      <c r="O105" s="1952"/>
      <c r="P105" s="1952"/>
      <c r="Q105" s="1952"/>
      <c r="R105" s="1960" t="s">
        <v>396</v>
      </c>
    </row>
    <row r="106" spans="1:18" ht="26">
      <c r="A106" s="1956"/>
      <c r="B106" s="1958"/>
      <c r="C106" s="224" t="s">
        <v>498</v>
      </c>
      <c r="D106" s="225" t="s">
        <v>499</v>
      </c>
      <c r="E106" s="226" t="s">
        <v>500</v>
      </c>
      <c r="F106" s="226">
        <v>1</v>
      </c>
      <c r="G106" s="226">
        <v>2</v>
      </c>
      <c r="H106" s="226">
        <v>3</v>
      </c>
      <c r="I106" s="226">
        <v>4</v>
      </c>
      <c r="J106" s="226">
        <v>5</v>
      </c>
      <c r="K106" s="226">
        <v>6</v>
      </c>
      <c r="L106" s="226">
        <v>7</v>
      </c>
      <c r="M106" s="226">
        <v>8</v>
      </c>
      <c r="N106" s="226">
        <v>9</v>
      </c>
      <c r="O106" s="226">
        <v>10</v>
      </c>
      <c r="P106" s="226">
        <v>11</v>
      </c>
      <c r="Q106" s="109">
        <v>12</v>
      </c>
      <c r="R106" s="1961"/>
    </row>
    <row r="107" spans="1:18">
      <c r="A107" s="373" t="s">
        <v>501</v>
      </c>
      <c r="B107" s="374">
        <v>34</v>
      </c>
      <c r="C107" s="318">
        <v>162</v>
      </c>
      <c r="D107" s="319">
        <v>1173</v>
      </c>
      <c r="E107" s="319">
        <v>915</v>
      </c>
      <c r="F107" s="319">
        <v>821</v>
      </c>
      <c r="G107" s="319">
        <v>780</v>
      </c>
      <c r="H107" s="319">
        <v>812</v>
      </c>
      <c r="I107" s="319">
        <v>877</v>
      </c>
      <c r="J107" s="319">
        <v>934</v>
      </c>
      <c r="K107" s="319">
        <v>1266</v>
      </c>
      <c r="L107" s="319">
        <v>1626</v>
      </c>
      <c r="M107" s="319">
        <v>1728</v>
      </c>
      <c r="N107" s="319">
        <v>2101</v>
      </c>
      <c r="O107" s="319">
        <v>2132</v>
      </c>
      <c r="P107" s="319">
        <v>1948</v>
      </c>
      <c r="Q107" s="375">
        <v>2012</v>
      </c>
      <c r="R107" s="376">
        <v>19287</v>
      </c>
    </row>
    <row r="108" spans="1:18">
      <c r="A108" s="1088" t="s">
        <v>502</v>
      </c>
      <c r="B108" s="377"/>
      <c r="C108" s="321">
        <v>0</v>
      </c>
      <c r="D108" s="378">
        <v>0</v>
      </c>
      <c r="E108" s="319">
        <v>80</v>
      </c>
      <c r="F108" s="319">
        <v>80</v>
      </c>
      <c r="G108" s="319">
        <v>80</v>
      </c>
      <c r="H108" s="319">
        <v>80</v>
      </c>
      <c r="I108" s="319">
        <v>144</v>
      </c>
      <c r="J108" s="319">
        <v>144</v>
      </c>
      <c r="K108" s="319">
        <v>144</v>
      </c>
      <c r="L108" s="319">
        <v>320</v>
      </c>
      <c r="M108" s="319">
        <v>320</v>
      </c>
      <c r="N108" s="319">
        <v>450</v>
      </c>
      <c r="O108" s="319">
        <v>450</v>
      </c>
      <c r="P108" s="319">
        <v>450</v>
      </c>
      <c r="Q108" s="375">
        <v>450</v>
      </c>
      <c r="R108" s="318">
        <v>3192</v>
      </c>
    </row>
    <row r="109" spans="1:18">
      <c r="A109" s="1603" t="s">
        <v>503</v>
      </c>
      <c r="B109" s="380">
        <v>12</v>
      </c>
      <c r="C109" s="324">
        <v>58</v>
      </c>
      <c r="D109" s="325">
        <v>495</v>
      </c>
      <c r="E109" s="325">
        <v>234</v>
      </c>
      <c r="F109" s="325">
        <v>185</v>
      </c>
      <c r="G109" s="325">
        <v>186</v>
      </c>
      <c r="H109" s="325">
        <v>171</v>
      </c>
      <c r="I109" s="325">
        <v>164</v>
      </c>
      <c r="J109" s="325">
        <v>179</v>
      </c>
      <c r="K109" s="325">
        <v>159</v>
      </c>
      <c r="L109" s="325">
        <v>146</v>
      </c>
      <c r="M109" s="325">
        <v>140</v>
      </c>
      <c r="N109" s="325">
        <v>93</v>
      </c>
      <c r="O109" s="325">
        <v>57</v>
      </c>
      <c r="P109" s="325">
        <v>75</v>
      </c>
      <c r="Q109" s="381">
        <v>76</v>
      </c>
      <c r="R109" s="382">
        <v>2418</v>
      </c>
    </row>
    <row r="110" spans="1:18">
      <c r="A110" s="1603" t="s">
        <v>504</v>
      </c>
      <c r="B110" s="380">
        <v>12</v>
      </c>
      <c r="C110" s="324">
        <v>13</v>
      </c>
      <c r="D110" s="325">
        <v>405</v>
      </c>
      <c r="E110" s="325">
        <v>310</v>
      </c>
      <c r="F110" s="325">
        <v>224</v>
      </c>
      <c r="G110" s="325">
        <v>204</v>
      </c>
      <c r="H110" s="325">
        <v>192</v>
      </c>
      <c r="I110" s="325">
        <v>173</v>
      </c>
      <c r="J110" s="325">
        <v>191</v>
      </c>
      <c r="K110" s="325">
        <v>196</v>
      </c>
      <c r="L110" s="325">
        <v>158</v>
      </c>
      <c r="M110" s="325">
        <v>154</v>
      </c>
      <c r="N110" s="325">
        <v>84</v>
      </c>
      <c r="O110" s="325">
        <v>52</v>
      </c>
      <c r="P110" s="325">
        <v>55</v>
      </c>
      <c r="Q110" s="381">
        <v>47</v>
      </c>
      <c r="R110" s="383">
        <v>2458</v>
      </c>
    </row>
    <row r="111" spans="1:18" ht="13.5" thickBot="1">
      <c r="A111" s="1603" t="s">
        <v>505</v>
      </c>
      <c r="B111" s="384">
        <v>10</v>
      </c>
      <c r="C111" s="332">
        <v>0</v>
      </c>
      <c r="D111" s="333">
        <v>432</v>
      </c>
      <c r="E111" s="333">
        <v>209</v>
      </c>
      <c r="F111" s="333">
        <v>175</v>
      </c>
      <c r="G111" s="333">
        <v>168</v>
      </c>
      <c r="H111" s="333">
        <v>161</v>
      </c>
      <c r="I111" s="333">
        <v>174</v>
      </c>
      <c r="J111" s="333">
        <v>186</v>
      </c>
      <c r="K111" s="333">
        <v>190</v>
      </c>
      <c r="L111" s="333">
        <v>169</v>
      </c>
      <c r="M111" s="333">
        <v>173</v>
      </c>
      <c r="N111" s="333">
        <v>99</v>
      </c>
      <c r="O111" s="333">
        <v>91</v>
      </c>
      <c r="P111" s="333">
        <v>66</v>
      </c>
      <c r="Q111" s="385">
        <v>89</v>
      </c>
      <c r="R111" s="386">
        <v>2402</v>
      </c>
    </row>
    <row r="112" spans="1:18">
      <c r="A112" s="1574" t="s">
        <v>506</v>
      </c>
      <c r="B112" s="387">
        <v>68</v>
      </c>
      <c r="C112" s="388">
        <f t="shared" ref="C112:Q112" si="13">C107+C109+C110+C111</f>
        <v>233</v>
      </c>
      <c r="D112" s="389">
        <f t="shared" si="13"/>
        <v>2505</v>
      </c>
      <c r="E112" s="389">
        <f t="shared" si="13"/>
        <v>1668</v>
      </c>
      <c r="F112" s="389">
        <f t="shared" si="13"/>
        <v>1405</v>
      </c>
      <c r="G112" s="389">
        <f t="shared" si="13"/>
        <v>1338</v>
      </c>
      <c r="H112" s="389">
        <f t="shared" si="13"/>
        <v>1336</v>
      </c>
      <c r="I112" s="389">
        <f t="shared" si="13"/>
        <v>1388</v>
      </c>
      <c r="J112" s="389">
        <f t="shared" si="13"/>
        <v>1490</v>
      </c>
      <c r="K112" s="389">
        <f t="shared" si="13"/>
        <v>1811</v>
      </c>
      <c r="L112" s="389">
        <f t="shared" si="13"/>
        <v>2099</v>
      </c>
      <c r="M112" s="389">
        <f t="shared" si="13"/>
        <v>2195</v>
      </c>
      <c r="N112" s="389">
        <f t="shared" si="13"/>
        <v>2377</v>
      </c>
      <c r="O112" s="389">
        <f t="shared" si="13"/>
        <v>2332</v>
      </c>
      <c r="P112" s="389">
        <f t="shared" si="13"/>
        <v>2144</v>
      </c>
      <c r="Q112" s="1604">
        <f t="shared" si="13"/>
        <v>2224</v>
      </c>
      <c r="R112" s="390">
        <f>R107+R109+R110+R111</f>
        <v>26565</v>
      </c>
    </row>
    <row r="113" spans="1:18">
      <c r="A113" s="1575"/>
      <c r="B113" s="391"/>
      <c r="C113" s="392"/>
      <c r="D113" s="1605"/>
      <c r="E113" s="1605"/>
      <c r="F113" s="1605"/>
      <c r="G113" s="1605"/>
      <c r="H113" s="1605"/>
      <c r="I113" s="1605"/>
      <c r="J113" s="1605"/>
      <c r="K113" s="1605"/>
      <c r="L113" s="1605"/>
      <c r="M113" s="1605"/>
      <c r="N113" s="1605"/>
      <c r="O113" s="1605"/>
      <c r="P113" s="1605"/>
      <c r="Q113" s="1606"/>
      <c r="R113" s="394"/>
    </row>
    <row r="114" spans="1:18">
      <c r="A114" s="1603" t="s">
        <v>507</v>
      </c>
      <c r="B114" s="395">
        <v>14</v>
      </c>
      <c r="C114" s="344">
        <v>24</v>
      </c>
      <c r="D114" s="345">
        <v>250</v>
      </c>
      <c r="E114" s="345">
        <v>187</v>
      </c>
      <c r="F114" s="345">
        <v>185</v>
      </c>
      <c r="G114" s="345">
        <v>195</v>
      </c>
      <c r="H114" s="345">
        <v>175</v>
      </c>
      <c r="I114" s="345">
        <v>176</v>
      </c>
      <c r="J114" s="345">
        <v>196</v>
      </c>
      <c r="K114" s="345">
        <v>254</v>
      </c>
      <c r="L114" s="345">
        <v>240</v>
      </c>
      <c r="M114" s="345">
        <v>264</v>
      </c>
      <c r="N114" s="345">
        <v>316</v>
      </c>
      <c r="O114" s="345">
        <v>335</v>
      </c>
      <c r="P114" s="345">
        <v>322</v>
      </c>
      <c r="Q114" s="369">
        <v>325</v>
      </c>
      <c r="R114" s="396">
        <v>3444</v>
      </c>
    </row>
    <row r="115" spans="1:18">
      <c r="A115" s="1088" t="s">
        <v>508</v>
      </c>
      <c r="B115" s="377"/>
      <c r="C115" s="348">
        <v>0</v>
      </c>
      <c r="D115" s="397">
        <v>0</v>
      </c>
      <c r="E115" s="325">
        <v>40</v>
      </c>
      <c r="F115" s="325">
        <v>40</v>
      </c>
      <c r="G115" s="325">
        <v>40</v>
      </c>
      <c r="H115" s="325">
        <v>40</v>
      </c>
      <c r="I115" s="325">
        <v>48</v>
      </c>
      <c r="J115" s="325">
        <v>48</v>
      </c>
      <c r="K115" s="325">
        <v>108</v>
      </c>
      <c r="L115" s="325">
        <v>108</v>
      </c>
      <c r="M115" s="325">
        <v>108</v>
      </c>
      <c r="N115" s="325">
        <v>144</v>
      </c>
      <c r="O115" s="325">
        <v>144</v>
      </c>
      <c r="P115" s="325">
        <v>144</v>
      </c>
      <c r="Q115" s="381">
        <v>144</v>
      </c>
      <c r="R115" s="398">
        <v>1156</v>
      </c>
    </row>
    <row r="116" spans="1:18">
      <c r="A116" s="1603" t="s">
        <v>325</v>
      </c>
      <c r="B116" s="380">
        <v>15</v>
      </c>
      <c r="C116" s="324">
        <v>35</v>
      </c>
      <c r="D116" s="325">
        <v>314</v>
      </c>
      <c r="E116" s="325">
        <v>269</v>
      </c>
      <c r="F116" s="325">
        <v>226</v>
      </c>
      <c r="G116" s="325">
        <v>232</v>
      </c>
      <c r="H116" s="325">
        <v>187</v>
      </c>
      <c r="I116" s="325">
        <v>209</v>
      </c>
      <c r="J116" s="325">
        <v>202</v>
      </c>
      <c r="K116" s="325">
        <v>342</v>
      </c>
      <c r="L116" s="325">
        <v>315</v>
      </c>
      <c r="M116" s="325">
        <v>282</v>
      </c>
      <c r="N116" s="325">
        <v>292</v>
      </c>
      <c r="O116" s="325">
        <v>251</v>
      </c>
      <c r="P116" s="325">
        <v>240</v>
      </c>
      <c r="Q116" s="381">
        <v>251</v>
      </c>
      <c r="R116" s="383">
        <v>3647</v>
      </c>
    </row>
    <row r="117" spans="1:18">
      <c r="A117" s="1088" t="s">
        <v>509</v>
      </c>
      <c r="B117" s="377"/>
      <c r="C117" s="354">
        <v>0</v>
      </c>
      <c r="D117" s="399">
        <v>0</v>
      </c>
      <c r="E117" s="325">
        <v>40</v>
      </c>
      <c r="F117" s="325">
        <v>40</v>
      </c>
      <c r="G117" s="325">
        <v>40</v>
      </c>
      <c r="H117" s="325">
        <v>48</v>
      </c>
      <c r="I117" s="325">
        <v>48</v>
      </c>
      <c r="J117" s="325">
        <v>48</v>
      </c>
      <c r="K117" s="325">
        <v>110</v>
      </c>
      <c r="L117" s="325">
        <v>108</v>
      </c>
      <c r="M117" s="325">
        <v>108</v>
      </c>
      <c r="N117" s="325">
        <v>140</v>
      </c>
      <c r="O117" s="325">
        <v>120</v>
      </c>
      <c r="P117" s="325">
        <v>120</v>
      </c>
      <c r="Q117" s="381">
        <v>120</v>
      </c>
      <c r="R117" s="324">
        <v>1090</v>
      </c>
    </row>
    <row r="118" spans="1:18">
      <c r="A118" s="1603" t="s">
        <v>510</v>
      </c>
      <c r="B118" s="380">
        <v>4</v>
      </c>
      <c r="C118" s="356">
        <v>0</v>
      </c>
      <c r="D118" s="357">
        <v>135</v>
      </c>
      <c r="E118" s="357">
        <v>54</v>
      </c>
      <c r="F118" s="357">
        <v>50</v>
      </c>
      <c r="G118" s="357">
        <v>46</v>
      </c>
      <c r="H118" s="357">
        <v>46</v>
      </c>
      <c r="I118" s="357">
        <v>46</v>
      </c>
      <c r="J118" s="357">
        <v>46</v>
      </c>
      <c r="K118" s="357">
        <v>53</v>
      </c>
      <c r="L118" s="357">
        <v>54</v>
      </c>
      <c r="M118" s="357">
        <v>59</v>
      </c>
      <c r="N118" s="357">
        <v>34</v>
      </c>
      <c r="O118" s="357">
        <v>35</v>
      </c>
      <c r="P118" s="357">
        <v>25</v>
      </c>
      <c r="Q118" s="400">
        <v>35</v>
      </c>
      <c r="R118" s="396">
        <v>718</v>
      </c>
    </row>
    <row r="119" spans="1:18" ht="13.5" thickBot="1">
      <c r="A119" s="1603" t="s">
        <v>511</v>
      </c>
      <c r="B119" s="384">
        <v>2</v>
      </c>
      <c r="C119" s="401">
        <v>0</v>
      </c>
      <c r="D119" s="402">
        <v>0</v>
      </c>
      <c r="E119" s="402">
        <v>0</v>
      </c>
      <c r="F119" s="402">
        <v>0</v>
      </c>
      <c r="G119" s="402">
        <v>0</v>
      </c>
      <c r="H119" s="402">
        <v>0</v>
      </c>
      <c r="I119" s="402">
        <v>0</v>
      </c>
      <c r="J119" s="402">
        <v>5</v>
      </c>
      <c r="K119" s="402">
        <v>3</v>
      </c>
      <c r="L119" s="402">
        <v>6</v>
      </c>
      <c r="M119" s="402">
        <v>6</v>
      </c>
      <c r="N119" s="402">
        <v>7</v>
      </c>
      <c r="O119" s="402">
        <v>8</v>
      </c>
      <c r="P119" s="402">
        <v>3</v>
      </c>
      <c r="Q119" s="403">
        <v>4</v>
      </c>
      <c r="R119" s="386">
        <v>42</v>
      </c>
    </row>
    <row r="120" spans="1:18">
      <c r="A120" s="1574" t="s">
        <v>512</v>
      </c>
      <c r="B120" s="372">
        <v>35</v>
      </c>
      <c r="C120" s="361">
        <f t="shared" ref="C120:Q120" si="14">C114+C116+C118+C119</f>
        <v>59</v>
      </c>
      <c r="D120" s="362">
        <f t="shared" si="14"/>
        <v>699</v>
      </c>
      <c r="E120" s="362">
        <f t="shared" si="14"/>
        <v>510</v>
      </c>
      <c r="F120" s="362">
        <f t="shared" si="14"/>
        <v>461</v>
      </c>
      <c r="G120" s="362">
        <f t="shared" si="14"/>
        <v>473</v>
      </c>
      <c r="H120" s="362">
        <f t="shared" si="14"/>
        <v>408</v>
      </c>
      <c r="I120" s="362">
        <f t="shared" si="14"/>
        <v>431</v>
      </c>
      <c r="J120" s="362">
        <f t="shared" si="14"/>
        <v>449</v>
      </c>
      <c r="K120" s="362">
        <f t="shared" si="14"/>
        <v>652</v>
      </c>
      <c r="L120" s="362">
        <f t="shared" si="14"/>
        <v>615</v>
      </c>
      <c r="M120" s="362">
        <f t="shared" si="14"/>
        <v>611</v>
      </c>
      <c r="N120" s="362">
        <f t="shared" si="14"/>
        <v>649</v>
      </c>
      <c r="O120" s="362">
        <f t="shared" si="14"/>
        <v>629</v>
      </c>
      <c r="P120" s="362">
        <f t="shared" si="14"/>
        <v>590</v>
      </c>
      <c r="Q120" s="1607">
        <f t="shared" si="14"/>
        <v>615</v>
      </c>
      <c r="R120" s="361">
        <f>R114+R116+R118+R119</f>
        <v>7851</v>
      </c>
    </row>
    <row r="121" spans="1:18">
      <c r="A121" s="1580"/>
      <c r="B121" s="1608"/>
      <c r="C121" s="392"/>
      <c r="D121" s="1605"/>
      <c r="E121" s="1605"/>
      <c r="F121" s="1605"/>
      <c r="G121" s="1605"/>
      <c r="H121" s="1605"/>
      <c r="I121" s="1605"/>
      <c r="J121" s="1605"/>
      <c r="K121" s="1605"/>
      <c r="L121" s="1605"/>
      <c r="M121" s="1605"/>
      <c r="N121" s="1605"/>
      <c r="O121" s="1605"/>
      <c r="P121" s="1605"/>
      <c r="Q121" s="1606"/>
      <c r="R121" s="1609"/>
    </row>
    <row r="122" spans="1:18">
      <c r="A122" s="1580" t="s">
        <v>520</v>
      </c>
      <c r="B122" s="404">
        <v>75</v>
      </c>
      <c r="C122" s="365">
        <f>C125-C124</f>
        <v>168</v>
      </c>
      <c r="D122" s="1598">
        <f t="shared" ref="D122:R122" si="15">D125-D124</f>
        <v>2286</v>
      </c>
      <c r="E122" s="1598">
        <f t="shared" si="15"/>
        <v>1603</v>
      </c>
      <c r="F122" s="1598">
        <f t="shared" si="15"/>
        <v>1351</v>
      </c>
      <c r="G122" s="1598">
        <f t="shared" si="15"/>
        <v>1305</v>
      </c>
      <c r="H122" s="1598">
        <f t="shared" si="15"/>
        <v>1249</v>
      </c>
      <c r="I122" s="1598">
        <f t="shared" si="15"/>
        <v>1371</v>
      </c>
      <c r="J122" s="1598">
        <f t="shared" si="15"/>
        <v>1411</v>
      </c>
      <c r="K122" s="1598">
        <f t="shared" si="15"/>
        <v>1841</v>
      </c>
      <c r="L122" s="1598">
        <f t="shared" si="15"/>
        <v>2034</v>
      </c>
      <c r="M122" s="1598">
        <f t="shared" si="15"/>
        <v>2087</v>
      </c>
      <c r="N122" s="1598">
        <f t="shared" si="15"/>
        <v>2412</v>
      </c>
      <c r="O122" s="1598">
        <f t="shared" si="15"/>
        <v>2339</v>
      </c>
      <c r="P122" s="1598">
        <f t="shared" si="15"/>
        <v>2251</v>
      </c>
      <c r="Q122" s="1610">
        <f t="shared" si="15"/>
        <v>2273</v>
      </c>
      <c r="R122" s="365">
        <f t="shared" si="15"/>
        <v>26001</v>
      </c>
    </row>
    <row r="123" spans="1:18">
      <c r="A123" s="1580" t="s">
        <v>521</v>
      </c>
      <c r="B123" s="405">
        <v>3</v>
      </c>
      <c r="C123" s="368">
        <v>0</v>
      </c>
      <c r="D123" s="369">
        <v>0</v>
      </c>
      <c r="E123" s="369">
        <v>8</v>
      </c>
      <c r="F123" s="369">
        <v>9</v>
      </c>
      <c r="G123" s="369">
        <v>15</v>
      </c>
      <c r="H123" s="369">
        <v>14</v>
      </c>
      <c r="I123" s="369">
        <v>17</v>
      </c>
      <c r="J123" s="369">
        <v>40</v>
      </c>
      <c r="K123" s="369">
        <v>40</v>
      </c>
      <c r="L123" s="369">
        <v>44</v>
      </c>
      <c r="M123" s="369">
        <v>40</v>
      </c>
      <c r="N123" s="345">
        <v>44</v>
      </c>
      <c r="O123" s="345">
        <v>43</v>
      </c>
      <c r="P123" s="345">
        <v>33</v>
      </c>
      <c r="Q123" s="369">
        <v>45</v>
      </c>
      <c r="R123" s="406">
        <v>392</v>
      </c>
    </row>
    <row r="124" spans="1:18" ht="13.5" thickBot="1">
      <c r="A124" s="1580" t="s">
        <v>522</v>
      </c>
      <c r="B124" s="407">
        <v>25</v>
      </c>
      <c r="C124" s="1611">
        <v>124</v>
      </c>
      <c r="D124" s="1612">
        <v>918</v>
      </c>
      <c r="E124" s="1612">
        <v>567</v>
      </c>
      <c r="F124" s="1612">
        <v>506</v>
      </c>
      <c r="G124" s="1612">
        <v>491</v>
      </c>
      <c r="H124" s="1612">
        <v>481</v>
      </c>
      <c r="I124" s="1612">
        <v>431</v>
      </c>
      <c r="J124" s="1612">
        <v>488</v>
      </c>
      <c r="K124" s="1612">
        <v>582</v>
      </c>
      <c r="L124" s="1612">
        <v>636</v>
      </c>
      <c r="M124" s="1612">
        <v>679</v>
      </c>
      <c r="N124" s="1612">
        <v>570</v>
      </c>
      <c r="O124" s="1612">
        <v>579</v>
      </c>
      <c r="P124" s="1612">
        <v>450</v>
      </c>
      <c r="Q124" s="1613">
        <v>521</v>
      </c>
      <c r="R124" s="1614">
        <v>8023</v>
      </c>
    </row>
    <row r="125" spans="1:18">
      <c r="A125" s="1574" t="s">
        <v>513</v>
      </c>
      <c r="B125" s="372">
        <v>103</v>
      </c>
      <c r="C125" s="361">
        <f>C112+C120-C123</f>
        <v>292</v>
      </c>
      <c r="D125" s="362">
        <f t="shared" ref="D125:R125" si="16">D112+D120-D123</f>
        <v>3204</v>
      </c>
      <c r="E125" s="362">
        <f t="shared" si="16"/>
        <v>2170</v>
      </c>
      <c r="F125" s="362">
        <f t="shared" si="16"/>
        <v>1857</v>
      </c>
      <c r="G125" s="362">
        <f t="shared" si="16"/>
        <v>1796</v>
      </c>
      <c r="H125" s="362">
        <f t="shared" si="16"/>
        <v>1730</v>
      </c>
      <c r="I125" s="362">
        <f t="shared" si="16"/>
        <v>1802</v>
      </c>
      <c r="J125" s="362">
        <f t="shared" si="16"/>
        <v>1899</v>
      </c>
      <c r="K125" s="362">
        <f t="shared" si="16"/>
        <v>2423</v>
      </c>
      <c r="L125" s="362">
        <f t="shared" si="16"/>
        <v>2670</v>
      </c>
      <c r="M125" s="362">
        <f t="shared" si="16"/>
        <v>2766</v>
      </c>
      <c r="N125" s="362">
        <f t="shared" si="16"/>
        <v>2982</v>
      </c>
      <c r="O125" s="362">
        <f t="shared" si="16"/>
        <v>2918</v>
      </c>
      <c r="P125" s="362">
        <f t="shared" si="16"/>
        <v>2701</v>
      </c>
      <c r="Q125" s="1607">
        <f t="shared" si="16"/>
        <v>2794</v>
      </c>
      <c r="R125" s="361">
        <f t="shared" si="16"/>
        <v>34024</v>
      </c>
    </row>
    <row r="126" spans="1:18">
      <c r="A126" s="268"/>
      <c r="B126" s="268"/>
      <c r="C126" s="268"/>
      <c r="D126" s="268"/>
      <c r="E126" s="268"/>
      <c r="F126" s="268"/>
      <c r="G126" s="268"/>
      <c r="H126" s="268"/>
      <c r="I126" s="268"/>
      <c r="J126" s="268"/>
      <c r="K126" s="268"/>
      <c r="L126" s="268"/>
      <c r="M126" s="268"/>
      <c r="N126" s="268"/>
      <c r="O126" s="268"/>
      <c r="P126" s="268"/>
      <c r="Q126" s="268"/>
    </row>
    <row r="127" spans="1:18">
      <c r="A127" s="1823" t="s">
        <v>525</v>
      </c>
      <c r="B127" s="1823"/>
      <c r="C127" s="1823"/>
      <c r="D127" s="1823"/>
      <c r="E127" s="1823"/>
      <c r="F127" s="1823"/>
      <c r="G127" s="1823"/>
      <c r="H127" s="1823"/>
      <c r="I127" s="1823"/>
      <c r="J127" s="1823"/>
      <c r="K127" s="1823"/>
      <c r="L127" s="1823"/>
      <c r="M127" s="1823"/>
      <c r="N127" s="1823"/>
      <c r="O127" s="1823"/>
      <c r="P127" s="1823"/>
      <c r="Q127" s="1823"/>
      <c r="R127" s="1823"/>
    </row>
    <row r="130" spans="1:18">
      <c r="A130" s="1954" t="s">
        <v>526</v>
      </c>
      <c r="B130" s="1954"/>
      <c r="C130" s="1954"/>
      <c r="D130" s="1954"/>
      <c r="E130" s="1954"/>
      <c r="F130" s="1954"/>
      <c r="G130" s="1954"/>
      <c r="H130" s="1954"/>
      <c r="I130" s="1954"/>
      <c r="J130" s="1954"/>
      <c r="K130" s="1954"/>
      <c r="L130" s="1954"/>
      <c r="M130" s="1954"/>
      <c r="N130" s="1954"/>
      <c r="O130" s="1954"/>
      <c r="P130" s="1954"/>
      <c r="Q130" s="1954"/>
      <c r="R130" s="1954"/>
    </row>
    <row r="131" spans="1:18">
      <c r="A131" s="105"/>
    </row>
    <row r="132" spans="1:18" ht="18" customHeight="1">
      <c r="A132" s="1955" t="s">
        <v>495</v>
      </c>
      <c r="B132" s="1957" t="s">
        <v>496</v>
      </c>
      <c r="C132" s="1959" t="s">
        <v>497</v>
      </c>
      <c r="D132" s="1952"/>
      <c r="E132" s="1952"/>
      <c r="F132" s="1952"/>
      <c r="G132" s="1952"/>
      <c r="H132" s="1952"/>
      <c r="I132" s="1952"/>
      <c r="J132" s="1952"/>
      <c r="K132" s="1952"/>
      <c r="L132" s="1952"/>
      <c r="M132" s="1952"/>
      <c r="N132" s="1952"/>
      <c r="O132" s="1952"/>
      <c r="P132" s="1952"/>
      <c r="Q132" s="1952"/>
      <c r="R132" s="1960" t="s">
        <v>396</v>
      </c>
    </row>
    <row r="133" spans="1:18" ht="26">
      <c r="A133" s="1956"/>
      <c r="B133" s="1958"/>
      <c r="C133" s="224" t="s">
        <v>498</v>
      </c>
      <c r="D133" s="225" t="s">
        <v>499</v>
      </c>
      <c r="E133" s="226" t="s">
        <v>500</v>
      </c>
      <c r="F133" s="226">
        <v>1</v>
      </c>
      <c r="G133" s="226">
        <v>2</v>
      </c>
      <c r="H133" s="226">
        <v>3</v>
      </c>
      <c r="I133" s="226">
        <v>4</v>
      </c>
      <c r="J133" s="226">
        <v>5</v>
      </c>
      <c r="K133" s="226">
        <v>6</v>
      </c>
      <c r="L133" s="226">
        <v>7</v>
      </c>
      <c r="M133" s="226">
        <v>8</v>
      </c>
      <c r="N133" s="226">
        <v>9</v>
      </c>
      <c r="O133" s="226">
        <v>10</v>
      </c>
      <c r="P133" s="226">
        <v>11</v>
      </c>
      <c r="Q133" s="109">
        <v>12</v>
      </c>
      <c r="R133" s="1961"/>
    </row>
    <row r="134" spans="1:18">
      <c r="A134" s="269" t="s">
        <v>501</v>
      </c>
      <c r="B134" s="408">
        <v>36</v>
      </c>
      <c r="C134" s="318">
        <v>155</v>
      </c>
      <c r="D134" s="319">
        <v>1424</v>
      </c>
      <c r="E134" s="319">
        <v>1031</v>
      </c>
      <c r="F134" s="319">
        <v>837</v>
      </c>
      <c r="G134" s="319">
        <v>823</v>
      </c>
      <c r="H134" s="319">
        <v>804</v>
      </c>
      <c r="I134" s="319">
        <v>963</v>
      </c>
      <c r="J134" s="319">
        <v>956</v>
      </c>
      <c r="K134" s="319">
        <v>1302</v>
      </c>
      <c r="L134" s="319">
        <v>1679</v>
      </c>
      <c r="M134" s="319">
        <v>1788</v>
      </c>
      <c r="N134" s="319">
        <v>2204</v>
      </c>
      <c r="O134" s="319">
        <v>2064</v>
      </c>
      <c r="P134" s="319">
        <v>2050</v>
      </c>
      <c r="Q134" s="375">
        <v>2082</v>
      </c>
      <c r="R134" s="376">
        <v>20162</v>
      </c>
    </row>
    <row r="135" spans="1:18">
      <c r="A135" s="274" t="s">
        <v>502</v>
      </c>
      <c r="B135" s="1615"/>
      <c r="C135" s="321"/>
      <c r="D135" s="378"/>
      <c r="E135" s="319">
        <v>80</v>
      </c>
      <c r="F135" s="319">
        <v>80</v>
      </c>
      <c r="G135" s="319">
        <v>80</v>
      </c>
      <c r="H135" s="319">
        <v>80</v>
      </c>
      <c r="I135" s="319">
        <v>144</v>
      </c>
      <c r="J135" s="319">
        <v>144</v>
      </c>
      <c r="K135" s="319">
        <v>144</v>
      </c>
      <c r="L135" s="319">
        <v>320</v>
      </c>
      <c r="M135" s="319">
        <v>320</v>
      </c>
      <c r="N135" s="319">
        <v>450</v>
      </c>
      <c r="O135" s="319">
        <v>450</v>
      </c>
      <c r="P135" s="319">
        <v>450</v>
      </c>
      <c r="Q135" s="375">
        <v>450</v>
      </c>
      <c r="R135" s="318">
        <v>3192</v>
      </c>
    </row>
    <row r="136" spans="1:18">
      <c r="A136" s="278" t="s">
        <v>503</v>
      </c>
      <c r="B136" s="409">
        <v>13</v>
      </c>
      <c r="C136" s="324">
        <v>0</v>
      </c>
      <c r="D136" s="325">
        <v>463</v>
      </c>
      <c r="E136" s="325">
        <v>265</v>
      </c>
      <c r="F136" s="325">
        <v>218</v>
      </c>
      <c r="G136" s="325">
        <v>180</v>
      </c>
      <c r="H136" s="325">
        <v>174</v>
      </c>
      <c r="I136" s="325">
        <v>183</v>
      </c>
      <c r="J136" s="325">
        <v>176</v>
      </c>
      <c r="K136" s="325">
        <v>163</v>
      </c>
      <c r="L136" s="325">
        <v>171</v>
      </c>
      <c r="M136" s="325">
        <v>169</v>
      </c>
      <c r="N136" s="325">
        <v>60</v>
      </c>
      <c r="O136" s="325">
        <v>85</v>
      </c>
      <c r="P136" s="325">
        <v>78</v>
      </c>
      <c r="Q136" s="381">
        <v>80</v>
      </c>
      <c r="R136" s="382">
        <v>2465</v>
      </c>
    </row>
    <row r="137" spans="1:18">
      <c r="A137" s="278" t="s">
        <v>504</v>
      </c>
      <c r="B137" s="409">
        <v>11</v>
      </c>
      <c r="C137" s="324">
        <v>12</v>
      </c>
      <c r="D137" s="325">
        <v>238</v>
      </c>
      <c r="E137" s="325">
        <v>229</v>
      </c>
      <c r="F137" s="325">
        <v>180</v>
      </c>
      <c r="G137" s="325">
        <v>163</v>
      </c>
      <c r="H137" s="325">
        <v>159</v>
      </c>
      <c r="I137" s="325">
        <v>169</v>
      </c>
      <c r="J137" s="325">
        <v>145</v>
      </c>
      <c r="K137" s="325">
        <v>134</v>
      </c>
      <c r="L137" s="325">
        <v>141</v>
      </c>
      <c r="M137" s="325">
        <v>137</v>
      </c>
      <c r="N137" s="325">
        <v>101</v>
      </c>
      <c r="O137" s="325">
        <v>61</v>
      </c>
      <c r="P137" s="325">
        <v>58</v>
      </c>
      <c r="Q137" s="381">
        <v>52</v>
      </c>
      <c r="R137" s="383">
        <v>2299</v>
      </c>
    </row>
    <row r="138" spans="1:18" ht="13.5" thickBot="1">
      <c r="A138" s="278" t="s">
        <v>505</v>
      </c>
      <c r="B138" s="410">
        <v>11</v>
      </c>
      <c r="C138" s="332">
        <v>0</v>
      </c>
      <c r="D138" s="333">
        <v>399</v>
      </c>
      <c r="E138" s="333">
        <v>221</v>
      </c>
      <c r="F138" s="333">
        <v>217</v>
      </c>
      <c r="G138" s="333">
        <v>201</v>
      </c>
      <c r="H138" s="333">
        <v>194</v>
      </c>
      <c r="I138" s="333">
        <v>203</v>
      </c>
      <c r="J138" s="333">
        <v>207</v>
      </c>
      <c r="K138" s="333">
        <v>196</v>
      </c>
      <c r="L138" s="333">
        <v>205</v>
      </c>
      <c r="M138" s="333">
        <v>209</v>
      </c>
      <c r="N138" s="333">
        <v>109</v>
      </c>
      <c r="O138" s="333">
        <v>87</v>
      </c>
      <c r="P138" s="333">
        <v>102</v>
      </c>
      <c r="Q138" s="385">
        <v>101</v>
      </c>
      <c r="R138" s="386">
        <v>2651</v>
      </c>
    </row>
    <row r="139" spans="1:18">
      <c r="A139" s="1616" t="s">
        <v>506</v>
      </c>
      <c r="B139" s="411">
        <f>B134+B136+B137+B138</f>
        <v>71</v>
      </c>
      <c r="C139" s="390">
        <f t="shared" ref="C139:R139" si="17">C134+C136+C137+C138</f>
        <v>167</v>
      </c>
      <c r="D139" s="412">
        <f t="shared" si="17"/>
        <v>2524</v>
      </c>
      <c r="E139" s="412">
        <f t="shared" si="17"/>
        <v>1746</v>
      </c>
      <c r="F139" s="412">
        <f t="shared" si="17"/>
        <v>1452</v>
      </c>
      <c r="G139" s="412">
        <f t="shared" si="17"/>
        <v>1367</v>
      </c>
      <c r="H139" s="412">
        <f t="shared" si="17"/>
        <v>1331</v>
      </c>
      <c r="I139" s="412">
        <f t="shared" si="17"/>
        <v>1518</v>
      </c>
      <c r="J139" s="412">
        <f t="shared" si="17"/>
        <v>1484</v>
      </c>
      <c r="K139" s="412">
        <f t="shared" si="17"/>
        <v>1795</v>
      </c>
      <c r="L139" s="412">
        <f t="shared" si="17"/>
        <v>2196</v>
      </c>
      <c r="M139" s="412">
        <f t="shared" si="17"/>
        <v>2303</v>
      </c>
      <c r="N139" s="412">
        <f t="shared" si="17"/>
        <v>2474</v>
      </c>
      <c r="O139" s="412">
        <f t="shared" si="17"/>
        <v>2297</v>
      </c>
      <c r="P139" s="412">
        <f t="shared" si="17"/>
        <v>2288</v>
      </c>
      <c r="Q139" s="411">
        <f t="shared" si="17"/>
        <v>2315</v>
      </c>
      <c r="R139" s="390">
        <f t="shared" si="17"/>
        <v>27577</v>
      </c>
    </row>
    <row r="140" spans="1:18">
      <c r="A140" s="1575"/>
      <c r="B140" s="391"/>
      <c r="C140" s="392"/>
      <c r="D140" s="1605"/>
      <c r="E140" s="1605"/>
      <c r="F140" s="1605"/>
      <c r="G140" s="1605"/>
      <c r="H140" s="1605"/>
      <c r="I140" s="1605"/>
      <c r="J140" s="1605"/>
      <c r="K140" s="1605"/>
      <c r="L140" s="1605"/>
      <c r="M140" s="1605"/>
      <c r="N140" s="1605"/>
      <c r="O140" s="1605"/>
      <c r="P140" s="1605"/>
      <c r="Q140" s="1606"/>
      <c r="R140" s="394"/>
    </row>
    <row r="141" spans="1:18">
      <c r="A141" s="1603" t="s">
        <v>507</v>
      </c>
      <c r="B141" s="395">
        <v>14</v>
      </c>
      <c r="C141" s="356">
        <v>24</v>
      </c>
      <c r="D141" s="357">
        <v>325</v>
      </c>
      <c r="E141" s="357">
        <v>225</v>
      </c>
      <c r="F141" s="357">
        <v>190</v>
      </c>
      <c r="G141" s="357">
        <v>175</v>
      </c>
      <c r="H141" s="357">
        <v>173</v>
      </c>
      <c r="I141" s="357">
        <v>196</v>
      </c>
      <c r="J141" s="357">
        <v>180</v>
      </c>
      <c r="K141" s="357">
        <v>251</v>
      </c>
      <c r="L141" s="357">
        <v>260</v>
      </c>
      <c r="M141" s="357">
        <v>263</v>
      </c>
      <c r="N141" s="357">
        <v>325</v>
      </c>
      <c r="O141" s="357">
        <v>325</v>
      </c>
      <c r="P141" s="357">
        <v>336</v>
      </c>
      <c r="Q141" s="400">
        <v>319</v>
      </c>
      <c r="R141" s="396">
        <v>3567</v>
      </c>
    </row>
    <row r="142" spans="1:18">
      <c r="A142" s="1088" t="s">
        <v>508</v>
      </c>
      <c r="B142" s="377"/>
      <c r="C142" s="348"/>
      <c r="D142" s="397"/>
      <c r="E142" s="325">
        <v>40</v>
      </c>
      <c r="F142" s="325">
        <v>40</v>
      </c>
      <c r="G142" s="325">
        <v>40</v>
      </c>
      <c r="H142" s="325">
        <v>40</v>
      </c>
      <c r="I142" s="325">
        <v>48</v>
      </c>
      <c r="J142" s="325">
        <v>48</v>
      </c>
      <c r="K142" s="325">
        <v>108</v>
      </c>
      <c r="L142" s="325">
        <v>108</v>
      </c>
      <c r="M142" s="325">
        <v>108</v>
      </c>
      <c r="N142" s="325">
        <v>144</v>
      </c>
      <c r="O142" s="325">
        <v>144</v>
      </c>
      <c r="P142" s="325">
        <v>144</v>
      </c>
      <c r="Q142" s="381">
        <v>144</v>
      </c>
      <c r="R142" s="398">
        <v>1156</v>
      </c>
    </row>
    <row r="143" spans="1:18">
      <c r="A143" s="1603" t="s">
        <v>325</v>
      </c>
      <c r="B143" s="380">
        <v>16</v>
      </c>
      <c r="C143" s="324">
        <v>32</v>
      </c>
      <c r="D143" s="325">
        <v>484</v>
      </c>
      <c r="E143" s="325">
        <v>241</v>
      </c>
      <c r="F143" s="325">
        <v>211</v>
      </c>
      <c r="G143" s="325">
        <v>206</v>
      </c>
      <c r="H143" s="325">
        <v>199</v>
      </c>
      <c r="I143" s="325">
        <v>221</v>
      </c>
      <c r="J143" s="325">
        <v>201</v>
      </c>
      <c r="K143" s="325">
        <v>334</v>
      </c>
      <c r="L143" s="325">
        <v>305</v>
      </c>
      <c r="M143" s="325">
        <v>274</v>
      </c>
      <c r="N143" s="325">
        <v>265</v>
      </c>
      <c r="O143" s="325">
        <v>260</v>
      </c>
      <c r="P143" s="325">
        <v>246</v>
      </c>
      <c r="Q143" s="381">
        <v>258</v>
      </c>
      <c r="R143" s="383">
        <v>3737</v>
      </c>
    </row>
    <row r="144" spans="1:18">
      <c r="A144" s="1088" t="s">
        <v>509</v>
      </c>
      <c r="B144" s="377"/>
      <c r="C144" s="354"/>
      <c r="D144" s="399"/>
      <c r="E144" s="325">
        <v>40</v>
      </c>
      <c r="F144" s="325">
        <v>40</v>
      </c>
      <c r="G144" s="325">
        <v>40</v>
      </c>
      <c r="H144" s="325">
        <v>48</v>
      </c>
      <c r="I144" s="325">
        <v>48</v>
      </c>
      <c r="J144" s="325">
        <v>48</v>
      </c>
      <c r="K144" s="325">
        <v>108</v>
      </c>
      <c r="L144" s="325">
        <v>108</v>
      </c>
      <c r="M144" s="325">
        <v>108</v>
      </c>
      <c r="N144" s="325">
        <v>120</v>
      </c>
      <c r="O144" s="325">
        <v>120</v>
      </c>
      <c r="P144" s="325">
        <v>120</v>
      </c>
      <c r="Q144" s="381">
        <v>120</v>
      </c>
      <c r="R144" s="324">
        <v>1068</v>
      </c>
    </row>
    <row r="145" spans="1:18">
      <c r="A145" s="1603" t="s">
        <v>510</v>
      </c>
      <c r="B145" s="380">
        <v>7</v>
      </c>
      <c r="C145" s="356">
        <v>0</v>
      </c>
      <c r="D145" s="357">
        <v>172</v>
      </c>
      <c r="E145" s="357">
        <v>69</v>
      </c>
      <c r="F145" s="357">
        <v>60</v>
      </c>
      <c r="G145" s="357">
        <v>51</v>
      </c>
      <c r="H145" s="357">
        <v>51</v>
      </c>
      <c r="I145" s="357">
        <v>54</v>
      </c>
      <c r="J145" s="357">
        <v>56</v>
      </c>
      <c r="K145" s="357">
        <v>57</v>
      </c>
      <c r="L145" s="357">
        <v>94</v>
      </c>
      <c r="M145" s="357">
        <v>97</v>
      </c>
      <c r="N145" s="357">
        <v>53</v>
      </c>
      <c r="O145" s="357">
        <v>51</v>
      </c>
      <c r="P145" s="357">
        <v>28</v>
      </c>
      <c r="Q145" s="400">
        <v>40</v>
      </c>
      <c r="R145" s="396">
        <v>933</v>
      </c>
    </row>
    <row r="146" spans="1:18" ht="13.5" thickBot="1">
      <c r="A146" s="1603" t="s">
        <v>511</v>
      </c>
      <c r="B146" s="384">
        <v>2</v>
      </c>
      <c r="C146" s="332">
        <v>0</v>
      </c>
      <c r="D146" s="333">
        <v>0</v>
      </c>
      <c r="E146" s="333">
        <v>0</v>
      </c>
      <c r="F146" s="333">
        <v>0</v>
      </c>
      <c r="G146" s="333">
        <v>0</v>
      </c>
      <c r="H146" s="333">
        <v>0</v>
      </c>
      <c r="I146" s="333">
        <v>0</v>
      </c>
      <c r="J146" s="333">
        <v>4</v>
      </c>
      <c r="K146" s="333">
        <v>3</v>
      </c>
      <c r="L146" s="333">
        <v>5</v>
      </c>
      <c r="M146" s="333">
        <v>6</v>
      </c>
      <c r="N146" s="333">
        <v>10</v>
      </c>
      <c r="O146" s="333">
        <v>10</v>
      </c>
      <c r="P146" s="333">
        <v>3</v>
      </c>
      <c r="Q146" s="385">
        <v>4</v>
      </c>
      <c r="R146" s="386">
        <v>45</v>
      </c>
    </row>
    <row r="147" spans="1:18">
      <c r="A147" s="1616" t="s">
        <v>512</v>
      </c>
      <c r="B147" s="1607">
        <f>B141+B143+B145+B146</f>
        <v>39</v>
      </c>
      <c r="C147" s="361">
        <f t="shared" ref="C147:R147" si="18">C141+C143+C145+C146</f>
        <v>56</v>
      </c>
      <c r="D147" s="362">
        <f t="shared" si="18"/>
        <v>981</v>
      </c>
      <c r="E147" s="362">
        <f t="shared" si="18"/>
        <v>535</v>
      </c>
      <c r="F147" s="362">
        <f t="shared" si="18"/>
        <v>461</v>
      </c>
      <c r="G147" s="362">
        <f t="shared" si="18"/>
        <v>432</v>
      </c>
      <c r="H147" s="362">
        <f t="shared" si="18"/>
        <v>423</v>
      </c>
      <c r="I147" s="362">
        <f t="shared" si="18"/>
        <v>471</v>
      </c>
      <c r="J147" s="362">
        <f t="shared" si="18"/>
        <v>441</v>
      </c>
      <c r="K147" s="362">
        <f t="shared" si="18"/>
        <v>645</v>
      </c>
      <c r="L147" s="362">
        <f t="shared" si="18"/>
        <v>664</v>
      </c>
      <c r="M147" s="362">
        <f t="shared" si="18"/>
        <v>640</v>
      </c>
      <c r="N147" s="362">
        <f t="shared" si="18"/>
        <v>653</v>
      </c>
      <c r="O147" s="362">
        <f t="shared" si="18"/>
        <v>646</v>
      </c>
      <c r="P147" s="362">
        <f t="shared" si="18"/>
        <v>613</v>
      </c>
      <c r="Q147" s="1607">
        <f t="shared" si="18"/>
        <v>621</v>
      </c>
      <c r="R147" s="361">
        <f t="shared" si="18"/>
        <v>8282</v>
      </c>
    </row>
    <row r="148" spans="1:18" ht="13.5" thickBot="1">
      <c r="A148" s="1617"/>
      <c r="B148" s="1613"/>
      <c r="C148" s="1611"/>
      <c r="D148" s="1612"/>
      <c r="E148" s="1612"/>
      <c r="F148" s="1612"/>
      <c r="G148" s="1612"/>
      <c r="H148" s="1612"/>
      <c r="I148" s="1612"/>
      <c r="J148" s="1612"/>
      <c r="K148" s="1612"/>
      <c r="L148" s="1612"/>
      <c r="M148" s="1612"/>
      <c r="N148" s="1612"/>
      <c r="O148" s="1612"/>
      <c r="P148" s="1612"/>
      <c r="Q148" s="1613"/>
      <c r="R148" s="1614"/>
    </row>
    <row r="149" spans="1:18">
      <c r="A149" s="1616" t="s">
        <v>520</v>
      </c>
      <c r="B149" s="1607">
        <f>B139+B147</f>
        <v>110</v>
      </c>
      <c r="C149" s="361">
        <f t="shared" ref="C149:R149" si="19">C139+C147</f>
        <v>223</v>
      </c>
      <c r="D149" s="362">
        <f t="shared" si="19"/>
        <v>3505</v>
      </c>
      <c r="E149" s="362">
        <f t="shared" si="19"/>
        <v>2281</v>
      </c>
      <c r="F149" s="362">
        <f t="shared" si="19"/>
        <v>1913</v>
      </c>
      <c r="G149" s="362">
        <f t="shared" si="19"/>
        <v>1799</v>
      </c>
      <c r="H149" s="362">
        <f t="shared" si="19"/>
        <v>1754</v>
      </c>
      <c r="I149" s="362">
        <f t="shared" si="19"/>
        <v>1989</v>
      </c>
      <c r="J149" s="362">
        <f t="shared" si="19"/>
        <v>1925</v>
      </c>
      <c r="K149" s="362">
        <f t="shared" si="19"/>
        <v>2440</v>
      </c>
      <c r="L149" s="362">
        <f t="shared" si="19"/>
        <v>2860</v>
      </c>
      <c r="M149" s="362">
        <f t="shared" si="19"/>
        <v>2943</v>
      </c>
      <c r="N149" s="362">
        <f t="shared" si="19"/>
        <v>3127</v>
      </c>
      <c r="O149" s="362">
        <f t="shared" si="19"/>
        <v>2943</v>
      </c>
      <c r="P149" s="362">
        <f t="shared" si="19"/>
        <v>2901</v>
      </c>
      <c r="Q149" s="1607">
        <f t="shared" si="19"/>
        <v>2936</v>
      </c>
      <c r="R149" s="361">
        <f t="shared" si="19"/>
        <v>35859</v>
      </c>
    </row>
    <row r="150" spans="1:18" ht="13.5" thickBot="1">
      <c r="A150" s="1618"/>
      <c r="B150" s="1613"/>
      <c r="C150" s="1611"/>
      <c r="D150" s="1612"/>
      <c r="E150" s="1612"/>
      <c r="F150" s="1612"/>
      <c r="G150" s="1612"/>
      <c r="H150" s="1612"/>
      <c r="I150" s="1612"/>
      <c r="J150" s="1612"/>
      <c r="K150" s="1612"/>
      <c r="L150" s="1612"/>
      <c r="M150" s="1612"/>
      <c r="N150" s="1612"/>
      <c r="O150" s="1612"/>
      <c r="P150" s="1612"/>
      <c r="Q150" s="1613"/>
      <c r="R150" s="1614"/>
    </row>
    <row r="151" spans="1:18">
      <c r="A151" s="1616" t="s">
        <v>521</v>
      </c>
      <c r="B151" s="411">
        <v>3</v>
      </c>
      <c r="C151" s="414">
        <v>0</v>
      </c>
      <c r="D151" s="415">
        <v>0</v>
      </c>
      <c r="E151" s="415">
        <v>6</v>
      </c>
      <c r="F151" s="415">
        <v>12</v>
      </c>
      <c r="G151" s="415">
        <v>5</v>
      </c>
      <c r="H151" s="415">
        <v>10</v>
      </c>
      <c r="I151" s="415">
        <v>29</v>
      </c>
      <c r="J151" s="415">
        <v>27</v>
      </c>
      <c r="K151" s="415">
        <v>39</v>
      </c>
      <c r="L151" s="415">
        <v>35</v>
      </c>
      <c r="M151" s="415">
        <v>37</v>
      </c>
      <c r="N151" s="416">
        <v>47</v>
      </c>
      <c r="O151" s="416">
        <v>33</v>
      </c>
      <c r="P151" s="416">
        <v>37</v>
      </c>
      <c r="Q151" s="415">
        <v>38</v>
      </c>
      <c r="R151" s="417">
        <v>400</v>
      </c>
    </row>
    <row r="152" spans="1:18" ht="13.5" thickBot="1">
      <c r="A152" s="1617"/>
      <c r="B152" s="418"/>
      <c r="C152" s="419"/>
      <c r="D152" s="420"/>
      <c r="E152" s="420"/>
      <c r="F152" s="420"/>
      <c r="G152" s="420"/>
      <c r="H152" s="420"/>
      <c r="I152" s="420"/>
      <c r="J152" s="420"/>
      <c r="K152" s="420"/>
      <c r="L152" s="420"/>
      <c r="M152" s="420"/>
      <c r="N152" s="420"/>
      <c r="O152" s="420"/>
      <c r="P152" s="420"/>
      <c r="Q152" s="418"/>
      <c r="R152" s="421"/>
    </row>
    <row r="153" spans="1:18">
      <c r="A153" s="1616" t="s">
        <v>513</v>
      </c>
      <c r="B153" s="422">
        <f>B149+B151</f>
        <v>113</v>
      </c>
      <c r="C153" s="423">
        <f t="shared" ref="C153:R153" si="20">C149+C151</f>
        <v>223</v>
      </c>
      <c r="D153" s="424">
        <f t="shared" si="20"/>
        <v>3505</v>
      </c>
      <c r="E153" s="424">
        <f t="shared" si="20"/>
        <v>2287</v>
      </c>
      <c r="F153" s="424">
        <f t="shared" si="20"/>
        <v>1925</v>
      </c>
      <c r="G153" s="424">
        <f t="shared" si="20"/>
        <v>1804</v>
      </c>
      <c r="H153" s="424">
        <f t="shared" si="20"/>
        <v>1764</v>
      </c>
      <c r="I153" s="424">
        <f t="shared" si="20"/>
        <v>2018</v>
      </c>
      <c r="J153" s="424">
        <f t="shared" si="20"/>
        <v>1952</v>
      </c>
      <c r="K153" s="424">
        <f t="shared" si="20"/>
        <v>2479</v>
      </c>
      <c r="L153" s="424">
        <f t="shared" si="20"/>
        <v>2895</v>
      </c>
      <c r="M153" s="424">
        <f t="shared" si="20"/>
        <v>2980</v>
      </c>
      <c r="N153" s="424">
        <f t="shared" si="20"/>
        <v>3174</v>
      </c>
      <c r="O153" s="424">
        <f t="shared" si="20"/>
        <v>2976</v>
      </c>
      <c r="P153" s="424">
        <f t="shared" si="20"/>
        <v>2938</v>
      </c>
      <c r="Q153" s="422">
        <f t="shared" si="20"/>
        <v>2974</v>
      </c>
      <c r="R153" s="423">
        <f t="shared" si="20"/>
        <v>36259</v>
      </c>
    </row>
    <row r="154" spans="1:18">
      <c r="A154" s="268"/>
      <c r="B154" s="268"/>
      <c r="C154" s="268"/>
      <c r="D154" s="268"/>
      <c r="E154" s="268"/>
      <c r="F154" s="268"/>
      <c r="G154" s="268"/>
      <c r="H154" s="268"/>
      <c r="I154" s="268"/>
      <c r="J154" s="268"/>
      <c r="K154" s="268"/>
      <c r="L154" s="268"/>
      <c r="M154" s="268"/>
      <c r="N154" s="268"/>
      <c r="O154" s="268"/>
      <c r="P154" s="268"/>
      <c r="Q154" s="268"/>
    </row>
    <row r="155" spans="1:18">
      <c r="A155" s="1823" t="s">
        <v>527</v>
      </c>
      <c r="B155" s="1823"/>
      <c r="C155" s="1823"/>
      <c r="D155" s="1823"/>
      <c r="E155" s="1823"/>
      <c r="F155" s="1823"/>
      <c r="G155" s="1823"/>
      <c r="H155" s="1823"/>
      <c r="I155" s="1823"/>
      <c r="J155" s="1823"/>
      <c r="K155" s="1823"/>
      <c r="L155" s="1823"/>
      <c r="M155" s="1823"/>
      <c r="N155" s="1823"/>
      <c r="O155" s="1823"/>
      <c r="P155" s="1823"/>
      <c r="Q155" s="1823"/>
      <c r="R155" s="1823"/>
    </row>
    <row r="158" spans="1:18">
      <c r="A158" s="1954" t="s">
        <v>528</v>
      </c>
      <c r="B158" s="1954"/>
      <c r="C158" s="1954"/>
      <c r="D158" s="1954"/>
      <c r="E158" s="1954"/>
      <c r="F158" s="1954"/>
      <c r="G158" s="1954"/>
      <c r="H158" s="1954"/>
      <c r="I158" s="1954"/>
      <c r="J158" s="1954"/>
      <c r="K158" s="1954"/>
      <c r="L158" s="1954"/>
      <c r="M158" s="1954"/>
      <c r="N158" s="1954"/>
      <c r="O158" s="1954"/>
      <c r="P158" s="1954"/>
      <c r="Q158" s="1954"/>
      <c r="R158" s="1954"/>
    </row>
    <row r="159" spans="1:18">
      <c r="A159" s="105"/>
    </row>
    <row r="160" spans="1:18" ht="19.5" customHeight="1">
      <c r="A160" s="1944" t="s">
        <v>495</v>
      </c>
      <c r="B160" s="1946" t="s">
        <v>529</v>
      </c>
      <c r="C160" s="1951" t="s">
        <v>497</v>
      </c>
      <c r="D160" s="1952"/>
      <c r="E160" s="1952"/>
      <c r="F160" s="1952"/>
      <c r="G160" s="1952"/>
      <c r="H160" s="1952"/>
      <c r="I160" s="1952"/>
      <c r="J160" s="1952"/>
      <c r="K160" s="1952"/>
      <c r="L160" s="1952"/>
      <c r="M160" s="1952"/>
      <c r="N160" s="1952"/>
      <c r="O160" s="1952"/>
      <c r="P160" s="1952"/>
      <c r="Q160" s="1953"/>
      <c r="R160" s="1948" t="s">
        <v>396</v>
      </c>
    </row>
    <row r="161" spans="1:18" ht="26">
      <c r="A161" s="1945"/>
      <c r="B161" s="1950"/>
      <c r="C161" s="425" t="s">
        <v>498</v>
      </c>
      <c r="D161" s="225" t="s">
        <v>499</v>
      </c>
      <c r="E161" s="226" t="s">
        <v>500</v>
      </c>
      <c r="F161" s="226">
        <v>1</v>
      </c>
      <c r="G161" s="226">
        <v>2</v>
      </c>
      <c r="H161" s="226">
        <v>3</v>
      </c>
      <c r="I161" s="226">
        <v>4</v>
      </c>
      <c r="J161" s="226">
        <v>5</v>
      </c>
      <c r="K161" s="226">
        <v>6</v>
      </c>
      <c r="L161" s="226">
        <v>7</v>
      </c>
      <c r="M161" s="226">
        <v>8</v>
      </c>
      <c r="N161" s="226">
        <v>9</v>
      </c>
      <c r="O161" s="226">
        <v>10</v>
      </c>
      <c r="P161" s="226">
        <v>11</v>
      </c>
      <c r="Q161" s="226">
        <v>12</v>
      </c>
      <c r="R161" s="1949"/>
    </row>
    <row r="162" spans="1:18">
      <c r="A162" s="426" t="s">
        <v>501</v>
      </c>
      <c r="B162" s="427">
        <v>37</v>
      </c>
      <c r="C162" s="427">
        <v>170</v>
      </c>
      <c r="D162" s="427">
        <v>1445</v>
      </c>
      <c r="E162" s="428">
        <v>1035</v>
      </c>
      <c r="F162" s="427">
        <v>840</v>
      </c>
      <c r="G162" s="427">
        <v>827</v>
      </c>
      <c r="H162" s="427">
        <v>837</v>
      </c>
      <c r="I162" s="427">
        <v>991</v>
      </c>
      <c r="J162" s="427">
        <v>969</v>
      </c>
      <c r="K162" s="427">
        <v>1333</v>
      </c>
      <c r="L162" s="427">
        <v>1.712</v>
      </c>
      <c r="M162" s="427">
        <v>1.827</v>
      </c>
      <c r="N162" s="427">
        <v>2101</v>
      </c>
      <c r="O162" s="427">
        <v>2144</v>
      </c>
      <c r="P162" s="427">
        <v>2159</v>
      </c>
      <c r="Q162" s="427">
        <v>2065</v>
      </c>
      <c r="R162" s="427">
        <v>20455</v>
      </c>
    </row>
    <row r="163" spans="1:18">
      <c r="A163" s="888" t="s">
        <v>502</v>
      </c>
      <c r="B163" s="1619"/>
      <c r="C163" s="430"/>
      <c r="D163" s="430"/>
      <c r="E163" s="431">
        <v>80</v>
      </c>
      <c r="F163" s="431">
        <v>80</v>
      </c>
      <c r="G163" s="431">
        <v>80</v>
      </c>
      <c r="H163" s="431">
        <v>80</v>
      </c>
      <c r="I163" s="431">
        <v>144</v>
      </c>
      <c r="J163" s="431">
        <v>144</v>
      </c>
      <c r="K163" s="431">
        <v>144</v>
      </c>
      <c r="L163" s="431">
        <v>320</v>
      </c>
      <c r="M163" s="431">
        <v>320</v>
      </c>
      <c r="N163" s="431">
        <v>450</v>
      </c>
      <c r="O163" s="431">
        <v>450</v>
      </c>
      <c r="P163" s="431">
        <v>450</v>
      </c>
      <c r="Q163" s="431">
        <v>450</v>
      </c>
      <c r="R163" s="431">
        <v>3192</v>
      </c>
    </row>
    <row r="164" spans="1:18">
      <c r="A164" s="1618" t="s">
        <v>503</v>
      </c>
      <c r="B164" s="431">
        <v>13</v>
      </c>
      <c r="C164" s="431">
        <v>0</v>
      </c>
      <c r="D164" s="431">
        <v>464</v>
      </c>
      <c r="E164" s="431">
        <v>305</v>
      </c>
      <c r="F164" s="430">
        <v>215</v>
      </c>
      <c r="G164" s="431">
        <v>212</v>
      </c>
      <c r="H164" s="431">
        <v>190</v>
      </c>
      <c r="I164" s="431">
        <v>196</v>
      </c>
      <c r="J164" s="431">
        <v>186</v>
      </c>
      <c r="K164" s="431">
        <v>189</v>
      </c>
      <c r="L164" s="431">
        <v>189</v>
      </c>
      <c r="M164" s="431">
        <v>193</v>
      </c>
      <c r="N164" s="431">
        <v>65</v>
      </c>
      <c r="O164" s="431">
        <v>84</v>
      </c>
      <c r="P164" s="431">
        <v>81</v>
      </c>
      <c r="Q164" s="431">
        <v>65</v>
      </c>
      <c r="R164" s="431">
        <v>2634</v>
      </c>
    </row>
    <row r="165" spans="1:18">
      <c r="A165" s="1618" t="s">
        <v>504</v>
      </c>
      <c r="B165" s="431">
        <v>11</v>
      </c>
      <c r="C165" s="431">
        <v>16</v>
      </c>
      <c r="D165" s="432">
        <v>385</v>
      </c>
      <c r="E165" s="431">
        <v>319</v>
      </c>
      <c r="F165" s="431">
        <v>229</v>
      </c>
      <c r="G165" s="431">
        <v>188</v>
      </c>
      <c r="H165" s="430">
        <v>185</v>
      </c>
      <c r="I165" s="431">
        <v>184</v>
      </c>
      <c r="J165" s="431">
        <v>171</v>
      </c>
      <c r="K165" s="431">
        <v>155</v>
      </c>
      <c r="L165" s="431">
        <v>162</v>
      </c>
      <c r="M165" s="431">
        <v>121</v>
      </c>
      <c r="N165" s="431">
        <v>69</v>
      </c>
      <c r="O165" s="431">
        <v>58</v>
      </c>
      <c r="P165" s="430">
        <v>66</v>
      </c>
      <c r="Q165" s="430">
        <v>49</v>
      </c>
      <c r="R165" s="430">
        <v>2357</v>
      </c>
    </row>
    <row r="166" spans="1:18" ht="13.5" thickBot="1">
      <c r="A166" s="1618" t="s">
        <v>505</v>
      </c>
      <c r="B166" s="433">
        <v>11</v>
      </c>
      <c r="C166" s="434">
        <v>0</v>
      </c>
      <c r="D166" s="435">
        <v>342</v>
      </c>
      <c r="E166" s="435">
        <v>254</v>
      </c>
      <c r="F166" s="434">
        <v>219</v>
      </c>
      <c r="G166" s="435">
        <v>201</v>
      </c>
      <c r="H166" s="435">
        <v>225</v>
      </c>
      <c r="I166" s="436">
        <v>207</v>
      </c>
      <c r="J166" s="435">
        <v>199</v>
      </c>
      <c r="K166" s="434">
        <v>190</v>
      </c>
      <c r="L166" s="434">
        <v>215</v>
      </c>
      <c r="M166" s="435">
        <v>184</v>
      </c>
      <c r="N166" s="434">
        <v>102</v>
      </c>
      <c r="O166" s="434">
        <v>110</v>
      </c>
      <c r="P166" s="434">
        <v>107</v>
      </c>
      <c r="Q166" s="434">
        <v>99</v>
      </c>
      <c r="R166" s="434">
        <v>2654</v>
      </c>
    </row>
    <row r="167" spans="1:18">
      <c r="A167" s="1616" t="s">
        <v>506</v>
      </c>
      <c r="B167" s="437">
        <v>72</v>
      </c>
      <c r="C167" s="438">
        <v>186</v>
      </c>
      <c r="D167" s="438">
        <v>2636</v>
      </c>
      <c r="E167" s="438">
        <v>1913</v>
      </c>
      <c r="F167" s="437">
        <v>1503</v>
      </c>
      <c r="G167" s="438">
        <v>1428</v>
      </c>
      <c r="H167" s="438">
        <v>1437</v>
      </c>
      <c r="I167" s="437">
        <v>1578</v>
      </c>
      <c r="J167" s="438">
        <v>1525</v>
      </c>
      <c r="K167" s="438">
        <v>1867</v>
      </c>
      <c r="L167" s="437">
        <v>567.71199999999999</v>
      </c>
      <c r="M167" s="437">
        <v>499.827</v>
      </c>
      <c r="N167" s="438">
        <v>2337</v>
      </c>
      <c r="O167" s="438">
        <v>2396</v>
      </c>
      <c r="P167" s="437">
        <v>2413</v>
      </c>
      <c r="Q167" s="437">
        <v>2278</v>
      </c>
      <c r="R167" s="437">
        <v>28100</v>
      </c>
    </row>
    <row r="168" spans="1:18">
      <c r="A168" s="1620"/>
      <c r="B168" s="1605"/>
      <c r="C168" s="1605"/>
      <c r="D168" s="1605"/>
      <c r="E168" s="1605"/>
      <c r="F168" s="1605"/>
      <c r="G168" s="1605"/>
      <c r="H168" s="1605"/>
      <c r="I168" s="1605"/>
      <c r="J168" s="1605"/>
      <c r="K168" s="1605"/>
      <c r="L168" s="1605"/>
      <c r="M168" s="1605"/>
      <c r="N168" s="1605"/>
      <c r="O168" s="1605"/>
      <c r="P168" s="1605"/>
      <c r="Q168" s="1605"/>
      <c r="R168" s="1621"/>
    </row>
    <row r="169" spans="1:18">
      <c r="A169" s="1618" t="s">
        <v>507</v>
      </c>
      <c r="B169" s="430">
        <v>14</v>
      </c>
      <c r="C169" s="432">
        <v>24</v>
      </c>
      <c r="D169" s="430">
        <v>330</v>
      </c>
      <c r="E169" s="431">
        <v>201</v>
      </c>
      <c r="F169" s="430">
        <v>190</v>
      </c>
      <c r="G169" s="431">
        <v>191</v>
      </c>
      <c r="H169" s="431">
        <v>193</v>
      </c>
      <c r="I169" s="431">
        <v>184</v>
      </c>
      <c r="J169" s="431">
        <v>186</v>
      </c>
      <c r="K169" s="431">
        <v>251</v>
      </c>
      <c r="L169" s="430">
        <v>245</v>
      </c>
      <c r="M169" s="431">
        <v>277</v>
      </c>
      <c r="N169" s="430">
        <v>299</v>
      </c>
      <c r="O169" s="431">
        <v>318</v>
      </c>
      <c r="P169" s="431">
        <v>348</v>
      </c>
      <c r="Q169" s="430">
        <v>343</v>
      </c>
      <c r="R169" s="440">
        <v>3580</v>
      </c>
    </row>
    <row r="170" spans="1:18">
      <c r="A170" s="888" t="s">
        <v>508</v>
      </c>
      <c r="B170" s="1619"/>
      <c r="C170" s="430"/>
      <c r="D170" s="430"/>
      <c r="E170" s="441">
        <v>40</v>
      </c>
      <c r="F170" s="431">
        <v>40</v>
      </c>
      <c r="G170" s="431">
        <v>40</v>
      </c>
      <c r="H170" s="431">
        <v>40</v>
      </c>
      <c r="I170" s="431">
        <v>48</v>
      </c>
      <c r="J170" s="431">
        <v>48</v>
      </c>
      <c r="K170" s="431">
        <v>108</v>
      </c>
      <c r="L170" s="431">
        <v>108</v>
      </c>
      <c r="M170" s="431">
        <v>108</v>
      </c>
      <c r="N170" s="431">
        <v>144</v>
      </c>
      <c r="O170" s="441">
        <v>144</v>
      </c>
      <c r="P170" s="441">
        <v>144</v>
      </c>
      <c r="Q170" s="441">
        <v>144</v>
      </c>
      <c r="R170" s="1622">
        <v>1156</v>
      </c>
    </row>
    <row r="171" spans="1:18">
      <c r="A171" s="1618" t="s">
        <v>325</v>
      </c>
      <c r="B171" s="431">
        <v>17</v>
      </c>
      <c r="C171" s="431">
        <v>28</v>
      </c>
      <c r="D171" s="430">
        <v>464</v>
      </c>
      <c r="E171" s="431">
        <v>228</v>
      </c>
      <c r="F171" s="430">
        <v>205</v>
      </c>
      <c r="G171" s="431">
        <v>200</v>
      </c>
      <c r="H171" s="430">
        <v>205</v>
      </c>
      <c r="I171" s="431">
        <v>217</v>
      </c>
      <c r="J171" s="431">
        <v>197</v>
      </c>
      <c r="K171" s="431">
        <v>290</v>
      </c>
      <c r="L171" s="431">
        <v>309</v>
      </c>
      <c r="M171" s="431">
        <v>308</v>
      </c>
      <c r="N171" s="431">
        <v>259</v>
      </c>
      <c r="O171" s="431">
        <v>249</v>
      </c>
      <c r="P171" s="430">
        <v>246</v>
      </c>
      <c r="Q171" s="431">
        <v>263</v>
      </c>
      <c r="R171" s="1622">
        <v>3668</v>
      </c>
    </row>
    <row r="172" spans="1:18">
      <c r="A172" s="888" t="s">
        <v>509</v>
      </c>
      <c r="B172" s="1619"/>
      <c r="C172" s="430"/>
      <c r="D172" s="430"/>
      <c r="E172" s="441">
        <v>40</v>
      </c>
      <c r="F172" s="431">
        <v>40</v>
      </c>
      <c r="G172" s="431">
        <v>40</v>
      </c>
      <c r="H172" s="431">
        <v>48</v>
      </c>
      <c r="I172" s="431">
        <v>48</v>
      </c>
      <c r="J172" s="431">
        <v>48</v>
      </c>
      <c r="K172" s="431">
        <v>108</v>
      </c>
      <c r="L172" s="431">
        <v>108</v>
      </c>
      <c r="M172" s="431">
        <v>108</v>
      </c>
      <c r="N172" s="441">
        <v>120</v>
      </c>
      <c r="O172" s="441">
        <v>120</v>
      </c>
      <c r="P172" s="441">
        <v>120</v>
      </c>
      <c r="Q172" s="441">
        <v>120</v>
      </c>
      <c r="R172" s="1622">
        <v>1068</v>
      </c>
    </row>
    <row r="173" spans="1:18">
      <c r="A173" s="1618" t="s">
        <v>510</v>
      </c>
      <c r="B173" s="431">
        <v>7</v>
      </c>
      <c r="C173" s="431">
        <v>20</v>
      </c>
      <c r="D173" s="430">
        <v>148</v>
      </c>
      <c r="E173" s="431">
        <v>68</v>
      </c>
      <c r="F173" s="431">
        <v>63</v>
      </c>
      <c r="G173" s="431">
        <v>62</v>
      </c>
      <c r="H173" s="431">
        <v>47</v>
      </c>
      <c r="I173" s="431">
        <v>54</v>
      </c>
      <c r="J173" s="431">
        <v>52</v>
      </c>
      <c r="K173" s="430">
        <v>56</v>
      </c>
      <c r="L173" s="431">
        <v>107</v>
      </c>
      <c r="M173" s="430">
        <v>87</v>
      </c>
      <c r="N173" s="431">
        <v>60</v>
      </c>
      <c r="O173" s="431">
        <v>53</v>
      </c>
      <c r="P173" s="431">
        <v>30</v>
      </c>
      <c r="Q173" s="431">
        <v>36</v>
      </c>
      <c r="R173" s="437">
        <v>943</v>
      </c>
    </row>
    <row r="174" spans="1:18" ht="13.5" thickBot="1">
      <c r="A174" s="1618" t="s">
        <v>511</v>
      </c>
      <c r="B174" s="433">
        <v>2</v>
      </c>
      <c r="C174" s="434">
        <v>0</v>
      </c>
      <c r="D174" s="434">
        <v>0</v>
      </c>
      <c r="E174" s="434">
        <v>0</v>
      </c>
      <c r="F174" s="434">
        <v>0</v>
      </c>
      <c r="G174" s="434">
        <v>0</v>
      </c>
      <c r="H174" s="434">
        <v>0</v>
      </c>
      <c r="I174" s="434">
        <v>0</v>
      </c>
      <c r="J174" s="434">
        <v>1</v>
      </c>
      <c r="K174" s="434">
        <v>3</v>
      </c>
      <c r="L174" s="434">
        <v>5</v>
      </c>
      <c r="M174" s="434">
        <v>9</v>
      </c>
      <c r="N174" s="434">
        <v>10</v>
      </c>
      <c r="O174" s="434">
        <v>10</v>
      </c>
      <c r="P174" s="434">
        <v>4</v>
      </c>
      <c r="Q174" s="434">
        <v>3</v>
      </c>
      <c r="R174" s="434">
        <v>45</v>
      </c>
    </row>
    <row r="175" spans="1:18">
      <c r="A175" s="1616" t="s">
        <v>512</v>
      </c>
      <c r="B175" s="442">
        <v>40</v>
      </c>
      <c r="C175" s="442">
        <v>72</v>
      </c>
      <c r="D175" s="442">
        <v>942</v>
      </c>
      <c r="E175" s="442">
        <v>497</v>
      </c>
      <c r="F175" s="442">
        <v>458</v>
      </c>
      <c r="G175" s="442">
        <v>453</v>
      </c>
      <c r="H175" s="442">
        <v>445</v>
      </c>
      <c r="I175" s="442">
        <v>455</v>
      </c>
      <c r="J175" s="442">
        <v>436</v>
      </c>
      <c r="K175" s="442">
        <v>600</v>
      </c>
      <c r="L175" s="443">
        <v>666</v>
      </c>
      <c r="M175" s="442">
        <v>681</v>
      </c>
      <c r="N175" s="442">
        <v>628</v>
      </c>
      <c r="O175" s="442">
        <v>630</v>
      </c>
      <c r="P175" s="443">
        <v>628</v>
      </c>
      <c r="Q175" s="442">
        <v>645</v>
      </c>
      <c r="R175" s="443">
        <v>8236</v>
      </c>
    </row>
    <row r="176" spans="1:18" ht="13.5" thickBot="1">
      <c r="A176" s="1617"/>
      <c r="B176" s="1612"/>
      <c r="C176" s="1612"/>
      <c r="D176" s="1612"/>
      <c r="E176" s="1612"/>
      <c r="F176" s="1612"/>
      <c r="G176" s="1612"/>
      <c r="H176" s="1612"/>
      <c r="I176" s="1612"/>
      <c r="J176" s="1612"/>
      <c r="K176" s="1612"/>
      <c r="L176" s="1612"/>
      <c r="M176" s="1612"/>
      <c r="N176" s="1612"/>
      <c r="O176" s="1612"/>
      <c r="P176" s="1612"/>
      <c r="Q176" s="1612"/>
      <c r="R176" s="1623"/>
    </row>
    <row r="177" spans="1:18">
      <c r="A177" s="1616" t="s">
        <v>520</v>
      </c>
      <c r="B177" s="442">
        <v>112</v>
      </c>
      <c r="C177" s="442">
        <v>258</v>
      </c>
      <c r="D177" s="442">
        <v>3578</v>
      </c>
      <c r="E177" s="442">
        <v>2410</v>
      </c>
      <c r="F177" s="442">
        <v>1961</v>
      </c>
      <c r="G177" s="442">
        <v>1881</v>
      </c>
      <c r="H177" s="442">
        <v>1882</v>
      </c>
      <c r="I177" s="442">
        <v>2033</v>
      </c>
      <c r="J177" s="442">
        <v>1961</v>
      </c>
      <c r="K177" s="442">
        <v>2467</v>
      </c>
      <c r="L177" s="442">
        <v>2944</v>
      </c>
      <c r="M177" s="442">
        <v>3006</v>
      </c>
      <c r="N177" s="442">
        <v>2965</v>
      </c>
      <c r="O177" s="442">
        <v>3026</v>
      </c>
      <c r="P177" s="442">
        <v>3041</v>
      </c>
      <c r="Q177" s="443">
        <v>2923</v>
      </c>
      <c r="R177" s="442">
        <v>36336</v>
      </c>
    </row>
    <row r="178" spans="1:18" ht="13.5" thickBot="1">
      <c r="A178" s="1618"/>
      <c r="B178" s="1612"/>
      <c r="C178" s="1612"/>
      <c r="D178" s="1612"/>
      <c r="E178" s="1612"/>
      <c r="F178" s="1612"/>
      <c r="G178" s="1612"/>
      <c r="H178" s="1612"/>
      <c r="I178" s="1612"/>
      <c r="J178" s="1612"/>
      <c r="K178" s="1612"/>
      <c r="L178" s="1612"/>
      <c r="M178" s="1612"/>
      <c r="N178" s="1612"/>
      <c r="O178" s="1612"/>
      <c r="P178" s="1612"/>
      <c r="Q178" s="1612"/>
      <c r="R178" s="1623"/>
    </row>
    <row r="179" spans="1:18">
      <c r="A179" s="1616" t="s">
        <v>521</v>
      </c>
      <c r="B179" s="437">
        <v>3</v>
      </c>
      <c r="C179" s="437">
        <v>0</v>
      </c>
      <c r="D179" s="437">
        <v>0</v>
      </c>
      <c r="E179" s="437">
        <v>13</v>
      </c>
      <c r="F179" s="437">
        <v>3</v>
      </c>
      <c r="G179" s="437">
        <v>6</v>
      </c>
      <c r="H179" s="437">
        <v>32</v>
      </c>
      <c r="I179" s="437">
        <v>22</v>
      </c>
      <c r="J179" s="438">
        <v>31</v>
      </c>
      <c r="K179" s="437">
        <v>37</v>
      </c>
      <c r="L179" s="437">
        <v>39</v>
      </c>
      <c r="M179" s="437">
        <v>52</v>
      </c>
      <c r="N179" s="437">
        <v>34</v>
      </c>
      <c r="O179" s="437">
        <v>44</v>
      </c>
      <c r="P179" s="437">
        <v>39</v>
      </c>
      <c r="Q179" s="437">
        <v>36</v>
      </c>
      <c r="R179" s="437">
        <v>388</v>
      </c>
    </row>
    <row r="180" spans="1:18" ht="13.5" thickBot="1">
      <c r="A180" s="1617"/>
      <c r="B180" s="420"/>
      <c r="C180" s="420"/>
      <c r="D180" s="420"/>
      <c r="E180" s="420"/>
      <c r="F180" s="420"/>
      <c r="G180" s="420"/>
      <c r="H180" s="420"/>
      <c r="I180" s="420"/>
      <c r="J180" s="420"/>
      <c r="K180" s="420"/>
      <c r="L180" s="420"/>
      <c r="M180" s="420"/>
      <c r="N180" s="420"/>
      <c r="O180" s="420"/>
      <c r="P180" s="420"/>
      <c r="Q180" s="420"/>
      <c r="R180" s="444"/>
    </row>
    <row r="181" spans="1:18">
      <c r="A181" s="1616" t="s">
        <v>513</v>
      </c>
      <c r="B181" s="438">
        <v>115</v>
      </c>
      <c r="C181" s="438">
        <v>258</v>
      </c>
      <c r="D181" s="438">
        <v>3578</v>
      </c>
      <c r="E181" s="438">
        <v>2423</v>
      </c>
      <c r="F181" s="438">
        <v>1964</v>
      </c>
      <c r="G181" s="438">
        <v>1887</v>
      </c>
      <c r="H181" s="438">
        <v>1914</v>
      </c>
      <c r="I181" s="438">
        <v>2055</v>
      </c>
      <c r="J181" s="438">
        <v>1992</v>
      </c>
      <c r="K181" s="438">
        <v>2504</v>
      </c>
      <c r="L181" s="438">
        <v>2983</v>
      </c>
      <c r="M181" s="438">
        <v>3058</v>
      </c>
      <c r="N181" s="438">
        <v>2999</v>
      </c>
      <c r="O181" s="438">
        <v>3070</v>
      </c>
      <c r="P181" s="438">
        <v>3080</v>
      </c>
      <c r="Q181" s="438">
        <v>2959</v>
      </c>
      <c r="R181" s="438">
        <v>36724</v>
      </c>
    </row>
    <row r="182" spans="1:18" ht="15" customHeight="1">
      <c r="A182" s="268"/>
      <c r="B182" s="268"/>
      <c r="C182" s="268"/>
      <c r="D182" s="268"/>
      <c r="E182" s="268"/>
      <c r="F182" s="268"/>
      <c r="G182" s="268"/>
      <c r="H182" s="268"/>
      <c r="I182" s="268"/>
      <c r="J182" s="268"/>
      <c r="K182" s="268"/>
      <c r="L182" s="268"/>
      <c r="M182" s="268"/>
      <c r="N182" s="268"/>
      <c r="O182" s="268"/>
      <c r="P182" s="268"/>
      <c r="Q182" s="268"/>
    </row>
    <row r="183" spans="1:18">
      <c r="A183" s="1823" t="s">
        <v>530</v>
      </c>
      <c r="B183" s="1823"/>
      <c r="C183" s="1823"/>
      <c r="D183" s="1823"/>
      <c r="E183" s="1823"/>
      <c r="F183" s="1823"/>
      <c r="G183" s="1823"/>
      <c r="H183" s="1823"/>
      <c r="I183" s="1823"/>
      <c r="J183" s="1823"/>
      <c r="K183" s="1823"/>
      <c r="L183" s="1823"/>
      <c r="M183" s="1823"/>
      <c r="N183" s="1823"/>
      <c r="O183" s="1823"/>
      <c r="P183" s="1823"/>
      <c r="Q183" s="1823"/>
      <c r="R183" s="1823"/>
    </row>
    <row r="186" spans="1:18">
      <c r="A186" s="1954" t="s">
        <v>531</v>
      </c>
      <c r="B186" s="1954"/>
      <c r="C186" s="1954"/>
      <c r="D186" s="1954"/>
      <c r="E186" s="1954"/>
      <c r="F186" s="1954"/>
      <c r="G186" s="1954"/>
      <c r="H186" s="1954"/>
      <c r="I186" s="1954"/>
      <c r="J186" s="1954"/>
      <c r="K186" s="1954"/>
      <c r="L186" s="1954"/>
      <c r="M186" s="1954"/>
      <c r="N186" s="1954"/>
      <c r="O186" s="1954"/>
      <c r="P186" s="1954"/>
      <c r="Q186" s="1954"/>
    </row>
    <row r="187" spans="1:18">
      <c r="A187" s="105"/>
    </row>
    <row r="188" spans="1:18">
      <c r="A188" s="1944" t="s">
        <v>495</v>
      </c>
      <c r="B188" s="1946" t="s">
        <v>529</v>
      </c>
      <c r="C188" s="1947" t="s">
        <v>497</v>
      </c>
      <c r="D188" s="1947"/>
      <c r="E188" s="1947"/>
      <c r="F188" s="1947"/>
      <c r="G188" s="1947"/>
      <c r="H188" s="1947"/>
      <c r="I188" s="1947"/>
      <c r="J188" s="1947"/>
      <c r="K188" s="1947"/>
      <c r="L188" s="1947"/>
      <c r="M188" s="1947"/>
      <c r="N188" s="1947"/>
      <c r="O188" s="1947"/>
      <c r="P188" s="1947"/>
      <c r="Q188" s="1948" t="s">
        <v>396</v>
      </c>
    </row>
    <row r="189" spans="1:18" ht="26">
      <c r="A189" s="1945"/>
      <c r="B189" s="1937"/>
      <c r="C189" s="160" t="s">
        <v>499</v>
      </c>
      <c r="D189" s="226" t="s">
        <v>500</v>
      </c>
      <c r="E189" s="226">
        <v>1</v>
      </c>
      <c r="F189" s="226">
        <v>2</v>
      </c>
      <c r="G189" s="226">
        <v>3</v>
      </c>
      <c r="H189" s="226">
        <v>4</v>
      </c>
      <c r="I189" s="226">
        <v>5</v>
      </c>
      <c r="J189" s="226">
        <v>6</v>
      </c>
      <c r="K189" s="226">
        <v>7</v>
      </c>
      <c r="L189" s="226">
        <v>8</v>
      </c>
      <c r="M189" s="226">
        <v>9</v>
      </c>
      <c r="N189" s="226">
        <v>10</v>
      </c>
      <c r="O189" s="226">
        <v>11</v>
      </c>
      <c r="P189" s="226">
        <v>12</v>
      </c>
      <c r="Q189" s="1949"/>
    </row>
    <row r="190" spans="1:18">
      <c r="A190" s="445" t="s">
        <v>501</v>
      </c>
      <c r="B190" s="1624">
        <v>37</v>
      </c>
      <c r="C190" s="1624">
        <v>1373</v>
      </c>
      <c r="D190" s="1624">
        <v>1009</v>
      </c>
      <c r="E190" s="1624">
        <v>830</v>
      </c>
      <c r="F190" s="1624">
        <v>790</v>
      </c>
      <c r="G190" s="1624">
        <v>821</v>
      </c>
      <c r="H190" s="1624">
        <v>910</v>
      </c>
      <c r="I190" s="1624">
        <v>947</v>
      </c>
      <c r="J190" s="1624">
        <v>1291</v>
      </c>
      <c r="K190" s="1624">
        <v>1755</v>
      </c>
      <c r="L190" s="1624">
        <v>1743</v>
      </c>
      <c r="M190" s="1624">
        <v>2137</v>
      </c>
      <c r="N190" s="1624">
        <v>2176</v>
      </c>
      <c r="O190" s="1624">
        <v>2132</v>
      </c>
      <c r="P190" s="1624">
        <v>2051</v>
      </c>
      <c r="Q190" s="1624">
        <v>20111</v>
      </c>
    </row>
    <row r="191" spans="1:18">
      <c r="A191" s="888" t="s">
        <v>502</v>
      </c>
      <c r="B191" s="1619"/>
      <c r="C191" s="1605">
        <v>0</v>
      </c>
      <c r="D191" s="1624">
        <v>80</v>
      </c>
      <c r="E191" s="1624">
        <v>80</v>
      </c>
      <c r="F191" s="1624">
        <v>80</v>
      </c>
      <c r="G191" s="1624">
        <v>80</v>
      </c>
      <c r="H191" s="1624">
        <v>114</v>
      </c>
      <c r="I191" s="1624">
        <v>144</v>
      </c>
      <c r="J191" s="1624">
        <v>144</v>
      </c>
      <c r="K191" s="1624">
        <v>320</v>
      </c>
      <c r="L191" s="1624">
        <v>320</v>
      </c>
      <c r="M191" s="1624">
        <v>450</v>
      </c>
      <c r="N191" s="1624">
        <v>450</v>
      </c>
      <c r="O191" s="1624">
        <v>450</v>
      </c>
      <c r="P191" s="1624">
        <v>450</v>
      </c>
      <c r="Q191" s="1624">
        <v>3162</v>
      </c>
    </row>
    <row r="192" spans="1:18">
      <c r="A192" s="1618" t="s">
        <v>503</v>
      </c>
      <c r="B192" s="1624">
        <v>13</v>
      </c>
      <c r="C192" s="1624">
        <v>443</v>
      </c>
      <c r="D192" s="1624">
        <v>308</v>
      </c>
      <c r="E192" s="1624">
        <v>235</v>
      </c>
      <c r="F192" s="1624">
        <v>217</v>
      </c>
      <c r="G192" s="1624">
        <v>218</v>
      </c>
      <c r="H192" s="1624">
        <v>198</v>
      </c>
      <c r="I192" s="1624">
        <v>201</v>
      </c>
      <c r="J192" s="1624">
        <v>203</v>
      </c>
      <c r="K192" s="1624">
        <v>202</v>
      </c>
      <c r="L192" s="1624">
        <v>190</v>
      </c>
      <c r="M192" s="1624">
        <v>88</v>
      </c>
      <c r="N192" s="1624">
        <v>72</v>
      </c>
      <c r="O192" s="1624">
        <v>71</v>
      </c>
      <c r="P192" s="1624">
        <v>71</v>
      </c>
      <c r="Q192" s="1624">
        <v>2717</v>
      </c>
    </row>
    <row r="193" spans="1:17">
      <c r="A193" s="1618" t="s">
        <v>504</v>
      </c>
      <c r="B193" s="1624">
        <v>11</v>
      </c>
      <c r="C193" s="1624">
        <v>374</v>
      </c>
      <c r="D193" s="1624">
        <v>340</v>
      </c>
      <c r="E193" s="1624">
        <v>200</v>
      </c>
      <c r="F193" s="1624">
        <v>197</v>
      </c>
      <c r="G193" s="1624">
        <v>193</v>
      </c>
      <c r="H193" s="1624">
        <v>179</v>
      </c>
      <c r="I193" s="1624">
        <v>161</v>
      </c>
      <c r="J193" s="1624">
        <v>150</v>
      </c>
      <c r="K193" s="1624">
        <v>146</v>
      </c>
      <c r="L193" s="1624">
        <v>123</v>
      </c>
      <c r="M193" s="1624">
        <v>66</v>
      </c>
      <c r="N193" s="1624">
        <v>53</v>
      </c>
      <c r="O193" s="1624">
        <v>65</v>
      </c>
      <c r="P193" s="1624">
        <v>46</v>
      </c>
      <c r="Q193" s="1624">
        <v>2309</v>
      </c>
    </row>
    <row r="194" spans="1:17" ht="13.5" thickBot="1">
      <c r="A194" s="1618" t="s">
        <v>505</v>
      </c>
      <c r="B194" s="1625">
        <v>10</v>
      </c>
      <c r="C194" s="1625">
        <v>404</v>
      </c>
      <c r="D194" s="1625">
        <v>269</v>
      </c>
      <c r="E194" s="1625">
        <v>197</v>
      </c>
      <c r="F194" s="1625">
        <v>214</v>
      </c>
      <c r="G194" s="1625">
        <v>212</v>
      </c>
      <c r="H194" s="1625">
        <v>201</v>
      </c>
      <c r="I194" s="1625">
        <v>204</v>
      </c>
      <c r="J194" s="1625">
        <v>194</v>
      </c>
      <c r="K194" s="1625">
        <v>207</v>
      </c>
      <c r="L194" s="1625">
        <v>177</v>
      </c>
      <c r="M194" s="1625">
        <v>96</v>
      </c>
      <c r="N194" s="1625">
        <v>96</v>
      </c>
      <c r="O194" s="1625">
        <v>90</v>
      </c>
      <c r="P194" s="1625">
        <v>71</v>
      </c>
      <c r="Q194" s="1625">
        <v>2632</v>
      </c>
    </row>
    <row r="195" spans="1:17">
      <c r="A195" s="1616" t="s">
        <v>506</v>
      </c>
      <c r="B195" s="446">
        <v>71</v>
      </c>
      <c r="C195" s="446">
        <v>2594</v>
      </c>
      <c r="D195" s="446">
        <v>1926</v>
      </c>
      <c r="E195" s="446">
        <v>1462</v>
      </c>
      <c r="F195" s="446">
        <v>1418</v>
      </c>
      <c r="G195" s="446">
        <v>1444</v>
      </c>
      <c r="H195" s="446">
        <v>1488</v>
      </c>
      <c r="I195" s="446">
        <v>1513</v>
      </c>
      <c r="J195" s="446">
        <v>1838</v>
      </c>
      <c r="K195" s="446">
        <v>2310</v>
      </c>
      <c r="L195" s="446">
        <v>2233</v>
      </c>
      <c r="M195" s="446">
        <v>2387</v>
      </c>
      <c r="N195" s="446">
        <v>2397</v>
      </c>
      <c r="O195" s="446">
        <v>2358</v>
      </c>
      <c r="P195" s="446">
        <v>2239</v>
      </c>
      <c r="Q195" s="446">
        <v>27769</v>
      </c>
    </row>
    <row r="196" spans="1:17">
      <c r="A196" s="1620"/>
      <c r="B196" s="1605"/>
      <c r="C196" s="1605"/>
      <c r="D196" s="1605"/>
      <c r="E196" s="1605"/>
      <c r="F196" s="1605"/>
      <c r="G196" s="1605"/>
      <c r="H196" s="1605"/>
      <c r="I196" s="1605"/>
      <c r="J196" s="1605"/>
      <c r="K196" s="1605"/>
      <c r="L196" s="1605"/>
      <c r="M196" s="1605"/>
      <c r="N196" s="1605"/>
      <c r="O196" s="1605"/>
      <c r="P196" s="1605"/>
      <c r="Q196" s="1621"/>
    </row>
    <row r="197" spans="1:17">
      <c r="A197" s="1618" t="s">
        <v>507</v>
      </c>
      <c r="B197" s="1624">
        <v>16</v>
      </c>
      <c r="C197" s="1624">
        <v>381</v>
      </c>
      <c r="D197" s="1624">
        <v>226</v>
      </c>
      <c r="E197" s="1624">
        <v>209</v>
      </c>
      <c r="F197" s="1624">
        <v>217</v>
      </c>
      <c r="G197" s="1624">
        <v>211</v>
      </c>
      <c r="H197" s="1624">
        <v>204</v>
      </c>
      <c r="I197" s="1624">
        <v>205</v>
      </c>
      <c r="J197" s="1624">
        <v>274</v>
      </c>
      <c r="K197" s="1624">
        <v>259</v>
      </c>
      <c r="L197" s="1624">
        <v>272</v>
      </c>
      <c r="M197" s="1624">
        <v>318</v>
      </c>
      <c r="N197" s="1624">
        <v>330</v>
      </c>
      <c r="O197" s="1624">
        <v>330</v>
      </c>
      <c r="P197" s="1624">
        <v>328</v>
      </c>
      <c r="Q197" s="1624">
        <v>3806</v>
      </c>
    </row>
    <row r="198" spans="1:17">
      <c r="A198" s="888" t="s">
        <v>508</v>
      </c>
      <c r="B198" s="1619"/>
      <c r="C198" s="1605">
        <v>0</v>
      </c>
      <c r="D198" s="1624">
        <v>40</v>
      </c>
      <c r="E198" s="1624">
        <v>40</v>
      </c>
      <c r="F198" s="1624">
        <v>40</v>
      </c>
      <c r="G198" s="1624">
        <v>40</v>
      </c>
      <c r="H198" s="1624">
        <v>48</v>
      </c>
      <c r="I198" s="1624">
        <v>48</v>
      </c>
      <c r="J198" s="1624">
        <v>108</v>
      </c>
      <c r="K198" s="1624">
        <v>108</v>
      </c>
      <c r="L198" s="1624">
        <v>108</v>
      </c>
      <c r="M198" s="1624">
        <v>144</v>
      </c>
      <c r="N198" s="1624">
        <v>144</v>
      </c>
      <c r="O198" s="1624">
        <v>144</v>
      </c>
      <c r="P198" s="1624">
        <v>144</v>
      </c>
      <c r="Q198" s="1624">
        <v>1156</v>
      </c>
    </row>
    <row r="199" spans="1:17">
      <c r="A199" s="1618" t="s">
        <v>325</v>
      </c>
      <c r="B199" s="1624">
        <v>18</v>
      </c>
      <c r="C199" s="1624">
        <v>452</v>
      </c>
      <c r="D199" s="1624">
        <v>234</v>
      </c>
      <c r="E199" s="1624">
        <v>196</v>
      </c>
      <c r="F199" s="1624">
        <v>203</v>
      </c>
      <c r="G199" s="1624">
        <v>192</v>
      </c>
      <c r="H199" s="1624">
        <v>215</v>
      </c>
      <c r="I199" s="1624">
        <v>204</v>
      </c>
      <c r="J199" s="1624">
        <v>339</v>
      </c>
      <c r="K199" s="1624">
        <v>294</v>
      </c>
      <c r="L199" s="1624">
        <v>309</v>
      </c>
      <c r="M199" s="1624">
        <v>263</v>
      </c>
      <c r="N199" s="1624">
        <v>248</v>
      </c>
      <c r="O199" s="1624">
        <v>259</v>
      </c>
      <c r="P199" s="1624">
        <v>255</v>
      </c>
      <c r="Q199" s="1624">
        <v>3691</v>
      </c>
    </row>
    <row r="200" spans="1:17">
      <c r="A200" s="888" t="s">
        <v>509</v>
      </c>
      <c r="B200" s="1619"/>
      <c r="C200" s="1605">
        <v>0</v>
      </c>
      <c r="D200" s="1624">
        <v>40</v>
      </c>
      <c r="E200" s="1624">
        <v>40</v>
      </c>
      <c r="F200" s="1624">
        <v>40</v>
      </c>
      <c r="G200" s="1624">
        <v>48</v>
      </c>
      <c r="H200" s="1624">
        <v>48</v>
      </c>
      <c r="I200" s="1624">
        <v>48</v>
      </c>
      <c r="J200" s="1624">
        <v>108</v>
      </c>
      <c r="K200" s="1624">
        <v>108</v>
      </c>
      <c r="L200" s="1624">
        <v>108</v>
      </c>
      <c r="M200" s="1624">
        <v>120</v>
      </c>
      <c r="N200" s="1624">
        <v>120</v>
      </c>
      <c r="O200" s="1624">
        <v>120</v>
      </c>
      <c r="P200" s="1624">
        <v>120</v>
      </c>
      <c r="Q200" s="1624">
        <v>1068</v>
      </c>
    </row>
    <row r="201" spans="1:17">
      <c r="A201" s="1618" t="s">
        <v>510</v>
      </c>
      <c r="B201" s="1624">
        <v>7</v>
      </c>
      <c r="C201" s="1624">
        <v>151</v>
      </c>
      <c r="D201" s="1624">
        <v>70</v>
      </c>
      <c r="E201" s="1624">
        <v>65</v>
      </c>
      <c r="F201" s="1624">
        <v>55</v>
      </c>
      <c r="G201" s="1624">
        <v>56</v>
      </c>
      <c r="H201" s="1624">
        <v>49</v>
      </c>
      <c r="I201" s="1624">
        <v>49</v>
      </c>
      <c r="J201" s="1624">
        <v>71</v>
      </c>
      <c r="K201" s="1624">
        <v>82</v>
      </c>
      <c r="L201" s="1624">
        <v>90</v>
      </c>
      <c r="M201" s="1624">
        <v>43</v>
      </c>
      <c r="N201" s="1624">
        <v>39</v>
      </c>
      <c r="O201" s="1624">
        <v>29</v>
      </c>
      <c r="P201" s="1624">
        <v>36</v>
      </c>
      <c r="Q201" s="1624">
        <v>885</v>
      </c>
    </row>
    <row r="202" spans="1:17" ht="13.5" thickBot="1">
      <c r="A202" s="1618" t="s">
        <v>511</v>
      </c>
      <c r="B202" s="1625">
        <v>2</v>
      </c>
      <c r="C202" s="1625">
        <v>0</v>
      </c>
      <c r="D202" s="1625">
        <v>0</v>
      </c>
      <c r="E202" s="1625">
        <v>0</v>
      </c>
      <c r="F202" s="1625">
        <v>0</v>
      </c>
      <c r="G202" s="1625">
        <v>0</v>
      </c>
      <c r="H202" s="1625">
        <v>0</v>
      </c>
      <c r="I202" s="1625">
        <v>5</v>
      </c>
      <c r="J202" s="1625">
        <v>5</v>
      </c>
      <c r="K202" s="1625">
        <v>10</v>
      </c>
      <c r="L202" s="1625">
        <v>8</v>
      </c>
      <c r="M202" s="1625">
        <v>8</v>
      </c>
      <c r="N202" s="1625">
        <v>9</v>
      </c>
      <c r="O202" s="1625">
        <v>3</v>
      </c>
      <c r="P202" s="1625">
        <v>4</v>
      </c>
      <c r="Q202" s="1625">
        <v>52</v>
      </c>
    </row>
    <row r="203" spans="1:17">
      <c r="A203" s="1616" t="s">
        <v>512</v>
      </c>
      <c r="B203" s="446">
        <v>43</v>
      </c>
      <c r="C203" s="446">
        <v>984</v>
      </c>
      <c r="D203" s="446">
        <v>530</v>
      </c>
      <c r="E203" s="446">
        <v>470</v>
      </c>
      <c r="F203" s="446">
        <v>475</v>
      </c>
      <c r="G203" s="446">
        <v>459</v>
      </c>
      <c r="H203" s="446">
        <v>468</v>
      </c>
      <c r="I203" s="446">
        <v>463</v>
      </c>
      <c r="J203" s="446">
        <v>689</v>
      </c>
      <c r="K203" s="446">
        <v>645</v>
      </c>
      <c r="L203" s="446">
        <v>679</v>
      </c>
      <c r="M203" s="446">
        <v>632</v>
      </c>
      <c r="N203" s="446">
        <v>626</v>
      </c>
      <c r="O203" s="446">
        <v>621</v>
      </c>
      <c r="P203" s="446">
        <v>623</v>
      </c>
      <c r="Q203" s="446">
        <v>8434</v>
      </c>
    </row>
    <row r="204" spans="1:17" ht="13.5" thickBot="1">
      <c r="A204" s="1617"/>
      <c r="B204" s="1612"/>
      <c r="C204" s="1612"/>
      <c r="D204" s="1612"/>
      <c r="E204" s="1612"/>
      <c r="F204" s="1612"/>
      <c r="G204" s="1612"/>
      <c r="H204" s="1612"/>
      <c r="I204" s="1612"/>
      <c r="J204" s="1612"/>
      <c r="K204" s="1612"/>
      <c r="L204" s="1612"/>
      <c r="M204" s="1612"/>
      <c r="N204" s="1612"/>
      <c r="O204" s="1612"/>
      <c r="P204" s="1612"/>
      <c r="Q204" s="1623"/>
    </row>
    <row r="205" spans="1:17">
      <c r="A205" s="1616" t="s">
        <v>520</v>
      </c>
      <c r="B205" s="446">
        <v>114</v>
      </c>
      <c r="C205" s="446">
        <v>3578</v>
      </c>
      <c r="D205" s="446">
        <v>2456</v>
      </c>
      <c r="E205" s="446">
        <v>1932</v>
      </c>
      <c r="F205" s="446">
        <v>1893</v>
      </c>
      <c r="G205" s="446">
        <v>1903</v>
      </c>
      <c r="H205" s="446">
        <v>1956</v>
      </c>
      <c r="I205" s="446">
        <v>1976</v>
      </c>
      <c r="J205" s="446">
        <v>2527</v>
      </c>
      <c r="K205" s="446">
        <v>2955</v>
      </c>
      <c r="L205" s="446">
        <v>2912</v>
      </c>
      <c r="M205" s="446">
        <v>3019</v>
      </c>
      <c r="N205" s="446">
        <v>3023</v>
      </c>
      <c r="O205" s="446">
        <v>2979</v>
      </c>
      <c r="P205" s="446">
        <v>2862</v>
      </c>
      <c r="Q205" s="446">
        <v>36203</v>
      </c>
    </row>
    <row r="206" spans="1:17" ht="13.5" thickBot="1">
      <c r="A206" s="1618"/>
      <c r="B206" s="1612"/>
      <c r="C206" s="1612"/>
      <c r="D206" s="1612"/>
      <c r="E206" s="1612"/>
      <c r="F206" s="1612"/>
      <c r="G206" s="1612"/>
      <c r="H206" s="1612"/>
      <c r="I206" s="1612"/>
      <c r="J206" s="1612"/>
      <c r="K206" s="1612"/>
      <c r="L206" s="1612"/>
      <c r="M206" s="1612"/>
      <c r="N206" s="1612"/>
      <c r="O206" s="1612"/>
      <c r="P206" s="1612"/>
      <c r="Q206" s="1623"/>
    </row>
    <row r="207" spans="1:17">
      <c r="A207" s="1616" t="s">
        <v>521</v>
      </c>
      <c r="B207" s="446">
        <v>3</v>
      </c>
      <c r="C207" s="446">
        <v>0</v>
      </c>
      <c r="D207" s="446">
        <v>4</v>
      </c>
      <c r="E207" s="446">
        <v>6</v>
      </c>
      <c r="F207" s="446">
        <v>14</v>
      </c>
      <c r="G207" s="446">
        <v>23</v>
      </c>
      <c r="H207" s="446">
        <v>23</v>
      </c>
      <c r="I207" s="446">
        <v>32</v>
      </c>
      <c r="J207" s="446">
        <v>39</v>
      </c>
      <c r="K207" s="446">
        <v>50</v>
      </c>
      <c r="L207" s="446">
        <v>45</v>
      </c>
      <c r="M207" s="446">
        <v>41</v>
      </c>
      <c r="N207" s="446">
        <v>46</v>
      </c>
      <c r="O207" s="446">
        <v>41</v>
      </c>
      <c r="P207" s="446">
        <v>37</v>
      </c>
      <c r="Q207" s="446">
        <v>401</v>
      </c>
    </row>
    <row r="208" spans="1:17" ht="13.5" thickBot="1">
      <c r="A208" s="1617"/>
      <c r="B208" s="1612"/>
      <c r="C208" s="1612"/>
      <c r="D208" s="1612"/>
      <c r="E208" s="1612"/>
      <c r="F208" s="1612"/>
      <c r="G208" s="1612"/>
      <c r="H208" s="1612"/>
      <c r="I208" s="1612"/>
      <c r="J208" s="1612"/>
      <c r="K208" s="1612"/>
      <c r="L208" s="1612"/>
      <c r="M208" s="1612"/>
      <c r="N208" s="1612"/>
      <c r="O208" s="1612"/>
      <c r="P208" s="1612"/>
      <c r="Q208" s="1623"/>
    </row>
    <row r="209" spans="1:17">
      <c r="A209" s="1616" t="s">
        <v>513</v>
      </c>
      <c r="B209" s="446">
        <v>117</v>
      </c>
      <c r="C209" s="446">
        <v>3578</v>
      </c>
      <c r="D209" s="446">
        <v>2460</v>
      </c>
      <c r="E209" s="446">
        <v>1938</v>
      </c>
      <c r="F209" s="446">
        <v>1907</v>
      </c>
      <c r="G209" s="446">
        <v>1926</v>
      </c>
      <c r="H209" s="446">
        <v>1979</v>
      </c>
      <c r="I209" s="446">
        <v>2008</v>
      </c>
      <c r="J209" s="446">
        <v>2566</v>
      </c>
      <c r="K209" s="446">
        <v>3005</v>
      </c>
      <c r="L209" s="446">
        <v>2957</v>
      </c>
      <c r="M209" s="446">
        <v>3060</v>
      </c>
      <c r="N209" s="446">
        <v>3069</v>
      </c>
      <c r="O209" s="446">
        <v>3020</v>
      </c>
      <c r="P209" s="446">
        <v>2899</v>
      </c>
      <c r="Q209" s="446">
        <v>36604</v>
      </c>
    </row>
    <row r="210" spans="1:17">
      <c r="A210" s="105"/>
    </row>
    <row r="211" spans="1:17">
      <c r="A211" s="1823" t="s">
        <v>532</v>
      </c>
      <c r="B211" s="1823"/>
      <c r="C211" s="1823"/>
      <c r="D211" s="1823"/>
      <c r="E211" s="1823"/>
      <c r="F211" s="1823"/>
      <c r="G211" s="1823"/>
      <c r="H211" s="1823"/>
      <c r="I211" s="1823"/>
      <c r="J211" s="1823"/>
      <c r="K211" s="1823"/>
      <c r="L211" s="1823"/>
      <c r="M211" s="1823"/>
      <c r="N211" s="1823"/>
      <c r="O211" s="1823"/>
      <c r="P211" s="1823"/>
      <c r="Q211" s="1823"/>
    </row>
    <row r="214" spans="1:17">
      <c r="A214" s="1954" t="s">
        <v>533</v>
      </c>
      <c r="B214" s="1954"/>
      <c r="C214" s="1954"/>
      <c r="D214" s="1954"/>
      <c r="E214" s="1954"/>
      <c r="F214" s="1954"/>
      <c r="G214" s="1954"/>
      <c r="H214" s="1954"/>
      <c r="I214" s="1954"/>
      <c r="J214" s="1954"/>
      <c r="K214" s="1954"/>
      <c r="L214" s="1954"/>
      <c r="M214" s="1954"/>
      <c r="N214" s="1954"/>
      <c r="O214" s="1954"/>
      <c r="P214" s="1954"/>
      <c r="Q214" s="1954"/>
    </row>
    <row r="215" spans="1:17">
      <c r="A215" s="105"/>
    </row>
    <row r="216" spans="1:17">
      <c r="A216" s="1965" t="s">
        <v>495</v>
      </c>
      <c r="B216" s="1957" t="s">
        <v>529</v>
      </c>
      <c r="C216" s="1967" t="s">
        <v>497</v>
      </c>
      <c r="D216" s="1947"/>
      <c r="E216" s="1947"/>
      <c r="F216" s="1947"/>
      <c r="G216" s="1947"/>
      <c r="H216" s="1947"/>
      <c r="I216" s="1947"/>
      <c r="J216" s="1947"/>
      <c r="K216" s="1947"/>
      <c r="L216" s="1947"/>
      <c r="M216" s="1947"/>
      <c r="N216" s="1947"/>
      <c r="O216" s="1947"/>
      <c r="P216" s="1951"/>
      <c r="Q216" s="1960" t="s">
        <v>396</v>
      </c>
    </row>
    <row r="217" spans="1:17" ht="26">
      <c r="A217" s="1966"/>
      <c r="B217" s="1958"/>
      <c r="C217" s="447" t="s">
        <v>499</v>
      </c>
      <c r="D217" s="226" t="s">
        <v>500</v>
      </c>
      <c r="E217" s="226">
        <v>1</v>
      </c>
      <c r="F217" s="226">
        <v>2</v>
      </c>
      <c r="G217" s="226">
        <v>3</v>
      </c>
      <c r="H217" s="226">
        <v>4</v>
      </c>
      <c r="I217" s="226">
        <v>5</v>
      </c>
      <c r="J217" s="226">
        <v>6</v>
      </c>
      <c r="K217" s="226">
        <v>7</v>
      </c>
      <c r="L217" s="226">
        <v>8</v>
      </c>
      <c r="M217" s="226">
        <v>9</v>
      </c>
      <c r="N217" s="226">
        <v>10</v>
      </c>
      <c r="O217" s="226">
        <v>11</v>
      </c>
      <c r="P217" s="109">
        <v>12</v>
      </c>
      <c r="Q217" s="1961"/>
    </row>
    <row r="218" spans="1:17">
      <c r="A218" s="445" t="s">
        <v>501</v>
      </c>
      <c r="B218" s="1624">
        <v>39</v>
      </c>
      <c r="C218" s="1624">
        <v>1176</v>
      </c>
      <c r="D218" s="1624">
        <v>969</v>
      </c>
      <c r="E218" s="1624">
        <v>873</v>
      </c>
      <c r="F218" s="1624">
        <v>846</v>
      </c>
      <c r="G218" s="1624">
        <v>872</v>
      </c>
      <c r="H218" s="1624">
        <v>1000</v>
      </c>
      <c r="I218" s="1624">
        <v>1006</v>
      </c>
      <c r="J218" s="1624">
        <v>1411</v>
      </c>
      <c r="K218" s="1624">
        <v>1730</v>
      </c>
      <c r="L218" s="1624">
        <v>1816</v>
      </c>
      <c r="M218" s="1624">
        <v>2293</v>
      </c>
      <c r="N218" s="1624">
        <v>2195</v>
      </c>
      <c r="O218" s="1624">
        <v>2111</v>
      </c>
      <c r="P218" s="1624">
        <v>2090</v>
      </c>
      <c r="Q218" s="1624">
        <v>20438</v>
      </c>
    </row>
    <row r="219" spans="1:17">
      <c r="A219" s="888" t="s">
        <v>502</v>
      </c>
      <c r="B219" s="1624"/>
      <c r="C219" s="1626">
        <v>0</v>
      </c>
      <c r="D219" s="1626">
        <v>80</v>
      </c>
      <c r="E219" s="1626">
        <v>80</v>
      </c>
      <c r="F219" s="1626">
        <v>80</v>
      </c>
      <c r="G219" s="1626">
        <v>80</v>
      </c>
      <c r="H219" s="1626">
        <v>144</v>
      </c>
      <c r="I219" s="1626">
        <v>144</v>
      </c>
      <c r="J219" s="1626">
        <v>144</v>
      </c>
      <c r="K219" s="1626">
        <v>320</v>
      </c>
      <c r="L219" s="1626">
        <v>320</v>
      </c>
      <c r="M219" s="1626">
        <v>450</v>
      </c>
      <c r="N219" s="1626">
        <v>450</v>
      </c>
      <c r="O219" s="1626">
        <v>450</v>
      </c>
      <c r="P219" s="1626">
        <v>450</v>
      </c>
      <c r="Q219" s="1626">
        <v>3192</v>
      </c>
    </row>
    <row r="220" spans="1:17">
      <c r="A220" s="1618" t="s">
        <v>503</v>
      </c>
      <c r="B220" s="1624">
        <v>15</v>
      </c>
      <c r="C220" s="1624">
        <v>651</v>
      </c>
      <c r="D220" s="1624">
        <v>301</v>
      </c>
      <c r="E220" s="1624">
        <v>254</v>
      </c>
      <c r="F220" s="1624">
        <v>249</v>
      </c>
      <c r="G220" s="1624">
        <v>210</v>
      </c>
      <c r="H220" s="1624">
        <v>223</v>
      </c>
      <c r="I220" s="1624">
        <v>231</v>
      </c>
      <c r="J220" s="1624">
        <v>203</v>
      </c>
      <c r="K220" s="1624">
        <v>220</v>
      </c>
      <c r="L220" s="1624">
        <v>185</v>
      </c>
      <c r="M220" s="1624">
        <v>73</v>
      </c>
      <c r="N220" s="1624">
        <v>72</v>
      </c>
      <c r="O220" s="1624">
        <v>68</v>
      </c>
      <c r="P220" s="1624">
        <v>54</v>
      </c>
      <c r="Q220" s="1624">
        <v>2994</v>
      </c>
    </row>
    <row r="221" spans="1:17">
      <c r="A221" s="1618" t="s">
        <v>504</v>
      </c>
      <c r="B221" s="1624">
        <v>11</v>
      </c>
      <c r="C221" s="1624">
        <v>378</v>
      </c>
      <c r="D221" s="1624">
        <v>289</v>
      </c>
      <c r="E221" s="1624">
        <v>202</v>
      </c>
      <c r="F221" s="1624">
        <v>204</v>
      </c>
      <c r="G221" s="1624">
        <v>199</v>
      </c>
      <c r="H221" s="1624">
        <v>153</v>
      </c>
      <c r="I221" s="1624">
        <v>157</v>
      </c>
      <c r="J221" s="1624">
        <v>151</v>
      </c>
      <c r="K221" s="1624">
        <v>130</v>
      </c>
      <c r="L221" s="1624">
        <v>127</v>
      </c>
      <c r="M221" s="1624">
        <v>72</v>
      </c>
      <c r="N221" s="1624">
        <v>56</v>
      </c>
      <c r="O221" s="1624">
        <v>64</v>
      </c>
      <c r="P221" s="1624">
        <v>92</v>
      </c>
      <c r="Q221" s="1624">
        <v>2290</v>
      </c>
    </row>
    <row r="222" spans="1:17" ht="13.5" thickBot="1">
      <c r="A222" s="1618" t="s">
        <v>505</v>
      </c>
      <c r="B222" s="1625">
        <v>10</v>
      </c>
      <c r="C222" s="1625">
        <v>387</v>
      </c>
      <c r="D222" s="1625">
        <v>248</v>
      </c>
      <c r="E222" s="1625">
        <v>228</v>
      </c>
      <c r="F222" s="1625">
        <v>222</v>
      </c>
      <c r="G222" s="1625">
        <v>222</v>
      </c>
      <c r="H222" s="1625">
        <v>202</v>
      </c>
      <c r="I222" s="1625">
        <v>226</v>
      </c>
      <c r="J222" s="1625">
        <v>198</v>
      </c>
      <c r="K222" s="1625">
        <v>197</v>
      </c>
      <c r="L222" s="1625">
        <v>167</v>
      </c>
      <c r="M222" s="1625">
        <v>101</v>
      </c>
      <c r="N222" s="1625">
        <v>89</v>
      </c>
      <c r="O222" s="1625">
        <v>61</v>
      </c>
      <c r="P222" s="1625">
        <v>66</v>
      </c>
      <c r="Q222" s="1625">
        <v>2614</v>
      </c>
    </row>
    <row r="223" spans="1:17">
      <c r="A223" s="1616" t="s">
        <v>506</v>
      </c>
      <c r="B223" s="446">
        <v>75</v>
      </c>
      <c r="C223" s="446">
        <v>2592</v>
      </c>
      <c r="D223" s="446">
        <v>1807</v>
      </c>
      <c r="E223" s="446">
        <v>1557</v>
      </c>
      <c r="F223" s="446">
        <v>1521</v>
      </c>
      <c r="G223" s="446">
        <v>1503</v>
      </c>
      <c r="H223" s="446">
        <v>1578</v>
      </c>
      <c r="I223" s="446">
        <v>1620</v>
      </c>
      <c r="J223" s="446">
        <v>1963</v>
      </c>
      <c r="K223" s="446">
        <v>2277</v>
      </c>
      <c r="L223" s="446">
        <v>2295</v>
      </c>
      <c r="M223" s="446">
        <v>2539</v>
      </c>
      <c r="N223" s="446">
        <v>2412</v>
      </c>
      <c r="O223" s="446">
        <v>2304</v>
      </c>
      <c r="P223" s="446">
        <v>2302</v>
      </c>
      <c r="Q223" s="446">
        <v>28336</v>
      </c>
    </row>
    <row r="224" spans="1:17">
      <c r="A224" s="1620"/>
      <c r="B224" s="1626"/>
      <c r="C224" s="1626"/>
      <c r="D224" s="1626"/>
      <c r="E224" s="1626"/>
      <c r="F224" s="1626"/>
      <c r="G224" s="1626"/>
      <c r="H224" s="1626"/>
      <c r="I224" s="1626"/>
      <c r="J224" s="1626"/>
      <c r="K224" s="1626"/>
      <c r="L224" s="1626"/>
      <c r="M224" s="1626"/>
      <c r="N224" s="1626"/>
      <c r="O224" s="1626"/>
      <c r="P224" s="1626"/>
      <c r="Q224" s="1627"/>
    </row>
    <row r="225" spans="1:17">
      <c r="A225" s="1618" t="s">
        <v>507</v>
      </c>
      <c r="B225" s="1624">
        <v>15</v>
      </c>
      <c r="C225" s="1624">
        <v>299</v>
      </c>
      <c r="D225" s="1624">
        <v>243</v>
      </c>
      <c r="E225" s="1624">
        <v>183</v>
      </c>
      <c r="F225" s="1624">
        <v>171</v>
      </c>
      <c r="G225" s="1624">
        <v>164</v>
      </c>
      <c r="H225" s="1624">
        <v>183</v>
      </c>
      <c r="I225" s="1624">
        <v>175</v>
      </c>
      <c r="J225" s="1624">
        <v>248</v>
      </c>
      <c r="K225" s="1624">
        <v>234</v>
      </c>
      <c r="L225" s="1624">
        <v>244</v>
      </c>
      <c r="M225" s="1624">
        <v>310</v>
      </c>
      <c r="N225" s="1624">
        <v>322</v>
      </c>
      <c r="O225" s="1624">
        <v>343</v>
      </c>
      <c r="P225" s="1624">
        <v>326</v>
      </c>
      <c r="Q225" s="1624">
        <v>3533</v>
      </c>
    </row>
    <row r="226" spans="1:17">
      <c r="A226" s="888" t="s">
        <v>508</v>
      </c>
      <c r="B226" s="1624"/>
      <c r="C226" s="1626">
        <v>0</v>
      </c>
      <c r="D226" s="1626">
        <v>40</v>
      </c>
      <c r="E226" s="1626">
        <v>40</v>
      </c>
      <c r="F226" s="1626">
        <v>40</v>
      </c>
      <c r="G226" s="1626">
        <v>40</v>
      </c>
      <c r="H226" s="1626">
        <v>48</v>
      </c>
      <c r="I226" s="1626">
        <v>48</v>
      </c>
      <c r="J226" s="1626">
        <v>108</v>
      </c>
      <c r="K226" s="1626">
        <v>108</v>
      </c>
      <c r="L226" s="1626">
        <v>108</v>
      </c>
      <c r="M226" s="1626">
        <v>144</v>
      </c>
      <c r="N226" s="1626">
        <v>144</v>
      </c>
      <c r="O226" s="1626">
        <v>144</v>
      </c>
      <c r="P226" s="1626">
        <v>144</v>
      </c>
      <c r="Q226" s="1626">
        <v>1156</v>
      </c>
    </row>
    <row r="227" spans="1:17">
      <c r="A227" s="1618" t="s">
        <v>325</v>
      </c>
      <c r="B227" s="1624">
        <v>19</v>
      </c>
      <c r="C227" s="1624">
        <v>439</v>
      </c>
      <c r="D227" s="1624">
        <v>262</v>
      </c>
      <c r="E227" s="1624">
        <v>195</v>
      </c>
      <c r="F227" s="1624">
        <v>205</v>
      </c>
      <c r="G227" s="1624">
        <v>192</v>
      </c>
      <c r="H227" s="1624">
        <v>205</v>
      </c>
      <c r="I227" s="1624">
        <v>202</v>
      </c>
      <c r="J227" s="1624">
        <v>338</v>
      </c>
      <c r="K227" s="1624">
        <v>315</v>
      </c>
      <c r="L227" s="1624">
        <v>283</v>
      </c>
      <c r="M227" s="1624">
        <v>259</v>
      </c>
      <c r="N227" s="1624">
        <v>270</v>
      </c>
      <c r="O227" s="1624">
        <v>235</v>
      </c>
      <c r="P227" s="1624">
        <v>213</v>
      </c>
      <c r="Q227" s="1624">
        <v>3645</v>
      </c>
    </row>
    <row r="228" spans="1:17">
      <c r="A228" s="888" t="s">
        <v>509</v>
      </c>
      <c r="B228" s="1624"/>
      <c r="C228" s="1626">
        <v>0</v>
      </c>
      <c r="D228" s="1626">
        <v>40</v>
      </c>
      <c r="E228" s="1626">
        <v>40</v>
      </c>
      <c r="F228" s="1626">
        <v>40</v>
      </c>
      <c r="G228" s="1626">
        <v>48</v>
      </c>
      <c r="H228" s="1626">
        <v>48</v>
      </c>
      <c r="I228" s="1626">
        <v>48</v>
      </c>
      <c r="J228" s="1626">
        <v>108</v>
      </c>
      <c r="K228" s="1626">
        <v>108</v>
      </c>
      <c r="L228" s="1626">
        <v>108</v>
      </c>
      <c r="M228" s="1626">
        <v>120</v>
      </c>
      <c r="N228" s="1626">
        <v>120</v>
      </c>
      <c r="O228" s="1626">
        <v>120</v>
      </c>
      <c r="P228" s="1626">
        <v>120</v>
      </c>
      <c r="Q228" s="1626">
        <v>1068</v>
      </c>
    </row>
    <row r="229" spans="1:17">
      <c r="A229" s="1618" t="s">
        <v>510</v>
      </c>
      <c r="B229" s="1624">
        <v>7</v>
      </c>
      <c r="C229" s="1624">
        <v>111</v>
      </c>
      <c r="D229" s="1624">
        <v>77</v>
      </c>
      <c r="E229" s="1624">
        <v>63</v>
      </c>
      <c r="F229" s="1624">
        <v>57</v>
      </c>
      <c r="G229" s="1624">
        <v>42</v>
      </c>
      <c r="H229" s="1624">
        <v>45</v>
      </c>
      <c r="I229" s="1624">
        <v>53</v>
      </c>
      <c r="J229" s="1624">
        <v>58</v>
      </c>
      <c r="K229" s="1624">
        <v>123</v>
      </c>
      <c r="L229" s="1624">
        <v>115</v>
      </c>
      <c r="M229" s="1624">
        <v>41</v>
      </c>
      <c r="N229" s="1624">
        <v>33</v>
      </c>
      <c r="O229" s="1624">
        <v>33</v>
      </c>
      <c r="P229" s="1624">
        <v>31</v>
      </c>
      <c r="Q229" s="1624">
        <v>822</v>
      </c>
    </row>
    <row r="230" spans="1:17" ht="13.5" thickBot="1">
      <c r="A230" s="1618" t="s">
        <v>511</v>
      </c>
      <c r="B230" s="1625">
        <v>2</v>
      </c>
      <c r="C230" s="1625">
        <v>0</v>
      </c>
      <c r="D230" s="1625">
        <v>0</v>
      </c>
      <c r="E230" s="1625">
        <v>0</v>
      </c>
      <c r="F230" s="1625">
        <v>0</v>
      </c>
      <c r="G230" s="1625">
        <v>0</v>
      </c>
      <c r="H230" s="1625">
        <v>0</v>
      </c>
      <c r="I230" s="1625">
        <v>6</v>
      </c>
      <c r="J230" s="1625">
        <v>6</v>
      </c>
      <c r="K230" s="1625">
        <v>8</v>
      </c>
      <c r="L230" s="1625">
        <v>8</v>
      </c>
      <c r="M230" s="1625">
        <v>8</v>
      </c>
      <c r="N230" s="1625">
        <v>8</v>
      </c>
      <c r="O230" s="1625">
        <v>8</v>
      </c>
      <c r="P230" s="1625">
        <v>8</v>
      </c>
      <c r="Q230" s="1625">
        <v>60</v>
      </c>
    </row>
    <row r="231" spans="1:17">
      <c r="A231" s="1616" t="s">
        <v>512</v>
      </c>
      <c r="B231" s="446">
        <v>43</v>
      </c>
      <c r="C231" s="446">
        <v>849</v>
      </c>
      <c r="D231" s="446">
        <v>582</v>
      </c>
      <c r="E231" s="446">
        <v>441</v>
      </c>
      <c r="F231" s="446">
        <v>433</v>
      </c>
      <c r="G231" s="446">
        <v>398</v>
      </c>
      <c r="H231" s="446">
        <v>433</v>
      </c>
      <c r="I231" s="446">
        <v>436</v>
      </c>
      <c r="J231" s="446">
        <v>650</v>
      </c>
      <c r="K231" s="446">
        <v>680</v>
      </c>
      <c r="L231" s="446">
        <v>650</v>
      </c>
      <c r="M231" s="446">
        <v>618</v>
      </c>
      <c r="N231" s="446">
        <v>633</v>
      </c>
      <c r="O231" s="446">
        <v>619</v>
      </c>
      <c r="P231" s="446">
        <v>578</v>
      </c>
      <c r="Q231" s="446">
        <v>8060</v>
      </c>
    </row>
    <row r="232" spans="1:17">
      <c r="A232" s="1617"/>
      <c r="B232" s="1626"/>
      <c r="C232" s="1626"/>
      <c r="D232" s="1626"/>
      <c r="E232" s="1626"/>
      <c r="F232" s="1626"/>
      <c r="G232" s="1626"/>
      <c r="H232" s="1626"/>
      <c r="I232" s="1626"/>
      <c r="J232" s="1626"/>
      <c r="K232" s="1626"/>
      <c r="L232" s="1626"/>
      <c r="M232" s="1626"/>
      <c r="N232" s="1626"/>
      <c r="O232" s="1626"/>
      <c r="P232" s="1626"/>
      <c r="Q232" s="1627"/>
    </row>
    <row r="233" spans="1:17">
      <c r="A233" s="1616" t="s">
        <v>520</v>
      </c>
      <c r="B233" s="1624">
        <v>115</v>
      </c>
      <c r="C233" s="1624">
        <v>3441</v>
      </c>
      <c r="D233" s="1624">
        <v>2389</v>
      </c>
      <c r="E233" s="1624">
        <v>1998</v>
      </c>
      <c r="F233" s="1624">
        <v>1954</v>
      </c>
      <c r="G233" s="1624">
        <v>1901</v>
      </c>
      <c r="H233" s="1624">
        <v>2011</v>
      </c>
      <c r="I233" s="1624">
        <v>2056</v>
      </c>
      <c r="J233" s="1624">
        <v>2613</v>
      </c>
      <c r="K233" s="1624">
        <v>2957</v>
      </c>
      <c r="L233" s="1624">
        <v>2945</v>
      </c>
      <c r="M233" s="1624">
        <v>3157</v>
      </c>
      <c r="N233" s="1624">
        <v>3045</v>
      </c>
      <c r="O233" s="1624">
        <v>2923</v>
      </c>
      <c r="P233" s="1624">
        <v>2880</v>
      </c>
      <c r="Q233" s="1624">
        <v>36396</v>
      </c>
    </row>
    <row r="234" spans="1:17">
      <c r="A234" s="1618"/>
      <c r="B234" s="1626"/>
      <c r="C234" s="1626"/>
      <c r="D234" s="1626"/>
      <c r="E234" s="1626"/>
      <c r="F234" s="1626"/>
      <c r="G234" s="1626"/>
      <c r="H234" s="1626"/>
      <c r="I234" s="1626"/>
      <c r="J234" s="1626"/>
      <c r="K234" s="1626"/>
      <c r="L234" s="1626"/>
      <c r="M234" s="1626"/>
      <c r="N234" s="1626"/>
      <c r="O234" s="1626"/>
      <c r="P234" s="1626"/>
      <c r="Q234" s="1627"/>
    </row>
    <row r="235" spans="1:17">
      <c r="A235" s="1616" t="s">
        <v>521</v>
      </c>
      <c r="B235" s="1624">
        <v>3</v>
      </c>
      <c r="C235" s="1624">
        <v>0</v>
      </c>
      <c r="D235" s="1624">
        <v>3</v>
      </c>
      <c r="E235" s="1624">
        <v>7</v>
      </c>
      <c r="F235" s="1624">
        <v>16</v>
      </c>
      <c r="G235" s="1624">
        <v>24</v>
      </c>
      <c r="H235" s="1624">
        <v>38</v>
      </c>
      <c r="I235" s="1624">
        <v>49</v>
      </c>
      <c r="J235" s="1624">
        <v>42</v>
      </c>
      <c r="K235" s="1624">
        <v>52</v>
      </c>
      <c r="L235" s="1624">
        <v>48</v>
      </c>
      <c r="M235" s="1624">
        <v>34</v>
      </c>
      <c r="N235" s="1624">
        <v>21</v>
      </c>
      <c r="O235" s="1624">
        <v>33</v>
      </c>
      <c r="P235" s="1624">
        <v>34</v>
      </c>
      <c r="Q235" s="1624">
        <v>401</v>
      </c>
    </row>
    <row r="236" spans="1:17">
      <c r="A236" s="1617"/>
      <c r="B236" s="1626"/>
      <c r="C236" s="1626"/>
      <c r="D236" s="1626"/>
      <c r="E236" s="1626"/>
      <c r="F236" s="1626"/>
      <c r="G236" s="1626"/>
      <c r="H236" s="1626"/>
      <c r="I236" s="1626"/>
      <c r="J236" s="1626"/>
      <c r="K236" s="1626"/>
      <c r="L236" s="1626"/>
      <c r="M236" s="1626"/>
      <c r="N236" s="1626"/>
      <c r="O236" s="1626"/>
      <c r="P236" s="1626"/>
      <c r="Q236" s="1627"/>
    </row>
    <row r="237" spans="1:17">
      <c r="A237" s="1616" t="s">
        <v>513</v>
      </c>
      <c r="B237" s="1624">
        <v>118</v>
      </c>
      <c r="C237" s="1624">
        <v>3441</v>
      </c>
      <c r="D237" s="1624">
        <v>2392</v>
      </c>
      <c r="E237" s="1624">
        <v>2005</v>
      </c>
      <c r="F237" s="1624">
        <v>1970</v>
      </c>
      <c r="G237" s="1624">
        <v>1925</v>
      </c>
      <c r="H237" s="1624">
        <v>2049</v>
      </c>
      <c r="I237" s="1624">
        <v>2105</v>
      </c>
      <c r="J237" s="1624">
        <v>2655</v>
      </c>
      <c r="K237" s="1624">
        <v>3009</v>
      </c>
      <c r="L237" s="1624">
        <v>2993</v>
      </c>
      <c r="M237" s="1624">
        <v>3191</v>
      </c>
      <c r="N237" s="1624">
        <v>3066</v>
      </c>
      <c r="O237" s="1624">
        <v>2956</v>
      </c>
      <c r="P237" s="1624">
        <v>2914</v>
      </c>
      <c r="Q237" s="1624">
        <v>36797</v>
      </c>
    </row>
    <row r="238" spans="1:17">
      <c r="A238" s="105"/>
    </row>
    <row r="239" spans="1:17">
      <c r="A239" s="1823" t="s">
        <v>534</v>
      </c>
      <c r="B239" s="1823"/>
      <c r="C239" s="1823"/>
      <c r="D239" s="1823"/>
      <c r="E239" s="1823"/>
      <c r="F239" s="1823"/>
      <c r="G239" s="1823"/>
      <c r="H239" s="1823"/>
      <c r="I239" s="1823"/>
      <c r="J239" s="1823"/>
      <c r="K239" s="1823"/>
      <c r="L239" s="1823"/>
      <c r="M239" s="1823"/>
      <c r="N239" s="1823"/>
      <c r="O239" s="1823"/>
      <c r="P239" s="1823"/>
      <c r="Q239" s="1823"/>
    </row>
    <row r="242" spans="1:17">
      <c r="A242" s="1954" t="s">
        <v>535</v>
      </c>
      <c r="B242" s="1954"/>
      <c r="C242" s="1954"/>
      <c r="D242" s="1954"/>
      <c r="E242" s="1954"/>
      <c r="F242" s="1954"/>
      <c r="G242" s="1954"/>
      <c r="H242" s="1954"/>
      <c r="I242" s="1954"/>
      <c r="J242" s="1954"/>
      <c r="K242" s="1954"/>
      <c r="L242" s="1954"/>
      <c r="M242" s="1954"/>
      <c r="N242" s="1954"/>
      <c r="O242" s="1954"/>
      <c r="P242" s="1954"/>
      <c r="Q242" s="1954"/>
    </row>
    <row r="243" spans="1:17">
      <c r="A243" s="105"/>
    </row>
    <row r="244" spans="1:17">
      <c r="A244" s="1944" t="s">
        <v>495</v>
      </c>
      <c r="B244" s="1946" t="s">
        <v>529</v>
      </c>
      <c r="C244" s="1947" t="s">
        <v>536</v>
      </c>
      <c r="D244" s="1947"/>
      <c r="E244" s="1947"/>
      <c r="F244" s="1947"/>
      <c r="G244" s="1947"/>
      <c r="H244" s="1947"/>
      <c r="I244" s="1947"/>
      <c r="J244" s="1947"/>
      <c r="K244" s="1947"/>
      <c r="L244" s="1947"/>
      <c r="M244" s="1947"/>
      <c r="N244" s="1947"/>
      <c r="O244" s="1947"/>
      <c r="P244" s="1947"/>
      <c r="Q244" s="1948" t="s">
        <v>396</v>
      </c>
    </row>
    <row r="245" spans="1:17" ht="26">
      <c r="A245" s="1945"/>
      <c r="B245" s="1937"/>
      <c r="C245" s="160" t="s">
        <v>499</v>
      </c>
      <c r="D245" s="226" t="s">
        <v>500</v>
      </c>
      <c r="E245" s="226">
        <v>1</v>
      </c>
      <c r="F245" s="226">
        <v>2</v>
      </c>
      <c r="G245" s="226">
        <v>3</v>
      </c>
      <c r="H245" s="226">
        <v>4</v>
      </c>
      <c r="I245" s="226">
        <v>5</v>
      </c>
      <c r="J245" s="226">
        <v>6</v>
      </c>
      <c r="K245" s="226">
        <v>7</v>
      </c>
      <c r="L245" s="226">
        <v>8</v>
      </c>
      <c r="M245" s="226">
        <v>9</v>
      </c>
      <c r="N245" s="226">
        <v>10</v>
      </c>
      <c r="O245" s="226">
        <v>11</v>
      </c>
      <c r="P245" s="226">
        <v>12</v>
      </c>
      <c r="Q245" s="1949"/>
    </row>
    <row r="246" spans="1:17">
      <c r="A246" s="445" t="s">
        <v>501</v>
      </c>
      <c r="B246" s="1628">
        <v>38</v>
      </c>
      <c r="C246" s="1628">
        <v>1102</v>
      </c>
      <c r="D246" s="1628">
        <v>978</v>
      </c>
      <c r="E246" s="1628">
        <v>866</v>
      </c>
      <c r="F246" s="1628">
        <v>861</v>
      </c>
      <c r="G246" s="1628">
        <v>903</v>
      </c>
      <c r="H246" s="1628">
        <v>1016</v>
      </c>
      <c r="I246" s="1628">
        <v>1078</v>
      </c>
      <c r="J246" s="1628">
        <v>1307</v>
      </c>
      <c r="K246" s="1628">
        <v>1760</v>
      </c>
      <c r="L246" s="1628">
        <v>1807</v>
      </c>
      <c r="M246" s="1628">
        <v>2275</v>
      </c>
      <c r="N246" s="1628">
        <v>2108</v>
      </c>
      <c r="O246" s="1628">
        <v>2057</v>
      </c>
      <c r="P246" s="1628">
        <v>2128</v>
      </c>
      <c r="Q246" s="1628">
        <v>20288</v>
      </c>
    </row>
    <row r="247" spans="1:17">
      <c r="A247" s="888" t="s">
        <v>502</v>
      </c>
      <c r="B247" s="1629"/>
      <c r="C247" s="1621"/>
      <c r="D247" s="1621">
        <v>80</v>
      </c>
      <c r="E247" s="1621">
        <v>80</v>
      </c>
      <c r="F247" s="1621">
        <v>80</v>
      </c>
      <c r="G247" s="1621">
        <v>80</v>
      </c>
      <c r="H247" s="1621">
        <v>144</v>
      </c>
      <c r="I247" s="1621">
        <v>144</v>
      </c>
      <c r="J247" s="1621">
        <v>144</v>
      </c>
      <c r="K247" s="1621">
        <v>320</v>
      </c>
      <c r="L247" s="1621">
        <v>320</v>
      </c>
      <c r="M247" s="1621">
        <v>450</v>
      </c>
      <c r="N247" s="1621">
        <v>450</v>
      </c>
      <c r="O247" s="1621">
        <v>450</v>
      </c>
      <c r="P247" s="1621">
        <v>450</v>
      </c>
      <c r="Q247" s="1621">
        <f>SUM(B247:P247)</f>
        <v>3192</v>
      </c>
    </row>
    <row r="248" spans="1:17">
      <c r="A248" s="1618" t="s">
        <v>503</v>
      </c>
      <c r="B248" s="1628">
        <v>14</v>
      </c>
      <c r="C248" s="1628">
        <v>652</v>
      </c>
      <c r="D248" s="1628">
        <v>305</v>
      </c>
      <c r="E248" s="1628">
        <v>282</v>
      </c>
      <c r="F248" s="1628">
        <v>232</v>
      </c>
      <c r="G248" s="1628">
        <v>237</v>
      </c>
      <c r="H248" s="1628">
        <v>236</v>
      </c>
      <c r="I248" s="1628">
        <v>217</v>
      </c>
      <c r="J248" s="1628">
        <v>206</v>
      </c>
      <c r="K248" s="1628">
        <v>235</v>
      </c>
      <c r="L248" s="1628">
        <v>197</v>
      </c>
      <c r="M248" s="1628">
        <v>80</v>
      </c>
      <c r="N248" s="1628">
        <v>68</v>
      </c>
      <c r="O248" s="1628">
        <v>64</v>
      </c>
      <c r="P248" s="1628">
        <v>50</v>
      </c>
      <c r="Q248" s="1628">
        <v>3061</v>
      </c>
    </row>
    <row r="249" spans="1:17">
      <c r="A249" s="1618" t="s">
        <v>504</v>
      </c>
      <c r="B249" s="1628">
        <v>11</v>
      </c>
      <c r="C249" s="1628">
        <v>395</v>
      </c>
      <c r="D249" s="1628">
        <v>264</v>
      </c>
      <c r="E249" s="1628">
        <v>220</v>
      </c>
      <c r="F249" s="1628">
        <v>200</v>
      </c>
      <c r="G249" s="1628">
        <v>188</v>
      </c>
      <c r="H249" s="1628">
        <v>167</v>
      </c>
      <c r="I249" s="1628">
        <v>149</v>
      </c>
      <c r="J249" s="1628">
        <v>145</v>
      </c>
      <c r="K249" s="1628">
        <v>126</v>
      </c>
      <c r="L249" s="1628">
        <v>157</v>
      </c>
      <c r="M249" s="1628">
        <v>66</v>
      </c>
      <c r="N249" s="1628">
        <v>67</v>
      </c>
      <c r="O249" s="1628">
        <v>97</v>
      </c>
      <c r="P249" s="1628">
        <v>76</v>
      </c>
      <c r="Q249" s="1628">
        <v>2333</v>
      </c>
    </row>
    <row r="250" spans="1:17" ht="13.5" thickBot="1">
      <c r="A250" s="1618" t="s">
        <v>505</v>
      </c>
      <c r="B250" s="1630">
        <v>10</v>
      </c>
      <c r="C250" s="1630">
        <v>378</v>
      </c>
      <c r="D250" s="1630">
        <v>254</v>
      </c>
      <c r="E250" s="1630">
        <v>233</v>
      </c>
      <c r="F250" s="1630">
        <v>235</v>
      </c>
      <c r="G250" s="1630">
        <v>220</v>
      </c>
      <c r="H250" s="1630">
        <v>228</v>
      </c>
      <c r="I250" s="1630">
        <v>235</v>
      </c>
      <c r="J250" s="1630">
        <v>186</v>
      </c>
      <c r="K250" s="1630">
        <v>179</v>
      </c>
      <c r="L250" s="1630">
        <v>190</v>
      </c>
      <c r="M250" s="1630">
        <v>87</v>
      </c>
      <c r="N250" s="1630">
        <v>72</v>
      </c>
      <c r="O250" s="1630">
        <v>73</v>
      </c>
      <c r="P250" s="1630">
        <v>72</v>
      </c>
      <c r="Q250" s="1630">
        <v>2642</v>
      </c>
    </row>
    <row r="251" spans="1:17">
      <c r="A251" s="1616" t="s">
        <v>506</v>
      </c>
      <c r="B251" s="448">
        <v>73</v>
      </c>
      <c r="C251" s="448">
        <v>2527</v>
      </c>
      <c r="D251" s="448">
        <v>1801</v>
      </c>
      <c r="E251" s="448">
        <v>1601</v>
      </c>
      <c r="F251" s="448">
        <v>1528</v>
      </c>
      <c r="G251" s="448">
        <v>1548</v>
      </c>
      <c r="H251" s="448">
        <v>1647</v>
      </c>
      <c r="I251" s="448">
        <v>1679</v>
      </c>
      <c r="J251" s="448">
        <v>1844</v>
      </c>
      <c r="K251" s="448">
        <v>2300</v>
      </c>
      <c r="L251" s="448">
        <v>2351</v>
      </c>
      <c r="M251" s="448">
        <v>2508</v>
      </c>
      <c r="N251" s="448">
        <v>2315</v>
      </c>
      <c r="O251" s="448">
        <v>2291</v>
      </c>
      <c r="P251" s="448">
        <v>2326</v>
      </c>
      <c r="Q251" s="448">
        <v>28324</v>
      </c>
    </row>
    <row r="252" spans="1:17">
      <c r="A252" s="1620"/>
      <c r="B252" s="1621"/>
      <c r="C252" s="1621"/>
      <c r="D252" s="1621"/>
      <c r="E252" s="1621"/>
      <c r="F252" s="1621"/>
      <c r="G252" s="1621"/>
      <c r="H252" s="1621"/>
      <c r="I252" s="1621"/>
      <c r="J252" s="1621"/>
      <c r="K252" s="1621"/>
      <c r="L252" s="1621"/>
      <c r="M252" s="1621"/>
      <c r="N252" s="1621"/>
      <c r="O252" s="1621"/>
      <c r="P252" s="1621"/>
      <c r="Q252" s="1621"/>
    </row>
    <row r="253" spans="1:17">
      <c r="A253" s="1618" t="s">
        <v>507</v>
      </c>
      <c r="B253" s="1628">
        <v>16</v>
      </c>
      <c r="C253" s="1628">
        <v>284</v>
      </c>
      <c r="D253" s="1628">
        <v>239</v>
      </c>
      <c r="E253" s="1628">
        <v>189</v>
      </c>
      <c r="F253" s="1628">
        <v>189</v>
      </c>
      <c r="G253" s="1628">
        <v>187</v>
      </c>
      <c r="H253" s="1628">
        <v>184</v>
      </c>
      <c r="I253" s="1628">
        <v>193</v>
      </c>
      <c r="J253" s="1628">
        <v>236</v>
      </c>
      <c r="K253" s="1628">
        <v>244</v>
      </c>
      <c r="L253" s="1628">
        <v>263</v>
      </c>
      <c r="M253" s="1628">
        <v>297</v>
      </c>
      <c r="N253" s="1628">
        <v>330</v>
      </c>
      <c r="O253" s="1628">
        <v>329</v>
      </c>
      <c r="P253" s="1628">
        <v>306</v>
      </c>
      <c r="Q253" s="1628">
        <v>3498</v>
      </c>
    </row>
    <row r="254" spans="1:17">
      <c r="A254" s="888" t="s">
        <v>508</v>
      </c>
      <c r="B254" s="1629"/>
      <c r="C254" s="1621"/>
      <c r="D254" s="1621">
        <v>40</v>
      </c>
      <c r="E254" s="1621">
        <v>40</v>
      </c>
      <c r="F254" s="1621">
        <v>40</v>
      </c>
      <c r="G254" s="1621">
        <v>40</v>
      </c>
      <c r="H254" s="1621">
        <v>48</v>
      </c>
      <c r="I254" s="1621">
        <v>48</v>
      </c>
      <c r="J254" s="1621">
        <v>108</v>
      </c>
      <c r="K254" s="1621">
        <v>108</v>
      </c>
      <c r="L254" s="1621">
        <v>108</v>
      </c>
      <c r="M254" s="1621">
        <v>144</v>
      </c>
      <c r="N254" s="1621">
        <v>144</v>
      </c>
      <c r="O254" s="1621">
        <v>144</v>
      </c>
      <c r="P254" s="1621">
        <v>132</v>
      </c>
      <c r="Q254" s="1621">
        <f>SUM(B254:P254)</f>
        <v>1144</v>
      </c>
    </row>
    <row r="255" spans="1:17">
      <c r="A255" s="1618" t="s">
        <v>325</v>
      </c>
      <c r="B255" s="1628">
        <v>18</v>
      </c>
      <c r="C255" s="1628">
        <v>441</v>
      </c>
      <c r="D255" s="1628">
        <v>241</v>
      </c>
      <c r="E255" s="1628">
        <v>186</v>
      </c>
      <c r="F255" s="1628">
        <v>202</v>
      </c>
      <c r="G255" s="1628">
        <v>188</v>
      </c>
      <c r="H255" s="1628">
        <v>214</v>
      </c>
      <c r="I255" s="1628">
        <v>190</v>
      </c>
      <c r="J255" s="1628">
        <v>317</v>
      </c>
      <c r="K255" s="1628">
        <v>285</v>
      </c>
      <c r="L255" s="1628">
        <v>301</v>
      </c>
      <c r="M255" s="1628">
        <v>264</v>
      </c>
      <c r="N255" s="1628">
        <v>246</v>
      </c>
      <c r="O255" s="1628">
        <v>230</v>
      </c>
      <c r="P255" s="1628">
        <v>238</v>
      </c>
      <c r="Q255" s="1628">
        <v>3580</v>
      </c>
    </row>
    <row r="256" spans="1:17">
      <c r="A256" s="888" t="s">
        <v>509</v>
      </c>
      <c r="B256" s="1629"/>
      <c r="C256" s="1621"/>
      <c r="D256" s="1621">
        <v>40</v>
      </c>
      <c r="E256" s="1621">
        <v>40</v>
      </c>
      <c r="F256" s="1621">
        <v>40</v>
      </c>
      <c r="G256" s="1621">
        <v>48</v>
      </c>
      <c r="H256" s="1621">
        <v>48</v>
      </c>
      <c r="I256" s="1621">
        <v>48</v>
      </c>
      <c r="J256" s="1621">
        <v>108</v>
      </c>
      <c r="K256" s="1621">
        <v>108</v>
      </c>
      <c r="L256" s="1621">
        <v>108</v>
      </c>
      <c r="M256" s="1621">
        <v>120</v>
      </c>
      <c r="N256" s="1621">
        <v>120</v>
      </c>
      <c r="O256" s="1621">
        <v>120</v>
      </c>
      <c r="P256" s="1621">
        <v>120</v>
      </c>
      <c r="Q256" s="1621">
        <f>SUM(B256:P256)</f>
        <v>1068</v>
      </c>
    </row>
    <row r="257" spans="1:17">
      <c r="A257" s="1618" t="s">
        <v>510</v>
      </c>
      <c r="B257" s="1628">
        <v>6</v>
      </c>
      <c r="C257" s="1628">
        <v>81</v>
      </c>
      <c r="D257" s="1628">
        <v>56</v>
      </c>
      <c r="E257" s="1628">
        <v>59</v>
      </c>
      <c r="F257" s="1628">
        <v>45</v>
      </c>
      <c r="G257" s="1628">
        <v>43</v>
      </c>
      <c r="H257" s="1628">
        <v>58</v>
      </c>
      <c r="I257" s="1628">
        <v>44</v>
      </c>
      <c r="J257" s="1628">
        <v>55</v>
      </c>
      <c r="K257" s="1628">
        <v>53</v>
      </c>
      <c r="L257" s="1628">
        <v>66</v>
      </c>
      <c r="M257" s="1628">
        <v>41</v>
      </c>
      <c r="N257" s="1628">
        <v>39</v>
      </c>
      <c r="O257" s="1628">
        <v>33</v>
      </c>
      <c r="P257" s="1628">
        <v>34</v>
      </c>
      <c r="Q257" s="1628">
        <v>707</v>
      </c>
    </row>
    <row r="258" spans="1:17" ht="13.5" thickBot="1">
      <c r="A258" s="1618" t="s">
        <v>511</v>
      </c>
      <c r="B258" s="1630">
        <v>2</v>
      </c>
      <c r="C258" s="1630">
        <v>0</v>
      </c>
      <c r="D258" s="1630">
        <v>0</v>
      </c>
      <c r="E258" s="1630">
        <v>0</v>
      </c>
      <c r="F258" s="1630">
        <v>0</v>
      </c>
      <c r="G258" s="1630">
        <v>0</v>
      </c>
      <c r="H258" s="1630">
        <v>0</v>
      </c>
      <c r="I258" s="1630">
        <v>3</v>
      </c>
      <c r="J258" s="1630">
        <v>5</v>
      </c>
      <c r="K258" s="1630">
        <v>11</v>
      </c>
      <c r="L258" s="1630">
        <v>9</v>
      </c>
      <c r="M258" s="1630">
        <v>6</v>
      </c>
      <c r="N258" s="1630">
        <v>8</v>
      </c>
      <c r="O258" s="1630">
        <v>6</v>
      </c>
      <c r="P258" s="1630">
        <v>5</v>
      </c>
      <c r="Q258" s="1630">
        <v>53</v>
      </c>
    </row>
    <row r="259" spans="1:17">
      <c r="A259" s="1616" t="s">
        <v>512</v>
      </c>
      <c r="B259" s="448">
        <v>42</v>
      </c>
      <c r="C259" s="448">
        <v>806</v>
      </c>
      <c r="D259" s="448">
        <v>536</v>
      </c>
      <c r="E259" s="448">
        <v>434</v>
      </c>
      <c r="F259" s="448">
        <v>436</v>
      </c>
      <c r="G259" s="448">
        <v>418</v>
      </c>
      <c r="H259" s="448">
        <v>456</v>
      </c>
      <c r="I259" s="448">
        <v>430</v>
      </c>
      <c r="J259" s="448">
        <v>613</v>
      </c>
      <c r="K259" s="448">
        <v>593</v>
      </c>
      <c r="L259" s="448">
        <v>639</v>
      </c>
      <c r="M259" s="448">
        <v>608</v>
      </c>
      <c r="N259" s="448">
        <v>623</v>
      </c>
      <c r="O259" s="448">
        <v>598</v>
      </c>
      <c r="P259" s="448">
        <v>583</v>
      </c>
      <c r="Q259" s="448">
        <v>7838</v>
      </c>
    </row>
    <row r="260" spans="1:17">
      <c r="A260" s="1617"/>
      <c r="B260" s="1621"/>
      <c r="C260" s="1621"/>
      <c r="D260" s="1621"/>
      <c r="E260" s="1621"/>
      <c r="F260" s="1621"/>
      <c r="G260" s="1621"/>
      <c r="H260" s="1621"/>
      <c r="I260" s="1621"/>
      <c r="J260" s="1621"/>
      <c r="K260" s="1621"/>
      <c r="L260" s="1621"/>
      <c r="M260" s="1621"/>
      <c r="N260" s="1621"/>
      <c r="O260" s="1621"/>
      <c r="P260" s="1621"/>
      <c r="Q260" s="1621"/>
    </row>
    <row r="261" spans="1:17">
      <c r="A261" s="1616" t="s">
        <v>520</v>
      </c>
      <c r="B261" s="1628">
        <v>115</v>
      </c>
      <c r="C261" s="1628">
        <v>3333</v>
      </c>
      <c r="D261" s="1628">
        <v>2337</v>
      </c>
      <c r="E261" s="1628">
        <v>2035</v>
      </c>
      <c r="F261" s="1628">
        <v>1964</v>
      </c>
      <c r="G261" s="1628">
        <v>1966</v>
      </c>
      <c r="H261" s="1628">
        <v>2103</v>
      </c>
      <c r="I261" s="1628">
        <v>2109</v>
      </c>
      <c r="J261" s="1628">
        <v>2457</v>
      </c>
      <c r="K261" s="1628">
        <v>2893</v>
      </c>
      <c r="L261" s="1628">
        <v>2990</v>
      </c>
      <c r="M261" s="1628">
        <v>3116</v>
      </c>
      <c r="N261" s="1628">
        <v>2938</v>
      </c>
      <c r="O261" s="1628">
        <v>2889</v>
      </c>
      <c r="P261" s="1628">
        <v>2909</v>
      </c>
      <c r="Q261" s="1628">
        <v>36162</v>
      </c>
    </row>
    <row r="262" spans="1:17">
      <c r="A262" s="1618"/>
      <c r="B262" s="1621"/>
      <c r="C262" s="1621"/>
      <c r="D262" s="1621"/>
      <c r="E262" s="1621"/>
      <c r="F262" s="1621"/>
      <c r="G262" s="1621"/>
      <c r="H262" s="1621"/>
      <c r="I262" s="1621"/>
      <c r="J262" s="1621"/>
      <c r="K262" s="1621"/>
      <c r="L262" s="1621"/>
      <c r="M262" s="1621"/>
      <c r="N262" s="1621"/>
      <c r="O262" s="1621"/>
      <c r="P262" s="1621"/>
      <c r="Q262" s="1621"/>
    </row>
    <row r="263" spans="1:17">
      <c r="A263" s="1616" t="s">
        <v>521</v>
      </c>
      <c r="B263" s="1628">
        <v>3</v>
      </c>
      <c r="C263" s="1628">
        <v>0</v>
      </c>
      <c r="D263" s="1628">
        <v>2</v>
      </c>
      <c r="E263" s="1628">
        <v>9</v>
      </c>
      <c r="F263" s="1628">
        <v>18</v>
      </c>
      <c r="G263" s="1628">
        <v>24</v>
      </c>
      <c r="H263" s="1628">
        <v>40</v>
      </c>
      <c r="I263" s="1628">
        <v>51</v>
      </c>
      <c r="J263" s="1628">
        <v>43</v>
      </c>
      <c r="K263" s="1628">
        <v>51</v>
      </c>
      <c r="L263" s="1628">
        <v>50</v>
      </c>
      <c r="M263" s="1628">
        <v>31</v>
      </c>
      <c r="N263" s="1628">
        <v>21</v>
      </c>
      <c r="O263" s="1628">
        <v>30</v>
      </c>
      <c r="P263" s="1628">
        <v>33</v>
      </c>
      <c r="Q263" s="1628">
        <v>403</v>
      </c>
    </row>
    <row r="264" spans="1:17">
      <c r="A264" s="1617"/>
      <c r="B264" s="1621"/>
      <c r="C264" s="1621"/>
      <c r="D264" s="1621"/>
      <c r="E264" s="1621"/>
      <c r="F264" s="1621"/>
      <c r="G264" s="1621"/>
      <c r="H264" s="1621"/>
      <c r="I264" s="1621"/>
      <c r="J264" s="1621"/>
      <c r="K264" s="1621"/>
      <c r="L264" s="1621"/>
      <c r="M264" s="1621"/>
      <c r="N264" s="1621"/>
      <c r="O264" s="1621"/>
      <c r="P264" s="1621"/>
      <c r="Q264" s="1621"/>
    </row>
    <row r="265" spans="1:17">
      <c r="A265" s="1616" t="s">
        <v>513</v>
      </c>
      <c r="B265" s="1628">
        <v>118</v>
      </c>
      <c r="C265" s="1628">
        <v>3333</v>
      </c>
      <c r="D265" s="1628">
        <v>2339</v>
      </c>
      <c r="E265" s="1628">
        <v>2044</v>
      </c>
      <c r="F265" s="1628">
        <v>1982</v>
      </c>
      <c r="G265" s="1628">
        <v>1990</v>
      </c>
      <c r="H265" s="1628">
        <v>2143</v>
      </c>
      <c r="I265" s="1628">
        <v>2160</v>
      </c>
      <c r="J265" s="1628">
        <v>2500</v>
      </c>
      <c r="K265" s="1628">
        <v>2944</v>
      </c>
      <c r="L265" s="1628">
        <v>3040</v>
      </c>
      <c r="M265" s="1628">
        <v>3147</v>
      </c>
      <c r="N265" s="1628">
        <v>2959</v>
      </c>
      <c r="O265" s="1628">
        <v>2919</v>
      </c>
      <c r="P265" s="1628">
        <v>2942</v>
      </c>
      <c r="Q265" s="1628">
        <v>36565</v>
      </c>
    </row>
    <row r="266" spans="1:17">
      <c r="A266" s="105"/>
    </row>
    <row r="267" spans="1:17">
      <c r="A267" s="1823" t="s">
        <v>537</v>
      </c>
      <c r="B267" s="1823"/>
      <c r="C267" s="1823"/>
      <c r="D267" s="1823"/>
      <c r="E267" s="1823"/>
      <c r="F267" s="1823"/>
      <c r="G267" s="1823"/>
      <c r="H267" s="1823"/>
      <c r="I267" s="1823"/>
      <c r="J267" s="1823"/>
      <c r="K267" s="1823"/>
      <c r="L267" s="1823"/>
      <c r="M267" s="1823"/>
      <c r="N267" s="1823"/>
      <c r="O267" s="1823"/>
      <c r="P267" s="1823"/>
      <c r="Q267" s="1823"/>
    </row>
    <row r="268" spans="1:17">
      <c r="A268" s="134"/>
      <c r="B268" s="134"/>
      <c r="C268" s="134"/>
      <c r="D268" s="134"/>
      <c r="E268" s="134"/>
      <c r="F268" s="134"/>
      <c r="G268" s="134"/>
      <c r="H268" s="134"/>
      <c r="I268" s="134"/>
      <c r="J268" s="134"/>
      <c r="K268" s="134"/>
      <c r="L268" s="134"/>
      <c r="M268" s="134"/>
      <c r="N268" s="134"/>
      <c r="O268" s="134"/>
      <c r="P268" s="134"/>
      <c r="Q268" s="134"/>
    </row>
    <row r="269" spans="1:17">
      <c r="A269" s="134"/>
      <c r="B269" s="134"/>
      <c r="C269" s="134"/>
      <c r="D269" s="134"/>
      <c r="E269" s="134"/>
      <c r="F269" s="134"/>
      <c r="G269" s="134"/>
      <c r="H269" s="134"/>
      <c r="I269" s="134"/>
      <c r="J269" s="134"/>
      <c r="K269" s="134"/>
      <c r="L269" s="134"/>
      <c r="M269" s="134"/>
      <c r="N269" s="134"/>
      <c r="O269" s="134"/>
      <c r="P269" s="134"/>
      <c r="Q269" s="134"/>
    </row>
    <row r="270" spans="1:17">
      <c r="A270" s="1954" t="s">
        <v>538</v>
      </c>
      <c r="B270" s="1954"/>
      <c r="C270" s="1954"/>
      <c r="D270" s="1954"/>
      <c r="E270" s="1954"/>
      <c r="F270" s="1954"/>
      <c r="G270" s="1954"/>
      <c r="H270" s="1954"/>
      <c r="I270" s="1954"/>
      <c r="J270" s="1954"/>
      <c r="K270" s="1954"/>
      <c r="L270" s="1954"/>
      <c r="M270" s="1954"/>
      <c r="N270" s="1954"/>
      <c r="O270" s="1954"/>
      <c r="P270" s="1954"/>
      <c r="Q270" s="1954"/>
    </row>
    <row r="271" spans="1:17">
      <c r="A271" s="105"/>
    </row>
    <row r="272" spans="1:17">
      <c r="A272" s="1944" t="s">
        <v>495</v>
      </c>
      <c r="B272" s="1946" t="s">
        <v>529</v>
      </c>
      <c r="C272" s="1947" t="s">
        <v>536</v>
      </c>
      <c r="D272" s="1947"/>
      <c r="E272" s="1947"/>
      <c r="F272" s="1947"/>
      <c r="G272" s="1947"/>
      <c r="H272" s="1947"/>
      <c r="I272" s="1947"/>
      <c r="J272" s="1947"/>
      <c r="K272" s="1947"/>
      <c r="L272" s="1947"/>
      <c r="M272" s="1947"/>
      <c r="N272" s="1947"/>
      <c r="O272" s="1947"/>
      <c r="P272" s="1947"/>
      <c r="Q272" s="1948" t="s">
        <v>396</v>
      </c>
    </row>
    <row r="273" spans="1:17" ht="26">
      <c r="A273" s="1945"/>
      <c r="B273" s="1937"/>
      <c r="C273" s="160" t="s">
        <v>499</v>
      </c>
      <c r="D273" s="226" t="s">
        <v>500</v>
      </c>
      <c r="E273" s="226">
        <v>1</v>
      </c>
      <c r="F273" s="226">
        <v>2</v>
      </c>
      <c r="G273" s="226">
        <v>3</v>
      </c>
      <c r="H273" s="226">
        <v>4</v>
      </c>
      <c r="I273" s="226">
        <v>5</v>
      </c>
      <c r="J273" s="226">
        <v>6</v>
      </c>
      <c r="K273" s="226">
        <v>7</v>
      </c>
      <c r="L273" s="226">
        <v>8</v>
      </c>
      <c r="M273" s="226">
        <v>9</v>
      </c>
      <c r="N273" s="226">
        <v>10</v>
      </c>
      <c r="O273" s="226">
        <v>11</v>
      </c>
      <c r="P273" s="226">
        <v>12</v>
      </c>
      <c r="Q273" s="1949"/>
    </row>
    <row r="274" spans="1:17">
      <c r="A274" s="445" t="s">
        <v>501</v>
      </c>
      <c r="B274" s="449">
        <v>41</v>
      </c>
      <c r="C274" s="450">
        <v>1210</v>
      </c>
      <c r="D274" s="449">
        <v>937</v>
      </c>
      <c r="E274" s="449">
        <v>887</v>
      </c>
      <c r="F274" s="449">
        <v>912</v>
      </c>
      <c r="G274" s="449">
        <v>918</v>
      </c>
      <c r="H274" s="450">
        <v>1092</v>
      </c>
      <c r="I274" s="449">
        <v>998</v>
      </c>
      <c r="J274" s="450">
        <v>1402</v>
      </c>
      <c r="K274" s="450">
        <v>1780</v>
      </c>
      <c r="L274" s="450">
        <v>1807</v>
      </c>
      <c r="M274" s="450">
        <v>2191</v>
      </c>
      <c r="N274" s="450">
        <v>2151</v>
      </c>
      <c r="O274" s="450">
        <v>2162</v>
      </c>
      <c r="P274" s="450">
        <v>2141</v>
      </c>
      <c r="Q274" s="450">
        <v>20620</v>
      </c>
    </row>
    <row r="275" spans="1:17">
      <c r="A275" s="1943" t="s">
        <v>502</v>
      </c>
      <c r="B275" s="1943"/>
      <c r="C275" s="1631">
        <v>0</v>
      </c>
      <c r="D275" s="1631">
        <v>80</v>
      </c>
      <c r="E275" s="1631">
        <v>80</v>
      </c>
      <c r="F275" s="1631">
        <v>80</v>
      </c>
      <c r="G275" s="1631">
        <v>80</v>
      </c>
      <c r="H275" s="1631">
        <v>144</v>
      </c>
      <c r="I275" s="1631">
        <v>144</v>
      </c>
      <c r="J275" s="1631">
        <v>144</v>
      </c>
      <c r="K275" s="1631">
        <v>320</v>
      </c>
      <c r="L275" s="1631">
        <v>320</v>
      </c>
      <c r="M275" s="1631">
        <v>450</v>
      </c>
      <c r="N275" s="1631">
        <v>450</v>
      </c>
      <c r="O275" s="1631">
        <v>450</v>
      </c>
      <c r="P275" s="1631">
        <v>450</v>
      </c>
      <c r="Q275" s="1605">
        <v>3192</v>
      </c>
    </row>
    <row r="276" spans="1:17">
      <c r="A276" s="1618" t="s">
        <v>503</v>
      </c>
      <c r="B276" s="1631">
        <v>14</v>
      </c>
      <c r="C276" s="1631">
        <v>660</v>
      </c>
      <c r="D276" s="1631">
        <v>316</v>
      </c>
      <c r="E276" s="1631">
        <v>256</v>
      </c>
      <c r="F276" s="1631">
        <v>266</v>
      </c>
      <c r="G276" s="1631">
        <v>248</v>
      </c>
      <c r="H276" s="1631">
        <v>215</v>
      </c>
      <c r="I276" s="1631">
        <v>221</v>
      </c>
      <c r="J276" s="1631">
        <v>217</v>
      </c>
      <c r="K276" s="1631">
        <v>233</v>
      </c>
      <c r="L276" s="1631">
        <v>199</v>
      </c>
      <c r="M276" s="1631">
        <v>73</v>
      </c>
      <c r="N276" s="1631">
        <v>63</v>
      </c>
      <c r="O276" s="1631">
        <v>61</v>
      </c>
      <c r="P276" s="1631">
        <v>69</v>
      </c>
      <c r="Q276" s="1605">
        <v>3097</v>
      </c>
    </row>
    <row r="277" spans="1:17">
      <c r="A277" s="1618" t="s">
        <v>504</v>
      </c>
      <c r="B277" s="1631">
        <v>11</v>
      </c>
      <c r="C277" s="1631">
        <v>315</v>
      </c>
      <c r="D277" s="1631">
        <v>272</v>
      </c>
      <c r="E277" s="1631">
        <v>232</v>
      </c>
      <c r="F277" s="1631">
        <v>205</v>
      </c>
      <c r="G277" s="1631">
        <v>202</v>
      </c>
      <c r="H277" s="1631">
        <v>178</v>
      </c>
      <c r="I277" s="1631">
        <v>155</v>
      </c>
      <c r="J277" s="1631">
        <v>149</v>
      </c>
      <c r="K277" s="1631">
        <v>169</v>
      </c>
      <c r="L277" s="1631">
        <v>132</v>
      </c>
      <c r="M277" s="1631">
        <v>99</v>
      </c>
      <c r="N277" s="1631">
        <v>96</v>
      </c>
      <c r="O277" s="1631">
        <v>72</v>
      </c>
      <c r="P277" s="1631">
        <v>89</v>
      </c>
      <c r="Q277" s="1605">
        <v>2365</v>
      </c>
    </row>
    <row r="278" spans="1:17" ht="13.5" thickBot="1">
      <c r="A278" s="1618" t="s">
        <v>505</v>
      </c>
      <c r="B278" s="1632">
        <v>11</v>
      </c>
      <c r="C278" s="1632">
        <v>426</v>
      </c>
      <c r="D278" s="1632">
        <v>274</v>
      </c>
      <c r="E278" s="1632">
        <v>252</v>
      </c>
      <c r="F278" s="1632">
        <v>258</v>
      </c>
      <c r="G278" s="1632">
        <v>261</v>
      </c>
      <c r="H278" s="1632">
        <v>226</v>
      </c>
      <c r="I278" s="1632">
        <v>206</v>
      </c>
      <c r="J278" s="1632">
        <v>180</v>
      </c>
      <c r="K278" s="1632">
        <v>198</v>
      </c>
      <c r="L278" s="1632">
        <v>199</v>
      </c>
      <c r="M278" s="1632">
        <v>78</v>
      </c>
      <c r="N278" s="1632">
        <v>93</v>
      </c>
      <c r="O278" s="1632">
        <v>92</v>
      </c>
      <c r="P278" s="1632">
        <v>98</v>
      </c>
      <c r="Q278" s="1612">
        <v>2841</v>
      </c>
    </row>
    <row r="279" spans="1:17">
      <c r="A279" s="1616" t="s">
        <v>506</v>
      </c>
      <c r="B279" s="449">
        <v>77</v>
      </c>
      <c r="C279" s="450">
        <v>2611</v>
      </c>
      <c r="D279" s="450">
        <v>1799</v>
      </c>
      <c r="E279" s="450">
        <v>1627</v>
      </c>
      <c r="F279" s="450">
        <v>1641</v>
      </c>
      <c r="G279" s="450">
        <v>1629</v>
      </c>
      <c r="H279" s="450">
        <v>1711</v>
      </c>
      <c r="I279" s="450">
        <v>1580</v>
      </c>
      <c r="J279" s="450">
        <v>1948</v>
      </c>
      <c r="K279" s="450">
        <v>2380</v>
      </c>
      <c r="L279" s="450">
        <v>2337</v>
      </c>
      <c r="M279" s="450">
        <v>2441</v>
      </c>
      <c r="N279" s="450">
        <v>2403</v>
      </c>
      <c r="O279" s="450">
        <v>2387</v>
      </c>
      <c r="P279" s="450">
        <v>2397</v>
      </c>
      <c r="Q279" s="450">
        <v>28923</v>
      </c>
    </row>
    <row r="280" spans="1:17">
      <c r="A280" s="1620"/>
      <c r="B280" s="1631"/>
      <c r="C280" s="1631"/>
      <c r="D280" s="1631"/>
      <c r="E280" s="1631"/>
      <c r="F280" s="1631"/>
      <c r="G280" s="1631"/>
      <c r="H280" s="1631"/>
      <c r="I280" s="1631"/>
      <c r="J280" s="1631"/>
      <c r="K280" s="1631"/>
      <c r="L280" s="1631"/>
      <c r="M280" s="1631"/>
      <c r="N280" s="1631"/>
      <c r="O280" s="1631"/>
      <c r="P280" s="1631"/>
      <c r="Q280" s="1631"/>
    </row>
    <row r="281" spans="1:17">
      <c r="A281" s="1618" t="s">
        <v>507</v>
      </c>
      <c r="B281" s="1631">
        <v>17</v>
      </c>
      <c r="C281" s="1631">
        <v>290</v>
      </c>
      <c r="D281" s="1631">
        <v>220</v>
      </c>
      <c r="E281" s="1631">
        <v>187</v>
      </c>
      <c r="F281" s="1631">
        <v>192</v>
      </c>
      <c r="G281" s="1631">
        <v>191</v>
      </c>
      <c r="H281" s="1631">
        <v>172</v>
      </c>
      <c r="I281" s="1631">
        <v>190</v>
      </c>
      <c r="J281" s="1631">
        <v>229</v>
      </c>
      <c r="K281" s="1631">
        <v>277</v>
      </c>
      <c r="L281" s="1631">
        <v>267</v>
      </c>
      <c r="M281" s="1631">
        <v>323</v>
      </c>
      <c r="N281" s="1631">
        <v>331</v>
      </c>
      <c r="O281" s="1631">
        <v>294</v>
      </c>
      <c r="P281" s="1631">
        <v>297</v>
      </c>
      <c r="Q281" s="1605">
        <v>3488</v>
      </c>
    </row>
    <row r="282" spans="1:17">
      <c r="A282" s="1943" t="s">
        <v>508</v>
      </c>
      <c r="B282" s="1943"/>
      <c r="C282" s="1631">
        <v>0</v>
      </c>
      <c r="D282" s="1631">
        <v>40</v>
      </c>
      <c r="E282" s="1631">
        <v>40</v>
      </c>
      <c r="F282" s="1631">
        <v>40</v>
      </c>
      <c r="G282" s="1631">
        <v>40</v>
      </c>
      <c r="H282" s="1631">
        <v>48</v>
      </c>
      <c r="I282" s="1631">
        <v>48</v>
      </c>
      <c r="J282" s="1631">
        <v>108</v>
      </c>
      <c r="K282" s="1631">
        <v>108</v>
      </c>
      <c r="L282" s="1631">
        <v>108</v>
      </c>
      <c r="M282" s="1631">
        <v>144</v>
      </c>
      <c r="N282" s="1631">
        <v>132</v>
      </c>
      <c r="O282" s="1631">
        <v>132</v>
      </c>
      <c r="P282" s="1631">
        <v>132</v>
      </c>
      <c r="Q282" s="1605">
        <v>1120</v>
      </c>
    </row>
    <row r="283" spans="1:17">
      <c r="A283" s="1618" t="s">
        <v>325</v>
      </c>
      <c r="B283" s="1631">
        <v>18</v>
      </c>
      <c r="C283" s="1631">
        <v>421</v>
      </c>
      <c r="D283" s="1631">
        <v>247</v>
      </c>
      <c r="E283" s="1631">
        <v>193</v>
      </c>
      <c r="F283" s="1631">
        <v>203</v>
      </c>
      <c r="G283" s="1631">
        <v>212</v>
      </c>
      <c r="H283" s="1631">
        <v>199</v>
      </c>
      <c r="I283" s="1631">
        <v>192</v>
      </c>
      <c r="J283" s="1631">
        <v>293</v>
      </c>
      <c r="K283" s="1631">
        <v>299</v>
      </c>
      <c r="L283" s="1631">
        <v>272</v>
      </c>
      <c r="M283" s="1631">
        <v>252</v>
      </c>
      <c r="N283" s="1631">
        <v>235</v>
      </c>
      <c r="O283" s="1631">
        <v>237</v>
      </c>
      <c r="P283" s="1631">
        <v>235</v>
      </c>
      <c r="Q283" s="1605">
        <v>3522</v>
      </c>
    </row>
    <row r="284" spans="1:17">
      <c r="A284" s="1943" t="s">
        <v>509</v>
      </c>
      <c r="B284" s="1943"/>
      <c r="C284" s="1631">
        <v>0</v>
      </c>
      <c r="D284" s="1631">
        <v>40</v>
      </c>
      <c r="E284" s="1631">
        <v>40</v>
      </c>
      <c r="F284" s="1631">
        <v>40</v>
      </c>
      <c r="G284" s="1631">
        <v>48</v>
      </c>
      <c r="H284" s="1631">
        <v>48</v>
      </c>
      <c r="I284" s="1631">
        <v>48</v>
      </c>
      <c r="J284" s="1631">
        <v>108</v>
      </c>
      <c r="K284" s="1631">
        <v>108</v>
      </c>
      <c r="L284" s="1631">
        <v>108</v>
      </c>
      <c r="M284" s="1631">
        <v>120</v>
      </c>
      <c r="N284" s="1631">
        <v>120</v>
      </c>
      <c r="O284" s="1631">
        <v>120</v>
      </c>
      <c r="P284" s="1631">
        <v>120</v>
      </c>
      <c r="Q284" s="1605">
        <v>1068</v>
      </c>
    </row>
    <row r="285" spans="1:17">
      <c r="A285" s="1618" t="s">
        <v>510</v>
      </c>
      <c r="B285" s="1631">
        <v>6</v>
      </c>
      <c r="C285" s="1631">
        <v>73</v>
      </c>
      <c r="D285" s="1631">
        <v>64</v>
      </c>
      <c r="E285" s="1631">
        <v>52</v>
      </c>
      <c r="F285" s="1631">
        <v>53</v>
      </c>
      <c r="G285" s="1631">
        <v>49</v>
      </c>
      <c r="H285" s="1631">
        <v>44</v>
      </c>
      <c r="I285" s="1631">
        <v>51</v>
      </c>
      <c r="J285" s="1631">
        <v>57</v>
      </c>
      <c r="K285" s="1631">
        <v>71</v>
      </c>
      <c r="L285" s="1631">
        <v>63</v>
      </c>
      <c r="M285" s="1631">
        <v>45</v>
      </c>
      <c r="N285" s="1631">
        <v>31</v>
      </c>
      <c r="O285" s="1631">
        <v>32</v>
      </c>
      <c r="P285" s="1631">
        <v>36</v>
      </c>
      <c r="Q285" s="1631">
        <v>721</v>
      </c>
    </row>
    <row r="286" spans="1:17" ht="13.5" thickBot="1">
      <c r="A286" s="1618" t="s">
        <v>511</v>
      </c>
      <c r="B286" s="1632">
        <v>2</v>
      </c>
      <c r="C286" s="1632">
        <v>0</v>
      </c>
      <c r="D286" s="1632">
        <v>0</v>
      </c>
      <c r="E286" s="1632">
        <v>0</v>
      </c>
      <c r="F286" s="1632">
        <v>0</v>
      </c>
      <c r="G286" s="1632">
        <v>0</v>
      </c>
      <c r="H286" s="1632">
        <v>0</v>
      </c>
      <c r="I286" s="1632">
        <v>3</v>
      </c>
      <c r="J286" s="1632">
        <v>5</v>
      </c>
      <c r="K286" s="1632">
        <v>11</v>
      </c>
      <c r="L286" s="1632">
        <v>9</v>
      </c>
      <c r="M286" s="1632">
        <v>6</v>
      </c>
      <c r="N286" s="1632">
        <v>8</v>
      </c>
      <c r="O286" s="1632">
        <v>6</v>
      </c>
      <c r="P286" s="1632">
        <v>5</v>
      </c>
      <c r="Q286" s="1632">
        <v>53</v>
      </c>
    </row>
    <row r="287" spans="1:17">
      <c r="A287" s="1616" t="s">
        <v>512</v>
      </c>
      <c r="B287" s="449">
        <v>43</v>
      </c>
      <c r="C287" s="449">
        <v>784</v>
      </c>
      <c r="D287" s="449">
        <v>531</v>
      </c>
      <c r="E287" s="449">
        <v>432</v>
      </c>
      <c r="F287" s="449">
        <v>448</v>
      </c>
      <c r="G287" s="449">
        <v>452</v>
      </c>
      <c r="H287" s="449">
        <v>415</v>
      </c>
      <c r="I287" s="449">
        <v>436</v>
      </c>
      <c r="J287" s="449">
        <v>584</v>
      </c>
      <c r="K287" s="449">
        <v>658</v>
      </c>
      <c r="L287" s="449">
        <v>611</v>
      </c>
      <c r="M287" s="449">
        <v>626</v>
      </c>
      <c r="N287" s="449">
        <v>605</v>
      </c>
      <c r="O287" s="449">
        <v>569</v>
      </c>
      <c r="P287" s="449">
        <v>573</v>
      </c>
      <c r="Q287" s="450">
        <v>7784</v>
      </c>
    </row>
    <row r="288" spans="1:17">
      <c r="A288" s="1617"/>
      <c r="B288" s="1631"/>
      <c r="C288" s="1631"/>
      <c r="D288" s="1631"/>
      <c r="E288" s="1631"/>
      <c r="F288" s="1631"/>
      <c r="G288" s="1631"/>
      <c r="H288" s="1631"/>
      <c r="I288" s="1631"/>
      <c r="J288" s="1631"/>
      <c r="K288" s="1631"/>
      <c r="L288" s="1631"/>
      <c r="M288" s="1631"/>
      <c r="N288" s="1631"/>
      <c r="O288" s="1631"/>
      <c r="P288" s="1631"/>
      <c r="Q288" s="1631"/>
    </row>
    <row r="289" spans="1:17">
      <c r="A289" s="1616" t="s">
        <v>520</v>
      </c>
      <c r="B289" s="1631">
        <v>120</v>
      </c>
      <c r="C289" s="1605">
        <v>3395</v>
      </c>
      <c r="D289" s="1605">
        <v>2330</v>
      </c>
      <c r="E289" s="1605">
        <v>2059</v>
      </c>
      <c r="F289" s="1605">
        <v>2089</v>
      </c>
      <c r="G289" s="1605">
        <v>2081</v>
      </c>
      <c r="H289" s="1605">
        <v>2126</v>
      </c>
      <c r="I289" s="1605">
        <v>2016</v>
      </c>
      <c r="J289" s="1605">
        <v>2532</v>
      </c>
      <c r="K289" s="1605">
        <v>3038</v>
      </c>
      <c r="L289" s="1605">
        <v>2948</v>
      </c>
      <c r="M289" s="1605">
        <v>3067</v>
      </c>
      <c r="N289" s="1605">
        <v>3008</v>
      </c>
      <c r="O289" s="1605">
        <v>2956</v>
      </c>
      <c r="P289" s="1605">
        <v>2970</v>
      </c>
      <c r="Q289" s="1605">
        <v>36707</v>
      </c>
    </row>
    <row r="290" spans="1:17">
      <c r="A290" s="1618"/>
      <c r="B290" s="1631"/>
      <c r="C290" s="1631"/>
      <c r="D290" s="1631"/>
      <c r="E290" s="1631"/>
      <c r="F290" s="1631"/>
      <c r="G290" s="1631"/>
      <c r="H290" s="1631"/>
      <c r="I290" s="1631"/>
      <c r="J290" s="1631"/>
      <c r="K290" s="1631"/>
      <c r="L290" s="1631"/>
      <c r="M290" s="1631"/>
      <c r="N290" s="1631"/>
      <c r="O290" s="1631"/>
      <c r="P290" s="1631"/>
      <c r="Q290" s="1631"/>
    </row>
    <row r="291" spans="1:17">
      <c r="A291" s="1616" t="s">
        <v>521</v>
      </c>
      <c r="B291" s="1631">
        <v>3</v>
      </c>
      <c r="C291" s="1631">
        <v>0</v>
      </c>
      <c r="D291" s="1631">
        <v>2</v>
      </c>
      <c r="E291" s="1631">
        <v>7</v>
      </c>
      <c r="F291" s="1631">
        <v>17</v>
      </c>
      <c r="G291" s="1631">
        <v>19</v>
      </c>
      <c r="H291" s="1631">
        <v>41</v>
      </c>
      <c r="I291" s="1631">
        <v>38</v>
      </c>
      <c r="J291" s="1631">
        <v>50</v>
      </c>
      <c r="K291" s="1631">
        <v>50</v>
      </c>
      <c r="L291" s="1631">
        <v>50</v>
      </c>
      <c r="M291" s="1631">
        <v>23</v>
      </c>
      <c r="N291" s="1631">
        <v>27</v>
      </c>
      <c r="O291" s="1631">
        <v>34</v>
      </c>
      <c r="P291" s="1631">
        <v>32</v>
      </c>
      <c r="Q291" s="1631">
        <v>390</v>
      </c>
    </row>
    <row r="292" spans="1:17">
      <c r="A292" s="1617"/>
      <c r="B292" s="1631"/>
      <c r="C292" s="1631"/>
      <c r="D292" s="1631"/>
      <c r="E292" s="1631"/>
      <c r="F292" s="1631"/>
      <c r="G292" s="1631"/>
      <c r="H292" s="1631"/>
      <c r="I292" s="1631"/>
      <c r="J292" s="1631"/>
      <c r="K292" s="1631"/>
      <c r="L292" s="1631"/>
      <c r="M292" s="1631"/>
      <c r="N292" s="1631"/>
      <c r="O292" s="1631"/>
      <c r="P292" s="1631"/>
      <c r="Q292" s="1631"/>
    </row>
    <row r="293" spans="1:17">
      <c r="A293" s="1616" t="s">
        <v>513</v>
      </c>
      <c r="B293" s="1631">
        <v>123</v>
      </c>
      <c r="C293" s="1605">
        <v>3395</v>
      </c>
      <c r="D293" s="1605">
        <v>2332</v>
      </c>
      <c r="E293" s="1605">
        <v>2066</v>
      </c>
      <c r="F293" s="1605">
        <v>2106</v>
      </c>
      <c r="G293" s="1605">
        <v>2100</v>
      </c>
      <c r="H293" s="1605">
        <v>2167</v>
      </c>
      <c r="I293" s="1605">
        <v>2054</v>
      </c>
      <c r="J293" s="1605">
        <v>2582</v>
      </c>
      <c r="K293" s="1605">
        <v>3088</v>
      </c>
      <c r="L293" s="1605">
        <v>2998</v>
      </c>
      <c r="M293" s="1605">
        <v>3090</v>
      </c>
      <c r="N293" s="1605">
        <v>3035</v>
      </c>
      <c r="O293" s="1605">
        <v>2990</v>
      </c>
      <c r="P293" s="1605">
        <v>3002</v>
      </c>
      <c r="Q293" s="1605">
        <v>37097</v>
      </c>
    </row>
    <row r="294" spans="1:17">
      <c r="A294" s="105"/>
    </row>
    <row r="295" spans="1:17">
      <c r="A295" s="1823" t="s">
        <v>539</v>
      </c>
      <c r="B295" s="1823"/>
      <c r="C295" s="1823"/>
      <c r="D295" s="1823"/>
      <c r="E295" s="1823"/>
      <c r="F295" s="1823"/>
      <c r="G295" s="1823"/>
      <c r="H295" s="1823"/>
      <c r="I295" s="1823"/>
      <c r="J295" s="1823"/>
      <c r="K295" s="1823"/>
      <c r="L295" s="1823"/>
      <c r="M295" s="1823"/>
      <c r="N295" s="1823"/>
      <c r="O295" s="1823"/>
      <c r="P295" s="1823"/>
      <c r="Q295" s="1823"/>
    </row>
    <row r="296" spans="1:17">
      <c r="A296" s="201"/>
      <c r="B296" s="201"/>
      <c r="C296" s="201"/>
      <c r="D296" s="201"/>
      <c r="E296" s="201"/>
      <c r="F296" s="201"/>
      <c r="G296" s="201"/>
      <c r="H296" s="201"/>
      <c r="I296" s="201"/>
      <c r="J296" s="201"/>
      <c r="K296" s="201"/>
    </row>
    <row r="297" spans="1:17">
      <c r="A297" s="105"/>
    </row>
  </sheetData>
  <mergeCells count="72">
    <mergeCell ref="A21:R21"/>
    <mergeCell ref="A1:R1"/>
    <mergeCell ref="A3:A4"/>
    <mergeCell ref="B3:B4"/>
    <mergeCell ref="C3:Q3"/>
    <mergeCell ref="R3:R4"/>
    <mergeCell ref="A23:R23"/>
    <mergeCell ref="A26:R26"/>
    <mergeCell ref="A28:A29"/>
    <mergeCell ref="B28:B29"/>
    <mergeCell ref="C28:Q28"/>
    <mergeCell ref="R28:R29"/>
    <mergeCell ref="A46:R46"/>
    <mergeCell ref="A48:R48"/>
    <mergeCell ref="A51:R51"/>
    <mergeCell ref="A53:A54"/>
    <mergeCell ref="B53:B54"/>
    <mergeCell ref="C53:Q53"/>
    <mergeCell ref="R53:R54"/>
    <mergeCell ref="A270:Q270"/>
    <mergeCell ref="A242:Q242"/>
    <mergeCell ref="A267:Q267"/>
    <mergeCell ref="A214:Q214"/>
    <mergeCell ref="A186:Q186"/>
    <mergeCell ref="A211:Q211"/>
    <mergeCell ref="A216:A217"/>
    <mergeCell ref="B216:B217"/>
    <mergeCell ref="C216:P216"/>
    <mergeCell ref="Q216:Q217"/>
    <mergeCell ref="A239:Q239"/>
    <mergeCell ref="A244:A245"/>
    <mergeCell ref="B244:B245"/>
    <mergeCell ref="C244:P244"/>
    <mergeCell ref="Q244:Q245"/>
    <mergeCell ref="A71:R71"/>
    <mergeCell ref="A73:R73"/>
    <mergeCell ref="A76:R76"/>
    <mergeCell ref="A78:A79"/>
    <mergeCell ref="B78:B79"/>
    <mergeCell ref="C78:Q78"/>
    <mergeCell ref="R78:R79"/>
    <mergeCell ref="A100:R100"/>
    <mergeCell ref="A103:R103"/>
    <mergeCell ref="A105:A106"/>
    <mergeCell ref="B105:B106"/>
    <mergeCell ref="C105:Q105"/>
    <mergeCell ref="R105:R106"/>
    <mergeCell ref="A127:R127"/>
    <mergeCell ref="A132:A133"/>
    <mergeCell ref="B132:B133"/>
    <mergeCell ref="C132:Q132"/>
    <mergeCell ref="R132:R133"/>
    <mergeCell ref="A130:R130"/>
    <mergeCell ref="A155:R155"/>
    <mergeCell ref="A160:A161"/>
    <mergeCell ref="B160:B161"/>
    <mergeCell ref="C160:Q160"/>
    <mergeCell ref="R160:R161"/>
    <mergeCell ref="A158:R158"/>
    <mergeCell ref="A183:R183"/>
    <mergeCell ref="A188:A189"/>
    <mergeCell ref="B188:B189"/>
    <mergeCell ref="C188:P188"/>
    <mergeCell ref="Q188:Q189"/>
    <mergeCell ref="A282:B282"/>
    <mergeCell ref="A284:B284"/>
    <mergeCell ref="A295:Q295"/>
    <mergeCell ref="A272:A273"/>
    <mergeCell ref="B272:B273"/>
    <mergeCell ref="C272:P272"/>
    <mergeCell ref="Q272:Q273"/>
    <mergeCell ref="A275:B27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6FB3B-EC94-4553-8ED5-B4F9D9B41BB8}">
  <dimension ref="A1:L46"/>
  <sheetViews>
    <sheetView workbookViewId="0">
      <selection activeCell="K7" sqref="K7"/>
    </sheetView>
  </sheetViews>
  <sheetFormatPr defaultColWidth="9" defaultRowHeight="13"/>
  <cols>
    <col min="1" max="1" width="13.25" style="104" customWidth="1"/>
    <col min="2" max="8" width="10.58203125" style="104" customWidth="1"/>
    <col min="9" max="16384" width="9" style="104"/>
  </cols>
  <sheetData>
    <row r="1" spans="1:12" ht="25">
      <c r="A1" s="1817" t="s">
        <v>3242</v>
      </c>
      <c r="B1" s="1817"/>
      <c r="C1" s="1817"/>
      <c r="D1" s="1817"/>
      <c r="E1" s="1817"/>
      <c r="F1" s="1817"/>
      <c r="G1" s="1817"/>
      <c r="H1" s="1817"/>
      <c r="I1" s="103"/>
    </row>
    <row r="2" spans="1:12">
      <c r="A2" s="159"/>
    </row>
    <row r="3" spans="1:12" ht="20">
      <c r="A3" s="1852" t="s">
        <v>398</v>
      </c>
      <c r="B3" s="1918" t="s">
        <v>540</v>
      </c>
      <c r="C3" s="1854" t="s">
        <v>541</v>
      </c>
      <c r="D3" s="1924"/>
      <c r="E3" s="1924"/>
      <c r="F3" s="1855"/>
      <c r="G3" s="1854" t="s">
        <v>542</v>
      </c>
      <c r="H3" s="1925"/>
      <c r="I3" s="1519"/>
    </row>
    <row r="4" spans="1:12" ht="30.75" customHeight="1">
      <c r="A4" s="1971"/>
      <c r="B4" s="1972"/>
      <c r="C4" s="38" t="s">
        <v>458</v>
      </c>
      <c r="D4" s="452" t="s">
        <v>543</v>
      </c>
      <c r="E4" s="1977" t="s">
        <v>544</v>
      </c>
      <c r="F4" s="1883"/>
      <c r="G4" s="1975"/>
      <c r="H4" s="1976"/>
    </row>
    <row r="5" spans="1:12" ht="20">
      <c r="A5" s="1915"/>
      <c r="B5" s="453" t="s">
        <v>34</v>
      </c>
      <c r="C5" s="447" t="s">
        <v>34</v>
      </c>
      <c r="D5" s="110" t="s">
        <v>34</v>
      </c>
      <c r="E5" s="447" t="s">
        <v>34</v>
      </c>
      <c r="F5" s="168" t="s">
        <v>35</v>
      </c>
      <c r="G5" s="447" t="s">
        <v>34</v>
      </c>
      <c r="H5" s="161" t="s">
        <v>35</v>
      </c>
      <c r="I5" s="1519"/>
    </row>
    <row r="6" spans="1:12" ht="13" customHeight="1">
      <c r="A6" s="2117" t="s">
        <v>3241</v>
      </c>
      <c r="B6" s="2118"/>
      <c r="C6" s="236"/>
      <c r="D6" s="235"/>
      <c r="E6" s="236"/>
      <c r="F6" s="2119"/>
      <c r="G6" s="1772">
        <v>33533</v>
      </c>
      <c r="H6" s="2120"/>
      <c r="I6" s="1519"/>
    </row>
    <row r="7" spans="1:12">
      <c r="A7" s="2121" t="s">
        <v>545</v>
      </c>
      <c r="B7" s="2122">
        <f>D7+E7+G7</f>
        <v>204842</v>
      </c>
      <c r="C7" s="1655">
        <v>40543</v>
      </c>
      <c r="D7" s="176">
        <v>12097</v>
      </c>
      <c r="E7" s="2123">
        <v>159503</v>
      </c>
      <c r="F7" s="1738">
        <f t="shared" ref="F7:F32" si="0">E7/B7</f>
        <v>0.77866355532556797</v>
      </c>
      <c r="G7" s="1767">
        <v>33242</v>
      </c>
      <c r="H7" s="2124">
        <f t="shared" ref="H7:H32" si="1">G7/B7</f>
        <v>0.16228117280635806</v>
      </c>
    </row>
    <row r="8" spans="1:12">
      <c r="A8" s="2125" t="s">
        <v>475</v>
      </c>
      <c r="B8" s="2118">
        <f>D8+E8+G8</f>
        <v>207197</v>
      </c>
      <c r="C8" s="236">
        <v>41577</v>
      </c>
      <c r="D8" s="235">
        <v>12213</v>
      </c>
      <c r="E8" s="240">
        <v>162491</v>
      </c>
      <c r="F8" s="2119">
        <f t="shared" si="0"/>
        <v>0.78423432771710011</v>
      </c>
      <c r="G8" s="1772">
        <v>32493</v>
      </c>
      <c r="H8" s="2120">
        <f t="shared" si="1"/>
        <v>0.15682176865495157</v>
      </c>
    </row>
    <row r="9" spans="1:12">
      <c r="A9" s="2121" t="s">
        <v>474</v>
      </c>
      <c r="B9" s="2122">
        <f>D9+E9+G9</f>
        <v>213193</v>
      </c>
      <c r="C9" s="2126">
        <v>42872</v>
      </c>
      <c r="D9" s="454">
        <v>11877</v>
      </c>
      <c r="E9" s="455">
        <v>167454</v>
      </c>
      <c r="F9" s="1738">
        <f t="shared" si="0"/>
        <v>0.78545730863583696</v>
      </c>
      <c r="G9" s="1767">
        <v>33862</v>
      </c>
      <c r="H9" s="2124">
        <f t="shared" si="1"/>
        <v>0.1588326070743411</v>
      </c>
    </row>
    <row r="10" spans="1:12">
      <c r="A10" s="2125" t="s">
        <v>411</v>
      </c>
      <c r="B10" s="2118">
        <f>D10+E10+G10</f>
        <v>214506</v>
      </c>
      <c r="C10" s="2127">
        <v>43609</v>
      </c>
      <c r="D10" s="2128">
        <v>11546</v>
      </c>
      <c r="E10" s="236">
        <v>168152</v>
      </c>
      <c r="F10" s="2119">
        <f t="shared" si="0"/>
        <v>0.78390348055532244</v>
      </c>
      <c r="G10" s="1772">
        <v>34808</v>
      </c>
      <c r="H10" s="2120">
        <f t="shared" si="1"/>
        <v>0.16227051923955507</v>
      </c>
    </row>
    <row r="11" spans="1:12">
      <c r="A11" s="2129" t="s">
        <v>412</v>
      </c>
      <c r="B11" s="2122">
        <f t="shared" ref="B11" si="2">D11+E11+G11</f>
        <v>214709</v>
      </c>
      <c r="C11" s="2130">
        <v>44556</v>
      </c>
      <c r="D11" s="454">
        <v>11160</v>
      </c>
      <c r="E11" s="455">
        <v>168095</v>
      </c>
      <c r="F11" s="1738">
        <f t="shared" si="0"/>
        <v>0.78289685108681983</v>
      </c>
      <c r="G11" s="1767">
        <v>35454</v>
      </c>
      <c r="H11" s="2124">
        <f t="shared" si="1"/>
        <v>0.16512582146067467</v>
      </c>
    </row>
    <row r="12" spans="1:12">
      <c r="A12" s="1765" t="s">
        <v>413</v>
      </c>
      <c r="B12" s="2118">
        <f>D12+E12+G12</f>
        <v>212790</v>
      </c>
      <c r="C12" s="2131">
        <v>45506</v>
      </c>
      <c r="D12" s="235">
        <v>10634</v>
      </c>
      <c r="E12" s="236">
        <v>169268</v>
      </c>
      <c r="F12" s="2119">
        <f t="shared" si="0"/>
        <v>0.79546971192255278</v>
      </c>
      <c r="G12" s="2132">
        <v>32888</v>
      </c>
      <c r="H12" s="2120">
        <f t="shared" si="1"/>
        <v>0.15455613515672728</v>
      </c>
    </row>
    <row r="13" spans="1:12">
      <c r="A13" s="1766" t="s">
        <v>414</v>
      </c>
      <c r="B13" s="2122">
        <f t="shared" ref="B13:B32" si="3">D13+E13+G13</f>
        <v>213203</v>
      </c>
      <c r="C13" s="2130">
        <v>46372</v>
      </c>
      <c r="D13" s="454">
        <v>10422</v>
      </c>
      <c r="E13" s="455">
        <v>169987</v>
      </c>
      <c r="F13" s="1738">
        <f t="shared" si="0"/>
        <v>0.79730116367968551</v>
      </c>
      <c r="G13" s="1767">
        <v>32794</v>
      </c>
      <c r="H13" s="2124">
        <f t="shared" si="1"/>
        <v>0.1538158468689465</v>
      </c>
      <c r="J13" s="457"/>
      <c r="L13" s="457"/>
    </row>
    <row r="14" spans="1:12">
      <c r="A14" s="1334" t="s">
        <v>415</v>
      </c>
      <c r="B14" s="2118">
        <f t="shared" si="3"/>
        <v>214125</v>
      </c>
      <c r="C14" s="1770">
        <v>47084</v>
      </c>
      <c r="D14" s="235">
        <v>10413</v>
      </c>
      <c r="E14" s="236">
        <v>170482</v>
      </c>
      <c r="F14" s="2119">
        <f t="shared" si="0"/>
        <v>0.79617980151780499</v>
      </c>
      <c r="G14" s="220">
        <v>33230</v>
      </c>
      <c r="H14" s="2120">
        <f t="shared" si="1"/>
        <v>0.15518972562755401</v>
      </c>
      <c r="J14" s="457"/>
    </row>
    <row r="15" spans="1:12">
      <c r="A15" s="1735" t="s">
        <v>416</v>
      </c>
      <c r="B15" s="2122">
        <f t="shared" si="3"/>
        <v>218382</v>
      </c>
      <c r="C15" s="2130">
        <v>48906</v>
      </c>
      <c r="D15" s="454">
        <v>9797</v>
      </c>
      <c r="E15" s="455">
        <v>175476</v>
      </c>
      <c r="F15" s="1738">
        <f t="shared" si="0"/>
        <v>0.80352776327719322</v>
      </c>
      <c r="G15" s="1767">
        <v>33109</v>
      </c>
      <c r="H15" s="2124">
        <f t="shared" si="1"/>
        <v>0.15161048071727523</v>
      </c>
      <c r="J15" s="457"/>
    </row>
    <row r="16" spans="1:12">
      <c r="A16" s="1731" t="s">
        <v>417</v>
      </c>
      <c r="B16" s="2118">
        <f t="shared" si="3"/>
        <v>216861</v>
      </c>
      <c r="C16" s="2131">
        <v>49434</v>
      </c>
      <c r="D16" s="235">
        <v>9593</v>
      </c>
      <c r="E16" s="236">
        <v>173658</v>
      </c>
      <c r="F16" s="2119">
        <f t="shared" si="0"/>
        <v>0.8007802232766611</v>
      </c>
      <c r="G16" s="1772">
        <v>33610</v>
      </c>
      <c r="H16" s="2120">
        <f t="shared" si="1"/>
        <v>0.1549840681358105</v>
      </c>
    </row>
    <row r="17" spans="1:8">
      <c r="A17" s="1735" t="s">
        <v>418</v>
      </c>
      <c r="B17" s="2122">
        <f t="shared" si="3"/>
        <v>215345</v>
      </c>
      <c r="C17" s="2130">
        <v>50165</v>
      </c>
      <c r="D17" s="454">
        <v>9109</v>
      </c>
      <c r="E17" s="455">
        <v>172104</v>
      </c>
      <c r="F17" s="1738">
        <f t="shared" si="0"/>
        <v>0.79920128166430615</v>
      </c>
      <c r="G17" s="1767">
        <v>34132</v>
      </c>
      <c r="H17" s="2124">
        <f t="shared" si="1"/>
        <v>0.15849915252269614</v>
      </c>
    </row>
    <row r="18" spans="1:8">
      <c r="A18" s="1731" t="s">
        <v>419</v>
      </c>
      <c r="B18" s="2118">
        <f t="shared" si="3"/>
        <v>212867</v>
      </c>
      <c r="C18" s="2131">
        <v>49898</v>
      </c>
      <c r="D18" s="235">
        <v>8202</v>
      </c>
      <c r="E18" s="2133">
        <v>170006</v>
      </c>
      <c r="F18" s="2119">
        <f t="shared" si="0"/>
        <v>0.79864892162711931</v>
      </c>
      <c r="G18" s="1772">
        <v>34659</v>
      </c>
      <c r="H18" s="2120">
        <f t="shared" si="1"/>
        <v>0.16281997679302099</v>
      </c>
    </row>
    <row r="19" spans="1:8">
      <c r="A19" s="1766" t="s">
        <v>420</v>
      </c>
      <c r="B19" s="2122">
        <f t="shared" si="3"/>
        <v>213494</v>
      </c>
      <c r="C19" s="2130">
        <v>49869</v>
      </c>
      <c r="D19" s="454">
        <v>7819</v>
      </c>
      <c r="E19" s="455">
        <v>170830</v>
      </c>
      <c r="F19" s="1738">
        <f t="shared" si="0"/>
        <v>0.80016300223893877</v>
      </c>
      <c r="G19" s="1767">
        <v>34845</v>
      </c>
      <c r="H19" s="2124">
        <f t="shared" si="1"/>
        <v>0.16321301769604765</v>
      </c>
    </row>
    <row r="20" spans="1:8">
      <c r="A20" s="1771" t="s">
        <v>421</v>
      </c>
      <c r="B20" s="2118">
        <f t="shared" si="3"/>
        <v>213586</v>
      </c>
      <c r="C20" s="2131">
        <v>49650</v>
      </c>
      <c r="D20" s="2134">
        <v>7373</v>
      </c>
      <c r="E20" s="460">
        <v>170498</v>
      </c>
      <c r="F20" s="2119">
        <f t="shared" si="0"/>
        <v>0.79826393115653649</v>
      </c>
      <c r="G20" s="1772">
        <v>35715</v>
      </c>
      <c r="H20" s="2120">
        <f t="shared" si="1"/>
        <v>0.16721601603101327</v>
      </c>
    </row>
    <row r="21" spans="1:8">
      <c r="A21" s="1766" t="s">
        <v>422</v>
      </c>
      <c r="B21" s="2122">
        <f t="shared" si="3"/>
        <v>214497</v>
      </c>
      <c r="C21" s="2130">
        <v>49575</v>
      </c>
      <c r="D21" s="2135">
        <v>6003</v>
      </c>
      <c r="E21" s="461">
        <v>172366</v>
      </c>
      <c r="F21" s="1738">
        <f t="shared" si="0"/>
        <v>0.8035823344848646</v>
      </c>
      <c r="G21" s="1767">
        <v>36128</v>
      </c>
      <c r="H21" s="2124">
        <f t="shared" si="1"/>
        <v>0.16843126011086401</v>
      </c>
    </row>
    <row r="22" spans="1:8">
      <c r="A22" s="1771" t="s">
        <v>423</v>
      </c>
      <c r="B22" s="2136">
        <f t="shared" si="3"/>
        <v>214649</v>
      </c>
      <c r="C22" s="1772">
        <v>48833</v>
      </c>
      <c r="D22" s="2134">
        <v>5678</v>
      </c>
      <c r="E22" s="460">
        <v>173564</v>
      </c>
      <c r="F22" s="2119">
        <f t="shared" si="0"/>
        <v>0.80859449613089274</v>
      </c>
      <c r="G22" s="1772">
        <v>35407</v>
      </c>
      <c r="H22" s="2120">
        <f t="shared" si="1"/>
        <v>0.16495301631966605</v>
      </c>
    </row>
    <row r="23" spans="1:8">
      <c r="A23" s="1766" t="s">
        <v>424</v>
      </c>
      <c r="B23" s="2137">
        <f t="shared" si="3"/>
        <v>216542</v>
      </c>
      <c r="C23" s="1767">
        <v>48996</v>
      </c>
      <c r="D23" s="2135">
        <v>5596</v>
      </c>
      <c r="E23" s="461">
        <v>175810</v>
      </c>
      <c r="F23" s="1738">
        <f t="shared" si="0"/>
        <v>0.81189792280481388</v>
      </c>
      <c r="G23" s="1767">
        <v>35136</v>
      </c>
      <c r="H23" s="2124">
        <f t="shared" si="1"/>
        <v>0.16225951547505796</v>
      </c>
    </row>
    <row r="24" spans="1:8">
      <c r="A24" s="1771" t="s">
        <v>425</v>
      </c>
      <c r="B24" s="2136">
        <f t="shared" si="3"/>
        <v>223045</v>
      </c>
      <c r="C24" s="1772">
        <v>47937</v>
      </c>
      <c r="D24" s="2138">
        <v>5167</v>
      </c>
      <c r="E24" s="2131">
        <v>181897</v>
      </c>
      <c r="F24" s="2119">
        <f t="shared" si="0"/>
        <v>0.81551704812930126</v>
      </c>
      <c r="G24" s="1772">
        <v>35981</v>
      </c>
      <c r="H24" s="2120">
        <f t="shared" si="1"/>
        <v>0.16131722298190948</v>
      </c>
    </row>
    <row r="25" spans="1:8">
      <c r="A25" s="1766" t="s">
        <v>426</v>
      </c>
      <c r="B25" s="2137">
        <f t="shared" si="3"/>
        <v>221934</v>
      </c>
      <c r="C25" s="1767">
        <v>47734</v>
      </c>
      <c r="D25" s="2139">
        <v>4502</v>
      </c>
      <c r="E25" s="2130">
        <v>182434</v>
      </c>
      <c r="F25" s="1738">
        <f t="shared" si="0"/>
        <v>0.82201915884902721</v>
      </c>
      <c r="G25" s="1767">
        <v>34998</v>
      </c>
      <c r="H25" s="2124">
        <f t="shared" si="1"/>
        <v>0.15769553110384169</v>
      </c>
    </row>
    <row r="26" spans="1:8">
      <c r="A26" s="1771" t="s">
        <v>427</v>
      </c>
      <c r="B26" s="2136">
        <f t="shared" si="3"/>
        <v>220963</v>
      </c>
      <c r="C26" s="1772">
        <v>47721</v>
      </c>
      <c r="D26" s="1803">
        <v>3350</v>
      </c>
      <c r="E26" s="1772">
        <v>182798</v>
      </c>
      <c r="F26" s="2119">
        <f t="shared" si="0"/>
        <v>0.82727877517955495</v>
      </c>
      <c r="G26" s="1772">
        <v>34815</v>
      </c>
      <c r="H26" s="2120">
        <f t="shared" si="1"/>
        <v>0.15756031552793906</v>
      </c>
    </row>
    <row r="27" spans="1:8">
      <c r="A27" s="1766" t="s">
        <v>428</v>
      </c>
      <c r="B27" s="2137">
        <f t="shared" si="3"/>
        <v>219921</v>
      </c>
      <c r="C27" s="1767">
        <v>47325</v>
      </c>
      <c r="D27" s="1806">
        <v>3066</v>
      </c>
      <c r="E27" s="1767">
        <v>183629</v>
      </c>
      <c r="F27" s="1738">
        <f t="shared" si="0"/>
        <v>0.83497710541512637</v>
      </c>
      <c r="G27" s="1767">
        <v>33226</v>
      </c>
      <c r="H27" s="2124">
        <f t="shared" si="1"/>
        <v>0.15108152472933462</v>
      </c>
    </row>
    <row r="28" spans="1:8">
      <c r="A28" s="1771" t="s">
        <v>429</v>
      </c>
      <c r="B28" s="2136">
        <f t="shared" si="3"/>
        <v>218555</v>
      </c>
      <c r="C28" s="1772">
        <v>48078</v>
      </c>
      <c r="D28" s="1803">
        <v>1341</v>
      </c>
      <c r="E28" s="1772">
        <v>183520</v>
      </c>
      <c r="F28" s="2119">
        <f t="shared" si="0"/>
        <v>0.83969710141611953</v>
      </c>
      <c r="G28" s="1772">
        <v>33694</v>
      </c>
      <c r="H28" s="2120">
        <f t="shared" si="1"/>
        <v>0.15416714328201139</v>
      </c>
    </row>
    <row r="29" spans="1:8">
      <c r="A29" s="1766" t="s">
        <v>430</v>
      </c>
      <c r="B29" s="2137">
        <f t="shared" si="3"/>
        <v>218882</v>
      </c>
      <c r="C29" s="1767">
        <v>47989</v>
      </c>
      <c r="D29" s="1806">
        <v>784</v>
      </c>
      <c r="E29" s="1767">
        <v>185036</v>
      </c>
      <c r="F29" s="1738">
        <f t="shared" si="0"/>
        <v>0.84536873749326125</v>
      </c>
      <c r="G29" s="1767">
        <v>33062</v>
      </c>
      <c r="H29" s="2124">
        <f t="shared" si="1"/>
        <v>0.15104942389049808</v>
      </c>
    </row>
    <row r="30" spans="1:8">
      <c r="A30" s="1771" t="s">
        <v>431</v>
      </c>
      <c r="B30" s="2136">
        <f t="shared" si="3"/>
        <v>220588</v>
      </c>
      <c r="C30" s="1772">
        <v>47538</v>
      </c>
      <c r="D30" s="1803">
        <v>835</v>
      </c>
      <c r="E30" s="1772">
        <v>187395</v>
      </c>
      <c r="F30" s="2119">
        <f t="shared" si="0"/>
        <v>0.84952490615989995</v>
      </c>
      <c r="G30" s="1772">
        <v>32358</v>
      </c>
      <c r="H30" s="2120">
        <f t="shared" si="1"/>
        <v>0.14668975646907356</v>
      </c>
    </row>
    <row r="31" spans="1:8">
      <c r="A31" s="1766" t="s">
        <v>432</v>
      </c>
      <c r="B31" s="2137">
        <f t="shared" si="3"/>
        <v>222655</v>
      </c>
      <c r="C31" s="1767">
        <v>47435</v>
      </c>
      <c r="D31" s="1806">
        <v>808</v>
      </c>
      <c r="E31" s="1767">
        <v>189281</v>
      </c>
      <c r="F31" s="1738">
        <f t="shared" si="0"/>
        <v>0.85010891289214252</v>
      </c>
      <c r="G31" s="1767">
        <v>32566</v>
      </c>
      <c r="H31" s="2124">
        <f t="shared" si="1"/>
        <v>0.14626215445420043</v>
      </c>
    </row>
    <row r="32" spans="1:8">
      <c r="A32" s="1771" t="s">
        <v>546</v>
      </c>
      <c r="B32" s="2136">
        <f t="shared" si="3"/>
        <v>221879</v>
      </c>
      <c r="C32" s="1772">
        <v>46862</v>
      </c>
      <c r="D32" s="1803">
        <v>844</v>
      </c>
      <c r="E32" s="1772">
        <v>188485</v>
      </c>
      <c r="F32" s="2119">
        <f t="shared" si="0"/>
        <v>0.84949454432370797</v>
      </c>
      <c r="G32" s="1772">
        <v>32550</v>
      </c>
      <c r="H32" s="2120">
        <f t="shared" si="1"/>
        <v>0.14670158059122315</v>
      </c>
    </row>
    <row r="33" spans="1:8">
      <c r="A33" s="1766" t="s">
        <v>547</v>
      </c>
      <c r="B33" s="2137"/>
      <c r="C33" s="1767">
        <v>45325</v>
      </c>
      <c r="D33" s="1806">
        <v>746</v>
      </c>
      <c r="E33" s="1767">
        <v>186581</v>
      </c>
      <c r="F33" s="1738"/>
      <c r="G33" s="1767" t="s">
        <v>491</v>
      </c>
      <c r="H33" s="2124"/>
    </row>
    <row r="34" spans="1:8">
      <c r="A34" s="1771" t="s">
        <v>548</v>
      </c>
      <c r="B34" s="2136">
        <f t="shared" ref="B34:B42" si="4">D34+E34+G34</f>
        <v>217406</v>
      </c>
      <c r="C34" s="1772">
        <v>43633</v>
      </c>
      <c r="D34" s="1803">
        <v>708</v>
      </c>
      <c r="E34" s="1772">
        <v>183164</v>
      </c>
      <c r="F34" s="2119">
        <f t="shared" ref="F34:F42" si="5">E34/B34</f>
        <v>0.84249744717257113</v>
      </c>
      <c r="G34" s="1772">
        <v>33534</v>
      </c>
      <c r="H34" s="2120">
        <f t="shared" ref="H34:H42" si="6">G34/B34</f>
        <v>0.15424597297222709</v>
      </c>
    </row>
    <row r="35" spans="1:8">
      <c r="A35" s="1766" t="s">
        <v>549</v>
      </c>
      <c r="B35" s="2137">
        <f t="shared" si="4"/>
        <v>213453</v>
      </c>
      <c r="C35" s="1767">
        <v>42248</v>
      </c>
      <c r="D35" s="1806"/>
      <c r="E35" s="1767">
        <v>179876</v>
      </c>
      <c r="F35" s="1738">
        <f t="shared" si="5"/>
        <v>0.84269605018434968</v>
      </c>
      <c r="G35" s="1767">
        <v>33577</v>
      </c>
      <c r="H35" s="2124">
        <f t="shared" si="6"/>
        <v>0.1573039498156503</v>
      </c>
    </row>
    <row r="36" spans="1:8">
      <c r="A36" s="1771" t="s">
        <v>550</v>
      </c>
      <c r="B36" s="2136">
        <f t="shared" si="4"/>
        <v>210031</v>
      </c>
      <c r="C36" s="1772">
        <v>41477</v>
      </c>
      <c r="D36" s="1803"/>
      <c r="E36" s="1772">
        <v>176923</v>
      </c>
      <c r="F36" s="2119">
        <f t="shared" si="5"/>
        <v>0.84236612690507595</v>
      </c>
      <c r="G36" s="1772">
        <v>33108</v>
      </c>
      <c r="H36" s="2120">
        <f t="shared" si="6"/>
        <v>0.15763387309492408</v>
      </c>
    </row>
    <row r="37" spans="1:8">
      <c r="A37" s="1766" t="s">
        <v>551</v>
      </c>
      <c r="B37" s="2137">
        <f t="shared" si="4"/>
        <v>207538</v>
      </c>
      <c r="C37" s="1767">
        <v>40572</v>
      </c>
      <c r="D37" s="1806"/>
      <c r="E37" s="1767">
        <v>174249</v>
      </c>
      <c r="F37" s="1738">
        <f t="shared" si="5"/>
        <v>0.83960045871117583</v>
      </c>
      <c r="G37" s="1767">
        <v>33289</v>
      </c>
      <c r="H37" s="2124">
        <f t="shared" si="6"/>
        <v>0.16039954128882422</v>
      </c>
    </row>
    <row r="38" spans="1:8">
      <c r="A38" s="1771" t="s">
        <v>552</v>
      </c>
      <c r="B38" s="2136">
        <f t="shared" si="4"/>
        <v>204640</v>
      </c>
      <c r="C38" s="1772">
        <v>39266</v>
      </c>
      <c r="D38" s="1803"/>
      <c r="E38" s="1772">
        <v>171056</v>
      </c>
      <c r="F38" s="2119">
        <f t="shared" si="5"/>
        <v>0.83588741204065675</v>
      </c>
      <c r="G38" s="1772">
        <v>33584</v>
      </c>
      <c r="H38" s="2120">
        <f t="shared" si="6"/>
        <v>0.16411258795934325</v>
      </c>
    </row>
    <row r="39" spans="1:8">
      <c r="A39" s="1766" t="s">
        <v>553</v>
      </c>
      <c r="B39" s="2137">
        <f t="shared" si="4"/>
        <v>202641</v>
      </c>
      <c r="C39" s="1767">
        <v>38459</v>
      </c>
      <c r="D39" s="1806"/>
      <c r="E39" s="1767">
        <v>169193</v>
      </c>
      <c r="F39" s="1738">
        <f t="shared" si="5"/>
        <v>0.83493962228769103</v>
      </c>
      <c r="G39" s="1767">
        <v>33448</v>
      </c>
      <c r="H39" s="2124">
        <f t="shared" si="6"/>
        <v>0.16506037771230897</v>
      </c>
    </row>
    <row r="40" spans="1:8">
      <c r="A40" s="1771" t="s">
        <v>554</v>
      </c>
      <c r="B40" s="2136">
        <f t="shared" si="4"/>
        <v>202782</v>
      </c>
      <c r="C40" s="1772">
        <v>37724</v>
      </c>
      <c r="D40" s="1803"/>
      <c r="E40" s="1772">
        <v>167323</v>
      </c>
      <c r="F40" s="2119">
        <f t="shared" si="5"/>
        <v>0.82513733960607949</v>
      </c>
      <c r="G40" s="1772">
        <v>35459</v>
      </c>
      <c r="H40" s="2120">
        <f t="shared" si="6"/>
        <v>0.17486266039392057</v>
      </c>
    </row>
    <row r="41" spans="1:8">
      <c r="A41" s="1766" t="s">
        <v>555</v>
      </c>
      <c r="B41" s="2137">
        <f t="shared" si="4"/>
        <v>202381</v>
      </c>
      <c r="C41" s="1767">
        <v>36900</v>
      </c>
      <c r="D41" s="1806"/>
      <c r="E41" s="1767">
        <v>166202</v>
      </c>
      <c r="F41" s="1738">
        <f t="shared" si="5"/>
        <v>0.8212332185333604</v>
      </c>
      <c r="G41" s="1767">
        <v>36179</v>
      </c>
      <c r="H41" s="2124">
        <f t="shared" si="6"/>
        <v>0.17876678146663966</v>
      </c>
    </row>
    <row r="42" spans="1:8">
      <c r="A42" s="1771" t="s">
        <v>556</v>
      </c>
      <c r="B42" s="2136">
        <f t="shared" si="4"/>
        <v>201051</v>
      </c>
      <c r="C42" s="1772">
        <v>36330</v>
      </c>
      <c r="D42" s="1803"/>
      <c r="E42" s="1772">
        <v>164503</v>
      </c>
      <c r="F42" s="2119">
        <f t="shared" si="5"/>
        <v>0.81821527871037691</v>
      </c>
      <c r="G42" s="1772">
        <v>36548</v>
      </c>
      <c r="H42" s="2120">
        <f t="shared" si="6"/>
        <v>0.18178472128962303</v>
      </c>
    </row>
    <row r="43" spans="1:8">
      <c r="A43" s="2140" t="s">
        <v>557</v>
      </c>
      <c r="B43" s="2141"/>
      <c r="C43" s="2141"/>
      <c r="D43" s="2141"/>
      <c r="E43" s="2141"/>
      <c r="F43" s="2141"/>
      <c r="G43" s="2141"/>
      <c r="H43" s="2142"/>
    </row>
    <row r="44" spans="1:8">
      <c r="A44" s="159"/>
      <c r="B44" s="159"/>
      <c r="C44" s="159"/>
      <c r="D44" s="159"/>
      <c r="E44" s="159"/>
      <c r="F44" s="159"/>
      <c r="G44" s="159"/>
      <c r="H44" s="159"/>
    </row>
    <row r="45" spans="1:8" ht="39.65" customHeight="1">
      <c r="A45" s="1823" t="s">
        <v>558</v>
      </c>
      <c r="B45" s="1823"/>
      <c r="C45" s="1823"/>
      <c r="D45" s="1823"/>
      <c r="E45" s="1823"/>
      <c r="F45" s="1823"/>
      <c r="G45" s="1823"/>
      <c r="H45" s="1823"/>
    </row>
    <row r="46" spans="1:8">
      <c r="A46" s="159"/>
    </row>
  </sheetData>
  <mergeCells count="8">
    <mergeCell ref="A45:H45"/>
    <mergeCell ref="A1:H1"/>
    <mergeCell ref="A3:A5"/>
    <mergeCell ref="B3:B4"/>
    <mergeCell ref="C3:F3"/>
    <mergeCell ref="G3:H4"/>
    <mergeCell ref="E4:F4"/>
    <mergeCell ref="A43:H43"/>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43B4D-602A-4FFF-8CCD-EAEF88E45942}">
  <dimension ref="A1:Z69"/>
  <sheetViews>
    <sheetView workbookViewId="0">
      <selection sqref="A1:XFD1048576"/>
    </sheetView>
  </sheetViews>
  <sheetFormatPr defaultRowHeight="14"/>
  <cols>
    <col min="1" max="1" width="42.5" customWidth="1"/>
    <col min="2" max="25" width="9.58203125" customWidth="1"/>
  </cols>
  <sheetData>
    <row r="1" spans="1:26" ht="25" customHeight="1">
      <c r="A1" s="1817" t="s">
        <v>3000</v>
      </c>
      <c r="B1" s="1817"/>
      <c r="C1" s="1817"/>
      <c r="D1" s="1817"/>
      <c r="E1" s="1817"/>
      <c r="F1" s="1817"/>
      <c r="G1" s="1817"/>
      <c r="H1" s="1817"/>
      <c r="I1" s="1817"/>
      <c r="J1" s="1817"/>
      <c r="K1" s="1817"/>
      <c r="L1" s="1817"/>
      <c r="M1" s="1817"/>
      <c r="N1" s="1817"/>
      <c r="O1" s="1817"/>
      <c r="P1" s="1817"/>
      <c r="Q1" s="1817"/>
      <c r="R1" s="1817"/>
      <c r="S1" s="1817"/>
      <c r="T1" s="1817"/>
      <c r="U1" s="1817"/>
      <c r="V1" s="1817"/>
      <c r="W1" s="1817"/>
      <c r="X1" s="1817"/>
      <c r="Y1" s="1817"/>
    </row>
    <row r="3" spans="1:26" s="564" customFormat="1" ht="18" customHeight="1">
      <c r="A3" s="1970" t="s">
        <v>2793</v>
      </c>
      <c r="B3" s="1982" t="s">
        <v>458</v>
      </c>
      <c r="C3" s="1983"/>
      <c r="D3" s="1983"/>
      <c r="E3" s="1983"/>
      <c r="F3" s="1983"/>
      <c r="G3" s="1983"/>
      <c r="H3" s="1983"/>
      <c r="I3" s="1983"/>
      <c r="J3" s="1983"/>
      <c r="K3" s="1983"/>
      <c r="L3" s="1983"/>
      <c r="M3" s="1983"/>
      <c r="N3" s="1983"/>
      <c r="O3" s="1983"/>
      <c r="P3" s="1983"/>
      <c r="Q3" s="1983"/>
      <c r="R3" s="1983"/>
      <c r="S3" s="1983"/>
      <c r="T3" s="1983"/>
      <c r="U3" s="1983"/>
      <c r="V3" s="1983"/>
      <c r="W3" s="1983"/>
      <c r="X3" s="1983"/>
      <c r="Y3" s="1983"/>
    </row>
    <row r="4" spans="1:26" s="564" customFormat="1" ht="18" customHeight="1">
      <c r="A4" s="1971"/>
      <c r="B4" s="1975" t="s">
        <v>585</v>
      </c>
      <c r="C4" s="1981"/>
      <c r="D4" s="1975" t="s">
        <v>585</v>
      </c>
      <c r="E4" s="1981"/>
      <c r="F4" s="1975" t="s">
        <v>585</v>
      </c>
      <c r="G4" s="1981"/>
      <c r="H4" s="1975" t="s">
        <v>585</v>
      </c>
      <c r="I4" s="1981"/>
      <c r="J4" s="1975" t="s">
        <v>585</v>
      </c>
      <c r="K4" s="1981"/>
      <c r="L4" s="1975" t="s">
        <v>585</v>
      </c>
      <c r="M4" s="1981"/>
      <c r="N4" s="1975" t="s">
        <v>585</v>
      </c>
      <c r="O4" s="1981"/>
      <c r="P4" s="1975" t="s">
        <v>585</v>
      </c>
      <c r="Q4" s="1976"/>
      <c r="R4" s="1975" t="s">
        <v>585</v>
      </c>
      <c r="S4" s="1976"/>
      <c r="T4" s="1975" t="s">
        <v>585</v>
      </c>
      <c r="U4" s="1976"/>
      <c r="V4" s="1975" t="s">
        <v>585</v>
      </c>
      <c r="W4" s="1976"/>
      <c r="X4" s="1972" t="s">
        <v>585</v>
      </c>
      <c r="Y4" s="1984"/>
      <c r="Z4" s="21"/>
    </row>
    <row r="5" spans="1:26" s="564" customFormat="1" ht="18" customHeight="1">
      <c r="A5" s="1971"/>
      <c r="B5" s="1975">
        <v>2010</v>
      </c>
      <c r="C5" s="1981"/>
      <c r="D5" s="1975">
        <v>2011</v>
      </c>
      <c r="E5" s="1981"/>
      <c r="F5" s="1975">
        <v>2012</v>
      </c>
      <c r="G5" s="1981"/>
      <c r="H5" s="1975">
        <v>2013</v>
      </c>
      <c r="I5" s="1981"/>
      <c r="J5" s="1975">
        <v>2014</v>
      </c>
      <c r="K5" s="1981"/>
      <c r="L5" s="1975">
        <v>2015</v>
      </c>
      <c r="M5" s="1981"/>
      <c r="N5" s="1975">
        <v>2016</v>
      </c>
      <c r="O5" s="1981"/>
      <c r="P5" s="1975">
        <v>2017</v>
      </c>
      <c r="Q5" s="1976"/>
      <c r="R5" s="1975">
        <v>2018</v>
      </c>
      <c r="S5" s="1976"/>
      <c r="T5" s="1975">
        <v>2019</v>
      </c>
      <c r="U5" s="1976"/>
      <c r="V5" s="1975" t="s">
        <v>696</v>
      </c>
      <c r="W5" s="1976"/>
      <c r="X5" s="1972">
        <v>2021</v>
      </c>
      <c r="Y5" s="1984"/>
      <c r="Z5" s="21"/>
    </row>
    <row r="6" spans="1:26" s="41" customFormat="1" ht="30">
      <c r="A6" s="1915"/>
      <c r="B6" s="472" t="s">
        <v>587</v>
      </c>
      <c r="C6" s="475" t="s">
        <v>588</v>
      </c>
      <c r="D6" s="472" t="s">
        <v>587</v>
      </c>
      <c r="E6" s="475" t="s">
        <v>588</v>
      </c>
      <c r="F6" s="472" t="s">
        <v>587</v>
      </c>
      <c r="G6" s="475" t="s">
        <v>588</v>
      </c>
      <c r="H6" s="472" t="s">
        <v>587</v>
      </c>
      <c r="I6" s="475" t="s">
        <v>588</v>
      </c>
      <c r="J6" s="472" t="s">
        <v>587</v>
      </c>
      <c r="K6" s="475" t="s">
        <v>588</v>
      </c>
      <c r="L6" s="472" t="s">
        <v>587</v>
      </c>
      <c r="M6" s="475" t="s">
        <v>588</v>
      </c>
      <c r="N6" s="472" t="s">
        <v>587</v>
      </c>
      <c r="O6" s="475" t="s">
        <v>588</v>
      </c>
      <c r="P6" s="472" t="s">
        <v>587</v>
      </c>
      <c r="Q6" s="476" t="s">
        <v>588</v>
      </c>
      <c r="R6" s="472" t="s">
        <v>587</v>
      </c>
      <c r="S6" s="476" t="s">
        <v>588</v>
      </c>
      <c r="T6" s="472" t="s">
        <v>587</v>
      </c>
      <c r="U6" s="476" t="s">
        <v>588</v>
      </c>
      <c r="V6" s="472" t="s">
        <v>587</v>
      </c>
      <c r="W6" s="476" t="s">
        <v>588</v>
      </c>
      <c r="X6" s="472" t="s">
        <v>587</v>
      </c>
      <c r="Y6" s="476" t="s">
        <v>588</v>
      </c>
      <c r="Z6" s="477"/>
    </row>
    <row r="7" spans="1:26" s="558" customFormat="1" ht="15.5" thickBot="1">
      <c r="A7" s="568" t="s">
        <v>2794</v>
      </c>
      <c r="B7" s="1227">
        <v>93430</v>
      </c>
      <c r="C7" s="570" t="s">
        <v>3001</v>
      </c>
      <c r="D7" s="1228">
        <v>100210</v>
      </c>
      <c r="E7" s="572" t="s">
        <v>3002</v>
      </c>
      <c r="F7" s="1229">
        <v>101754</v>
      </c>
      <c r="G7" s="570" t="s">
        <v>2506</v>
      </c>
      <c r="H7" s="1228">
        <v>101766</v>
      </c>
      <c r="I7" s="572" t="s">
        <v>3003</v>
      </c>
      <c r="J7" s="1229">
        <v>91033</v>
      </c>
      <c r="K7" s="570" t="s">
        <v>3004</v>
      </c>
      <c r="L7" s="1230">
        <v>94173</v>
      </c>
      <c r="M7" s="572" t="s">
        <v>3005</v>
      </c>
      <c r="N7" s="1231">
        <v>92689</v>
      </c>
      <c r="O7" s="570" t="s">
        <v>3006</v>
      </c>
      <c r="P7" s="1232">
        <v>93662</v>
      </c>
      <c r="Q7" s="572" t="s">
        <v>3007</v>
      </c>
      <c r="R7" s="577">
        <v>97945</v>
      </c>
      <c r="S7" s="570" t="s">
        <v>3008</v>
      </c>
      <c r="T7" s="578">
        <v>88450</v>
      </c>
      <c r="U7" s="572" t="s">
        <v>3009</v>
      </c>
      <c r="V7" s="579"/>
      <c r="W7" s="580"/>
      <c r="X7" s="581">
        <v>95179</v>
      </c>
      <c r="Y7" s="582" t="s">
        <v>2908</v>
      </c>
      <c r="Z7" s="583"/>
    </row>
    <row r="8" spans="1:26" s="558" customFormat="1">
      <c r="A8" s="488" t="s">
        <v>2799</v>
      </c>
      <c r="B8" s="1233">
        <v>8.3000000000000004E-2</v>
      </c>
      <c r="C8" s="585" t="s">
        <v>710</v>
      </c>
      <c r="D8" s="1234">
        <v>9.0999999999999998E-2</v>
      </c>
      <c r="E8" s="587" t="s">
        <v>614</v>
      </c>
      <c r="F8" s="1235">
        <v>8.2000000000000003E-2</v>
      </c>
      <c r="G8" s="585" t="s">
        <v>600</v>
      </c>
      <c r="H8" s="1234">
        <v>7.9000000000000001E-2</v>
      </c>
      <c r="I8" s="587" t="s">
        <v>599</v>
      </c>
      <c r="J8" s="1235">
        <v>7.8E-2</v>
      </c>
      <c r="K8" s="585" t="s">
        <v>600</v>
      </c>
      <c r="L8" s="1236">
        <v>8.4000000000000005E-2</v>
      </c>
      <c r="M8" s="587" t="s">
        <v>606</v>
      </c>
      <c r="N8" s="1237">
        <v>8.8999999999999996E-2</v>
      </c>
      <c r="O8" s="585" t="s">
        <v>599</v>
      </c>
      <c r="P8" s="1238">
        <v>7.9000000000000001E-2</v>
      </c>
      <c r="Q8" s="587" t="s">
        <v>606</v>
      </c>
      <c r="R8" s="592">
        <v>7.8E-2</v>
      </c>
      <c r="S8" s="585" t="s">
        <v>599</v>
      </c>
      <c r="T8" s="593">
        <v>8.5999999999999993E-2</v>
      </c>
      <c r="U8" s="587" t="s">
        <v>613</v>
      </c>
      <c r="V8" s="1239"/>
      <c r="W8" s="595"/>
      <c r="X8" s="596">
        <v>7.0999999999999994E-2</v>
      </c>
      <c r="Y8" s="494" t="s">
        <v>710</v>
      </c>
      <c r="Z8" s="597"/>
    </row>
    <row r="9" spans="1:26" s="558" customFormat="1">
      <c r="A9" s="495" t="s">
        <v>2805</v>
      </c>
      <c r="B9" s="1240">
        <v>6.4000000000000001E-2</v>
      </c>
      <c r="C9" s="599" t="s">
        <v>710</v>
      </c>
      <c r="D9" s="1241">
        <v>6.3E-2</v>
      </c>
      <c r="E9" s="601" t="s">
        <v>599</v>
      </c>
      <c r="F9" s="1242">
        <v>6.6000000000000003E-2</v>
      </c>
      <c r="G9" s="599" t="s">
        <v>599</v>
      </c>
      <c r="H9" s="1241">
        <v>7.5999999999999998E-2</v>
      </c>
      <c r="I9" s="601" t="s">
        <v>612</v>
      </c>
      <c r="J9" s="1242">
        <v>5.8000000000000003E-2</v>
      </c>
      <c r="K9" s="599" t="s">
        <v>597</v>
      </c>
      <c r="L9" s="1243">
        <v>0.06</v>
      </c>
      <c r="M9" s="601" t="s">
        <v>606</v>
      </c>
      <c r="N9" s="1244">
        <v>5.8999999999999997E-2</v>
      </c>
      <c r="O9" s="599" t="s">
        <v>614</v>
      </c>
      <c r="P9" s="1245">
        <v>5.3999999999999999E-2</v>
      </c>
      <c r="Q9" s="601" t="s">
        <v>612</v>
      </c>
      <c r="R9" s="606">
        <v>0.05</v>
      </c>
      <c r="S9" s="599" t="s">
        <v>607</v>
      </c>
      <c r="T9" s="607">
        <v>6.2E-2</v>
      </c>
      <c r="U9" s="601" t="s">
        <v>710</v>
      </c>
      <c r="V9" s="608"/>
      <c r="W9" s="609"/>
      <c r="X9" s="610">
        <v>5.5E-2</v>
      </c>
      <c r="Y9" s="501" t="s">
        <v>599</v>
      </c>
      <c r="Z9" s="597"/>
    </row>
    <row r="10" spans="1:26" s="558" customFormat="1">
      <c r="A10" s="495" t="s">
        <v>2811</v>
      </c>
      <c r="B10" s="1240">
        <v>0.438</v>
      </c>
      <c r="C10" s="599" t="s">
        <v>708</v>
      </c>
      <c r="D10" s="1241">
        <v>0.41899999999999998</v>
      </c>
      <c r="E10" s="601" t="s">
        <v>621</v>
      </c>
      <c r="F10" s="1242">
        <v>0.46200000000000002</v>
      </c>
      <c r="G10" s="599" t="s">
        <v>621</v>
      </c>
      <c r="H10" s="1241">
        <v>0.41599999999999998</v>
      </c>
      <c r="I10" s="601" t="s">
        <v>625</v>
      </c>
      <c r="J10" s="1242">
        <v>0.46400000000000002</v>
      </c>
      <c r="K10" s="599" t="s">
        <v>621</v>
      </c>
      <c r="L10" s="1243">
        <v>0.443</v>
      </c>
      <c r="M10" s="601" t="s">
        <v>621</v>
      </c>
      <c r="N10" s="1244">
        <v>0.438</v>
      </c>
      <c r="O10" s="599" t="s">
        <v>1088</v>
      </c>
      <c r="P10" s="1245">
        <v>0.49</v>
      </c>
      <c r="Q10" s="601" t="s">
        <v>621</v>
      </c>
      <c r="R10" s="606">
        <v>0.48700000000000004</v>
      </c>
      <c r="S10" s="599" t="s">
        <v>604</v>
      </c>
      <c r="T10" s="607">
        <v>0.48</v>
      </c>
      <c r="U10" s="601" t="s">
        <v>907</v>
      </c>
      <c r="V10" s="608"/>
      <c r="W10" s="609"/>
      <c r="X10" s="610">
        <v>0.45700000000000002</v>
      </c>
      <c r="Y10" s="501" t="s">
        <v>621</v>
      </c>
    </row>
    <row r="11" spans="1:26" s="558" customFormat="1">
      <c r="A11" s="495" t="s">
        <v>2816</v>
      </c>
      <c r="B11" s="1240">
        <v>0.23300000000000001</v>
      </c>
      <c r="C11" s="599" t="s">
        <v>624</v>
      </c>
      <c r="D11" s="1241">
        <v>0.217</v>
      </c>
      <c r="E11" s="601" t="s">
        <v>609</v>
      </c>
      <c r="F11" s="1242">
        <v>0.19700000000000001</v>
      </c>
      <c r="G11" s="599" t="s">
        <v>614</v>
      </c>
      <c r="H11" s="1241">
        <v>0.22900000000000001</v>
      </c>
      <c r="I11" s="601" t="s">
        <v>610</v>
      </c>
      <c r="J11" s="1242">
        <v>0.20699999999999999</v>
      </c>
      <c r="K11" s="599" t="s">
        <v>613</v>
      </c>
      <c r="L11" s="1243">
        <v>0.22500000000000001</v>
      </c>
      <c r="M11" s="601" t="s">
        <v>604</v>
      </c>
      <c r="N11" s="1244">
        <v>0.217</v>
      </c>
      <c r="O11" s="599" t="s">
        <v>613</v>
      </c>
      <c r="P11" s="1245">
        <v>0.21099999999999999</v>
      </c>
      <c r="Q11" s="601" t="s">
        <v>610</v>
      </c>
      <c r="R11" s="606">
        <v>0.20899999999999999</v>
      </c>
      <c r="S11" s="599" t="s">
        <v>606</v>
      </c>
      <c r="T11" s="607">
        <v>0.22899999999999998</v>
      </c>
      <c r="U11" s="601" t="s">
        <v>924</v>
      </c>
      <c r="V11" s="608"/>
      <c r="W11" s="609"/>
      <c r="X11" s="610">
        <v>0.24</v>
      </c>
      <c r="Y11" s="501" t="s">
        <v>609</v>
      </c>
    </row>
    <row r="12" spans="1:26" s="558" customFormat="1">
      <c r="A12" s="495" t="s">
        <v>2822</v>
      </c>
      <c r="B12" s="1240">
        <v>0.183</v>
      </c>
      <c r="C12" s="599" t="s">
        <v>610</v>
      </c>
      <c r="D12" s="1241">
        <v>0.21</v>
      </c>
      <c r="E12" s="601" t="s">
        <v>621</v>
      </c>
      <c r="F12" s="1242">
        <v>0.193</v>
      </c>
      <c r="G12" s="599" t="s">
        <v>609</v>
      </c>
      <c r="H12" s="1241">
        <v>0.20100000000000001</v>
      </c>
      <c r="I12" s="601" t="s">
        <v>604</v>
      </c>
      <c r="J12" s="1242">
        <v>0.192</v>
      </c>
      <c r="K12" s="599" t="s">
        <v>609</v>
      </c>
      <c r="L12" s="1243">
        <v>0.188</v>
      </c>
      <c r="M12" s="601" t="s">
        <v>624</v>
      </c>
      <c r="N12" s="1244">
        <v>0.19700000000000001</v>
      </c>
      <c r="O12" s="599" t="s">
        <v>604</v>
      </c>
      <c r="P12" s="1245">
        <v>0.16600000000000001</v>
      </c>
      <c r="Q12" s="601" t="s">
        <v>625</v>
      </c>
      <c r="R12" s="606">
        <v>0.17699999999999999</v>
      </c>
      <c r="S12" s="599" t="s">
        <v>621</v>
      </c>
      <c r="T12" s="607">
        <v>0.14400000000000002</v>
      </c>
      <c r="U12" s="601" t="s">
        <v>609</v>
      </c>
      <c r="V12" s="608"/>
      <c r="W12" s="609"/>
      <c r="X12" s="610">
        <v>0.17699999999999999</v>
      </c>
      <c r="Y12" s="501" t="s">
        <v>609</v>
      </c>
    </row>
    <row r="13" spans="1:26" s="558" customFormat="1">
      <c r="A13" s="234"/>
      <c r="B13" s="1246" t="s">
        <v>673</v>
      </c>
      <c r="C13" s="599"/>
      <c r="D13" s="1247" t="s">
        <v>673</v>
      </c>
      <c r="E13" s="601"/>
      <c r="F13" s="1248" t="s">
        <v>673</v>
      </c>
      <c r="G13" s="599"/>
      <c r="H13" s="1247" t="s">
        <v>673</v>
      </c>
      <c r="I13" s="601"/>
      <c r="J13" s="1248" t="s">
        <v>673</v>
      </c>
      <c r="K13" s="599"/>
      <c r="L13" s="1249" t="s">
        <v>673</v>
      </c>
      <c r="M13" s="601"/>
      <c r="N13" s="1250" t="s">
        <v>673</v>
      </c>
      <c r="O13" s="599"/>
      <c r="P13" s="1251"/>
      <c r="Q13" s="601"/>
      <c r="R13" s="1252"/>
      <c r="S13" s="599"/>
      <c r="T13" s="1253"/>
      <c r="U13" s="601"/>
      <c r="V13" s="608"/>
      <c r="W13" s="609"/>
      <c r="X13" s="614"/>
      <c r="Y13" s="501"/>
    </row>
    <row r="14" spans="1:26" s="558" customFormat="1">
      <c r="A14" s="234" t="s">
        <v>2913</v>
      </c>
      <c r="B14" s="1254">
        <v>48131</v>
      </c>
      <c r="C14" s="599" t="s">
        <v>3010</v>
      </c>
      <c r="D14" s="1255">
        <v>49565</v>
      </c>
      <c r="E14" s="601" t="s">
        <v>3011</v>
      </c>
      <c r="F14" s="1256">
        <v>51116</v>
      </c>
      <c r="G14" s="599" t="s">
        <v>3012</v>
      </c>
      <c r="H14" s="1255">
        <v>50083</v>
      </c>
      <c r="I14" s="601" t="s">
        <v>3013</v>
      </c>
      <c r="J14" s="1256">
        <v>43745</v>
      </c>
      <c r="K14" s="599" t="s">
        <v>3014</v>
      </c>
      <c r="L14" s="1257">
        <v>46117</v>
      </c>
      <c r="M14" s="601" t="s">
        <v>3015</v>
      </c>
      <c r="N14" s="1258">
        <v>46136</v>
      </c>
      <c r="O14" s="599" t="s">
        <v>3016</v>
      </c>
      <c r="P14" s="1259">
        <v>47057</v>
      </c>
      <c r="Q14" s="601" t="s">
        <v>3017</v>
      </c>
      <c r="R14" s="1260">
        <v>48234</v>
      </c>
      <c r="S14" s="599" t="s">
        <v>3018</v>
      </c>
      <c r="T14" s="1261">
        <v>42135</v>
      </c>
      <c r="U14" s="601" t="s">
        <v>3019</v>
      </c>
      <c r="V14" s="608"/>
      <c r="W14" s="609"/>
      <c r="X14" s="689">
        <v>48657</v>
      </c>
      <c r="Y14" s="501" t="s">
        <v>2551</v>
      </c>
    </row>
    <row r="15" spans="1:26" s="558" customFormat="1">
      <c r="A15" s="495" t="s">
        <v>2918</v>
      </c>
      <c r="B15" s="1240">
        <v>0.749</v>
      </c>
      <c r="C15" s="599" t="s">
        <v>909</v>
      </c>
      <c r="D15" s="1241">
        <v>0.73699999999999999</v>
      </c>
      <c r="E15" s="601" t="s">
        <v>1482</v>
      </c>
      <c r="F15" s="1242">
        <v>0.745</v>
      </c>
      <c r="G15" s="599" t="s">
        <v>924</v>
      </c>
      <c r="H15" s="1241">
        <v>0.74199999999999999</v>
      </c>
      <c r="I15" s="601" t="s">
        <v>1088</v>
      </c>
      <c r="J15" s="1242">
        <v>0.752</v>
      </c>
      <c r="K15" s="599" t="s">
        <v>922</v>
      </c>
      <c r="L15" s="1243">
        <v>0.77600000000000002</v>
      </c>
      <c r="M15" s="601" t="s">
        <v>907</v>
      </c>
      <c r="N15" s="1244">
        <v>0.76200000000000001</v>
      </c>
      <c r="O15" s="599" t="s">
        <v>1470</v>
      </c>
      <c r="P15" s="1245">
        <v>0.78100000000000003</v>
      </c>
      <c r="Q15" s="601" t="s">
        <v>1447</v>
      </c>
      <c r="R15" s="606">
        <v>0.76700000000000002</v>
      </c>
      <c r="S15" s="599" t="s">
        <v>1470</v>
      </c>
      <c r="T15" s="607">
        <v>0.78599999999999992</v>
      </c>
      <c r="U15" s="601" t="s">
        <v>1086</v>
      </c>
      <c r="V15" s="608"/>
      <c r="W15" s="609"/>
      <c r="X15" s="610">
        <v>0.77300000000000002</v>
      </c>
      <c r="Y15" s="501" t="s">
        <v>1086</v>
      </c>
    </row>
    <row r="16" spans="1:26" s="558" customFormat="1">
      <c r="A16" s="495" t="s">
        <v>2919</v>
      </c>
      <c r="B16" s="1240">
        <v>0.153</v>
      </c>
      <c r="C16" s="599" t="s">
        <v>922</v>
      </c>
      <c r="D16" s="1241">
        <v>0.17499999999999999</v>
      </c>
      <c r="E16" s="601" t="s">
        <v>907</v>
      </c>
      <c r="F16" s="1242">
        <v>0.17499999999999999</v>
      </c>
      <c r="G16" s="599" t="s">
        <v>924</v>
      </c>
      <c r="H16" s="1241">
        <v>0.16</v>
      </c>
      <c r="I16" s="601" t="s">
        <v>2193</v>
      </c>
      <c r="J16" s="1242">
        <v>0.16400000000000001</v>
      </c>
      <c r="K16" s="599" t="s">
        <v>708</v>
      </c>
      <c r="L16" s="1243">
        <v>0.13600000000000001</v>
      </c>
      <c r="M16" s="601" t="s">
        <v>924</v>
      </c>
      <c r="N16" s="1244">
        <v>0.16300000000000001</v>
      </c>
      <c r="O16" s="599" t="s">
        <v>2193</v>
      </c>
      <c r="P16" s="1245">
        <v>0.13400000000000001</v>
      </c>
      <c r="Q16" s="601" t="s">
        <v>2193</v>
      </c>
      <c r="R16" s="606">
        <v>0.157</v>
      </c>
      <c r="S16" s="599" t="s">
        <v>924</v>
      </c>
      <c r="T16" s="607">
        <v>0.11800000000000001</v>
      </c>
      <c r="U16" s="601" t="s">
        <v>621</v>
      </c>
      <c r="V16" s="608"/>
      <c r="W16" s="609"/>
      <c r="X16" s="610">
        <v>0.14000000000000001</v>
      </c>
      <c r="Y16" s="501" t="s">
        <v>2193</v>
      </c>
    </row>
    <row r="17" spans="1:26" s="558" customFormat="1">
      <c r="A17" s="234"/>
      <c r="B17" s="1246"/>
      <c r="C17" s="599"/>
      <c r="D17" s="1247"/>
      <c r="E17" s="601"/>
      <c r="F17" s="1248"/>
      <c r="G17" s="599"/>
      <c r="H17" s="1247"/>
      <c r="I17" s="601"/>
      <c r="J17" s="1248"/>
      <c r="K17" s="599"/>
      <c r="L17" s="1249"/>
      <c r="M17" s="601"/>
      <c r="N17" s="1250"/>
      <c r="O17" s="599"/>
      <c r="P17" s="1262"/>
      <c r="Q17" s="601"/>
      <c r="R17" s="1252"/>
      <c r="S17" s="599"/>
      <c r="T17" s="1253"/>
      <c r="U17" s="601"/>
      <c r="V17" s="608"/>
      <c r="W17" s="609"/>
      <c r="X17" s="614"/>
      <c r="Y17" s="501"/>
    </row>
    <row r="18" spans="1:26" s="558" customFormat="1">
      <c r="A18" s="234" t="s">
        <v>2920</v>
      </c>
      <c r="B18" s="1254">
        <v>45299</v>
      </c>
      <c r="C18" s="599" t="s">
        <v>3020</v>
      </c>
      <c r="D18" s="1255">
        <v>50645</v>
      </c>
      <c r="E18" s="601" t="s">
        <v>3021</v>
      </c>
      <c r="F18" s="1256">
        <v>50638</v>
      </c>
      <c r="G18" s="599" t="s">
        <v>3022</v>
      </c>
      <c r="H18" s="1255">
        <v>51683</v>
      </c>
      <c r="I18" s="601" t="s">
        <v>3023</v>
      </c>
      <c r="J18" s="1256">
        <v>47288</v>
      </c>
      <c r="K18" s="599" t="s">
        <v>3024</v>
      </c>
      <c r="L18" s="1257">
        <v>48056</v>
      </c>
      <c r="M18" s="601" t="s">
        <v>3025</v>
      </c>
      <c r="N18" s="1258">
        <v>46553</v>
      </c>
      <c r="O18" s="599" t="s">
        <v>3026</v>
      </c>
      <c r="P18" s="1259">
        <v>46605</v>
      </c>
      <c r="Q18" s="601" t="s">
        <v>3027</v>
      </c>
      <c r="R18" s="1260">
        <v>49711</v>
      </c>
      <c r="S18" s="599" t="s">
        <v>3028</v>
      </c>
      <c r="T18" s="1261">
        <v>46315</v>
      </c>
      <c r="U18" s="601" t="s">
        <v>3029</v>
      </c>
      <c r="V18" s="608"/>
      <c r="W18" s="609"/>
      <c r="X18" s="689">
        <v>46522</v>
      </c>
      <c r="Y18" s="501" t="s">
        <v>2921</v>
      </c>
    </row>
    <row r="19" spans="1:26" s="558" customFormat="1">
      <c r="A19" s="495" t="s">
        <v>2918</v>
      </c>
      <c r="B19" s="1240">
        <v>0.71799999999999997</v>
      </c>
      <c r="C19" s="599" t="s">
        <v>922</v>
      </c>
      <c r="D19" s="1241">
        <v>0.66200000000000003</v>
      </c>
      <c r="E19" s="601" t="s">
        <v>922</v>
      </c>
      <c r="F19" s="1242">
        <v>0.70499999999999996</v>
      </c>
      <c r="G19" s="599" t="s">
        <v>623</v>
      </c>
      <c r="H19" s="1241">
        <v>0.7</v>
      </c>
      <c r="I19" s="601" t="s">
        <v>623</v>
      </c>
      <c r="J19" s="1242">
        <v>0.70899999999999996</v>
      </c>
      <c r="K19" s="599" t="s">
        <v>1088</v>
      </c>
      <c r="L19" s="1243">
        <v>0.68200000000000005</v>
      </c>
      <c r="M19" s="601" t="s">
        <v>1086</v>
      </c>
      <c r="N19" s="1244">
        <v>0.66500000000000004</v>
      </c>
      <c r="O19" s="599" t="s">
        <v>1470</v>
      </c>
      <c r="P19" s="1245">
        <v>0.72799999999999998</v>
      </c>
      <c r="Q19" s="601" t="s">
        <v>1086</v>
      </c>
      <c r="R19" s="606">
        <v>0.72499999999999998</v>
      </c>
      <c r="S19" s="599" t="s">
        <v>1086</v>
      </c>
      <c r="T19" s="607">
        <v>0.75700000000000001</v>
      </c>
      <c r="U19" s="601" t="s">
        <v>623</v>
      </c>
      <c r="V19" s="608"/>
      <c r="W19" s="609"/>
      <c r="X19" s="610">
        <v>0.73099999999999998</v>
      </c>
      <c r="Y19" s="501" t="s">
        <v>909</v>
      </c>
    </row>
    <row r="20" spans="1:26" s="558" customFormat="1">
      <c r="A20" s="495" t="s">
        <v>2919</v>
      </c>
      <c r="B20" s="1240">
        <v>0.215</v>
      </c>
      <c r="C20" s="599" t="s">
        <v>2193</v>
      </c>
      <c r="D20" s="1241">
        <v>0.245</v>
      </c>
      <c r="E20" s="601" t="s">
        <v>907</v>
      </c>
      <c r="F20" s="1242">
        <v>0.21099999999999999</v>
      </c>
      <c r="G20" s="599" t="s">
        <v>922</v>
      </c>
      <c r="H20" s="1241">
        <v>0.24099999999999999</v>
      </c>
      <c r="I20" s="601" t="s">
        <v>907</v>
      </c>
      <c r="J20" s="1242">
        <v>0.219</v>
      </c>
      <c r="K20" s="599" t="s">
        <v>924</v>
      </c>
      <c r="L20" s="1243">
        <v>0.23699999999999999</v>
      </c>
      <c r="M20" s="601" t="s">
        <v>623</v>
      </c>
      <c r="N20" s="1244">
        <v>0.23200000000000001</v>
      </c>
      <c r="O20" s="599" t="s">
        <v>1088</v>
      </c>
      <c r="P20" s="1245">
        <v>0.19900000000000001</v>
      </c>
      <c r="Q20" s="601" t="s">
        <v>623</v>
      </c>
      <c r="R20" s="606">
        <v>0.19600000000000001</v>
      </c>
      <c r="S20" s="599" t="s">
        <v>909</v>
      </c>
      <c r="T20" s="607">
        <v>0.16699999999999998</v>
      </c>
      <c r="U20" s="601" t="s">
        <v>1088</v>
      </c>
      <c r="V20" s="608"/>
      <c r="W20" s="609"/>
      <c r="X20" s="610">
        <v>0.215</v>
      </c>
      <c r="Y20" s="501" t="s">
        <v>907</v>
      </c>
    </row>
    <row r="21" spans="1:26" s="564" customFormat="1" ht="27.5" customHeight="1">
      <c r="A21" s="1978" t="s">
        <v>711</v>
      </c>
      <c r="B21" s="1979"/>
      <c r="C21" s="1979"/>
      <c r="D21" s="1979"/>
      <c r="E21" s="1979"/>
      <c r="F21" s="1979"/>
      <c r="G21" s="1979"/>
      <c r="H21" s="1979"/>
      <c r="I21" s="1979"/>
      <c r="J21" s="1979"/>
      <c r="K21" s="1979"/>
      <c r="L21" s="1979"/>
      <c r="M21" s="1979"/>
      <c r="N21" s="1979"/>
      <c r="O21" s="1979"/>
      <c r="P21" s="1979"/>
      <c r="Q21" s="1979"/>
      <c r="R21" s="1979"/>
      <c r="S21" s="1979"/>
      <c r="T21" s="1979"/>
      <c r="U21" s="1979"/>
      <c r="V21" s="1979"/>
      <c r="W21" s="1979"/>
      <c r="X21" s="1979"/>
      <c r="Y21" s="1980"/>
    </row>
    <row r="22" spans="1:26" s="564" customFormat="1">
      <c r="A22" s="463"/>
      <c r="B22" s="463"/>
      <c r="C22" s="463"/>
      <c r="D22" s="463"/>
      <c r="E22" s="463"/>
      <c r="F22" s="463"/>
      <c r="G22" s="463"/>
      <c r="H22" s="463"/>
      <c r="I22" s="463"/>
      <c r="J22" s="463"/>
      <c r="K22" s="463"/>
      <c r="L22" s="463"/>
      <c r="M22" s="463"/>
      <c r="N22" s="463"/>
      <c r="O22" s="463"/>
      <c r="P22" s="463"/>
      <c r="Q22" s="463"/>
    </row>
    <row r="23" spans="1:26" s="564" customFormat="1" ht="14" customHeight="1">
      <c r="A23" s="1823" t="s">
        <v>712</v>
      </c>
      <c r="B23" s="1823"/>
      <c r="C23" s="1823"/>
      <c r="D23" s="1823"/>
      <c r="E23" s="1823"/>
      <c r="F23" s="1823"/>
      <c r="G23" s="1823"/>
      <c r="H23" s="1823"/>
      <c r="I23" s="1823"/>
      <c r="J23" s="1823"/>
      <c r="K23" s="1823"/>
      <c r="L23" s="1823"/>
      <c r="M23" s="1823"/>
      <c r="N23" s="1823"/>
      <c r="O23" s="1823"/>
      <c r="P23" s="1823"/>
      <c r="Q23" s="1823"/>
      <c r="R23" s="1823"/>
      <c r="S23" s="1823"/>
      <c r="T23" s="1823"/>
      <c r="U23" s="1823"/>
      <c r="V23" s="1823"/>
      <c r="W23" s="1823"/>
    </row>
    <row r="24" spans="1:26" s="564" customFormat="1">
      <c r="A24" s="463"/>
      <c r="B24" s="463"/>
      <c r="C24" s="463"/>
      <c r="D24" s="463"/>
      <c r="E24" s="463"/>
      <c r="F24" s="463"/>
      <c r="G24" s="463"/>
      <c r="H24" s="463"/>
      <c r="I24" s="463"/>
      <c r="J24" s="463"/>
      <c r="K24" s="463"/>
      <c r="L24" s="463"/>
      <c r="M24" s="463"/>
      <c r="N24" s="463"/>
      <c r="O24" s="463"/>
      <c r="P24" s="463"/>
      <c r="Q24" s="463"/>
    </row>
    <row r="25" spans="1:26" s="564" customFormat="1">
      <c r="A25" s="463"/>
      <c r="B25" s="463"/>
      <c r="C25" s="463"/>
      <c r="D25" s="463"/>
      <c r="E25" s="463"/>
      <c r="F25" s="463"/>
      <c r="G25" s="463"/>
      <c r="H25" s="463"/>
      <c r="I25" s="463"/>
      <c r="J25" s="463"/>
      <c r="K25" s="463"/>
      <c r="L25" s="463"/>
      <c r="M25" s="463"/>
      <c r="N25" s="463"/>
      <c r="O25" s="463"/>
      <c r="P25" s="463"/>
      <c r="Q25" s="463"/>
    </row>
    <row r="26" spans="1:26" s="564" customFormat="1" ht="18" customHeight="1">
      <c r="A26" s="1970" t="s">
        <v>2793</v>
      </c>
      <c r="B26" s="1982" t="s">
        <v>458</v>
      </c>
      <c r="C26" s="1983"/>
      <c r="D26" s="1983"/>
      <c r="E26" s="1983"/>
      <c r="F26" s="1983"/>
      <c r="G26" s="1983"/>
      <c r="H26" s="1983"/>
      <c r="I26" s="1983"/>
      <c r="J26" s="1983"/>
      <c r="K26" s="1983"/>
      <c r="L26" s="1983"/>
      <c r="M26" s="1983"/>
      <c r="N26" s="1983"/>
      <c r="O26" s="1983"/>
      <c r="P26" s="1983"/>
      <c r="Q26" s="1983"/>
      <c r="R26" s="1983"/>
      <c r="S26" s="1983"/>
      <c r="T26" s="1983"/>
      <c r="U26" s="1983"/>
      <c r="V26" s="1983"/>
      <c r="W26" s="1983"/>
      <c r="X26" s="1983"/>
      <c r="Y26" s="1983"/>
    </row>
    <row r="27" spans="1:26" s="564" customFormat="1" ht="18" customHeight="1">
      <c r="A27" s="1971"/>
      <c r="B27" s="1975" t="s">
        <v>713</v>
      </c>
      <c r="C27" s="1981"/>
      <c r="D27" s="1975" t="s">
        <v>713</v>
      </c>
      <c r="E27" s="1981"/>
      <c r="F27" s="1975" t="s">
        <v>713</v>
      </c>
      <c r="G27" s="1981"/>
      <c r="H27" s="1975" t="s">
        <v>713</v>
      </c>
      <c r="I27" s="1981"/>
      <c r="J27" s="1975" t="s">
        <v>713</v>
      </c>
      <c r="K27" s="1981"/>
      <c r="L27" s="1975" t="s">
        <v>713</v>
      </c>
      <c r="M27" s="1981"/>
      <c r="N27" s="1975" t="s">
        <v>713</v>
      </c>
      <c r="O27" s="1981"/>
      <c r="P27" s="1975" t="s">
        <v>713</v>
      </c>
      <c r="Q27" s="1976"/>
      <c r="R27" s="1975" t="s">
        <v>713</v>
      </c>
      <c r="S27" s="1976"/>
      <c r="T27" s="1975" t="s">
        <v>713</v>
      </c>
      <c r="U27" s="1976"/>
      <c r="V27" s="1975" t="s">
        <v>713</v>
      </c>
      <c r="W27" s="1976"/>
      <c r="X27" s="1975" t="s">
        <v>713</v>
      </c>
      <c r="Y27" s="1976"/>
      <c r="Z27" s="21"/>
    </row>
    <row r="28" spans="1:26" s="564" customFormat="1" ht="18" customHeight="1">
      <c r="A28" s="1971"/>
      <c r="B28" s="1975">
        <v>2010</v>
      </c>
      <c r="C28" s="1981"/>
      <c r="D28" s="1975">
        <v>2011</v>
      </c>
      <c r="E28" s="1981"/>
      <c r="F28" s="1975">
        <v>2012</v>
      </c>
      <c r="G28" s="1981"/>
      <c r="H28" s="1975">
        <v>2013</v>
      </c>
      <c r="I28" s="1981"/>
      <c r="J28" s="1975">
        <v>2014</v>
      </c>
      <c r="K28" s="1981"/>
      <c r="L28" s="1975">
        <v>2015</v>
      </c>
      <c r="M28" s="1981"/>
      <c r="N28" s="1975">
        <v>2016</v>
      </c>
      <c r="O28" s="1981"/>
      <c r="P28" s="1975">
        <v>2017</v>
      </c>
      <c r="Q28" s="1976"/>
      <c r="R28" s="1975">
        <v>2018</v>
      </c>
      <c r="S28" s="1976"/>
      <c r="T28" s="1975">
        <v>2019</v>
      </c>
      <c r="U28" s="1976"/>
      <c r="V28" s="1975" t="s">
        <v>696</v>
      </c>
      <c r="W28" s="1976"/>
      <c r="X28" s="1972">
        <v>2021</v>
      </c>
      <c r="Y28" s="1984"/>
      <c r="Z28" s="21"/>
    </row>
    <row r="29" spans="1:26" s="41" customFormat="1" ht="30">
      <c r="A29" s="1915"/>
      <c r="B29" s="472" t="s">
        <v>587</v>
      </c>
      <c r="C29" s="475" t="s">
        <v>588</v>
      </c>
      <c r="D29" s="472" t="s">
        <v>587</v>
      </c>
      <c r="E29" s="475" t="s">
        <v>588</v>
      </c>
      <c r="F29" s="472" t="s">
        <v>587</v>
      </c>
      <c r="G29" s="475" t="s">
        <v>588</v>
      </c>
      <c r="H29" s="472" t="s">
        <v>587</v>
      </c>
      <c r="I29" s="475" t="s">
        <v>588</v>
      </c>
      <c r="J29" s="472" t="s">
        <v>587</v>
      </c>
      <c r="K29" s="475" t="s">
        <v>588</v>
      </c>
      <c r="L29" s="472" t="s">
        <v>587</v>
      </c>
      <c r="M29" s="475" t="s">
        <v>588</v>
      </c>
      <c r="N29" s="472" t="s">
        <v>587</v>
      </c>
      <c r="O29" s="475" t="s">
        <v>588</v>
      </c>
      <c r="P29" s="472" t="s">
        <v>587</v>
      </c>
      <c r="Q29" s="476" t="s">
        <v>588</v>
      </c>
      <c r="R29" s="472" t="s">
        <v>587</v>
      </c>
      <c r="S29" s="476" t="s">
        <v>588</v>
      </c>
      <c r="T29" s="472" t="s">
        <v>587</v>
      </c>
      <c r="U29" s="476" t="s">
        <v>588</v>
      </c>
      <c r="V29" s="472" t="s">
        <v>587</v>
      </c>
      <c r="W29" s="476" t="s">
        <v>588</v>
      </c>
      <c r="X29" s="472" t="s">
        <v>587</v>
      </c>
      <c r="Y29" s="476" t="s">
        <v>588</v>
      </c>
      <c r="Z29" s="477"/>
    </row>
    <row r="30" spans="1:26" s="558" customFormat="1" ht="15.5" thickBot="1">
      <c r="A30" s="568" t="s">
        <v>2794</v>
      </c>
      <c r="B30" s="1263">
        <v>180752</v>
      </c>
      <c r="C30" s="570" t="s">
        <v>3030</v>
      </c>
      <c r="D30" s="1264">
        <v>176356</v>
      </c>
      <c r="E30" s="572" t="s">
        <v>3031</v>
      </c>
      <c r="F30" s="1263">
        <v>179697</v>
      </c>
      <c r="G30" s="570" t="s">
        <v>3032</v>
      </c>
      <c r="H30" s="1264">
        <v>194821</v>
      </c>
      <c r="I30" s="572" t="s">
        <v>3033</v>
      </c>
      <c r="J30" s="1265">
        <v>178231</v>
      </c>
      <c r="K30" s="570" t="s">
        <v>3034</v>
      </c>
      <c r="L30" s="1266">
        <v>179024</v>
      </c>
      <c r="M30" s="572" t="s">
        <v>3035</v>
      </c>
      <c r="N30" s="1263">
        <v>189132</v>
      </c>
      <c r="O30" s="570" t="s">
        <v>3036</v>
      </c>
      <c r="P30" s="1264">
        <v>204531</v>
      </c>
      <c r="Q30" s="572" t="s">
        <v>3037</v>
      </c>
      <c r="R30" s="623">
        <v>206262</v>
      </c>
      <c r="S30" s="570" t="s">
        <v>3038</v>
      </c>
      <c r="T30" s="624">
        <v>194650</v>
      </c>
      <c r="U30" s="572" t="s">
        <v>3039</v>
      </c>
      <c r="V30" s="579"/>
      <c r="W30" s="580"/>
      <c r="X30" s="581">
        <v>216914</v>
      </c>
      <c r="Y30" s="582" t="s">
        <v>3040</v>
      </c>
      <c r="Z30" s="583"/>
    </row>
    <row r="31" spans="1:26" s="558" customFormat="1">
      <c r="A31" s="488" t="s">
        <v>2799</v>
      </c>
      <c r="B31" s="1267">
        <v>7.3999999999999996E-2</v>
      </c>
      <c r="C31" s="585" t="s">
        <v>597</v>
      </c>
      <c r="D31" s="1268">
        <v>7.8E-2</v>
      </c>
      <c r="E31" s="587" t="s">
        <v>600</v>
      </c>
      <c r="F31" s="1267">
        <v>7.0000000000000007E-2</v>
      </c>
      <c r="G31" s="585" t="s">
        <v>616</v>
      </c>
      <c r="H31" s="1268">
        <v>6.7000000000000004E-2</v>
      </c>
      <c r="I31" s="587" t="s">
        <v>616</v>
      </c>
      <c r="J31" s="1269">
        <v>7.0000000000000007E-2</v>
      </c>
      <c r="K31" s="585" t="s">
        <v>616</v>
      </c>
      <c r="L31" s="1270">
        <v>6.9000000000000006E-2</v>
      </c>
      <c r="M31" s="587" t="s">
        <v>597</v>
      </c>
      <c r="N31" s="1267">
        <v>7.0000000000000007E-2</v>
      </c>
      <c r="O31" s="585" t="s">
        <v>597</v>
      </c>
      <c r="P31" s="1268">
        <v>6.9000000000000006E-2</v>
      </c>
      <c r="Q31" s="587" t="s">
        <v>616</v>
      </c>
      <c r="R31" s="1271">
        <v>7.0999999999999994E-2</v>
      </c>
      <c r="S31" s="585" t="s">
        <v>616</v>
      </c>
      <c r="T31" s="1272">
        <v>6.0999999999999999E-2</v>
      </c>
      <c r="U31" s="587" t="s">
        <v>597</v>
      </c>
      <c r="V31" s="1239"/>
      <c r="W31" s="595"/>
      <c r="X31" s="596">
        <v>0.06</v>
      </c>
      <c r="Y31" s="494" t="s">
        <v>616</v>
      </c>
      <c r="Z31" s="597"/>
    </row>
    <row r="32" spans="1:26" s="558" customFormat="1">
      <c r="A32" s="495" t="s">
        <v>2805</v>
      </c>
      <c r="B32" s="1273">
        <v>6.4000000000000001E-2</v>
      </c>
      <c r="C32" s="599" t="s">
        <v>597</v>
      </c>
      <c r="D32" s="1274">
        <v>5.3999999999999999E-2</v>
      </c>
      <c r="E32" s="601" t="s">
        <v>607</v>
      </c>
      <c r="F32" s="1273">
        <v>6.5000000000000002E-2</v>
      </c>
      <c r="G32" s="599" t="s">
        <v>607</v>
      </c>
      <c r="H32" s="1274">
        <v>6.4000000000000001E-2</v>
      </c>
      <c r="I32" s="601" t="s">
        <v>607</v>
      </c>
      <c r="J32" s="1275">
        <v>5.8000000000000003E-2</v>
      </c>
      <c r="K32" s="599" t="s">
        <v>607</v>
      </c>
      <c r="L32" s="1276">
        <v>0.05</v>
      </c>
      <c r="M32" s="601" t="s">
        <v>597</v>
      </c>
      <c r="N32" s="1273">
        <v>6.4000000000000001E-2</v>
      </c>
      <c r="O32" s="599" t="s">
        <v>597</v>
      </c>
      <c r="P32" s="1274">
        <v>5.8000000000000003E-2</v>
      </c>
      <c r="Q32" s="601" t="s">
        <v>607</v>
      </c>
      <c r="R32" s="635">
        <v>0.05</v>
      </c>
      <c r="S32" s="599" t="s">
        <v>598</v>
      </c>
      <c r="T32" s="636">
        <v>5.7999999999999996E-2</v>
      </c>
      <c r="U32" s="601" t="s">
        <v>597</v>
      </c>
      <c r="V32" s="608"/>
      <c r="W32" s="609"/>
      <c r="X32" s="610">
        <v>5.5E-2</v>
      </c>
      <c r="Y32" s="501" t="s">
        <v>601</v>
      </c>
      <c r="Z32" s="597"/>
    </row>
    <row r="33" spans="1:25" s="558" customFormat="1">
      <c r="A33" s="495" t="s">
        <v>2811</v>
      </c>
      <c r="B33" s="1273">
        <v>0.43099999999999999</v>
      </c>
      <c r="C33" s="599" t="s">
        <v>604</v>
      </c>
      <c r="D33" s="1274">
        <v>0.42699999999999999</v>
      </c>
      <c r="E33" s="601" t="s">
        <v>610</v>
      </c>
      <c r="F33" s="1273">
        <v>0.42799999999999999</v>
      </c>
      <c r="G33" s="599" t="s">
        <v>613</v>
      </c>
      <c r="H33" s="1274">
        <v>0.40300000000000002</v>
      </c>
      <c r="I33" s="601" t="s">
        <v>605</v>
      </c>
      <c r="J33" s="1275">
        <v>0.44700000000000001</v>
      </c>
      <c r="K33" s="599" t="s">
        <v>610</v>
      </c>
      <c r="L33" s="1276">
        <v>0.43</v>
      </c>
      <c r="M33" s="601" t="s">
        <v>609</v>
      </c>
      <c r="N33" s="1273">
        <v>0.43099999999999999</v>
      </c>
      <c r="O33" s="599" t="s">
        <v>613</v>
      </c>
      <c r="P33" s="1274">
        <v>0.44400000000000001</v>
      </c>
      <c r="Q33" s="601" t="s">
        <v>605</v>
      </c>
      <c r="R33" s="635">
        <v>0.44900000000000001</v>
      </c>
      <c r="S33" s="599" t="s">
        <v>605</v>
      </c>
      <c r="T33" s="636">
        <v>0.46399999999999997</v>
      </c>
      <c r="U33" s="601" t="s">
        <v>624</v>
      </c>
      <c r="V33" s="608"/>
      <c r="W33" s="609"/>
      <c r="X33" s="610">
        <v>0.435</v>
      </c>
      <c r="Y33" s="501" t="s">
        <v>609</v>
      </c>
    </row>
    <row r="34" spans="1:25" s="558" customFormat="1">
      <c r="A34" s="495" t="s">
        <v>2816</v>
      </c>
      <c r="B34" s="1273">
        <v>0.21299999999999999</v>
      </c>
      <c r="C34" s="599" t="s">
        <v>606</v>
      </c>
      <c r="D34" s="1274">
        <v>0.20699999999999999</v>
      </c>
      <c r="E34" s="601" t="s">
        <v>605</v>
      </c>
      <c r="F34" s="1273">
        <v>0.20899999999999999</v>
      </c>
      <c r="G34" s="599" t="s">
        <v>710</v>
      </c>
      <c r="H34" s="1274">
        <v>0.223</v>
      </c>
      <c r="I34" s="601" t="s">
        <v>614</v>
      </c>
      <c r="J34" s="1275">
        <v>0.19900000000000001</v>
      </c>
      <c r="K34" s="599" t="s">
        <v>614</v>
      </c>
      <c r="L34" s="1276">
        <v>0.217</v>
      </c>
      <c r="M34" s="601" t="s">
        <v>710</v>
      </c>
      <c r="N34" s="1273">
        <v>0.19900000000000001</v>
      </c>
      <c r="O34" s="599" t="s">
        <v>710</v>
      </c>
      <c r="P34" s="1274">
        <v>0.20300000000000001</v>
      </c>
      <c r="Q34" s="601" t="s">
        <v>614</v>
      </c>
      <c r="R34" s="635">
        <v>0.19899999999999998</v>
      </c>
      <c r="S34" s="599" t="s">
        <v>600</v>
      </c>
      <c r="T34" s="636">
        <v>0.20600000000000002</v>
      </c>
      <c r="U34" s="601" t="s">
        <v>605</v>
      </c>
      <c r="V34" s="608"/>
      <c r="W34" s="609"/>
      <c r="X34" s="610">
        <v>0.23</v>
      </c>
      <c r="Y34" s="501" t="s">
        <v>606</v>
      </c>
    </row>
    <row r="35" spans="1:25" s="558" customFormat="1">
      <c r="A35" s="495" t="s">
        <v>2822</v>
      </c>
      <c r="B35" s="1273">
        <v>0.218</v>
      </c>
      <c r="C35" s="599" t="s">
        <v>614</v>
      </c>
      <c r="D35" s="1274">
        <v>0.23400000000000001</v>
      </c>
      <c r="E35" s="601" t="s">
        <v>610</v>
      </c>
      <c r="F35" s="1273">
        <v>0.22700000000000001</v>
      </c>
      <c r="G35" s="599" t="s">
        <v>614</v>
      </c>
      <c r="H35" s="1274">
        <v>0.24299999999999999</v>
      </c>
      <c r="I35" s="601" t="s">
        <v>606</v>
      </c>
      <c r="J35" s="1275">
        <v>0.22600000000000001</v>
      </c>
      <c r="K35" s="599" t="s">
        <v>606</v>
      </c>
      <c r="L35" s="1276">
        <v>0.23400000000000001</v>
      </c>
      <c r="M35" s="601" t="s">
        <v>610</v>
      </c>
      <c r="N35" s="1273">
        <v>0.23499999999999999</v>
      </c>
      <c r="O35" s="599" t="s">
        <v>606</v>
      </c>
      <c r="P35" s="1274">
        <v>0.22600000000000001</v>
      </c>
      <c r="Q35" s="601" t="s">
        <v>609</v>
      </c>
      <c r="R35" s="635">
        <v>0.23100000000000001</v>
      </c>
      <c r="S35" s="599" t="s">
        <v>613</v>
      </c>
      <c r="T35" s="636">
        <v>0.21</v>
      </c>
      <c r="U35" s="601" t="s">
        <v>606</v>
      </c>
      <c r="V35" s="608"/>
      <c r="W35" s="609"/>
      <c r="X35" s="610">
        <v>0.219</v>
      </c>
      <c r="Y35" s="501" t="s">
        <v>606</v>
      </c>
    </row>
    <row r="36" spans="1:25" s="558" customFormat="1">
      <c r="A36" s="234"/>
      <c r="B36" s="1277" t="s">
        <v>673</v>
      </c>
      <c r="C36" s="599"/>
      <c r="D36" s="1278" t="s">
        <v>673</v>
      </c>
      <c r="E36" s="601"/>
      <c r="F36" s="1277" t="s">
        <v>673</v>
      </c>
      <c r="G36" s="599"/>
      <c r="H36" s="1278" t="s">
        <v>673</v>
      </c>
      <c r="I36" s="601"/>
      <c r="J36" s="1279" t="s">
        <v>673</v>
      </c>
      <c r="K36" s="599"/>
      <c r="L36" s="1280" t="s">
        <v>673</v>
      </c>
      <c r="M36" s="601"/>
      <c r="N36" s="1277" t="s">
        <v>673</v>
      </c>
      <c r="O36" s="599"/>
      <c r="P36" s="1278"/>
      <c r="Q36" s="601"/>
      <c r="R36" s="1281"/>
      <c r="S36" s="599"/>
      <c r="T36" s="1007"/>
      <c r="U36" s="601"/>
      <c r="V36" s="608"/>
      <c r="W36" s="609"/>
      <c r="X36" s="614"/>
      <c r="Y36" s="501"/>
    </row>
    <row r="37" spans="1:25" s="558" customFormat="1">
      <c r="A37" s="234" t="s">
        <v>2913</v>
      </c>
      <c r="B37" s="1282">
        <v>90496</v>
      </c>
      <c r="C37" s="599" t="s">
        <v>3041</v>
      </c>
      <c r="D37" s="1283">
        <v>87070</v>
      </c>
      <c r="E37" s="601" t="s">
        <v>3042</v>
      </c>
      <c r="F37" s="1282">
        <v>89227</v>
      </c>
      <c r="G37" s="599" t="s">
        <v>3043</v>
      </c>
      <c r="H37" s="1283">
        <v>96084</v>
      </c>
      <c r="I37" s="601" t="s">
        <v>3044</v>
      </c>
      <c r="J37" s="1284">
        <v>84583</v>
      </c>
      <c r="K37" s="599" t="s">
        <v>3045</v>
      </c>
      <c r="L37" s="1285">
        <v>89195</v>
      </c>
      <c r="M37" s="601" t="s">
        <v>3046</v>
      </c>
      <c r="N37" s="1282">
        <v>94198</v>
      </c>
      <c r="O37" s="599" t="s">
        <v>3047</v>
      </c>
      <c r="P37" s="1283">
        <v>100689</v>
      </c>
      <c r="Q37" s="601" t="s">
        <v>3048</v>
      </c>
      <c r="R37" s="1286">
        <v>101541</v>
      </c>
      <c r="S37" s="599" t="s">
        <v>3049</v>
      </c>
      <c r="T37" s="217">
        <v>96286</v>
      </c>
      <c r="U37" s="601" t="s">
        <v>3050</v>
      </c>
      <c r="V37" s="608"/>
      <c r="W37" s="609"/>
      <c r="X37" s="689">
        <v>111522</v>
      </c>
      <c r="Y37" s="501" t="s">
        <v>3051</v>
      </c>
    </row>
    <row r="38" spans="1:25" s="558" customFormat="1">
      <c r="A38" s="495" t="s">
        <v>2918</v>
      </c>
      <c r="B38" s="1273">
        <v>0.72699999999999998</v>
      </c>
      <c r="C38" s="599" t="s">
        <v>624</v>
      </c>
      <c r="D38" s="1274">
        <v>0.72199999999999998</v>
      </c>
      <c r="E38" s="601" t="s">
        <v>708</v>
      </c>
      <c r="F38" s="1273">
        <v>0.73399999999999999</v>
      </c>
      <c r="G38" s="599" t="s">
        <v>610</v>
      </c>
      <c r="H38" s="1274">
        <v>0.72599999999999998</v>
      </c>
      <c r="I38" s="601" t="s">
        <v>624</v>
      </c>
      <c r="J38" s="1275">
        <v>0.73099999999999998</v>
      </c>
      <c r="K38" s="599" t="s">
        <v>621</v>
      </c>
      <c r="L38" s="1276">
        <v>0.72899999999999998</v>
      </c>
      <c r="M38" s="601" t="s">
        <v>922</v>
      </c>
      <c r="N38" s="1273">
        <v>0.73199999999999998</v>
      </c>
      <c r="O38" s="599" t="s">
        <v>924</v>
      </c>
      <c r="P38" s="1274">
        <v>0.72499999999999998</v>
      </c>
      <c r="Q38" s="601" t="s">
        <v>2193</v>
      </c>
      <c r="R38" s="635">
        <v>0.73199999999999998</v>
      </c>
      <c r="S38" s="599" t="s">
        <v>621</v>
      </c>
      <c r="T38" s="636">
        <v>0.747</v>
      </c>
      <c r="U38" s="601" t="s">
        <v>708</v>
      </c>
      <c r="V38" s="608"/>
      <c r="W38" s="609"/>
      <c r="X38" s="610">
        <v>0.73599999999999999</v>
      </c>
      <c r="Y38" s="501" t="s">
        <v>708</v>
      </c>
    </row>
    <row r="39" spans="1:25" s="558" customFormat="1">
      <c r="A39" s="495" t="s">
        <v>2919</v>
      </c>
      <c r="B39" s="1273">
        <v>0.186</v>
      </c>
      <c r="C39" s="599" t="s">
        <v>604</v>
      </c>
      <c r="D39" s="1274">
        <v>0.2</v>
      </c>
      <c r="E39" s="601" t="s">
        <v>708</v>
      </c>
      <c r="F39" s="1273">
        <v>0.19700000000000001</v>
      </c>
      <c r="G39" s="599" t="s">
        <v>613</v>
      </c>
      <c r="H39" s="1274">
        <v>0.19400000000000001</v>
      </c>
      <c r="I39" s="601" t="s">
        <v>610</v>
      </c>
      <c r="J39" s="1275">
        <v>0.19700000000000001</v>
      </c>
      <c r="K39" s="599" t="s">
        <v>604</v>
      </c>
      <c r="L39" s="1276">
        <v>0.19600000000000001</v>
      </c>
      <c r="M39" s="601" t="s">
        <v>708</v>
      </c>
      <c r="N39" s="1273">
        <v>0.20599999999999999</v>
      </c>
      <c r="O39" s="599" t="s">
        <v>625</v>
      </c>
      <c r="P39" s="1274">
        <v>0.20699999999999999</v>
      </c>
      <c r="Q39" s="601" t="s">
        <v>604</v>
      </c>
      <c r="R39" s="635">
        <v>0.2</v>
      </c>
      <c r="S39" s="599" t="s">
        <v>709</v>
      </c>
      <c r="T39" s="636">
        <v>0.19</v>
      </c>
      <c r="U39" s="601" t="s">
        <v>624</v>
      </c>
      <c r="V39" s="608"/>
      <c r="W39" s="609"/>
      <c r="X39" s="610">
        <v>0.19</v>
      </c>
      <c r="Y39" s="501" t="s">
        <v>621</v>
      </c>
    </row>
    <row r="40" spans="1:25" s="558" customFormat="1">
      <c r="A40" s="234"/>
      <c r="B40" s="1277"/>
      <c r="C40" s="599"/>
      <c r="D40" s="1278"/>
      <c r="E40" s="601"/>
      <c r="F40" s="1277"/>
      <c r="G40" s="599"/>
      <c r="H40" s="1278"/>
      <c r="I40" s="601"/>
      <c r="J40" s="1279"/>
      <c r="K40" s="599"/>
      <c r="L40" s="1280"/>
      <c r="M40" s="601"/>
      <c r="N40" s="1277"/>
      <c r="O40" s="599"/>
      <c r="P40" s="1287"/>
      <c r="Q40" s="601"/>
      <c r="R40" s="1281"/>
      <c r="S40" s="599"/>
      <c r="T40" s="1007"/>
      <c r="U40" s="601"/>
      <c r="V40" s="608"/>
      <c r="W40" s="609"/>
      <c r="X40" s="614"/>
      <c r="Y40" s="501"/>
    </row>
    <row r="41" spans="1:25" s="558" customFormat="1">
      <c r="A41" s="234" t="s">
        <v>2920</v>
      </c>
      <c r="B41" s="1282">
        <v>90256</v>
      </c>
      <c r="C41" s="599" t="s">
        <v>3052</v>
      </c>
      <c r="D41" s="1283">
        <v>89286</v>
      </c>
      <c r="E41" s="601" t="s">
        <v>3053</v>
      </c>
      <c r="F41" s="1282">
        <v>90470</v>
      </c>
      <c r="G41" s="599" t="s">
        <v>3046</v>
      </c>
      <c r="H41" s="1283">
        <v>98737</v>
      </c>
      <c r="I41" s="601" t="s">
        <v>3054</v>
      </c>
      <c r="J41" s="1284">
        <v>93648</v>
      </c>
      <c r="K41" s="599" t="s">
        <v>3055</v>
      </c>
      <c r="L41" s="1285">
        <v>89829</v>
      </c>
      <c r="M41" s="601" t="s">
        <v>3056</v>
      </c>
      <c r="N41" s="1282">
        <v>94934</v>
      </c>
      <c r="O41" s="599" t="s">
        <v>3057</v>
      </c>
      <c r="P41" s="1283">
        <v>103842</v>
      </c>
      <c r="Q41" s="601" t="s">
        <v>3058</v>
      </c>
      <c r="R41" s="1286">
        <v>104721</v>
      </c>
      <c r="S41" s="599" t="s">
        <v>3059</v>
      </c>
      <c r="T41" s="217">
        <v>98364</v>
      </c>
      <c r="U41" s="601" t="s">
        <v>3060</v>
      </c>
      <c r="V41" s="608"/>
      <c r="W41" s="609"/>
      <c r="X41" s="689">
        <v>105392</v>
      </c>
      <c r="Y41" s="501" t="s">
        <v>3061</v>
      </c>
    </row>
    <row r="42" spans="1:25" s="558" customFormat="1">
      <c r="A42" s="495" t="s">
        <v>2918</v>
      </c>
      <c r="B42" s="1273">
        <v>0.68799999999999994</v>
      </c>
      <c r="C42" s="599" t="s">
        <v>708</v>
      </c>
      <c r="D42" s="1274">
        <v>0.65400000000000003</v>
      </c>
      <c r="E42" s="601" t="s">
        <v>2193</v>
      </c>
      <c r="F42" s="1273">
        <v>0.67200000000000004</v>
      </c>
      <c r="G42" s="599" t="s">
        <v>621</v>
      </c>
      <c r="H42" s="1274">
        <v>0.65400000000000003</v>
      </c>
      <c r="I42" s="601" t="s">
        <v>924</v>
      </c>
      <c r="J42" s="1275">
        <v>0.68</v>
      </c>
      <c r="K42" s="599" t="s">
        <v>708</v>
      </c>
      <c r="L42" s="1276">
        <v>0.66600000000000004</v>
      </c>
      <c r="M42" s="601" t="s">
        <v>1088</v>
      </c>
      <c r="N42" s="1273">
        <v>0.65800000000000003</v>
      </c>
      <c r="O42" s="599" t="s">
        <v>621</v>
      </c>
      <c r="P42" s="1274">
        <v>0.68400000000000005</v>
      </c>
      <c r="Q42" s="601" t="s">
        <v>924</v>
      </c>
      <c r="R42" s="635">
        <v>0.66500000000000004</v>
      </c>
      <c r="S42" s="599" t="s">
        <v>1088</v>
      </c>
      <c r="T42" s="636">
        <v>0.71</v>
      </c>
      <c r="U42" s="601" t="s">
        <v>621</v>
      </c>
      <c r="V42" s="608"/>
      <c r="W42" s="609"/>
      <c r="X42" s="610">
        <v>0.70299999999999996</v>
      </c>
      <c r="Y42" s="501" t="s">
        <v>2193</v>
      </c>
    </row>
    <row r="43" spans="1:25" s="558" customFormat="1">
      <c r="A43" s="495" t="s">
        <v>2919</v>
      </c>
      <c r="B43" s="1273">
        <v>0.251</v>
      </c>
      <c r="C43" s="599" t="s">
        <v>621</v>
      </c>
      <c r="D43" s="1274">
        <v>0.26800000000000002</v>
      </c>
      <c r="E43" s="601" t="s">
        <v>924</v>
      </c>
      <c r="F43" s="1273">
        <v>0.25700000000000001</v>
      </c>
      <c r="G43" s="599" t="s">
        <v>924</v>
      </c>
      <c r="H43" s="1274">
        <v>0.29099999999999998</v>
      </c>
      <c r="I43" s="601" t="s">
        <v>924</v>
      </c>
      <c r="J43" s="1275">
        <v>0.252</v>
      </c>
      <c r="K43" s="599" t="s">
        <v>604</v>
      </c>
      <c r="L43" s="1276">
        <v>0.27200000000000002</v>
      </c>
      <c r="M43" s="601" t="s">
        <v>2193</v>
      </c>
      <c r="N43" s="1273">
        <v>0.26300000000000001</v>
      </c>
      <c r="O43" s="599" t="s">
        <v>625</v>
      </c>
      <c r="P43" s="1274">
        <v>0.245</v>
      </c>
      <c r="Q43" s="601" t="s">
        <v>621</v>
      </c>
      <c r="R43" s="635">
        <v>0.26100000000000001</v>
      </c>
      <c r="S43" s="599" t="s">
        <v>2193</v>
      </c>
      <c r="T43" s="636">
        <v>0.23100000000000001</v>
      </c>
      <c r="U43" s="601" t="s">
        <v>625</v>
      </c>
      <c r="V43" s="608"/>
      <c r="W43" s="609"/>
      <c r="X43" s="610">
        <v>0.251</v>
      </c>
      <c r="Y43" s="501" t="s">
        <v>708</v>
      </c>
    </row>
    <row r="44" spans="1:25" s="564" customFormat="1" ht="25" customHeight="1">
      <c r="A44" s="1978" t="s">
        <v>711</v>
      </c>
      <c r="B44" s="1979"/>
      <c r="C44" s="1979"/>
      <c r="D44" s="1979"/>
      <c r="E44" s="1979"/>
      <c r="F44" s="1979"/>
      <c r="G44" s="1979"/>
      <c r="H44" s="1979"/>
      <c r="I44" s="1979"/>
      <c r="J44" s="1979"/>
      <c r="K44" s="1979"/>
      <c r="L44" s="1979"/>
      <c r="M44" s="1979"/>
      <c r="N44" s="1979"/>
      <c r="O44" s="1979"/>
      <c r="P44" s="1979"/>
      <c r="Q44" s="1979"/>
      <c r="R44" s="1979"/>
      <c r="S44" s="1979"/>
      <c r="T44" s="1979"/>
      <c r="U44" s="1979"/>
      <c r="V44" s="1979"/>
      <c r="W44" s="1979"/>
      <c r="X44" s="1979"/>
      <c r="Y44" s="1980"/>
    </row>
    <row r="45" spans="1:25" s="564" customFormat="1">
      <c r="A45" s="463"/>
      <c r="B45" s="463"/>
      <c r="C45" s="463"/>
      <c r="D45" s="463"/>
      <c r="E45" s="463"/>
      <c r="F45" s="463"/>
      <c r="G45" s="463"/>
      <c r="H45" s="463"/>
      <c r="I45" s="463"/>
      <c r="J45" s="463"/>
      <c r="K45" s="463"/>
      <c r="L45" s="463"/>
      <c r="M45" s="463"/>
      <c r="N45" s="463"/>
      <c r="O45" s="463"/>
      <c r="P45" s="463"/>
      <c r="Q45" s="463"/>
    </row>
    <row r="46" spans="1:25" s="564" customFormat="1" ht="14" customHeight="1">
      <c r="A46" s="1823" t="s">
        <v>712</v>
      </c>
      <c r="B46" s="1823"/>
      <c r="C46" s="1823"/>
      <c r="D46" s="1823"/>
      <c r="E46" s="1823"/>
      <c r="F46" s="1823"/>
      <c r="G46" s="1823"/>
      <c r="H46" s="1823"/>
      <c r="I46" s="1823"/>
      <c r="J46" s="1823"/>
      <c r="K46" s="1823"/>
      <c r="L46" s="1823"/>
      <c r="M46" s="1823"/>
      <c r="N46" s="1823"/>
      <c r="O46" s="1823"/>
      <c r="P46" s="1823"/>
      <c r="Q46" s="1823"/>
      <c r="R46" s="1823"/>
      <c r="S46" s="1823"/>
      <c r="T46" s="1823"/>
      <c r="U46" s="1823"/>
      <c r="V46" s="1823"/>
      <c r="W46" s="1823"/>
    </row>
    <row r="47" spans="1:25" s="564" customFormat="1">
      <c r="A47" s="463"/>
      <c r="B47" s="463"/>
      <c r="C47" s="463"/>
      <c r="D47" s="463"/>
      <c r="E47" s="463"/>
      <c r="F47" s="463"/>
      <c r="G47" s="463"/>
      <c r="H47" s="463"/>
      <c r="I47" s="463"/>
      <c r="J47" s="463"/>
      <c r="K47" s="463"/>
      <c r="L47" s="463"/>
      <c r="M47" s="463"/>
      <c r="N47" s="463"/>
      <c r="O47" s="463"/>
      <c r="P47" s="463"/>
      <c r="Q47" s="463"/>
    </row>
    <row r="48" spans="1:25" s="564" customFormat="1">
      <c r="A48" s="463"/>
      <c r="B48" s="463"/>
      <c r="C48" s="463"/>
      <c r="D48" s="463"/>
      <c r="E48" s="463"/>
      <c r="F48" s="463"/>
      <c r="G48" s="463"/>
      <c r="H48" s="463"/>
      <c r="I48" s="463"/>
      <c r="J48" s="463"/>
      <c r="K48" s="463"/>
      <c r="L48" s="463"/>
      <c r="M48" s="463"/>
      <c r="N48" s="463"/>
      <c r="O48" s="463"/>
      <c r="P48" s="463"/>
      <c r="Q48" s="463"/>
    </row>
    <row r="49" spans="1:26" s="564" customFormat="1" ht="18" customHeight="1">
      <c r="A49" s="1970" t="s">
        <v>2793</v>
      </c>
      <c r="B49" s="1982" t="s">
        <v>586</v>
      </c>
      <c r="C49" s="1983"/>
      <c r="D49" s="1983"/>
      <c r="E49" s="1983"/>
      <c r="F49" s="1983"/>
      <c r="G49" s="1983"/>
      <c r="H49" s="1983"/>
      <c r="I49" s="1983"/>
      <c r="J49" s="1983"/>
      <c r="K49" s="1983"/>
      <c r="L49" s="1983"/>
      <c r="M49" s="1983"/>
      <c r="N49" s="1983"/>
      <c r="O49" s="1983"/>
      <c r="P49" s="1983"/>
      <c r="Q49" s="1983"/>
      <c r="R49" s="1983"/>
      <c r="S49" s="1983"/>
      <c r="T49" s="1983"/>
      <c r="U49" s="1983"/>
      <c r="V49" s="1983"/>
      <c r="W49" s="1983"/>
      <c r="X49" s="1983"/>
      <c r="Y49" s="1983"/>
    </row>
    <row r="50" spans="1:26" s="564" customFormat="1" ht="18" customHeight="1">
      <c r="A50" s="1971"/>
      <c r="B50" s="1975" t="s">
        <v>585</v>
      </c>
      <c r="C50" s="1981"/>
      <c r="D50" s="1975" t="s">
        <v>585</v>
      </c>
      <c r="E50" s="1981"/>
      <c r="F50" s="1975" t="s">
        <v>585</v>
      </c>
      <c r="G50" s="1981"/>
      <c r="H50" s="1975" t="s">
        <v>585</v>
      </c>
      <c r="I50" s="1981"/>
      <c r="J50" s="1975" t="s">
        <v>585</v>
      </c>
      <c r="K50" s="1981"/>
      <c r="L50" s="1975" t="s">
        <v>585</v>
      </c>
      <c r="M50" s="1981"/>
      <c r="N50" s="1975" t="s">
        <v>585</v>
      </c>
      <c r="O50" s="1981"/>
      <c r="P50" s="1975" t="s">
        <v>585</v>
      </c>
      <c r="Q50" s="1976"/>
      <c r="R50" s="1975" t="s">
        <v>585</v>
      </c>
      <c r="S50" s="1976"/>
      <c r="T50" s="1975" t="s">
        <v>585</v>
      </c>
      <c r="U50" s="1976"/>
      <c r="V50" s="1975" t="s">
        <v>585</v>
      </c>
      <c r="W50" s="1976"/>
      <c r="X50" s="1972" t="s">
        <v>585</v>
      </c>
      <c r="Y50" s="1984"/>
      <c r="Z50" s="21"/>
    </row>
    <row r="51" spans="1:26" s="564" customFormat="1" ht="18" customHeight="1">
      <c r="A51" s="1971"/>
      <c r="B51" s="1975">
        <v>2010</v>
      </c>
      <c r="C51" s="1981"/>
      <c r="D51" s="1975">
        <v>2011</v>
      </c>
      <c r="E51" s="1981"/>
      <c r="F51" s="1975">
        <v>2012</v>
      </c>
      <c r="G51" s="1981"/>
      <c r="H51" s="1975">
        <v>2013</v>
      </c>
      <c r="I51" s="1981"/>
      <c r="J51" s="1975">
        <v>2014</v>
      </c>
      <c r="K51" s="1981"/>
      <c r="L51" s="1975">
        <v>2015</v>
      </c>
      <c r="M51" s="1981"/>
      <c r="N51" s="1975">
        <v>2016</v>
      </c>
      <c r="O51" s="1981"/>
      <c r="P51" s="1975">
        <v>2017</v>
      </c>
      <c r="Q51" s="1976"/>
      <c r="R51" s="1975">
        <v>2018</v>
      </c>
      <c r="S51" s="1976"/>
      <c r="T51" s="1975">
        <v>2019</v>
      </c>
      <c r="U51" s="1976"/>
      <c r="V51" s="1975" t="s">
        <v>696</v>
      </c>
      <c r="W51" s="1976"/>
      <c r="X51" s="1972">
        <v>2021</v>
      </c>
      <c r="Y51" s="1984"/>
      <c r="Z51" s="21"/>
    </row>
    <row r="52" spans="1:26" s="41" customFormat="1" ht="30">
      <c r="A52" s="1915"/>
      <c r="B52" s="565" t="s">
        <v>587</v>
      </c>
      <c r="C52" s="566" t="s">
        <v>588</v>
      </c>
      <c r="D52" s="565" t="s">
        <v>587</v>
      </c>
      <c r="E52" s="566" t="s">
        <v>588</v>
      </c>
      <c r="F52" s="565" t="s">
        <v>587</v>
      </c>
      <c r="G52" s="566" t="s">
        <v>588</v>
      </c>
      <c r="H52" s="565" t="s">
        <v>587</v>
      </c>
      <c r="I52" s="566" t="s">
        <v>588</v>
      </c>
      <c r="J52" s="565" t="s">
        <v>587</v>
      </c>
      <c r="K52" s="566" t="s">
        <v>588</v>
      </c>
      <c r="L52" s="565" t="s">
        <v>587</v>
      </c>
      <c r="M52" s="566" t="s">
        <v>588</v>
      </c>
      <c r="N52" s="565" t="s">
        <v>587</v>
      </c>
      <c r="O52" s="566" t="s">
        <v>588</v>
      </c>
      <c r="P52" s="565" t="s">
        <v>587</v>
      </c>
      <c r="Q52" s="567" t="s">
        <v>588</v>
      </c>
      <c r="R52" s="565" t="s">
        <v>587</v>
      </c>
      <c r="S52" s="567" t="s">
        <v>588</v>
      </c>
      <c r="T52" s="472" t="s">
        <v>587</v>
      </c>
      <c r="U52" s="476" t="s">
        <v>588</v>
      </c>
      <c r="V52" s="209" t="s">
        <v>587</v>
      </c>
      <c r="W52" s="637" t="s">
        <v>588</v>
      </c>
      <c r="X52" s="472" t="s">
        <v>587</v>
      </c>
      <c r="Y52" s="476" t="s">
        <v>588</v>
      </c>
      <c r="Z52" s="477"/>
    </row>
    <row r="53" spans="1:26" s="558" customFormat="1" ht="15.5" thickBot="1">
      <c r="A53" s="638" t="s">
        <v>2794</v>
      </c>
      <c r="B53" s="1288">
        <v>339578</v>
      </c>
      <c r="C53" s="1289" t="s">
        <v>3062</v>
      </c>
      <c r="D53" s="1290">
        <v>336724</v>
      </c>
      <c r="E53" s="1291" t="s">
        <v>3063</v>
      </c>
      <c r="F53" s="1292">
        <v>336071</v>
      </c>
      <c r="G53" s="1289" t="s">
        <v>3064</v>
      </c>
      <c r="H53" s="1293">
        <v>338688</v>
      </c>
      <c r="I53" s="1291" t="s">
        <v>3065</v>
      </c>
      <c r="J53" s="1294">
        <v>335539</v>
      </c>
      <c r="K53" s="1289" t="s">
        <v>3066</v>
      </c>
      <c r="L53" s="1295">
        <v>330445</v>
      </c>
      <c r="M53" s="1291" t="s">
        <v>3067</v>
      </c>
      <c r="N53" s="1288">
        <v>331540</v>
      </c>
      <c r="O53" s="1289" t="s">
        <v>3068</v>
      </c>
      <c r="P53" s="1290">
        <v>324608</v>
      </c>
      <c r="Q53" s="1291" t="s">
        <v>3069</v>
      </c>
      <c r="R53" s="1296">
        <v>325091</v>
      </c>
      <c r="S53" s="1289" t="s">
        <v>3070</v>
      </c>
      <c r="T53" s="578">
        <v>317419</v>
      </c>
      <c r="U53" s="1291" t="s">
        <v>3071</v>
      </c>
      <c r="V53" s="1297"/>
      <c r="W53" s="1298"/>
      <c r="X53" s="1299">
        <v>333721</v>
      </c>
      <c r="Y53" s="1300" t="s">
        <v>2795</v>
      </c>
      <c r="Z53" s="583"/>
    </row>
    <row r="54" spans="1:26" s="558" customFormat="1">
      <c r="A54" s="642" t="s">
        <v>2799</v>
      </c>
      <c r="B54" s="1237">
        <v>5.7000000000000002E-2</v>
      </c>
      <c r="C54" s="585" t="s">
        <v>602</v>
      </c>
      <c r="D54" s="1238">
        <v>5.7000000000000002E-2</v>
      </c>
      <c r="E54" s="587" t="s">
        <v>598</v>
      </c>
      <c r="F54" s="1233">
        <v>6.4000000000000001E-2</v>
      </c>
      <c r="G54" s="585" t="s">
        <v>598</v>
      </c>
      <c r="H54" s="1301">
        <v>5.8000000000000003E-2</v>
      </c>
      <c r="I54" s="587" t="s">
        <v>598</v>
      </c>
      <c r="J54" s="1235">
        <v>5.8999999999999997E-2</v>
      </c>
      <c r="K54" s="585" t="s">
        <v>598</v>
      </c>
      <c r="L54" s="1234">
        <v>6.8000000000000005E-2</v>
      </c>
      <c r="M54" s="587" t="s">
        <v>601</v>
      </c>
      <c r="N54" s="1237">
        <v>7.0999999999999994E-2</v>
      </c>
      <c r="O54" s="585" t="s">
        <v>598</v>
      </c>
      <c r="P54" s="1238">
        <v>7.1999999999999995E-2</v>
      </c>
      <c r="Q54" s="587" t="s">
        <v>607</v>
      </c>
      <c r="R54" s="1271">
        <v>6.9000000000000006E-2</v>
      </c>
      <c r="S54" s="585" t="s">
        <v>601</v>
      </c>
      <c r="T54" s="593">
        <v>7.8E-2</v>
      </c>
      <c r="U54" s="587" t="s">
        <v>607</v>
      </c>
      <c r="V54" s="1239"/>
      <c r="W54" s="595"/>
      <c r="X54" s="596">
        <v>5.0999999999999997E-2</v>
      </c>
      <c r="Y54" s="494" t="s">
        <v>598</v>
      </c>
      <c r="Z54" s="597"/>
    </row>
    <row r="55" spans="1:26" s="558" customFormat="1">
      <c r="A55" s="250" t="s">
        <v>2805</v>
      </c>
      <c r="B55" s="1244">
        <v>5.1999999999999998E-2</v>
      </c>
      <c r="C55" s="599" t="s">
        <v>598</v>
      </c>
      <c r="D55" s="1245">
        <v>4.8000000000000001E-2</v>
      </c>
      <c r="E55" s="601" t="s">
        <v>598</v>
      </c>
      <c r="F55" s="1240">
        <v>5.7000000000000002E-2</v>
      </c>
      <c r="G55" s="599" t="s">
        <v>598</v>
      </c>
      <c r="H55" s="1302">
        <v>5.7000000000000002E-2</v>
      </c>
      <c r="I55" s="601" t="s">
        <v>598</v>
      </c>
      <c r="J55" s="1242">
        <v>4.8000000000000001E-2</v>
      </c>
      <c r="K55" s="599" t="s">
        <v>602</v>
      </c>
      <c r="L55" s="1241">
        <v>4.3999999999999997E-2</v>
      </c>
      <c r="M55" s="601" t="s">
        <v>598</v>
      </c>
      <c r="N55" s="1244">
        <v>4.9000000000000002E-2</v>
      </c>
      <c r="O55" s="599" t="s">
        <v>601</v>
      </c>
      <c r="P55" s="1245">
        <v>5.1999999999999998E-2</v>
      </c>
      <c r="Q55" s="601" t="s">
        <v>598</v>
      </c>
      <c r="R55" s="635">
        <v>4.4000000000000004E-2</v>
      </c>
      <c r="S55" s="599" t="s">
        <v>602</v>
      </c>
      <c r="T55" s="607">
        <v>5.2000000000000005E-2</v>
      </c>
      <c r="U55" s="601" t="s">
        <v>601</v>
      </c>
      <c r="V55" s="608"/>
      <c r="W55" s="609"/>
      <c r="X55" s="610">
        <v>0.05</v>
      </c>
      <c r="Y55" s="501" t="s">
        <v>598</v>
      </c>
      <c r="Z55" s="597"/>
    </row>
    <row r="56" spans="1:26" s="558" customFormat="1">
      <c r="A56" s="250" t="s">
        <v>2811</v>
      </c>
      <c r="B56" s="1244">
        <v>0.38300000000000001</v>
      </c>
      <c r="C56" s="599" t="s">
        <v>612</v>
      </c>
      <c r="D56" s="1245">
        <v>0.38700000000000001</v>
      </c>
      <c r="E56" s="601" t="s">
        <v>616</v>
      </c>
      <c r="F56" s="1240">
        <v>0.38500000000000001</v>
      </c>
      <c r="G56" s="599" t="s">
        <v>597</v>
      </c>
      <c r="H56" s="1302">
        <v>0.38300000000000001</v>
      </c>
      <c r="I56" s="601" t="s">
        <v>612</v>
      </c>
      <c r="J56" s="1242">
        <v>0.40100000000000002</v>
      </c>
      <c r="K56" s="599" t="s">
        <v>612</v>
      </c>
      <c r="L56" s="1241">
        <v>0.39500000000000002</v>
      </c>
      <c r="M56" s="601" t="s">
        <v>616</v>
      </c>
      <c r="N56" s="1244">
        <v>0.38800000000000001</v>
      </c>
      <c r="O56" s="599" t="s">
        <v>597</v>
      </c>
      <c r="P56" s="1245">
        <v>0.40100000000000002</v>
      </c>
      <c r="Q56" s="601" t="s">
        <v>612</v>
      </c>
      <c r="R56" s="635">
        <v>0.41499999999999998</v>
      </c>
      <c r="S56" s="599" t="s">
        <v>612</v>
      </c>
      <c r="T56" s="607">
        <v>0.39600000000000002</v>
      </c>
      <c r="U56" s="601" t="s">
        <v>710</v>
      </c>
      <c r="V56" s="608"/>
      <c r="W56" s="609"/>
      <c r="X56" s="610">
        <v>0.40799999999999997</v>
      </c>
      <c r="Y56" s="501" t="s">
        <v>616</v>
      </c>
    </row>
    <row r="57" spans="1:26" s="558" customFormat="1">
      <c r="A57" s="250" t="s">
        <v>2816</v>
      </c>
      <c r="B57" s="1244">
        <v>0.20399999999999999</v>
      </c>
      <c r="C57" s="599" t="s">
        <v>607</v>
      </c>
      <c r="D57" s="1245">
        <v>0.20799999999999999</v>
      </c>
      <c r="E57" s="601" t="s">
        <v>616</v>
      </c>
      <c r="F57" s="1240">
        <v>0.19600000000000001</v>
      </c>
      <c r="G57" s="599" t="s">
        <v>607</v>
      </c>
      <c r="H57" s="1302">
        <v>0.19600000000000001</v>
      </c>
      <c r="I57" s="601" t="s">
        <v>601</v>
      </c>
      <c r="J57" s="1242">
        <v>0.193</v>
      </c>
      <c r="K57" s="599" t="s">
        <v>607</v>
      </c>
      <c r="L57" s="1241">
        <v>0.19800000000000001</v>
      </c>
      <c r="M57" s="601" t="s">
        <v>607</v>
      </c>
      <c r="N57" s="1244">
        <v>0.19</v>
      </c>
      <c r="O57" s="599" t="s">
        <v>616</v>
      </c>
      <c r="P57" s="1245">
        <v>0.19</v>
      </c>
      <c r="Q57" s="601" t="s">
        <v>601</v>
      </c>
      <c r="R57" s="635">
        <v>0.188</v>
      </c>
      <c r="S57" s="599" t="s">
        <v>607</v>
      </c>
      <c r="T57" s="607">
        <v>0.20499999999999999</v>
      </c>
      <c r="U57" s="601" t="s">
        <v>616</v>
      </c>
      <c r="V57" s="608"/>
      <c r="W57" s="609"/>
      <c r="X57" s="610">
        <v>0.2</v>
      </c>
      <c r="Y57" s="501" t="s">
        <v>601</v>
      </c>
    </row>
    <row r="58" spans="1:26" s="558" customFormat="1">
      <c r="A58" s="250" t="s">
        <v>2822</v>
      </c>
      <c r="B58" s="1244">
        <v>0.30299999999999999</v>
      </c>
      <c r="C58" s="599" t="s">
        <v>612</v>
      </c>
      <c r="D58" s="1245">
        <v>0.29899999999999999</v>
      </c>
      <c r="E58" s="601" t="s">
        <v>612</v>
      </c>
      <c r="F58" s="1240">
        <v>0.29799999999999999</v>
      </c>
      <c r="G58" s="599" t="s">
        <v>597</v>
      </c>
      <c r="H58" s="1302">
        <v>0.30599999999999999</v>
      </c>
      <c r="I58" s="601" t="s">
        <v>612</v>
      </c>
      <c r="J58" s="1242">
        <v>0.29899999999999999</v>
      </c>
      <c r="K58" s="599" t="s">
        <v>612</v>
      </c>
      <c r="L58" s="1241">
        <v>0.29499999999999998</v>
      </c>
      <c r="M58" s="601" t="s">
        <v>597</v>
      </c>
      <c r="N58" s="1244">
        <v>0.30099999999999999</v>
      </c>
      <c r="O58" s="599" t="s">
        <v>616</v>
      </c>
      <c r="P58" s="1245">
        <v>0.28499999999999998</v>
      </c>
      <c r="Q58" s="601" t="s">
        <v>612</v>
      </c>
      <c r="R58" s="635">
        <v>0.28399999999999997</v>
      </c>
      <c r="S58" s="599" t="s">
        <v>612</v>
      </c>
      <c r="T58" s="607">
        <v>0.26800000000000002</v>
      </c>
      <c r="U58" s="601" t="s">
        <v>600</v>
      </c>
      <c r="V58" s="608"/>
      <c r="W58" s="609"/>
      <c r="X58" s="610">
        <v>0.29099999999999998</v>
      </c>
      <c r="Y58" s="501" t="s">
        <v>597</v>
      </c>
    </row>
    <row r="59" spans="1:26" s="558" customFormat="1">
      <c r="A59" s="156"/>
      <c r="B59" s="1250" t="s">
        <v>673</v>
      </c>
      <c r="C59" s="599"/>
      <c r="D59" s="1251" t="s">
        <v>673</v>
      </c>
      <c r="E59" s="601"/>
      <c r="F59" s="1246" t="s">
        <v>673</v>
      </c>
      <c r="G59" s="599"/>
      <c r="H59" s="1303" t="s">
        <v>673</v>
      </c>
      <c r="I59" s="601"/>
      <c r="J59" s="1248" t="s">
        <v>673</v>
      </c>
      <c r="K59" s="599"/>
      <c r="L59" s="1247" t="s">
        <v>673</v>
      </c>
      <c r="M59" s="601"/>
      <c r="N59" s="1250" t="s">
        <v>673</v>
      </c>
      <c r="O59" s="599"/>
      <c r="P59" s="1251"/>
      <c r="Q59" s="601"/>
      <c r="R59" s="1281"/>
      <c r="S59" s="599"/>
      <c r="T59" s="1253"/>
      <c r="U59" s="601"/>
      <c r="V59" s="608"/>
      <c r="W59" s="609"/>
      <c r="X59" s="614"/>
      <c r="Y59" s="501"/>
    </row>
    <row r="60" spans="1:26" s="558" customFormat="1">
      <c r="A60" s="156" t="s">
        <v>2913</v>
      </c>
      <c r="B60" s="1258">
        <v>171493</v>
      </c>
      <c r="C60" s="599" t="s">
        <v>3072</v>
      </c>
      <c r="D60" s="1259">
        <v>166097</v>
      </c>
      <c r="E60" s="601" t="s">
        <v>3073</v>
      </c>
      <c r="F60" s="1254">
        <v>170120</v>
      </c>
      <c r="G60" s="599" t="s">
        <v>3074</v>
      </c>
      <c r="H60" s="1304">
        <v>170968</v>
      </c>
      <c r="I60" s="601" t="s">
        <v>3075</v>
      </c>
      <c r="J60" s="1256">
        <v>168270</v>
      </c>
      <c r="K60" s="599" t="s">
        <v>3076</v>
      </c>
      <c r="L60" s="1255">
        <v>165901</v>
      </c>
      <c r="M60" s="601" t="s">
        <v>3077</v>
      </c>
      <c r="N60" s="1258">
        <v>166041</v>
      </c>
      <c r="O60" s="599" t="s">
        <v>3078</v>
      </c>
      <c r="P60" s="1259">
        <v>164674</v>
      </c>
      <c r="Q60" s="601" t="s">
        <v>3079</v>
      </c>
      <c r="R60" s="1286">
        <v>163763</v>
      </c>
      <c r="S60" s="599" t="s">
        <v>3080</v>
      </c>
      <c r="T60" s="1261">
        <v>158373</v>
      </c>
      <c r="U60" s="601" t="s">
        <v>3081</v>
      </c>
      <c r="V60" s="608"/>
      <c r="W60" s="609"/>
      <c r="X60" s="689">
        <v>170395</v>
      </c>
      <c r="Y60" s="501" t="s">
        <v>2917</v>
      </c>
    </row>
    <row r="61" spans="1:26" s="558" customFormat="1">
      <c r="A61" s="250" t="s">
        <v>2918</v>
      </c>
      <c r="B61" s="1244">
        <v>0.66200000000000003</v>
      </c>
      <c r="C61" s="599" t="s">
        <v>613</v>
      </c>
      <c r="D61" s="1245">
        <v>0.66600000000000004</v>
      </c>
      <c r="E61" s="601" t="s">
        <v>606</v>
      </c>
      <c r="F61" s="1240">
        <v>0.65100000000000002</v>
      </c>
      <c r="G61" s="599" t="s">
        <v>614</v>
      </c>
      <c r="H61" s="1302">
        <v>0.65</v>
      </c>
      <c r="I61" s="601" t="s">
        <v>614</v>
      </c>
      <c r="J61" s="1242">
        <v>0.66100000000000003</v>
      </c>
      <c r="K61" s="599" t="s">
        <v>606</v>
      </c>
      <c r="L61" s="1241">
        <v>0.64300000000000002</v>
      </c>
      <c r="M61" s="601" t="s">
        <v>606</v>
      </c>
      <c r="N61" s="1244">
        <v>0.64600000000000002</v>
      </c>
      <c r="O61" s="599" t="s">
        <v>606</v>
      </c>
      <c r="P61" s="1245">
        <v>0.65</v>
      </c>
      <c r="Q61" s="601" t="s">
        <v>599</v>
      </c>
      <c r="R61" s="635">
        <v>0.66599999999999993</v>
      </c>
      <c r="S61" s="599" t="s">
        <v>606</v>
      </c>
      <c r="T61" s="607">
        <v>0.67</v>
      </c>
      <c r="U61" s="601" t="s">
        <v>609</v>
      </c>
      <c r="V61" s="608"/>
      <c r="W61" s="609"/>
      <c r="X61" s="610">
        <v>0.67200000000000004</v>
      </c>
      <c r="Y61" s="501" t="s">
        <v>710</v>
      </c>
    </row>
    <row r="62" spans="1:26" s="558" customFormat="1">
      <c r="A62" s="250" t="s">
        <v>2919</v>
      </c>
      <c r="B62" s="1244">
        <v>0.27600000000000002</v>
      </c>
      <c r="C62" s="599" t="s">
        <v>613</v>
      </c>
      <c r="D62" s="1245">
        <v>0.27400000000000002</v>
      </c>
      <c r="E62" s="601" t="s">
        <v>614</v>
      </c>
      <c r="F62" s="1240">
        <v>0.28499999999999998</v>
      </c>
      <c r="G62" s="599" t="s">
        <v>614</v>
      </c>
      <c r="H62" s="1302">
        <v>0.28599999999999998</v>
      </c>
      <c r="I62" s="601" t="s">
        <v>606</v>
      </c>
      <c r="J62" s="1242">
        <v>0.28199999999999997</v>
      </c>
      <c r="K62" s="599" t="s">
        <v>614</v>
      </c>
      <c r="L62" s="1241">
        <v>0.28799999999999998</v>
      </c>
      <c r="M62" s="601" t="s">
        <v>606</v>
      </c>
      <c r="N62" s="1244">
        <v>0.28999999999999998</v>
      </c>
      <c r="O62" s="599" t="s">
        <v>614</v>
      </c>
      <c r="P62" s="1245">
        <v>0.27500000000000002</v>
      </c>
      <c r="Q62" s="601" t="s">
        <v>614</v>
      </c>
      <c r="R62" s="635">
        <v>0.26400000000000001</v>
      </c>
      <c r="S62" s="599" t="s">
        <v>614</v>
      </c>
      <c r="T62" s="607">
        <v>0.249</v>
      </c>
      <c r="U62" s="601" t="s">
        <v>606</v>
      </c>
      <c r="V62" s="608"/>
      <c r="W62" s="609"/>
      <c r="X62" s="610">
        <v>0.27</v>
      </c>
      <c r="Y62" s="501" t="s">
        <v>710</v>
      </c>
    </row>
    <row r="63" spans="1:26" s="558" customFormat="1">
      <c r="A63" s="156"/>
      <c r="B63" s="1305"/>
      <c r="C63" s="599"/>
      <c r="D63" s="1251"/>
      <c r="E63" s="601"/>
      <c r="F63" s="1246"/>
      <c r="G63" s="599"/>
      <c r="H63" s="1303"/>
      <c r="I63" s="601"/>
      <c r="J63" s="1248"/>
      <c r="K63" s="599"/>
      <c r="L63" s="1247"/>
      <c r="M63" s="601"/>
      <c r="N63" s="1250"/>
      <c r="O63" s="599"/>
      <c r="P63" s="1262"/>
      <c r="Q63" s="601"/>
      <c r="R63" s="1281"/>
      <c r="S63" s="599"/>
      <c r="T63" s="1253"/>
      <c r="U63" s="601"/>
      <c r="V63" s="608"/>
      <c r="W63" s="609"/>
      <c r="X63" s="614"/>
      <c r="Y63" s="501"/>
    </row>
    <row r="64" spans="1:26" s="558" customFormat="1">
      <c r="A64" s="156" t="s">
        <v>2920</v>
      </c>
      <c r="B64" s="1258">
        <v>168085</v>
      </c>
      <c r="C64" s="599" t="s">
        <v>3082</v>
      </c>
      <c r="D64" s="1259">
        <v>170627</v>
      </c>
      <c r="E64" s="601" t="s">
        <v>3083</v>
      </c>
      <c r="F64" s="1254">
        <v>165951</v>
      </c>
      <c r="G64" s="599" t="s">
        <v>3084</v>
      </c>
      <c r="H64" s="1304">
        <v>167720</v>
      </c>
      <c r="I64" s="601" t="s">
        <v>3085</v>
      </c>
      <c r="J64" s="1256">
        <v>167269</v>
      </c>
      <c r="K64" s="599" t="s">
        <v>3086</v>
      </c>
      <c r="L64" s="1255">
        <v>164544</v>
      </c>
      <c r="M64" s="601" t="s">
        <v>3087</v>
      </c>
      <c r="N64" s="1258">
        <v>165499</v>
      </c>
      <c r="O64" s="599" t="s">
        <v>3088</v>
      </c>
      <c r="P64" s="1259">
        <v>159934</v>
      </c>
      <c r="Q64" s="601" t="s">
        <v>1804</v>
      </c>
      <c r="R64" s="1286">
        <v>161328</v>
      </c>
      <c r="S64" s="599" t="s">
        <v>3089</v>
      </c>
      <c r="T64" s="1261">
        <v>159046</v>
      </c>
      <c r="U64" s="601" t="s">
        <v>3090</v>
      </c>
      <c r="V64" s="608"/>
      <c r="W64" s="609"/>
      <c r="X64" s="689">
        <v>163326</v>
      </c>
      <c r="Y64" s="501" t="s">
        <v>2925</v>
      </c>
    </row>
    <row r="65" spans="1:25" s="558" customFormat="1">
      <c r="A65" s="250" t="s">
        <v>2918</v>
      </c>
      <c r="B65" s="1244">
        <v>0.61699999999999999</v>
      </c>
      <c r="C65" s="599" t="s">
        <v>606</v>
      </c>
      <c r="D65" s="1245">
        <v>0.622</v>
      </c>
      <c r="E65" s="601" t="s">
        <v>599</v>
      </c>
      <c r="F65" s="1240">
        <v>0.626</v>
      </c>
      <c r="G65" s="599" t="s">
        <v>614</v>
      </c>
      <c r="H65" s="1302">
        <v>0.621</v>
      </c>
      <c r="I65" s="601" t="s">
        <v>614</v>
      </c>
      <c r="J65" s="1242">
        <v>0.622</v>
      </c>
      <c r="K65" s="599" t="s">
        <v>599</v>
      </c>
      <c r="L65" s="1241">
        <v>0.63100000000000001</v>
      </c>
      <c r="M65" s="601" t="s">
        <v>606</v>
      </c>
      <c r="N65" s="1244">
        <v>0.60899999999999999</v>
      </c>
      <c r="O65" s="599" t="s">
        <v>710</v>
      </c>
      <c r="P65" s="1245">
        <v>0.63600000000000001</v>
      </c>
      <c r="Q65" s="601" t="s">
        <v>613</v>
      </c>
      <c r="R65" s="635">
        <v>0.627</v>
      </c>
      <c r="S65" s="599" t="s">
        <v>614</v>
      </c>
      <c r="T65" s="607">
        <v>0.63700000000000001</v>
      </c>
      <c r="U65" s="601" t="s">
        <v>606</v>
      </c>
      <c r="V65" s="608"/>
      <c r="W65" s="609"/>
      <c r="X65" s="610">
        <v>0.64200000000000002</v>
      </c>
      <c r="Y65" s="501" t="s">
        <v>605</v>
      </c>
    </row>
    <row r="66" spans="1:25" s="558" customFormat="1">
      <c r="A66" s="250" t="s">
        <v>2919</v>
      </c>
      <c r="B66" s="1244">
        <v>0.33100000000000002</v>
      </c>
      <c r="C66" s="599" t="s">
        <v>614</v>
      </c>
      <c r="D66" s="1245">
        <v>0.32400000000000001</v>
      </c>
      <c r="E66" s="601" t="s">
        <v>710</v>
      </c>
      <c r="F66" s="1240">
        <v>0.311</v>
      </c>
      <c r="G66" s="599" t="s">
        <v>599</v>
      </c>
      <c r="H66" s="1302">
        <v>0.32700000000000001</v>
      </c>
      <c r="I66" s="601" t="s">
        <v>614</v>
      </c>
      <c r="J66" s="1242">
        <v>0.316</v>
      </c>
      <c r="K66" s="599" t="s">
        <v>599</v>
      </c>
      <c r="L66" s="1241">
        <v>0.30199999999999999</v>
      </c>
      <c r="M66" s="601" t="s">
        <v>599</v>
      </c>
      <c r="N66" s="1244">
        <v>0.313</v>
      </c>
      <c r="O66" s="599" t="s">
        <v>599</v>
      </c>
      <c r="P66" s="1245">
        <v>0.29499999999999998</v>
      </c>
      <c r="Q66" s="601" t="s">
        <v>614</v>
      </c>
      <c r="R66" s="635">
        <v>0.30399999999999999</v>
      </c>
      <c r="S66" s="599" t="s">
        <v>614</v>
      </c>
      <c r="T66" s="607">
        <v>0.28800000000000003</v>
      </c>
      <c r="U66" s="601" t="s">
        <v>606</v>
      </c>
      <c r="V66" s="608"/>
      <c r="W66" s="609"/>
      <c r="X66" s="610">
        <v>0.313</v>
      </c>
      <c r="Y66" s="501" t="s">
        <v>614</v>
      </c>
    </row>
    <row r="67" spans="1:25" ht="29" customHeight="1">
      <c r="A67" s="1978" t="s">
        <v>711</v>
      </c>
      <c r="B67" s="1979"/>
      <c r="C67" s="1979"/>
      <c r="D67" s="1979"/>
      <c r="E67" s="1979"/>
      <c r="F67" s="1979"/>
      <c r="G67" s="1979"/>
      <c r="H67" s="1979"/>
      <c r="I67" s="1979"/>
      <c r="J67" s="1979"/>
      <c r="K67" s="1979"/>
      <c r="L67" s="1979"/>
      <c r="M67" s="1979"/>
      <c r="N67" s="1979"/>
      <c r="O67" s="1979"/>
      <c r="P67" s="1979"/>
      <c r="Q67" s="1979"/>
      <c r="R67" s="1979"/>
      <c r="S67" s="1979"/>
      <c r="T67" s="1979"/>
      <c r="U67" s="1979"/>
      <c r="V67" s="1979"/>
      <c r="W67" s="1979"/>
      <c r="X67" s="1979"/>
      <c r="Y67" s="1980"/>
    </row>
    <row r="69" spans="1:25" ht="14" customHeight="1">
      <c r="A69" s="1823" t="s">
        <v>712</v>
      </c>
      <c r="B69" s="1823"/>
      <c r="C69" s="1823"/>
      <c r="D69" s="1823"/>
      <c r="E69" s="1823"/>
      <c r="F69" s="1823"/>
      <c r="G69" s="1823"/>
      <c r="H69" s="1823"/>
      <c r="I69" s="1823"/>
      <c r="J69" s="1823"/>
      <c r="K69" s="1823"/>
      <c r="L69" s="1823"/>
      <c r="M69" s="1823"/>
      <c r="N69" s="1823"/>
      <c r="O69" s="1823"/>
      <c r="P69" s="1823"/>
      <c r="Q69" s="1823"/>
      <c r="R69" s="1823"/>
      <c r="S69" s="1823"/>
      <c r="T69" s="1823"/>
      <c r="U69" s="1823"/>
      <c r="V69" s="1823"/>
      <c r="W69" s="1823"/>
    </row>
  </sheetData>
  <mergeCells count="85">
    <mergeCell ref="A1:Y1"/>
    <mergeCell ref="A3:A6"/>
    <mergeCell ref="B3:Y3"/>
    <mergeCell ref="B4:C4"/>
    <mergeCell ref="D4:E4"/>
    <mergeCell ref="F4:G4"/>
    <mergeCell ref="H4:I4"/>
    <mergeCell ref="J4:K4"/>
    <mergeCell ref="L4:M4"/>
    <mergeCell ref="N4:O4"/>
    <mergeCell ref="B5:C5"/>
    <mergeCell ref="D5:E5"/>
    <mergeCell ref="F5:G5"/>
    <mergeCell ref="H5:I5"/>
    <mergeCell ref="J5:K5"/>
    <mergeCell ref="P4:Q4"/>
    <mergeCell ref="T4:U4"/>
    <mergeCell ref="V4:W4"/>
    <mergeCell ref="X4:Y4"/>
    <mergeCell ref="X5:Y5"/>
    <mergeCell ref="V5:W5"/>
    <mergeCell ref="T5:U5"/>
    <mergeCell ref="A21:Y21"/>
    <mergeCell ref="A23:W23"/>
    <mergeCell ref="A26:A29"/>
    <mergeCell ref="B26:Y26"/>
    <mergeCell ref="B27:C27"/>
    <mergeCell ref="D27:E27"/>
    <mergeCell ref="F27:G27"/>
    <mergeCell ref="H27:I27"/>
    <mergeCell ref="J27:K27"/>
    <mergeCell ref="T27:U27"/>
    <mergeCell ref="V27:W27"/>
    <mergeCell ref="X28:Y28"/>
    <mergeCell ref="X27:Y27"/>
    <mergeCell ref="L27:M27"/>
    <mergeCell ref="N27:O27"/>
    <mergeCell ref="P27:Q27"/>
    <mergeCell ref="R4:S4"/>
    <mergeCell ref="L5:M5"/>
    <mergeCell ref="N5:O5"/>
    <mergeCell ref="P5:Q5"/>
    <mergeCell ref="R5:S5"/>
    <mergeCell ref="R27:S27"/>
    <mergeCell ref="B28:C28"/>
    <mergeCell ref="D28:E28"/>
    <mergeCell ref="F28:G28"/>
    <mergeCell ref="H28:I28"/>
    <mergeCell ref="A46:W46"/>
    <mergeCell ref="T28:U28"/>
    <mergeCell ref="V28:W28"/>
    <mergeCell ref="P28:Q28"/>
    <mergeCell ref="R28:S28"/>
    <mergeCell ref="A44:Y44"/>
    <mergeCell ref="N28:O28"/>
    <mergeCell ref="L28:M28"/>
    <mergeCell ref="J28:K28"/>
    <mergeCell ref="B51:C51"/>
    <mergeCell ref="D51:E51"/>
    <mergeCell ref="H50:I50"/>
    <mergeCell ref="J50:K50"/>
    <mergeCell ref="L50:M50"/>
    <mergeCell ref="F50:G50"/>
    <mergeCell ref="T50:U50"/>
    <mergeCell ref="V50:W50"/>
    <mergeCell ref="X50:Y50"/>
    <mergeCell ref="N50:O50"/>
    <mergeCell ref="P50:Q50"/>
    <mergeCell ref="R50:S50"/>
    <mergeCell ref="A69:W69"/>
    <mergeCell ref="P51:Q51"/>
    <mergeCell ref="R51:S51"/>
    <mergeCell ref="T51:U51"/>
    <mergeCell ref="V51:W51"/>
    <mergeCell ref="A67:Y67"/>
    <mergeCell ref="F51:G51"/>
    <mergeCell ref="H51:I51"/>
    <mergeCell ref="J51:K51"/>
    <mergeCell ref="L51:M51"/>
    <mergeCell ref="N51:O51"/>
    <mergeCell ref="A49:A52"/>
    <mergeCell ref="B49:Y49"/>
    <mergeCell ref="B50:C50"/>
    <mergeCell ref="D50:E50"/>
    <mergeCell ref="X51:Y5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7214E-0E8A-49AC-A121-69567D95A019}">
  <dimension ref="A1:N170"/>
  <sheetViews>
    <sheetView workbookViewId="0">
      <selection sqref="A1:XFD1048576"/>
    </sheetView>
  </sheetViews>
  <sheetFormatPr defaultRowHeight="14"/>
  <cols>
    <col min="1" max="1" width="41.6640625" customWidth="1"/>
    <col min="2" max="13" width="9.58203125" customWidth="1"/>
  </cols>
  <sheetData>
    <row r="1" spans="1:14" ht="25">
      <c r="A1" s="1817" t="s">
        <v>2907</v>
      </c>
      <c r="B1" s="1817"/>
      <c r="C1" s="1817"/>
      <c r="D1" s="1817"/>
      <c r="E1" s="1817"/>
      <c r="F1" s="1817"/>
      <c r="G1" s="1817"/>
      <c r="H1" s="1817"/>
      <c r="I1" s="1817"/>
      <c r="J1" s="1817"/>
      <c r="K1" s="1817"/>
      <c r="L1" s="1817"/>
      <c r="M1" s="1817"/>
      <c r="N1" s="470"/>
    </row>
    <row r="2" spans="1:14">
      <c r="A2" s="1160"/>
      <c r="B2" s="106"/>
      <c r="C2" s="106"/>
      <c r="D2" s="106"/>
      <c r="E2" s="106"/>
      <c r="F2" s="106"/>
      <c r="G2" s="106"/>
      <c r="H2" s="106"/>
      <c r="I2" s="106"/>
      <c r="J2" s="106"/>
      <c r="K2" s="106"/>
      <c r="L2" s="106"/>
      <c r="M2" s="106"/>
    </row>
    <row r="3" spans="1:14" ht="18" customHeight="1">
      <c r="A3" s="2005" t="s">
        <v>2793</v>
      </c>
      <c r="B3" s="1959" t="s">
        <v>585</v>
      </c>
      <c r="C3" s="1952"/>
      <c r="D3" s="1952"/>
      <c r="E3" s="1952"/>
      <c r="F3" s="1952"/>
      <c r="G3" s="1952"/>
      <c r="H3" s="1952"/>
      <c r="I3" s="1952"/>
      <c r="J3" s="1952"/>
      <c r="K3" s="1952"/>
      <c r="L3" s="1952"/>
      <c r="M3" s="2002"/>
      <c r="N3" s="21"/>
    </row>
    <row r="4" spans="1:14" ht="18" customHeight="1">
      <c r="A4" s="2006"/>
      <c r="B4" s="1972" t="s">
        <v>458</v>
      </c>
      <c r="C4" s="2003"/>
      <c r="D4" s="1972" t="s">
        <v>464</v>
      </c>
      <c r="E4" s="2003"/>
      <c r="F4" s="1972" t="s">
        <v>386</v>
      </c>
      <c r="G4" s="2003"/>
      <c r="H4" s="1972" t="s">
        <v>387</v>
      </c>
      <c r="I4" s="2003"/>
      <c r="J4" s="1972" t="s">
        <v>390</v>
      </c>
      <c r="K4" s="2003"/>
      <c r="L4" s="1972" t="s">
        <v>586</v>
      </c>
      <c r="M4" s="1984"/>
      <c r="N4" s="21"/>
    </row>
    <row r="5" spans="1:14" s="478" customFormat="1" ht="30">
      <c r="A5" s="2007"/>
      <c r="B5" s="472" t="s">
        <v>587</v>
      </c>
      <c r="C5" s="473" t="s">
        <v>588</v>
      </c>
      <c r="D5" s="472" t="s">
        <v>587</v>
      </c>
      <c r="E5" s="473" t="s">
        <v>588</v>
      </c>
      <c r="F5" s="474" t="s">
        <v>587</v>
      </c>
      <c r="G5" s="475" t="s">
        <v>588</v>
      </c>
      <c r="H5" s="474" t="s">
        <v>587</v>
      </c>
      <c r="I5" s="475" t="s">
        <v>588</v>
      </c>
      <c r="J5" s="472" t="s">
        <v>587</v>
      </c>
      <c r="K5" s="475" t="s">
        <v>588</v>
      </c>
      <c r="L5" s="472" t="s">
        <v>587</v>
      </c>
      <c r="M5" s="476" t="s">
        <v>588</v>
      </c>
      <c r="N5" s="477"/>
    </row>
    <row r="6" spans="1:14" s="1161" customFormat="1" ht="14.5" thickBot="1">
      <c r="A6" s="852" t="s">
        <v>2794</v>
      </c>
      <c r="B6" s="480">
        <v>95179</v>
      </c>
      <c r="C6" s="481" t="s">
        <v>2908</v>
      </c>
      <c r="D6" s="482">
        <v>163151</v>
      </c>
      <c r="E6" s="483" t="s">
        <v>2909</v>
      </c>
      <c r="F6" s="484">
        <v>66437</v>
      </c>
      <c r="G6" s="485" t="s">
        <v>2910</v>
      </c>
      <c r="H6" s="486">
        <v>111702</v>
      </c>
      <c r="I6" s="487" t="s">
        <v>2911</v>
      </c>
      <c r="J6" s="484">
        <v>72727</v>
      </c>
      <c r="K6" s="485" t="s">
        <v>2912</v>
      </c>
      <c r="L6" s="486">
        <v>333721</v>
      </c>
      <c r="M6" s="485" t="s">
        <v>2795</v>
      </c>
      <c r="N6"/>
    </row>
    <row r="7" spans="1:14" s="1161" customFormat="1">
      <c r="A7" s="865" t="s">
        <v>2799</v>
      </c>
      <c r="B7" s="489">
        <v>7.0999999999999994E-2</v>
      </c>
      <c r="C7" s="490" t="s">
        <v>710</v>
      </c>
      <c r="D7" s="491">
        <v>6.2E-2</v>
      </c>
      <c r="E7" s="492" t="s">
        <v>597</v>
      </c>
      <c r="F7" s="493">
        <v>6.3E-2</v>
      </c>
      <c r="G7" s="494" t="s">
        <v>613</v>
      </c>
      <c r="H7" s="489">
        <v>5.8000000000000003E-2</v>
      </c>
      <c r="I7" s="490" t="s">
        <v>600</v>
      </c>
      <c r="J7" s="493">
        <v>6.7000000000000004E-2</v>
      </c>
      <c r="K7" s="494" t="s">
        <v>614</v>
      </c>
      <c r="L7" s="489">
        <v>5.0999999999999997E-2</v>
      </c>
      <c r="M7" s="494" t="s">
        <v>598</v>
      </c>
      <c r="N7"/>
    </row>
    <row r="8" spans="1:14" s="1161" customFormat="1">
      <c r="A8" s="231" t="s">
        <v>2805</v>
      </c>
      <c r="B8" s="496">
        <v>5.5E-2</v>
      </c>
      <c r="C8" s="497" t="s">
        <v>599</v>
      </c>
      <c r="D8" s="498">
        <v>5.5E-2</v>
      </c>
      <c r="E8" s="499" t="s">
        <v>597</v>
      </c>
      <c r="F8" s="816">
        <v>5.1999999999999998E-2</v>
      </c>
      <c r="G8" s="501" t="s">
        <v>606</v>
      </c>
      <c r="H8" s="496">
        <v>5.0999999999999997E-2</v>
      </c>
      <c r="I8" s="497" t="s">
        <v>597</v>
      </c>
      <c r="J8" s="816">
        <v>5.0999999999999997E-2</v>
      </c>
      <c r="K8" s="501" t="s">
        <v>614</v>
      </c>
      <c r="L8" s="496">
        <v>0.05</v>
      </c>
      <c r="M8" s="501" t="s">
        <v>598</v>
      </c>
      <c r="N8"/>
    </row>
    <row r="9" spans="1:14" s="1161" customFormat="1">
      <c r="A9" s="231" t="s">
        <v>2811</v>
      </c>
      <c r="B9" s="496">
        <v>0.45700000000000002</v>
      </c>
      <c r="C9" s="497" t="s">
        <v>621</v>
      </c>
      <c r="D9" s="498">
        <v>0.41899999999999998</v>
      </c>
      <c r="E9" s="499" t="s">
        <v>710</v>
      </c>
      <c r="F9" s="816">
        <v>0.42899999999999999</v>
      </c>
      <c r="G9" s="501" t="s">
        <v>922</v>
      </c>
      <c r="H9" s="496">
        <v>0.45900000000000002</v>
      </c>
      <c r="I9" s="497" t="s">
        <v>621</v>
      </c>
      <c r="J9" s="816">
        <v>0.40600000000000003</v>
      </c>
      <c r="K9" s="501" t="s">
        <v>1447</v>
      </c>
      <c r="L9" s="496">
        <v>0.40799999999999997</v>
      </c>
      <c r="M9" s="501" t="s">
        <v>616</v>
      </c>
      <c r="N9"/>
    </row>
    <row r="10" spans="1:14" s="1161" customFormat="1">
      <c r="A10" s="231" t="s">
        <v>2816</v>
      </c>
      <c r="B10" s="496">
        <v>0.24</v>
      </c>
      <c r="C10" s="497" t="s">
        <v>609</v>
      </c>
      <c r="D10" s="498">
        <v>0.17699999999999999</v>
      </c>
      <c r="E10" s="499" t="s">
        <v>600</v>
      </c>
      <c r="F10" s="816">
        <v>0.214</v>
      </c>
      <c r="G10" s="501" t="s">
        <v>924</v>
      </c>
      <c r="H10" s="496">
        <v>0.214</v>
      </c>
      <c r="I10" s="497" t="s">
        <v>610</v>
      </c>
      <c r="J10" s="816">
        <v>0.214</v>
      </c>
      <c r="K10" s="501" t="s">
        <v>621</v>
      </c>
      <c r="L10" s="496">
        <v>0.2</v>
      </c>
      <c r="M10" s="501" t="s">
        <v>601</v>
      </c>
      <c r="N10"/>
    </row>
    <row r="11" spans="1:14" s="1161" customFormat="1">
      <c r="A11" s="231" t="s">
        <v>2822</v>
      </c>
      <c r="B11" s="496">
        <v>0.17699999999999999</v>
      </c>
      <c r="C11" s="497" t="s">
        <v>609</v>
      </c>
      <c r="D11" s="498">
        <v>0.28599999999999998</v>
      </c>
      <c r="E11" s="499" t="s">
        <v>613</v>
      </c>
      <c r="F11" s="816">
        <v>0.24199999999999999</v>
      </c>
      <c r="G11" s="501" t="s">
        <v>625</v>
      </c>
      <c r="H11" s="496">
        <v>0.219</v>
      </c>
      <c r="I11" s="497" t="s">
        <v>609</v>
      </c>
      <c r="J11" s="816">
        <v>0.26300000000000001</v>
      </c>
      <c r="K11" s="501" t="s">
        <v>922</v>
      </c>
      <c r="L11" s="496">
        <v>0.29099999999999998</v>
      </c>
      <c r="M11" s="501" t="s">
        <v>597</v>
      </c>
      <c r="N11"/>
    </row>
    <row r="12" spans="1:14" s="1161" customFormat="1">
      <c r="A12" s="274"/>
      <c r="B12" s="502"/>
      <c r="C12" s="497"/>
      <c r="D12" s="503"/>
      <c r="E12" s="499"/>
      <c r="F12" s="1162"/>
      <c r="G12" s="501"/>
      <c r="H12" s="505"/>
      <c r="I12" s="497"/>
      <c r="J12" s="1163"/>
      <c r="K12" s="501"/>
      <c r="L12" s="502"/>
      <c r="M12" s="501"/>
      <c r="N12"/>
    </row>
    <row r="13" spans="1:14" s="1161" customFormat="1">
      <c r="A13" s="1164" t="s">
        <v>2913</v>
      </c>
      <c r="B13" s="118">
        <v>48657</v>
      </c>
      <c r="C13" s="508" t="s">
        <v>2551</v>
      </c>
      <c r="D13" s="1165">
        <v>82675</v>
      </c>
      <c r="E13" s="510" t="s">
        <v>2914</v>
      </c>
      <c r="F13" s="1166">
        <v>34289</v>
      </c>
      <c r="G13" s="512" t="s">
        <v>1639</v>
      </c>
      <c r="H13" s="118">
        <v>56024</v>
      </c>
      <c r="I13" s="508" t="s">
        <v>2915</v>
      </c>
      <c r="J13" s="1166">
        <v>38087</v>
      </c>
      <c r="K13" s="512" t="s">
        <v>2916</v>
      </c>
      <c r="L13" s="118">
        <v>170395</v>
      </c>
      <c r="M13" s="512" t="s">
        <v>2917</v>
      </c>
      <c r="N13"/>
    </row>
    <row r="14" spans="1:14" s="1161" customFormat="1">
      <c r="A14" s="231" t="s">
        <v>2918</v>
      </c>
      <c r="B14" s="496">
        <v>0.77300000000000002</v>
      </c>
      <c r="C14" s="497" t="s">
        <v>1086</v>
      </c>
      <c r="D14" s="498">
        <v>0.66500000000000004</v>
      </c>
      <c r="E14" s="499" t="s">
        <v>624</v>
      </c>
      <c r="F14" s="816">
        <v>0.72299999999999998</v>
      </c>
      <c r="G14" s="501" t="s">
        <v>1102</v>
      </c>
      <c r="H14" s="496">
        <v>0.747</v>
      </c>
      <c r="I14" s="497" t="s">
        <v>922</v>
      </c>
      <c r="J14" s="816">
        <v>0.68600000000000005</v>
      </c>
      <c r="K14" s="501" t="s">
        <v>1102</v>
      </c>
      <c r="L14" s="496">
        <v>0.67200000000000004</v>
      </c>
      <c r="M14" s="501" t="s">
        <v>710</v>
      </c>
      <c r="N14"/>
    </row>
    <row r="15" spans="1:14" s="1161" customFormat="1">
      <c r="A15" s="231" t="s">
        <v>2919</v>
      </c>
      <c r="B15" s="496">
        <v>0.14000000000000001</v>
      </c>
      <c r="C15" s="497" t="s">
        <v>2193</v>
      </c>
      <c r="D15" s="498">
        <v>0.26800000000000002</v>
      </c>
      <c r="E15" s="499" t="s">
        <v>624</v>
      </c>
      <c r="F15" s="816">
        <v>0.21199999999999999</v>
      </c>
      <c r="G15" s="501" t="s">
        <v>1378</v>
      </c>
      <c r="H15" s="496">
        <v>0.191</v>
      </c>
      <c r="I15" s="497" t="s">
        <v>621</v>
      </c>
      <c r="J15" s="816">
        <v>0.24099999999999999</v>
      </c>
      <c r="K15" s="501" t="s">
        <v>1447</v>
      </c>
      <c r="L15" s="496">
        <v>0.27</v>
      </c>
      <c r="M15" s="501" t="s">
        <v>710</v>
      </c>
      <c r="N15"/>
    </row>
    <row r="16" spans="1:14" s="1161" customFormat="1">
      <c r="A16" s="274"/>
      <c r="B16" s="502"/>
      <c r="C16" s="497"/>
      <c r="D16" s="503"/>
      <c r="E16" s="499"/>
      <c r="F16" s="1162"/>
      <c r="G16" s="501"/>
      <c r="H16" s="505"/>
      <c r="I16" s="497"/>
      <c r="J16" s="1163"/>
      <c r="K16" s="501"/>
      <c r="L16" s="502"/>
      <c r="M16" s="501"/>
      <c r="N16"/>
    </row>
    <row r="17" spans="1:14" s="1161" customFormat="1">
      <c r="A17" s="1164" t="s">
        <v>2920</v>
      </c>
      <c r="B17" s="118">
        <v>46522</v>
      </c>
      <c r="C17" s="508" t="s">
        <v>2921</v>
      </c>
      <c r="D17" s="1165">
        <v>80476</v>
      </c>
      <c r="E17" s="510" t="s">
        <v>2922</v>
      </c>
      <c r="F17" s="1166">
        <v>32148</v>
      </c>
      <c r="G17" s="512" t="s">
        <v>2191</v>
      </c>
      <c r="H17" s="118">
        <v>55678</v>
      </c>
      <c r="I17" s="508" t="s">
        <v>2923</v>
      </c>
      <c r="J17" s="1166">
        <v>34640</v>
      </c>
      <c r="K17" s="512" t="s">
        <v>2924</v>
      </c>
      <c r="L17" s="118">
        <v>163326</v>
      </c>
      <c r="M17" s="512" t="s">
        <v>2925</v>
      </c>
      <c r="N17"/>
    </row>
    <row r="18" spans="1:14" s="1161" customFormat="1">
      <c r="A18" s="231" t="s">
        <v>2918</v>
      </c>
      <c r="B18" s="496">
        <v>0.73099999999999998</v>
      </c>
      <c r="C18" s="497" t="s">
        <v>909</v>
      </c>
      <c r="D18" s="498">
        <v>0.63800000000000001</v>
      </c>
      <c r="E18" s="499" t="s">
        <v>2193</v>
      </c>
      <c r="F18" s="816">
        <v>0.66500000000000004</v>
      </c>
      <c r="G18" s="501" t="s">
        <v>1039</v>
      </c>
      <c r="H18" s="496">
        <v>0.70099999999999996</v>
      </c>
      <c r="I18" s="497" t="s">
        <v>1470</v>
      </c>
      <c r="J18" s="816">
        <v>0.65200000000000002</v>
      </c>
      <c r="K18" s="501" t="s">
        <v>1424</v>
      </c>
      <c r="L18" s="496">
        <v>0.64200000000000002</v>
      </c>
      <c r="M18" s="501" t="s">
        <v>605</v>
      </c>
      <c r="N18"/>
    </row>
    <row r="19" spans="1:14" s="1161" customFormat="1">
      <c r="A19" s="231" t="s">
        <v>2919</v>
      </c>
      <c r="B19" s="496">
        <v>0.215</v>
      </c>
      <c r="C19" s="497" t="s">
        <v>907</v>
      </c>
      <c r="D19" s="498">
        <v>0.30499999999999999</v>
      </c>
      <c r="E19" s="499" t="s">
        <v>924</v>
      </c>
      <c r="F19" s="816">
        <v>0.27500000000000002</v>
      </c>
      <c r="G19" s="501" t="s">
        <v>1102</v>
      </c>
      <c r="H19" s="496">
        <v>0.246</v>
      </c>
      <c r="I19" s="497" t="s">
        <v>922</v>
      </c>
      <c r="J19" s="816">
        <v>0.28699999999999998</v>
      </c>
      <c r="K19" s="501" t="s">
        <v>2926</v>
      </c>
      <c r="L19" s="496">
        <v>0.313</v>
      </c>
      <c r="M19" s="501" t="s">
        <v>614</v>
      </c>
      <c r="N19"/>
    </row>
    <row r="20" spans="1:14">
      <c r="A20" s="1993" t="s">
        <v>2927</v>
      </c>
      <c r="B20" s="1994"/>
      <c r="C20" s="1994"/>
      <c r="D20" s="1994"/>
      <c r="E20" s="1994"/>
      <c r="F20" s="1994"/>
      <c r="G20" s="1994"/>
      <c r="H20" s="1994"/>
      <c r="I20" s="1994"/>
      <c r="J20" s="1994"/>
      <c r="K20" s="1994"/>
      <c r="L20" s="1994"/>
      <c r="M20" s="1995"/>
    </row>
    <row r="21" spans="1:14" ht="29.5" customHeight="1">
      <c r="A21" s="1996" t="s">
        <v>627</v>
      </c>
      <c r="B21" s="1997"/>
      <c r="C21" s="1997"/>
      <c r="D21" s="1997"/>
      <c r="E21" s="1997"/>
      <c r="F21" s="1997"/>
      <c r="G21" s="1997"/>
      <c r="H21" s="1997"/>
      <c r="I21" s="1997"/>
      <c r="J21" s="1997"/>
      <c r="K21" s="1997"/>
      <c r="L21" s="1997"/>
      <c r="M21" s="1998"/>
    </row>
    <row r="22" spans="1:14">
      <c r="A22" s="1167"/>
      <c r="B22" s="106"/>
      <c r="C22" s="106"/>
      <c r="D22" s="106"/>
      <c r="E22" s="106"/>
      <c r="F22" s="106"/>
      <c r="G22" s="106"/>
      <c r="H22" s="106"/>
      <c r="I22" s="106"/>
      <c r="J22" s="106"/>
      <c r="K22" s="106"/>
      <c r="L22" s="106"/>
      <c r="M22" s="106"/>
    </row>
    <row r="23" spans="1:14">
      <c r="A23" s="1987" t="s">
        <v>2928</v>
      </c>
      <c r="B23" s="1987"/>
      <c r="C23" s="1987"/>
      <c r="D23" s="1987"/>
      <c r="E23" s="1987"/>
      <c r="F23" s="1987"/>
      <c r="G23" s="1987"/>
      <c r="H23" s="1987"/>
      <c r="I23" s="1987"/>
      <c r="J23" s="1987"/>
      <c r="K23" s="1987"/>
      <c r="L23" s="1987"/>
      <c r="M23" s="1987"/>
    </row>
    <row r="26" spans="1:14">
      <c r="A26" s="1989" t="s">
        <v>2929</v>
      </c>
      <c r="B26" s="1989"/>
      <c r="C26" s="1989"/>
      <c r="D26" s="1989"/>
      <c r="E26" s="1989"/>
      <c r="F26" s="1989"/>
      <c r="G26" s="1989"/>
      <c r="H26" s="1989"/>
      <c r="I26" s="1989"/>
      <c r="J26" s="1989"/>
      <c r="K26" s="1989"/>
      <c r="L26" s="1989"/>
      <c r="M26" s="1989"/>
    </row>
    <row r="27" spans="1:14">
      <c r="A27" s="1160"/>
      <c r="B27" s="106"/>
      <c r="C27" s="106"/>
      <c r="D27" s="106"/>
      <c r="E27" s="106"/>
      <c r="F27" s="106"/>
      <c r="G27" s="106"/>
      <c r="H27" s="106"/>
      <c r="I27" s="106"/>
      <c r="J27" s="106"/>
      <c r="K27" s="106"/>
      <c r="L27" s="106"/>
      <c r="M27" s="106"/>
    </row>
    <row r="28" spans="1:14" ht="18" customHeight="1">
      <c r="A28" s="1999" t="s">
        <v>2793</v>
      </c>
      <c r="B28" s="1959" t="s">
        <v>585</v>
      </c>
      <c r="C28" s="1952"/>
      <c r="D28" s="1952"/>
      <c r="E28" s="1952"/>
      <c r="F28" s="1952"/>
      <c r="G28" s="1952"/>
      <c r="H28" s="1952"/>
      <c r="I28" s="1952"/>
      <c r="J28" s="1952"/>
      <c r="K28" s="1952"/>
      <c r="L28" s="1952"/>
      <c r="M28" s="2002"/>
    </row>
    <row r="29" spans="1:14" ht="18" customHeight="1">
      <c r="A29" s="2000"/>
      <c r="B29" s="1972" t="s">
        <v>458</v>
      </c>
      <c r="C29" s="2003"/>
      <c r="D29" s="1972" t="s">
        <v>464</v>
      </c>
      <c r="E29" s="2003"/>
      <c r="F29" s="1972" t="s">
        <v>386</v>
      </c>
      <c r="G29" s="2003"/>
      <c r="H29" s="1972" t="s">
        <v>387</v>
      </c>
      <c r="I29" s="2003"/>
      <c r="J29" s="1972" t="s">
        <v>390</v>
      </c>
      <c r="K29" s="2003"/>
      <c r="L29" s="1972" t="s">
        <v>586</v>
      </c>
      <c r="M29" s="1984"/>
    </row>
    <row r="30" spans="1:14" s="478" customFormat="1" ht="23">
      <c r="A30" s="2004"/>
      <c r="B30" s="472" t="s">
        <v>587</v>
      </c>
      <c r="C30" s="473" t="s">
        <v>588</v>
      </c>
      <c r="D30" s="472" t="s">
        <v>587</v>
      </c>
      <c r="E30" s="473" t="s">
        <v>588</v>
      </c>
      <c r="F30" s="474" t="s">
        <v>587</v>
      </c>
      <c r="G30" s="475" t="s">
        <v>588</v>
      </c>
      <c r="H30" s="474" t="s">
        <v>587</v>
      </c>
      <c r="I30" s="475" t="s">
        <v>588</v>
      </c>
      <c r="J30" s="472" t="s">
        <v>587</v>
      </c>
      <c r="K30" s="475" t="s">
        <v>588</v>
      </c>
      <c r="L30" s="472" t="s">
        <v>587</v>
      </c>
      <c r="M30" s="476" t="s">
        <v>588</v>
      </c>
    </row>
    <row r="31" spans="1:14" s="1161" customFormat="1" ht="13.5" thickBot="1">
      <c r="A31" s="853" t="s">
        <v>2794</v>
      </c>
      <c r="B31" s="515">
        <v>163273</v>
      </c>
      <c r="C31" s="516">
        <v>6800</v>
      </c>
      <c r="D31" s="515">
        <v>383100</v>
      </c>
      <c r="E31" s="516">
        <v>6231</v>
      </c>
      <c r="F31" s="515">
        <v>123732</v>
      </c>
      <c r="G31" s="516">
        <v>6090</v>
      </c>
      <c r="H31" s="515">
        <v>232945</v>
      </c>
      <c r="I31" s="516">
        <v>9943</v>
      </c>
      <c r="J31" s="515">
        <v>217657</v>
      </c>
      <c r="K31" s="516">
        <v>8143</v>
      </c>
      <c r="L31" s="515">
        <v>996668</v>
      </c>
      <c r="M31" s="517">
        <v>1193</v>
      </c>
    </row>
    <row r="32" spans="1:14" s="1161" customFormat="1" ht="13">
      <c r="A32" s="866" t="s">
        <v>2799</v>
      </c>
      <c r="B32" s="1168">
        <v>6.2</v>
      </c>
      <c r="C32" s="520">
        <v>1</v>
      </c>
      <c r="D32" s="1168">
        <v>3.6</v>
      </c>
      <c r="E32" s="520">
        <v>0.5</v>
      </c>
      <c r="F32" s="1168">
        <v>8.4</v>
      </c>
      <c r="G32" s="520">
        <v>1.4</v>
      </c>
      <c r="H32" s="1168">
        <v>12.3</v>
      </c>
      <c r="I32" s="520">
        <v>1.4</v>
      </c>
      <c r="J32" s="1168">
        <v>3.7</v>
      </c>
      <c r="K32" s="520">
        <v>0.7</v>
      </c>
      <c r="L32" s="1168">
        <v>7.6</v>
      </c>
      <c r="M32" s="521">
        <v>0.5</v>
      </c>
    </row>
    <row r="33" spans="1:13" s="1161" customFormat="1" ht="13">
      <c r="A33" s="274" t="s">
        <v>2805</v>
      </c>
      <c r="B33" s="1169">
        <v>44.6</v>
      </c>
      <c r="C33" s="523">
        <v>2.6</v>
      </c>
      <c r="D33" s="1169">
        <v>24.7</v>
      </c>
      <c r="E33" s="523">
        <v>1.4</v>
      </c>
      <c r="F33" s="1169">
        <v>26.7</v>
      </c>
      <c r="G33" s="523">
        <v>2.1</v>
      </c>
      <c r="H33" s="1169">
        <v>30.3</v>
      </c>
      <c r="I33" s="523">
        <v>1.7</v>
      </c>
      <c r="J33" s="1169">
        <v>23.3</v>
      </c>
      <c r="K33" s="523">
        <v>1.7</v>
      </c>
      <c r="L33" s="1169">
        <v>27.4</v>
      </c>
      <c r="M33" s="524">
        <v>0.8</v>
      </c>
    </row>
    <row r="34" spans="1:13" s="1161" customFormat="1" ht="13">
      <c r="A34" s="274" t="s">
        <v>2811</v>
      </c>
      <c r="B34" s="1169">
        <v>31</v>
      </c>
      <c r="C34" s="523">
        <v>2</v>
      </c>
      <c r="D34" s="1169">
        <v>32.299999999999997</v>
      </c>
      <c r="E34" s="523">
        <v>1.4</v>
      </c>
      <c r="F34" s="1169">
        <v>27.3</v>
      </c>
      <c r="G34" s="523">
        <v>1.8</v>
      </c>
      <c r="H34" s="1169">
        <v>35.1</v>
      </c>
      <c r="I34" s="523">
        <v>1.7</v>
      </c>
      <c r="J34" s="1169">
        <v>30</v>
      </c>
      <c r="K34" s="523">
        <v>1.6</v>
      </c>
      <c r="L34" s="1169">
        <v>31.3</v>
      </c>
      <c r="M34" s="524">
        <v>0.8</v>
      </c>
    </row>
    <row r="35" spans="1:13" s="1161" customFormat="1" ht="13">
      <c r="A35" s="274" t="s">
        <v>2816</v>
      </c>
      <c r="B35" s="1169">
        <v>13.2</v>
      </c>
      <c r="C35" s="523">
        <v>1.3</v>
      </c>
      <c r="D35" s="1169">
        <v>23.1</v>
      </c>
      <c r="E35" s="523">
        <v>1</v>
      </c>
      <c r="F35" s="1169">
        <v>25</v>
      </c>
      <c r="G35" s="523">
        <v>1.8</v>
      </c>
      <c r="H35" s="1169">
        <v>17.899999999999999</v>
      </c>
      <c r="I35" s="523">
        <v>1.4</v>
      </c>
      <c r="J35" s="1169">
        <v>30.4</v>
      </c>
      <c r="K35" s="523">
        <v>1.6</v>
      </c>
      <c r="L35" s="1169">
        <v>22.1</v>
      </c>
      <c r="M35" s="524">
        <v>0.6</v>
      </c>
    </row>
    <row r="36" spans="1:13" s="1161" customFormat="1" ht="13">
      <c r="A36" s="274" t="s">
        <v>2822</v>
      </c>
      <c r="B36" s="1169">
        <v>5</v>
      </c>
      <c r="C36" s="523">
        <v>0.8</v>
      </c>
      <c r="D36" s="1169">
        <v>16.3</v>
      </c>
      <c r="E36" s="523">
        <v>0.9</v>
      </c>
      <c r="F36" s="1169">
        <v>12.6</v>
      </c>
      <c r="G36" s="523">
        <v>1.6</v>
      </c>
      <c r="H36" s="1169">
        <v>4.3</v>
      </c>
      <c r="I36" s="523">
        <v>0.8</v>
      </c>
      <c r="J36" s="1169">
        <v>12.6</v>
      </c>
      <c r="K36" s="523">
        <v>1.2</v>
      </c>
      <c r="L36" s="1169">
        <v>11.6</v>
      </c>
      <c r="M36" s="524">
        <v>0.5</v>
      </c>
    </row>
    <row r="37" spans="1:13" s="1161" customFormat="1" ht="13">
      <c r="A37" s="926"/>
      <c r="B37" s="1169"/>
      <c r="C37" s="523"/>
      <c r="D37" s="1169"/>
      <c r="E37" s="523"/>
      <c r="F37" s="1169"/>
      <c r="G37" s="523"/>
      <c r="H37" s="1169"/>
      <c r="I37" s="523"/>
      <c r="J37" s="1169"/>
      <c r="K37" s="523"/>
      <c r="L37" s="1169"/>
      <c r="M37" s="524"/>
    </row>
    <row r="38" spans="1:13" s="1161" customFormat="1" ht="13">
      <c r="A38" s="1170" t="s">
        <v>2913</v>
      </c>
      <c r="B38" s="1171">
        <v>93.8</v>
      </c>
      <c r="C38" s="527">
        <v>1</v>
      </c>
      <c r="D38" s="1171">
        <v>96.4</v>
      </c>
      <c r="E38" s="527">
        <v>0.5</v>
      </c>
      <c r="F38" s="1171">
        <v>91.6</v>
      </c>
      <c r="G38" s="527">
        <v>1.4</v>
      </c>
      <c r="H38" s="1171">
        <v>87.7</v>
      </c>
      <c r="I38" s="527">
        <v>1.4</v>
      </c>
      <c r="J38" s="1171">
        <v>96.3</v>
      </c>
      <c r="K38" s="527">
        <v>0.7</v>
      </c>
      <c r="L38" s="1171">
        <v>92.4</v>
      </c>
      <c r="M38" s="528">
        <v>0.5</v>
      </c>
    </row>
    <row r="39" spans="1:13" s="1161" customFormat="1" ht="13">
      <c r="A39" s="274" t="s">
        <v>2918</v>
      </c>
      <c r="B39" s="1169">
        <v>94.3</v>
      </c>
      <c r="C39" s="523">
        <v>1.3</v>
      </c>
      <c r="D39" s="1169">
        <v>96.6</v>
      </c>
      <c r="E39" s="523">
        <v>0.6</v>
      </c>
      <c r="F39" s="1169">
        <v>91.6</v>
      </c>
      <c r="G39" s="523">
        <v>1.7</v>
      </c>
      <c r="H39" s="1169">
        <v>89</v>
      </c>
      <c r="I39" s="523">
        <v>1.5</v>
      </c>
      <c r="J39" s="1169">
        <v>96.9</v>
      </c>
      <c r="K39" s="523">
        <v>0.9</v>
      </c>
      <c r="L39" s="1169">
        <v>93.3</v>
      </c>
      <c r="M39" s="524">
        <v>0.5</v>
      </c>
    </row>
    <row r="40" spans="1:13" s="1161" customFormat="1" ht="13">
      <c r="A40" s="274" t="s">
        <v>2919</v>
      </c>
      <c r="B40" s="1169">
        <v>93.3</v>
      </c>
      <c r="C40" s="523">
        <v>1.3</v>
      </c>
      <c r="D40" s="1169">
        <v>96.2</v>
      </c>
      <c r="E40" s="523">
        <v>0.9</v>
      </c>
      <c r="F40" s="1169">
        <v>91.6</v>
      </c>
      <c r="G40" s="523">
        <v>1.7</v>
      </c>
      <c r="H40" s="1169">
        <v>86.5</v>
      </c>
      <c r="I40" s="523">
        <v>2</v>
      </c>
      <c r="J40" s="1169">
        <v>95.8</v>
      </c>
      <c r="K40" s="523">
        <v>1</v>
      </c>
      <c r="L40" s="1169">
        <v>91.5</v>
      </c>
      <c r="M40" s="524">
        <v>0.8</v>
      </c>
    </row>
    <row r="41" spans="1:13" s="1161" customFormat="1" ht="13">
      <c r="A41" s="926"/>
      <c r="B41" s="1169"/>
      <c r="C41" s="523"/>
      <c r="D41" s="1169"/>
      <c r="E41" s="523"/>
      <c r="F41" s="1169"/>
      <c r="G41" s="523"/>
      <c r="H41" s="1169"/>
      <c r="I41" s="523"/>
      <c r="J41" s="1169"/>
      <c r="K41" s="523"/>
      <c r="L41" s="1169"/>
      <c r="M41" s="524"/>
    </row>
    <row r="42" spans="1:13" s="1161" customFormat="1" ht="13">
      <c r="A42" s="1170" t="s">
        <v>2920</v>
      </c>
      <c r="B42" s="1171">
        <v>18.3</v>
      </c>
      <c r="C42" s="527">
        <v>1.6</v>
      </c>
      <c r="D42" s="1171">
        <v>39.4</v>
      </c>
      <c r="E42" s="527">
        <v>1.3</v>
      </c>
      <c r="F42" s="1171">
        <v>37.6</v>
      </c>
      <c r="G42" s="527">
        <v>2.2000000000000002</v>
      </c>
      <c r="H42" s="1171">
        <v>22.2</v>
      </c>
      <c r="I42" s="527">
        <v>1.4</v>
      </c>
      <c r="J42" s="1171">
        <v>43</v>
      </c>
      <c r="K42" s="527">
        <v>2</v>
      </c>
      <c r="L42" s="1171">
        <v>33.6</v>
      </c>
      <c r="M42" s="528">
        <v>0.8</v>
      </c>
    </row>
    <row r="43" spans="1:13" s="1161" customFormat="1" ht="13">
      <c r="A43" s="274" t="s">
        <v>2918</v>
      </c>
      <c r="B43" s="1169">
        <v>15.6</v>
      </c>
      <c r="C43" s="523">
        <v>2.1</v>
      </c>
      <c r="D43" s="1169">
        <v>37.200000000000003</v>
      </c>
      <c r="E43" s="523">
        <v>2</v>
      </c>
      <c r="F43" s="1169">
        <v>31.7</v>
      </c>
      <c r="G43" s="523">
        <v>3</v>
      </c>
      <c r="H43" s="1169">
        <v>18.7</v>
      </c>
      <c r="I43" s="523">
        <v>2.1</v>
      </c>
      <c r="J43" s="1169">
        <v>40</v>
      </c>
      <c r="K43" s="523">
        <v>2.2999999999999998</v>
      </c>
      <c r="L43" s="1169">
        <v>31.1</v>
      </c>
      <c r="M43" s="524">
        <v>1.1000000000000001</v>
      </c>
    </row>
    <row r="44" spans="1:13" s="1161" customFormat="1" ht="13">
      <c r="A44" s="274" t="s">
        <v>2919</v>
      </c>
      <c r="B44" s="1169">
        <v>21.1</v>
      </c>
      <c r="C44" s="523">
        <v>2.4</v>
      </c>
      <c r="D44" s="1169">
        <v>41.9</v>
      </c>
      <c r="E44" s="523">
        <v>1.6</v>
      </c>
      <c r="F44" s="1169">
        <v>42.7</v>
      </c>
      <c r="G44" s="523">
        <v>2.9</v>
      </c>
      <c r="H44" s="1169">
        <v>25.3</v>
      </c>
      <c r="I44" s="523">
        <v>2</v>
      </c>
      <c r="J44" s="1169">
        <v>45.7</v>
      </c>
      <c r="K44" s="523">
        <v>2.5</v>
      </c>
      <c r="L44" s="1169">
        <v>36.1</v>
      </c>
      <c r="M44" s="524">
        <v>1</v>
      </c>
    </row>
    <row r="45" spans="1:13">
      <c r="A45" s="1993" t="s">
        <v>2927</v>
      </c>
      <c r="B45" s="1994"/>
      <c r="C45" s="1994"/>
      <c r="D45" s="1994"/>
      <c r="E45" s="1994"/>
      <c r="F45" s="1994"/>
      <c r="G45" s="1994"/>
      <c r="H45" s="1994"/>
      <c r="I45" s="1994"/>
      <c r="J45" s="1994"/>
      <c r="K45" s="1994"/>
      <c r="L45" s="1994"/>
      <c r="M45" s="1995"/>
    </row>
    <row r="46" spans="1:13" ht="36" customHeight="1">
      <c r="A46" s="1996" t="s">
        <v>627</v>
      </c>
      <c r="B46" s="1997"/>
      <c r="C46" s="1997"/>
      <c r="D46" s="1997"/>
      <c r="E46" s="1997"/>
      <c r="F46" s="1997"/>
      <c r="G46" s="1997"/>
      <c r="H46" s="1997"/>
      <c r="I46" s="1997"/>
      <c r="J46" s="1997"/>
      <c r="K46" s="1997"/>
      <c r="L46" s="1997"/>
      <c r="M46" s="1998"/>
    </row>
    <row r="47" spans="1:13">
      <c r="A47" s="1167"/>
      <c r="B47" s="106"/>
      <c r="C47" s="106"/>
      <c r="D47" s="106"/>
      <c r="E47" s="106"/>
      <c r="F47" s="106"/>
      <c r="G47" s="106"/>
      <c r="H47" s="106"/>
      <c r="I47" s="106"/>
      <c r="J47" s="106"/>
      <c r="K47" s="106"/>
      <c r="L47" s="106"/>
      <c r="M47" s="106"/>
    </row>
    <row r="48" spans="1:13">
      <c r="A48" s="1987" t="s">
        <v>2930</v>
      </c>
      <c r="B48" s="1987"/>
      <c r="C48" s="1987"/>
      <c r="D48" s="1987"/>
      <c r="E48" s="1987"/>
      <c r="F48" s="1987"/>
      <c r="G48" s="1987"/>
      <c r="H48" s="1987"/>
      <c r="I48" s="1987"/>
      <c r="J48" s="1987"/>
      <c r="K48" s="1987"/>
      <c r="L48" s="1987"/>
      <c r="M48" s="1987"/>
    </row>
    <row r="51" spans="1:13">
      <c r="A51" s="1989" t="s">
        <v>2931</v>
      </c>
      <c r="B51" s="1989"/>
      <c r="C51" s="1989"/>
      <c r="D51" s="1989"/>
      <c r="E51" s="1989"/>
      <c r="F51" s="1989"/>
      <c r="G51" s="1989"/>
      <c r="H51" s="1989"/>
      <c r="I51" s="1989"/>
      <c r="J51" s="1989"/>
      <c r="K51" s="1989"/>
      <c r="L51" s="1989"/>
      <c r="M51" s="1989"/>
    </row>
    <row r="52" spans="1:13">
      <c r="A52" s="1160"/>
      <c r="B52" s="106"/>
      <c r="C52" s="106"/>
      <c r="D52" s="106"/>
      <c r="E52" s="106"/>
      <c r="F52" s="106"/>
      <c r="G52" s="106"/>
      <c r="H52" s="106"/>
      <c r="I52" s="106"/>
      <c r="J52" s="106"/>
      <c r="K52" s="106"/>
      <c r="L52" s="106"/>
      <c r="M52" s="106"/>
    </row>
    <row r="53" spans="1:13" ht="18" customHeight="1">
      <c r="A53" s="1999" t="s">
        <v>2932</v>
      </c>
      <c r="B53" s="1959" t="s">
        <v>585</v>
      </c>
      <c r="C53" s="1952"/>
      <c r="D53" s="1952"/>
      <c r="E53" s="1952"/>
      <c r="F53" s="1952"/>
      <c r="G53" s="1952"/>
      <c r="H53" s="1952"/>
      <c r="I53" s="1952"/>
      <c r="J53" s="1952"/>
      <c r="K53" s="1952"/>
      <c r="L53" s="1952"/>
      <c r="M53" s="2002"/>
    </row>
    <row r="54" spans="1:13" ht="18" customHeight="1">
      <c r="A54" s="2000"/>
      <c r="B54" s="1972" t="s">
        <v>458</v>
      </c>
      <c r="C54" s="2003"/>
      <c r="D54" s="1972" t="s">
        <v>464</v>
      </c>
      <c r="E54" s="2003"/>
      <c r="F54" s="1972" t="s">
        <v>386</v>
      </c>
      <c r="G54" s="2003"/>
      <c r="H54" s="1972" t="s">
        <v>387</v>
      </c>
      <c r="I54" s="2003"/>
      <c r="J54" s="1972" t="s">
        <v>390</v>
      </c>
      <c r="K54" s="2003"/>
      <c r="L54" s="1972" t="s">
        <v>586</v>
      </c>
      <c r="M54" s="1984"/>
    </row>
    <row r="55" spans="1:13" s="478" customFormat="1" ht="23">
      <c r="A55" s="2001"/>
      <c r="B55" s="472" t="s">
        <v>587</v>
      </c>
      <c r="C55" s="473" t="s">
        <v>588</v>
      </c>
      <c r="D55" s="472" t="s">
        <v>587</v>
      </c>
      <c r="E55" s="473" t="s">
        <v>588</v>
      </c>
      <c r="F55" s="474" t="s">
        <v>587</v>
      </c>
      <c r="G55" s="475" t="s">
        <v>588</v>
      </c>
      <c r="H55" s="474" t="s">
        <v>587</v>
      </c>
      <c r="I55" s="475" t="s">
        <v>588</v>
      </c>
      <c r="J55" s="472" t="s">
        <v>587</v>
      </c>
      <c r="K55" s="475" t="s">
        <v>588</v>
      </c>
      <c r="L55" s="472" t="s">
        <v>587</v>
      </c>
      <c r="M55" s="476" t="s">
        <v>588</v>
      </c>
    </row>
    <row r="56" spans="1:13" s="1161" customFormat="1" ht="13.5" thickBot="1">
      <c r="A56" s="1172" t="s">
        <v>2794</v>
      </c>
      <c r="B56" s="1173">
        <v>97945</v>
      </c>
      <c r="C56" s="1174">
        <v>5428</v>
      </c>
      <c r="D56" s="1173">
        <v>154161</v>
      </c>
      <c r="E56" s="1175">
        <v>6692</v>
      </c>
      <c r="F56" s="1173">
        <v>63821</v>
      </c>
      <c r="G56" s="1176">
        <v>5165</v>
      </c>
      <c r="H56" s="1173">
        <v>102809</v>
      </c>
      <c r="I56" s="1175">
        <v>4882</v>
      </c>
      <c r="J56" s="1173">
        <v>75464</v>
      </c>
      <c r="K56" s="1176">
        <v>5486</v>
      </c>
      <c r="L56" s="1177">
        <v>325091</v>
      </c>
      <c r="M56" s="1177">
        <v>6646</v>
      </c>
    </row>
    <row r="57" spans="1:13" s="1161" customFormat="1" ht="13">
      <c r="A57" s="219" t="s">
        <v>2799</v>
      </c>
      <c r="B57" s="1178">
        <v>7.8</v>
      </c>
      <c r="C57" s="1179">
        <v>1.3</v>
      </c>
      <c r="D57" s="1178">
        <v>8</v>
      </c>
      <c r="E57" s="1180">
        <v>1.2</v>
      </c>
      <c r="F57" s="1178">
        <v>8.1</v>
      </c>
      <c r="G57" s="1181">
        <v>1.6</v>
      </c>
      <c r="H57" s="1178">
        <v>6.6</v>
      </c>
      <c r="I57" s="1180">
        <v>1.2</v>
      </c>
      <c r="J57" s="1178">
        <v>7.2</v>
      </c>
      <c r="K57" s="1181">
        <v>1.4</v>
      </c>
      <c r="L57" s="1182">
        <v>6.9</v>
      </c>
      <c r="M57" s="1182">
        <v>0.7</v>
      </c>
    </row>
    <row r="58" spans="1:13" s="1161" customFormat="1" ht="13">
      <c r="A58" s="221" t="s">
        <v>2805</v>
      </c>
      <c r="B58" s="535">
        <v>5</v>
      </c>
      <c r="C58" s="536">
        <v>0.8</v>
      </c>
      <c r="D58" s="535">
        <v>4.5</v>
      </c>
      <c r="E58" s="537">
        <v>0.8</v>
      </c>
      <c r="F58" s="535">
        <v>5.0999999999999996</v>
      </c>
      <c r="G58" s="538">
        <v>1.3</v>
      </c>
      <c r="H58" s="535">
        <v>5.0999999999999996</v>
      </c>
      <c r="I58" s="537">
        <v>1</v>
      </c>
      <c r="J58" s="535">
        <v>5.7</v>
      </c>
      <c r="K58" s="538">
        <v>1.3</v>
      </c>
      <c r="L58" s="539">
        <v>4.4000000000000004</v>
      </c>
      <c r="M58" s="539">
        <v>0.5</v>
      </c>
    </row>
    <row r="59" spans="1:13" s="1161" customFormat="1" ht="13">
      <c r="A59" s="221" t="s">
        <v>2811</v>
      </c>
      <c r="B59" s="535">
        <v>48.7</v>
      </c>
      <c r="C59" s="536">
        <v>2.2000000000000002</v>
      </c>
      <c r="D59" s="535">
        <v>43.9</v>
      </c>
      <c r="E59" s="537">
        <v>2</v>
      </c>
      <c r="F59" s="535">
        <v>44.9</v>
      </c>
      <c r="G59" s="538">
        <v>3.5</v>
      </c>
      <c r="H59" s="535">
        <v>43.7</v>
      </c>
      <c r="I59" s="537">
        <v>2.4</v>
      </c>
      <c r="J59" s="535">
        <v>42.8</v>
      </c>
      <c r="K59" s="538">
        <v>2.5</v>
      </c>
      <c r="L59" s="539">
        <v>41.5</v>
      </c>
      <c r="M59" s="539">
        <v>1.1000000000000001</v>
      </c>
    </row>
    <row r="60" spans="1:13" s="1161" customFormat="1" ht="13">
      <c r="A60" s="221" t="s">
        <v>2816</v>
      </c>
      <c r="B60" s="535">
        <v>20.9</v>
      </c>
      <c r="C60" s="536">
        <v>1.6</v>
      </c>
      <c r="D60" s="535">
        <v>18</v>
      </c>
      <c r="E60" s="537">
        <v>1.3</v>
      </c>
      <c r="F60" s="535">
        <v>21.6</v>
      </c>
      <c r="G60" s="538">
        <v>2.6</v>
      </c>
      <c r="H60" s="535">
        <v>22</v>
      </c>
      <c r="I60" s="537">
        <v>2</v>
      </c>
      <c r="J60" s="535">
        <v>19.5</v>
      </c>
      <c r="K60" s="538">
        <v>1.9</v>
      </c>
      <c r="L60" s="539">
        <v>18.8</v>
      </c>
      <c r="M60" s="539">
        <v>0.8</v>
      </c>
    </row>
    <row r="61" spans="1:13" s="1161" customFormat="1" ht="13">
      <c r="A61" s="221" t="s">
        <v>2822</v>
      </c>
      <c r="B61" s="1183">
        <v>17.7</v>
      </c>
      <c r="C61" s="1184">
        <v>2.4</v>
      </c>
      <c r="D61" s="1183">
        <v>25.6</v>
      </c>
      <c r="E61" s="1185">
        <v>1.8</v>
      </c>
      <c r="F61" s="1183">
        <v>20.3</v>
      </c>
      <c r="G61" s="1186">
        <v>2.9</v>
      </c>
      <c r="H61" s="1183">
        <v>22.7</v>
      </c>
      <c r="I61" s="1185">
        <v>2.2000000000000002</v>
      </c>
      <c r="J61" s="1183">
        <v>24.8</v>
      </c>
      <c r="K61" s="1186">
        <v>2.2999999999999998</v>
      </c>
      <c r="L61" s="1187">
        <v>28.4</v>
      </c>
      <c r="M61" s="1187">
        <v>1.1000000000000001</v>
      </c>
    </row>
    <row r="62" spans="1:13" s="1161" customFormat="1" ht="13">
      <c r="A62" s="462"/>
      <c r="B62" s="1183"/>
      <c r="C62" s="1184"/>
      <c r="D62" s="1183"/>
      <c r="E62" s="1185"/>
      <c r="F62" s="1183"/>
      <c r="G62" s="1186"/>
      <c r="H62" s="1183"/>
      <c r="I62" s="1185"/>
      <c r="J62" s="1183"/>
      <c r="K62" s="1186"/>
      <c r="L62" s="1187"/>
      <c r="M62" s="1187"/>
    </row>
    <row r="63" spans="1:13" s="1161" customFormat="1" ht="13">
      <c r="A63" s="456" t="s">
        <v>2913</v>
      </c>
      <c r="B63" s="530">
        <v>48234</v>
      </c>
      <c r="C63" s="531">
        <v>3123</v>
      </c>
      <c r="D63" s="530">
        <v>77830</v>
      </c>
      <c r="E63" s="532">
        <v>4044</v>
      </c>
      <c r="F63" s="530">
        <v>30074</v>
      </c>
      <c r="G63" s="533">
        <v>2810</v>
      </c>
      <c r="H63" s="530">
        <v>50565</v>
      </c>
      <c r="I63" s="532">
        <v>3160</v>
      </c>
      <c r="J63" s="530">
        <v>37494</v>
      </c>
      <c r="K63" s="533">
        <v>3182</v>
      </c>
      <c r="L63" s="534">
        <v>163763</v>
      </c>
      <c r="M63" s="534">
        <v>4576</v>
      </c>
    </row>
    <row r="64" spans="1:13" s="1161" customFormat="1" ht="13">
      <c r="A64" s="221" t="s">
        <v>2918</v>
      </c>
      <c r="B64" s="535">
        <v>76.7</v>
      </c>
      <c r="C64" s="536">
        <v>3.2</v>
      </c>
      <c r="D64" s="535">
        <v>67.599999999999994</v>
      </c>
      <c r="E64" s="537">
        <v>2.4</v>
      </c>
      <c r="F64" s="535">
        <v>74.400000000000006</v>
      </c>
      <c r="G64" s="538">
        <v>4.0999999999999996</v>
      </c>
      <c r="H64" s="535">
        <v>70.900000000000006</v>
      </c>
      <c r="I64" s="537">
        <v>3.5</v>
      </c>
      <c r="J64" s="535">
        <v>68.900000000000006</v>
      </c>
      <c r="K64" s="538">
        <v>3.5</v>
      </c>
      <c r="L64" s="539">
        <v>66.599999999999994</v>
      </c>
      <c r="M64" s="539">
        <v>1.6</v>
      </c>
    </row>
    <row r="65" spans="1:13" s="1161" customFormat="1" ht="13">
      <c r="A65" s="221" t="s">
        <v>2919</v>
      </c>
      <c r="B65" s="535">
        <v>15.7</v>
      </c>
      <c r="C65" s="536">
        <v>2.5</v>
      </c>
      <c r="D65" s="535">
        <v>24.5</v>
      </c>
      <c r="E65" s="537">
        <v>2.4</v>
      </c>
      <c r="F65" s="535">
        <v>18.100000000000001</v>
      </c>
      <c r="G65" s="538">
        <v>3.7</v>
      </c>
      <c r="H65" s="535">
        <v>22.1</v>
      </c>
      <c r="I65" s="537">
        <v>3.1</v>
      </c>
      <c r="J65" s="535">
        <v>23.4</v>
      </c>
      <c r="K65" s="538">
        <v>3</v>
      </c>
      <c r="L65" s="539">
        <v>26.4</v>
      </c>
      <c r="M65" s="539">
        <v>1.5</v>
      </c>
    </row>
    <row r="66" spans="1:13" s="1161" customFormat="1" ht="13">
      <c r="A66" s="462"/>
      <c r="B66" s="1183"/>
      <c r="C66" s="1184"/>
      <c r="D66" s="1183"/>
      <c r="E66" s="1185"/>
      <c r="F66" s="1183"/>
      <c r="G66" s="1186"/>
      <c r="H66" s="1183"/>
      <c r="I66" s="1185"/>
      <c r="J66" s="1183"/>
      <c r="K66" s="1186"/>
      <c r="L66" s="1187"/>
      <c r="M66" s="1187"/>
    </row>
    <row r="67" spans="1:13" s="1161" customFormat="1" ht="13">
      <c r="A67" s="456" t="s">
        <v>2920</v>
      </c>
      <c r="B67" s="530">
        <v>49711</v>
      </c>
      <c r="C67" s="531">
        <v>3543</v>
      </c>
      <c r="D67" s="530">
        <v>76331</v>
      </c>
      <c r="E67" s="532">
        <v>4265</v>
      </c>
      <c r="F67" s="530">
        <v>33747</v>
      </c>
      <c r="G67" s="533">
        <v>3628</v>
      </c>
      <c r="H67" s="530">
        <v>52244</v>
      </c>
      <c r="I67" s="532">
        <v>3136</v>
      </c>
      <c r="J67" s="530">
        <v>37970</v>
      </c>
      <c r="K67" s="533">
        <v>3215</v>
      </c>
      <c r="L67" s="534">
        <v>161328</v>
      </c>
      <c r="M67" s="534">
        <v>3464</v>
      </c>
    </row>
    <row r="68" spans="1:13" s="1161" customFormat="1" ht="13">
      <c r="A68" s="221" t="s">
        <v>2918</v>
      </c>
      <c r="B68" s="535">
        <v>72.5</v>
      </c>
      <c r="C68" s="536">
        <v>3.4</v>
      </c>
      <c r="D68" s="535">
        <v>65.2</v>
      </c>
      <c r="E68" s="537">
        <v>2.6</v>
      </c>
      <c r="F68" s="535">
        <v>69.2</v>
      </c>
      <c r="G68" s="538">
        <v>4.2</v>
      </c>
      <c r="H68" s="535">
        <v>70.599999999999994</v>
      </c>
      <c r="I68" s="537">
        <v>3.2</v>
      </c>
      <c r="J68" s="535">
        <v>67.099999999999994</v>
      </c>
      <c r="K68" s="538">
        <v>3.5</v>
      </c>
      <c r="L68" s="539">
        <v>62.7</v>
      </c>
      <c r="M68" s="539">
        <v>1.5</v>
      </c>
    </row>
    <row r="69" spans="1:13" s="1161" customFormat="1" ht="13">
      <c r="A69" s="1188" t="s">
        <v>2919</v>
      </c>
      <c r="B69" s="1189">
        <v>19.600000000000001</v>
      </c>
      <c r="C69" s="1190">
        <v>3.3</v>
      </c>
      <c r="D69" s="1189">
        <v>26.7</v>
      </c>
      <c r="E69" s="1191">
        <v>2.2000000000000002</v>
      </c>
      <c r="F69" s="1189">
        <v>22.3</v>
      </c>
      <c r="G69" s="1192">
        <v>3.5</v>
      </c>
      <c r="H69" s="1189">
        <v>23.3</v>
      </c>
      <c r="I69" s="1191">
        <v>2.6</v>
      </c>
      <c r="J69" s="1189">
        <v>26.2</v>
      </c>
      <c r="K69" s="1192">
        <v>3.6</v>
      </c>
      <c r="L69" s="1193">
        <v>30.4</v>
      </c>
      <c r="M69" s="1193">
        <v>1.5</v>
      </c>
    </row>
    <row r="70" spans="1:13">
      <c r="A70" s="1993" t="s">
        <v>2927</v>
      </c>
      <c r="B70" s="1994"/>
      <c r="C70" s="1994"/>
      <c r="D70" s="1994"/>
      <c r="E70" s="1994"/>
      <c r="F70" s="1994"/>
      <c r="G70" s="1994"/>
      <c r="H70" s="1994"/>
      <c r="I70" s="1994"/>
      <c r="J70" s="1994"/>
      <c r="K70" s="1994"/>
      <c r="L70" s="1994"/>
      <c r="M70" s="1995"/>
    </row>
    <row r="71" spans="1:13" ht="36" customHeight="1">
      <c r="A71" s="1996" t="s">
        <v>627</v>
      </c>
      <c r="B71" s="1997"/>
      <c r="C71" s="1997"/>
      <c r="D71" s="1997"/>
      <c r="E71" s="1997"/>
      <c r="F71" s="1997"/>
      <c r="G71" s="1997"/>
      <c r="H71" s="1997"/>
      <c r="I71" s="1997"/>
      <c r="J71" s="1997"/>
      <c r="K71" s="1997"/>
      <c r="L71" s="1997"/>
      <c r="M71" s="1998"/>
    </row>
    <row r="72" spans="1:13">
      <c r="A72" s="1167"/>
      <c r="B72" s="106"/>
      <c r="C72" s="106"/>
      <c r="D72" s="106"/>
      <c r="E72" s="106"/>
      <c r="F72" s="106"/>
      <c r="G72" s="106"/>
      <c r="H72" s="106"/>
      <c r="I72" s="106"/>
      <c r="J72" s="106"/>
      <c r="K72" s="106"/>
      <c r="L72" s="106"/>
      <c r="M72" s="106"/>
    </row>
    <row r="73" spans="1:13">
      <c r="A73" s="1987" t="s">
        <v>2933</v>
      </c>
      <c r="B73" s="1987"/>
      <c r="C73" s="1987"/>
      <c r="D73" s="1987"/>
      <c r="E73" s="1987"/>
      <c r="F73" s="1987"/>
      <c r="G73" s="1987"/>
      <c r="H73" s="1987"/>
      <c r="I73" s="1987"/>
      <c r="J73" s="1987"/>
      <c r="K73" s="1987"/>
      <c r="L73" s="1987"/>
      <c r="M73" s="1987"/>
    </row>
    <row r="76" spans="1:13">
      <c r="A76" s="1989" t="s">
        <v>2934</v>
      </c>
      <c r="B76" s="1989"/>
      <c r="C76" s="1989"/>
      <c r="D76" s="1989"/>
      <c r="E76" s="1989"/>
      <c r="F76" s="1989"/>
      <c r="G76" s="1989"/>
      <c r="H76" s="1989"/>
      <c r="I76" s="1989"/>
      <c r="J76" s="1989"/>
      <c r="K76" s="1989"/>
      <c r="L76" s="1989"/>
      <c r="M76" s="1989"/>
    </row>
    <row r="77" spans="1:13">
      <c r="A77" s="1160"/>
      <c r="B77" s="106"/>
      <c r="C77" s="106"/>
      <c r="D77" s="106"/>
      <c r="E77" s="106"/>
      <c r="F77" s="106"/>
      <c r="G77" s="106"/>
      <c r="H77" s="106"/>
      <c r="I77" s="106"/>
      <c r="J77" s="106"/>
      <c r="K77" s="106"/>
      <c r="L77" s="106"/>
      <c r="M77" s="106"/>
    </row>
    <row r="78" spans="1:13" ht="18" customHeight="1">
      <c r="A78" s="1999" t="s">
        <v>2932</v>
      </c>
      <c r="B78" s="1959" t="s">
        <v>585</v>
      </c>
      <c r="C78" s="1952"/>
      <c r="D78" s="1952"/>
      <c r="E78" s="1952"/>
      <c r="F78" s="1952"/>
      <c r="G78" s="1952"/>
      <c r="H78" s="1952"/>
      <c r="I78" s="1952"/>
      <c r="J78" s="1952"/>
      <c r="K78" s="1952"/>
      <c r="L78" s="1952"/>
      <c r="M78" s="2002"/>
    </row>
    <row r="79" spans="1:13" ht="18" customHeight="1">
      <c r="A79" s="2000"/>
      <c r="B79" s="1972" t="s">
        <v>458</v>
      </c>
      <c r="C79" s="2003"/>
      <c r="D79" s="1972" t="s">
        <v>464</v>
      </c>
      <c r="E79" s="2003"/>
      <c r="F79" s="1972" t="s">
        <v>386</v>
      </c>
      <c r="G79" s="2003"/>
      <c r="H79" s="1972" t="s">
        <v>387</v>
      </c>
      <c r="I79" s="2003"/>
      <c r="J79" s="1972" t="s">
        <v>390</v>
      </c>
      <c r="K79" s="2003"/>
      <c r="L79" s="1972" t="s">
        <v>586</v>
      </c>
      <c r="M79" s="1984"/>
    </row>
    <row r="80" spans="1:13" s="478" customFormat="1" ht="23">
      <c r="A80" s="2001"/>
      <c r="B80" s="472" t="s">
        <v>587</v>
      </c>
      <c r="C80" s="473" t="s">
        <v>588</v>
      </c>
      <c r="D80" s="472" t="s">
        <v>587</v>
      </c>
      <c r="E80" s="473" t="s">
        <v>588</v>
      </c>
      <c r="F80" s="474" t="s">
        <v>587</v>
      </c>
      <c r="G80" s="475" t="s">
        <v>588</v>
      </c>
      <c r="H80" s="474" t="s">
        <v>587</v>
      </c>
      <c r="I80" s="475" t="s">
        <v>588</v>
      </c>
      <c r="J80" s="472" t="s">
        <v>587</v>
      </c>
      <c r="K80" s="475" t="s">
        <v>588</v>
      </c>
      <c r="L80" s="472" t="s">
        <v>587</v>
      </c>
      <c r="M80" s="476" t="s">
        <v>588</v>
      </c>
    </row>
    <row r="81" spans="1:13" s="202" customFormat="1" ht="13.5" thickBot="1">
      <c r="A81" s="1172" t="s">
        <v>2794</v>
      </c>
      <c r="B81" s="801">
        <v>93662</v>
      </c>
      <c r="C81" s="1194" t="s">
        <v>2935</v>
      </c>
      <c r="D81" s="801">
        <v>156295</v>
      </c>
      <c r="E81" s="1194" t="s">
        <v>2936</v>
      </c>
      <c r="F81" s="801">
        <v>55834</v>
      </c>
      <c r="G81" s="1194" t="s">
        <v>2937</v>
      </c>
      <c r="H81" s="801">
        <v>101169</v>
      </c>
      <c r="I81" s="1194" t="s">
        <v>2938</v>
      </c>
      <c r="J81" s="801">
        <v>69798</v>
      </c>
      <c r="K81" s="1194" t="s">
        <v>1237</v>
      </c>
      <c r="L81" s="801">
        <v>324608</v>
      </c>
      <c r="M81" s="1195" t="s">
        <v>2796</v>
      </c>
    </row>
    <row r="82" spans="1:13" s="202" customFormat="1" ht="13">
      <c r="A82" s="219" t="s">
        <v>2799</v>
      </c>
      <c r="B82" s="1196">
        <v>7.9000000000000001E-2</v>
      </c>
      <c r="C82" s="1197" t="s">
        <v>642</v>
      </c>
      <c r="D82" s="1196">
        <v>9.0999999999999998E-2</v>
      </c>
      <c r="E82" s="1197" t="s">
        <v>648</v>
      </c>
      <c r="F82" s="1196">
        <v>8.5999999999999993E-2</v>
      </c>
      <c r="G82" s="1197" t="s">
        <v>643</v>
      </c>
      <c r="H82" s="1196">
        <v>7.0000000000000007E-2</v>
      </c>
      <c r="I82" s="1197" t="s">
        <v>652</v>
      </c>
      <c r="J82" s="1196">
        <v>7.1999999999999995E-2</v>
      </c>
      <c r="K82" s="1197" t="s">
        <v>643</v>
      </c>
      <c r="L82" s="1196">
        <v>7.1999999999999995E-2</v>
      </c>
      <c r="M82" s="1198" t="s">
        <v>649</v>
      </c>
    </row>
    <row r="83" spans="1:13" s="202" customFormat="1" ht="13">
      <c r="A83" s="221" t="s">
        <v>2805</v>
      </c>
      <c r="B83" s="1199">
        <v>5.3999999999999999E-2</v>
      </c>
      <c r="C83" s="1200" t="s">
        <v>653</v>
      </c>
      <c r="D83" s="1199">
        <v>6.3E-2</v>
      </c>
      <c r="E83" s="1200" t="s">
        <v>640</v>
      </c>
      <c r="F83" s="1199">
        <v>5.8000000000000003E-2</v>
      </c>
      <c r="G83" s="1200" t="s">
        <v>643</v>
      </c>
      <c r="H83" s="1199">
        <v>5.5E-2</v>
      </c>
      <c r="I83" s="1200" t="s">
        <v>648</v>
      </c>
      <c r="J83" s="1199">
        <v>5.3999999999999999E-2</v>
      </c>
      <c r="K83" s="1200" t="s">
        <v>652</v>
      </c>
      <c r="L83" s="1199">
        <v>5.1999999999999998E-2</v>
      </c>
      <c r="M83" s="1201" t="s">
        <v>656</v>
      </c>
    </row>
    <row r="84" spans="1:13" s="202" customFormat="1" ht="13">
      <c r="A84" s="221" t="s">
        <v>2811</v>
      </c>
      <c r="B84" s="1199">
        <v>0.49</v>
      </c>
      <c r="C84" s="1200" t="s">
        <v>658</v>
      </c>
      <c r="D84" s="1199">
        <v>0.41199999999999998</v>
      </c>
      <c r="E84" s="1200" t="s">
        <v>642</v>
      </c>
      <c r="F84" s="1199">
        <v>0.42699999999999999</v>
      </c>
      <c r="G84" s="1200" t="s">
        <v>685</v>
      </c>
      <c r="H84" s="1199">
        <v>0.432</v>
      </c>
      <c r="I84" s="1200" t="s">
        <v>675</v>
      </c>
      <c r="J84" s="1199">
        <v>0.40300000000000002</v>
      </c>
      <c r="K84" s="1200" t="s">
        <v>675</v>
      </c>
      <c r="L84" s="1199">
        <v>0.40100000000000002</v>
      </c>
      <c r="M84" s="1201" t="s">
        <v>653</v>
      </c>
    </row>
    <row r="85" spans="1:13" s="202" customFormat="1" ht="13">
      <c r="A85" s="221" t="s">
        <v>2816</v>
      </c>
      <c r="B85" s="1199">
        <v>0.21099999999999999</v>
      </c>
      <c r="C85" s="1200" t="s">
        <v>644</v>
      </c>
      <c r="D85" s="1199">
        <v>0.159</v>
      </c>
      <c r="E85" s="1200" t="s">
        <v>652</v>
      </c>
      <c r="F85" s="1199">
        <v>0.19900000000000001</v>
      </c>
      <c r="G85" s="1200" t="s">
        <v>658</v>
      </c>
      <c r="H85" s="1199">
        <v>0.20699999999999999</v>
      </c>
      <c r="I85" s="1200" t="s">
        <v>642</v>
      </c>
      <c r="J85" s="1199">
        <v>0.20699999999999999</v>
      </c>
      <c r="K85" s="1200" t="s">
        <v>643</v>
      </c>
      <c r="L85" s="1199">
        <v>0.19</v>
      </c>
      <c r="M85" s="1201" t="s">
        <v>654</v>
      </c>
    </row>
    <row r="86" spans="1:13" s="202" customFormat="1" ht="13">
      <c r="A86" s="221" t="s">
        <v>2822</v>
      </c>
      <c r="B86" s="1199">
        <v>0.16600000000000001</v>
      </c>
      <c r="C86" s="1200" t="s">
        <v>662</v>
      </c>
      <c r="D86" s="1199">
        <v>0.27500000000000002</v>
      </c>
      <c r="E86" s="1200" t="s">
        <v>644</v>
      </c>
      <c r="F86" s="1199">
        <v>0.23</v>
      </c>
      <c r="G86" s="1200" t="s">
        <v>661</v>
      </c>
      <c r="H86" s="1199">
        <v>0.23599999999999999</v>
      </c>
      <c r="I86" s="1200" t="s">
        <v>651</v>
      </c>
      <c r="J86" s="1199">
        <v>0.26300000000000001</v>
      </c>
      <c r="K86" s="1200" t="s">
        <v>661</v>
      </c>
      <c r="L86" s="1199">
        <v>0.28499999999999998</v>
      </c>
      <c r="M86" s="1201" t="s">
        <v>653</v>
      </c>
    </row>
    <row r="87" spans="1:13" s="202" customFormat="1" ht="13">
      <c r="A87" s="462"/>
      <c r="B87" s="1202"/>
      <c r="C87" s="1203"/>
      <c r="D87" s="1202"/>
      <c r="E87" s="1203"/>
      <c r="F87" s="1202"/>
      <c r="G87" s="1203"/>
      <c r="H87" s="1202"/>
      <c r="I87" s="1203"/>
      <c r="J87" s="1202"/>
      <c r="K87" s="1203"/>
      <c r="L87" s="1202"/>
      <c r="M87" s="1201"/>
    </row>
    <row r="88" spans="1:13" s="202" customFormat="1" ht="13">
      <c r="A88" s="456" t="s">
        <v>2913</v>
      </c>
      <c r="B88" s="1204">
        <v>47057</v>
      </c>
      <c r="C88" s="1205" t="s">
        <v>2939</v>
      </c>
      <c r="D88" s="1204">
        <v>79517</v>
      </c>
      <c r="E88" s="1205" t="s">
        <v>2940</v>
      </c>
      <c r="F88" s="1204">
        <v>28603</v>
      </c>
      <c r="G88" s="1205" t="s">
        <v>2774</v>
      </c>
      <c r="H88" s="1204">
        <v>50596</v>
      </c>
      <c r="I88" s="1205" t="s">
        <v>2941</v>
      </c>
      <c r="J88" s="1204">
        <v>35397</v>
      </c>
      <c r="K88" s="1205" t="s">
        <v>2942</v>
      </c>
      <c r="L88" s="1204">
        <v>164674</v>
      </c>
      <c r="M88" s="1206" t="s">
        <v>2943</v>
      </c>
    </row>
    <row r="89" spans="1:13" s="202" customFormat="1" ht="13">
      <c r="A89" s="221" t="s">
        <v>2918</v>
      </c>
      <c r="B89" s="1199">
        <v>0.78100000000000003</v>
      </c>
      <c r="C89" s="1200" t="s">
        <v>1121</v>
      </c>
      <c r="D89" s="1199">
        <v>0.629</v>
      </c>
      <c r="E89" s="1200" t="s">
        <v>646</v>
      </c>
      <c r="F89" s="1199">
        <v>0.68200000000000005</v>
      </c>
      <c r="G89" s="1200" t="s">
        <v>787</v>
      </c>
      <c r="H89" s="1199">
        <v>0.71299999999999997</v>
      </c>
      <c r="I89" s="1200" t="s">
        <v>861</v>
      </c>
      <c r="J89" s="1199">
        <v>0.66900000000000004</v>
      </c>
      <c r="K89" s="1200" t="s">
        <v>1016</v>
      </c>
      <c r="L89" s="1199">
        <v>0.65</v>
      </c>
      <c r="M89" s="1201" t="s">
        <v>648</v>
      </c>
    </row>
    <row r="90" spans="1:13" s="202" customFormat="1" ht="13">
      <c r="A90" s="221" t="s">
        <v>2919</v>
      </c>
      <c r="B90" s="1199">
        <v>0.13400000000000001</v>
      </c>
      <c r="C90" s="1200" t="s">
        <v>661</v>
      </c>
      <c r="D90" s="1199">
        <v>0.27900000000000003</v>
      </c>
      <c r="E90" s="1200" t="s">
        <v>675</v>
      </c>
      <c r="F90" s="1199">
        <v>0.22800000000000001</v>
      </c>
      <c r="G90" s="1200" t="s">
        <v>1115</v>
      </c>
      <c r="H90" s="1199">
        <v>0.20899999999999999</v>
      </c>
      <c r="I90" s="1200" t="s">
        <v>675</v>
      </c>
      <c r="J90" s="1199">
        <v>0.248</v>
      </c>
      <c r="K90" s="1200" t="s">
        <v>1157</v>
      </c>
      <c r="L90" s="1199">
        <v>0.27500000000000002</v>
      </c>
      <c r="M90" s="1201" t="s">
        <v>643</v>
      </c>
    </row>
    <row r="91" spans="1:13" s="202" customFormat="1" ht="13">
      <c r="A91" s="462"/>
      <c r="B91" s="1207"/>
      <c r="C91" s="1203"/>
      <c r="D91" s="1207"/>
      <c r="E91" s="1203"/>
      <c r="F91" s="1207"/>
      <c r="G91" s="1203"/>
      <c r="H91" s="1207"/>
      <c r="I91" s="1203"/>
      <c r="J91" s="1207"/>
      <c r="K91" s="1203"/>
      <c r="L91" s="1207"/>
      <c r="M91" s="1201"/>
    </row>
    <row r="92" spans="1:13" s="202" customFormat="1" ht="13">
      <c r="A92" s="456" t="s">
        <v>2920</v>
      </c>
      <c r="B92" s="1204">
        <v>46605</v>
      </c>
      <c r="C92" s="1205" t="s">
        <v>2944</v>
      </c>
      <c r="D92" s="1204">
        <v>76778</v>
      </c>
      <c r="E92" s="1205" t="s">
        <v>2945</v>
      </c>
      <c r="F92" s="1204">
        <v>27231</v>
      </c>
      <c r="G92" s="1205" t="s">
        <v>2946</v>
      </c>
      <c r="H92" s="1204">
        <v>50573</v>
      </c>
      <c r="I92" s="1205" t="s">
        <v>2947</v>
      </c>
      <c r="J92" s="1204">
        <v>34401</v>
      </c>
      <c r="K92" s="1205" t="s">
        <v>2948</v>
      </c>
      <c r="L92" s="1204">
        <v>159934</v>
      </c>
      <c r="M92" s="1206" t="s">
        <v>2949</v>
      </c>
    </row>
    <row r="93" spans="1:13" s="202" customFormat="1" ht="13">
      <c r="A93" s="221" t="s">
        <v>2918</v>
      </c>
      <c r="B93" s="1199">
        <v>0.72799999999999998</v>
      </c>
      <c r="C93" s="1200" t="s">
        <v>660</v>
      </c>
      <c r="D93" s="1199">
        <v>0.64</v>
      </c>
      <c r="E93" s="1200" t="s">
        <v>674</v>
      </c>
      <c r="F93" s="1199">
        <v>0.68600000000000005</v>
      </c>
      <c r="G93" s="1200" t="s">
        <v>1068</v>
      </c>
      <c r="H93" s="1199">
        <v>0.67600000000000005</v>
      </c>
      <c r="I93" s="1200" t="s">
        <v>660</v>
      </c>
      <c r="J93" s="1199">
        <v>0.66100000000000003</v>
      </c>
      <c r="K93" s="1200" t="s">
        <v>1121</v>
      </c>
      <c r="L93" s="1199">
        <v>0.63600000000000001</v>
      </c>
      <c r="M93" s="1201" t="s">
        <v>647</v>
      </c>
    </row>
    <row r="94" spans="1:13" s="202" customFormat="1" ht="13">
      <c r="A94" s="1188" t="s">
        <v>2919</v>
      </c>
      <c r="B94" s="1208">
        <v>0.19900000000000001</v>
      </c>
      <c r="C94" s="1209" t="s">
        <v>861</v>
      </c>
      <c r="D94" s="1208">
        <v>0.27</v>
      </c>
      <c r="E94" s="1209" t="s">
        <v>674</v>
      </c>
      <c r="F94" s="1208">
        <v>0.23300000000000001</v>
      </c>
      <c r="G94" s="1209" t="s">
        <v>935</v>
      </c>
      <c r="H94" s="1208">
        <v>0.26300000000000001</v>
      </c>
      <c r="I94" s="1209" t="s">
        <v>861</v>
      </c>
      <c r="J94" s="1208">
        <v>0.27800000000000002</v>
      </c>
      <c r="K94" s="1209" t="s">
        <v>862</v>
      </c>
      <c r="L94" s="1208">
        <v>0.29499999999999998</v>
      </c>
      <c r="M94" s="848" t="s">
        <v>643</v>
      </c>
    </row>
    <row r="95" spans="1:13">
      <c r="A95" s="1993" t="s">
        <v>2927</v>
      </c>
      <c r="B95" s="1994"/>
      <c r="C95" s="1994"/>
      <c r="D95" s="1994"/>
      <c r="E95" s="1994"/>
      <c r="F95" s="1994"/>
      <c r="G95" s="1994"/>
      <c r="H95" s="1994"/>
      <c r="I95" s="1994"/>
      <c r="J95" s="1994"/>
      <c r="K95" s="1994"/>
      <c r="L95" s="1994"/>
      <c r="M95" s="1995"/>
    </row>
    <row r="96" spans="1:13" ht="36.5" customHeight="1">
      <c r="A96" s="1996" t="s">
        <v>627</v>
      </c>
      <c r="B96" s="1997"/>
      <c r="C96" s="1997"/>
      <c r="D96" s="1997"/>
      <c r="E96" s="1997"/>
      <c r="F96" s="1997"/>
      <c r="G96" s="1997"/>
      <c r="H96" s="1997"/>
      <c r="I96" s="1997"/>
      <c r="J96" s="1997"/>
      <c r="K96" s="1997"/>
      <c r="L96" s="1997"/>
      <c r="M96" s="1998"/>
    </row>
    <row r="97" spans="1:13">
      <c r="A97" s="1167"/>
      <c r="B97" s="106"/>
      <c r="C97" s="106"/>
      <c r="D97" s="106"/>
      <c r="E97" s="106"/>
      <c r="F97" s="106"/>
      <c r="G97" s="106"/>
      <c r="H97" s="106"/>
      <c r="I97" s="106"/>
      <c r="J97" s="106"/>
      <c r="K97" s="106"/>
      <c r="L97" s="106"/>
      <c r="M97" s="106"/>
    </row>
    <row r="98" spans="1:13">
      <c r="A98" s="1987" t="s">
        <v>2950</v>
      </c>
      <c r="B98" s="1987"/>
      <c r="C98" s="1987"/>
      <c r="D98" s="1987"/>
      <c r="E98" s="1987"/>
      <c r="F98" s="1987"/>
      <c r="G98" s="1987"/>
      <c r="H98" s="1987"/>
      <c r="I98" s="1987"/>
      <c r="J98" s="1987"/>
      <c r="K98" s="1987"/>
      <c r="L98" s="1987"/>
      <c r="M98" s="1987"/>
    </row>
    <row r="99" spans="1:13">
      <c r="A99" s="513"/>
      <c r="B99" s="564"/>
      <c r="C99" s="564"/>
      <c r="D99" s="564"/>
      <c r="E99" s="564"/>
      <c r="F99" s="564"/>
      <c r="G99" s="564"/>
      <c r="H99" s="564"/>
      <c r="I99" s="564"/>
      <c r="J99" s="564"/>
      <c r="K99" s="564"/>
      <c r="L99" s="564"/>
      <c r="M99" s="564"/>
    </row>
    <row r="100" spans="1:13">
      <c r="A100" s="513"/>
      <c r="B100" s="564"/>
      <c r="C100" s="564"/>
      <c r="D100" s="564"/>
      <c r="E100" s="564"/>
      <c r="F100" s="564"/>
      <c r="G100" s="564"/>
      <c r="H100" s="564"/>
      <c r="I100" s="564"/>
      <c r="J100" s="564"/>
      <c r="K100" s="564"/>
      <c r="L100" s="564"/>
      <c r="M100" s="564"/>
    </row>
    <row r="101" spans="1:13">
      <c r="A101" s="1989" t="s">
        <v>2951</v>
      </c>
      <c r="B101" s="1989"/>
      <c r="C101" s="1989"/>
      <c r="D101" s="1989"/>
      <c r="E101" s="1989"/>
      <c r="F101" s="1989"/>
      <c r="G101" s="1989"/>
      <c r="H101" s="1989"/>
      <c r="I101" s="1989"/>
      <c r="J101" s="1989"/>
      <c r="K101" s="1989"/>
      <c r="L101" s="1989"/>
      <c r="M101" s="1989"/>
    </row>
    <row r="102" spans="1:13">
      <c r="A102" s="1160"/>
      <c r="B102" s="106"/>
      <c r="C102" s="106"/>
      <c r="D102" s="106"/>
      <c r="E102" s="106"/>
      <c r="F102" s="106"/>
      <c r="G102" s="106"/>
      <c r="H102" s="106"/>
      <c r="I102" s="106"/>
      <c r="J102" s="106"/>
      <c r="K102" s="106"/>
      <c r="L102" s="106"/>
      <c r="M102" s="106"/>
    </row>
    <row r="103" spans="1:13">
      <c r="A103" s="1990" t="s">
        <v>2793</v>
      </c>
      <c r="B103" s="1946" t="s">
        <v>585</v>
      </c>
      <c r="C103" s="1946"/>
      <c r="D103" s="1946"/>
      <c r="E103" s="1946"/>
      <c r="F103" s="1946"/>
      <c r="G103" s="1946"/>
      <c r="H103" s="1946"/>
      <c r="I103" s="1946"/>
      <c r="J103" s="1946"/>
      <c r="K103" s="1946"/>
      <c r="L103" s="1946"/>
      <c r="M103" s="1974"/>
    </row>
    <row r="104" spans="1:13">
      <c r="A104" s="1991"/>
      <c r="B104" s="1985" t="s">
        <v>458</v>
      </c>
      <c r="C104" s="1985"/>
      <c r="D104" s="1985" t="s">
        <v>464</v>
      </c>
      <c r="E104" s="1985"/>
      <c r="F104" s="1985" t="s">
        <v>386</v>
      </c>
      <c r="G104" s="1985"/>
      <c r="H104" s="1985" t="s">
        <v>387</v>
      </c>
      <c r="I104" s="1985"/>
      <c r="J104" s="1985" t="s">
        <v>390</v>
      </c>
      <c r="K104" s="1985"/>
      <c r="L104" s="1985" t="s">
        <v>665</v>
      </c>
      <c r="M104" s="1976"/>
    </row>
    <row r="105" spans="1:13" s="1210" customFormat="1" ht="26">
      <c r="A105" s="1992"/>
      <c r="B105" s="160" t="s">
        <v>587</v>
      </c>
      <c r="C105" s="160" t="s">
        <v>588</v>
      </c>
      <c r="D105" s="160" t="s">
        <v>587</v>
      </c>
      <c r="E105" s="160" t="s">
        <v>588</v>
      </c>
      <c r="F105" s="160" t="s">
        <v>587</v>
      </c>
      <c r="G105" s="160" t="s">
        <v>588</v>
      </c>
      <c r="H105" s="160" t="s">
        <v>587</v>
      </c>
      <c r="I105" s="160" t="s">
        <v>588</v>
      </c>
      <c r="J105" s="160" t="s">
        <v>587</v>
      </c>
      <c r="K105" s="160" t="s">
        <v>588</v>
      </c>
      <c r="L105" s="160" t="s">
        <v>587</v>
      </c>
      <c r="M105" s="161" t="s">
        <v>588</v>
      </c>
    </row>
    <row r="106" spans="1:13">
      <c r="A106" s="1211" t="s">
        <v>2794</v>
      </c>
      <c r="B106" s="1212">
        <v>92689</v>
      </c>
      <c r="C106" s="1213" t="s">
        <v>2952</v>
      </c>
      <c r="D106" s="1214">
        <v>157114</v>
      </c>
      <c r="E106" s="1215" t="s">
        <v>2739</v>
      </c>
      <c r="F106" s="1214">
        <v>62814</v>
      </c>
      <c r="G106" s="1215" t="s">
        <v>2953</v>
      </c>
      <c r="H106" s="1214">
        <v>106580</v>
      </c>
      <c r="I106" s="1215" t="s">
        <v>2954</v>
      </c>
      <c r="J106" s="1214">
        <v>75017</v>
      </c>
      <c r="K106" s="1215" t="s">
        <v>2955</v>
      </c>
      <c r="L106" s="1216">
        <v>331540</v>
      </c>
      <c r="M106" s="1216" t="s">
        <v>2797</v>
      </c>
    </row>
    <row r="107" spans="1:13">
      <c r="A107" s="1217" t="s">
        <v>2799</v>
      </c>
      <c r="B107" s="1218">
        <v>8.8999999999999996E-2</v>
      </c>
      <c r="C107" s="1213" t="s">
        <v>648</v>
      </c>
      <c r="D107" s="1219">
        <v>8.7999999999999995E-2</v>
      </c>
      <c r="E107" s="1215" t="s">
        <v>653</v>
      </c>
      <c r="F107" s="1219">
        <v>0.106</v>
      </c>
      <c r="G107" s="1215" t="s">
        <v>650</v>
      </c>
      <c r="H107" s="1219">
        <v>7.0000000000000007E-2</v>
      </c>
      <c r="I107" s="1215" t="s">
        <v>648</v>
      </c>
      <c r="J107" s="1219">
        <v>0.104</v>
      </c>
      <c r="K107" s="1215" t="s">
        <v>643</v>
      </c>
      <c r="L107" s="1220">
        <v>7.0999999999999994E-2</v>
      </c>
      <c r="M107" s="1216" t="s">
        <v>656</v>
      </c>
    </row>
    <row r="108" spans="1:13">
      <c r="A108" s="1217" t="s">
        <v>2805</v>
      </c>
      <c r="B108" s="1218">
        <v>5.8999999999999997E-2</v>
      </c>
      <c r="C108" s="1213" t="s">
        <v>643</v>
      </c>
      <c r="D108" s="1219">
        <v>5.8000000000000003E-2</v>
      </c>
      <c r="E108" s="1215" t="s">
        <v>655</v>
      </c>
      <c r="F108" s="1219">
        <v>5.5E-2</v>
      </c>
      <c r="G108" s="1215" t="s">
        <v>653</v>
      </c>
      <c r="H108" s="1219">
        <v>4.8000000000000001E-2</v>
      </c>
      <c r="I108" s="1215" t="s">
        <v>653</v>
      </c>
      <c r="J108" s="1219">
        <v>5.1999999999999998E-2</v>
      </c>
      <c r="K108" s="1215" t="s">
        <v>648</v>
      </c>
      <c r="L108" s="1220">
        <v>4.9000000000000002E-2</v>
      </c>
      <c r="M108" s="1216" t="s">
        <v>654</v>
      </c>
    </row>
    <row r="109" spans="1:13">
      <c r="A109" s="1217" t="s">
        <v>2811</v>
      </c>
      <c r="B109" s="1218">
        <v>0.438</v>
      </c>
      <c r="C109" s="1213" t="s">
        <v>674</v>
      </c>
      <c r="D109" s="1219">
        <v>0.40600000000000003</v>
      </c>
      <c r="E109" s="1215" t="s">
        <v>642</v>
      </c>
      <c r="F109" s="1219">
        <v>0.38400000000000001</v>
      </c>
      <c r="G109" s="1215" t="s">
        <v>685</v>
      </c>
      <c r="H109" s="1219">
        <v>0.42399999999999999</v>
      </c>
      <c r="I109" s="1215" t="s">
        <v>646</v>
      </c>
      <c r="J109" s="1219">
        <v>0.38500000000000001</v>
      </c>
      <c r="K109" s="1215" t="s">
        <v>674</v>
      </c>
      <c r="L109" s="1220">
        <v>0.38800000000000001</v>
      </c>
      <c r="M109" s="1216" t="s">
        <v>640</v>
      </c>
    </row>
    <row r="110" spans="1:13">
      <c r="A110" s="1217" t="s">
        <v>2816</v>
      </c>
      <c r="B110" s="1218">
        <v>0.217</v>
      </c>
      <c r="C110" s="1213" t="s">
        <v>647</v>
      </c>
      <c r="D110" s="1219">
        <v>0.16800000000000001</v>
      </c>
      <c r="E110" s="1215" t="s">
        <v>652</v>
      </c>
      <c r="F110" s="1219">
        <v>0.22700000000000001</v>
      </c>
      <c r="G110" s="1215" t="s">
        <v>662</v>
      </c>
      <c r="H110" s="1219">
        <v>0.21099999999999999</v>
      </c>
      <c r="I110" s="1215" t="s">
        <v>651</v>
      </c>
      <c r="J110" s="1219">
        <v>0.182</v>
      </c>
      <c r="K110" s="1215" t="s">
        <v>647</v>
      </c>
      <c r="L110" s="1220">
        <v>0.19</v>
      </c>
      <c r="M110" s="1216" t="s">
        <v>655</v>
      </c>
    </row>
    <row r="111" spans="1:13">
      <c r="A111" s="1217" t="s">
        <v>2822</v>
      </c>
      <c r="B111" s="1218">
        <v>0.19700000000000001</v>
      </c>
      <c r="C111" s="1213" t="s">
        <v>659</v>
      </c>
      <c r="D111" s="1219">
        <v>0.28000000000000003</v>
      </c>
      <c r="E111" s="1215" t="s">
        <v>657</v>
      </c>
      <c r="F111" s="1219">
        <v>0.22800000000000001</v>
      </c>
      <c r="G111" s="1215" t="s">
        <v>646</v>
      </c>
      <c r="H111" s="1219">
        <v>0.248</v>
      </c>
      <c r="I111" s="1215" t="s">
        <v>647</v>
      </c>
      <c r="J111" s="1219">
        <v>0.27800000000000002</v>
      </c>
      <c r="K111" s="1215" t="s">
        <v>658</v>
      </c>
      <c r="L111" s="1220">
        <v>0.30099999999999999</v>
      </c>
      <c r="M111" s="1216" t="s">
        <v>655</v>
      </c>
    </row>
    <row r="112" spans="1:13">
      <c r="A112" s="18"/>
      <c r="B112" s="1213" t="s">
        <v>673</v>
      </c>
      <c r="C112" s="1213" t="s">
        <v>673</v>
      </c>
      <c r="D112" s="1215" t="s">
        <v>673</v>
      </c>
      <c r="E112" s="1215" t="s">
        <v>673</v>
      </c>
      <c r="F112" s="1215" t="s">
        <v>673</v>
      </c>
      <c r="G112" s="1215" t="s">
        <v>673</v>
      </c>
      <c r="H112" s="1215" t="s">
        <v>673</v>
      </c>
      <c r="I112" s="1215" t="s">
        <v>673</v>
      </c>
      <c r="J112" s="1215" t="s">
        <v>673</v>
      </c>
      <c r="K112" s="1215" t="s">
        <v>673</v>
      </c>
      <c r="L112" s="1216" t="s">
        <v>673</v>
      </c>
      <c r="M112" s="1216" t="s">
        <v>673</v>
      </c>
    </row>
    <row r="113" spans="1:13">
      <c r="A113" s="18" t="s">
        <v>2913</v>
      </c>
      <c r="B113" s="1212">
        <v>46136</v>
      </c>
      <c r="C113" s="1213" t="s">
        <v>2956</v>
      </c>
      <c r="D113" s="1214">
        <v>79406</v>
      </c>
      <c r="E113" s="1215" t="s">
        <v>2957</v>
      </c>
      <c r="F113" s="1214">
        <v>29911</v>
      </c>
      <c r="G113" s="1215" t="s">
        <v>2958</v>
      </c>
      <c r="H113" s="1214">
        <v>52327</v>
      </c>
      <c r="I113" s="1215" t="s">
        <v>2959</v>
      </c>
      <c r="J113" s="1214">
        <v>38260</v>
      </c>
      <c r="K113" s="1215" t="s">
        <v>2960</v>
      </c>
      <c r="L113" s="1216">
        <v>166041</v>
      </c>
      <c r="M113" s="1216" t="s">
        <v>2961</v>
      </c>
    </row>
    <row r="114" spans="1:13">
      <c r="A114" s="1217" t="s">
        <v>2918</v>
      </c>
      <c r="B114" s="1218">
        <v>0.76200000000000001</v>
      </c>
      <c r="C114" s="1213" t="s">
        <v>1061</v>
      </c>
      <c r="D114" s="1219">
        <v>0.64600000000000002</v>
      </c>
      <c r="E114" s="1215" t="s">
        <v>675</v>
      </c>
      <c r="F114" s="1219">
        <v>0.71099999999999997</v>
      </c>
      <c r="G114" s="1215" t="s">
        <v>1157</v>
      </c>
      <c r="H114" s="1219">
        <v>0.72</v>
      </c>
      <c r="I114" s="1215" t="s">
        <v>675</v>
      </c>
      <c r="J114" s="1219">
        <v>0.64300000000000002</v>
      </c>
      <c r="K114" s="1215" t="s">
        <v>935</v>
      </c>
      <c r="L114" s="1220">
        <v>0.64600000000000002</v>
      </c>
      <c r="M114" s="1216" t="s">
        <v>642</v>
      </c>
    </row>
    <row r="115" spans="1:13">
      <c r="A115" s="1217" t="s">
        <v>2919</v>
      </c>
      <c r="B115" s="1218">
        <v>0.16300000000000001</v>
      </c>
      <c r="C115" s="1213" t="s">
        <v>661</v>
      </c>
      <c r="D115" s="1219">
        <v>0.27600000000000002</v>
      </c>
      <c r="E115" s="1215" t="s">
        <v>658</v>
      </c>
      <c r="F115" s="1219">
        <v>0.21099999999999999</v>
      </c>
      <c r="G115" s="1215" t="s">
        <v>935</v>
      </c>
      <c r="H115" s="1219">
        <v>0.222</v>
      </c>
      <c r="I115" s="1215" t="s">
        <v>658</v>
      </c>
      <c r="J115" s="1219">
        <v>0.27100000000000002</v>
      </c>
      <c r="K115" s="1215" t="s">
        <v>861</v>
      </c>
      <c r="L115" s="1220">
        <v>0.28999999999999998</v>
      </c>
      <c r="M115" s="1216" t="s">
        <v>643</v>
      </c>
    </row>
    <row r="116" spans="1:13">
      <c r="A116" s="18"/>
      <c r="B116" s="1213"/>
      <c r="C116" s="1213"/>
      <c r="D116" s="1215"/>
      <c r="E116" s="1215"/>
      <c r="F116" s="1215"/>
      <c r="G116" s="1215"/>
      <c r="H116" s="1215"/>
      <c r="I116" s="1215"/>
      <c r="J116" s="1215"/>
      <c r="K116" s="1215"/>
      <c r="L116" s="1216">
        <v>0</v>
      </c>
      <c r="M116" s="1216">
        <v>0</v>
      </c>
    </row>
    <row r="117" spans="1:13">
      <c r="A117" s="18" t="s">
        <v>2920</v>
      </c>
      <c r="B117" s="1212">
        <v>46553</v>
      </c>
      <c r="C117" s="1213" t="s">
        <v>2962</v>
      </c>
      <c r="D117" s="1214">
        <v>77708</v>
      </c>
      <c r="E117" s="1215" t="s">
        <v>2963</v>
      </c>
      <c r="F117" s="1214">
        <v>32903</v>
      </c>
      <c r="G117" s="1215" t="s">
        <v>2964</v>
      </c>
      <c r="H117" s="1214">
        <v>54253</v>
      </c>
      <c r="I117" s="1215" t="s">
        <v>2965</v>
      </c>
      <c r="J117" s="1214">
        <v>36757</v>
      </c>
      <c r="K117" s="1215" t="s">
        <v>2966</v>
      </c>
      <c r="L117" s="1216">
        <v>165499</v>
      </c>
      <c r="M117" s="1216" t="s">
        <v>2967</v>
      </c>
    </row>
    <row r="118" spans="1:13">
      <c r="A118" s="1217" t="s">
        <v>2918</v>
      </c>
      <c r="B118" s="1218">
        <v>0.66500000000000004</v>
      </c>
      <c r="C118" s="1213" t="s">
        <v>1061</v>
      </c>
      <c r="D118" s="1219">
        <v>0.61799999999999999</v>
      </c>
      <c r="E118" s="1215" t="s">
        <v>675</v>
      </c>
      <c r="F118" s="1219">
        <v>0.624</v>
      </c>
      <c r="G118" s="1215" t="s">
        <v>1025</v>
      </c>
      <c r="H118" s="1219">
        <v>0.64700000000000002</v>
      </c>
      <c r="I118" s="1215" t="s">
        <v>785</v>
      </c>
      <c r="J118" s="1219">
        <v>0.59299999999999997</v>
      </c>
      <c r="K118" s="1215" t="s">
        <v>1121</v>
      </c>
      <c r="L118" s="1220">
        <v>0.60899999999999999</v>
      </c>
      <c r="M118" s="1216" t="s">
        <v>645</v>
      </c>
    </row>
    <row r="119" spans="1:13">
      <c r="A119" s="1217" t="s">
        <v>2919</v>
      </c>
      <c r="B119" s="1218">
        <v>0.23200000000000001</v>
      </c>
      <c r="C119" s="1213" t="s">
        <v>674</v>
      </c>
      <c r="D119" s="1219">
        <v>0.28499999999999998</v>
      </c>
      <c r="E119" s="1215" t="s">
        <v>659</v>
      </c>
      <c r="F119" s="1219">
        <v>0.24399999999999999</v>
      </c>
      <c r="G119" s="1215" t="s">
        <v>1115</v>
      </c>
      <c r="H119" s="1219">
        <v>0.27200000000000002</v>
      </c>
      <c r="I119" s="1215" t="s">
        <v>661</v>
      </c>
      <c r="J119" s="1219">
        <v>0.28399999999999997</v>
      </c>
      <c r="K119" s="1215" t="s">
        <v>785</v>
      </c>
      <c r="L119" s="1220">
        <v>0.313</v>
      </c>
      <c r="M119" s="1216" t="s">
        <v>648</v>
      </c>
    </row>
    <row r="120" spans="1:13">
      <c r="A120" s="1988" t="s">
        <v>2927</v>
      </c>
      <c r="B120" s="1988"/>
      <c r="C120" s="1988"/>
      <c r="D120" s="1988"/>
      <c r="E120" s="1988"/>
      <c r="F120" s="1988"/>
      <c r="G120" s="1988"/>
      <c r="H120" s="1988"/>
      <c r="I120" s="1988"/>
      <c r="J120" s="1988"/>
      <c r="K120" s="1988"/>
      <c r="L120" s="1988"/>
      <c r="M120" s="1988"/>
    </row>
    <row r="121" spans="1:13">
      <c r="A121" s="1167"/>
      <c r="B121" s="106"/>
      <c r="C121" s="106"/>
      <c r="D121" s="106"/>
      <c r="E121" s="106"/>
      <c r="F121" s="106"/>
      <c r="G121" s="106"/>
      <c r="H121" s="106"/>
      <c r="I121" s="106"/>
      <c r="J121" s="106"/>
      <c r="K121" s="106"/>
      <c r="L121" s="106"/>
      <c r="M121" s="106"/>
    </row>
    <row r="122" spans="1:13">
      <c r="A122" s="1987" t="s">
        <v>2968</v>
      </c>
      <c r="B122" s="1987"/>
      <c r="C122" s="1987"/>
      <c r="D122" s="1987"/>
      <c r="E122" s="1987"/>
      <c r="F122" s="1987"/>
      <c r="G122" s="1987"/>
      <c r="H122" s="1987"/>
      <c r="I122" s="1987"/>
      <c r="J122" s="1987"/>
      <c r="K122" s="1987"/>
      <c r="L122" s="1987"/>
      <c r="M122" s="1987"/>
    </row>
    <row r="123" spans="1:13">
      <c r="A123" s="1160"/>
      <c r="B123" s="1160"/>
      <c r="C123" s="1160"/>
      <c r="D123" s="1160"/>
      <c r="E123" s="1160"/>
      <c r="F123" s="1160"/>
      <c r="G123" s="1160"/>
      <c r="H123" s="1160"/>
      <c r="I123" s="1160"/>
      <c r="J123" s="1160"/>
      <c r="K123" s="1160"/>
      <c r="L123" s="1160"/>
      <c r="M123" s="1160"/>
    </row>
    <row r="124" spans="1:13">
      <c r="A124" s="1160"/>
      <c r="B124" s="1160"/>
      <c r="C124" s="1160"/>
      <c r="D124" s="1160"/>
      <c r="E124" s="1160"/>
      <c r="F124" s="1160"/>
      <c r="G124" s="1160"/>
      <c r="H124" s="1160"/>
      <c r="I124" s="1160"/>
      <c r="J124" s="1160"/>
      <c r="K124" s="1160"/>
      <c r="L124" s="1160"/>
      <c r="M124" s="1160"/>
    </row>
    <row r="125" spans="1:13">
      <c r="A125" s="1989" t="s">
        <v>2969</v>
      </c>
      <c r="B125" s="1989"/>
      <c r="C125" s="1989"/>
      <c r="D125" s="1989"/>
      <c r="E125" s="1989"/>
      <c r="F125" s="1989"/>
      <c r="G125" s="1989"/>
      <c r="H125" s="1989"/>
      <c r="I125" s="1989"/>
      <c r="J125" s="1989"/>
      <c r="K125" s="1989"/>
      <c r="L125" s="1989"/>
      <c r="M125" s="1989"/>
    </row>
    <row r="126" spans="1:13">
      <c r="A126" s="1160"/>
      <c r="B126" s="106"/>
      <c r="C126" s="106"/>
      <c r="D126" s="106"/>
      <c r="E126" s="106"/>
      <c r="F126" s="106"/>
      <c r="G126" s="106"/>
      <c r="H126" s="106"/>
      <c r="I126" s="106"/>
      <c r="J126" s="106"/>
      <c r="K126" s="106"/>
      <c r="L126" s="106"/>
      <c r="M126" s="106"/>
    </row>
    <row r="127" spans="1:13">
      <c r="A127" s="1990" t="s">
        <v>2793</v>
      </c>
      <c r="B127" s="1946" t="s">
        <v>585</v>
      </c>
      <c r="C127" s="1946"/>
      <c r="D127" s="1946"/>
      <c r="E127" s="1946"/>
      <c r="F127" s="1946"/>
      <c r="G127" s="1946"/>
      <c r="H127" s="1946"/>
      <c r="I127" s="1946"/>
      <c r="J127" s="1946"/>
      <c r="K127" s="1946"/>
      <c r="L127" s="1946"/>
      <c r="M127" s="1974"/>
    </row>
    <row r="128" spans="1:13">
      <c r="A128" s="1991"/>
      <c r="B128" s="1985" t="s">
        <v>458</v>
      </c>
      <c r="C128" s="1985"/>
      <c r="D128" s="1985" t="s">
        <v>464</v>
      </c>
      <c r="E128" s="1985"/>
      <c r="F128" s="1985" t="s">
        <v>386</v>
      </c>
      <c r="G128" s="1985"/>
      <c r="H128" s="1985" t="s">
        <v>387</v>
      </c>
      <c r="I128" s="1985"/>
      <c r="J128" s="1985" t="s">
        <v>390</v>
      </c>
      <c r="K128" s="1985"/>
      <c r="L128" s="1985" t="s">
        <v>665</v>
      </c>
      <c r="M128" s="1976"/>
    </row>
    <row r="129" spans="1:13" s="1210" customFormat="1" ht="26">
      <c r="A129" s="1992"/>
      <c r="B129" s="160" t="s">
        <v>587</v>
      </c>
      <c r="C129" s="160" t="s">
        <v>588</v>
      </c>
      <c r="D129" s="160" t="s">
        <v>587</v>
      </c>
      <c r="E129" s="160" t="s">
        <v>588</v>
      </c>
      <c r="F129" s="160" t="s">
        <v>587</v>
      </c>
      <c r="G129" s="160" t="s">
        <v>588</v>
      </c>
      <c r="H129" s="160" t="s">
        <v>587</v>
      </c>
      <c r="I129" s="160" t="s">
        <v>588</v>
      </c>
      <c r="J129" s="160" t="s">
        <v>587</v>
      </c>
      <c r="K129" s="160" t="s">
        <v>588</v>
      </c>
      <c r="L129" s="160" t="s">
        <v>587</v>
      </c>
      <c r="M129" s="161" t="s">
        <v>588</v>
      </c>
    </row>
    <row r="130" spans="1:13">
      <c r="A130" s="1211" t="s">
        <v>2794</v>
      </c>
      <c r="B130" s="1212">
        <v>94173</v>
      </c>
      <c r="C130" s="1213" t="s">
        <v>2970</v>
      </c>
      <c r="D130" s="1214">
        <v>167848</v>
      </c>
      <c r="E130" s="1215" t="s">
        <v>2739</v>
      </c>
      <c r="F130" s="1214">
        <v>60965</v>
      </c>
      <c r="G130" s="1215" t="s">
        <v>2971</v>
      </c>
      <c r="H130" s="1214">
        <v>102546</v>
      </c>
      <c r="I130" s="1215" t="s">
        <v>2972</v>
      </c>
      <c r="J130" s="1214">
        <v>74832</v>
      </c>
      <c r="K130" s="1215" t="s">
        <v>2973</v>
      </c>
      <c r="L130" s="1216">
        <v>330445</v>
      </c>
      <c r="M130" s="1221" t="s">
        <v>2798</v>
      </c>
    </row>
    <row r="131" spans="1:13">
      <c r="A131" s="1217" t="s">
        <v>2799</v>
      </c>
      <c r="B131" s="1218">
        <v>8.4000000000000005E-2</v>
      </c>
      <c r="C131" s="1213" t="s">
        <v>642</v>
      </c>
      <c r="D131" s="1219">
        <v>7.9000000000000001E-2</v>
      </c>
      <c r="E131" s="1215" t="s">
        <v>653</v>
      </c>
      <c r="F131" s="1219">
        <v>9.5000000000000001E-2</v>
      </c>
      <c r="G131" s="1215" t="s">
        <v>644</v>
      </c>
      <c r="H131" s="1219">
        <v>7.8E-2</v>
      </c>
      <c r="I131" s="1215" t="s">
        <v>642</v>
      </c>
      <c r="J131" s="1219">
        <v>8.5000000000000006E-2</v>
      </c>
      <c r="K131" s="1215" t="s">
        <v>642</v>
      </c>
      <c r="L131" s="1220">
        <v>6.8000000000000005E-2</v>
      </c>
      <c r="M131" s="1221" t="s">
        <v>654</v>
      </c>
    </row>
    <row r="132" spans="1:13">
      <c r="A132" s="1217" t="s">
        <v>2805</v>
      </c>
      <c r="B132" s="1218">
        <v>0.06</v>
      </c>
      <c r="C132" s="1213" t="s">
        <v>642</v>
      </c>
      <c r="D132" s="1219">
        <v>4.7E-2</v>
      </c>
      <c r="E132" s="1215" t="s">
        <v>655</v>
      </c>
      <c r="F132" s="1219">
        <v>5.0999999999999997E-2</v>
      </c>
      <c r="G132" s="1215" t="s">
        <v>657</v>
      </c>
      <c r="H132" s="1219">
        <v>4.4999999999999998E-2</v>
      </c>
      <c r="I132" s="1215" t="s">
        <v>648</v>
      </c>
      <c r="J132" s="1219">
        <v>0.05</v>
      </c>
      <c r="K132" s="1215" t="s">
        <v>652</v>
      </c>
      <c r="L132" s="1220">
        <v>4.3999999999999997E-2</v>
      </c>
      <c r="M132" s="1221" t="s">
        <v>656</v>
      </c>
    </row>
    <row r="133" spans="1:13">
      <c r="A133" s="1217" t="s">
        <v>2811</v>
      </c>
      <c r="B133" s="1218">
        <v>0.443</v>
      </c>
      <c r="C133" s="1213" t="s">
        <v>658</v>
      </c>
      <c r="D133" s="1219">
        <v>0.41</v>
      </c>
      <c r="E133" s="1215" t="s">
        <v>642</v>
      </c>
      <c r="F133" s="1219">
        <v>0.40100000000000002</v>
      </c>
      <c r="G133" s="1215" t="s">
        <v>674</v>
      </c>
      <c r="H133" s="1219">
        <v>0.44500000000000001</v>
      </c>
      <c r="I133" s="1215" t="s">
        <v>662</v>
      </c>
      <c r="J133" s="1219">
        <v>0.39200000000000002</v>
      </c>
      <c r="K133" s="1215" t="s">
        <v>675</v>
      </c>
      <c r="L133" s="1220">
        <v>0.39500000000000002</v>
      </c>
      <c r="M133" s="1221" t="s">
        <v>655</v>
      </c>
    </row>
    <row r="134" spans="1:13">
      <c r="A134" s="1217" t="s">
        <v>2816</v>
      </c>
      <c r="B134" s="1218">
        <v>0.22500000000000001</v>
      </c>
      <c r="C134" s="1213" t="s">
        <v>659</v>
      </c>
      <c r="D134" s="1219">
        <v>0.17699999999999999</v>
      </c>
      <c r="E134" s="1215" t="s">
        <v>652</v>
      </c>
      <c r="F134" s="1219">
        <v>0.20200000000000001</v>
      </c>
      <c r="G134" s="1215" t="s">
        <v>651</v>
      </c>
      <c r="H134" s="1219">
        <v>0.214</v>
      </c>
      <c r="I134" s="1215" t="s">
        <v>642</v>
      </c>
      <c r="J134" s="1219">
        <v>0.22600000000000001</v>
      </c>
      <c r="K134" s="1215" t="s">
        <v>650</v>
      </c>
      <c r="L134" s="1220">
        <v>0.19800000000000001</v>
      </c>
      <c r="M134" s="1221" t="s">
        <v>649</v>
      </c>
    </row>
    <row r="135" spans="1:13">
      <c r="A135" s="1217" t="s">
        <v>2822</v>
      </c>
      <c r="B135" s="1218">
        <v>0.188</v>
      </c>
      <c r="C135" s="1213" t="s">
        <v>651</v>
      </c>
      <c r="D135" s="1219">
        <v>0.28699999999999998</v>
      </c>
      <c r="E135" s="1215" t="s">
        <v>657</v>
      </c>
      <c r="F135" s="1219">
        <v>0.252</v>
      </c>
      <c r="G135" s="1215" t="s">
        <v>658</v>
      </c>
      <c r="H135" s="1219">
        <v>0.217</v>
      </c>
      <c r="I135" s="1215" t="s">
        <v>650</v>
      </c>
      <c r="J135" s="1219">
        <v>0.247</v>
      </c>
      <c r="K135" s="1215" t="s">
        <v>659</v>
      </c>
      <c r="L135" s="1220">
        <v>0.29499999999999998</v>
      </c>
      <c r="M135" s="1221" t="s">
        <v>640</v>
      </c>
    </row>
    <row r="136" spans="1:13">
      <c r="A136" s="18"/>
      <c r="B136" s="1213" t="s">
        <v>673</v>
      </c>
      <c r="C136" s="1213" t="s">
        <v>673</v>
      </c>
      <c r="D136" s="1215" t="s">
        <v>673</v>
      </c>
      <c r="E136" s="1215" t="s">
        <v>673</v>
      </c>
      <c r="F136" s="1215" t="s">
        <v>673</v>
      </c>
      <c r="G136" s="1215" t="s">
        <v>673</v>
      </c>
      <c r="H136" s="1215" t="s">
        <v>673</v>
      </c>
      <c r="I136" s="1215" t="s">
        <v>673</v>
      </c>
      <c r="J136" s="1215" t="s">
        <v>673</v>
      </c>
      <c r="K136" s="1215" t="s">
        <v>673</v>
      </c>
      <c r="L136" s="1221" t="s">
        <v>673</v>
      </c>
      <c r="M136" s="1221" t="s">
        <v>673</v>
      </c>
    </row>
    <row r="137" spans="1:13">
      <c r="A137" s="18" t="s">
        <v>2913</v>
      </c>
      <c r="B137" s="1212">
        <v>46117</v>
      </c>
      <c r="C137" s="1213" t="s">
        <v>2974</v>
      </c>
      <c r="D137" s="1214">
        <v>86237</v>
      </c>
      <c r="E137" s="1215" t="s">
        <v>2957</v>
      </c>
      <c r="F137" s="1214">
        <v>30561</v>
      </c>
      <c r="G137" s="1215" t="s">
        <v>2975</v>
      </c>
      <c r="H137" s="1214">
        <v>51295</v>
      </c>
      <c r="I137" s="1215" t="s">
        <v>2552</v>
      </c>
      <c r="J137" s="1214">
        <v>36288</v>
      </c>
      <c r="K137" s="1215" t="s">
        <v>2976</v>
      </c>
      <c r="L137" s="1216">
        <v>165901</v>
      </c>
      <c r="M137" s="1221" t="s">
        <v>2490</v>
      </c>
    </row>
    <row r="138" spans="1:13">
      <c r="A138" s="1217" t="s">
        <v>2918</v>
      </c>
      <c r="B138" s="1218">
        <v>0.77600000000000002</v>
      </c>
      <c r="C138" s="1213" t="s">
        <v>935</v>
      </c>
      <c r="D138" s="1219">
        <v>0.63800000000000001</v>
      </c>
      <c r="E138" s="1215" t="s">
        <v>675</v>
      </c>
      <c r="F138" s="1219">
        <v>0.67700000000000005</v>
      </c>
      <c r="G138" s="1215" t="s">
        <v>1115</v>
      </c>
      <c r="H138" s="1219">
        <v>0.72399999999999998</v>
      </c>
      <c r="I138" s="1215" t="s">
        <v>674</v>
      </c>
      <c r="J138" s="1219">
        <v>0.68100000000000005</v>
      </c>
      <c r="K138" s="1215" t="s">
        <v>660</v>
      </c>
      <c r="L138" s="1220">
        <v>0.64300000000000002</v>
      </c>
      <c r="M138" s="1221" t="s">
        <v>642</v>
      </c>
    </row>
    <row r="139" spans="1:13">
      <c r="A139" s="1217" t="s">
        <v>2919</v>
      </c>
      <c r="B139" s="1218">
        <v>0.13600000000000001</v>
      </c>
      <c r="C139" s="1213" t="s">
        <v>646</v>
      </c>
      <c r="D139" s="1219">
        <v>0.28199999999999997</v>
      </c>
      <c r="E139" s="1215" t="s">
        <v>658</v>
      </c>
      <c r="F139" s="1219">
        <v>0.22900000000000001</v>
      </c>
      <c r="G139" s="1215" t="s">
        <v>862</v>
      </c>
      <c r="H139" s="1219">
        <v>0.19500000000000001</v>
      </c>
      <c r="I139" s="1215" t="s">
        <v>651</v>
      </c>
      <c r="J139" s="1219">
        <v>0.24</v>
      </c>
      <c r="K139" s="1215" t="s">
        <v>935</v>
      </c>
      <c r="L139" s="1220">
        <v>0.28799999999999998</v>
      </c>
      <c r="M139" s="1221" t="s">
        <v>642</v>
      </c>
    </row>
    <row r="140" spans="1:13">
      <c r="A140" s="18"/>
      <c r="B140" s="1213"/>
      <c r="C140" s="1213"/>
      <c r="D140" s="1215"/>
      <c r="E140" s="1215"/>
      <c r="F140" s="1215"/>
      <c r="G140" s="1215"/>
      <c r="H140" s="1215"/>
      <c r="I140" s="1215"/>
      <c r="J140" s="1215"/>
      <c r="K140" s="1215"/>
      <c r="L140" s="1221"/>
      <c r="M140" s="1221"/>
    </row>
    <row r="141" spans="1:13">
      <c r="A141" s="18" t="s">
        <v>2920</v>
      </c>
      <c r="B141" s="1212">
        <v>48056</v>
      </c>
      <c r="C141" s="1213" t="s">
        <v>2977</v>
      </c>
      <c r="D141" s="1214">
        <v>81611</v>
      </c>
      <c r="E141" s="1215" t="s">
        <v>2963</v>
      </c>
      <c r="F141" s="1214">
        <v>30404</v>
      </c>
      <c r="G141" s="1215" t="s">
        <v>2978</v>
      </c>
      <c r="H141" s="1214">
        <v>51251</v>
      </c>
      <c r="I141" s="1215" t="s">
        <v>2979</v>
      </c>
      <c r="J141" s="1214">
        <v>38544</v>
      </c>
      <c r="K141" s="1215" t="s">
        <v>2980</v>
      </c>
      <c r="L141" s="1216">
        <v>164544</v>
      </c>
      <c r="M141" s="1221" t="s">
        <v>2981</v>
      </c>
    </row>
    <row r="142" spans="1:13">
      <c r="A142" s="1217" t="s">
        <v>2918</v>
      </c>
      <c r="B142" s="1218">
        <v>0.68200000000000005</v>
      </c>
      <c r="C142" s="1213" t="s">
        <v>660</v>
      </c>
      <c r="D142" s="1219">
        <v>0.63</v>
      </c>
      <c r="E142" s="1215" t="s">
        <v>675</v>
      </c>
      <c r="F142" s="1219">
        <v>0.63</v>
      </c>
      <c r="G142" s="1215" t="s">
        <v>1068</v>
      </c>
      <c r="H142" s="1219">
        <v>0.68500000000000005</v>
      </c>
      <c r="I142" s="1215" t="s">
        <v>1061</v>
      </c>
      <c r="J142" s="1219">
        <v>0.65700000000000003</v>
      </c>
      <c r="K142" s="1215" t="s">
        <v>1157</v>
      </c>
      <c r="L142" s="1220">
        <v>0.63100000000000001</v>
      </c>
      <c r="M142" s="1221" t="s">
        <v>642</v>
      </c>
    </row>
    <row r="143" spans="1:13">
      <c r="A143" s="1217" t="s">
        <v>2919</v>
      </c>
      <c r="B143" s="1218">
        <v>0.23699999999999999</v>
      </c>
      <c r="C143" s="1213" t="s">
        <v>861</v>
      </c>
      <c r="D143" s="1219">
        <v>0.29199999999999998</v>
      </c>
      <c r="E143" s="1215" t="s">
        <v>659</v>
      </c>
      <c r="F143" s="1219">
        <v>0.27500000000000002</v>
      </c>
      <c r="G143" s="1215" t="s">
        <v>1148</v>
      </c>
      <c r="H143" s="1219">
        <v>0.23899999999999999</v>
      </c>
      <c r="I143" s="1215" t="s">
        <v>646</v>
      </c>
      <c r="J143" s="1219">
        <v>0.253</v>
      </c>
      <c r="K143" s="1215" t="s">
        <v>861</v>
      </c>
      <c r="L143" s="1220">
        <v>0.30199999999999999</v>
      </c>
      <c r="M143" s="1221" t="s">
        <v>648</v>
      </c>
    </row>
    <row r="144" spans="1:13">
      <c r="A144" s="1988" t="s">
        <v>2927</v>
      </c>
      <c r="B144" s="1988"/>
      <c r="C144" s="1988"/>
      <c r="D144" s="1988"/>
      <c r="E144" s="1988"/>
      <c r="F144" s="1988"/>
      <c r="G144" s="1988"/>
      <c r="H144" s="1988"/>
      <c r="I144" s="1988"/>
      <c r="J144" s="1988"/>
      <c r="K144" s="1988"/>
      <c r="L144" s="1988"/>
      <c r="M144" s="1988"/>
    </row>
    <row r="145" spans="1:13">
      <c r="A145" s="1167"/>
      <c r="B145" s="106"/>
      <c r="C145" s="106"/>
      <c r="D145" s="106"/>
      <c r="E145" s="106"/>
      <c r="F145" s="106"/>
      <c r="G145" s="106"/>
      <c r="H145" s="106"/>
      <c r="I145" s="106"/>
      <c r="J145" s="106"/>
      <c r="K145" s="106"/>
      <c r="L145" s="106"/>
      <c r="M145" s="106"/>
    </row>
    <row r="146" spans="1:13">
      <c r="A146" s="1987" t="s">
        <v>2982</v>
      </c>
      <c r="B146" s="1987"/>
      <c r="C146" s="1987"/>
      <c r="D146" s="1987"/>
      <c r="E146" s="1987"/>
      <c r="F146" s="1987"/>
      <c r="G146" s="1987"/>
      <c r="H146" s="1987"/>
      <c r="I146" s="1987"/>
      <c r="J146" s="1987"/>
      <c r="K146" s="1987"/>
      <c r="L146" s="1987"/>
      <c r="M146" s="1987"/>
    </row>
    <row r="147" spans="1:13">
      <c r="A147" s="513"/>
      <c r="B147" s="564"/>
      <c r="C147" s="564"/>
      <c r="D147" s="564"/>
      <c r="E147" s="564"/>
      <c r="F147" s="564"/>
      <c r="G147" s="564"/>
      <c r="H147" s="564"/>
      <c r="I147" s="564"/>
      <c r="J147" s="564"/>
      <c r="K147" s="564"/>
      <c r="L147" s="564"/>
      <c r="M147" s="564"/>
    </row>
    <row r="148" spans="1:13">
      <c r="A148" s="513"/>
      <c r="B148" s="564"/>
      <c r="C148" s="564"/>
      <c r="D148" s="564"/>
      <c r="E148" s="564"/>
      <c r="F148" s="564"/>
      <c r="G148" s="564"/>
      <c r="H148" s="564"/>
      <c r="I148" s="564"/>
      <c r="J148" s="564"/>
      <c r="K148" s="564"/>
      <c r="L148" s="564"/>
      <c r="M148" s="564"/>
    </row>
    <row r="149" spans="1:13">
      <c r="A149" s="1989" t="s">
        <v>2983</v>
      </c>
      <c r="B149" s="1989"/>
      <c r="C149" s="1989"/>
      <c r="D149" s="1989"/>
      <c r="E149" s="1989"/>
      <c r="F149" s="1989"/>
      <c r="G149" s="1989"/>
      <c r="H149" s="1989"/>
      <c r="I149" s="1989"/>
      <c r="J149" s="1989"/>
      <c r="K149" s="1989"/>
      <c r="L149" s="1989"/>
      <c r="M149" s="1989"/>
    </row>
    <row r="150" spans="1:13">
      <c r="A150" s="1160"/>
      <c r="B150" s="106"/>
      <c r="C150" s="106"/>
      <c r="D150" s="106"/>
      <c r="E150" s="106"/>
      <c r="F150" s="106"/>
      <c r="G150" s="106"/>
      <c r="H150" s="106"/>
      <c r="I150" s="106"/>
      <c r="J150" s="106"/>
      <c r="K150" s="106"/>
      <c r="L150" s="106"/>
      <c r="M150" s="106"/>
    </row>
    <row r="151" spans="1:13">
      <c r="A151" s="1990" t="s">
        <v>2793</v>
      </c>
      <c r="B151" s="1946" t="s">
        <v>585</v>
      </c>
      <c r="C151" s="1946"/>
      <c r="D151" s="1946"/>
      <c r="E151" s="1946"/>
      <c r="F151" s="1946"/>
      <c r="G151" s="1946"/>
      <c r="H151" s="1946"/>
      <c r="I151" s="1946"/>
      <c r="J151" s="1946"/>
      <c r="K151" s="1946"/>
      <c r="L151" s="1946"/>
      <c r="M151" s="1974"/>
    </row>
    <row r="152" spans="1:13">
      <c r="A152" s="1991"/>
      <c r="B152" s="1985" t="s">
        <v>458</v>
      </c>
      <c r="C152" s="1985"/>
      <c r="D152" s="1985" t="s">
        <v>464</v>
      </c>
      <c r="E152" s="1985"/>
      <c r="F152" s="1985" t="s">
        <v>386</v>
      </c>
      <c r="G152" s="1985"/>
      <c r="H152" s="1985" t="s">
        <v>387</v>
      </c>
      <c r="I152" s="1985"/>
      <c r="J152" s="1985" t="s">
        <v>390</v>
      </c>
      <c r="K152" s="1985"/>
      <c r="L152" s="1985" t="s">
        <v>665</v>
      </c>
      <c r="M152" s="1976"/>
    </row>
    <row r="153" spans="1:13" s="202" customFormat="1" ht="26">
      <c r="A153" s="1992"/>
      <c r="B153" s="160" t="s">
        <v>587</v>
      </c>
      <c r="C153" s="160" t="s">
        <v>588</v>
      </c>
      <c r="D153" s="160" t="s">
        <v>587</v>
      </c>
      <c r="E153" s="160" t="s">
        <v>588</v>
      </c>
      <c r="F153" s="160" t="s">
        <v>587</v>
      </c>
      <c r="G153" s="160" t="s">
        <v>588</v>
      </c>
      <c r="H153" s="160" t="s">
        <v>587</v>
      </c>
      <c r="I153" s="160" t="s">
        <v>588</v>
      </c>
      <c r="J153" s="160" t="s">
        <v>587</v>
      </c>
      <c r="K153" s="160" t="s">
        <v>588</v>
      </c>
      <c r="L153" s="160" t="s">
        <v>587</v>
      </c>
      <c r="M153" s="161" t="s">
        <v>588</v>
      </c>
    </row>
    <row r="154" spans="1:13">
      <c r="A154" s="1211" t="s">
        <v>2794</v>
      </c>
      <c r="B154" s="1222">
        <v>91033</v>
      </c>
      <c r="C154" s="1223" t="s">
        <v>2984</v>
      </c>
      <c r="D154" s="1222">
        <v>155603</v>
      </c>
      <c r="E154" s="1223" t="s">
        <v>2985</v>
      </c>
      <c r="F154" s="1222">
        <v>60500</v>
      </c>
      <c r="G154" s="1223" t="s">
        <v>2986</v>
      </c>
      <c r="H154" s="1222">
        <v>102548</v>
      </c>
      <c r="I154" s="1223" t="s">
        <v>2987</v>
      </c>
      <c r="J154" s="1222">
        <v>74465</v>
      </c>
      <c r="K154" s="1223" t="s">
        <v>2988</v>
      </c>
      <c r="L154" s="1222">
        <v>335539</v>
      </c>
      <c r="M154" s="1223" t="s">
        <v>2403</v>
      </c>
    </row>
    <row r="155" spans="1:13">
      <c r="A155" s="1217" t="s">
        <v>2799</v>
      </c>
      <c r="B155" s="1224">
        <v>7.8E-2</v>
      </c>
      <c r="C155" s="1225" t="s">
        <v>652</v>
      </c>
      <c r="D155" s="1224">
        <v>6.7000000000000004E-2</v>
      </c>
      <c r="E155" s="1225" t="s">
        <v>655</v>
      </c>
      <c r="F155" s="1224">
        <v>8.3000000000000004E-2</v>
      </c>
      <c r="G155" s="1225" t="s">
        <v>642</v>
      </c>
      <c r="H155" s="1224">
        <v>6.5000000000000002E-2</v>
      </c>
      <c r="I155" s="1225" t="s">
        <v>652</v>
      </c>
      <c r="J155" s="1224">
        <v>0.08</v>
      </c>
      <c r="K155" s="1225" t="s">
        <v>653</v>
      </c>
      <c r="L155" s="1224">
        <v>5.8999999999999997E-2</v>
      </c>
      <c r="M155" s="1225" t="s">
        <v>656</v>
      </c>
    </row>
    <row r="156" spans="1:13">
      <c r="A156" s="1217" t="s">
        <v>2805</v>
      </c>
      <c r="B156" s="1224">
        <v>5.8000000000000003E-2</v>
      </c>
      <c r="C156" s="1225" t="s">
        <v>640</v>
      </c>
      <c r="D156" s="1224">
        <v>5.1999999999999998E-2</v>
      </c>
      <c r="E156" s="1225" t="s">
        <v>649</v>
      </c>
      <c r="F156" s="1224">
        <v>3.6999999999999998E-2</v>
      </c>
      <c r="G156" s="1225" t="s">
        <v>655</v>
      </c>
      <c r="H156" s="1224">
        <v>4.4999999999999998E-2</v>
      </c>
      <c r="I156" s="1225" t="s">
        <v>655</v>
      </c>
      <c r="J156" s="1224">
        <v>4.7E-2</v>
      </c>
      <c r="K156" s="1225" t="s">
        <v>653</v>
      </c>
      <c r="L156" s="1224">
        <v>4.8000000000000001E-2</v>
      </c>
      <c r="M156" s="1225" t="s">
        <v>641</v>
      </c>
    </row>
    <row r="157" spans="1:13">
      <c r="A157" s="1217" t="s">
        <v>2811</v>
      </c>
      <c r="B157" s="1224">
        <v>0.46400000000000002</v>
      </c>
      <c r="C157" s="1225" t="s">
        <v>658</v>
      </c>
      <c r="D157" s="1224">
        <v>0.41799999999999998</v>
      </c>
      <c r="E157" s="1225" t="s">
        <v>650</v>
      </c>
      <c r="F157" s="1224">
        <v>0.435</v>
      </c>
      <c r="G157" s="1225" t="s">
        <v>935</v>
      </c>
      <c r="H157" s="1224">
        <v>0.44800000000000001</v>
      </c>
      <c r="I157" s="1225" t="s">
        <v>646</v>
      </c>
      <c r="J157" s="1224">
        <v>0.38300000000000001</v>
      </c>
      <c r="K157" s="1225" t="s">
        <v>675</v>
      </c>
      <c r="L157" s="1224">
        <v>0.40100000000000002</v>
      </c>
      <c r="M157" s="1225" t="s">
        <v>653</v>
      </c>
    </row>
    <row r="158" spans="1:13">
      <c r="A158" s="1217" t="s">
        <v>2816</v>
      </c>
      <c r="B158" s="1224">
        <v>0.20699999999999999</v>
      </c>
      <c r="C158" s="1225" t="s">
        <v>647</v>
      </c>
      <c r="D158" s="1224">
        <v>0.184</v>
      </c>
      <c r="E158" s="1225" t="s">
        <v>648</v>
      </c>
      <c r="F158" s="1224">
        <v>0.19600000000000001</v>
      </c>
      <c r="G158" s="1225" t="s">
        <v>650</v>
      </c>
      <c r="H158" s="1224">
        <v>0.21</v>
      </c>
      <c r="I158" s="1225" t="s">
        <v>657</v>
      </c>
      <c r="J158" s="1224">
        <v>0.23</v>
      </c>
      <c r="K158" s="1225" t="s">
        <v>651</v>
      </c>
      <c r="L158" s="1224">
        <v>0.193</v>
      </c>
      <c r="M158" s="1225" t="s">
        <v>649</v>
      </c>
    </row>
    <row r="159" spans="1:13">
      <c r="A159" s="1217" t="s">
        <v>2822</v>
      </c>
      <c r="B159" s="1224">
        <v>0.192</v>
      </c>
      <c r="C159" s="1225" t="s">
        <v>650</v>
      </c>
      <c r="D159" s="1224">
        <v>0.27900000000000003</v>
      </c>
      <c r="E159" s="1225" t="s">
        <v>647</v>
      </c>
      <c r="F159" s="1224">
        <v>0.249</v>
      </c>
      <c r="G159" s="1225" t="s">
        <v>646</v>
      </c>
      <c r="H159" s="1224">
        <v>0.23100000000000001</v>
      </c>
      <c r="I159" s="1225" t="s">
        <v>644</v>
      </c>
      <c r="J159" s="1224">
        <v>0.26</v>
      </c>
      <c r="K159" s="1225" t="s">
        <v>658</v>
      </c>
      <c r="L159" s="1224">
        <v>0.29899999999999999</v>
      </c>
      <c r="M159" s="1225" t="s">
        <v>653</v>
      </c>
    </row>
    <row r="160" spans="1:13">
      <c r="A160" s="18"/>
      <c r="B160" s="1225"/>
      <c r="C160" s="1225"/>
      <c r="D160" s="1225"/>
      <c r="E160" s="1225"/>
      <c r="F160" s="1225"/>
      <c r="G160" s="1225"/>
      <c r="H160" s="1225"/>
      <c r="I160" s="1225"/>
      <c r="J160" s="1225"/>
      <c r="K160" s="1225"/>
      <c r="L160" s="1225"/>
      <c r="M160" s="1225"/>
    </row>
    <row r="161" spans="1:13">
      <c r="A161" s="18" t="s">
        <v>2913</v>
      </c>
      <c r="B161" s="1226">
        <v>43745</v>
      </c>
      <c r="C161" s="1225" t="s">
        <v>2989</v>
      </c>
      <c r="D161" s="1226">
        <v>79904</v>
      </c>
      <c r="E161" s="1225" t="s">
        <v>2990</v>
      </c>
      <c r="F161" s="1226">
        <v>30069</v>
      </c>
      <c r="G161" s="1225" t="s">
        <v>2991</v>
      </c>
      <c r="H161" s="1226">
        <v>50479</v>
      </c>
      <c r="I161" s="1225" t="s">
        <v>2992</v>
      </c>
      <c r="J161" s="1226">
        <v>36907</v>
      </c>
      <c r="K161" s="1225" t="s">
        <v>2750</v>
      </c>
      <c r="L161" s="1226">
        <v>168270</v>
      </c>
      <c r="M161" s="1225" t="s">
        <v>2993</v>
      </c>
    </row>
    <row r="162" spans="1:13">
      <c r="A162" s="1217" t="s">
        <v>2918</v>
      </c>
      <c r="B162" s="1224">
        <v>0.752</v>
      </c>
      <c r="C162" s="1225" t="s">
        <v>685</v>
      </c>
      <c r="D162" s="1224">
        <v>0.66</v>
      </c>
      <c r="E162" s="1225" t="s">
        <v>646</v>
      </c>
      <c r="F162" s="1224">
        <v>0.69</v>
      </c>
      <c r="G162" s="1225" t="s">
        <v>1157</v>
      </c>
      <c r="H162" s="1224">
        <v>0.73399999999999999</v>
      </c>
      <c r="I162" s="1225" t="s">
        <v>861</v>
      </c>
      <c r="J162" s="1224">
        <v>0.66300000000000003</v>
      </c>
      <c r="K162" s="1225" t="s">
        <v>685</v>
      </c>
      <c r="L162" s="1224">
        <v>0.66100000000000003</v>
      </c>
      <c r="M162" s="1225" t="s">
        <v>642</v>
      </c>
    </row>
    <row r="163" spans="1:13">
      <c r="A163" s="1217" t="s">
        <v>2919</v>
      </c>
      <c r="B163" s="1224">
        <v>0.16400000000000001</v>
      </c>
      <c r="C163" s="1225" t="s">
        <v>675</v>
      </c>
      <c r="D163" s="1224">
        <v>0.27500000000000002</v>
      </c>
      <c r="E163" s="1225" t="s">
        <v>659</v>
      </c>
      <c r="F163" s="1224">
        <v>0.24099999999999999</v>
      </c>
      <c r="G163" s="1225" t="s">
        <v>1121</v>
      </c>
      <c r="H163" s="1224">
        <v>0.21</v>
      </c>
      <c r="I163" s="1225" t="s">
        <v>675</v>
      </c>
      <c r="J163" s="1224">
        <v>0.24199999999999999</v>
      </c>
      <c r="K163" s="1225" t="s">
        <v>674</v>
      </c>
      <c r="L163" s="1224">
        <v>0.28199999999999997</v>
      </c>
      <c r="M163" s="1225" t="s">
        <v>643</v>
      </c>
    </row>
    <row r="164" spans="1:13">
      <c r="A164" s="18"/>
      <c r="B164" s="1225"/>
      <c r="C164" s="1225"/>
      <c r="D164" s="1225"/>
      <c r="E164" s="1225"/>
      <c r="F164" s="1225"/>
      <c r="G164" s="1225"/>
      <c r="H164" s="1225"/>
      <c r="I164" s="1225"/>
      <c r="J164" s="1225"/>
      <c r="K164" s="1225"/>
      <c r="L164" s="1225"/>
      <c r="M164" s="1225"/>
    </row>
    <row r="165" spans="1:13">
      <c r="A165" s="18" t="s">
        <v>2920</v>
      </c>
      <c r="B165" s="1226">
        <v>47288</v>
      </c>
      <c r="C165" s="1225" t="s">
        <v>2994</v>
      </c>
      <c r="D165" s="1226">
        <v>75699</v>
      </c>
      <c r="E165" s="1225" t="s">
        <v>2995</v>
      </c>
      <c r="F165" s="1226">
        <v>30431</v>
      </c>
      <c r="G165" s="1225" t="s">
        <v>1265</v>
      </c>
      <c r="H165" s="1226">
        <v>52069</v>
      </c>
      <c r="I165" s="1225" t="s">
        <v>2996</v>
      </c>
      <c r="J165" s="1226">
        <v>37558</v>
      </c>
      <c r="K165" s="1225" t="s">
        <v>2997</v>
      </c>
      <c r="L165" s="1226">
        <v>167269</v>
      </c>
      <c r="M165" s="1225" t="s">
        <v>2998</v>
      </c>
    </row>
    <row r="166" spans="1:13">
      <c r="A166" s="1217" t="s">
        <v>2918</v>
      </c>
      <c r="B166" s="1224">
        <v>0.70899999999999996</v>
      </c>
      <c r="C166" s="1225" t="s">
        <v>674</v>
      </c>
      <c r="D166" s="1224">
        <v>0.64800000000000002</v>
      </c>
      <c r="E166" s="1225" t="s">
        <v>658</v>
      </c>
      <c r="F166" s="1224">
        <v>0.64600000000000002</v>
      </c>
      <c r="G166" s="1225" t="s">
        <v>1061</v>
      </c>
      <c r="H166" s="1224">
        <v>0.67500000000000004</v>
      </c>
      <c r="I166" s="1225" t="s">
        <v>675</v>
      </c>
      <c r="J166" s="1224">
        <v>0.65700000000000003</v>
      </c>
      <c r="K166" s="1225" t="s">
        <v>1157</v>
      </c>
      <c r="L166" s="1224">
        <v>0.622</v>
      </c>
      <c r="M166" s="1225" t="s">
        <v>648</v>
      </c>
    </row>
    <row r="167" spans="1:13">
      <c r="A167" s="1217" t="s">
        <v>2919</v>
      </c>
      <c r="B167" s="1224">
        <v>0.219</v>
      </c>
      <c r="C167" s="1225" t="s">
        <v>646</v>
      </c>
      <c r="D167" s="1224">
        <v>0.28299999999999997</v>
      </c>
      <c r="E167" s="1225" t="s">
        <v>646</v>
      </c>
      <c r="F167" s="1224">
        <v>0.25700000000000001</v>
      </c>
      <c r="G167" s="1225" t="s">
        <v>935</v>
      </c>
      <c r="H167" s="1224">
        <v>0.252</v>
      </c>
      <c r="I167" s="1225" t="s">
        <v>675</v>
      </c>
      <c r="J167" s="1224">
        <v>0.27800000000000002</v>
      </c>
      <c r="K167" s="1225" t="s">
        <v>1121</v>
      </c>
      <c r="L167" s="1224">
        <v>0.316</v>
      </c>
      <c r="M167" s="1225" t="s">
        <v>648</v>
      </c>
    </row>
    <row r="168" spans="1:13">
      <c r="A168" s="1986" t="s">
        <v>2927</v>
      </c>
      <c r="B168" s="1986"/>
      <c r="C168" s="1986"/>
      <c r="D168" s="1986"/>
      <c r="E168" s="1986"/>
      <c r="F168" s="1986"/>
      <c r="G168" s="1986"/>
      <c r="H168" s="1986"/>
      <c r="I168" s="1986"/>
      <c r="J168" s="1986"/>
      <c r="K168" s="1986"/>
      <c r="L168" s="1986"/>
      <c r="M168" s="1986"/>
    </row>
    <row r="169" spans="1:13">
      <c r="A169" s="1167"/>
      <c r="B169" s="106"/>
      <c r="C169" s="106"/>
      <c r="D169" s="106"/>
      <c r="E169" s="106"/>
      <c r="F169" s="106"/>
      <c r="G169" s="106"/>
      <c r="H169" s="106"/>
      <c r="I169" s="106"/>
      <c r="J169" s="106"/>
      <c r="K169" s="106"/>
      <c r="L169" s="106"/>
      <c r="M169" s="106"/>
    </row>
    <row r="170" spans="1:13">
      <c r="A170" s="1987" t="s">
        <v>2999</v>
      </c>
      <c r="B170" s="1987"/>
      <c r="C170" s="1987"/>
      <c r="D170" s="1987"/>
      <c r="E170" s="1987"/>
      <c r="F170" s="1987"/>
      <c r="G170" s="1987"/>
      <c r="H170" s="1987"/>
      <c r="I170" s="1987"/>
      <c r="J170" s="1987"/>
      <c r="K170" s="1987"/>
      <c r="L170" s="1987"/>
      <c r="M170" s="1987"/>
    </row>
  </sheetData>
  <mergeCells count="81">
    <mergeCell ref="A1:M1"/>
    <mergeCell ref="A3:A5"/>
    <mergeCell ref="B3:M3"/>
    <mergeCell ref="B4:C4"/>
    <mergeCell ref="D4:E4"/>
    <mergeCell ref="F4:G4"/>
    <mergeCell ref="H4:I4"/>
    <mergeCell ref="J4:K4"/>
    <mergeCell ref="L4:M4"/>
    <mergeCell ref="A51:M51"/>
    <mergeCell ref="A20:M20"/>
    <mergeCell ref="A21:M21"/>
    <mergeCell ref="A23:M23"/>
    <mergeCell ref="A26:M26"/>
    <mergeCell ref="A28:A30"/>
    <mergeCell ref="B28:M28"/>
    <mergeCell ref="B29:C29"/>
    <mergeCell ref="D29:E29"/>
    <mergeCell ref="F29:G29"/>
    <mergeCell ref="H29:I29"/>
    <mergeCell ref="J29:K29"/>
    <mergeCell ref="L29:M29"/>
    <mergeCell ref="A45:M45"/>
    <mergeCell ref="A46:M46"/>
    <mergeCell ref="A48:M48"/>
    <mergeCell ref="A53:A55"/>
    <mergeCell ref="B53:M53"/>
    <mergeCell ref="B54:C54"/>
    <mergeCell ref="D54:E54"/>
    <mergeCell ref="F54:G54"/>
    <mergeCell ref="H54:I54"/>
    <mergeCell ref="J54:K54"/>
    <mergeCell ref="L54:M54"/>
    <mergeCell ref="A101:M101"/>
    <mergeCell ref="A70:M70"/>
    <mergeCell ref="A71:M71"/>
    <mergeCell ref="A73:M73"/>
    <mergeCell ref="A76:M76"/>
    <mergeCell ref="A78:A80"/>
    <mergeCell ref="B78:M78"/>
    <mergeCell ref="B79:C79"/>
    <mergeCell ref="D79:E79"/>
    <mergeCell ref="F79:G79"/>
    <mergeCell ref="H79:I79"/>
    <mergeCell ref="J79:K79"/>
    <mergeCell ref="L79:M79"/>
    <mergeCell ref="A95:M95"/>
    <mergeCell ref="A96:M96"/>
    <mergeCell ref="A98:M98"/>
    <mergeCell ref="A103:A105"/>
    <mergeCell ref="B103:M103"/>
    <mergeCell ref="B104:C104"/>
    <mergeCell ref="D104:E104"/>
    <mergeCell ref="F104:G104"/>
    <mergeCell ref="H104:I104"/>
    <mergeCell ref="J104:K104"/>
    <mergeCell ref="L104:M104"/>
    <mergeCell ref="A120:M120"/>
    <mergeCell ref="A122:M122"/>
    <mergeCell ref="A125:M125"/>
    <mergeCell ref="A127:A129"/>
    <mergeCell ref="B127:M127"/>
    <mergeCell ref="B128:C128"/>
    <mergeCell ref="D128:E128"/>
    <mergeCell ref="F128:G128"/>
    <mergeCell ref="H128:I128"/>
    <mergeCell ref="J128:K128"/>
    <mergeCell ref="J152:K152"/>
    <mergeCell ref="L152:M152"/>
    <mergeCell ref="A168:M168"/>
    <mergeCell ref="A170:M170"/>
    <mergeCell ref="L128:M128"/>
    <mergeCell ref="A144:M144"/>
    <mergeCell ref="A146:M146"/>
    <mergeCell ref="A149:M149"/>
    <mergeCell ref="A151:A153"/>
    <mergeCell ref="B151:M151"/>
    <mergeCell ref="B152:C152"/>
    <mergeCell ref="D152:E152"/>
    <mergeCell ref="F152:G152"/>
    <mergeCell ref="H152:I15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C5E0F-A763-4AAE-9B29-4F6C4D151E47}">
  <dimension ref="A1:AO50"/>
  <sheetViews>
    <sheetView workbookViewId="0">
      <selection sqref="A1:XFD1048576"/>
    </sheetView>
  </sheetViews>
  <sheetFormatPr defaultColWidth="9" defaultRowHeight="14"/>
  <cols>
    <col min="1" max="1" width="39.75" customWidth="1"/>
    <col min="2" max="5" width="10.58203125" customWidth="1"/>
    <col min="7" max="7" width="38.25" customWidth="1"/>
    <col min="8" max="11" width="10.25" customWidth="1"/>
    <col min="13" max="13" width="38.25" customWidth="1"/>
    <col min="14" max="17" width="10.58203125" customWidth="1"/>
    <col min="19" max="19" width="38.58203125" customWidth="1"/>
    <col min="20" max="23" width="10.25" customWidth="1"/>
    <col min="25" max="25" width="42.08203125" customWidth="1"/>
    <col min="26" max="28" width="10.25" customWidth="1"/>
    <col min="29" max="29" width="10.5" customWidth="1"/>
    <col min="30" max="30" width="10.25" customWidth="1"/>
    <col min="31" max="31" width="42.08203125" customWidth="1"/>
    <col min="32" max="34" width="10.25" customWidth="1"/>
    <col min="35" max="35" width="10.33203125" customWidth="1"/>
    <col min="36" max="36" width="8.83203125" customWidth="1"/>
    <col min="37" max="37" width="41.08203125" customWidth="1"/>
    <col min="38" max="41" width="9.6640625" customWidth="1"/>
  </cols>
  <sheetData>
    <row r="1" spans="1:41" ht="25">
      <c r="A1" s="1817" t="s">
        <v>2786</v>
      </c>
      <c r="B1" s="1817"/>
      <c r="C1" s="1817"/>
      <c r="D1" s="1817"/>
      <c r="E1" s="1817"/>
      <c r="F1" s="470"/>
      <c r="G1" s="2022" t="s">
        <v>2787</v>
      </c>
      <c r="H1" s="2022"/>
      <c r="I1" s="2022"/>
      <c r="J1" s="2022"/>
      <c r="K1" s="2022"/>
      <c r="M1" s="2022" t="s">
        <v>2788</v>
      </c>
      <c r="N1" s="2022"/>
      <c r="O1" s="2022"/>
      <c r="P1" s="2022"/>
      <c r="Q1" s="2022"/>
      <c r="S1" s="2022" t="s">
        <v>2789</v>
      </c>
      <c r="T1" s="2022"/>
      <c r="U1" s="2022"/>
      <c r="V1" s="2022"/>
      <c r="W1" s="2022"/>
      <c r="X1" s="650"/>
      <c r="Y1" s="2022" t="s">
        <v>2790</v>
      </c>
      <c r="Z1" s="2022"/>
      <c r="AA1" s="2022"/>
      <c r="AB1" s="2022"/>
      <c r="AC1" s="2022"/>
      <c r="AD1" s="650"/>
      <c r="AE1" s="2022" t="s">
        <v>2791</v>
      </c>
      <c r="AF1" s="2022"/>
      <c r="AG1" s="2022"/>
      <c r="AH1" s="2022"/>
      <c r="AI1" s="2022"/>
      <c r="AJ1" s="650"/>
      <c r="AK1" s="650" t="s">
        <v>2792</v>
      </c>
      <c r="AL1" s="650"/>
      <c r="AM1" s="650"/>
      <c r="AN1" s="650"/>
      <c r="AO1" s="650"/>
    </row>
    <row r="2" spans="1:41">
      <c r="A2" s="650"/>
      <c r="B2" s="650"/>
      <c r="C2" s="650"/>
      <c r="D2" s="650"/>
      <c r="E2" s="650"/>
      <c r="G2" s="650"/>
      <c r="H2" s="650"/>
      <c r="I2" s="650"/>
      <c r="J2" s="650"/>
      <c r="K2" s="650"/>
      <c r="M2" s="650"/>
      <c r="N2" s="650"/>
      <c r="O2" s="650"/>
      <c r="P2" s="650"/>
      <c r="Q2" s="650"/>
      <c r="S2" s="650"/>
      <c r="T2" s="650"/>
      <c r="U2" s="650"/>
      <c r="V2" s="650"/>
      <c r="W2" s="650"/>
      <c r="X2" s="650"/>
      <c r="Y2" s="650"/>
      <c r="Z2" s="650"/>
      <c r="AA2" s="650"/>
      <c r="AB2" s="650"/>
      <c r="AC2" s="650"/>
      <c r="AD2" s="650"/>
      <c r="AE2" s="650"/>
      <c r="AF2" s="650"/>
      <c r="AG2" s="650"/>
      <c r="AH2" s="650"/>
      <c r="AI2" s="650"/>
      <c r="AJ2" s="650"/>
      <c r="AK2" s="650"/>
      <c r="AL2" s="650"/>
      <c r="AM2" s="650"/>
      <c r="AN2" s="650"/>
      <c r="AO2" s="650"/>
    </row>
    <row r="3" spans="1:41" ht="18" customHeight="1">
      <c r="A3" s="1970" t="s">
        <v>2793</v>
      </c>
      <c r="B3" s="1973" t="s">
        <v>585</v>
      </c>
      <c r="C3" s="1946"/>
      <c r="D3" s="1946"/>
      <c r="E3" s="1974"/>
      <c r="G3" s="2015" t="s">
        <v>2793</v>
      </c>
      <c r="H3" s="1973" t="s">
        <v>585</v>
      </c>
      <c r="I3" s="1946"/>
      <c r="J3" s="1946"/>
      <c r="K3" s="1974"/>
      <c r="M3" s="2012" t="s">
        <v>2793</v>
      </c>
      <c r="N3" s="2014" t="s">
        <v>585</v>
      </c>
      <c r="O3" s="2010"/>
      <c r="P3" s="2010"/>
      <c r="Q3" s="2011"/>
      <c r="S3" s="2012" t="s">
        <v>2793</v>
      </c>
      <c r="T3" s="2014" t="s">
        <v>585</v>
      </c>
      <c r="U3" s="2010"/>
      <c r="V3" s="2010"/>
      <c r="W3" s="2011"/>
      <c r="X3" s="650"/>
      <c r="Y3" s="2008" t="s">
        <v>2793</v>
      </c>
      <c r="Z3" s="2010" t="s">
        <v>585</v>
      </c>
      <c r="AA3" s="2010"/>
      <c r="AB3" s="2010"/>
      <c r="AC3" s="2011"/>
      <c r="AD3" s="650"/>
      <c r="AE3" s="2008" t="s">
        <v>2793</v>
      </c>
      <c r="AF3" s="2010" t="s">
        <v>585</v>
      </c>
      <c r="AG3" s="2010"/>
      <c r="AH3" s="2010"/>
      <c r="AI3" s="2011"/>
      <c r="AJ3" s="650"/>
      <c r="AK3" s="2008" t="s">
        <v>2793</v>
      </c>
      <c r="AL3" s="2010" t="s">
        <v>585</v>
      </c>
      <c r="AM3" s="2010"/>
      <c r="AN3" s="2010"/>
      <c r="AO3" s="2011"/>
    </row>
    <row r="4" spans="1:41" s="478" customFormat="1" ht="30">
      <c r="A4" s="1915"/>
      <c r="B4" s="565" t="s">
        <v>587</v>
      </c>
      <c r="C4" s="566" t="s">
        <v>588</v>
      </c>
      <c r="D4" s="472" t="s">
        <v>35</v>
      </c>
      <c r="E4" s="637" t="s">
        <v>2749</v>
      </c>
      <c r="F4" s="1064"/>
      <c r="G4" s="2016"/>
      <c r="H4" s="565" t="s">
        <v>587</v>
      </c>
      <c r="I4" s="566" t="s">
        <v>588</v>
      </c>
      <c r="J4" s="472" t="s">
        <v>35</v>
      </c>
      <c r="K4" s="637" t="s">
        <v>2749</v>
      </c>
      <c r="M4" s="2013"/>
      <c r="N4" s="565" t="s">
        <v>587</v>
      </c>
      <c r="O4" s="566" t="s">
        <v>588</v>
      </c>
      <c r="P4" s="472" t="s">
        <v>35</v>
      </c>
      <c r="Q4" s="637" t="s">
        <v>2749</v>
      </c>
      <c r="S4" s="2013"/>
      <c r="T4" s="565" t="s">
        <v>587</v>
      </c>
      <c r="U4" s="787" t="s">
        <v>588</v>
      </c>
      <c r="V4" s="787" t="s">
        <v>35</v>
      </c>
      <c r="W4" s="637" t="s">
        <v>2749</v>
      </c>
      <c r="X4" s="761"/>
      <c r="Y4" s="2009"/>
      <c r="Z4" s="555" t="s">
        <v>587</v>
      </c>
      <c r="AA4" s="555" t="s">
        <v>588</v>
      </c>
      <c r="AB4" s="555" t="s">
        <v>35</v>
      </c>
      <c r="AC4" s="637" t="s">
        <v>2749</v>
      </c>
      <c r="AD4" s="761"/>
      <c r="AE4" s="2009"/>
      <c r="AF4" s="555" t="s">
        <v>587</v>
      </c>
      <c r="AG4" s="555" t="s">
        <v>588</v>
      </c>
      <c r="AH4" s="555" t="s">
        <v>35</v>
      </c>
      <c r="AI4" s="637" t="s">
        <v>2749</v>
      </c>
      <c r="AJ4" s="761"/>
      <c r="AK4" s="2009"/>
      <c r="AL4" s="555" t="s">
        <v>587</v>
      </c>
      <c r="AM4" s="555" t="s">
        <v>588</v>
      </c>
      <c r="AN4" s="555" t="s">
        <v>35</v>
      </c>
      <c r="AO4" s="637" t="s">
        <v>2749</v>
      </c>
    </row>
    <row r="5" spans="1:41" s="202" customFormat="1" ht="13.5" thickBot="1">
      <c r="A5" s="948" t="s">
        <v>2794</v>
      </c>
      <c r="B5" s="659">
        <v>333721</v>
      </c>
      <c r="C5" s="487" t="s">
        <v>2795</v>
      </c>
      <c r="D5" s="659">
        <v>333721</v>
      </c>
      <c r="E5" s="485" t="s">
        <v>751</v>
      </c>
      <c r="G5" s="1065" t="s">
        <v>2794</v>
      </c>
      <c r="H5" s="1066">
        <v>317419</v>
      </c>
      <c r="I5" s="1067">
        <v>6503</v>
      </c>
      <c r="J5" s="1066">
        <v>317419</v>
      </c>
      <c r="K5" s="1068" t="s">
        <v>751</v>
      </c>
      <c r="M5" s="1069" t="s">
        <v>2794</v>
      </c>
      <c r="N5" s="858">
        <v>325091</v>
      </c>
      <c r="O5" s="859">
        <v>6646</v>
      </c>
      <c r="P5" s="860">
        <v>325091</v>
      </c>
      <c r="Q5" s="764" t="s">
        <v>751</v>
      </c>
      <c r="S5" s="1070" t="s">
        <v>2794</v>
      </c>
      <c r="T5" s="773">
        <v>324608</v>
      </c>
      <c r="U5" s="547" t="s">
        <v>2796</v>
      </c>
      <c r="V5" s="862"/>
      <c r="W5" s="547" t="s">
        <v>751</v>
      </c>
      <c r="X5" s="159"/>
      <c r="Y5" s="1071" t="s">
        <v>2794</v>
      </c>
      <c r="Z5" s="863">
        <v>331540</v>
      </c>
      <c r="AA5" s="864" t="s">
        <v>2797</v>
      </c>
      <c r="AB5" s="863"/>
      <c r="AC5" s="864" t="s">
        <v>751</v>
      </c>
      <c r="AD5" s="159"/>
      <c r="AE5" s="1071" t="s">
        <v>2794</v>
      </c>
      <c r="AF5" s="863">
        <v>330445</v>
      </c>
      <c r="AG5" s="864" t="s">
        <v>2798</v>
      </c>
      <c r="AH5" s="863">
        <v>330445</v>
      </c>
      <c r="AI5" s="864" t="s">
        <v>751</v>
      </c>
      <c r="AJ5" s="159"/>
      <c r="AK5" s="1071" t="s">
        <v>2794</v>
      </c>
      <c r="AL5" s="450">
        <v>335539</v>
      </c>
      <c r="AM5" s="449" t="s">
        <v>2403</v>
      </c>
      <c r="AN5" s="450">
        <v>335539</v>
      </c>
      <c r="AO5" s="449" t="s">
        <v>751</v>
      </c>
    </row>
    <row r="6" spans="1:41" s="202" customFormat="1" ht="13">
      <c r="A6" s="865" t="s">
        <v>2799</v>
      </c>
      <c r="B6" s="674">
        <v>17064</v>
      </c>
      <c r="C6" s="490" t="s">
        <v>2800</v>
      </c>
      <c r="D6" s="493">
        <v>5.0999999999999997E-2</v>
      </c>
      <c r="E6" s="494" t="s">
        <v>598</v>
      </c>
      <c r="G6" s="866" t="s">
        <v>2799</v>
      </c>
      <c r="H6" s="1072">
        <v>24827</v>
      </c>
      <c r="I6" s="1073">
        <v>2702</v>
      </c>
      <c r="J6" s="1074">
        <v>7.8</v>
      </c>
      <c r="K6" s="1075">
        <v>0.8</v>
      </c>
      <c r="M6" s="219" t="s">
        <v>2799</v>
      </c>
      <c r="N6" s="871">
        <v>22528</v>
      </c>
      <c r="O6" s="872">
        <v>2387</v>
      </c>
      <c r="P6" s="873">
        <v>6.9</v>
      </c>
      <c r="Q6" s="769">
        <v>0.7</v>
      </c>
      <c r="S6" s="221" t="s">
        <v>2799</v>
      </c>
      <c r="T6" s="685">
        <v>23360</v>
      </c>
      <c r="U6" s="550" t="s">
        <v>2801</v>
      </c>
      <c r="V6" s="686">
        <v>7.1999999999999995E-2</v>
      </c>
      <c r="W6" s="550" t="s">
        <v>649</v>
      </c>
      <c r="X6" s="159"/>
      <c r="Y6" s="429" t="s">
        <v>2799</v>
      </c>
      <c r="Z6" s="863">
        <v>23628</v>
      </c>
      <c r="AA6" s="864" t="s">
        <v>2802</v>
      </c>
      <c r="AB6" s="874">
        <v>7.0999999999999994E-2</v>
      </c>
      <c r="AC6" s="864" t="s">
        <v>656</v>
      </c>
      <c r="AD6" s="159"/>
      <c r="AE6" s="429" t="s">
        <v>2799</v>
      </c>
      <c r="AF6" s="863">
        <v>22439</v>
      </c>
      <c r="AG6" s="864" t="s">
        <v>2803</v>
      </c>
      <c r="AH6" s="874">
        <v>6.8000000000000005E-2</v>
      </c>
      <c r="AI6" s="864" t="s">
        <v>654</v>
      </c>
      <c r="AJ6" s="159"/>
      <c r="AK6" s="429" t="s">
        <v>2799</v>
      </c>
      <c r="AL6" s="393">
        <v>19893</v>
      </c>
      <c r="AM6" s="451" t="s">
        <v>2804</v>
      </c>
      <c r="AN6" s="563">
        <v>5.8999999999999997E-2</v>
      </c>
      <c r="AO6" s="451" t="s">
        <v>656</v>
      </c>
    </row>
    <row r="7" spans="1:41" s="202" customFormat="1" ht="13">
      <c r="A7" s="231" t="s">
        <v>2805</v>
      </c>
      <c r="B7" s="689">
        <v>16655</v>
      </c>
      <c r="C7" s="497" t="s">
        <v>2806</v>
      </c>
      <c r="D7" s="816">
        <v>0.05</v>
      </c>
      <c r="E7" s="501" t="s">
        <v>598</v>
      </c>
      <c r="G7" s="274" t="s">
        <v>2805</v>
      </c>
      <c r="H7" s="1076">
        <v>16663</v>
      </c>
      <c r="I7" s="1077">
        <v>2138</v>
      </c>
      <c r="J7" s="1078">
        <v>5.2</v>
      </c>
      <c r="K7" s="1079">
        <v>0.7</v>
      </c>
      <c r="M7" s="221" t="s">
        <v>2805</v>
      </c>
      <c r="N7" s="881">
        <v>14393</v>
      </c>
      <c r="O7" s="882">
        <v>1576</v>
      </c>
      <c r="P7" s="883">
        <v>4.4000000000000004</v>
      </c>
      <c r="Q7" s="683">
        <v>0.5</v>
      </c>
      <c r="S7" s="221" t="s">
        <v>2805</v>
      </c>
      <c r="T7" s="685">
        <v>17003</v>
      </c>
      <c r="U7" s="550" t="s">
        <v>2807</v>
      </c>
      <c r="V7" s="686">
        <v>5.1999999999999998E-2</v>
      </c>
      <c r="W7" s="550" t="s">
        <v>656</v>
      </c>
      <c r="X7" s="159"/>
      <c r="Y7" s="429" t="s">
        <v>2805</v>
      </c>
      <c r="Z7" s="863">
        <v>16245</v>
      </c>
      <c r="AA7" s="864" t="s">
        <v>2808</v>
      </c>
      <c r="AB7" s="874">
        <v>4.9000000000000002E-2</v>
      </c>
      <c r="AC7" s="864" t="s">
        <v>654</v>
      </c>
      <c r="AD7" s="159"/>
      <c r="AE7" s="429" t="s">
        <v>2805</v>
      </c>
      <c r="AF7" s="863">
        <v>14527</v>
      </c>
      <c r="AG7" s="864" t="s">
        <v>2809</v>
      </c>
      <c r="AH7" s="874">
        <v>4.3999999999999997E-2</v>
      </c>
      <c r="AI7" s="864" t="s">
        <v>656</v>
      </c>
      <c r="AJ7" s="159"/>
      <c r="AK7" s="429" t="s">
        <v>2805</v>
      </c>
      <c r="AL7" s="393">
        <v>15994</v>
      </c>
      <c r="AM7" s="451" t="s">
        <v>2810</v>
      </c>
      <c r="AN7" s="563">
        <v>4.8000000000000001E-2</v>
      </c>
      <c r="AO7" s="451" t="s">
        <v>641</v>
      </c>
    </row>
    <row r="8" spans="1:41" s="202" customFormat="1" ht="13">
      <c r="A8" s="231" t="s">
        <v>2811</v>
      </c>
      <c r="B8" s="689">
        <v>136014</v>
      </c>
      <c r="C8" s="497" t="s">
        <v>2812</v>
      </c>
      <c r="D8" s="816">
        <v>0.40799999999999997</v>
      </c>
      <c r="E8" s="1080" t="s">
        <v>616</v>
      </c>
      <c r="G8" s="274" t="s">
        <v>2811</v>
      </c>
      <c r="H8" s="1076">
        <v>125818</v>
      </c>
      <c r="I8" s="1077">
        <v>3786</v>
      </c>
      <c r="J8" s="1078">
        <v>39.6</v>
      </c>
      <c r="K8" s="1079">
        <v>1.4</v>
      </c>
      <c r="M8" s="221" t="s">
        <v>2811</v>
      </c>
      <c r="N8" s="881">
        <v>134935</v>
      </c>
      <c r="O8" s="882">
        <v>2709</v>
      </c>
      <c r="P8" s="1007">
        <v>41.5</v>
      </c>
      <c r="Q8" s="683">
        <v>1.1000000000000001</v>
      </c>
      <c r="S8" s="221" t="s">
        <v>2811</v>
      </c>
      <c r="T8" s="685">
        <v>130103</v>
      </c>
      <c r="U8" s="550" t="s">
        <v>2813</v>
      </c>
      <c r="V8" s="686">
        <v>0.40100000000000002</v>
      </c>
      <c r="W8" s="550" t="s">
        <v>653</v>
      </c>
      <c r="X8" s="159"/>
      <c r="Y8" s="429" t="s">
        <v>2811</v>
      </c>
      <c r="Z8" s="863">
        <v>128756</v>
      </c>
      <c r="AA8" s="864" t="s">
        <v>2814</v>
      </c>
      <c r="AB8" s="874">
        <v>0.38800000000000001</v>
      </c>
      <c r="AC8" s="864" t="s">
        <v>640</v>
      </c>
      <c r="AD8" s="159"/>
      <c r="AE8" s="429" t="s">
        <v>2811</v>
      </c>
      <c r="AF8" s="863">
        <v>130499</v>
      </c>
      <c r="AG8" s="864" t="s">
        <v>2815</v>
      </c>
      <c r="AH8" s="874">
        <v>0.39500000000000002</v>
      </c>
      <c r="AI8" s="864" t="s">
        <v>655</v>
      </c>
      <c r="AJ8" s="159"/>
      <c r="AK8" s="429" t="s">
        <v>2811</v>
      </c>
      <c r="AL8" s="393">
        <v>134504</v>
      </c>
      <c r="AM8" s="451" t="s">
        <v>1676</v>
      </c>
      <c r="AN8" s="563">
        <v>0.40100000000000002</v>
      </c>
      <c r="AO8" s="451" t="s">
        <v>653</v>
      </c>
    </row>
    <row r="9" spans="1:41" s="202" customFormat="1" ht="13">
      <c r="A9" s="231" t="s">
        <v>2816</v>
      </c>
      <c r="B9" s="689">
        <v>66720</v>
      </c>
      <c r="C9" s="497" t="s">
        <v>2817</v>
      </c>
      <c r="D9" s="816">
        <v>0.2</v>
      </c>
      <c r="E9" s="1080" t="s">
        <v>601</v>
      </c>
      <c r="G9" s="274" t="s">
        <v>2816</v>
      </c>
      <c r="H9" s="1076">
        <v>64938</v>
      </c>
      <c r="I9" s="1077">
        <v>2904</v>
      </c>
      <c r="J9" s="1078">
        <v>20.5</v>
      </c>
      <c r="K9" s="1079">
        <v>0.9</v>
      </c>
      <c r="M9" s="221" t="s">
        <v>2816</v>
      </c>
      <c r="N9" s="881">
        <v>61031</v>
      </c>
      <c r="O9" s="882">
        <v>2470</v>
      </c>
      <c r="P9" s="1007">
        <v>18.8</v>
      </c>
      <c r="Q9" s="683">
        <v>0.8</v>
      </c>
      <c r="S9" s="221" t="s">
        <v>2816</v>
      </c>
      <c r="T9" s="685">
        <v>61609</v>
      </c>
      <c r="U9" s="550" t="s">
        <v>2818</v>
      </c>
      <c r="V9" s="686">
        <v>0.19</v>
      </c>
      <c r="W9" s="550" t="s">
        <v>654</v>
      </c>
      <c r="X9" s="159"/>
      <c r="Y9" s="429" t="s">
        <v>2816</v>
      </c>
      <c r="Z9" s="863">
        <v>63001</v>
      </c>
      <c r="AA9" s="864" t="s">
        <v>2819</v>
      </c>
      <c r="AB9" s="874">
        <v>0.19</v>
      </c>
      <c r="AC9" s="864" t="s">
        <v>655</v>
      </c>
      <c r="AD9" s="159"/>
      <c r="AE9" s="429" t="s">
        <v>2816</v>
      </c>
      <c r="AF9" s="863">
        <v>65529</v>
      </c>
      <c r="AG9" s="864" t="s">
        <v>2820</v>
      </c>
      <c r="AH9" s="874">
        <v>0.19800000000000001</v>
      </c>
      <c r="AI9" s="864" t="s">
        <v>649</v>
      </c>
      <c r="AJ9" s="159"/>
      <c r="AK9" s="429" t="s">
        <v>2816</v>
      </c>
      <c r="AL9" s="393">
        <v>64885</v>
      </c>
      <c r="AM9" s="451" t="s">
        <v>2821</v>
      </c>
      <c r="AN9" s="563">
        <v>0.193</v>
      </c>
      <c r="AO9" s="451" t="s">
        <v>649</v>
      </c>
    </row>
    <row r="10" spans="1:41" s="202" customFormat="1" ht="13">
      <c r="A10" s="231" t="s">
        <v>2822</v>
      </c>
      <c r="B10" s="689">
        <v>97268</v>
      </c>
      <c r="C10" s="497" t="s">
        <v>2823</v>
      </c>
      <c r="D10" s="816">
        <v>0.29099999999999998</v>
      </c>
      <c r="E10" s="1080" t="s">
        <v>597</v>
      </c>
      <c r="G10" s="274" t="s">
        <v>2822</v>
      </c>
      <c r="H10" s="1076">
        <v>85173</v>
      </c>
      <c r="I10" s="1077">
        <v>5282</v>
      </c>
      <c r="J10" s="1078">
        <v>26.8</v>
      </c>
      <c r="K10" s="1079">
        <v>1.2</v>
      </c>
      <c r="M10" s="221" t="s">
        <v>2822</v>
      </c>
      <c r="N10" s="881">
        <v>92204</v>
      </c>
      <c r="O10" s="882">
        <v>5150</v>
      </c>
      <c r="P10" s="1007">
        <v>28.4</v>
      </c>
      <c r="Q10" s="683">
        <v>1.1000000000000001</v>
      </c>
      <c r="S10" s="221" t="s">
        <v>2822</v>
      </c>
      <c r="T10" s="685">
        <v>92533</v>
      </c>
      <c r="U10" s="550" t="s">
        <v>2824</v>
      </c>
      <c r="V10" s="686">
        <v>0.28499999999999998</v>
      </c>
      <c r="W10" s="550" t="s">
        <v>653</v>
      </c>
      <c r="X10" s="159"/>
      <c r="Y10" s="429" t="s">
        <v>2822</v>
      </c>
      <c r="Z10" s="863">
        <v>99910</v>
      </c>
      <c r="AA10" s="864" t="s">
        <v>2525</v>
      </c>
      <c r="AB10" s="874">
        <v>0.30099999999999999</v>
      </c>
      <c r="AC10" s="864" t="s">
        <v>655</v>
      </c>
      <c r="AD10" s="159"/>
      <c r="AE10" s="429" t="s">
        <v>2822</v>
      </c>
      <c r="AF10" s="863">
        <v>97451</v>
      </c>
      <c r="AG10" s="864" t="s">
        <v>2825</v>
      </c>
      <c r="AH10" s="874">
        <v>0.29499999999999998</v>
      </c>
      <c r="AI10" s="864" t="s">
        <v>640</v>
      </c>
      <c r="AJ10" s="159"/>
      <c r="AK10" s="429" t="s">
        <v>2822</v>
      </c>
      <c r="AL10" s="393">
        <v>100263</v>
      </c>
      <c r="AM10" s="451" t="s">
        <v>2388</v>
      </c>
      <c r="AN10" s="563">
        <v>0.29899999999999999</v>
      </c>
      <c r="AO10" s="451" t="s">
        <v>653</v>
      </c>
    </row>
    <row r="11" spans="1:41">
      <c r="A11" s="785"/>
      <c r="B11" s="1081"/>
      <c r="C11" s="1082"/>
      <c r="D11" s="1083"/>
      <c r="E11" s="1082"/>
      <c r="G11" s="785"/>
      <c r="H11" s="1081"/>
      <c r="I11" s="1082"/>
      <c r="J11" s="1083"/>
      <c r="K11" s="1082"/>
      <c r="M11" s="785"/>
      <c r="N11" s="1081"/>
      <c r="O11" s="1082"/>
      <c r="P11" s="1083"/>
      <c r="Q11" s="1082"/>
      <c r="S11" s="785"/>
      <c r="T11" s="1081"/>
      <c r="U11" s="1082"/>
      <c r="V11" s="1083"/>
      <c r="W11" s="1082"/>
      <c r="X11" s="650"/>
      <c r="Y11" s="785"/>
      <c r="Z11" s="1081"/>
      <c r="AA11" s="1082"/>
      <c r="AB11" s="1083"/>
      <c r="AC11" s="1082"/>
      <c r="AD11" s="650"/>
      <c r="AE11" s="785"/>
      <c r="AF11" s="1081"/>
      <c r="AG11" s="1082"/>
      <c r="AH11" s="1083"/>
      <c r="AI11" s="1082"/>
      <c r="AJ11" s="650"/>
      <c r="AK11" s="785"/>
      <c r="AL11" s="1081"/>
      <c r="AM11" s="1082"/>
      <c r="AN11" s="1083"/>
      <c r="AO11" s="1082"/>
    </row>
    <row r="12" spans="1:41" ht="18" customHeight="1">
      <c r="A12" s="1970" t="s">
        <v>2793</v>
      </c>
      <c r="B12" s="1973" t="s">
        <v>2079</v>
      </c>
      <c r="C12" s="1946"/>
      <c r="D12" s="1946"/>
      <c r="E12" s="1974"/>
      <c r="G12" s="2015" t="s">
        <v>2793</v>
      </c>
      <c r="H12" s="1973" t="s">
        <v>2079</v>
      </c>
      <c r="I12" s="1946"/>
      <c r="J12" s="1946"/>
      <c r="K12" s="1974"/>
      <c r="M12" s="2012" t="s">
        <v>2793</v>
      </c>
      <c r="N12" s="2014" t="s">
        <v>2079</v>
      </c>
      <c r="O12" s="2010"/>
      <c r="P12" s="2010"/>
      <c r="Q12" s="2011"/>
      <c r="S12" s="2012" t="s">
        <v>2793</v>
      </c>
      <c r="T12" s="2014" t="s">
        <v>2079</v>
      </c>
      <c r="U12" s="2010"/>
      <c r="V12" s="2010"/>
      <c r="W12" s="2011"/>
      <c r="X12" s="650"/>
      <c r="Y12" s="2008" t="s">
        <v>2793</v>
      </c>
      <c r="Z12" s="2010" t="s">
        <v>2079</v>
      </c>
      <c r="AA12" s="2010"/>
      <c r="AB12" s="2010"/>
      <c r="AC12" s="2011"/>
      <c r="AD12" s="650"/>
      <c r="AE12" s="2008" t="s">
        <v>2793</v>
      </c>
      <c r="AF12" s="2010" t="s">
        <v>2079</v>
      </c>
      <c r="AG12" s="2010"/>
      <c r="AH12" s="2010"/>
      <c r="AI12" s="2011"/>
      <c r="AJ12" s="650"/>
      <c r="AK12" s="2008" t="s">
        <v>2793</v>
      </c>
      <c r="AL12" s="2010" t="s">
        <v>2079</v>
      </c>
      <c r="AM12" s="2010"/>
      <c r="AN12" s="2010"/>
      <c r="AO12" s="2011"/>
    </row>
    <row r="13" spans="1:41" s="478" customFormat="1" ht="30">
      <c r="A13" s="1915"/>
      <c r="B13" s="565" t="s">
        <v>587</v>
      </c>
      <c r="C13" s="566" t="s">
        <v>588</v>
      </c>
      <c r="D13" s="472" t="s">
        <v>35</v>
      </c>
      <c r="E13" s="637" t="s">
        <v>2749</v>
      </c>
      <c r="F13" s="1064"/>
      <c r="G13" s="2016"/>
      <c r="H13" s="565" t="s">
        <v>587</v>
      </c>
      <c r="I13" s="566" t="s">
        <v>588</v>
      </c>
      <c r="J13" s="472" t="s">
        <v>35</v>
      </c>
      <c r="K13" s="637" t="s">
        <v>2749</v>
      </c>
      <c r="M13" s="2013"/>
      <c r="N13" s="565" t="s">
        <v>587</v>
      </c>
      <c r="O13" s="566" t="s">
        <v>588</v>
      </c>
      <c r="P13" s="472" t="s">
        <v>35</v>
      </c>
      <c r="Q13" s="637" t="s">
        <v>2749</v>
      </c>
      <c r="S13" s="2013"/>
      <c r="T13" s="565" t="s">
        <v>587</v>
      </c>
      <c r="U13" s="787" t="s">
        <v>588</v>
      </c>
      <c r="V13" s="787" t="s">
        <v>35</v>
      </c>
      <c r="W13" s="637" t="s">
        <v>2749</v>
      </c>
      <c r="X13" s="761"/>
      <c r="Y13" s="2009"/>
      <c r="Z13" s="555" t="s">
        <v>587</v>
      </c>
      <c r="AA13" s="555" t="s">
        <v>588</v>
      </c>
      <c r="AB13" s="555" t="s">
        <v>35</v>
      </c>
      <c r="AC13" s="637" t="s">
        <v>2749</v>
      </c>
      <c r="AD13" s="761"/>
      <c r="AE13" s="2009"/>
      <c r="AF13" s="555" t="s">
        <v>587</v>
      </c>
      <c r="AG13" s="555" t="s">
        <v>588</v>
      </c>
      <c r="AH13" s="555" t="s">
        <v>35</v>
      </c>
      <c r="AI13" s="637" t="s">
        <v>2749</v>
      </c>
      <c r="AJ13" s="761"/>
      <c r="AK13" s="2009"/>
      <c r="AL13" s="555" t="s">
        <v>587</v>
      </c>
      <c r="AM13" s="555" t="s">
        <v>588</v>
      </c>
      <c r="AN13" s="555" t="s">
        <v>35</v>
      </c>
      <c r="AO13" s="637" t="s">
        <v>2749</v>
      </c>
    </row>
    <row r="14" spans="1:41" s="202" customFormat="1" ht="13.5" thickBot="1">
      <c r="A14" s="948" t="s">
        <v>2794</v>
      </c>
      <c r="B14" s="659">
        <v>43118</v>
      </c>
      <c r="C14" s="487" t="s">
        <v>2826</v>
      </c>
      <c r="D14" s="659">
        <v>43118</v>
      </c>
      <c r="E14" s="485" t="s">
        <v>751</v>
      </c>
      <c r="G14" s="1065" t="s">
        <v>2794</v>
      </c>
      <c r="H14" s="1084">
        <v>43150</v>
      </c>
      <c r="I14" s="950">
        <v>1895</v>
      </c>
      <c r="J14" s="854">
        <v>43150</v>
      </c>
      <c r="K14" s="856" t="s">
        <v>751</v>
      </c>
      <c r="M14" s="1069" t="s">
        <v>2794</v>
      </c>
      <c r="N14" s="858">
        <v>44218</v>
      </c>
      <c r="O14" s="1085">
        <v>2010</v>
      </c>
      <c r="P14" s="1086">
        <v>44218</v>
      </c>
      <c r="Q14" s="764" t="s">
        <v>751</v>
      </c>
      <c r="S14" s="1070" t="s">
        <v>2794</v>
      </c>
      <c r="T14" s="773">
        <v>41743</v>
      </c>
      <c r="U14" s="547" t="s">
        <v>2827</v>
      </c>
      <c r="V14" s="862"/>
      <c r="W14" s="547" t="s">
        <v>751</v>
      </c>
      <c r="X14" s="159"/>
      <c r="Y14" s="1071" t="s">
        <v>2794</v>
      </c>
      <c r="Z14" s="560">
        <v>42691</v>
      </c>
      <c r="AA14" s="561" t="s">
        <v>2828</v>
      </c>
      <c r="AB14" s="560"/>
      <c r="AC14" s="561" t="s">
        <v>751</v>
      </c>
      <c r="AD14" s="159"/>
      <c r="AE14" s="1071" t="s">
        <v>2794</v>
      </c>
      <c r="AF14" s="560">
        <v>43801</v>
      </c>
      <c r="AG14" s="561" t="s">
        <v>2501</v>
      </c>
      <c r="AH14" s="560">
        <v>43801</v>
      </c>
      <c r="AI14" s="561" t="s">
        <v>751</v>
      </c>
      <c r="AJ14" s="159"/>
      <c r="AK14" s="1071" t="s">
        <v>2794</v>
      </c>
      <c r="AL14" s="450">
        <v>42444</v>
      </c>
      <c r="AM14" s="449" t="s">
        <v>2829</v>
      </c>
      <c r="AN14" s="450">
        <v>42444</v>
      </c>
      <c r="AO14" s="449" t="s">
        <v>751</v>
      </c>
    </row>
    <row r="15" spans="1:41" s="202" customFormat="1" ht="13">
      <c r="A15" s="865" t="s">
        <v>2799</v>
      </c>
      <c r="B15" s="674">
        <v>2474</v>
      </c>
      <c r="C15" s="490" t="s">
        <v>2830</v>
      </c>
      <c r="D15" s="493">
        <v>5.7000000000000002E-2</v>
      </c>
      <c r="E15" s="494" t="s">
        <v>621</v>
      </c>
      <c r="G15" s="866" t="s">
        <v>2799</v>
      </c>
      <c r="H15" s="867">
        <v>3123</v>
      </c>
      <c r="I15" s="868">
        <v>1136</v>
      </c>
      <c r="J15" s="869">
        <v>7.2</v>
      </c>
      <c r="K15" s="870">
        <v>2.5</v>
      </c>
      <c r="M15" s="219" t="s">
        <v>2799</v>
      </c>
      <c r="N15" s="871">
        <v>3226</v>
      </c>
      <c r="O15" s="872">
        <v>903</v>
      </c>
      <c r="P15" s="873">
        <v>7.3</v>
      </c>
      <c r="Q15" s="769">
        <v>1.9</v>
      </c>
      <c r="S15" s="221" t="s">
        <v>2799</v>
      </c>
      <c r="T15" s="685">
        <v>2748</v>
      </c>
      <c r="U15" s="550" t="s">
        <v>2224</v>
      </c>
      <c r="V15" s="686">
        <v>6.6000000000000003E-2</v>
      </c>
      <c r="W15" s="550" t="s">
        <v>644</v>
      </c>
      <c r="X15" s="159"/>
      <c r="Y15" s="429" t="s">
        <v>2799</v>
      </c>
      <c r="Z15" s="560">
        <v>2544</v>
      </c>
      <c r="AA15" s="561" t="s">
        <v>1406</v>
      </c>
      <c r="AB15" s="562">
        <v>0.06</v>
      </c>
      <c r="AC15" s="561" t="s">
        <v>647</v>
      </c>
      <c r="AD15" s="159"/>
      <c r="AE15" s="429" t="s">
        <v>2799</v>
      </c>
      <c r="AF15" s="560">
        <v>3734</v>
      </c>
      <c r="AG15" s="561" t="s">
        <v>991</v>
      </c>
      <c r="AH15" s="562">
        <v>8.5000000000000006E-2</v>
      </c>
      <c r="AI15" s="561" t="s">
        <v>674</v>
      </c>
      <c r="AJ15" s="159"/>
      <c r="AK15" s="429" t="s">
        <v>2799</v>
      </c>
      <c r="AL15" s="393">
        <v>2506</v>
      </c>
      <c r="AM15" s="451" t="s">
        <v>2831</v>
      </c>
      <c r="AN15" s="563">
        <v>5.8999999999999997E-2</v>
      </c>
      <c r="AO15" s="451" t="s">
        <v>650</v>
      </c>
    </row>
    <row r="16" spans="1:41" s="202" customFormat="1" ht="13">
      <c r="A16" s="231" t="s">
        <v>2805</v>
      </c>
      <c r="B16" s="689">
        <v>2672</v>
      </c>
      <c r="C16" s="497" t="s">
        <v>2832</v>
      </c>
      <c r="D16" s="816">
        <v>6.2E-2</v>
      </c>
      <c r="E16" s="501" t="s">
        <v>2193</v>
      </c>
      <c r="G16" s="274" t="s">
        <v>2805</v>
      </c>
      <c r="H16" s="876">
        <v>2378</v>
      </c>
      <c r="I16" s="877">
        <v>866</v>
      </c>
      <c r="J16" s="890">
        <v>5.5</v>
      </c>
      <c r="K16" s="952">
        <v>2</v>
      </c>
      <c r="M16" s="221" t="s">
        <v>2805</v>
      </c>
      <c r="N16" s="881">
        <v>2041</v>
      </c>
      <c r="O16" s="882">
        <v>744</v>
      </c>
      <c r="P16" s="1007">
        <v>4.5999999999999996</v>
      </c>
      <c r="Q16" s="683">
        <v>1.7</v>
      </c>
      <c r="S16" s="221" t="s">
        <v>2805</v>
      </c>
      <c r="T16" s="685">
        <v>2710</v>
      </c>
      <c r="U16" s="550" t="s">
        <v>2833</v>
      </c>
      <c r="V16" s="686">
        <v>6.5000000000000002E-2</v>
      </c>
      <c r="W16" s="550" t="s">
        <v>650</v>
      </c>
      <c r="X16" s="159"/>
      <c r="Y16" s="429" t="s">
        <v>2805</v>
      </c>
      <c r="Z16" s="560">
        <v>2386</v>
      </c>
      <c r="AA16" s="561" t="s">
        <v>2834</v>
      </c>
      <c r="AB16" s="562">
        <v>5.6000000000000001E-2</v>
      </c>
      <c r="AC16" s="561" t="s">
        <v>658</v>
      </c>
      <c r="AD16" s="159"/>
      <c r="AE16" s="429" t="s">
        <v>2805</v>
      </c>
      <c r="AF16" s="560">
        <v>1806</v>
      </c>
      <c r="AG16" s="561" t="s">
        <v>2148</v>
      </c>
      <c r="AH16" s="562">
        <v>4.1000000000000002E-2</v>
      </c>
      <c r="AI16" s="561" t="s">
        <v>651</v>
      </c>
      <c r="AJ16" s="159"/>
      <c r="AK16" s="429" t="s">
        <v>2805</v>
      </c>
      <c r="AL16" s="393">
        <v>2818</v>
      </c>
      <c r="AM16" s="451" t="s">
        <v>971</v>
      </c>
      <c r="AN16" s="563">
        <v>6.6000000000000003E-2</v>
      </c>
      <c r="AO16" s="451" t="s">
        <v>659</v>
      </c>
    </row>
    <row r="17" spans="1:41" s="202" customFormat="1" ht="13">
      <c r="A17" s="231" t="s">
        <v>2811</v>
      </c>
      <c r="B17" s="689">
        <v>19577</v>
      </c>
      <c r="C17" s="497" t="s">
        <v>2835</v>
      </c>
      <c r="D17" s="816">
        <v>0.45400000000000001</v>
      </c>
      <c r="E17" s="501" t="s">
        <v>909</v>
      </c>
      <c r="G17" s="274" t="s">
        <v>2811</v>
      </c>
      <c r="H17" s="876">
        <v>19434</v>
      </c>
      <c r="I17" s="877">
        <v>1633</v>
      </c>
      <c r="J17" s="878">
        <v>45</v>
      </c>
      <c r="K17" s="952">
        <v>4</v>
      </c>
      <c r="M17" s="221" t="s">
        <v>2811</v>
      </c>
      <c r="N17" s="881">
        <v>20867</v>
      </c>
      <c r="O17" s="882">
        <v>1073</v>
      </c>
      <c r="P17" s="883">
        <v>47.2</v>
      </c>
      <c r="Q17" s="683">
        <v>2.6</v>
      </c>
      <c r="S17" s="221" t="s">
        <v>2811</v>
      </c>
      <c r="T17" s="685">
        <v>18671</v>
      </c>
      <c r="U17" s="550" t="s">
        <v>2836</v>
      </c>
      <c r="V17" s="686">
        <v>0.44700000000000001</v>
      </c>
      <c r="W17" s="550" t="s">
        <v>660</v>
      </c>
      <c r="X17" s="159"/>
      <c r="Y17" s="429" t="s">
        <v>2811</v>
      </c>
      <c r="Z17" s="560">
        <v>18863</v>
      </c>
      <c r="AA17" s="561" t="s">
        <v>2837</v>
      </c>
      <c r="AB17" s="562">
        <v>0.442</v>
      </c>
      <c r="AC17" s="561" t="s">
        <v>1157</v>
      </c>
      <c r="AD17" s="159"/>
      <c r="AE17" s="429" t="s">
        <v>2811</v>
      </c>
      <c r="AF17" s="560">
        <v>17968</v>
      </c>
      <c r="AG17" s="561" t="s">
        <v>2838</v>
      </c>
      <c r="AH17" s="562">
        <v>0.41</v>
      </c>
      <c r="AI17" s="561" t="s">
        <v>1061</v>
      </c>
      <c r="AJ17" s="159"/>
      <c r="AK17" s="429" t="s">
        <v>2811</v>
      </c>
      <c r="AL17" s="393">
        <v>18568</v>
      </c>
      <c r="AM17" s="451" t="s">
        <v>2839</v>
      </c>
      <c r="AN17" s="563">
        <v>0.437</v>
      </c>
      <c r="AO17" s="451" t="s">
        <v>785</v>
      </c>
    </row>
    <row r="18" spans="1:41" s="202" customFormat="1" ht="13">
      <c r="A18" s="231" t="s">
        <v>2816</v>
      </c>
      <c r="B18" s="689">
        <v>8012</v>
      </c>
      <c r="C18" s="497" t="s">
        <v>2840</v>
      </c>
      <c r="D18" s="816">
        <v>0.186</v>
      </c>
      <c r="E18" s="1080" t="s">
        <v>609</v>
      </c>
      <c r="G18" s="274" t="s">
        <v>2816</v>
      </c>
      <c r="H18" s="876">
        <v>9762</v>
      </c>
      <c r="I18" s="877">
        <v>1146</v>
      </c>
      <c r="J18" s="890">
        <v>22.6</v>
      </c>
      <c r="K18" s="952">
        <v>3</v>
      </c>
      <c r="M18" s="221" t="s">
        <v>2816</v>
      </c>
      <c r="N18" s="881">
        <v>9118</v>
      </c>
      <c r="O18" s="882">
        <v>889</v>
      </c>
      <c r="P18" s="1007">
        <v>20.6</v>
      </c>
      <c r="Q18" s="683">
        <v>2.1</v>
      </c>
      <c r="S18" s="221" t="s">
        <v>2816</v>
      </c>
      <c r="T18" s="685">
        <v>8721</v>
      </c>
      <c r="U18" s="550" t="s">
        <v>2841</v>
      </c>
      <c r="V18" s="686">
        <v>0.20899999999999999</v>
      </c>
      <c r="W18" s="550" t="s">
        <v>646</v>
      </c>
      <c r="X18" s="159"/>
      <c r="Y18" s="429" t="s">
        <v>2816</v>
      </c>
      <c r="Z18" s="560">
        <v>8983</v>
      </c>
      <c r="AA18" s="561" t="s">
        <v>2842</v>
      </c>
      <c r="AB18" s="562">
        <v>0.21</v>
      </c>
      <c r="AC18" s="561" t="s">
        <v>861</v>
      </c>
      <c r="AD18" s="159"/>
      <c r="AE18" s="429" t="s">
        <v>2816</v>
      </c>
      <c r="AF18" s="560">
        <v>9644</v>
      </c>
      <c r="AG18" s="561" t="s">
        <v>2469</v>
      </c>
      <c r="AH18" s="562">
        <v>0.22</v>
      </c>
      <c r="AI18" s="561" t="s">
        <v>675</v>
      </c>
      <c r="AJ18" s="159"/>
      <c r="AK18" s="429" t="s">
        <v>2816</v>
      </c>
      <c r="AL18" s="393">
        <v>8826</v>
      </c>
      <c r="AM18" s="451" t="s">
        <v>2688</v>
      </c>
      <c r="AN18" s="563">
        <v>0.20799999999999999</v>
      </c>
      <c r="AO18" s="451" t="s">
        <v>662</v>
      </c>
    </row>
    <row r="19" spans="1:41" s="202" customFormat="1" ht="13">
      <c r="A19" s="231" t="s">
        <v>2822</v>
      </c>
      <c r="B19" s="689">
        <v>10383</v>
      </c>
      <c r="C19" s="497" t="s">
        <v>2843</v>
      </c>
      <c r="D19" s="816">
        <v>0.24099999999999999</v>
      </c>
      <c r="E19" s="1080" t="s">
        <v>907</v>
      </c>
      <c r="G19" s="274" t="s">
        <v>2822</v>
      </c>
      <c r="H19" s="876">
        <v>8453</v>
      </c>
      <c r="I19" s="877">
        <v>1516</v>
      </c>
      <c r="J19" s="890">
        <v>19.600000000000001</v>
      </c>
      <c r="K19" s="879">
        <v>2.8</v>
      </c>
      <c r="M19" s="221" t="s">
        <v>2822</v>
      </c>
      <c r="N19" s="881">
        <v>8966</v>
      </c>
      <c r="O19" s="882">
        <v>1415</v>
      </c>
      <c r="P19" s="1007">
        <v>20.3</v>
      </c>
      <c r="Q19" s="683">
        <v>2.6</v>
      </c>
      <c r="S19" s="221" t="s">
        <v>2822</v>
      </c>
      <c r="T19" s="685">
        <v>8893</v>
      </c>
      <c r="U19" s="550" t="s">
        <v>2159</v>
      </c>
      <c r="V19" s="686">
        <v>0.21299999999999999</v>
      </c>
      <c r="W19" s="550" t="s">
        <v>1157</v>
      </c>
      <c r="X19" s="159"/>
      <c r="Y19" s="429" t="s">
        <v>2822</v>
      </c>
      <c r="Z19" s="560">
        <v>9915</v>
      </c>
      <c r="AA19" s="561" t="s">
        <v>2844</v>
      </c>
      <c r="AB19" s="562">
        <v>0.23200000000000001</v>
      </c>
      <c r="AC19" s="561" t="s">
        <v>1115</v>
      </c>
      <c r="AD19" s="159"/>
      <c r="AE19" s="429" t="s">
        <v>2822</v>
      </c>
      <c r="AF19" s="560">
        <v>10649</v>
      </c>
      <c r="AG19" s="561" t="s">
        <v>917</v>
      </c>
      <c r="AH19" s="562">
        <v>0.24299999999999999</v>
      </c>
      <c r="AI19" s="561" t="s">
        <v>935</v>
      </c>
      <c r="AJ19" s="159"/>
      <c r="AK19" s="429" t="s">
        <v>2822</v>
      </c>
      <c r="AL19" s="393">
        <v>9726</v>
      </c>
      <c r="AM19" s="451" t="s">
        <v>2845</v>
      </c>
      <c r="AN19" s="563">
        <v>0.22900000000000001</v>
      </c>
      <c r="AO19" s="451" t="s">
        <v>675</v>
      </c>
    </row>
    <row r="20" spans="1:41">
      <c r="A20" s="785"/>
      <c r="B20" s="1081"/>
      <c r="C20" s="1082"/>
      <c r="D20" s="1083"/>
      <c r="E20" s="1082"/>
      <c r="G20" s="785"/>
      <c r="H20" s="1081"/>
      <c r="I20" s="1082"/>
      <c r="J20" s="1083"/>
      <c r="K20" s="1082"/>
      <c r="M20" s="785"/>
      <c r="N20" s="1081"/>
      <c r="O20" s="1082"/>
      <c r="P20" s="1083"/>
      <c r="Q20" s="1082"/>
      <c r="S20" s="785"/>
      <c r="T20" s="1081"/>
      <c r="U20" s="1082"/>
      <c r="V20" s="1083"/>
      <c r="W20" s="1082"/>
      <c r="X20" s="650"/>
      <c r="Y20" s="785"/>
      <c r="Z20" s="1081"/>
      <c r="AA20" s="1082"/>
      <c r="AB20" s="1083"/>
      <c r="AC20" s="1082"/>
      <c r="AD20" s="650"/>
      <c r="AE20" s="785"/>
      <c r="AF20" s="1081"/>
      <c r="AG20" s="1082"/>
      <c r="AH20" s="1083"/>
      <c r="AI20" s="1082"/>
      <c r="AJ20" s="650"/>
      <c r="AK20" s="785"/>
      <c r="AL20" s="1081"/>
      <c r="AM20" s="1082"/>
      <c r="AN20" s="1083"/>
      <c r="AO20" s="1082"/>
    </row>
    <row r="21" spans="1:41" ht="18" customHeight="1">
      <c r="A21" s="1970" t="s">
        <v>2793</v>
      </c>
      <c r="B21" s="1957" t="s">
        <v>1716</v>
      </c>
      <c r="C21" s="2017"/>
      <c r="D21" s="2017"/>
      <c r="E21" s="2018"/>
      <c r="G21" s="2015" t="s">
        <v>2793</v>
      </c>
      <c r="H21" s="1957" t="s">
        <v>1716</v>
      </c>
      <c r="I21" s="2017"/>
      <c r="J21" s="2017"/>
      <c r="K21" s="2018"/>
      <c r="M21" s="2012" t="s">
        <v>2793</v>
      </c>
      <c r="N21" s="2019" t="s">
        <v>1716</v>
      </c>
      <c r="O21" s="2020"/>
      <c r="P21" s="2020"/>
      <c r="Q21" s="2021"/>
      <c r="S21" s="2012" t="s">
        <v>2793</v>
      </c>
      <c r="T21" s="2014" t="s">
        <v>1716</v>
      </c>
      <c r="U21" s="2010"/>
      <c r="V21" s="2010"/>
      <c r="W21" s="2011"/>
      <c r="X21" s="650"/>
      <c r="Y21" s="2008" t="s">
        <v>2793</v>
      </c>
      <c r="Z21" s="2010" t="s">
        <v>1716</v>
      </c>
      <c r="AA21" s="2010"/>
      <c r="AB21" s="2010"/>
      <c r="AC21" s="2011"/>
      <c r="AD21" s="650"/>
      <c r="AE21" s="2008" t="s">
        <v>2793</v>
      </c>
      <c r="AF21" s="2010" t="s">
        <v>1716</v>
      </c>
      <c r="AG21" s="2010"/>
      <c r="AH21" s="2010"/>
      <c r="AI21" s="2011"/>
      <c r="AJ21" s="650"/>
      <c r="AK21" s="2008" t="s">
        <v>2793</v>
      </c>
      <c r="AL21" s="2010" t="s">
        <v>1716</v>
      </c>
      <c r="AM21" s="2010"/>
      <c r="AN21" s="2010"/>
      <c r="AO21" s="2011"/>
    </row>
    <row r="22" spans="1:41" s="478" customFormat="1" ht="30">
      <c r="A22" s="1915"/>
      <c r="B22" s="565" t="s">
        <v>587</v>
      </c>
      <c r="C22" s="566" t="s">
        <v>588</v>
      </c>
      <c r="D22" s="472" t="s">
        <v>35</v>
      </c>
      <c r="E22" s="637" t="s">
        <v>2749</v>
      </c>
      <c r="F22" s="1064"/>
      <c r="G22" s="2016"/>
      <c r="H22" s="565" t="s">
        <v>587</v>
      </c>
      <c r="I22" s="566" t="s">
        <v>588</v>
      </c>
      <c r="J22" s="472" t="s">
        <v>35</v>
      </c>
      <c r="K22" s="637" t="s">
        <v>2749</v>
      </c>
      <c r="M22" s="2013"/>
      <c r="N22" s="565" t="s">
        <v>587</v>
      </c>
      <c r="O22" s="566" t="s">
        <v>588</v>
      </c>
      <c r="P22" s="472" t="s">
        <v>35</v>
      </c>
      <c r="Q22" s="637" t="s">
        <v>2749</v>
      </c>
      <c r="S22" s="2013"/>
      <c r="T22" s="565" t="s">
        <v>587</v>
      </c>
      <c r="U22" s="787" t="s">
        <v>588</v>
      </c>
      <c r="V22" s="787" t="s">
        <v>35</v>
      </c>
      <c r="W22" s="637" t="s">
        <v>2749</v>
      </c>
      <c r="X22" s="761"/>
      <c r="Y22" s="2009"/>
      <c r="Z22" s="555" t="s">
        <v>587</v>
      </c>
      <c r="AA22" s="555" t="s">
        <v>588</v>
      </c>
      <c r="AB22" s="555" t="s">
        <v>35</v>
      </c>
      <c r="AC22" s="637" t="s">
        <v>2749</v>
      </c>
      <c r="AD22" s="761"/>
      <c r="AE22" s="2009"/>
      <c r="AF22" s="555" t="s">
        <v>587</v>
      </c>
      <c r="AG22" s="555" t="s">
        <v>588</v>
      </c>
      <c r="AH22" s="555" t="s">
        <v>35</v>
      </c>
      <c r="AI22" s="637" t="s">
        <v>2749</v>
      </c>
      <c r="AJ22" s="761"/>
      <c r="AK22" s="2009"/>
      <c r="AL22" s="555" t="s">
        <v>587</v>
      </c>
      <c r="AM22" s="555" t="s">
        <v>588</v>
      </c>
      <c r="AN22" s="555" t="s">
        <v>35</v>
      </c>
      <c r="AO22" s="637" t="s">
        <v>2749</v>
      </c>
    </row>
    <row r="23" spans="1:41" s="202" customFormat="1" ht="13.5" thickBot="1">
      <c r="A23" s="948" t="s">
        <v>2794</v>
      </c>
      <c r="B23" s="659">
        <v>239963</v>
      </c>
      <c r="C23" s="487" t="s">
        <v>2846</v>
      </c>
      <c r="D23" s="659">
        <v>239963</v>
      </c>
      <c r="E23" s="485" t="s">
        <v>751</v>
      </c>
      <c r="G23" s="1065" t="s">
        <v>2794</v>
      </c>
      <c r="H23" s="854">
        <v>225660</v>
      </c>
      <c r="I23" s="950">
        <v>5097</v>
      </c>
      <c r="J23" s="854">
        <v>225660</v>
      </c>
      <c r="K23" s="856" t="s">
        <v>751</v>
      </c>
      <c r="M23" s="1069" t="s">
        <v>2794</v>
      </c>
      <c r="N23" s="858">
        <v>232721</v>
      </c>
      <c r="O23" s="859">
        <v>5384</v>
      </c>
      <c r="P23" s="860">
        <v>232721</v>
      </c>
      <c r="Q23" s="764" t="s">
        <v>751</v>
      </c>
      <c r="S23" s="1070" t="s">
        <v>2794</v>
      </c>
      <c r="T23" s="773">
        <v>235177</v>
      </c>
      <c r="U23" s="547" t="s">
        <v>2847</v>
      </c>
      <c r="V23" s="862"/>
      <c r="W23" s="547" t="s">
        <v>751</v>
      </c>
      <c r="X23" s="159"/>
      <c r="Y23" s="1071" t="s">
        <v>2794</v>
      </c>
      <c r="Z23" s="560">
        <v>241926</v>
      </c>
      <c r="AA23" s="561" t="s">
        <v>2848</v>
      </c>
      <c r="AB23" s="560"/>
      <c r="AC23" s="561" t="s">
        <v>751</v>
      </c>
      <c r="AD23" s="159"/>
      <c r="AE23" s="1071" t="s">
        <v>2794</v>
      </c>
      <c r="AF23" s="560">
        <v>236519</v>
      </c>
      <c r="AG23" s="561" t="s">
        <v>2849</v>
      </c>
      <c r="AH23" s="560">
        <v>236519</v>
      </c>
      <c r="AI23" s="561" t="s">
        <v>751</v>
      </c>
      <c r="AJ23" s="159"/>
      <c r="AK23" s="1071" t="s">
        <v>2794</v>
      </c>
      <c r="AL23" s="450">
        <v>245663</v>
      </c>
      <c r="AM23" s="449" t="s">
        <v>2850</v>
      </c>
      <c r="AN23" s="450">
        <v>245663</v>
      </c>
      <c r="AO23" s="449" t="s">
        <v>751</v>
      </c>
    </row>
    <row r="24" spans="1:41" s="202" customFormat="1" ht="13">
      <c r="A24" s="865" t="s">
        <v>2799</v>
      </c>
      <c r="B24" s="674">
        <v>11882</v>
      </c>
      <c r="C24" s="490" t="s">
        <v>952</v>
      </c>
      <c r="D24" s="493">
        <v>0.05</v>
      </c>
      <c r="E24" s="494" t="s">
        <v>598</v>
      </c>
      <c r="G24" s="866" t="s">
        <v>2799</v>
      </c>
      <c r="H24" s="867">
        <v>18288</v>
      </c>
      <c r="I24" s="868">
        <v>2407</v>
      </c>
      <c r="J24" s="869">
        <v>8.1</v>
      </c>
      <c r="K24" s="1087">
        <v>1</v>
      </c>
      <c r="M24" s="219" t="s">
        <v>2799</v>
      </c>
      <c r="N24" s="871">
        <v>15773</v>
      </c>
      <c r="O24" s="872">
        <v>2084</v>
      </c>
      <c r="P24" s="873">
        <v>6.8</v>
      </c>
      <c r="Q24" s="769">
        <v>0.8</v>
      </c>
      <c r="S24" s="1088" t="s">
        <v>2799</v>
      </c>
      <c r="T24" s="1089">
        <v>16409</v>
      </c>
      <c r="U24" s="1090" t="s">
        <v>2851</v>
      </c>
      <c r="V24" s="1091">
        <v>7.0000000000000007E-2</v>
      </c>
      <c r="W24" s="1090" t="s">
        <v>655</v>
      </c>
      <c r="X24" s="159"/>
      <c r="Y24" s="1092" t="s">
        <v>2799</v>
      </c>
      <c r="Z24" s="560">
        <v>17746</v>
      </c>
      <c r="AA24" s="561" t="s">
        <v>2029</v>
      </c>
      <c r="AB24" s="562">
        <v>7.2999999999999995E-2</v>
      </c>
      <c r="AC24" s="561" t="s">
        <v>649</v>
      </c>
      <c r="AD24" s="159"/>
      <c r="AE24" s="429" t="s">
        <v>2799</v>
      </c>
      <c r="AF24" s="560">
        <v>14678</v>
      </c>
      <c r="AG24" s="561" t="s">
        <v>2852</v>
      </c>
      <c r="AH24" s="562">
        <v>6.2E-2</v>
      </c>
      <c r="AI24" s="561" t="s">
        <v>654</v>
      </c>
      <c r="AJ24" s="159"/>
      <c r="AK24" s="429" t="s">
        <v>2799</v>
      </c>
      <c r="AL24" s="393">
        <v>14483</v>
      </c>
      <c r="AM24" s="451" t="s">
        <v>2853</v>
      </c>
      <c r="AN24" s="563">
        <v>5.8999999999999997E-2</v>
      </c>
      <c r="AO24" s="451" t="s">
        <v>656</v>
      </c>
    </row>
    <row r="25" spans="1:41" s="202" customFormat="1" ht="13">
      <c r="A25" s="231" t="s">
        <v>2805</v>
      </c>
      <c r="B25" s="689">
        <v>11479</v>
      </c>
      <c r="C25" s="497" t="s">
        <v>2854</v>
      </c>
      <c r="D25" s="816">
        <v>4.8000000000000001E-2</v>
      </c>
      <c r="E25" s="1093" t="s">
        <v>601</v>
      </c>
      <c r="G25" s="274" t="s">
        <v>2805</v>
      </c>
      <c r="H25" s="876">
        <v>10901</v>
      </c>
      <c r="I25" s="877">
        <v>1705</v>
      </c>
      <c r="J25" s="890">
        <v>4.8</v>
      </c>
      <c r="K25" s="879">
        <v>0.7</v>
      </c>
      <c r="M25" s="1094" t="s">
        <v>2805</v>
      </c>
      <c r="N25" s="881">
        <v>9311</v>
      </c>
      <c r="O25" s="882">
        <v>1292</v>
      </c>
      <c r="P25" s="883">
        <v>4</v>
      </c>
      <c r="Q25" s="1095">
        <v>0.5</v>
      </c>
      <c r="S25" s="1094" t="s">
        <v>2805</v>
      </c>
      <c r="T25" s="1096">
        <v>11555</v>
      </c>
      <c r="U25" s="1097" t="s">
        <v>2855</v>
      </c>
      <c r="V25" s="1098">
        <v>4.9000000000000002E-2</v>
      </c>
      <c r="W25" s="1097" t="s">
        <v>654</v>
      </c>
      <c r="X25" s="159"/>
      <c r="Y25" s="1099" t="s">
        <v>2805</v>
      </c>
      <c r="Z25" s="560">
        <v>11220</v>
      </c>
      <c r="AA25" s="561" t="s">
        <v>2856</v>
      </c>
      <c r="AB25" s="562">
        <v>4.5999999999999999E-2</v>
      </c>
      <c r="AC25" s="561" t="s">
        <v>656</v>
      </c>
      <c r="AD25" s="159"/>
      <c r="AE25" s="429" t="s">
        <v>2805</v>
      </c>
      <c r="AF25" s="560">
        <v>10248</v>
      </c>
      <c r="AG25" s="561" t="s">
        <v>2857</v>
      </c>
      <c r="AH25" s="562">
        <v>4.2999999999999997E-2</v>
      </c>
      <c r="AI25" s="561" t="s">
        <v>654</v>
      </c>
      <c r="AJ25" s="159"/>
      <c r="AK25" s="429" t="s">
        <v>2805</v>
      </c>
      <c r="AL25" s="393">
        <v>10775</v>
      </c>
      <c r="AM25" s="451" t="s">
        <v>1147</v>
      </c>
      <c r="AN25" s="563">
        <v>4.3999999999999997E-2</v>
      </c>
      <c r="AO25" s="451" t="s">
        <v>684</v>
      </c>
    </row>
    <row r="26" spans="1:41" s="202" customFormat="1" ht="13">
      <c r="A26" s="231" t="s">
        <v>2811</v>
      </c>
      <c r="B26" s="689">
        <v>91418</v>
      </c>
      <c r="C26" s="497" t="s">
        <v>2858</v>
      </c>
      <c r="D26" s="816">
        <v>0.38100000000000001</v>
      </c>
      <c r="E26" s="1100" t="s">
        <v>597</v>
      </c>
      <c r="G26" s="274" t="s">
        <v>2811</v>
      </c>
      <c r="H26" s="876">
        <v>84620</v>
      </c>
      <c r="I26" s="877">
        <v>3132</v>
      </c>
      <c r="J26" s="890">
        <v>37.5</v>
      </c>
      <c r="K26" s="879">
        <v>1.6</v>
      </c>
      <c r="M26" s="1101" t="s">
        <v>2811</v>
      </c>
      <c r="N26" s="881">
        <v>91622</v>
      </c>
      <c r="O26" s="882">
        <v>2045</v>
      </c>
      <c r="P26" s="883">
        <v>39.4</v>
      </c>
      <c r="Q26" s="1102">
        <v>1.3</v>
      </c>
      <c r="S26" s="1101" t="s">
        <v>2811</v>
      </c>
      <c r="T26" s="1103">
        <v>88167</v>
      </c>
      <c r="U26" s="1104" t="s">
        <v>2859</v>
      </c>
      <c r="V26" s="1105">
        <v>0.375</v>
      </c>
      <c r="W26" s="1104" t="s">
        <v>653</v>
      </c>
      <c r="X26" s="159"/>
      <c r="Y26" s="1106" t="s">
        <v>2811</v>
      </c>
      <c r="Z26" s="560">
        <v>87392</v>
      </c>
      <c r="AA26" s="561" t="s">
        <v>2860</v>
      </c>
      <c r="AB26" s="562">
        <v>0.36099999999999999</v>
      </c>
      <c r="AC26" s="561" t="s">
        <v>653</v>
      </c>
      <c r="AD26" s="159"/>
      <c r="AE26" s="429" t="s">
        <v>2811</v>
      </c>
      <c r="AF26" s="560">
        <v>89731</v>
      </c>
      <c r="AG26" s="561" t="s">
        <v>1923</v>
      </c>
      <c r="AH26" s="562">
        <v>0.379</v>
      </c>
      <c r="AI26" s="561" t="s">
        <v>640</v>
      </c>
      <c r="AJ26" s="159"/>
      <c r="AK26" s="429" t="s">
        <v>2811</v>
      </c>
      <c r="AL26" s="393">
        <v>93441</v>
      </c>
      <c r="AM26" s="451" t="s">
        <v>2861</v>
      </c>
      <c r="AN26" s="563">
        <v>0.38</v>
      </c>
      <c r="AO26" s="451" t="s">
        <v>653</v>
      </c>
    </row>
    <row r="27" spans="1:41" s="202" customFormat="1" ht="13">
      <c r="A27" s="231" t="s">
        <v>2816</v>
      </c>
      <c r="B27" s="689">
        <v>46326</v>
      </c>
      <c r="C27" s="497" t="s">
        <v>2862</v>
      </c>
      <c r="D27" s="816">
        <v>0.193</v>
      </c>
      <c r="E27" s="1107" t="s">
        <v>597</v>
      </c>
      <c r="G27" s="274" t="s">
        <v>2816</v>
      </c>
      <c r="H27" s="876">
        <v>43913</v>
      </c>
      <c r="I27" s="877">
        <v>2569</v>
      </c>
      <c r="J27" s="890">
        <v>19.5</v>
      </c>
      <c r="K27" s="879">
        <v>1.1000000000000001</v>
      </c>
      <c r="M27" s="1108" t="s">
        <v>2816</v>
      </c>
      <c r="N27" s="881">
        <v>41629</v>
      </c>
      <c r="O27" s="882">
        <v>1969</v>
      </c>
      <c r="P27" s="883">
        <v>17.899999999999999</v>
      </c>
      <c r="Q27" s="1109">
        <v>0.9</v>
      </c>
      <c r="S27" s="1108" t="s">
        <v>2816</v>
      </c>
      <c r="T27" s="1110">
        <v>42266</v>
      </c>
      <c r="U27" s="1111" t="s">
        <v>2863</v>
      </c>
      <c r="V27" s="1112">
        <v>0.18</v>
      </c>
      <c r="W27" s="1111" t="s">
        <v>649</v>
      </c>
      <c r="X27" s="159"/>
      <c r="Y27" s="1113" t="s">
        <v>2816</v>
      </c>
      <c r="Z27" s="560">
        <v>45109</v>
      </c>
      <c r="AA27" s="561" t="s">
        <v>2864</v>
      </c>
      <c r="AB27" s="562">
        <v>0.186</v>
      </c>
      <c r="AC27" s="561" t="s">
        <v>649</v>
      </c>
      <c r="AD27" s="159"/>
      <c r="AE27" s="429" t="s">
        <v>2816</v>
      </c>
      <c r="AF27" s="560">
        <v>45236</v>
      </c>
      <c r="AG27" s="561" t="s">
        <v>2865</v>
      </c>
      <c r="AH27" s="562">
        <v>0.191</v>
      </c>
      <c r="AI27" s="561" t="s">
        <v>649</v>
      </c>
      <c r="AJ27" s="159"/>
      <c r="AK27" s="429" t="s">
        <v>2816</v>
      </c>
      <c r="AL27" s="393">
        <v>45078</v>
      </c>
      <c r="AM27" s="451" t="s">
        <v>2677</v>
      </c>
      <c r="AN27" s="563">
        <v>0.183</v>
      </c>
      <c r="AO27" s="451" t="s">
        <v>655</v>
      </c>
    </row>
    <row r="28" spans="1:41" s="202" customFormat="1" ht="13">
      <c r="A28" s="231" t="s">
        <v>2822</v>
      </c>
      <c r="B28" s="689">
        <v>78858</v>
      </c>
      <c r="C28" s="497" t="s">
        <v>2866</v>
      </c>
      <c r="D28" s="816">
        <v>0.32900000000000001</v>
      </c>
      <c r="E28" s="1114" t="s">
        <v>612</v>
      </c>
      <c r="G28" s="274" t="s">
        <v>2822</v>
      </c>
      <c r="H28" s="876">
        <v>67938</v>
      </c>
      <c r="I28" s="877">
        <v>4182</v>
      </c>
      <c r="J28" s="890">
        <v>30.1</v>
      </c>
      <c r="K28" s="879">
        <v>1.4</v>
      </c>
      <c r="M28" s="1115" t="s">
        <v>2822</v>
      </c>
      <c r="N28" s="881">
        <v>74386</v>
      </c>
      <c r="O28" s="882">
        <v>4291</v>
      </c>
      <c r="P28" s="883">
        <v>32</v>
      </c>
      <c r="Q28" s="1116">
        <v>1.2</v>
      </c>
      <c r="S28" s="1115" t="s">
        <v>2822</v>
      </c>
      <c r="T28" s="1117">
        <v>76780</v>
      </c>
      <c r="U28" s="1118" t="s">
        <v>2867</v>
      </c>
      <c r="V28" s="1119">
        <v>0.32600000000000001</v>
      </c>
      <c r="W28" s="1118" t="s">
        <v>653</v>
      </c>
      <c r="X28" s="159"/>
      <c r="Y28" s="1120" t="s">
        <v>2822</v>
      </c>
      <c r="Z28" s="560">
        <v>80459</v>
      </c>
      <c r="AA28" s="561" t="s">
        <v>2868</v>
      </c>
      <c r="AB28" s="562">
        <v>0.33300000000000002</v>
      </c>
      <c r="AC28" s="561" t="s">
        <v>652</v>
      </c>
      <c r="AD28" s="159"/>
      <c r="AE28" s="429" t="s">
        <v>2822</v>
      </c>
      <c r="AF28" s="560">
        <v>76626</v>
      </c>
      <c r="AG28" s="561" t="s">
        <v>2869</v>
      </c>
      <c r="AH28" s="562">
        <v>0.32400000000000001</v>
      </c>
      <c r="AI28" s="561" t="s">
        <v>653</v>
      </c>
      <c r="AJ28" s="159"/>
      <c r="AK28" s="429" t="s">
        <v>2822</v>
      </c>
      <c r="AL28" s="393">
        <v>81886</v>
      </c>
      <c r="AM28" s="451" t="s">
        <v>1197</v>
      </c>
      <c r="AN28" s="563">
        <v>0.33300000000000002</v>
      </c>
      <c r="AO28" s="451" t="s">
        <v>648</v>
      </c>
    </row>
    <row r="29" spans="1:41">
      <c r="A29" s="650"/>
      <c r="B29" s="650"/>
      <c r="C29" s="650"/>
      <c r="D29" s="650"/>
      <c r="E29" s="650"/>
      <c r="G29" s="650"/>
      <c r="H29" s="650"/>
      <c r="I29" s="650"/>
      <c r="J29" s="650"/>
      <c r="K29" s="650"/>
      <c r="M29" s="650"/>
      <c r="N29" s="650"/>
      <c r="O29" s="650"/>
      <c r="P29" s="650"/>
      <c r="Q29" s="650"/>
      <c r="S29" s="650"/>
      <c r="T29" s="650"/>
      <c r="U29" s="650"/>
      <c r="V29" s="650"/>
      <c r="W29" s="650"/>
      <c r="X29" s="650"/>
      <c r="Y29" s="650"/>
      <c r="Z29" s="650"/>
      <c r="AA29" s="650"/>
      <c r="AB29" s="650"/>
      <c r="AC29" s="650"/>
      <c r="AD29" s="650"/>
      <c r="AE29" s="650"/>
      <c r="AF29" s="650"/>
      <c r="AG29" s="650"/>
      <c r="AH29" s="650"/>
      <c r="AI29" s="650"/>
      <c r="AJ29" s="650"/>
      <c r="AK29" s="650"/>
      <c r="AL29" s="650"/>
      <c r="AM29" s="650"/>
      <c r="AN29" s="650"/>
      <c r="AO29" s="650"/>
    </row>
    <row r="30" spans="1:41" ht="18" customHeight="1">
      <c r="A30" s="1970" t="s">
        <v>2793</v>
      </c>
      <c r="B30" s="1973" t="s">
        <v>1298</v>
      </c>
      <c r="C30" s="1946"/>
      <c r="D30" s="1946"/>
      <c r="E30" s="1974"/>
      <c r="G30" s="2015" t="s">
        <v>2793</v>
      </c>
      <c r="H30" s="1973" t="s">
        <v>1298</v>
      </c>
      <c r="I30" s="1946"/>
      <c r="J30" s="1946"/>
      <c r="K30" s="1974"/>
      <c r="M30" s="2012" t="s">
        <v>2793</v>
      </c>
      <c r="N30" s="2014" t="s">
        <v>1298</v>
      </c>
      <c r="O30" s="2010"/>
      <c r="P30" s="2010"/>
      <c r="Q30" s="2011"/>
      <c r="S30" s="2012" t="s">
        <v>2793</v>
      </c>
      <c r="T30" s="2014" t="s">
        <v>1298</v>
      </c>
      <c r="U30" s="2010"/>
      <c r="V30" s="2010"/>
      <c r="W30" s="2011"/>
      <c r="X30" s="650"/>
      <c r="Y30" s="2008" t="s">
        <v>2793</v>
      </c>
      <c r="Z30" s="2010" t="s">
        <v>1298</v>
      </c>
      <c r="AA30" s="2010"/>
      <c r="AB30" s="2010"/>
      <c r="AC30" s="2011"/>
      <c r="AD30" s="650"/>
      <c r="AE30" s="2008" t="s">
        <v>2793</v>
      </c>
      <c r="AF30" s="2010" t="s">
        <v>1298</v>
      </c>
      <c r="AG30" s="2010"/>
      <c r="AH30" s="2010"/>
      <c r="AI30" s="2011"/>
      <c r="AJ30" s="650"/>
      <c r="AK30" s="2008" t="s">
        <v>2793</v>
      </c>
      <c r="AL30" s="2010" t="s">
        <v>1298</v>
      </c>
      <c r="AM30" s="2010"/>
      <c r="AN30" s="2010"/>
      <c r="AO30" s="2011"/>
    </row>
    <row r="31" spans="1:41" s="478" customFormat="1" ht="30">
      <c r="A31" s="1915"/>
      <c r="B31" s="565" t="s">
        <v>587</v>
      </c>
      <c r="C31" s="566" t="s">
        <v>588</v>
      </c>
      <c r="D31" s="472" t="s">
        <v>35</v>
      </c>
      <c r="E31" s="637" t="s">
        <v>2749</v>
      </c>
      <c r="F31" s="1064"/>
      <c r="G31" s="2016"/>
      <c r="H31" s="565" t="s">
        <v>587</v>
      </c>
      <c r="I31" s="566" t="s">
        <v>588</v>
      </c>
      <c r="J31" s="472" t="s">
        <v>35</v>
      </c>
      <c r="K31" s="637" t="s">
        <v>2749</v>
      </c>
      <c r="M31" s="2013"/>
      <c r="N31" s="565" t="s">
        <v>587</v>
      </c>
      <c r="O31" s="566" t="s">
        <v>588</v>
      </c>
      <c r="P31" s="472" t="s">
        <v>35</v>
      </c>
      <c r="Q31" s="637" t="s">
        <v>2749</v>
      </c>
      <c r="S31" s="2013"/>
      <c r="T31" s="565" t="s">
        <v>587</v>
      </c>
      <c r="U31" s="787" t="s">
        <v>588</v>
      </c>
      <c r="V31" s="787" t="s">
        <v>35</v>
      </c>
      <c r="W31" s="637" t="s">
        <v>2749</v>
      </c>
      <c r="X31" s="761"/>
      <c r="Y31" s="2009"/>
      <c r="Z31" s="555" t="s">
        <v>587</v>
      </c>
      <c r="AA31" s="555" t="s">
        <v>588</v>
      </c>
      <c r="AB31" s="555" t="s">
        <v>35</v>
      </c>
      <c r="AC31" s="637" t="s">
        <v>2749</v>
      </c>
      <c r="AD31" s="761"/>
      <c r="AE31" s="2009"/>
      <c r="AF31" s="555" t="s">
        <v>587</v>
      </c>
      <c r="AG31" s="555" t="s">
        <v>588</v>
      </c>
      <c r="AH31" s="555" t="s">
        <v>35</v>
      </c>
      <c r="AI31" s="637" t="s">
        <v>2749</v>
      </c>
      <c r="AJ31" s="761"/>
      <c r="AK31" s="2009"/>
      <c r="AL31" s="555" t="s">
        <v>587</v>
      </c>
      <c r="AM31" s="555" t="s">
        <v>588</v>
      </c>
      <c r="AN31" s="555" t="s">
        <v>35</v>
      </c>
      <c r="AO31" s="637" t="s">
        <v>2749</v>
      </c>
    </row>
    <row r="32" spans="1:41" s="202" customFormat="1" ht="13.5" thickBot="1">
      <c r="A32" s="948" t="s">
        <v>2794</v>
      </c>
      <c r="B32" s="659">
        <v>18147</v>
      </c>
      <c r="C32" s="487" t="s">
        <v>2870</v>
      </c>
      <c r="D32" s="659">
        <v>18147</v>
      </c>
      <c r="E32" s="485" t="s">
        <v>751</v>
      </c>
      <c r="G32" s="1065" t="s">
        <v>2794</v>
      </c>
      <c r="H32" s="854">
        <v>15754</v>
      </c>
      <c r="I32" s="950">
        <v>1098</v>
      </c>
      <c r="J32" s="854">
        <v>15754</v>
      </c>
      <c r="K32" s="856" t="s">
        <v>751</v>
      </c>
      <c r="M32" s="1069" t="s">
        <v>2794</v>
      </c>
      <c r="N32" s="858">
        <v>13829</v>
      </c>
      <c r="O32" s="1121">
        <v>1032</v>
      </c>
      <c r="P32" s="860">
        <v>13829</v>
      </c>
      <c r="Q32" s="764" t="s">
        <v>751</v>
      </c>
      <c r="S32" s="1070" t="s">
        <v>2794</v>
      </c>
      <c r="T32" s="773">
        <v>14617</v>
      </c>
      <c r="U32" s="547" t="s">
        <v>2871</v>
      </c>
      <c r="V32" s="862"/>
      <c r="W32" s="547" t="s">
        <v>751</v>
      </c>
      <c r="X32" s="159"/>
      <c r="Y32" s="1071" t="s">
        <v>2794</v>
      </c>
      <c r="Z32" s="560">
        <v>13873</v>
      </c>
      <c r="AA32" s="561" t="s">
        <v>2245</v>
      </c>
      <c r="AB32" s="560"/>
      <c r="AC32" s="561" t="s">
        <v>751</v>
      </c>
      <c r="AD32" s="159"/>
      <c r="AE32" s="1071" t="s">
        <v>2794</v>
      </c>
      <c r="AF32" s="560">
        <v>14004</v>
      </c>
      <c r="AG32" s="561" t="s">
        <v>943</v>
      </c>
      <c r="AH32" s="560">
        <v>14004</v>
      </c>
      <c r="AI32" s="561" t="s">
        <v>751</v>
      </c>
      <c r="AJ32" s="159"/>
      <c r="AK32" s="1071" t="s">
        <v>2794</v>
      </c>
      <c r="AL32" s="450">
        <v>13339</v>
      </c>
      <c r="AM32" s="449" t="s">
        <v>1454</v>
      </c>
      <c r="AN32" s="450">
        <v>13339</v>
      </c>
      <c r="AO32" s="449" t="s">
        <v>751</v>
      </c>
    </row>
    <row r="33" spans="1:41" s="202" customFormat="1" ht="13">
      <c r="A33" s="865" t="s">
        <v>2799</v>
      </c>
      <c r="B33" s="674">
        <v>761</v>
      </c>
      <c r="C33" s="490" t="s">
        <v>2872</v>
      </c>
      <c r="D33" s="493">
        <v>4.2000000000000003E-2</v>
      </c>
      <c r="E33" s="494" t="s">
        <v>924</v>
      </c>
      <c r="G33" s="866" t="s">
        <v>2799</v>
      </c>
      <c r="H33" s="867">
        <v>950</v>
      </c>
      <c r="I33" s="868">
        <v>356</v>
      </c>
      <c r="J33" s="1122">
        <v>6</v>
      </c>
      <c r="K33" s="870">
        <v>2.2000000000000002</v>
      </c>
      <c r="M33" s="219" t="s">
        <v>2799</v>
      </c>
      <c r="N33" s="871">
        <v>1061</v>
      </c>
      <c r="O33" s="1123">
        <v>548</v>
      </c>
      <c r="P33" s="873">
        <v>7.7</v>
      </c>
      <c r="Q33" s="769">
        <v>3.8</v>
      </c>
      <c r="S33" s="221" t="s">
        <v>2799</v>
      </c>
      <c r="T33" s="685">
        <v>1595</v>
      </c>
      <c r="U33" s="550" t="s">
        <v>900</v>
      </c>
      <c r="V33" s="686">
        <v>0.109</v>
      </c>
      <c r="W33" s="550" t="s">
        <v>849</v>
      </c>
      <c r="X33" s="159"/>
      <c r="Y33" s="429" t="s">
        <v>2799</v>
      </c>
      <c r="Z33" s="561">
        <v>1182</v>
      </c>
      <c r="AA33" s="561" t="s">
        <v>2873</v>
      </c>
      <c r="AB33" s="562">
        <v>8.5000000000000006E-2</v>
      </c>
      <c r="AC33" s="561" t="s">
        <v>862</v>
      </c>
      <c r="AD33" s="159"/>
      <c r="AE33" s="429" t="s">
        <v>2799</v>
      </c>
      <c r="AF33" s="561">
        <v>755</v>
      </c>
      <c r="AG33" s="561" t="s">
        <v>2874</v>
      </c>
      <c r="AH33" s="562">
        <v>5.3999999999999999E-2</v>
      </c>
      <c r="AI33" s="561" t="s">
        <v>685</v>
      </c>
      <c r="AJ33" s="159"/>
      <c r="AK33" s="429" t="s">
        <v>2799</v>
      </c>
      <c r="AL33" s="451">
        <v>998</v>
      </c>
      <c r="AM33" s="451" t="s">
        <v>1398</v>
      </c>
      <c r="AN33" s="563">
        <v>7.4999999999999997E-2</v>
      </c>
      <c r="AO33" s="451" t="s">
        <v>685</v>
      </c>
    </row>
    <row r="34" spans="1:41" s="202" customFormat="1" ht="13">
      <c r="A34" s="231" t="s">
        <v>2805</v>
      </c>
      <c r="B34" s="689">
        <v>1299</v>
      </c>
      <c r="C34" s="497" t="s">
        <v>2875</v>
      </c>
      <c r="D34" s="816">
        <v>7.1999999999999995E-2</v>
      </c>
      <c r="E34" s="501" t="s">
        <v>907</v>
      </c>
      <c r="G34" s="274" t="s">
        <v>2805</v>
      </c>
      <c r="H34" s="876">
        <v>971</v>
      </c>
      <c r="I34" s="877">
        <v>578</v>
      </c>
      <c r="J34" s="890">
        <v>6.2</v>
      </c>
      <c r="K34" s="879">
        <v>3.6</v>
      </c>
      <c r="M34" s="221" t="s">
        <v>2805</v>
      </c>
      <c r="N34" s="881">
        <v>1189</v>
      </c>
      <c r="O34" s="1124">
        <v>457</v>
      </c>
      <c r="P34" s="1007">
        <v>8.6</v>
      </c>
      <c r="Q34" s="683">
        <v>3.2</v>
      </c>
      <c r="S34" s="221" t="s">
        <v>2805</v>
      </c>
      <c r="T34" s="551">
        <v>957</v>
      </c>
      <c r="U34" s="550" t="s">
        <v>2260</v>
      </c>
      <c r="V34" s="686">
        <v>6.5000000000000002E-2</v>
      </c>
      <c r="W34" s="550" t="s">
        <v>658</v>
      </c>
      <c r="X34" s="159"/>
      <c r="Y34" s="429" t="s">
        <v>2805</v>
      </c>
      <c r="Z34" s="561">
        <v>650</v>
      </c>
      <c r="AA34" s="561" t="s">
        <v>2090</v>
      </c>
      <c r="AB34" s="562">
        <v>4.7E-2</v>
      </c>
      <c r="AC34" s="561" t="s">
        <v>661</v>
      </c>
      <c r="AD34" s="159"/>
      <c r="AE34" s="429" t="s">
        <v>2805</v>
      </c>
      <c r="AF34" s="561">
        <v>202</v>
      </c>
      <c r="AG34" s="561" t="s">
        <v>2876</v>
      </c>
      <c r="AH34" s="562">
        <v>1.4E-2</v>
      </c>
      <c r="AI34" s="561" t="s">
        <v>645</v>
      </c>
      <c r="AJ34" s="159"/>
      <c r="AK34" s="429" t="s">
        <v>2805</v>
      </c>
      <c r="AL34" s="451">
        <v>819</v>
      </c>
      <c r="AM34" s="451" t="s">
        <v>1325</v>
      </c>
      <c r="AN34" s="563">
        <v>6.0999999999999999E-2</v>
      </c>
      <c r="AO34" s="451" t="s">
        <v>675</v>
      </c>
    </row>
    <row r="35" spans="1:41" s="202" customFormat="1" ht="13">
      <c r="A35" s="231" t="s">
        <v>2811</v>
      </c>
      <c r="B35" s="689">
        <v>8508</v>
      </c>
      <c r="C35" s="497" t="s">
        <v>2877</v>
      </c>
      <c r="D35" s="816">
        <v>0.46899999999999997</v>
      </c>
      <c r="E35" s="501" t="s">
        <v>2232</v>
      </c>
      <c r="G35" s="274" t="s">
        <v>2811</v>
      </c>
      <c r="H35" s="876">
        <v>7383</v>
      </c>
      <c r="I35" s="877">
        <v>844</v>
      </c>
      <c r="J35" s="890">
        <v>46.9</v>
      </c>
      <c r="K35" s="879">
        <v>5.5</v>
      </c>
      <c r="M35" s="221" t="s">
        <v>2811</v>
      </c>
      <c r="N35" s="881">
        <v>6713</v>
      </c>
      <c r="O35" s="1124">
        <v>751</v>
      </c>
      <c r="P35" s="883">
        <v>48.5</v>
      </c>
      <c r="Q35" s="683">
        <v>6.7</v>
      </c>
      <c r="S35" s="221" t="s">
        <v>2811</v>
      </c>
      <c r="T35" s="685">
        <v>7350</v>
      </c>
      <c r="U35" s="550" t="s">
        <v>1163</v>
      </c>
      <c r="V35" s="686">
        <v>0.503</v>
      </c>
      <c r="W35" s="550" t="s">
        <v>1025</v>
      </c>
      <c r="X35" s="159"/>
      <c r="Y35" s="429" t="s">
        <v>2811</v>
      </c>
      <c r="Z35" s="560">
        <v>6838</v>
      </c>
      <c r="AA35" s="561" t="s">
        <v>1888</v>
      </c>
      <c r="AB35" s="562">
        <v>0.49299999999999999</v>
      </c>
      <c r="AC35" s="561" t="s">
        <v>1577</v>
      </c>
      <c r="AD35" s="159"/>
      <c r="AE35" s="429" t="s">
        <v>2811</v>
      </c>
      <c r="AF35" s="560">
        <v>7271</v>
      </c>
      <c r="AG35" s="561" t="s">
        <v>2878</v>
      </c>
      <c r="AH35" s="562">
        <v>0.51900000000000002</v>
      </c>
      <c r="AI35" s="561" t="s">
        <v>1027</v>
      </c>
      <c r="AJ35" s="159"/>
      <c r="AK35" s="429" t="s">
        <v>2811</v>
      </c>
      <c r="AL35" s="393">
        <v>6092</v>
      </c>
      <c r="AM35" s="451" t="s">
        <v>2879</v>
      </c>
      <c r="AN35" s="563">
        <v>0.45700000000000002</v>
      </c>
      <c r="AO35" s="451" t="s">
        <v>849</v>
      </c>
    </row>
    <row r="36" spans="1:41" s="202" customFormat="1" ht="13">
      <c r="A36" s="231" t="s">
        <v>2816</v>
      </c>
      <c r="B36" s="689">
        <v>4268</v>
      </c>
      <c r="C36" s="497" t="s">
        <v>2880</v>
      </c>
      <c r="D36" s="816">
        <v>0.23499999999999999</v>
      </c>
      <c r="E36" s="1125" t="s">
        <v>2881</v>
      </c>
      <c r="G36" s="274" t="s">
        <v>2816</v>
      </c>
      <c r="H36" s="876">
        <v>3168</v>
      </c>
      <c r="I36" s="877">
        <v>670</v>
      </c>
      <c r="J36" s="890">
        <v>20.100000000000001</v>
      </c>
      <c r="K36" s="879">
        <v>4.5999999999999996</v>
      </c>
      <c r="M36" s="1126" t="s">
        <v>2816</v>
      </c>
      <c r="N36" s="881">
        <v>3013</v>
      </c>
      <c r="O36" s="1124">
        <v>724</v>
      </c>
      <c r="P36" s="883">
        <v>21.8</v>
      </c>
      <c r="Q36" s="1127">
        <v>4.8</v>
      </c>
      <c r="S36" s="1126" t="s">
        <v>2816</v>
      </c>
      <c r="T36" s="1128">
        <v>2957</v>
      </c>
      <c r="U36" s="1129" t="s">
        <v>809</v>
      </c>
      <c r="V36" s="1130">
        <v>0.20200000000000001</v>
      </c>
      <c r="W36" s="1129" t="s">
        <v>783</v>
      </c>
      <c r="X36" s="159"/>
      <c r="Y36" s="1131" t="s">
        <v>2816</v>
      </c>
      <c r="Z36" s="560">
        <v>2610</v>
      </c>
      <c r="AA36" s="561" t="s">
        <v>2882</v>
      </c>
      <c r="AB36" s="562">
        <v>0.188</v>
      </c>
      <c r="AC36" s="561" t="s">
        <v>1517</v>
      </c>
      <c r="AD36" s="159"/>
      <c r="AE36" s="429" t="s">
        <v>2816</v>
      </c>
      <c r="AF36" s="560">
        <v>2892</v>
      </c>
      <c r="AG36" s="561" t="s">
        <v>2227</v>
      </c>
      <c r="AH36" s="562">
        <v>0.20699999999999999</v>
      </c>
      <c r="AI36" s="561" t="s">
        <v>1076</v>
      </c>
      <c r="AJ36" s="159"/>
      <c r="AK36" s="429" t="s">
        <v>2816</v>
      </c>
      <c r="AL36" s="393">
        <v>2605</v>
      </c>
      <c r="AM36" s="451" t="s">
        <v>1100</v>
      </c>
      <c r="AN36" s="563">
        <v>0.19500000000000001</v>
      </c>
      <c r="AO36" s="451" t="s">
        <v>1068</v>
      </c>
    </row>
    <row r="37" spans="1:41" s="202" customFormat="1" ht="13">
      <c r="A37" s="231" t="s">
        <v>2822</v>
      </c>
      <c r="B37" s="689">
        <v>3311</v>
      </c>
      <c r="C37" s="497" t="s">
        <v>2883</v>
      </c>
      <c r="D37" s="816">
        <v>0.182</v>
      </c>
      <c r="E37" s="1132" t="s">
        <v>2291</v>
      </c>
      <c r="G37" s="274" t="s">
        <v>2822</v>
      </c>
      <c r="H37" s="876">
        <v>3282</v>
      </c>
      <c r="I37" s="877">
        <v>904</v>
      </c>
      <c r="J37" s="890">
        <v>20.8</v>
      </c>
      <c r="K37" s="879">
        <v>4.5999999999999996</v>
      </c>
      <c r="M37" s="1133" t="s">
        <v>2822</v>
      </c>
      <c r="N37" s="881">
        <v>1853</v>
      </c>
      <c r="O37" s="1124">
        <v>672</v>
      </c>
      <c r="P37" s="883">
        <v>13.4</v>
      </c>
      <c r="Q37" s="1134">
        <v>4.2</v>
      </c>
      <c r="S37" s="1133" t="s">
        <v>2822</v>
      </c>
      <c r="T37" s="1135">
        <v>1758</v>
      </c>
      <c r="U37" s="1136" t="s">
        <v>2884</v>
      </c>
      <c r="V37" s="1137">
        <v>0.12</v>
      </c>
      <c r="W37" s="1136" t="s">
        <v>1157</v>
      </c>
      <c r="X37" s="159"/>
      <c r="Y37" s="1138" t="s">
        <v>2822</v>
      </c>
      <c r="Z37" s="560">
        <v>2593</v>
      </c>
      <c r="AA37" s="561" t="s">
        <v>1160</v>
      </c>
      <c r="AB37" s="562">
        <v>0.187</v>
      </c>
      <c r="AC37" s="561" t="s">
        <v>1119</v>
      </c>
      <c r="AD37" s="159"/>
      <c r="AE37" s="429" t="s">
        <v>2822</v>
      </c>
      <c r="AF37" s="560">
        <v>2884</v>
      </c>
      <c r="AG37" s="561" t="s">
        <v>2885</v>
      </c>
      <c r="AH37" s="562">
        <v>0.20599999999999999</v>
      </c>
      <c r="AI37" s="561" t="s">
        <v>779</v>
      </c>
      <c r="AJ37" s="159"/>
      <c r="AK37" s="429" t="s">
        <v>2822</v>
      </c>
      <c r="AL37" s="393">
        <v>2825</v>
      </c>
      <c r="AM37" s="451" t="s">
        <v>2886</v>
      </c>
      <c r="AN37" s="563">
        <v>0.21199999999999999</v>
      </c>
      <c r="AO37" s="451" t="s">
        <v>1119</v>
      </c>
    </row>
    <row r="38" spans="1:41">
      <c r="A38" s="785"/>
      <c r="B38" s="1081"/>
      <c r="C38" s="1082"/>
      <c r="D38" s="1083"/>
      <c r="E38" s="1082"/>
      <c r="G38" s="785"/>
      <c r="H38" s="1081"/>
      <c r="I38" s="1082"/>
      <c r="J38" s="1083"/>
      <c r="K38" s="1082"/>
      <c r="M38" s="785"/>
      <c r="N38" s="1081"/>
      <c r="O38" s="1082"/>
      <c r="P38" s="1083"/>
      <c r="Q38" s="1082"/>
      <c r="S38" s="785"/>
      <c r="T38" s="1081"/>
      <c r="U38" s="1082"/>
      <c r="V38" s="1083"/>
      <c r="W38" s="1082"/>
      <c r="X38" s="650"/>
      <c r="Y38" s="785"/>
      <c r="Z38" s="1081"/>
      <c r="AA38" s="1082"/>
      <c r="AB38" s="1083"/>
      <c r="AC38" s="1082"/>
      <c r="AD38" s="650"/>
      <c r="AE38" s="785"/>
      <c r="AF38" s="1081"/>
      <c r="AG38" s="1082"/>
      <c r="AH38" s="1083"/>
      <c r="AI38" s="1082"/>
      <c r="AJ38" s="650"/>
      <c r="AK38" s="785"/>
      <c r="AL38" s="1081"/>
      <c r="AM38" s="1082"/>
      <c r="AN38" s="1083"/>
      <c r="AO38" s="1082"/>
    </row>
    <row r="39" spans="1:41" ht="18" customHeight="1">
      <c r="A39" s="1970" t="s">
        <v>2793</v>
      </c>
      <c r="B39" s="1973" t="s">
        <v>743</v>
      </c>
      <c r="C39" s="1946"/>
      <c r="D39" s="1946"/>
      <c r="E39" s="1974"/>
      <c r="G39" s="2015" t="s">
        <v>2793</v>
      </c>
      <c r="H39" s="1973" t="s">
        <v>743</v>
      </c>
      <c r="I39" s="1946"/>
      <c r="J39" s="1946"/>
      <c r="K39" s="1974"/>
      <c r="M39" s="2012" t="s">
        <v>2793</v>
      </c>
      <c r="N39" s="2014" t="s">
        <v>743</v>
      </c>
      <c r="O39" s="2010"/>
      <c r="P39" s="2010"/>
      <c r="Q39" s="2011"/>
      <c r="S39" s="2012" t="s">
        <v>2793</v>
      </c>
      <c r="T39" s="2014" t="s">
        <v>743</v>
      </c>
      <c r="U39" s="2010"/>
      <c r="V39" s="2010"/>
      <c r="W39" s="2011"/>
      <c r="X39" s="650"/>
      <c r="Y39" s="2008" t="s">
        <v>2793</v>
      </c>
      <c r="Z39" s="2010" t="s">
        <v>743</v>
      </c>
      <c r="AA39" s="2010"/>
      <c r="AB39" s="2010"/>
      <c r="AC39" s="2011"/>
      <c r="AD39" s="650"/>
      <c r="AE39" s="2008" t="s">
        <v>2793</v>
      </c>
      <c r="AF39" s="2010" t="s">
        <v>743</v>
      </c>
      <c r="AG39" s="2010"/>
      <c r="AH39" s="2010"/>
      <c r="AI39" s="2011"/>
      <c r="AJ39" s="650"/>
      <c r="AK39" s="2008" t="s">
        <v>2793</v>
      </c>
      <c r="AL39" s="2010" t="s">
        <v>743</v>
      </c>
      <c r="AM39" s="2010"/>
      <c r="AN39" s="2010"/>
      <c r="AO39" s="2011"/>
    </row>
    <row r="40" spans="1:41" s="478" customFormat="1" ht="30">
      <c r="A40" s="1915"/>
      <c r="B40" s="565" t="s">
        <v>587</v>
      </c>
      <c r="C40" s="566" t="s">
        <v>588</v>
      </c>
      <c r="D40" s="472" t="s">
        <v>35</v>
      </c>
      <c r="E40" s="637" t="s">
        <v>2749</v>
      </c>
      <c r="F40" s="1064"/>
      <c r="G40" s="2016"/>
      <c r="H40" s="565" t="s">
        <v>587</v>
      </c>
      <c r="I40" s="566" t="s">
        <v>588</v>
      </c>
      <c r="J40" s="472" t="s">
        <v>35</v>
      </c>
      <c r="K40" s="637" t="s">
        <v>2749</v>
      </c>
      <c r="M40" s="2013"/>
      <c r="N40" s="565" t="s">
        <v>587</v>
      </c>
      <c r="O40" s="566" t="s">
        <v>588</v>
      </c>
      <c r="P40" s="472" t="s">
        <v>35</v>
      </c>
      <c r="Q40" s="637" t="s">
        <v>2749</v>
      </c>
      <c r="S40" s="2013"/>
      <c r="T40" s="565" t="s">
        <v>587</v>
      </c>
      <c r="U40" s="787" t="s">
        <v>588</v>
      </c>
      <c r="V40" s="787" t="s">
        <v>35</v>
      </c>
      <c r="W40" s="637" t="s">
        <v>2749</v>
      </c>
      <c r="X40" s="761"/>
      <c r="Y40" s="2009"/>
      <c r="Z40" s="555" t="s">
        <v>587</v>
      </c>
      <c r="AA40" s="555" t="s">
        <v>588</v>
      </c>
      <c r="AB40" s="555" t="s">
        <v>35</v>
      </c>
      <c r="AC40" s="637" t="s">
        <v>2749</v>
      </c>
      <c r="AD40" s="761"/>
      <c r="AE40" s="2009"/>
      <c r="AF40" s="555" t="s">
        <v>587</v>
      </c>
      <c r="AG40" s="555" t="s">
        <v>588</v>
      </c>
      <c r="AH40" s="555" t="s">
        <v>35</v>
      </c>
      <c r="AI40" s="637" t="s">
        <v>2749</v>
      </c>
      <c r="AJ40" s="761"/>
      <c r="AK40" s="2009"/>
      <c r="AL40" s="555" t="s">
        <v>587</v>
      </c>
      <c r="AM40" s="555" t="s">
        <v>588</v>
      </c>
      <c r="AN40" s="555" t="s">
        <v>35</v>
      </c>
      <c r="AO40" s="637" t="s">
        <v>2749</v>
      </c>
    </row>
    <row r="41" spans="1:41" s="202" customFormat="1" ht="13.5" thickBot="1">
      <c r="A41" s="948" t="s">
        <v>2794</v>
      </c>
      <c r="B41" s="659">
        <v>32493</v>
      </c>
      <c r="C41" s="487" t="s">
        <v>2887</v>
      </c>
      <c r="D41" s="659">
        <v>32493</v>
      </c>
      <c r="E41" s="485" t="s">
        <v>751</v>
      </c>
      <c r="G41" s="1065" t="s">
        <v>2794</v>
      </c>
      <c r="H41" s="854">
        <v>32855</v>
      </c>
      <c r="I41" s="950">
        <v>2159</v>
      </c>
      <c r="J41" s="854">
        <v>32855</v>
      </c>
      <c r="K41" s="856" t="s">
        <v>751</v>
      </c>
      <c r="M41" s="1069" t="s">
        <v>2794</v>
      </c>
      <c r="N41" s="858">
        <v>34323</v>
      </c>
      <c r="O41" s="859">
        <v>2646</v>
      </c>
      <c r="P41" s="860">
        <v>34323</v>
      </c>
      <c r="Q41" s="764" t="s">
        <v>751</v>
      </c>
      <c r="S41" s="1070" t="s">
        <v>2794</v>
      </c>
      <c r="T41" s="773">
        <v>33071</v>
      </c>
      <c r="U41" s="547" t="s">
        <v>2888</v>
      </c>
      <c r="V41" s="862"/>
      <c r="W41" s="547" t="s">
        <v>751</v>
      </c>
      <c r="X41" s="159"/>
      <c r="Y41" s="1071" t="s">
        <v>2794</v>
      </c>
      <c r="Z41" s="560">
        <v>33036</v>
      </c>
      <c r="AA41" s="561" t="s">
        <v>2889</v>
      </c>
      <c r="AB41" s="560"/>
      <c r="AC41" s="561" t="s">
        <v>751</v>
      </c>
      <c r="AD41" s="159"/>
      <c r="AE41" s="1071" t="s">
        <v>2794</v>
      </c>
      <c r="AF41" s="560">
        <v>36121</v>
      </c>
      <c r="AG41" s="561" t="s">
        <v>2890</v>
      </c>
      <c r="AH41" s="560">
        <v>36121</v>
      </c>
      <c r="AI41" s="561" t="s">
        <v>751</v>
      </c>
      <c r="AJ41" s="159"/>
      <c r="AK41" s="1071" t="s">
        <v>2794</v>
      </c>
      <c r="AL41" s="450">
        <v>34093</v>
      </c>
      <c r="AM41" s="449" t="s">
        <v>2891</v>
      </c>
      <c r="AN41" s="450">
        <v>34093</v>
      </c>
      <c r="AO41" s="449" t="s">
        <v>751</v>
      </c>
    </row>
    <row r="42" spans="1:41" s="202" customFormat="1" ht="13">
      <c r="A42" s="865" t="s">
        <v>2799</v>
      </c>
      <c r="B42" s="674">
        <v>1947</v>
      </c>
      <c r="C42" s="490" t="s">
        <v>2892</v>
      </c>
      <c r="D42" s="493">
        <v>0.06</v>
      </c>
      <c r="E42" s="494" t="s">
        <v>708</v>
      </c>
      <c r="G42" s="866" t="s">
        <v>2799</v>
      </c>
      <c r="H42" s="867">
        <v>2466</v>
      </c>
      <c r="I42" s="868">
        <v>893</v>
      </c>
      <c r="J42" s="869">
        <v>7.5</v>
      </c>
      <c r="K42" s="870">
        <v>2.6</v>
      </c>
      <c r="M42" s="219" t="s">
        <v>2799</v>
      </c>
      <c r="N42" s="871">
        <v>2468</v>
      </c>
      <c r="O42" s="872">
        <v>860</v>
      </c>
      <c r="P42" s="873">
        <v>7.2</v>
      </c>
      <c r="Q42" s="769">
        <v>2.2999999999999998</v>
      </c>
      <c r="S42" s="221" t="s">
        <v>2799</v>
      </c>
      <c r="T42" s="685">
        <v>2608</v>
      </c>
      <c r="U42" s="550" t="s">
        <v>2642</v>
      </c>
      <c r="V42" s="686">
        <v>7.9000000000000001E-2</v>
      </c>
      <c r="W42" s="550" t="s">
        <v>675</v>
      </c>
      <c r="X42" s="159"/>
      <c r="Y42" s="429" t="s">
        <v>2799</v>
      </c>
      <c r="Z42" s="560">
        <v>2156</v>
      </c>
      <c r="AA42" s="561" t="s">
        <v>2893</v>
      </c>
      <c r="AB42" s="562">
        <v>6.5000000000000002E-2</v>
      </c>
      <c r="AC42" s="561" t="s">
        <v>659</v>
      </c>
      <c r="AD42" s="159"/>
      <c r="AE42" s="429" t="s">
        <v>2799</v>
      </c>
      <c r="AF42" s="560">
        <v>3272</v>
      </c>
      <c r="AG42" s="561" t="s">
        <v>1111</v>
      </c>
      <c r="AH42" s="562">
        <v>9.0999999999999998E-2</v>
      </c>
      <c r="AI42" s="561" t="s">
        <v>650</v>
      </c>
      <c r="AJ42" s="159"/>
      <c r="AK42" s="429" t="s">
        <v>2799</v>
      </c>
      <c r="AL42" s="393">
        <v>1906</v>
      </c>
      <c r="AM42" s="451" t="s">
        <v>2894</v>
      </c>
      <c r="AN42" s="563">
        <v>5.6000000000000001E-2</v>
      </c>
      <c r="AO42" s="451" t="s">
        <v>644</v>
      </c>
    </row>
    <row r="43" spans="1:41" s="202" customFormat="1" ht="13">
      <c r="A43" s="231" t="s">
        <v>2805</v>
      </c>
      <c r="B43" s="689">
        <v>1205</v>
      </c>
      <c r="C43" s="497" t="s">
        <v>2895</v>
      </c>
      <c r="D43" s="816">
        <v>3.6999999999999998E-2</v>
      </c>
      <c r="E43" s="501" t="s">
        <v>614</v>
      </c>
      <c r="G43" s="274" t="s">
        <v>2805</v>
      </c>
      <c r="H43" s="876">
        <v>2413</v>
      </c>
      <c r="I43" s="877">
        <v>832</v>
      </c>
      <c r="J43" s="890">
        <v>7.3</v>
      </c>
      <c r="K43" s="879">
        <v>2.6</v>
      </c>
      <c r="M43" s="221" t="s">
        <v>2805</v>
      </c>
      <c r="N43" s="881">
        <v>1852</v>
      </c>
      <c r="O43" s="882">
        <v>614</v>
      </c>
      <c r="P43" s="883">
        <v>5.4</v>
      </c>
      <c r="Q43" s="683">
        <v>1.8</v>
      </c>
      <c r="S43" s="221" t="s">
        <v>2805</v>
      </c>
      <c r="T43" s="685">
        <v>1781</v>
      </c>
      <c r="U43" s="550" t="s">
        <v>1537</v>
      </c>
      <c r="V43" s="686">
        <v>5.3999999999999999E-2</v>
      </c>
      <c r="W43" s="550" t="s">
        <v>650</v>
      </c>
      <c r="X43" s="159"/>
      <c r="Y43" s="429" t="s">
        <v>2805</v>
      </c>
      <c r="Z43" s="560">
        <v>1989</v>
      </c>
      <c r="AA43" s="561" t="s">
        <v>869</v>
      </c>
      <c r="AB43" s="562">
        <v>0.06</v>
      </c>
      <c r="AC43" s="561" t="s">
        <v>644</v>
      </c>
      <c r="AD43" s="159"/>
      <c r="AE43" s="429" t="s">
        <v>2805</v>
      </c>
      <c r="AF43" s="560">
        <v>2271</v>
      </c>
      <c r="AG43" s="561" t="s">
        <v>2896</v>
      </c>
      <c r="AH43" s="562">
        <v>6.3E-2</v>
      </c>
      <c r="AI43" s="561" t="s">
        <v>659</v>
      </c>
      <c r="AJ43" s="159"/>
      <c r="AK43" s="429" t="s">
        <v>2805</v>
      </c>
      <c r="AL43" s="393">
        <v>1582</v>
      </c>
      <c r="AM43" s="451" t="s">
        <v>1514</v>
      </c>
      <c r="AN43" s="563">
        <v>4.5999999999999999E-2</v>
      </c>
      <c r="AO43" s="451" t="s">
        <v>657</v>
      </c>
    </row>
    <row r="44" spans="1:41" s="202" customFormat="1" ht="13">
      <c r="A44" s="231" t="s">
        <v>2811</v>
      </c>
      <c r="B44" s="689">
        <v>16511</v>
      </c>
      <c r="C44" s="497" t="s">
        <v>1904</v>
      </c>
      <c r="D44" s="816">
        <v>0.50800000000000001</v>
      </c>
      <c r="E44" s="1139" t="s">
        <v>1102</v>
      </c>
      <c r="G44" s="274" t="s">
        <v>2811</v>
      </c>
      <c r="H44" s="876">
        <v>14381</v>
      </c>
      <c r="I44" s="877">
        <v>1464</v>
      </c>
      <c r="J44" s="890">
        <v>43.8</v>
      </c>
      <c r="K44" s="879">
        <v>3.7</v>
      </c>
      <c r="M44" s="1140" t="s">
        <v>2811</v>
      </c>
      <c r="N44" s="881">
        <v>15733</v>
      </c>
      <c r="O44" s="882">
        <v>1054</v>
      </c>
      <c r="P44" s="883">
        <v>45.8</v>
      </c>
      <c r="Q44" s="1141">
        <v>3.6</v>
      </c>
      <c r="S44" s="1140" t="s">
        <v>2811</v>
      </c>
      <c r="T44" s="1142">
        <v>15915</v>
      </c>
      <c r="U44" s="1143" t="s">
        <v>1735</v>
      </c>
      <c r="V44" s="1144">
        <v>0.48099999999999998</v>
      </c>
      <c r="W44" s="1143" t="s">
        <v>1023</v>
      </c>
      <c r="X44" s="159"/>
      <c r="Y44" s="1145" t="s">
        <v>2811</v>
      </c>
      <c r="Z44" s="560">
        <v>15663</v>
      </c>
      <c r="AA44" s="561" t="s">
        <v>1887</v>
      </c>
      <c r="AB44" s="562">
        <v>0.47399999999999998</v>
      </c>
      <c r="AC44" s="561" t="s">
        <v>1115</v>
      </c>
      <c r="AD44" s="159"/>
      <c r="AE44" s="429" t="s">
        <v>2811</v>
      </c>
      <c r="AF44" s="560">
        <v>15529</v>
      </c>
      <c r="AG44" s="561" t="s">
        <v>1437</v>
      </c>
      <c r="AH44" s="562">
        <v>0.43</v>
      </c>
      <c r="AI44" s="561" t="s">
        <v>935</v>
      </c>
      <c r="AJ44" s="159"/>
      <c r="AK44" s="429" t="s">
        <v>2811</v>
      </c>
      <c r="AL44" s="393">
        <v>16403</v>
      </c>
      <c r="AM44" s="451" t="s">
        <v>2329</v>
      </c>
      <c r="AN44" s="563">
        <v>0.48099999999999998</v>
      </c>
      <c r="AO44" s="451" t="s">
        <v>1121</v>
      </c>
    </row>
    <row r="45" spans="1:41" s="202" customFormat="1" ht="13">
      <c r="A45" s="231" t="s">
        <v>2816</v>
      </c>
      <c r="B45" s="689">
        <v>8114</v>
      </c>
      <c r="C45" s="497" t="s">
        <v>2897</v>
      </c>
      <c r="D45" s="816">
        <v>0.25</v>
      </c>
      <c r="E45" s="1146" t="s">
        <v>623</v>
      </c>
      <c r="G45" s="274" t="s">
        <v>2816</v>
      </c>
      <c r="H45" s="876">
        <v>8095</v>
      </c>
      <c r="I45" s="877">
        <v>842</v>
      </c>
      <c r="J45" s="890">
        <v>24.6</v>
      </c>
      <c r="K45" s="879">
        <v>2.6</v>
      </c>
      <c r="M45" s="1147" t="s">
        <v>2816</v>
      </c>
      <c r="N45" s="881">
        <v>7271</v>
      </c>
      <c r="O45" s="882">
        <v>1128</v>
      </c>
      <c r="P45" s="883">
        <v>21.2</v>
      </c>
      <c r="Q45" s="1148">
        <v>3.1</v>
      </c>
      <c r="S45" s="1147" t="s">
        <v>2816</v>
      </c>
      <c r="T45" s="1149">
        <v>7665</v>
      </c>
      <c r="U45" s="1150" t="s">
        <v>2896</v>
      </c>
      <c r="V45" s="1151">
        <v>0.23200000000000001</v>
      </c>
      <c r="W45" s="1150" t="s">
        <v>662</v>
      </c>
      <c r="X45" s="159"/>
      <c r="Y45" s="1152" t="s">
        <v>2816</v>
      </c>
      <c r="Z45" s="560">
        <v>6299</v>
      </c>
      <c r="AA45" s="561" t="s">
        <v>1009</v>
      </c>
      <c r="AB45" s="562">
        <v>0.191</v>
      </c>
      <c r="AC45" s="561" t="s">
        <v>646</v>
      </c>
      <c r="AD45" s="159"/>
      <c r="AE45" s="429" t="s">
        <v>2816</v>
      </c>
      <c r="AF45" s="560">
        <v>7757</v>
      </c>
      <c r="AG45" s="561" t="s">
        <v>1493</v>
      </c>
      <c r="AH45" s="562">
        <v>0.215</v>
      </c>
      <c r="AI45" s="561" t="s">
        <v>644</v>
      </c>
      <c r="AJ45" s="159"/>
      <c r="AK45" s="429" t="s">
        <v>2816</v>
      </c>
      <c r="AL45" s="393">
        <v>8376</v>
      </c>
      <c r="AM45" s="451" t="s">
        <v>1457</v>
      </c>
      <c r="AN45" s="563">
        <v>0.246</v>
      </c>
      <c r="AO45" s="451" t="s">
        <v>661</v>
      </c>
    </row>
    <row r="46" spans="1:41" s="202" customFormat="1" ht="13">
      <c r="A46" s="231" t="s">
        <v>2822</v>
      </c>
      <c r="B46" s="689">
        <v>4716</v>
      </c>
      <c r="C46" s="497" t="s">
        <v>2898</v>
      </c>
      <c r="D46" s="816">
        <v>0.14499999999999999</v>
      </c>
      <c r="E46" s="1153" t="s">
        <v>1086</v>
      </c>
      <c r="G46" s="274" t="s">
        <v>2822</v>
      </c>
      <c r="H46" s="876">
        <v>5500</v>
      </c>
      <c r="I46" s="877">
        <v>1423</v>
      </c>
      <c r="J46" s="890">
        <v>16.7</v>
      </c>
      <c r="K46" s="879">
        <v>3.7</v>
      </c>
      <c r="M46" s="1154" t="s">
        <v>2822</v>
      </c>
      <c r="N46" s="881">
        <v>6999</v>
      </c>
      <c r="O46" s="882">
        <v>1766</v>
      </c>
      <c r="P46" s="883">
        <v>20.399999999999999</v>
      </c>
      <c r="Q46" s="1155">
        <v>3.9</v>
      </c>
      <c r="S46" s="1154" t="s">
        <v>2822</v>
      </c>
      <c r="T46" s="1156">
        <v>5102</v>
      </c>
      <c r="U46" s="1157" t="s">
        <v>2899</v>
      </c>
      <c r="V46" s="1158">
        <v>0.154</v>
      </c>
      <c r="W46" s="1157" t="s">
        <v>862</v>
      </c>
      <c r="X46" s="159"/>
      <c r="Y46" s="1159" t="s">
        <v>2822</v>
      </c>
      <c r="Z46" s="560">
        <v>6929</v>
      </c>
      <c r="AA46" s="561" t="s">
        <v>1466</v>
      </c>
      <c r="AB46" s="562">
        <v>0.21</v>
      </c>
      <c r="AC46" s="561" t="s">
        <v>1148</v>
      </c>
      <c r="AD46" s="159"/>
      <c r="AE46" s="429" t="s">
        <v>2822</v>
      </c>
      <c r="AF46" s="560">
        <v>7292</v>
      </c>
      <c r="AG46" s="561" t="s">
        <v>2899</v>
      </c>
      <c r="AH46" s="562">
        <v>0.20200000000000001</v>
      </c>
      <c r="AI46" s="561" t="s">
        <v>1148</v>
      </c>
      <c r="AJ46" s="159"/>
      <c r="AK46" s="429" t="s">
        <v>2822</v>
      </c>
      <c r="AL46" s="393">
        <v>5826</v>
      </c>
      <c r="AM46" s="451" t="s">
        <v>672</v>
      </c>
      <c r="AN46" s="563">
        <v>0.17100000000000001</v>
      </c>
      <c r="AO46" s="451" t="s">
        <v>1061</v>
      </c>
    </row>
    <row r="47" spans="1:41">
      <c r="A47" s="650"/>
      <c r="B47" s="650"/>
      <c r="C47" s="650"/>
      <c r="D47" s="650"/>
      <c r="E47" s="650"/>
      <c r="G47" s="650"/>
      <c r="H47" s="650"/>
      <c r="I47" s="650"/>
      <c r="J47" s="650"/>
      <c r="K47" s="650"/>
      <c r="M47" s="650"/>
      <c r="N47" s="650"/>
      <c r="O47" s="650"/>
      <c r="P47" s="650"/>
      <c r="Q47" s="650"/>
      <c r="S47" s="650"/>
      <c r="T47" s="650"/>
      <c r="U47" s="650"/>
      <c r="V47" s="650"/>
      <c r="W47" s="650"/>
      <c r="X47" s="650"/>
      <c r="Y47" s="650"/>
      <c r="Z47" s="650"/>
      <c r="AA47" s="650"/>
      <c r="AB47" s="650"/>
      <c r="AC47" s="650"/>
      <c r="AD47" s="650"/>
      <c r="AE47" s="650"/>
      <c r="AF47" s="650"/>
      <c r="AG47" s="650"/>
      <c r="AH47" s="650"/>
      <c r="AI47" s="650"/>
      <c r="AJ47" s="650"/>
      <c r="AK47" s="650"/>
      <c r="AL47" s="650"/>
      <c r="AM47" s="650"/>
      <c r="AN47" s="650"/>
      <c r="AO47" s="650"/>
    </row>
    <row r="48" spans="1:41" ht="29.25" customHeight="1">
      <c r="A48" s="1823" t="s">
        <v>2900</v>
      </c>
      <c r="B48" s="1823"/>
      <c r="C48" s="1823"/>
      <c r="D48" s="1823"/>
      <c r="E48" s="1823"/>
      <c r="G48" s="1823" t="s">
        <v>2901</v>
      </c>
      <c r="H48" s="1823"/>
      <c r="I48" s="1823"/>
      <c r="J48" s="1823"/>
      <c r="K48" s="1823"/>
      <c r="M48" s="1823" t="s">
        <v>2902</v>
      </c>
      <c r="N48" s="1823"/>
      <c r="O48" s="1823"/>
      <c r="P48" s="1823"/>
      <c r="Q48" s="1823"/>
      <c r="S48" s="1823" t="s">
        <v>2903</v>
      </c>
      <c r="T48" s="1823"/>
      <c r="U48" s="1823"/>
      <c r="V48" s="1823"/>
      <c r="W48" s="1823"/>
      <c r="X48" s="159"/>
      <c r="Y48" s="1823" t="s">
        <v>2904</v>
      </c>
      <c r="Z48" s="1823"/>
      <c r="AA48" s="1823"/>
      <c r="AB48" s="1823"/>
      <c r="AC48" s="1823"/>
      <c r="AD48" s="159"/>
      <c r="AE48" s="1823" t="s">
        <v>2905</v>
      </c>
      <c r="AF48" s="1823"/>
      <c r="AG48" s="1823"/>
      <c r="AH48" s="1823"/>
      <c r="AI48" s="1823"/>
      <c r="AJ48" s="159"/>
      <c r="AK48" s="1823" t="s">
        <v>2906</v>
      </c>
      <c r="AL48" s="1823"/>
      <c r="AM48" s="1823"/>
      <c r="AN48" s="1823"/>
      <c r="AO48" s="1823"/>
    </row>
    <row r="49" customFormat="1" ht="14.25" customHeight="1"/>
    <row r="50" customFormat="1" ht="14.25" customHeight="1"/>
  </sheetData>
  <mergeCells count="83">
    <mergeCell ref="AE1:AI1"/>
    <mergeCell ref="A1:E1"/>
    <mergeCell ref="G1:K1"/>
    <mergeCell ref="M1:Q1"/>
    <mergeCell ref="S1:W1"/>
    <mergeCell ref="Y1:AC1"/>
    <mergeCell ref="AF3:AI3"/>
    <mergeCell ref="A3:A4"/>
    <mergeCell ref="B3:E3"/>
    <mergeCell ref="G3:G4"/>
    <mergeCell ref="H3:K3"/>
    <mergeCell ref="M3:M4"/>
    <mergeCell ref="N3:Q3"/>
    <mergeCell ref="AL12:AO12"/>
    <mergeCell ref="AK3:AK4"/>
    <mergeCell ref="AL3:AO3"/>
    <mergeCell ref="A12:A13"/>
    <mergeCell ref="B12:E12"/>
    <mergeCell ref="G12:G13"/>
    <mergeCell ref="H12:K12"/>
    <mergeCell ref="M12:M13"/>
    <mergeCell ref="N12:Q12"/>
    <mergeCell ref="S12:S13"/>
    <mergeCell ref="T12:W12"/>
    <mergeCell ref="S3:S4"/>
    <mergeCell ref="T3:W3"/>
    <mergeCell ref="Y3:Y4"/>
    <mergeCell ref="Z3:AC3"/>
    <mergeCell ref="AE3:AE4"/>
    <mergeCell ref="Y12:Y13"/>
    <mergeCell ref="Z12:AC12"/>
    <mergeCell ref="AE12:AE13"/>
    <mergeCell ref="AF12:AI12"/>
    <mergeCell ref="AK12:AK13"/>
    <mergeCell ref="AF21:AI21"/>
    <mergeCell ref="A21:A22"/>
    <mergeCell ref="B21:E21"/>
    <mergeCell ref="G21:G22"/>
    <mergeCell ref="H21:K21"/>
    <mergeCell ref="M21:M22"/>
    <mergeCell ref="N21:Q21"/>
    <mergeCell ref="AL30:AO30"/>
    <mergeCell ref="AK21:AK22"/>
    <mergeCell ref="AL21:AO21"/>
    <mergeCell ref="A30:A31"/>
    <mergeCell ref="B30:E30"/>
    <mergeCell ref="G30:G31"/>
    <mergeCell ref="H30:K30"/>
    <mergeCell ref="M30:M31"/>
    <mergeCell ref="N30:Q30"/>
    <mergeCell ref="S30:S31"/>
    <mergeCell ref="T30:W30"/>
    <mergeCell ref="S21:S22"/>
    <mergeCell ref="T21:W21"/>
    <mergeCell ref="Y21:Y22"/>
    <mergeCell ref="Z21:AC21"/>
    <mergeCell ref="AE21:AE22"/>
    <mergeCell ref="Y30:Y31"/>
    <mergeCell ref="Z30:AC30"/>
    <mergeCell ref="AE30:AE31"/>
    <mergeCell ref="AF30:AI30"/>
    <mergeCell ref="AK30:AK31"/>
    <mergeCell ref="B39:E39"/>
    <mergeCell ref="G39:G40"/>
    <mergeCell ref="H39:K39"/>
    <mergeCell ref="M39:M40"/>
    <mergeCell ref="N39:Q39"/>
    <mergeCell ref="AK39:AK40"/>
    <mergeCell ref="AL39:AO39"/>
    <mergeCell ref="A48:E48"/>
    <mergeCell ref="G48:K48"/>
    <mergeCell ref="M48:Q48"/>
    <mergeCell ref="S48:W48"/>
    <mergeCell ref="Y48:AC48"/>
    <mergeCell ref="AE48:AI48"/>
    <mergeCell ref="AK48:AO48"/>
    <mergeCell ref="S39:S40"/>
    <mergeCell ref="T39:W39"/>
    <mergeCell ref="Y39:Y40"/>
    <mergeCell ref="Z39:AC39"/>
    <mergeCell ref="AE39:AE40"/>
    <mergeCell ref="AF39:AI39"/>
    <mergeCell ref="A39:A40"/>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41F40-17BF-4B57-8F79-F501F8B58A1D}">
  <dimension ref="A1:AO73"/>
  <sheetViews>
    <sheetView workbookViewId="0">
      <selection sqref="A1:E1"/>
    </sheetView>
  </sheetViews>
  <sheetFormatPr defaultRowHeight="14"/>
  <cols>
    <col min="1" max="1" width="38.5" customWidth="1"/>
    <col min="2" max="5" width="10.58203125" customWidth="1"/>
    <col min="7" max="7" width="36.4140625" customWidth="1"/>
    <col min="8" max="11" width="10.58203125" customWidth="1"/>
    <col min="13" max="13" width="36.4140625" customWidth="1"/>
    <col min="14" max="17" width="10.33203125" customWidth="1"/>
    <col min="19" max="19" width="36.1640625" customWidth="1"/>
    <col min="20" max="23" width="10.33203125" customWidth="1"/>
    <col min="24" max="24" width="8.5" customWidth="1"/>
    <col min="25" max="25" width="37.33203125" customWidth="1"/>
    <col min="26" max="29" width="10.33203125" customWidth="1"/>
    <col min="30" max="30" width="7.33203125" customWidth="1"/>
    <col min="31" max="31" width="37.58203125" customWidth="1"/>
    <col min="32" max="35" width="10.33203125" customWidth="1"/>
    <col min="36" max="36" width="8.08203125" customWidth="1"/>
    <col min="37" max="37" width="38" customWidth="1"/>
    <col min="38" max="41" width="10.33203125" customWidth="1"/>
  </cols>
  <sheetData>
    <row r="1" spans="1:41" ht="25">
      <c r="A1" s="1913" t="s">
        <v>2742</v>
      </c>
      <c r="B1" s="1913"/>
      <c r="C1" s="1913"/>
      <c r="D1" s="1913"/>
      <c r="E1" s="1913"/>
      <c r="F1" s="470"/>
      <c r="G1" s="2026" t="s">
        <v>2743</v>
      </c>
      <c r="H1" s="2026"/>
      <c r="I1" s="2026"/>
      <c r="J1" s="2026"/>
      <c r="K1" s="2026"/>
      <c r="M1" s="2022" t="s">
        <v>2744</v>
      </c>
      <c r="N1" s="2022"/>
      <c r="O1" s="2022"/>
      <c r="P1" s="2022"/>
      <c r="Q1" s="2022"/>
      <c r="S1" s="2022" t="s">
        <v>2745</v>
      </c>
      <c r="T1" s="2022"/>
      <c r="U1" s="2022"/>
      <c r="V1" s="2022"/>
      <c r="W1" s="2022"/>
      <c r="X1" s="650"/>
      <c r="Y1" s="2022" t="s">
        <v>2746</v>
      </c>
      <c r="Z1" s="2022"/>
      <c r="AA1" s="2022"/>
      <c r="AB1" s="2022"/>
      <c r="AC1" s="2022"/>
      <c r="AD1" s="650"/>
      <c r="AE1" s="2022" t="s">
        <v>2747</v>
      </c>
      <c r="AF1" s="2022"/>
      <c r="AG1" s="2022"/>
      <c r="AH1" s="2022"/>
      <c r="AI1" s="2022"/>
      <c r="AJ1" s="650"/>
      <c r="AK1" s="2022" t="s">
        <v>2748</v>
      </c>
      <c r="AL1" s="2022"/>
      <c r="AM1" s="2022"/>
      <c r="AN1" s="2022"/>
      <c r="AO1" s="2022"/>
    </row>
    <row r="2" spans="1:41">
      <c r="A2" s="466"/>
      <c r="B2" s="159"/>
      <c r="C2" s="159"/>
      <c r="D2" s="159"/>
      <c r="E2" s="159"/>
      <c r="G2" s="466"/>
      <c r="H2" s="159"/>
      <c r="I2" s="159"/>
      <c r="J2" s="159"/>
      <c r="K2" s="159"/>
      <c r="M2" s="466"/>
      <c r="N2" s="159"/>
      <c r="O2" s="159"/>
      <c r="P2" s="159"/>
      <c r="Q2" s="159"/>
      <c r="S2" s="466"/>
      <c r="T2" s="159"/>
      <c r="U2" s="159"/>
      <c r="V2" s="159"/>
      <c r="W2" s="159"/>
      <c r="X2" s="650"/>
      <c r="Y2" s="466"/>
      <c r="Z2" s="159"/>
      <c r="AA2" s="159"/>
      <c r="AB2" s="159"/>
      <c r="AC2" s="159"/>
      <c r="AD2" s="650"/>
      <c r="AE2" s="466"/>
      <c r="AF2" s="159"/>
      <c r="AG2" s="159"/>
      <c r="AH2" s="159"/>
      <c r="AI2" s="159"/>
      <c r="AJ2" s="650"/>
      <c r="AK2" s="466"/>
      <c r="AL2" s="159"/>
      <c r="AM2" s="159"/>
      <c r="AN2" s="159"/>
      <c r="AO2" s="159"/>
    </row>
    <row r="3" spans="1:41" ht="18" customHeight="1">
      <c r="A3" s="1970" t="s">
        <v>584</v>
      </c>
      <c r="B3" s="1973" t="s">
        <v>585</v>
      </c>
      <c r="C3" s="1946"/>
      <c r="D3" s="1946"/>
      <c r="E3" s="1974"/>
      <c r="F3" s="21"/>
      <c r="G3" s="2015" t="s">
        <v>584</v>
      </c>
      <c r="H3" s="1973" t="s">
        <v>585</v>
      </c>
      <c r="I3" s="1946"/>
      <c r="J3" s="1946"/>
      <c r="K3" s="1974"/>
      <c r="M3" s="2012" t="s">
        <v>584</v>
      </c>
      <c r="N3" s="2014" t="s">
        <v>585</v>
      </c>
      <c r="O3" s="2010"/>
      <c r="P3" s="2010"/>
      <c r="Q3" s="2011"/>
      <c r="S3" s="2012" t="s">
        <v>584</v>
      </c>
      <c r="T3" s="2014" t="s">
        <v>585</v>
      </c>
      <c r="U3" s="2010"/>
      <c r="V3" s="2010"/>
      <c r="W3" s="2011"/>
      <c r="X3" s="650"/>
      <c r="Y3" s="2023" t="s">
        <v>584</v>
      </c>
      <c r="Z3" s="1946" t="s">
        <v>585</v>
      </c>
      <c r="AA3" s="1946"/>
      <c r="AB3" s="1946"/>
      <c r="AC3" s="1974"/>
      <c r="AD3" s="650"/>
      <c r="AE3" s="2023" t="s">
        <v>584</v>
      </c>
      <c r="AF3" s="1946" t="s">
        <v>585</v>
      </c>
      <c r="AG3" s="1946"/>
      <c r="AH3" s="1946"/>
      <c r="AI3" s="1974"/>
      <c r="AJ3" s="650"/>
      <c r="AK3" s="2023" t="s">
        <v>584</v>
      </c>
      <c r="AL3" s="1946" t="s">
        <v>585</v>
      </c>
      <c r="AM3" s="1946"/>
      <c r="AN3" s="1946"/>
      <c r="AO3" s="1974"/>
    </row>
    <row r="4" spans="1:41" s="478" customFormat="1" ht="30">
      <c r="A4" s="1915"/>
      <c r="B4" s="565" t="s">
        <v>587</v>
      </c>
      <c r="C4" s="566" t="s">
        <v>588</v>
      </c>
      <c r="D4" s="472" t="s">
        <v>744</v>
      </c>
      <c r="E4" s="637" t="s">
        <v>2749</v>
      </c>
      <c r="F4" s="477"/>
      <c r="G4" s="2016"/>
      <c r="H4" s="565" t="s">
        <v>587</v>
      </c>
      <c r="I4" s="566" t="s">
        <v>588</v>
      </c>
      <c r="J4" s="472" t="s">
        <v>744</v>
      </c>
      <c r="K4" s="637" t="s">
        <v>2749</v>
      </c>
      <c r="M4" s="2013"/>
      <c r="N4" s="565" t="s">
        <v>587</v>
      </c>
      <c r="O4" s="566" t="s">
        <v>588</v>
      </c>
      <c r="P4" s="472" t="s">
        <v>744</v>
      </c>
      <c r="Q4" s="637" t="s">
        <v>2749</v>
      </c>
      <c r="S4" s="2013"/>
      <c r="T4" s="565" t="s">
        <v>587</v>
      </c>
      <c r="U4" s="787" t="s">
        <v>588</v>
      </c>
      <c r="V4" s="787" t="s">
        <v>744</v>
      </c>
      <c r="W4" s="567" t="s">
        <v>2749</v>
      </c>
      <c r="X4" s="761"/>
      <c r="Y4" s="2024"/>
      <c r="Z4" s="555" t="s">
        <v>587</v>
      </c>
      <c r="AA4" s="555" t="s">
        <v>588</v>
      </c>
      <c r="AB4" s="555" t="s">
        <v>744</v>
      </c>
      <c r="AC4" s="476" t="s">
        <v>2749</v>
      </c>
      <c r="AD4" s="761"/>
      <c r="AE4" s="2024"/>
      <c r="AF4" s="555" t="s">
        <v>587</v>
      </c>
      <c r="AG4" s="555" t="s">
        <v>588</v>
      </c>
      <c r="AH4" s="555" t="s">
        <v>744</v>
      </c>
      <c r="AI4" s="476" t="s">
        <v>2749</v>
      </c>
      <c r="AJ4" s="761"/>
      <c r="AK4" s="2024"/>
      <c r="AL4" s="555" t="s">
        <v>587</v>
      </c>
      <c r="AM4" s="555" t="s">
        <v>588</v>
      </c>
      <c r="AN4" s="555" t="s">
        <v>744</v>
      </c>
      <c r="AO4" s="476" t="s">
        <v>2749</v>
      </c>
    </row>
    <row r="5" spans="1:41" s="558" customFormat="1" ht="13.5" thickBot="1">
      <c r="A5" s="852" t="s">
        <v>589</v>
      </c>
      <c r="B5" s="659">
        <v>1021687</v>
      </c>
      <c r="C5" s="487" t="s">
        <v>595</v>
      </c>
      <c r="D5" s="659">
        <v>1021687</v>
      </c>
      <c r="E5" s="485" t="s">
        <v>751</v>
      </c>
      <c r="G5" s="853" t="s">
        <v>589</v>
      </c>
      <c r="H5" s="854">
        <v>996668</v>
      </c>
      <c r="I5" s="855">
        <v>1193</v>
      </c>
      <c r="J5" s="854">
        <v>996668</v>
      </c>
      <c r="K5" s="856" t="s">
        <v>751</v>
      </c>
      <c r="M5" s="857" t="s">
        <v>589</v>
      </c>
      <c r="N5" s="858">
        <v>995589</v>
      </c>
      <c r="O5" s="859">
        <v>1657</v>
      </c>
      <c r="P5" s="860">
        <v>995589</v>
      </c>
      <c r="Q5" s="764" t="s">
        <v>751</v>
      </c>
      <c r="S5" s="861" t="s">
        <v>589</v>
      </c>
      <c r="T5" s="773">
        <v>997744</v>
      </c>
      <c r="U5" s="547" t="s">
        <v>639</v>
      </c>
      <c r="V5" s="862">
        <v>997744</v>
      </c>
      <c r="W5" s="547" t="s">
        <v>751</v>
      </c>
      <c r="X5" s="159"/>
      <c r="Y5" s="464" t="s">
        <v>589</v>
      </c>
      <c r="Z5" s="556">
        <v>990937</v>
      </c>
      <c r="AA5" s="557" t="s">
        <v>672</v>
      </c>
      <c r="AB5" s="556">
        <v>990937</v>
      </c>
      <c r="AC5" s="557" t="s">
        <v>751</v>
      </c>
      <c r="AD5" s="159"/>
      <c r="AE5" s="464" t="s">
        <v>589</v>
      </c>
      <c r="AF5" s="863">
        <v>985914</v>
      </c>
      <c r="AG5" s="864" t="s">
        <v>683</v>
      </c>
      <c r="AH5" s="863">
        <v>985914</v>
      </c>
      <c r="AI5" s="864" t="s">
        <v>751</v>
      </c>
      <c r="AJ5" s="159"/>
      <c r="AK5" s="464" t="s">
        <v>589</v>
      </c>
      <c r="AL5" s="450">
        <v>974586</v>
      </c>
      <c r="AM5" s="449" t="s">
        <v>693</v>
      </c>
      <c r="AN5" s="450">
        <v>974586</v>
      </c>
      <c r="AO5" s="449" t="s">
        <v>751</v>
      </c>
    </row>
    <row r="6" spans="1:41" s="558" customFormat="1" ht="13">
      <c r="A6" s="865" t="s">
        <v>877</v>
      </c>
      <c r="B6" s="674">
        <v>33927</v>
      </c>
      <c r="C6" s="490" t="s">
        <v>2481</v>
      </c>
      <c r="D6" s="493">
        <v>3.3000000000000002E-2</v>
      </c>
      <c r="E6" s="494" t="s">
        <v>2482</v>
      </c>
      <c r="G6" s="866" t="s">
        <v>877</v>
      </c>
      <c r="H6" s="867">
        <v>36278</v>
      </c>
      <c r="I6" s="868">
        <v>3946</v>
      </c>
      <c r="J6" s="869">
        <v>3.6</v>
      </c>
      <c r="K6" s="870">
        <v>0.4</v>
      </c>
      <c r="M6" s="219" t="s">
        <v>877</v>
      </c>
      <c r="N6" s="871">
        <v>38532</v>
      </c>
      <c r="O6" s="872">
        <v>3682</v>
      </c>
      <c r="P6" s="873">
        <v>3.9</v>
      </c>
      <c r="Q6" s="769">
        <v>0.4</v>
      </c>
      <c r="S6" s="221" t="s">
        <v>877</v>
      </c>
      <c r="T6" s="685">
        <v>34495</v>
      </c>
      <c r="U6" s="550" t="s">
        <v>2485</v>
      </c>
      <c r="V6" s="686">
        <v>3.5000000000000003E-2</v>
      </c>
      <c r="W6" s="550" t="s">
        <v>684</v>
      </c>
      <c r="X6" s="159"/>
      <c r="Y6" s="429" t="s">
        <v>877</v>
      </c>
      <c r="Z6" s="556">
        <v>36083</v>
      </c>
      <c r="AA6" s="557" t="s">
        <v>2488</v>
      </c>
      <c r="AB6" s="559">
        <v>3.5999999999999997E-2</v>
      </c>
      <c r="AC6" s="557" t="s">
        <v>684</v>
      </c>
      <c r="AD6" s="159"/>
      <c r="AE6" s="429" t="s">
        <v>877</v>
      </c>
      <c r="AF6" s="863">
        <v>39945</v>
      </c>
      <c r="AG6" s="864" t="s">
        <v>2490</v>
      </c>
      <c r="AH6" s="874">
        <v>4.1000000000000002E-2</v>
      </c>
      <c r="AI6" s="864" t="s">
        <v>684</v>
      </c>
      <c r="AJ6" s="159"/>
      <c r="AK6" s="429" t="s">
        <v>877</v>
      </c>
      <c r="AL6" s="393">
        <v>39436</v>
      </c>
      <c r="AM6" s="451" t="s">
        <v>2750</v>
      </c>
      <c r="AN6" s="563">
        <v>0.04</v>
      </c>
      <c r="AO6" s="451" t="s">
        <v>2493</v>
      </c>
    </row>
    <row r="7" spans="1:41" s="558" customFormat="1" ht="13">
      <c r="A7" s="231" t="s">
        <v>891</v>
      </c>
      <c r="B7" s="689">
        <v>38284</v>
      </c>
      <c r="C7" s="497" t="s">
        <v>2494</v>
      </c>
      <c r="D7" s="816">
        <v>3.6999999999999998E-2</v>
      </c>
      <c r="E7" s="875" t="s">
        <v>735</v>
      </c>
      <c r="G7" s="274" t="s">
        <v>891</v>
      </c>
      <c r="H7" s="876">
        <v>39700</v>
      </c>
      <c r="I7" s="877">
        <v>3265</v>
      </c>
      <c r="J7" s="878">
        <v>4</v>
      </c>
      <c r="K7" s="879">
        <v>0.3</v>
      </c>
      <c r="M7" s="880" t="s">
        <v>891</v>
      </c>
      <c r="N7" s="881">
        <v>41547</v>
      </c>
      <c r="O7" s="882">
        <v>4019</v>
      </c>
      <c r="P7" s="883">
        <v>4.2</v>
      </c>
      <c r="Q7" s="884">
        <v>0.4</v>
      </c>
      <c r="S7" s="880" t="s">
        <v>891</v>
      </c>
      <c r="T7" s="885">
        <v>42636</v>
      </c>
      <c r="U7" s="886" t="s">
        <v>2497</v>
      </c>
      <c r="V7" s="887">
        <v>4.2999999999999997E-2</v>
      </c>
      <c r="W7" s="886" t="s">
        <v>684</v>
      </c>
      <c r="X7" s="159"/>
      <c r="Y7" s="888" t="s">
        <v>891</v>
      </c>
      <c r="Z7" s="556">
        <v>43580</v>
      </c>
      <c r="AA7" s="557" t="s">
        <v>2500</v>
      </c>
      <c r="AB7" s="559">
        <v>4.3999999999999997E-2</v>
      </c>
      <c r="AC7" s="557" t="s">
        <v>684</v>
      </c>
      <c r="AD7" s="159"/>
      <c r="AE7" s="429" t="s">
        <v>891</v>
      </c>
      <c r="AF7" s="863">
        <v>50050</v>
      </c>
      <c r="AG7" s="864" t="s">
        <v>2502</v>
      </c>
      <c r="AH7" s="874">
        <v>5.0999999999999997E-2</v>
      </c>
      <c r="AI7" s="864" t="s">
        <v>684</v>
      </c>
      <c r="AJ7" s="159"/>
      <c r="AK7" s="429" t="s">
        <v>891</v>
      </c>
      <c r="AL7" s="393">
        <v>41453</v>
      </c>
      <c r="AM7" s="451" t="s">
        <v>2751</v>
      </c>
      <c r="AN7" s="563">
        <v>4.2999999999999997E-2</v>
      </c>
      <c r="AO7" s="451" t="s">
        <v>684</v>
      </c>
    </row>
    <row r="8" spans="1:41" s="558" customFormat="1" ht="13">
      <c r="A8" s="231" t="s">
        <v>603</v>
      </c>
      <c r="B8" s="689">
        <v>269095</v>
      </c>
      <c r="C8" s="497" t="s">
        <v>2505</v>
      </c>
      <c r="D8" s="816">
        <v>0.26300000000000001</v>
      </c>
      <c r="E8" s="889" t="s">
        <v>607</v>
      </c>
      <c r="G8" s="274" t="s">
        <v>603</v>
      </c>
      <c r="H8" s="876">
        <v>273421</v>
      </c>
      <c r="I8" s="877">
        <v>8164</v>
      </c>
      <c r="J8" s="890">
        <v>27.4</v>
      </c>
      <c r="K8" s="879">
        <v>0.8</v>
      </c>
      <c r="M8" s="891" t="s">
        <v>603</v>
      </c>
      <c r="N8" s="881">
        <v>266728</v>
      </c>
      <c r="O8" s="882">
        <v>8453</v>
      </c>
      <c r="P8" s="883">
        <v>26.8</v>
      </c>
      <c r="Q8" s="892">
        <v>0.8</v>
      </c>
      <c r="S8" s="891" t="s">
        <v>603</v>
      </c>
      <c r="T8" s="893">
        <v>280494</v>
      </c>
      <c r="U8" s="894" t="s">
        <v>2508</v>
      </c>
      <c r="V8" s="895">
        <v>0.28100000000000003</v>
      </c>
      <c r="W8" s="894" t="s">
        <v>649</v>
      </c>
      <c r="X8" s="159"/>
      <c r="Y8" s="896" t="s">
        <v>603</v>
      </c>
      <c r="Z8" s="556">
        <v>277743</v>
      </c>
      <c r="AA8" s="557" t="s">
        <v>2511</v>
      </c>
      <c r="AB8" s="559">
        <v>0.28000000000000003</v>
      </c>
      <c r="AC8" s="557" t="s">
        <v>649</v>
      </c>
      <c r="AD8" s="159"/>
      <c r="AE8" s="429" t="s">
        <v>603</v>
      </c>
      <c r="AF8" s="863">
        <v>267568</v>
      </c>
      <c r="AG8" s="864" t="s">
        <v>2514</v>
      </c>
      <c r="AH8" s="874">
        <v>0.27100000000000002</v>
      </c>
      <c r="AI8" s="864" t="s">
        <v>654</v>
      </c>
      <c r="AJ8" s="159"/>
      <c r="AK8" s="429" t="s">
        <v>603</v>
      </c>
      <c r="AL8" s="393">
        <v>277667</v>
      </c>
      <c r="AM8" s="451" t="s">
        <v>2752</v>
      </c>
      <c r="AN8" s="563">
        <v>0.28499999999999998</v>
      </c>
      <c r="AO8" s="451" t="s">
        <v>649</v>
      </c>
    </row>
    <row r="9" spans="1:41" s="558" customFormat="1" ht="13">
      <c r="A9" s="231" t="s">
        <v>919</v>
      </c>
      <c r="B9" s="689">
        <v>206891</v>
      </c>
      <c r="C9" s="497" t="s">
        <v>2517</v>
      </c>
      <c r="D9" s="816">
        <v>0.20200000000000001</v>
      </c>
      <c r="E9" s="897" t="s">
        <v>601</v>
      </c>
      <c r="G9" s="274" t="s">
        <v>919</v>
      </c>
      <c r="H9" s="876">
        <v>205964</v>
      </c>
      <c r="I9" s="877">
        <v>6827</v>
      </c>
      <c r="J9" s="890">
        <v>20.7</v>
      </c>
      <c r="K9" s="879">
        <v>0.7</v>
      </c>
      <c r="M9" s="898" t="s">
        <v>919</v>
      </c>
      <c r="N9" s="881">
        <v>204652</v>
      </c>
      <c r="O9" s="882">
        <v>6805</v>
      </c>
      <c r="P9" s="883">
        <v>20.6</v>
      </c>
      <c r="Q9" s="899">
        <v>0.7</v>
      </c>
      <c r="S9" s="898" t="s">
        <v>919</v>
      </c>
      <c r="T9" s="900">
        <v>204452</v>
      </c>
      <c r="U9" s="901" t="s">
        <v>2520</v>
      </c>
      <c r="V9" s="902">
        <v>0.20499999999999999</v>
      </c>
      <c r="W9" s="901" t="s">
        <v>654</v>
      </c>
      <c r="X9" s="159"/>
      <c r="Y9" s="903" t="s">
        <v>919</v>
      </c>
      <c r="Z9" s="556">
        <v>212677</v>
      </c>
      <c r="AA9" s="557" t="s">
        <v>2523</v>
      </c>
      <c r="AB9" s="559">
        <v>0.215</v>
      </c>
      <c r="AC9" s="557" t="s">
        <v>656</v>
      </c>
      <c r="AD9" s="159"/>
      <c r="AE9" s="429" t="s">
        <v>919</v>
      </c>
      <c r="AF9" s="863">
        <v>213206</v>
      </c>
      <c r="AG9" s="864" t="s">
        <v>2016</v>
      </c>
      <c r="AH9" s="874">
        <v>0.216</v>
      </c>
      <c r="AI9" s="864" t="s">
        <v>654</v>
      </c>
      <c r="AJ9" s="159"/>
      <c r="AK9" s="429" t="s">
        <v>919</v>
      </c>
      <c r="AL9" s="393">
        <v>211542</v>
      </c>
      <c r="AM9" s="451" t="s">
        <v>2753</v>
      </c>
      <c r="AN9" s="563">
        <v>0.217</v>
      </c>
      <c r="AO9" s="451" t="s">
        <v>656</v>
      </c>
    </row>
    <row r="10" spans="1:41" s="558" customFormat="1" ht="13">
      <c r="A10" s="231" t="s">
        <v>936</v>
      </c>
      <c r="B10" s="689">
        <v>112809</v>
      </c>
      <c r="C10" s="497" t="s">
        <v>2528</v>
      </c>
      <c r="D10" s="816">
        <v>0.11</v>
      </c>
      <c r="E10" s="904" t="s">
        <v>598</v>
      </c>
      <c r="G10" s="274" t="s">
        <v>936</v>
      </c>
      <c r="H10" s="876">
        <v>106096</v>
      </c>
      <c r="I10" s="877">
        <v>5328</v>
      </c>
      <c r="J10" s="890">
        <v>10.6</v>
      </c>
      <c r="K10" s="879">
        <v>0.5</v>
      </c>
      <c r="M10" s="905" t="s">
        <v>936</v>
      </c>
      <c r="N10" s="881">
        <v>110557</v>
      </c>
      <c r="O10" s="882">
        <v>5480</v>
      </c>
      <c r="P10" s="883">
        <v>11.1</v>
      </c>
      <c r="Q10" s="906">
        <v>0.6</v>
      </c>
      <c r="S10" s="905" t="s">
        <v>936</v>
      </c>
      <c r="T10" s="907">
        <v>106987</v>
      </c>
      <c r="U10" s="908" t="s">
        <v>2525</v>
      </c>
      <c r="V10" s="909">
        <v>0.107</v>
      </c>
      <c r="W10" s="908" t="s">
        <v>684</v>
      </c>
      <c r="X10" s="159"/>
      <c r="Y10" s="910" t="s">
        <v>936</v>
      </c>
      <c r="Z10" s="556">
        <v>104261</v>
      </c>
      <c r="AA10" s="557" t="s">
        <v>2533</v>
      </c>
      <c r="AB10" s="559">
        <v>0.105</v>
      </c>
      <c r="AC10" s="557" t="s">
        <v>684</v>
      </c>
      <c r="AD10" s="159"/>
      <c r="AE10" s="429" t="s">
        <v>936</v>
      </c>
      <c r="AF10" s="863">
        <v>105951</v>
      </c>
      <c r="AG10" s="864" t="s">
        <v>2535</v>
      </c>
      <c r="AH10" s="874">
        <v>0.107</v>
      </c>
      <c r="AI10" s="864" t="s">
        <v>641</v>
      </c>
      <c r="AJ10" s="159"/>
      <c r="AK10" s="429" t="s">
        <v>936</v>
      </c>
      <c r="AL10" s="393">
        <v>102149</v>
      </c>
      <c r="AM10" s="451" t="s">
        <v>2754</v>
      </c>
      <c r="AN10" s="563">
        <v>0.105</v>
      </c>
      <c r="AO10" s="451" t="s">
        <v>641</v>
      </c>
    </row>
    <row r="11" spans="1:41" s="558" customFormat="1" ht="13">
      <c r="A11" s="231" t="s">
        <v>611</v>
      </c>
      <c r="B11" s="689">
        <v>226849</v>
      </c>
      <c r="C11" s="497" t="s">
        <v>2537</v>
      </c>
      <c r="D11" s="816">
        <v>0.222</v>
      </c>
      <c r="E11" s="911" t="s">
        <v>601</v>
      </c>
      <c r="G11" s="274" t="s">
        <v>611</v>
      </c>
      <c r="H11" s="876">
        <v>219979</v>
      </c>
      <c r="I11" s="877">
        <v>5955</v>
      </c>
      <c r="J11" s="890">
        <v>22.1</v>
      </c>
      <c r="K11" s="879">
        <v>0.6</v>
      </c>
      <c r="M11" s="912" t="s">
        <v>611</v>
      </c>
      <c r="N11" s="881">
        <v>218828</v>
      </c>
      <c r="O11" s="882">
        <v>6969</v>
      </c>
      <c r="P11" s="883">
        <v>22</v>
      </c>
      <c r="Q11" s="913">
        <v>0.7</v>
      </c>
      <c r="S11" s="912" t="s">
        <v>611</v>
      </c>
      <c r="T11" s="914">
        <v>216993</v>
      </c>
      <c r="U11" s="915" t="s">
        <v>2540</v>
      </c>
      <c r="V11" s="916">
        <v>0.217</v>
      </c>
      <c r="W11" s="915" t="s">
        <v>654</v>
      </c>
      <c r="X11" s="159"/>
      <c r="Y11" s="917" t="s">
        <v>611</v>
      </c>
      <c r="Z11" s="556">
        <v>211850</v>
      </c>
      <c r="AA11" s="557" t="s">
        <v>2543</v>
      </c>
      <c r="AB11" s="559">
        <v>0.214</v>
      </c>
      <c r="AC11" s="557" t="s">
        <v>656</v>
      </c>
      <c r="AD11" s="159"/>
      <c r="AE11" s="429" t="s">
        <v>611</v>
      </c>
      <c r="AF11" s="863">
        <v>205033</v>
      </c>
      <c r="AG11" s="864" t="s">
        <v>2546</v>
      </c>
      <c r="AH11" s="874">
        <v>0.20799999999999999</v>
      </c>
      <c r="AI11" s="864" t="s">
        <v>656</v>
      </c>
      <c r="AJ11" s="159"/>
      <c r="AK11" s="429" t="s">
        <v>611</v>
      </c>
      <c r="AL11" s="393">
        <v>200315</v>
      </c>
      <c r="AM11" s="451" t="s">
        <v>2755</v>
      </c>
      <c r="AN11" s="563">
        <v>0.20599999999999999</v>
      </c>
      <c r="AO11" s="451" t="s">
        <v>654</v>
      </c>
    </row>
    <row r="12" spans="1:41" s="558" customFormat="1" ht="13">
      <c r="A12" s="231" t="s">
        <v>615</v>
      </c>
      <c r="B12" s="689">
        <v>133832</v>
      </c>
      <c r="C12" s="497" t="s">
        <v>2549</v>
      </c>
      <c r="D12" s="816">
        <v>0.13100000000000001</v>
      </c>
      <c r="E12" s="918" t="s">
        <v>602</v>
      </c>
      <c r="G12" s="274" t="s">
        <v>615</v>
      </c>
      <c r="H12" s="876">
        <v>115230</v>
      </c>
      <c r="I12" s="877">
        <v>5044</v>
      </c>
      <c r="J12" s="890">
        <v>11.6</v>
      </c>
      <c r="K12" s="879">
        <v>0.5</v>
      </c>
      <c r="M12" s="919" t="s">
        <v>615</v>
      </c>
      <c r="N12" s="881">
        <v>114745</v>
      </c>
      <c r="O12" s="882">
        <v>4755</v>
      </c>
      <c r="P12" s="883">
        <v>11.5</v>
      </c>
      <c r="Q12" s="920">
        <v>0.5</v>
      </c>
      <c r="S12" s="919" t="s">
        <v>615</v>
      </c>
      <c r="T12" s="921">
        <v>111687</v>
      </c>
      <c r="U12" s="922" t="s">
        <v>669</v>
      </c>
      <c r="V12" s="923">
        <v>0.112</v>
      </c>
      <c r="W12" s="922" t="s">
        <v>656</v>
      </c>
      <c r="X12" s="159"/>
      <c r="Y12" s="924" t="s">
        <v>615</v>
      </c>
      <c r="Z12" s="556">
        <v>104743</v>
      </c>
      <c r="AA12" s="557" t="s">
        <v>2554</v>
      </c>
      <c r="AB12" s="559">
        <v>0.106</v>
      </c>
      <c r="AC12" s="557" t="s">
        <v>641</v>
      </c>
      <c r="AD12" s="159"/>
      <c r="AE12" s="429" t="s">
        <v>615</v>
      </c>
      <c r="AF12" s="863">
        <v>104161</v>
      </c>
      <c r="AG12" s="864" t="s">
        <v>2557</v>
      </c>
      <c r="AH12" s="874">
        <v>0.106</v>
      </c>
      <c r="AI12" s="864" t="s">
        <v>684</v>
      </c>
      <c r="AJ12" s="159"/>
      <c r="AK12" s="429" t="s">
        <v>615</v>
      </c>
      <c r="AL12" s="393">
        <v>102024</v>
      </c>
      <c r="AM12" s="451" t="s">
        <v>2756</v>
      </c>
      <c r="AN12" s="563">
        <v>0.105</v>
      </c>
      <c r="AO12" s="451" t="s">
        <v>641</v>
      </c>
    </row>
    <row r="13" spans="1:41" s="558" customFormat="1" ht="13">
      <c r="A13" s="274"/>
      <c r="B13" s="689"/>
      <c r="C13" s="497"/>
      <c r="D13" s="816"/>
      <c r="E13" s="925"/>
      <c r="G13" s="926"/>
      <c r="H13" s="876"/>
      <c r="I13" s="877"/>
      <c r="J13" s="890"/>
      <c r="K13" s="879"/>
      <c r="M13" s="927"/>
      <c r="N13" s="881"/>
      <c r="O13" s="882"/>
      <c r="P13" s="883"/>
      <c r="Q13" s="928"/>
      <c r="S13" s="927"/>
      <c r="T13" s="929"/>
      <c r="U13" s="930"/>
      <c r="V13" s="931"/>
      <c r="W13" s="930"/>
      <c r="X13" s="159"/>
      <c r="Y13" s="932"/>
      <c r="Z13" s="557" t="s">
        <v>673</v>
      </c>
      <c r="AA13" s="557" t="s">
        <v>673</v>
      </c>
      <c r="AB13" s="559" t="s">
        <v>673</v>
      </c>
      <c r="AC13" s="557" t="s">
        <v>673</v>
      </c>
      <c r="AD13" s="159"/>
      <c r="AE13" s="465"/>
      <c r="AF13" s="864" t="s">
        <v>673</v>
      </c>
      <c r="AG13" s="864" t="s">
        <v>673</v>
      </c>
      <c r="AH13" s="874" t="s">
        <v>673</v>
      </c>
      <c r="AI13" s="864" t="s">
        <v>673</v>
      </c>
      <c r="AJ13" s="159"/>
      <c r="AK13" s="465"/>
      <c r="AL13" s="451"/>
      <c r="AM13" s="451"/>
      <c r="AN13" s="563"/>
      <c r="AO13" s="451"/>
    </row>
    <row r="14" spans="1:41" s="558" customFormat="1" ht="13">
      <c r="A14" s="933" t="s">
        <v>617</v>
      </c>
      <c r="B14" s="934">
        <v>949476</v>
      </c>
      <c r="C14" s="508" t="s">
        <v>2560</v>
      </c>
      <c r="D14" s="935">
        <v>0.92900000000000005</v>
      </c>
      <c r="E14" s="936" t="s">
        <v>602</v>
      </c>
      <c r="G14" s="937" t="s">
        <v>617</v>
      </c>
      <c r="H14" s="938">
        <v>920690</v>
      </c>
      <c r="I14" s="939">
        <v>5116</v>
      </c>
      <c r="J14" s="940">
        <v>92.4</v>
      </c>
      <c r="K14" s="941">
        <v>0.5</v>
      </c>
      <c r="M14" s="937" t="s">
        <v>617</v>
      </c>
      <c r="N14" s="942">
        <v>915510</v>
      </c>
      <c r="O14" s="943">
        <v>5498</v>
      </c>
      <c r="P14" s="944">
        <v>92</v>
      </c>
      <c r="Q14" s="945">
        <v>0.5</v>
      </c>
      <c r="S14" s="946" t="s">
        <v>982</v>
      </c>
      <c r="T14" s="701" t="s">
        <v>751</v>
      </c>
      <c r="U14" s="702" t="s">
        <v>751</v>
      </c>
      <c r="V14" s="703">
        <v>0.92300000000000004</v>
      </c>
      <c r="W14" s="702" t="s">
        <v>641</v>
      </c>
      <c r="X14" s="159"/>
      <c r="Y14" s="465" t="s">
        <v>982</v>
      </c>
      <c r="Z14" s="557" t="s">
        <v>751</v>
      </c>
      <c r="AA14" s="557" t="s">
        <v>751</v>
      </c>
      <c r="AB14" s="559">
        <v>0.92</v>
      </c>
      <c r="AC14" s="557" t="s">
        <v>656</v>
      </c>
      <c r="AD14" s="159"/>
      <c r="AE14" s="465" t="s">
        <v>982</v>
      </c>
      <c r="AF14" s="864" t="s">
        <v>751</v>
      </c>
      <c r="AG14" s="864" t="s">
        <v>751</v>
      </c>
      <c r="AH14" s="874">
        <v>0.90900000000000003</v>
      </c>
      <c r="AI14" s="864" t="s">
        <v>656</v>
      </c>
      <c r="AJ14" s="159"/>
      <c r="AK14" s="465" t="s">
        <v>982</v>
      </c>
      <c r="AL14" s="451" t="s">
        <v>751</v>
      </c>
      <c r="AM14" s="451" t="s">
        <v>751</v>
      </c>
      <c r="AN14" s="563">
        <v>0.91700000000000004</v>
      </c>
      <c r="AO14" s="451" t="s">
        <v>684</v>
      </c>
    </row>
    <row r="15" spans="1:41" s="558" customFormat="1" ht="13">
      <c r="A15" s="933" t="s">
        <v>620</v>
      </c>
      <c r="B15" s="934">
        <v>360681</v>
      </c>
      <c r="C15" s="508" t="s">
        <v>2562</v>
      </c>
      <c r="D15" s="935">
        <v>0.35299999999999998</v>
      </c>
      <c r="E15" s="512" t="s">
        <v>607</v>
      </c>
      <c r="G15" s="937" t="s">
        <v>620</v>
      </c>
      <c r="H15" s="938">
        <v>335209</v>
      </c>
      <c r="I15" s="939">
        <v>7460</v>
      </c>
      <c r="J15" s="940">
        <v>33.6</v>
      </c>
      <c r="K15" s="941">
        <v>0.8</v>
      </c>
      <c r="M15" s="937" t="s">
        <v>620</v>
      </c>
      <c r="N15" s="942">
        <v>333573</v>
      </c>
      <c r="O15" s="943">
        <v>9006</v>
      </c>
      <c r="P15" s="944">
        <v>33.5</v>
      </c>
      <c r="Q15" s="668">
        <v>0.9</v>
      </c>
      <c r="S15" s="947" t="s">
        <v>983</v>
      </c>
      <c r="T15" s="701" t="s">
        <v>751</v>
      </c>
      <c r="U15" s="702" t="s">
        <v>751</v>
      </c>
      <c r="V15" s="703">
        <v>0.32900000000000001</v>
      </c>
      <c r="W15" s="702" t="s">
        <v>649</v>
      </c>
      <c r="X15" s="159"/>
      <c r="Y15" s="465" t="s">
        <v>983</v>
      </c>
      <c r="Z15" s="557" t="s">
        <v>751</v>
      </c>
      <c r="AA15" s="557" t="s">
        <v>751</v>
      </c>
      <c r="AB15" s="559">
        <v>0.31900000000000001</v>
      </c>
      <c r="AC15" s="557" t="s">
        <v>654</v>
      </c>
      <c r="AD15" s="159"/>
      <c r="AE15" s="465" t="s">
        <v>983</v>
      </c>
      <c r="AF15" s="864" t="s">
        <v>751</v>
      </c>
      <c r="AG15" s="864" t="s">
        <v>751</v>
      </c>
      <c r="AH15" s="874">
        <v>0.314</v>
      </c>
      <c r="AI15" s="864" t="s">
        <v>654</v>
      </c>
      <c r="AJ15" s="159"/>
      <c r="AK15" s="465" t="s">
        <v>983</v>
      </c>
      <c r="AL15" s="451" t="s">
        <v>751</v>
      </c>
      <c r="AM15" s="451" t="s">
        <v>751</v>
      </c>
      <c r="AN15" s="563">
        <v>0.31</v>
      </c>
      <c r="AO15" s="451" t="s">
        <v>649</v>
      </c>
    </row>
    <row r="16" spans="1:41">
      <c r="A16" s="159"/>
      <c r="B16" s="159"/>
      <c r="C16" s="159"/>
      <c r="D16" s="159"/>
      <c r="E16" s="159"/>
      <c r="G16" s="159"/>
      <c r="H16" s="159"/>
      <c r="I16" s="159"/>
      <c r="J16" s="159"/>
      <c r="K16" s="159"/>
      <c r="M16" s="159"/>
      <c r="N16" s="159"/>
      <c r="O16" s="159"/>
      <c r="P16" s="159"/>
      <c r="Q16" s="159"/>
      <c r="S16" s="159"/>
      <c r="T16" s="159"/>
      <c r="U16" s="159"/>
      <c r="V16" s="159"/>
      <c r="W16" s="159"/>
      <c r="X16" s="650"/>
      <c r="Y16" s="159"/>
      <c r="Z16" s="159"/>
      <c r="AA16" s="159"/>
      <c r="AB16" s="159"/>
      <c r="AC16" s="159"/>
      <c r="AD16" s="650"/>
      <c r="AE16" s="159"/>
      <c r="AF16" s="159"/>
      <c r="AG16" s="159"/>
      <c r="AH16" s="159"/>
      <c r="AI16" s="159"/>
      <c r="AJ16" s="650"/>
      <c r="AK16" s="159"/>
      <c r="AL16" s="159"/>
      <c r="AM16" s="159"/>
      <c r="AN16" s="159"/>
      <c r="AO16" s="159"/>
    </row>
    <row r="17" spans="1:41" ht="18" customHeight="1">
      <c r="A17" s="1970" t="s">
        <v>584</v>
      </c>
      <c r="B17" s="1973" t="s">
        <v>2079</v>
      </c>
      <c r="C17" s="1946"/>
      <c r="D17" s="1946"/>
      <c r="E17" s="1974"/>
      <c r="F17" s="21"/>
      <c r="G17" s="2015" t="s">
        <v>584</v>
      </c>
      <c r="H17" s="1973" t="s">
        <v>2079</v>
      </c>
      <c r="I17" s="1946"/>
      <c r="J17" s="1946"/>
      <c r="K17" s="1974"/>
      <c r="M17" s="2012" t="s">
        <v>584</v>
      </c>
      <c r="N17" s="2014" t="s">
        <v>2079</v>
      </c>
      <c r="O17" s="2010"/>
      <c r="P17" s="2010"/>
      <c r="Q17" s="2011"/>
      <c r="S17" s="2012" t="s">
        <v>584</v>
      </c>
      <c r="T17" s="2014" t="s">
        <v>2079</v>
      </c>
      <c r="U17" s="2010"/>
      <c r="V17" s="2010"/>
      <c r="W17" s="2011"/>
      <c r="X17" s="650"/>
      <c r="Y17" s="2023" t="s">
        <v>584</v>
      </c>
      <c r="Z17" s="1946" t="s">
        <v>2079</v>
      </c>
      <c r="AA17" s="1946"/>
      <c r="AB17" s="1946"/>
      <c r="AC17" s="1974"/>
      <c r="AD17" s="650"/>
      <c r="AE17" s="2023" t="s">
        <v>584</v>
      </c>
      <c r="AF17" s="1946" t="s">
        <v>2079</v>
      </c>
      <c r="AG17" s="1946"/>
      <c r="AH17" s="1946"/>
      <c r="AI17" s="1974"/>
      <c r="AJ17" s="650"/>
      <c r="AK17" s="2023" t="s">
        <v>584</v>
      </c>
      <c r="AL17" s="1946" t="s">
        <v>2079</v>
      </c>
      <c r="AM17" s="1946"/>
      <c r="AN17" s="1946"/>
      <c r="AO17" s="1974"/>
    </row>
    <row r="18" spans="1:41" s="478" customFormat="1" ht="30">
      <c r="A18" s="1915"/>
      <c r="B18" s="565" t="s">
        <v>587</v>
      </c>
      <c r="C18" s="566" t="s">
        <v>588</v>
      </c>
      <c r="D18" s="472" t="s">
        <v>744</v>
      </c>
      <c r="E18" s="637" t="s">
        <v>2749</v>
      </c>
      <c r="F18" s="477"/>
      <c r="G18" s="2016"/>
      <c r="H18" s="565" t="s">
        <v>587</v>
      </c>
      <c r="I18" s="566" t="s">
        <v>588</v>
      </c>
      <c r="J18" s="472" t="s">
        <v>744</v>
      </c>
      <c r="K18" s="637" t="s">
        <v>2749</v>
      </c>
      <c r="M18" s="2013"/>
      <c r="N18" s="565" t="s">
        <v>587</v>
      </c>
      <c r="O18" s="566" t="s">
        <v>588</v>
      </c>
      <c r="P18" s="472" t="s">
        <v>744</v>
      </c>
      <c r="Q18" s="637" t="s">
        <v>2749</v>
      </c>
      <c r="S18" s="2013"/>
      <c r="T18" s="565" t="s">
        <v>587</v>
      </c>
      <c r="U18" s="787" t="s">
        <v>588</v>
      </c>
      <c r="V18" s="787" t="s">
        <v>744</v>
      </c>
      <c r="W18" s="567" t="s">
        <v>2749</v>
      </c>
      <c r="X18" s="761"/>
      <c r="Y18" s="2024"/>
      <c r="Z18" s="555" t="s">
        <v>587</v>
      </c>
      <c r="AA18" s="555" t="s">
        <v>588</v>
      </c>
      <c r="AB18" s="555" t="s">
        <v>744</v>
      </c>
      <c r="AC18" s="476" t="s">
        <v>2749</v>
      </c>
      <c r="AD18" s="761"/>
      <c r="AE18" s="2024"/>
      <c r="AF18" s="555" t="s">
        <v>587</v>
      </c>
      <c r="AG18" s="555" t="s">
        <v>588</v>
      </c>
      <c r="AH18" s="555" t="s">
        <v>744</v>
      </c>
      <c r="AI18" s="476" t="s">
        <v>2749</v>
      </c>
      <c r="AJ18" s="761"/>
      <c r="AK18" s="2024"/>
      <c r="AL18" s="555" t="s">
        <v>587</v>
      </c>
      <c r="AM18" s="555" t="s">
        <v>588</v>
      </c>
      <c r="AN18" s="555" t="s">
        <v>744</v>
      </c>
      <c r="AO18" s="476" t="s">
        <v>2749</v>
      </c>
    </row>
    <row r="19" spans="1:41" s="558" customFormat="1" ht="13.5" thickBot="1">
      <c r="A19" s="948" t="s">
        <v>589</v>
      </c>
      <c r="B19" s="659">
        <v>147497</v>
      </c>
      <c r="C19" s="487" t="s">
        <v>2135</v>
      </c>
      <c r="D19" s="659">
        <v>147497</v>
      </c>
      <c r="E19" s="485" t="s">
        <v>751</v>
      </c>
      <c r="G19" s="949" t="s">
        <v>589</v>
      </c>
      <c r="H19" s="854">
        <v>143872</v>
      </c>
      <c r="I19" s="950">
        <v>563</v>
      </c>
      <c r="J19" s="854">
        <v>143872</v>
      </c>
      <c r="K19" s="856" t="s">
        <v>751</v>
      </c>
      <c r="M19" s="857" t="s">
        <v>589</v>
      </c>
      <c r="N19" s="858">
        <v>142881</v>
      </c>
      <c r="O19" s="859">
        <v>1183</v>
      </c>
      <c r="P19" s="860">
        <v>142881</v>
      </c>
      <c r="Q19" s="764" t="s">
        <v>751</v>
      </c>
      <c r="S19" s="861" t="s">
        <v>589</v>
      </c>
      <c r="T19" s="773">
        <v>142146</v>
      </c>
      <c r="U19" s="547" t="s">
        <v>773</v>
      </c>
      <c r="V19" s="862">
        <v>142146</v>
      </c>
      <c r="W19" s="547" t="s">
        <v>751</v>
      </c>
      <c r="X19" s="159"/>
      <c r="Y19" s="464" t="s">
        <v>589</v>
      </c>
      <c r="Z19" s="556">
        <v>139834</v>
      </c>
      <c r="AA19" s="557" t="s">
        <v>1073</v>
      </c>
      <c r="AB19" s="556">
        <v>139834</v>
      </c>
      <c r="AC19" s="557" t="s">
        <v>751</v>
      </c>
      <c r="AD19" s="159"/>
      <c r="AE19" s="464" t="s">
        <v>589</v>
      </c>
      <c r="AF19" s="560">
        <v>137573</v>
      </c>
      <c r="AG19" s="561" t="s">
        <v>834</v>
      </c>
      <c r="AH19" s="560">
        <v>137573</v>
      </c>
      <c r="AI19" s="561" t="s">
        <v>751</v>
      </c>
      <c r="AJ19" s="159"/>
      <c r="AK19" s="464" t="s">
        <v>589</v>
      </c>
      <c r="AL19" s="450">
        <v>135445</v>
      </c>
      <c r="AM19" s="449" t="s">
        <v>876</v>
      </c>
      <c r="AN19" s="450">
        <v>135445</v>
      </c>
      <c r="AO19" s="449" t="s">
        <v>751</v>
      </c>
    </row>
    <row r="20" spans="1:41" s="558" customFormat="1" ht="13">
      <c r="A20" s="865" t="s">
        <v>877</v>
      </c>
      <c r="B20" s="674">
        <v>3242</v>
      </c>
      <c r="C20" s="490" t="s">
        <v>1460</v>
      </c>
      <c r="D20" s="493">
        <v>2.1999999999999999E-2</v>
      </c>
      <c r="E20" s="494" t="s">
        <v>616</v>
      </c>
      <c r="G20" s="866" t="s">
        <v>877</v>
      </c>
      <c r="H20" s="867">
        <v>5273</v>
      </c>
      <c r="I20" s="868">
        <v>1917</v>
      </c>
      <c r="J20" s="869">
        <v>3.7</v>
      </c>
      <c r="K20" s="870">
        <v>1.3</v>
      </c>
      <c r="M20" s="219" t="s">
        <v>877</v>
      </c>
      <c r="N20" s="871">
        <v>2748</v>
      </c>
      <c r="O20" s="872">
        <v>1065</v>
      </c>
      <c r="P20" s="873">
        <v>1.9</v>
      </c>
      <c r="Q20" s="769">
        <v>0.7</v>
      </c>
      <c r="S20" s="221" t="s">
        <v>877</v>
      </c>
      <c r="T20" s="685">
        <v>3052</v>
      </c>
      <c r="U20" s="550" t="s">
        <v>2146</v>
      </c>
      <c r="V20" s="686">
        <v>2.1000000000000001E-2</v>
      </c>
      <c r="W20" s="550" t="s">
        <v>654</v>
      </c>
      <c r="X20" s="159"/>
      <c r="Y20" s="429" t="s">
        <v>877</v>
      </c>
      <c r="Z20" s="556">
        <v>3876</v>
      </c>
      <c r="AA20" s="557" t="s">
        <v>2111</v>
      </c>
      <c r="AB20" s="559">
        <v>2.8000000000000001E-2</v>
      </c>
      <c r="AC20" s="557" t="s">
        <v>655</v>
      </c>
      <c r="AD20" s="159"/>
      <c r="AE20" s="429" t="s">
        <v>877</v>
      </c>
      <c r="AF20" s="560">
        <v>3278</v>
      </c>
      <c r="AG20" s="561" t="s">
        <v>2149</v>
      </c>
      <c r="AH20" s="562">
        <v>2.4E-2</v>
      </c>
      <c r="AI20" s="561" t="s">
        <v>654</v>
      </c>
      <c r="AJ20" s="159"/>
      <c r="AK20" s="429" t="s">
        <v>877</v>
      </c>
      <c r="AL20" s="393">
        <v>2062</v>
      </c>
      <c r="AM20" s="451" t="s">
        <v>760</v>
      </c>
      <c r="AN20" s="563">
        <v>1.4999999999999999E-2</v>
      </c>
      <c r="AO20" s="451" t="s">
        <v>641</v>
      </c>
    </row>
    <row r="21" spans="1:41" s="558" customFormat="1" ht="13">
      <c r="A21" s="231" t="s">
        <v>891</v>
      </c>
      <c r="B21" s="689">
        <v>7182</v>
      </c>
      <c r="C21" s="497" t="s">
        <v>2152</v>
      </c>
      <c r="D21" s="816">
        <v>4.9000000000000002E-2</v>
      </c>
      <c r="E21" s="951" t="s">
        <v>600</v>
      </c>
      <c r="G21" s="274" t="s">
        <v>891</v>
      </c>
      <c r="H21" s="876">
        <v>5346</v>
      </c>
      <c r="I21" s="877">
        <v>1480</v>
      </c>
      <c r="J21" s="890">
        <v>3.7</v>
      </c>
      <c r="K21" s="952">
        <v>1</v>
      </c>
      <c r="M21" s="953" t="s">
        <v>891</v>
      </c>
      <c r="N21" s="881">
        <v>8122</v>
      </c>
      <c r="O21" s="882">
        <v>2210</v>
      </c>
      <c r="P21" s="883">
        <v>5.7</v>
      </c>
      <c r="Q21" s="954">
        <v>1.6</v>
      </c>
      <c r="S21" s="953" t="s">
        <v>891</v>
      </c>
      <c r="T21" s="955">
        <v>6654</v>
      </c>
      <c r="U21" s="956" t="s">
        <v>2155</v>
      </c>
      <c r="V21" s="957">
        <v>4.7E-2</v>
      </c>
      <c r="W21" s="956" t="s">
        <v>655</v>
      </c>
      <c r="X21" s="159"/>
      <c r="Y21" s="958" t="s">
        <v>891</v>
      </c>
      <c r="Z21" s="556">
        <v>6295</v>
      </c>
      <c r="AA21" s="557" t="s">
        <v>2157</v>
      </c>
      <c r="AB21" s="559">
        <v>4.4999999999999998E-2</v>
      </c>
      <c r="AC21" s="557" t="s">
        <v>655</v>
      </c>
      <c r="AD21" s="159"/>
      <c r="AE21" s="429" t="s">
        <v>891</v>
      </c>
      <c r="AF21" s="560">
        <v>8552</v>
      </c>
      <c r="AG21" s="561" t="s">
        <v>2159</v>
      </c>
      <c r="AH21" s="562">
        <v>6.2E-2</v>
      </c>
      <c r="AI21" s="561" t="s">
        <v>645</v>
      </c>
      <c r="AJ21" s="159"/>
      <c r="AK21" s="429" t="s">
        <v>891</v>
      </c>
      <c r="AL21" s="393">
        <v>8246</v>
      </c>
      <c r="AM21" s="451" t="s">
        <v>2757</v>
      </c>
      <c r="AN21" s="563">
        <v>6.0999999999999999E-2</v>
      </c>
      <c r="AO21" s="451" t="s">
        <v>648</v>
      </c>
    </row>
    <row r="22" spans="1:41" s="558" customFormat="1" ht="13">
      <c r="A22" s="231" t="s">
        <v>603</v>
      </c>
      <c r="B22" s="689">
        <v>42782</v>
      </c>
      <c r="C22" s="497" t="s">
        <v>2160</v>
      </c>
      <c r="D22" s="816">
        <v>0.28999999999999998</v>
      </c>
      <c r="E22" s="959" t="s">
        <v>708</v>
      </c>
      <c r="G22" s="274" t="s">
        <v>603</v>
      </c>
      <c r="H22" s="876">
        <v>44801</v>
      </c>
      <c r="I22" s="877">
        <v>3198</v>
      </c>
      <c r="J22" s="890">
        <v>31.1</v>
      </c>
      <c r="K22" s="879">
        <v>2.2000000000000002</v>
      </c>
      <c r="M22" s="960" t="s">
        <v>603</v>
      </c>
      <c r="N22" s="881">
        <v>39068</v>
      </c>
      <c r="O22" s="882">
        <v>3495</v>
      </c>
      <c r="P22" s="883">
        <v>27.3</v>
      </c>
      <c r="Q22" s="961">
        <v>2.5</v>
      </c>
      <c r="S22" s="960" t="s">
        <v>603</v>
      </c>
      <c r="T22" s="962">
        <v>42363</v>
      </c>
      <c r="U22" s="963" t="s">
        <v>2163</v>
      </c>
      <c r="V22" s="964">
        <v>0.29799999999999999</v>
      </c>
      <c r="W22" s="963" t="s">
        <v>674</v>
      </c>
      <c r="X22" s="159"/>
      <c r="Y22" s="965" t="s">
        <v>603</v>
      </c>
      <c r="Z22" s="556">
        <v>46005</v>
      </c>
      <c r="AA22" s="557" t="s">
        <v>2166</v>
      </c>
      <c r="AB22" s="559">
        <v>0.32900000000000001</v>
      </c>
      <c r="AC22" s="557" t="s">
        <v>661</v>
      </c>
      <c r="AD22" s="159"/>
      <c r="AE22" s="429" t="s">
        <v>603</v>
      </c>
      <c r="AF22" s="560">
        <v>40517</v>
      </c>
      <c r="AG22" s="561" t="s">
        <v>2168</v>
      </c>
      <c r="AH22" s="562">
        <v>0.29499999999999998</v>
      </c>
      <c r="AI22" s="561" t="s">
        <v>651</v>
      </c>
      <c r="AJ22" s="159"/>
      <c r="AK22" s="429" t="s">
        <v>603</v>
      </c>
      <c r="AL22" s="393">
        <v>43487</v>
      </c>
      <c r="AM22" s="451" t="s">
        <v>2758</v>
      </c>
      <c r="AN22" s="563">
        <v>0.32100000000000001</v>
      </c>
      <c r="AO22" s="451" t="s">
        <v>659</v>
      </c>
    </row>
    <row r="23" spans="1:41" s="558" customFormat="1" ht="13">
      <c r="A23" s="231" t="s">
        <v>919</v>
      </c>
      <c r="B23" s="689">
        <v>32268</v>
      </c>
      <c r="C23" s="497" t="s">
        <v>2170</v>
      </c>
      <c r="D23" s="816">
        <v>0.219</v>
      </c>
      <c r="E23" s="966" t="s">
        <v>625</v>
      </c>
      <c r="G23" s="274" t="s">
        <v>919</v>
      </c>
      <c r="H23" s="876">
        <v>31974</v>
      </c>
      <c r="I23" s="877">
        <v>2651</v>
      </c>
      <c r="J23" s="890">
        <v>22.2</v>
      </c>
      <c r="K23" s="879">
        <v>1.8</v>
      </c>
      <c r="M23" s="967" t="s">
        <v>919</v>
      </c>
      <c r="N23" s="881">
        <v>33455</v>
      </c>
      <c r="O23" s="882">
        <v>3306</v>
      </c>
      <c r="P23" s="883">
        <v>23.4</v>
      </c>
      <c r="Q23" s="968">
        <v>2.2999999999999998</v>
      </c>
      <c r="S23" s="967" t="s">
        <v>919</v>
      </c>
      <c r="T23" s="969">
        <v>33121</v>
      </c>
      <c r="U23" s="970" t="s">
        <v>2173</v>
      </c>
      <c r="V23" s="971">
        <v>0.23300000000000001</v>
      </c>
      <c r="W23" s="970" t="s">
        <v>644</v>
      </c>
      <c r="X23" s="159"/>
      <c r="Y23" s="972" t="s">
        <v>919</v>
      </c>
      <c r="Z23" s="556">
        <v>30026</v>
      </c>
      <c r="AA23" s="557" t="s">
        <v>2176</v>
      </c>
      <c r="AB23" s="559">
        <v>0.215</v>
      </c>
      <c r="AC23" s="557" t="s">
        <v>644</v>
      </c>
      <c r="AD23" s="159"/>
      <c r="AE23" s="429" t="s">
        <v>919</v>
      </c>
      <c r="AF23" s="560">
        <v>31547</v>
      </c>
      <c r="AG23" s="561" t="s">
        <v>2178</v>
      </c>
      <c r="AH23" s="562">
        <v>0.22900000000000001</v>
      </c>
      <c r="AI23" s="561" t="s">
        <v>651</v>
      </c>
      <c r="AJ23" s="159"/>
      <c r="AK23" s="429" t="s">
        <v>919</v>
      </c>
      <c r="AL23" s="393">
        <v>29086</v>
      </c>
      <c r="AM23" s="451" t="s">
        <v>2759</v>
      </c>
      <c r="AN23" s="563">
        <v>0.215</v>
      </c>
      <c r="AO23" s="451" t="s">
        <v>651</v>
      </c>
    </row>
    <row r="24" spans="1:41" s="558" customFormat="1" ht="13">
      <c r="A24" s="231" t="s">
        <v>936</v>
      </c>
      <c r="B24" s="689">
        <v>16682</v>
      </c>
      <c r="C24" s="497" t="s">
        <v>2181</v>
      </c>
      <c r="D24" s="816">
        <v>0.113</v>
      </c>
      <c r="E24" s="973" t="s">
        <v>606</v>
      </c>
      <c r="G24" s="274" t="s">
        <v>936</v>
      </c>
      <c r="H24" s="876">
        <v>13331</v>
      </c>
      <c r="I24" s="877">
        <v>1731</v>
      </c>
      <c r="J24" s="890">
        <v>9.3000000000000007</v>
      </c>
      <c r="K24" s="879">
        <v>1.2</v>
      </c>
      <c r="M24" s="974" t="s">
        <v>936</v>
      </c>
      <c r="N24" s="881">
        <v>17164</v>
      </c>
      <c r="O24" s="882">
        <v>2502</v>
      </c>
      <c r="P24" s="883">
        <v>12</v>
      </c>
      <c r="Q24" s="975">
        <v>1.7</v>
      </c>
      <c r="S24" s="974" t="s">
        <v>936</v>
      </c>
      <c r="T24" s="976">
        <v>13271</v>
      </c>
      <c r="U24" s="977" t="s">
        <v>2184</v>
      </c>
      <c r="V24" s="978">
        <v>9.2999999999999999E-2</v>
      </c>
      <c r="W24" s="977" t="s">
        <v>653</v>
      </c>
      <c r="X24" s="159"/>
      <c r="Y24" s="979" t="s">
        <v>936</v>
      </c>
      <c r="Z24" s="556">
        <v>15058</v>
      </c>
      <c r="AA24" s="557" t="s">
        <v>2187</v>
      </c>
      <c r="AB24" s="559">
        <v>0.108</v>
      </c>
      <c r="AC24" s="557" t="s">
        <v>645</v>
      </c>
      <c r="AD24" s="159"/>
      <c r="AE24" s="429" t="s">
        <v>936</v>
      </c>
      <c r="AF24" s="560">
        <v>14189</v>
      </c>
      <c r="AG24" s="561" t="s">
        <v>2190</v>
      </c>
      <c r="AH24" s="562">
        <v>0.10299999999999999</v>
      </c>
      <c r="AI24" s="561" t="s">
        <v>645</v>
      </c>
      <c r="AJ24" s="159"/>
      <c r="AK24" s="429" t="s">
        <v>936</v>
      </c>
      <c r="AL24" s="393">
        <v>13876</v>
      </c>
      <c r="AM24" s="451" t="s">
        <v>2760</v>
      </c>
      <c r="AN24" s="563">
        <v>0.10199999999999999</v>
      </c>
      <c r="AO24" s="451" t="s">
        <v>645</v>
      </c>
    </row>
    <row r="25" spans="1:41" s="558" customFormat="1" ht="13">
      <c r="A25" s="231" t="s">
        <v>611</v>
      </c>
      <c r="B25" s="689">
        <v>28012</v>
      </c>
      <c r="C25" s="497" t="s">
        <v>2191</v>
      </c>
      <c r="D25" s="816">
        <v>0.19</v>
      </c>
      <c r="E25" s="980" t="s">
        <v>625</v>
      </c>
      <c r="G25" s="274" t="s">
        <v>611</v>
      </c>
      <c r="H25" s="876">
        <v>28302</v>
      </c>
      <c r="I25" s="877">
        <v>2603</v>
      </c>
      <c r="J25" s="890">
        <v>19.7</v>
      </c>
      <c r="K25" s="879">
        <v>1.8</v>
      </c>
      <c r="M25" s="981" t="s">
        <v>611</v>
      </c>
      <c r="N25" s="881">
        <v>27259</v>
      </c>
      <c r="O25" s="882">
        <v>2906</v>
      </c>
      <c r="P25" s="883">
        <v>19.100000000000001</v>
      </c>
      <c r="Q25" s="982">
        <v>2</v>
      </c>
      <c r="S25" s="981" t="s">
        <v>611</v>
      </c>
      <c r="T25" s="983">
        <v>29751</v>
      </c>
      <c r="U25" s="984" t="s">
        <v>2194</v>
      </c>
      <c r="V25" s="985">
        <v>0.20899999999999999</v>
      </c>
      <c r="W25" s="984" t="s">
        <v>659</v>
      </c>
      <c r="X25" s="159"/>
      <c r="Y25" s="986" t="s">
        <v>611</v>
      </c>
      <c r="Z25" s="556">
        <v>26795</v>
      </c>
      <c r="AA25" s="557" t="s">
        <v>2197</v>
      </c>
      <c r="AB25" s="559">
        <v>0.192</v>
      </c>
      <c r="AC25" s="557" t="s">
        <v>644</v>
      </c>
      <c r="AD25" s="159"/>
      <c r="AE25" s="429" t="s">
        <v>611</v>
      </c>
      <c r="AF25" s="560">
        <v>26620</v>
      </c>
      <c r="AG25" s="561" t="s">
        <v>2199</v>
      </c>
      <c r="AH25" s="562">
        <v>0.193</v>
      </c>
      <c r="AI25" s="561" t="s">
        <v>644</v>
      </c>
      <c r="AJ25" s="159"/>
      <c r="AK25" s="429" t="s">
        <v>611</v>
      </c>
      <c r="AL25" s="393">
        <v>23985</v>
      </c>
      <c r="AM25" s="451" t="s">
        <v>2761</v>
      </c>
      <c r="AN25" s="563">
        <v>0.17699999999999999</v>
      </c>
      <c r="AO25" s="451" t="s">
        <v>644</v>
      </c>
    </row>
    <row r="26" spans="1:41" s="558" customFormat="1" ht="13">
      <c r="A26" s="231" t="s">
        <v>615</v>
      </c>
      <c r="B26" s="689">
        <v>17329</v>
      </c>
      <c r="C26" s="497" t="s">
        <v>2202</v>
      </c>
      <c r="D26" s="816">
        <v>0.11700000000000001</v>
      </c>
      <c r="E26" s="987" t="s">
        <v>710</v>
      </c>
      <c r="G26" s="274" t="s">
        <v>615</v>
      </c>
      <c r="H26" s="876">
        <v>14845</v>
      </c>
      <c r="I26" s="877">
        <v>1900</v>
      </c>
      <c r="J26" s="890">
        <v>10.3</v>
      </c>
      <c r="K26" s="879">
        <v>1.3</v>
      </c>
      <c r="M26" s="988" t="s">
        <v>615</v>
      </c>
      <c r="N26" s="881">
        <v>15065</v>
      </c>
      <c r="O26" s="882">
        <v>1866</v>
      </c>
      <c r="P26" s="883">
        <v>10.5</v>
      </c>
      <c r="Q26" s="989">
        <v>1.3</v>
      </c>
      <c r="S26" s="988" t="s">
        <v>615</v>
      </c>
      <c r="T26" s="990">
        <v>13934</v>
      </c>
      <c r="U26" s="991" t="s">
        <v>2205</v>
      </c>
      <c r="V26" s="992">
        <v>9.8000000000000004E-2</v>
      </c>
      <c r="W26" s="991" t="s">
        <v>643</v>
      </c>
      <c r="X26" s="159"/>
      <c r="Y26" s="993" t="s">
        <v>615</v>
      </c>
      <c r="Z26" s="556">
        <v>11779</v>
      </c>
      <c r="AA26" s="557" t="s">
        <v>2208</v>
      </c>
      <c r="AB26" s="559">
        <v>8.4000000000000005E-2</v>
      </c>
      <c r="AC26" s="557" t="s">
        <v>645</v>
      </c>
      <c r="AD26" s="159"/>
      <c r="AE26" s="429" t="s">
        <v>615</v>
      </c>
      <c r="AF26" s="560">
        <v>12870</v>
      </c>
      <c r="AG26" s="561" t="s">
        <v>1896</v>
      </c>
      <c r="AH26" s="562">
        <v>9.4E-2</v>
      </c>
      <c r="AI26" s="561" t="s">
        <v>643</v>
      </c>
      <c r="AJ26" s="159"/>
      <c r="AK26" s="429" t="s">
        <v>615</v>
      </c>
      <c r="AL26" s="393">
        <v>14703</v>
      </c>
      <c r="AM26" s="451" t="s">
        <v>2762</v>
      </c>
      <c r="AN26" s="563">
        <v>0.109</v>
      </c>
      <c r="AO26" s="451" t="s">
        <v>643</v>
      </c>
    </row>
    <row r="27" spans="1:41" s="558" customFormat="1" ht="13">
      <c r="A27" s="274"/>
      <c r="B27" s="689"/>
      <c r="C27" s="497"/>
      <c r="D27" s="816"/>
      <c r="E27" s="994"/>
      <c r="G27" s="926"/>
      <c r="H27" s="876"/>
      <c r="I27" s="877"/>
      <c r="J27" s="890"/>
      <c r="K27" s="879"/>
      <c r="M27" s="995"/>
      <c r="N27" s="881"/>
      <c r="O27" s="882"/>
      <c r="P27" s="883"/>
      <c r="Q27" s="996"/>
      <c r="S27" s="995"/>
      <c r="T27" s="997"/>
      <c r="U27" s="998"/>
      <c r="V27" s="999"/>
      <c r="W27" s="998"/>
      <c r="X27" s="159"/>
      <c r="Y27" s="1000"/>
      <c r="Z27" s="557" t="s">
        <v>673</v>
      </c>
      <c r="AA27" s="557" t="s">
        <v>673</v>
      </c>
      <c r="AB27" s="559" t="s">
        <v>673</v>
      </c>
      <c r="AC27" s="557" t="s">
        <v>673</v>
      </c>
      <c r="AD27" s="159"/>
      <c r="AE27" s="465"/>
      <c r="AF27" s="561" t="s">
        <v>673</v>
      </c>
      <c r="AG27" s="561" t="s">
        <v>673</v>
      </c>
      <c r="AH27" s="562" t="s">
        <v>673</v>
      </c>
      <c r="AI27" s="561" t="s">
        <v>673</v>
      </c>
      <c r="AJ27" s="159"/>
      <c r="AK27" s="465"/>
      <c r="AL27" s="451"/>
      <c r="AM27" s="451"/>
      <c r="AN27" s="563"/>
      <c r="AO27" s="451"/>
    </row>
    <row r="28" spans="1:41" s="558" customFormat="1" ht="13">
      <c r="A28" s="933" t="s">
        <v>617</v>
      </c>
      <c r="B28" s="934">
        <v>137073</v>
      </c>
      <c r="C28" s="508" t="s">
        <v>2213</v>
      </c>
      <c r="D28" s="935">
        <v>0.92900000000000005</v>
      </c>
      <c r="E28" s="1001" t="s">
        <v>599</v>
      </c>
      <c r="G28" s="937" t="s">
        <v>617</v>
      </c>
      <c r="H28" s="938">
        <v>133253</v>
      </c>
      <c r="I28" s="939">
        <v>2477</v>
      </c>
      <c r="J28" s="940">
        <v>92.6</v>
      </c>
      <c r="K28" s="941">
        <v>1.6</v>
      </c>
      <c r="M28" s="937" t="s">
        <v>617</v>
      </c>
      <c r="N28" s="942">
        <v>132011</v>
      </c>
      <c r="O28" s="943">
        <v>2473</v>
      </c>
      <c r="P28" s="944">
        <v>92.4</v>
      </c>
      <c r="Q28" s="1002">
        <v>1.5</v>
      </c>
      <c r="S28" s="1003" t="s">
        <v>982</v>
      </c>
      <c r="T28" s="701" t="s">
        <v>751</v>
      </c>
      <c r="U28" s="702" t="s">
        <v>751</v>
      </c>
      <c r="V28" s="703">
        <v>0.93200000000000005</v>
      </c>
      <c r="W28" s="702" t="s">
        <v>640</v>
      </c>
      <c r="X28" s="159"/>
      <c r="Y28" s="465" t="s">
        <v>982</v>
      </c>
      <c r="Z28" s="557" t="s">
        <v>751</v>
      </c>
      <c r="AA28" s="557" t="s">
        <v>751</v>
      </c>
      <c r="AB28" s="559">
        <v>0.92700000000000005</v>
      </c>
      <c r="AC28" s="557" t="s">
        <v>652</v>
      </c>
      <c r="AD28" s="159"/>
      <c r="AE28" s="465" t="s">
        <v>982</v>
      </c>
      <c r="AF28" s="561" t="s">
        <v>751</v>
      </c>
      <c r="AG28" s="561" t="s">
        <v>751</v>
      </c>
      <c r="AH28" s="562">
        <v>0.91400000000000003</v>
      </c>
      <c r="AI28" s="561" t="s">
        <v>642</v>
      </c>
      <c r="AJ28" s="159"/>
      <c r="AK28" s="465" t="s">
        <v>982</v>
      </c>
      <c r="AL28" s="451" t="s">
        <v>751</v>
      </c>
      <c r="AM28" s="451" t="s">
        <v>751</v>
      </c>
      <c r="AN28" s="563">
        <v>0.92400000000000004</v>
      </c>
      <c r="AO28" s="451" t="s">
        <v>643</v>
      </c>
    </row>
    <row r="29" spans="1:41" s="558" customFormat="1" ht="13">
      <c r="A29" s="933" t="s">
        <v>620</v>
      </c>
      <c r="B29" s="934">
        <v>45341</v>
      </c>
      <c r="C29" s="508" t="s">
        <v>2216</v>
      </c>
      <c r="D29" s="935">
        <v>0.307</v>
      </c>
      <c r="E29" s="512" t="s">
        <v>708</v>
      </c>
      <c r="G29" s="937" t="s">
        <v>620</v>
      </c>
      <c r="H29" s="938">
        <v>43147</v>
      </c>
      <c r="I29" s="939">
        <v>2952</v>
      </c>
      <c r="J29" s="1004">
        <v>30</v>
      </c>
      <c r="K29" s="1005">
        <v>2</v>
      </c>
      <c r="M29" s="937" t="s">
        <v>620</v>
      </c>
      <c r="N29" s="942">
        <v>42324</v>
      </c>
      <c r="O29" s="943">
        <v>3586</v>
      </c>
      <c r="P29" s="944">
        <v>29.6</v>
      </c>
      <c r="Q29" s="668">
        <v>2.5</v>
      </c>
      <c r="S29" s="947" t="s">
        <v>983</v>
      </c>
      <c r="T29" s="701" t="s">
        <v>751</v>
      </c>
      <c r="U29" s="702" t="s">
        <v>751</v>
      </c>
      <c r="V29" s="703">
        <v>0.307</v>
      </c>
      <c r="W29" s="702" t="s">
        <v>661</v>
      </c>
      <c r="X29" s="159"/>
      <c r="Y29" s="465" t="s">
        <v>983</v>
      </c>
      <c r="Z29" s="557" t="s">
        <v>751</v>
      </c>
      <c r="AA29" s="557" t="s">
        <v>751</v>
      </c>
      <c r="AB29" s="559">
        <v>0.27600000000000002</v>
      </c>
      <c r="AC29" s="557" t="s">
        <v>646</v>
      </c>
      <c r="AD29" s="159"/>
      <c r="AE29" s="465" t="s">
        <v>983</v>
      </c>
      <c r="AF29" s="561" t="s">
        <v>751</v>
      </c>
      <c r="AG29" s="561" t="s">
        <v>751</v>
      </c>
      <c r="AH29" s="562">
        <v>0.28699999999999998</v>
      </c>
      <c r="AI29" s="561" t="s">
        <v>659</v>
      </c>
      <c r="AJ29" s="159"/>
      <c r="AK29" s="465" t="s">
        <v>983</v>
      </c>
      <c r="AL29" s="451" t="s">
        <v>751</v>
      </c>
      <c r="AM29" s="451" t="s">
        <v>751</v>
      </c>
      <c r="AN29" s="563">
        <v>0.28599999999999998</v>
      </c>
      <c r="AO29" s="451" t="s">
        <v>658</v>
      </c>
    </row>
    <row r="30" spans="1:41">
      <c r="A30" s="159"/>
      <c r="B30" s="159"/>
      <c r="C30" s="159"/>
      <c r="D30" s="159"/>
      <c r="E30" s="159"/>
      <c r="G30" s="159"/>
      <c r="H30" s="159"/>
      <c r="I30" s="159"/>
      <c r="J30" s="159"/>
      <c r="K30" s="159"/>
      <c r="M30" s="159"/>
      <c r="N30" s="159"/>
      <c r="O30" s="159"/>
      <c r="P30" s="159"/>
      <c r="Q30" s="159"/>
      <c r="S30" s="159"/>
      <c r="T30" s="159"/>
      <c r="U30" s="159"/>
      <c r="V30" s="159"/>
      <c r="W30" s="159"/>
      <c r="X30" s="650"/>
      <c r="Y30" s="159"/>
      <c r="Z30" s="159"/>
      <c r="AA30" s="159"/>
      <c r="AB30" s="159"/>
      <c r="AC30" s="159"/>
      <c r="AD30" s="650"/>
      <c r="AE30" s="159"/>
      <c r="AF30" s="159"/>
      <c r="AG30" s="159"/>
      <c r="AH30" s="159"/>
      <c r="AI30" s="159"/>
      <c r="AJ30" s="650"/>
      <c r="AK30" s="159"/>
      <c r="AL30" s="159"/>
      <c r="AM30" s="159"/>
      <c r="AN30" s="159"/>
      <c r="AO30" s="159"/>
    </row>
    <row r="31" spans="1:41" ht="18" customHeight="1">
      <c r="A31" s="1970" t="s">
        <v>584</v>
      </c>
      <c r="B31" s="1973" t="s">
        <v>1716</v>
      </c>
      <c r="C31" s="1946"/>
      <c r="D31" s="1946"/>
      <c r="E31" s="1974"/>
      <c r="F31" s="21"/>
      <c r="G31" s="2015" t="s">
        <v>584</v>
      </c>
      <c r="H31" s="1973" t="s">
        <v>1716</v>
      </c>
      <c r="I31" s="1946"/>
      <c r="J31" s="1946"/>
      <c r="K31" s="1974"/>
      <c r="M31" s="2012" t="s">
        <v>584</v>
      </c>
      <c r="N31" s="2014" t="s">
        <v>1716</v>
      </c>
      <c r="O31" s="2010"/>
      <c r="P31" s="2010"/>
      <c r="Q31" s="2011"/>
      <c r="S31" s="2012" t="s">
        <v>584</v>
      </c>
      <c r="T31" s="2014" t="s">
        <v>1716</v>
      </c>
      <c r="U31" s="2010"/>
      <c r="V31" s="2010"/>
      <c r="W31" s="2011"/>
      <c r="X31" s="650"/>
      <c r="Y31" s="2023" t="s">
        <v>584</v>
      </c>
      <c r="Z31" s="1946" t="s">
        <v>1716</v>
      </c>
      <c r="AA31" s="1946"/>
      <c r="AB31" s="1946"/>
      <c r="AC31" s="1974"/>
      <c r="AD31" s="650"/>
      <c r="AE31" s="2023" t="s">
        <v>584</v>
      </c>
      <c r="AF31" s="1946" t="s">
        <v>1716</v>
      </c>
      <c r="AG31" s="1946"/>
      <c r="AH31" s="1946"/>
      <c r="AI31" s="1974"/>
      <c r="AJ31" s="650"/>
      <c r="AK31" s="2023" t="s">
        <v>584</v>
      </c>
      <c r="AL31" s="1946" t="s">
        <v>1716</v>
      </c>
      <c r="AM31" s="1946"/>
      <c r="AN31" s="1946"/>
      <c r="AO31" s="1974"/>
    </row>
    <row r="32" spans="1:41" s="478" customFormat="1" ht="30">
      <c r="A32" s="1915"/>
      <c r="B32" s="565" t="s">
        <v>587</v>
      </c>
      <c r="C32" s="566" t="s">
        <v>588</v>
      </c>
      <c r="D32" s="472" t="s">
        <v>744</v>
      </c>
      <c r="E32" s="637" t="s">
        <v>2749</v>
      </c>
      <c r="F32" s="477"/>
      <c r="G32" s="2016"/>
      <c r="H32" s="565" t="s">
        <v>587</v>
      </c>
      <c r="I32" s="566" t="s">
        <v>588</v>
      </c>
      <c r="J32" s="472" t="s">
        <v>744</v>
      </c>
      <c r="K32" s="637" t="s">
        <v>2749</v>
      </c>
      <c r="M32" s="2013"/>
      <c r="N32" s="565" t="s">
        <v>587</v>
      </c>
      <c r="O32" s="566" t="s">
        <v>588</v>
      </c>
      <c r="P32" s="472" t="s">
        <v>744</v>
      </c>
      <c r="Q32" s="637" t="s">
        <v>2749</v>
      </c>
      <c r="S32" s="2013"/>
      <c r="T32" s="565" t="s">
        <v>587</v>
      </c>
      <c r="U32" s="787" t="s">
        <v>588</v>
      </c>
      <c r="V32" s="787" t="s">
        <v>744</v>
      </c>
      <c r="W32" s="567" t="s">
        <v>2749</v>
      </c>
      <c r="X32" s="761"/>
      <c r="Y32" s="2024"/>
      <c r="Z32" s="555" t="s">
        <v>587</v>
      </c>
      <c r="AA32" s="555" t="s">
        <v>588</v>
      </c>
      <c r="AB32" s="555" t="s">
        <v>744</v>
      </c>
      <c r="AC32" s="476" t="s">
        <v>2749</v>
      </c>
      <c r="AD32" s="761"/>
      <c r="AE32" s="2024"/>
      <c r="AF32" s="555" t="s">
        <v>587</v>
      </c>
      <c r="AG32" s="555" t="s">
        <v>588</v>
      </c>
      <c r="AH32" s="555" t="s">
        <v>744</v>
      </c>
      <c r="AI32" s="476" t="s">
        <v>2749</v>
      </c>
      <c r="AJ32" s="761"/>
      <c r="AK32" s="2024"/>
      <c r="AL32" s="555" t="s">
        <v>587</v>
      </c>
      <c r="AM32" s="555" t="s">
        <v>588</v>
      </c>
      <c r="AN32" s="555" t="s">
        <v>744</v>
      </c>
      <c r="AO32" s="476" t="s">
        <v>2749</v>
      </c>
    </row>
    <row r="33" spans="1:41" s="558" customFormat="1" ht="13.5" thickBot="1">
      <c r="A33" s="948" t="s">
        <v>589</v>
      </c>
      <c r="B33" s="659">
        <v>702553</v>
      </c>
      <c r="C33" s="487" t="s">
        <v>1772</v>
      </c>
      <c r="D33" s="659">
        <v>702553</v>
      </c>
      <c r="E33" s="485" t="s">
        <v>751</v>
      </c>
      <c r="G33" s="949" t="s">
        <v>589</v>
      </c>
      <c r="H33" s="854">
        <v>680706</v>
      </c>
      <c r="I33" s="950">
        <v>397</v>
      </c>
      <c r="J33" s="854">
        <v>680706</v>
      </c>
      <c r="K33" s="856" t="s">
        <v>751</v>
      </c>
      <c r="M33" s="857" t="s">
        <v>589</v>
      </c>
      <c r="N33" s="858">
        <v>681388</v>
      </c>
      <c r="O33" s="859">
        <v>316</v>
      </c>
      <c r="P33" s="860">
        <v>681388</v>
      </c>
      <c r="Q33" s="764" t="s">
        <v>751</v>
      </c>
      <c r="S33" s="861" t="s">
        <v>589</v>
      </c>
      <c r="T33" s="773">
        <v>685924</v>
      </c>
      <c r="U33" s="547" t="s">
        <v>1719</v>
      </c>
      <c r="V33" s="862">
        <v>685924</v>
      </c>
      <c r="W33" s="547" t="s">
        <v>751</v>
      </c>
      <c r="X33" s="159"/>
      <c r="Y33" s="464" t="s">
        <v>589</v>
      </c>
      <c r="Z33" s="556">
        <v>684066</v>
      </c>
      <c r="AA33" s="557" t="s">
        <v>1723</v>
      </c>
      <c r="AB33" s="556">
        <v>684066</v>
      </c>
      <c r="AC33" s="557" t="s">
        <v>751</v>
      </c>
      <c r="AD33" s="159"/>
      <c r="AE33" s="464" t="s">
        <v>589</v>
      </c>
      <c r="AF33" s="560">
        <v>681195</v>
      </c>
      <c r="AG33" s="561" t="s">
        <v>1724</v>
      </c>
      <c r="AH33" s="560">
        <v>681195</v>
      </c>
      <c r="AI33" s="561" t="s">
        <v>751</v>
      </c>
      <c r="AJ33" s="159"/>
      <c r="AK33" s="464" t="s">
        <v>589</v>
      </c>
      <c r="AL33" s="450">
        <v>674018</v>
      </c>
      <c r="AM33" s="449" t="s">
        <v>1775</v>
      </c>
      <c r="AN33" s="450">
        <v>674018</v>
      </c>
      <c r="AO33" s="449" t="s">
        <v>751</v>
      </c>
    </row>
    <row r="34" spans="1:41" s="558" customFormat="1" ht="13">
      <c r="A34" s="865" t="s">
        <v>877</v>
      </c>
      <c r="B34" s="674">
        <v>25822</v>
      </c>
      <c r="C34" s="490" t="s">
        <v>1778</v>
      </c>
      <c r="D34" s="493">
        <v>3.6999999999999998E-2</v>
      </c>
      <c r="E34" s="494" t="s">
        <v>735</v>
      </c>
      <c r="G34" s="866" t="s">
        <v>877</v>
      </c>
      <c r="H34" s="867">
        <v>23626</v>
      </c>
      <c r="I34" s="868">
        <v>3124</v>
      </c>
      <c r="J34" s="869">
        <v>3.5</v>
      </c>
      <c r="K34" s="870">
        <v>0.5</v>
      </c>
      <c r="M34" s="219" t="s">
        <v>877</v>
      </c>
      <c r="N34" s="871">
        <v>29262</v>
      </c>
      <c r="O34" s="872">
        <v>3108</v>
      </c>
      <c r="P34" s="873">
        <v>4.3</v>
      </c>
      <c r="Q34" s="769">
        <v>0.5</v>
      </c>
      <c r="S34" s="221" t="s">
        <v>877</v>
      </c>
      <c r="T34" s="685">
        <v>24304</v>
      </c>
      <c r="U34" s="550" t="s">
        <v>1781</v>
      </c>
      <c r="V34" s="686">
        <v>3.5000000000000003E-2</v>
      </c>
      <c r="W34" s="550" t="s">
        <v>641</v>
      </c>
      <c r="X34" s="159"/>
      <c r="Y34" s="429" t="s">
        <v>877</v>
      </c>
      <c r="Z34" s="556">
        <v>26408</v>
      </c>
      <c r="AA34" s="557" t="s">
        <v>1784</v>
      </c>
      <c r="AB34" s="559">
        <v>3.9E-2</v>
      </c>
      <c r="AC34" s="557" t="s">
        <v>684</v>
      </c>
      <c r="AD34" s="159"/>
      <c r="AE34" s="429" t="s">
        <v>877</v>
      </c>
      <c r="AF34" s="560">
        <v>30138</v>
      </c>
      <c r="AG34" s="561" t="s">
        <v>1787</v>
      </c>
      <c r="AH34" s="562">
        <v>4.3999999999999997E-2</v>
      </c>
      <c r="AI34" s="561" t="s">
        <v>641</v>
      </c>
      <c r="AJ34" s="159"/>
      <c r="AK34" s="429" t="s">
        <v>877</v>
      </c>
      <c r="AL34" s="393">
        <v>30285</v>
      </c>
      <c r="AM34" s="451" t="s">
        <v>2763</v>
      </c>
      <c r="AN34" s="563">
        <v>4.4999999999999998E-2</v>
      </c>
      <c r="AO34" s="451" t="s">
        <v>684</v>
      </c>
    </row>
    <row r="35" spans="1:41" s="558" customFormat="1" ht="13">
      <c r="A35" s="231" t="s">
        <v>891</v>
      </c>
      <c r="B35" s="689">
        <v>24828</v>
      </c>
      <c r="C35" s="497" t="s">
        <v>1790</v>
      </c>
      <c r="D35" s="816">
        <v>3.5000000000000003E-2</v>
      </c>
      <c r="E35" s="1006" t="s">
        <v>602</v>
      </c>
      <c r="G35" s="274" t="s">
        <v>891</v>
      </c>
      <c r="H35" s="876">
        <v>26727</v>
      </c>
      <c r="I35" s="877">
        <v>2586</v>
      </c>
      <c r="J35" s="890">
        <v>3.9</v>
      </c>
      <c r="K35" s="879">
        <v>0.4</v>
      </c>
      <c r="M35" s="221" t="s">
        <v>891</v>
      </c>
      <c r="N35" s="881">
        <v>26722</v>
      </c>
      <c r="O35" s="882">
        <v>2975</v>
      </c>
      <c r="P35" s="1007">
        <v>3.9</v>
      </c>
      <c r="Q35" s="683">
        <v>0.4</v>
      </c>
      <c r="S35" s="221" t="s">
        <v>891</v>
      </c>
      <c r="T35" s="685">
        <v>28484</v>
      </c>
      <c r="U35" s="550" t="s">
        <v>1793</v>
      </c>
      <c r="V35" s="686">
        <v>4.2000000000000003E-2</v>
      </c>
      <c r="W35" s="550" t="s">
        <v>641</v>
      </c>
      <c r="X35" s="159"/>
      <c r="Y35" s="429" t="s">
        <v>891</v>
      </c>
      <c r="Z35" s="556">
        <v>31333</v>
      </c>
      <c r="AA35" s="557" t="s">
        <v>1796</v>
      </c>
      <c r="AB35" s="559">
        <v>4.5999999999999999E-2</v>
      </c>
      <c r="AC35" s="557" t="s">
        <v>641</v>
      </c>
      <c r="AD35" s="159"/>
      <c r="AE35" s="429" t="s">
        <v>891</v>
      </c>
      <c r="AF35" s="560">
        <v>33942</v>
      </c>
      <c r="AG35" s="561" t="s">
        <v>1799</v>
      </c>
      <c r="AH35" s="562">
        <v>0.05</v>
      </c>
      <c r="AI35" s="561" t="s">
        <v>641</v>
      </c>
      <c r="AJ35" s="159"/>
      <c r="AK35" s="429" t="s">
        <v>891</v>
      </c>
      <c r="AL35" s="393">
        <v>25291</v>
      </c>
      <c r="AM35" s="451" t="s">
        <v>2764</v>
      </c>
      <c r="AN35" s="563">
        <v>3.7999999999999999E-2</v>
      </c>
      <c r="AO35" s="451" t="s">
        <v>684</v>
      </c>
    </row>
    <row r="36" spans="1:41" s="558" customFormat="1" ht="13">
      <c r="A36" s="231" t="s">
        <v>603</v>
      </c>
      <c r="B36" s="689">
        <v>176112</v>
      </c>
      <c r="C36" s="497" t="s">
        <v>1802</v>
      </c>
      <c r="D36" s="816">
        <v>0.251</v>
      </c>
      <c r="E36" s="1006" t="s">
        <v>616</v>
      </c>
      <c r="G36" s="274" t="s">
        <v>603</v>
      </c>
      <c r="H36" s="876">
        <v>175946</v>
      </c>
      <c r="I36" s="877">
        <v>6250</v>
      </c>
      <c r="J36" s="890">
        <v>25.8</v>
      </c>
      <c r="K36" s="879">
        <v>0.9</v>
      </c>
      <c r="M36" s="221" t="s">
        <v>603</v>
      </c>
      <c r="N36" s="881">
        <v>175410</v>
      </c>
      <c r="O36" s="882">
        <v>6407</v>
      </c>
      <c r="P36" s="1007">
        <v>25.7</v>
      </c>
      <c r="Q36" s="683">
        <v>0.9</v>
      </c>
      <c r="S36" s="221" t="s">
        <v>603</v>
      </c>
      <c r="T36" s="685">
        <v>185357</v>
      </c>
      <c r="U36" s="550" t="s">
        <v>1805</v>
      </c>
      <c r="V36" s="686">
        <v>0.27</v>
      </c>
      <c r="W36" s="550" t="s">
        <v>655</v>
      </c>
      <c r="X36" s="159"/>
      <c r="Y36" s="429" t="s">
        <v>603</v>
      </c>
      <c r="Z36" s="556">
        <v>176857</v>
      </c>
      <c r="AA36" s="557" t="s">
        <v>1808</v>
      </c>
      <c r="AB36" s="559">
        <v>0.25900000000000001</v>
      </c>
      <c r="AC36" s="557" t="s">
        <v>640</v>
      </c>
      <c r="AD36" s="159"/>
      <c r="AE36" s="429" t="s">
        <v>603</v>
      </c>
      <c r="AF36" s="560">
        <v>175848</v>
      </c>
      <c r="AG36" s="561" t="s">
        <v>1811</v>
      </c>
      <c r="AH36" s="562">
        <v>0.25800000000000001</v>
      </c>
      <c r="AI36" s="561" t="s">
        <v>655</v>
      </c>
      <c r="AJ36" s="159"/>
      <c r="AK36" s="429" t="s">
        <v>603</v>
      </c>
      <c r="AL36" s="393">
        <v>181955</v>
      </c>
      <c r="AM36" s="451" t="s">
        <v>2765</v>
      </c>
      <c r="AN36" s="563">
        <v>0.27</v>
      </c>
      <c r="AO36" s="451" t="s">
        <v>640</v>
      </c>
    </row>
    <row r="37" spans="1:41" s="558" customFormat="1" ht="13">
      <c r="A37" s="231" t="s">
        <v>919</v>
      </c>
      <c r="B37" s="689">
        <v>136353</v>
      </c>
      <c r="C37" s="497" t="s">
        <v>1814</v>
      </c>
      <c r="D37" s="816">
        <v>0.19400000000000001</v>
      </c>
      <c r="E37" s="1006" t="s">
        <v>607</v>
      </c>
      <c r="G37" s="274" t="s">
        <v>919</v>
      </c>
      <c r="H37" s="876">
        <v>135481</v>
      </c>
      <c r="I37" s="877">
        <v>5918</v>
      </c>
      <c r="J37" s="890">
        <v>19.899999999999999</v>
      </c>
      <c r="K37" s="879">
        <v>0.9</v>
      </c>
      <c r="M37" s="221" t="s">
        <v>919</v>
      </c>
      <c r="N37" s="881">
        <v>135662</v>
      </c>
      <c r="O37" s="882">
        <v>4701</v>
      </c>
      <c r="P37" s="1007">
        <v>19.899999999999999</v>
      </c>
      <c r="Q37" s="683">
        <v>0.7</v>
      </c>
      <c r="S37" s="221" t="s">
        <v>919</v>
      </c>
      <c r="T37" s="685">
        <v>134399</v>
      </c>
      <c r="U37" s="550" t="s">
        <v>1817</v>
      </c>
      <c r="V37" s="686">
        <v>0.19600000000000001</v>
      </c>
      <c r="W37" s="550" t="s">
        <v>655</v>
      </c>
      <c r="X37" s="159"/>
      <c r="Y37" s="429" t="s">
        <v>919</v>
      </c>
      <c r="Z37" s="556">
        <v>143239</v>
      </c>
      <c r="AA37" s="557" t="s">
        <v>1820</v>
      </c>
      <c r="AB37" s="559">
        <v>0.20899999999999999</v>
      </c>
      <c r="AC37" s="557" t="s">
        <v>649</v>
      </c>
      <c r="AD37" s="159"/>
      <c r="AE37" s="429" t="s">
        <v>919</v>
      </c>
      <c r="AF37" s="560">
        <v>145095</v>
      </c>
      <c r="AG37" s="561" t="s">
        <v>1823</v>
      </c>
      <c r="AH37" s="562">
        <v>0.21299999999999999</v>
      </c>
      <c r="AI37" s="561" t="s">
        <v>649</v>
      </c>
      <c r="AJ37" s="159"/>
      <c r="AK37" s="429" t="s">
        <v>919</v>
      </c>
      <c r="AL37" s="393">
        <v>143736</v>
      </c>
      <c r="AM37" s="451" t="s">
        <v>2766</v>
      </c>
      <c r="AN37" s="563">
        <v>0.21299999999999999</v>
      </c>
      <c r="AO37" s="451" t="s">
        <v>654</v>
      </c>
    </row>
    <row r="38" spans="1:41" s="558" customFormat="1" ht="13">
      <c r="A38" s="231" t="s">
        <v>936</v>
      </c>
      <c r="B38" s="689">
        <v>78842</v>
      </c>
      <c r="C38" s="497" t="s">
        <v>1826</v>
      </c>
      <c r="D38" s="816">
        <v>0.112</v>
      </c>
      <c r="E38" s="1006" t="s">
        <v>601</v>
      </c>
      <c r="G38" s="274" t="s">
        <v>936</v>
      </c>
      <c r="H38" s="876">
        <v>74971</v>
      </c>
      <c r="I38" s="877">
        <v>4925</v>
      </c>
      <c r="J38" s="878">
        <v>11</v>
      </c>
      <c r="K38" s="879">
        <v>0.7</v>
      </c>
      <c r="M38" s="221" t="s">
        <v>936</v>
      </c>
      <c r="N38" s="881">
        <v>74551</v>
      </c>
      <c r="O38" s="882">
        <v>4471</v>
      </c>
      <c r="P38" s="1007">
        <v>10.9</v>
      </c>
      <c r="Q38" s="683">
        <v>0.7</v>
      </c>
      <c r="S38" s="221" t="s">
        <v>936</v>
      </c>
      <c r="T38" s="685">
        <v>75074</v>
      </c>
      <c r="U38" s="550" t="s">
        <v>1829</v>
      </c>
      <c r="V38" s="686">
        <v>0.109</v>
      </c>
      <c r="W38" s="550" t="s">
        <v>641</v>
      </c>
      <c r="X38" s="159"/>
      <c r="Y38" s="429" t="s">
        <v>936</v>
      </c>
      <c r="Z38" s="556">
        <v>71117</v>
      </c>
      <c r="AA38" s="557" t="s">
        <v>1832</v>
      </c>
      <c r="AB38" s="559">
        <v>0.104</v>
      </c>
      <c r="AC38" s="557" t="s">
        <v>656</v>
      </c>
      <c r="AD38" s="159"/>
      <c r="AE38" s="429" t="s">
        <v>936</v>
      </c>
      <c r="AF38" s="560">
        <v>69879</v>
      </c>
      <c r="AG38" s="561" t="s">
        <v>1835</v>
      </c>
      <c r="AH38" s="562">
        <v>0.10299999999999999</v>
      </c>
      <c r="AI38" s="561" t="s">
        <v>656</v>
      </c>
      <c r="AJ38" s="159"/>
      <c r="AK38" s="429" t="s">
        <v>936</v>
      </c>
      <c r="AL38" s="393">
        <v>72977</v>
      </c>
      <c r="AM38" s="451" t="s">
        <v>2767</v>
      </c>
      <c r="AN38" s="563">
        <v>0.108</v>
      </c>
      <c r="AO38" s="451" t="s">
        <v>656</v>
      </c>
    </row>
    <row r="39" spans="1:41" s="558" customFormat="1" ht="13">
      <c r="A39" s="231" t="s">
        <v>611</v>
      </c>
      <c r="B39" s="689">
        <v>162253</v>
      </c>
      <c r="C39" s="497" t="s">
        <v>1838</v>
      </c>
      <c r="D39" s="816">
        <v>0.23100000000000001</v>
      </c>
      <c r="E39" s="1006" t="s">
        <v>607</v>
      </c>
      <c r="G39" s="274" t="s">
        <v>611</v>
      </c>
      <c r="H39" s="876">
        <v>159284</v>
      </c>
      <c r="I39" s="877">
        <v>5288</v>
      </c>
      <c r="J39" s="890">
        <v>23.4</v>
      </c>
      <c r="K39" s="879">
        <v>0.8</v>
      </c>
      <c r="M39" s="221" t="s">
        <v>611</v>
      </c>
      <c r="N39" s="881">
        <v>157316</v>
      </c>
      <c r="O39" s="882">
        <v>5889</v>
      </c>
      <c r="P39" s="1007">
        <v>23.1</v>
      </c>
      <c r="Q39" s="683">
        <v>0.9</v>
      </c>
      <c r="S39" s="221" t="s">
        <v>611</v>
      </c>
      <c r="T39" s="685">
        <v>156119</v>
      </c>
      <c r="U39" s="550" t="s">
        <v>1841</v>
      </c>
      <c r="V39" s="686">
        <v>0.22800000000000001</v>
      </c>
      <c r="W39" s="550" t="s">
        <v>649</v>
      </c>
      <c r="X39" s="159"/>
      <c r="Y39" s="429" t="s">
        <v>611</v>
      </c>
      <c r="Z39" s="556">
        <v>154656</v>
      </c>
      <c r="AA39" s="557" t="s">
        <v>1844</v>
      </c>
      <c r="AB39" s="559">
        <v>0.22600000000000001</v>
      </c>
      <c r="AC39" s="557" t="s">
        <v>649</v>
      </c>
      <c r="AD39" s="159"/>
      <c r="AE39" s="429" t="s">
        <v>611</v>
      </c>
      <c r="AF39" s="560">
        <v>148891</v>
      </c>
      <c r="AG39" s="561" t="s">
        <v>1847</v>
      </c>
      <c r="AH39" s="562">
        <v>0.219</v>
      </c>
      <c r="AI39" s="561" t="s">
        <v>649</v>
      </c>
      <c r="AJ39" s="159"/>
      <c r="AK39" s="429" t="s">
        <v>611</v>
      </c>
      <c r="AL39" s="393">
        <v>145037</v>
      </c>
      <c r="AM39" s="451" t="s">
        <v>2768</v>
      </c>
      <c r="AN39" s="563">
        <v>0.215</v>
      </c>
      <c r="AO39" s="451" t="s">
        <v>649</v>
      </c>
    </row>
    <row r="40" spans="1:41" s="558" customFormat="1" ht="13">
      <c r="A40" s="231" t="s">
        <v>615</v>
      </c>
      <c r="B40" s="689">
        <v>98343</v>
      </c>
      <c r="C40" s="497" t="s">
        <v>1850</v>
      </c>
      <c r="D40" s="816">
        <v>0.14000000000000001</v>
      </c>
      <c r="E40" s="1006" t="s">
        <v>601</v>
      </c>
      <c r="G40" s="274" t="s">
        <v>615</v>
      </c>
      <c r="H40" s="876">
        <v>84671</v>
      </c>
      <c r="I40" s="877">
        <v>4434</v>
      </c>
      <c r="J40" s="890">
        <v>12.4</v>
      </c>
      <c r="K40" s="879">
        <v>0.7</v>
      </c>
      <c r="M40" s="221" t="s">
        <v>615</v>
      </c>
      <c r="N40" s="881">
        <v>82465</v>
      </c>
      <c r="O40" s="882">
        <v>3665</v>
      </c>
      <c r="P40" s="1007">
        <v>12.1</v>
      </c>
      <c r="Q40" s="683">
        <v>0.5</v>
      </c>
      <c r="S40" s="221" t="s">
        <v>615</v>
      </c>
      <c r="T40" s="685">
        <v>82187</v>
      </c>
      <c r="U40" s="550" t="s">
        <v>1853</v>
      </c>
      <c r="V40" s="686">
        <v>0.12</v>
      </c>
      <c r="W40" s="550" t="s">
        <v>656</v>
      </c>
      <c r="X40" s="159"/>
      <c r="Y40" s="429" t="s">
        <v>615</v>
      </c>
      <c r="Z40" s="556">
        <v>80456</v>
      </c>
      <c r="AA40" s="557" t="s">
        <v>1856</v>
      </c>
      <c r="AB40" s="559">
        <v>0.11799999999999999</v>
      </c>
      <c r="AC40" s="557" t="s">
        <v>656</v>
      </c>
      <c r="AD40" s="159"/>
      <c r="AE40" s="429" t="s">
        <v>615</v>
      </c>
      <c r="AF40" s="560">
        <v>77402</v>
      </c>
      <c r="AG40" s="561" t="s">
        <v>1859</v>
      </c>
      <c r="AH40" s="562">
        <v>0.114</v>
      </c>
      <c r="AI40" s="561" t="s">
        <v>684</v>
      </c>
      <c r="AJ40" s="159"/>
      <c r="AK40" s="429" t="s">
        <v>615</v>
      </c>
      <c r="AL40" s="393">
        <v>74737</v>
      </c>
      <c r="AM40" s="451" t="s">
        <v>2769</v>
      </c>
      <c r="AN40" s="563">
        <v>0.111</v>
      </c>
      <c r="AO40" s="451" t="s">
        <v>641</v>
      </c>
    </row>
    <row r="41" spans="1:41" s="558" customFormat="1" ht="13">
      <c r="A41" s="274"/>
      <c r="B41" s="689"/>
      <c r="C41" s="497"/>
      <c r="D41" s="816"/>
      <c r="E41" s="1006"/>
      <c r="G41" s="926"/>
      <c r="H41" s="876"/>
      <c r="I41" s="877"/>
      <c r="J41" s="890"/>
      <c r="K41" s="879"/>
      <c r="M41" s="462"/>
      <c r="N41" s="881"/>
      <c r="O41" s="882"/>
      <c r="P41" s="1007"/>
      <c r="Q41" s="683"/>
      <c r="S41" s="462"/>
      <c r="T41" s="551"/>
      <c r="U41" s="550"/>
      <c r="V41" s="686"/>
      <c r="W41" s="550"/>
      <c r="X41" s="159"/>
      <c r="Y41" s="465"/>
      <c r="Z41" s="557" t="s">
        <v>673</v>
      </c>
      <c r="AA41" s="557" t="s">
        <v>673</v>
      </c>
      <c r="AB41" s="559" t="s">
        <v>673</v>
      </c>
      <c r="AC41" s="557" t="s">
        <v>673</v>
      </c>
      <c r="AD41" s="159"/>
      <c r="AE41" s="465"/>
      <c r="AF41" s="561" t="s">
        <v>673</v>
      </c>
      <c r="AG41" s="561" t="s">
        <v>673</v>
      </c>
      <c r="AH41" s="562" t="s">
        <v>673</v>
      </c>
      <c r="AI41" s="561" t="s">
        <v>673</v>
      </c>
      <c r="AJ41" s="159"/>
      <c r="AK41" s="465"/>
      <c r="AL41" s="451"/>
      <c r="AM41" s="451"/>
      <c r="AN41" s="563"/>
      <c r="AO41" s="451"/>
    </row>
    <row r="42" spans="1:41" s="558" customFormat="1" ht="13">
      <c r="A42" s="933" t="s">
        <v>617</v>
      </c>
      <c r="B42" s="934">
        <v>651903</v>
      </c>
      <c r="C42" s="508" t="s">
        <v>1862</v>
      </c>
      <c r="D42" s="935">
        <v>0.92800000000000005</v>
      </c>
      <c r="E42" s="1001" t="s">
        <v>601</v>
      </c>
      <c r="G42" s="937" t="s">
        <v>617</v>
      </c>
      <c r="H42" s="1008">
        <v>630353</v>
      </c>
      <c r="I42" s="939">
        <v>4092</v>
      </c>
      <c r="J42" s="940">
        <v>92.6</v>
      </c>
      <c r="K42" s="941">
        <v>0.6</v>
      </c>
      <c r="M42" s="937" t="s">
        <v>617</v>
      </c>
      <c r="N42" s="942">
        <v>625404</v>
      </c>
      <c r="O42" s="943">
        <v>4467</v>
      </c>
      <c r="P42" s="1009">
        <v>91.8</v>
      </c>
      <c r="Q42" s="668">
        <v>0.7</v>
      </c>
      <c r="S42" s="947" t="s">
        <v>982</v>
      </c>
      <c r="T42" s="701" t="s">
        <v>751</v>
      </c>
      <c r="U42" s="702" t="s">
        <v>751</v>
      </c>
      <c r="V42" s="703">
        <v>0.92300000000000004</v>
      </c>
      <c r="W42" s="702" t="s">
        <v>654</v>
      </c>
      <c r="X42" s="159"/>
      <c r="Y42" s="465" t="s">
        <v>982</v>
      </c>
      <c r="Z42" s="557" t="s">
        <v>751</v>
      </c>
      <c r="AA42" s="557" t="s">
        <v>751</v>
      </c>
      <c r="AB42" s="559">
        <v>0.91600000000000004</v>
      </c>
      <c r="AC42" s="557" t="s">
        <v>654</v>
      </c>
      <c r="AD42" s="159"/>
      <c r="AE42" s="465" t="s">
        <v>982</v>
      </c>
      <c r="AF42" s="561" t="s">
        <v>751</v>
      </c>
      <c r="AG42" s="561" t="s">
        <v>751</v>
      </c>
      <c r="AH42" s="562">
        <v>0.90600000000000003</v>
      </c>
      <c r="AI42" s="561" t="s">
        <v>654</v>
      </c>
      <c r="AJ42" s="159"/>
      <c r="AK42" s="465" t="s">
        <v>982</v>
      </c>
      <c r="AL42" s="451" t="s">
        <v>751</v>
      </c>
      <c r="AM42" s="451" t="s">
        <v>751</v>
      </c>
      <c r="AN42" s="563">
        <v>0.91800000000000004</v>
      </c>
      <c r="AO42" s="451" t="s">
        <v>641</v>
      </c>
    </row>
    <row r="43" spans="1:41" s="558" customFormat="1" ht="13">
      <c r="A43" s="933" t="s">
        <v>620</v>
      </c>
      <c r="B43" s="934">
        <v>260596</v>
      </c>
      <c r="C43" s="508" t="s">
        <v>1865</v>
      </c>
      <c r="D43" s="935">
        <v>0.371</v>
      </c>
      <c r="E43" s="512" t="s">
        <v>597</v>
      </c>
      <c r="G43" s="937" t="s">
        <v>620</v>
      </c>
      <c r="H43" s="1008">
        <v>243955</v>
      </c>
      <c r="I43" s="939">
        <v>6896</v>
      </c>
      <c r="J43" s="940">
        <v>35.799999999999997</v>
      </c>
      <c r="K43" s="1005">
        <v>1</v>
      </c>
      <c r="M43" s="937" t="s">
        <v>620</v>
      </c>
      <c r="N43" s="942">
        <v>239781</v>
      </c>
      <c r="O43" s="943">
        <v>6902</v>
      </c>
      <c r="P43" s="944">
        <v>35.200000000000003</v>
      </c>
      <c r="Q43" s="668">
        <v>1</v>
      </c>
      <c r="S43" s="947" t="s">
        <v>983</v>
      </c>
      <c r="T43" s="701" t="s">
        <v>751</v>
      </c>
      <c r="U43" s="702" t="s">
        <v>751</v>
      </c>
      <c r="V43" s="703">
        <v>0.34699999999999998</v>
      </c>
      <c r="W43" s="702" t="s">
        <v>640</v>
      </c>
      <c r="X43" s="159"/>
      <c r="Y43" s="465" t="s">
        <v>983</v>
      </c>
      <c r="Z43" s="557" t="s">
        <v>751</v>
      </c>
      <c r="AA43" s="557" t="s">
        <v>751</v>
      </c>
      <c r="AB43" s="559">
        <v>0.34399999999999997</v>
      </c>
      <c r="AC43" s="557" t="s">
        <v>640</v>
      </c>
      <c r="AD43" s="159"/>
      <c r="AE43" s="465" t="s">
        <v>983</v>
      </c>
      <c r="AF43" s="561" t="s">
        <v>751</v>
      </c>
      <c r="AG43" s="561" t="s">
        <v>751</v>
      </c>
      <c r="AH43" s="562">
        <v>0.33200000000000002</v>
      </c>
      <c r="AI43" s="561" t="s">
        <v>655</v>
      </c>
      <c r="AJ43" s="159"/>
      <c r="AK43" s="465" t="s">
        <v>983</v>
      </c>
      <c r="AL43" s="451" t="s">
        <v>751</v>
      </c>
      <c r="AM43" s="451" t="s">
        <v>751</v>
      </c>
      <c r="AN43" s="563">
        <v>0.32600000000000001</v>
      </c>
      <c r="AO43" s="451" t="s">
        <v>655</v>
      </c>
    </row>
    <row r="44" spans="1:41">
      <c r="A44" s="1010"/>
      <c r="B44" s="1011"/>
      <c r="C44" s="1011"/>
      <c r="D44" s="1012"/>
      <c r="E44" s="1011"/>
      <c r="G44" s="1010"/>
      <c r="H44" s="1011"/>
      <c r="I44" s="1011"/>
      <c r="J44" s="1012"/>
      <c r="K44" s="1011"/>
      <c r="M44" s="1010"/>
      <c r="N44" s="1011"/>
      <c r="O44" s="1011"/>
      <c r="P44" s="1012"/>
      <c r="Q44" s="1011"/>
      <c r="S44" s="1010"/>
      <c r="T44" s="1011"/>
      <c r="U44" s="1011"/>
      <c r="V44" s="1012"/>
      <c r="W44" s="1011"/>
      <c r="X44" s="650"/>
      <c r="Y44" s="1010"/>
      <c r="Z44" s="1011"/>
      <c r="AA44" s="1011"/>
      <c r="AB44" s="1012"/>
      <c r="AC44" s="1011"/>
      <c r="AD44" s="650"/>
      <c r="AE44" s="1010"/>
      <c r="AF44" s="1011"/>
      <c r="AG44" s="1011"/>
      <c r="AH44" s="1012"/>
      <c r="AI44" s="1011"/>
      <c r="AJ44" s="650"/>
      <c r="AK44" s="1010"/>
      <c r="AL44" s="1011"/>
      <c r="AM44" s="1011"/>
      <c r="AN44" s="1012"/>
      <c r="AO44" s="1011"/>
    </row>
    <row r="45" spans="1:41" ht="18" customHeight="1">
      <c r="A45" s="1970" t="s">
        <v>584</v>
      </c>
      <c r="B45" s="1973" t="s">
        <v>1298</v>
      </c>
      <c r="C45" s="1946"/>
      <c r="D45" s="1946"/>
      <c r="E45" s="1974"/>
      <c r="F45" s="21"/>
      <c r="G45" s="2015" t="s">
        <v>584</v>
      </c>
      <c r="H45" s="1973" t="s">
        <v>1298</v>
      </c>
      <c r="I45" s="1946"/>
      <c r="J45" s="1946"/>
      <c r="K45" s="1974"/>
      <c r="M45" s="2012" t="s">
        <v>584</v>
      </c>
      <c r="N45" s="2014" t="s">
        <v>1298</v>
      </c>
      <c r="O45" s="2010"/>
      <c r="P45" s="2010"/>
      <c r="Q45" s="2011"/>
      <c r="S45" s="2012" t="s">
        <v>584</v>
      </c>
      <c r="T45" s="2014" t="s">
        <v>1298</v>
      </c>
      <c r="U45" s="2010"/>
      <c r="V45" s="2010"/>
      <c r="W45" s="2011"/>
      <c r="X45" s="650"/>
      <c r="Y45" s="2023" t="s">
        <v>584</v>
      </c>
      <c r="Z45" s="1946" t="s">
        <v>1298</v>
      </c>
      <c r="AA45" s="1946"/>
      <c r="AB45" s="1946"/>
      <c r="AC45" s="1974"/>
      <c r="AD45" s="650"/>
      <c r="AE45" s="2023" t="s">
        <v>584</v>
      </c>
      <c r="AF45" s="1946" t="s">
        <v>1298</v>
      </c>
      <c r="AG45" s="1946"/>
      <c r="AH45" s="1946"/>
      <c r="AI45" s="1974"/>
      <c r="AJ45" s="650"/>
      <c r="AK45" s="2023" t="s">
        <v>584</v>
      </c>
      <c r="AL45" s="1946" t="s">
        <v>1298</v>
      </c>
      <c r="AM45" s="1946"/>
      <c r="AN45" s="1946"/>
      <c r="AO45" s="1974"/>
    </row>
    <row r="46" spans="1:41" s="478" customFormat="1" ht="30">
      <c r="A46" s="1915"/>
      <c r="B46" s="565" t="s">
        <v>587</v>
      </c>
      <c r="C46" s="566" t="s">
        <v>588</v>
      </c>
      <c r="D46" s="472" t="s">
        <v>744</v>
      </c>
      <c r="E46" s="637" t="s">
        <v>2749</v>
      </c>
      <c r="F46" s="477"/>
      <c r="G46" s="2016"/>
      <c r="H46" s="565" t="s">
        <v>587</v>
      </c>
      <c r="I46" s="566" t="s">
        <v>588</v>
      </c>
      <c r="J46" s="472" t="s">
        <v>744</v>
      </c>
      <c r="K46" s="637" t="s">
        <v>2749</v>
      </c>
      <c r="M46" s="2013"/>
      <c r="N46" s="565" t="s">
        <v>587</v>
      </c>
      <c r="O46" s="566" t="s">
        <v>588</v>
      </c>
      <c r="P46" s="472" t="s">
        <v>744</v>
      </c>
      <c r="Q46" s="637" t="s">
        <v>2749</v>
      </c>
      <c r="S46" s="2013"/>
      <c r="T46" s="565" t="s">
        <v>587</v>
      </c>
      <c r="U46" s="787" t="s">
        <v>588</v>
      </c>
      <c r="V46" s="787" t="s">
        <v>744</v>
      </c>
      <c r="W46" s="567" t="s">
        <v>2749</v>
      </c>
      <c r="X46" s="761"/>
      <c r="Y46" s="2024"/>
      <c r="Z46" s="555" t="s">
        <v>587</v>
      </c>
      <c r="AA46" s="555" t="s">
        <v>588</v>
      </c>
      <c r="AB46" s="555" t="s">
        <v>744</v>
      </c>
      <c r="AC46" s="476" t="s">
        <v>2749</v>
      </c>
      <c r="AD46" s="761"/>
      <c r="AE46" s="2024"/>
      <c r="AF46" s="555" t="s">
        <v>587</v>
      </c>
      <c r="AG46" s="555" t="s">
        <v>588</v>
      </c>
      <c r="AH46" s="555" t="s">
        <v>744</v>
      </c>
      <c r="AI46" s="476" t="s">
        <v>2749</v>
      </c>
      <c r="AJ46" s="761"/>
      <c r="AK46" s="2024"/>
      <c r="AL46" s="555" t="s">
        <v>587</v>
      </c>
      <c r="AM46" s="555" t="s">
        <v>588</v>
      </c>
      <c r="AN46" s="555" t="s">
        <v>744</v>
      </c>
      <c r="AO46" s="476" t="s">
        <v>2749</v>
      </c>
    </row>
    <row r="47" spans="1:41" s="558" customFormat="1" ht="13.5" thickBot="1">
      <c r="A47" s="948" t="s">
        <v>589</v>
      </c>
      <c r="B47" s="659">
        <v>52526</v>
      </c>
      <c r="C47" s="487" t="s">
        <v>1390</v>
      </c>
      <c r="D47" s="659">
        <v>52526</v>
      </c>
      <c r="E47" s="485" t="s">
        <v>751</v>
      </c>
      <c r="G47" s="949" t="s">
        <v>589</v>
      </c>
      <c r="H47" s="854">
        <v>51455</v>
      </c>
      <c r="I47" s="950">
        <v>623</v>
      </c>
      <c r="J47" s="854">
        <v>51455</v>
      </c>
      <c r="K47" s="856" t="s">
        <v>751</v>
      </c>
      <c r="M47" s="857" t="s">
        <v>589</v>
      </c>
      <c r="N47" s="858">
        <v>51760</v>
      </c>
      <c r="O47" s="859">
        <v>547</v>
      </c>
      <c r="P47" s="860">
        <v>51760</v>
      </c>
      <c r="Q47" s="764" t="s">
        <v>751</v>
      </c>
      <c r="S47" s="861" t="s">
        <v>589</v>
      </c>
      <c r="T47" s="773">
        <v>50706</v>
      </c>
      <c r="U47" s="547" t="s">
        <v>1393</v>
      </c>
      <c r="V47" s="862">
        <v>50706</v>
      </c>
      <c r="W47" s="547" t="s">
        <v>751</v>
      </c>
      <c r="X47" s="159"/>
      <c r="Y47" s="464" t="s">
        <v>589</v>
      </c>
      <c r="Z47" s="556">
        <v>50428</v>
      </c>
      <c r="AA47" s="557" t="s">
        <v>1395</v>
      </c>
      <c r="AB47" s="556">
        <v>50428</v>
      </c>
      <c r="AC47" s="557" t="s">
        <v>751</v>
      </c>
      <c r="AD47" s="159"/>
      <c r="AE47" s="464" t="s">
        <v>589</v>
      </c>
      <c r="AF47" s="560">
        <v>50845</v>
      </c>
      <c r="AG47" s="561" t="s">
        <v>1052</v>
      </c>
      <c r="AH47" s="560">
        <v>50845</v>
      </c>
      <c r="AI47" s="561" t="s">
        <v>751</v>
      </c>
      <c r="AJ47" s="159"/>
      <c r="AK47" s="464" t="s">
        <v>589</v>
      </c>
      <c r="AL47" s="450">
        <v>50269</v>
      </c>
      <c r="AM47" s="449" t="s">
        <v>1399</v>
      </c>
      <c r="AN47" s="450">
        <v>50269</v>
      </c>
      <c r="AO47" s="449" t="s">
        <v>751</v>
      </c>
    </row>
    <row r="48" spans="1:41" s="558" customFormat="1" ht="13">
      <c r="A48" s="865" t="s">
        <v>877</v>
      </c>
      <c r="B48" s="674">
        <v>1333</v>
      </c>
      <c r="C48" s="490" t="s">
        <v>1401</v>
      </c>
      <c r="D48" s="493">
        <v>2.5000000000000001E-2</v>
      </c>
      <c r="E48" s="494" t="s">
        <v>597</v>
      </c>
      <c r="G48" s="866" t="s">
        <v>877</v>
      </c>
      <c r="H48" s="867">
        <v>1702</v>
      </c>
      <c r="I48" s="868">
        <v>627</v>
      </c>
      <c r="J48" s="869">
        <v>3.3</v>
      </c>
      <c r="K48" s="870">
        <v>1.2</v>
      </c>
      <c r="M48" s="219" t="s">
        <v>877</v>
      </c>
      <c r="N48" s="871">
        <v>2323</v>
      </c>
      <c r="O48" s="872">
        <v>764</v>
      </c>
      <c r="P48" s="873">
        <v>4.5</v>
      </c>
      <c r="Q48" s="769">
        <v>1.5</v>
      </c>
      <c r="S48" s="221" t="s">
        <v>877</v>
      </c>
      <c r="T48" s="685">
        <v>2794</v>
      </c>
      <c r="U48" s="550" t="s">
        <v>1404</v>
      </c>
      <c r="V48" s="686">
        <v>5.5E-2</v>
      </c>
      <c r="W48" s="550" t="s">
        <v>650</v>
      </c>
      <c r="X48" s="159"/>
      <c r="Y48" s="429" t="s">
        <v>877</v>
      </c>
      <c r="Z48" s="556">
        <v>1805</v>
      </c>
      <c r="AA48" s="557" t="s">
        <v>1407</v>
      </c>
      <c r="AB48" s="559">
        <v>3.5999999999999997E-2</v>
      </c>
      <c r="AC48" s="557" t="s">
        <v>648</v>
      </c>
      <c r="AD48" s="159"/>
      <c r="AE48" s="429" t="s">
        <v>877</v>
      </c>
      <c r="AF48" s="560">
        <v>1726</v>
      </c>
      <c r="AG48" s="561" t="s">
        <v>1410</v>
      </c>
      <c r="AH48" s="562">
        <v>3.4000000000000002E-2</v>
      </c>
      <c r="AI48" s="561" t="s">
        <v>653</v>
      </c>
      <c r="AJ48" s="159"/>
      <c r="AK48" s="429" t="s">
        <v>877</v>
      </c>
      <c r="AL48" s="393">
        <v>3078</v>
      </c>
      <c r="AM48" s="451" t="s">
        <v>2770</v>
      </c>
      <c r="AN48" s="563">
        <v>6.0999999999999999E-2</v>
      </c>
      <c r="AO48" s="451" t="s">
        <v>642</v>
      </c>
    </row>
    <row r="49" spans="1:41" s="558" customFormat="1" ht="13">
      <c r="A49" s="231" t="s">
        <v>891</v>
      </c>
      <c r="B49" s="689">
        <v>2600</v>
      </c>
      <c r="C49" s="497" t="s">
        <v>1413</v>
      </c>
      <c r="D49" s="816">
        <v>4.9000000000000002E-2</v>
      </c>
      <c r="E49" s="501" t="s">
        <v>609</v>
      </c>
      <c r="G49" s="274" t="s">
        <v>891</v>
      </c>
      <c r="H49" s="876">
        <v>1997</v>
      </c>
      <c r="I49" s="877">
        <v>784</v>
      </c>
      <c r="J49" s="890">
        <v>3.9</v>
      </c>
      <c r="K49" s="879">
        <v>1.5</v>
      </c>
      <c r="M49" s="221" t="s">
        <v>891</v>
      </c>
      <c r="N49" s="881">
        <v>1820</v>
      </c>
      <c r="O49" s="882">
        <v>608</v>
      </c>
      <c r="P49" s="1007">
        <v>3.5</v>
      </c>
      <c r="Q49" s="683">
        <v>1.2</v>
      </c>
      <c r="S49" s="221" t="s">
        <v>891</v>
      </c>
      <c r="T49" s="685">
        <v>2142</v>
      </c>
      <c r="U49" s="550" t="s">
        <v>1415</v>
      </c>
      <c r="V49" s="686">
        <v>4.2000000000000003E-2</v>
      </c>
      <c r="W49" s="550" t="s">
        <v>647</v>
      </c>
      <c r="X49" s="159"/>
      <c r="Y49" s="429" t="s">
        <v>891</v>
      </c>
      <c r="Z49" s="556">
        <v>1665</v>
      </c>
      <c r="AA49" s="557" t="s">
        <v>1063</v>
      </c>
      <c r="AB49" s="559">
        <v>3.3000000000000002E-2</v>
      </c>
      <c r="AC49" s="557" t="s">
        <v>645</v>
      </c>
      <c r="AD49" s="159"/>
      <c r="AE49" s="429" t="s">
        <v>891</v>
      </c>
      <c r="AF49" s="560">
        <v>1913</v>
      </c>
      <c r="AG49" s="561" t="s">
        <v>1060</v>
      </c>
      <c r="AH49" s="562">
        <v>3.7999999999999999E-2</v>
      </c>
      <c r="AI49" s="561" t="s">
        <v>645</v>
      </c>
      <c r="AJ49" s="159"/>
      <c r="AK49" s="429" t="s">
        <v>891</v>
      </c>
      <c r="AL49" s="393">
        <v>1548</v>
      </c>
      <c r="AM49" s="451" t="s">
        <v>2666</v>
      </c>
      <c r="AN49" s="563">
        <v>3.1E-2</v>
      </c>
      <c r="AO49" s="451" t="s">
        <v>640</v>
      </c>
    </row>
    <row r="50" spans="1:41" s="558" customFormat="1" ht="13">
      <c r="A50" s="231" t="s">
        <v>603</v>
      </c>
      <c r="B50" s="689">
        <v>13676</v>
      </c>
      <c r="C50" s="497" t="s">
        <v>1420</v>
      </c>
      <c r="D50" s="816">
        <v>0.26</v>
      </c>
      <c r="E50" s="501" t="s">
        <v>1086</v>
      </c>
      <c r="G50" s="274" t="s">
        <v>603</v>
      </c>
      <c r="H50" s="876">
        <v>15629</v>
      </c>
      <c r="I50" s="877">
        <v>1632</v>
      </c>
      <c r="J50" s="890">
        <v>30.4</v>
      </c>
      <c r="K50" s="879">
        <v>3.2</v>
      </c>
      <c r="M50" s="221" t="s">
        <v>603</v>
      </c>
      <c r="N50" s="881">
        <v>13855</v>
      </c>
      <c r="O50" s="882">
        <v>1414</v>
      </c>
      <c r="P50" s="883">
        <v>26.8</v>
      </c>
      <c r="Q50" s="683">
        <v>2.8</v>
      </c>
      <c r="S50" s="221" t="s">
        <v>603</v>
      </c>
      <c r="T50" s="685">
        <v>15651</v>
      </c>
      <c r="U50" s="550" t="s">
        <v>1425</v>
      </c>
      <c r="V50" s="686">
        <v>0.309</v>
      </c>
      <c r="W50" s="550" t="s">
        <v>935</v>
      </c>
      <c r="X50" s="159"/>
      <c r="Y50" s="429" t="s">
        <v>603</v>
      </c>
      <c r="Z50" s="556">
        <v>16790</v>
      </c>
      <c r="AA50" s="557" t="s">
        <v>1427</v>
      </c>
      <c r="AB50" s="559">
        <v>0.33300000000000002</v>
      </c>
      <c r="AC50" s="557" t="s">
        <v>1157</v>
      </c>
      <c r="AD50" s="159"/>
      <c r="AE50" s="429" t="s">
        <v>603</v>
      </c>
      <c r="AF50" s="560">
        <v>15235</v>
      </c>
      <c r="AG50" s="561" t="s">
        <v>1430</v>
      </c>
      <c r="AH50" s="562">
        <v>0.3</v>
      </c>
      <c r="AI50" s="561" t="s">
        <v>661</v>
      </c>
      <c r="AJ50" s="159"/>
      <c r="AK50" s="429" t="s">
        <v>603</v>
      </c>
      <c r="AL50" s="393">
        <v>15397</v>
      </c>
      <c r="AM50" s="451" t="s">
        <v>914</v>
      </c>
      <c r="AN50" s="563">
        <v>0.30599999999999999</v>
      </c>
      <c r="AO50" s="451" t="s">
        <v>1061</v>
      </c>
    </row>
    <row r="51" spans="1:41" s="558" customFormat="1" ht="13">
      <c r="A51" s="231" t="s">
        <v>919</v>
      </c>
      <c r="B51" s="689">
        <v>11169</v>
      </c>
      <c r="C51" s="497" t="s">
        <v>1433</v>
      </c>
      <c r="D51" s="816">
        <v>0.21299999999999999</v>
      </c>
      <c r="E51" s="1006" t="s">
        <v>909</v>
      </c>
      <c r="G51" s="274" t="s">
        <v>919</v>
      </c>
      <c r="H51" s="876">
        <v>10948</v>
      </c>
      <c r="I51" s="877">
        <v>1366</v>
      </c>
      <c r="J51" s="890">
        <v>21.3</v>
      </c>
      <c r="K51" s="879">
        <v>2.6</v>
      </c>
      <c r="M51" s="221" t="s">
        <v>919</v>
      </c>
      <c r="N51" s="881">
        <v>9894</v>
      </c>
      <c r="O51" s="882">
        <v>1376</v>
      </c>
      <c r="P51" s="1007">
        <v>19.100000000000001</v>
      </c>
      <c r="Q51" s="683">
        <v>2.6</v>
      </c>
      <c r="S51" s="221" t="s">
        <v>919</v>
      </c>
      <c r="T51" s="685">
        <v>8963</v>
      </c>
      <c r="U51" s="550" t="s">
        <v>1436</v>
      </c>
      <c r="V51" s="686">
        <v>0.17699999999999999</v>
      </c>
      <c r="W51" s="550" t="s">
        <v>674</v>
      </c>
      <c r="X51" s="159"/>
      <c r="Y51" s="429" t="s">
        <v>919</v>
      </c>
      <c r="Z51" s="556">
        <v>10235</v>
      </c>
      <c r="AA51" s="557" t="s">
        <v>1439</v>
      </c>
      <c r="AB51" s="559">
        <v>0.20300000000000001</v>
      </c>
      <c r="AC51" s="557" t="s">
        <v>861</v>
      </c>
      <c r="AD51" s="159"/>
      <c r="AE51" s="429" t="s">
        <v>919</v>
      </c>
      <c r="AF51" s="560">
        <v>10179</v>
      </c>
      <c r="AG51" s="561" t="s">
        <v>1442</v>
      </c>
      <c r="AH51" s="562">
        <v>0.2</v>
      </c>
      <c r="AI51" s="561" t="s">
        <v>646</v>
      </c>
      <c r="AJ51" s="159"/>
      <c r="AK51" s="429" t="s">
        <v>919</v>
      </c>
      <c r="AL51" s="393">
        <v>9617</v>
      </c>
      <c r="AM51" s="451" t="s">
        <v>1464</v>
      </c>
      <c r="AN51" s="563">
        <v>0.191</v>
      </c>
      <c r="AO51" s="451" t="s">
        <v>661</v>
      </c>
    </row>
    <row r="52" spans="1:41" s="558" customFormat="1" ht="13">
      <c r="A52" s="231" t="s">
        <v>936</v>
      </c>
      <c r="B52" s="689">
        <v>4720</v>
      </c>
      <c r="C52" s="497" t="s">
        <v>1445</v>
      </c>
      <c r="D52" s="816">
        <v>0.09</v>
      </c>
      <c r="E52" s="1006" t="s">
        <v>604</v>
      </c>
      <c r="G52" s="274" t="s">
        <v>936</v>
      </c>
      <c r="H52" s="876">
        <v>6479</v>
      </c>
      <c r="I52" s="877">
        <v>1251</v>
      </c>
      <c r="J52" s="890">
        <v>12.6</v>
      </c>
      <c r="K52" s="879">
        <v>2.4</v>
      </c>
      <c r="M52" s="221" t="s">
        <v>936</v>
      </c>
      <c r="N52" s="881">
        <v>7627</v>
      </c>
      <c r="O52" s="882">
        <v>1328</v>
      </c>
      <c r="P52" s="1007">
        <v>14.7</v>
      </c>
      <c r="Q52" s="683">
        <v>2.6</v>
      </c>
      <c r="S52" s="221" t="s">
        <v>936</v>
      </c>
      <c r="T52" s="685">
        <v>6558</v>
      </c>
      <c r="U52" s="550" t="s">
        <v>1449</v>
      </c>
      <c r="V52" s="686">
        <v>0.129</v>
      </c>
      <c r="W52" s="550" t="s">
        <v>651</v>
      </c>
      <c r="X52" s="159"/>
      <c r="Y52" s="429" t="s">
        <v>936</v>
      </c>
      <c r="Z52" s="556">
        <v>5847</v>
      </c>
      <c r="AA52" s="557" t="s">
        <v>1452</v>
      </c>
      <c r="AB52" s="559">
        <v>0.11600000000000001</v>
      </c>
      <c r="AC52" s="557" t="s">
        <v>685</v>
      </c>
      <c r="AD52" s="159"/>
      <c r="AE52" s="429" t="s">
        <v>936</v>
      </c>
      <c r="AF52" s="560">
        <v>7808</v>
      </c>
      <c r="AG52" s="561" t="s">
        <v>1455</v>
      </c>
      <c r="AH52" s="562">
        <v>0.154</v>
      </c>
      <c r="AI52" s="561" t="s">
        <v>662</v>
      </c>
      <c r="AJ52" s="159"/>
      <c r="AK52" s="429" t="s">
        <v>936</v>
      </c>
      <c r="AL52" s="393">
        <v>5756</v>
      </c>
      <c r="AM52" s="451" t="s">
        <v>2771</v>
      </c>
      <c r="AN52" s="563">
        <v>0.115</v>
      </c>
      <c r="AO52" s="451" t="s">
        <v>661</v>
      </c>
    </row>
    <row r="53" spans="1:41" s="558" customFormat="1" ht="13">
      <c r="A53" s="231" t="s">
        <v>611</v>
      </c>
      <c r="B53" s="689">
        <v>12586</v>
      </c>
      <c r="C53" s="497" t="s">
        <v>1458</v>
      </c>
      <c r="D53" s="816">
        <v>0.24</v>
      </c>
      <c r="E53" s="1006" t="s">
        <v>1088</v>
      </c>
      <c r="G53" s="274" t="s">
        <v>611</v>
      </c>
      <c r="H53" s="876">
        <v>9626</v>
      </c>
      <c r="I53" s="877">
        <v>1266</v>
      </c>
      <c r="J53" s="890">
        <v>18.7</v>
      </c>
      <c r="K53" s="879">
        <v>2.5</v>
      </c>
      <c r="M53" s="221" t="s">
        <v>611</v>
      </c>
      <c r="N53" s="881">
        <v>11484</v>
      </c>
      <c r="O53" s="882">
        <v>1802</v>
      </c>
      <c r="P53" s="1007">
        <v>22.2</v>
      </c>
      <c r="Q53" s="683">
        <v>3.4</v>
      </c>
      <c r="S53" s="221" t="s">
        <v>611</v>
      </c>
      <c r="T53" s="685">
        <v>9621</v>
      </c>
      <c r="U53" s="550" t="s">
        <v>1461</v>
      </c>
      <c r="V53" s="686">
        <v>0.19</v>
      </c>
      <c r="W53" s="550" t="s">
        <v>646</v>
      </c>
      <c r="X53" s="159"/>
      <c r="Y53" s="429" t="s">
        <v>611</v>
      </c>
      <c r="Z53" s="556">
        <v>10592</v>
      </c>
      <c r="AA53" s="557" t="s">
        <v>1464</v>
      </c>
      <c r="AB53" s="559">
        <v>0.21</v>
      </c>
      <c r="AC53" s="557" t="s">
        <v>661</v>
      </c>
      <c r="AD53" s="159"/>
      <c r="AE53" s="429" t="s">
        <v>611</v>
      </c>
      <c r="AF53" s="560">
        <v>9423</v>
      </c>
      <c r="AG53" s="561" t="s">
        <v>1466</v>
      </c>
      <c r="AH53" s="562">
        <v>0.185</v>
      </c>
      <c r="AI53" s="561" t="s">
        <v>674</v>
      </c>
      <c r="AJ53" s="159"/>
      <c r="AK53" s="429" t="s">
        <v>611</v>
      </c>
      <c r="AL53" s="393">
        <v>10002</v>
      </c>
      <c r="AM53" s="451" t="s">
        <v>2433</v>
      </c>
      <c r="AN53" s="563">
        <v>0.19900000000000001</v>
      </c>
      <c r="AO53" s="451" t="s">
        <v>646</v>
      </c>
    </row>
    <row r="54" spans="1:41" s="558" customFormat="1" ht="13">
      <c r="A54" s="231" t="s">
        <v>615</v>
      </c>
      <c r="B54" s="689">
        <v>6442</v>
      </c>
      <c r="C54" s="497" t="s">
        <v>1469</v>
      </c>
      <c r="D54" s="816">
        <v>0.123</v>
      </c>
      <c r="E54" s="1006" t="s">
        <v>625</v>
      </c>
      <c r="G54" s="274" t="s">
        <v>615</v>
      </c>
      <c r="H54" s="876">
        <v>5074</v>
      </c>
      <c r="I54" s="877">
        <v>1093</v>
      </c>
      <c r="J54" s="890">
        <v>9.9</v>
      </c>
      <c r="K54" s="879">
        <v>2.1</v>
      </c>
      <c r="M54" s="221" t="s">
        <v>615</v>
      </c>
      <c r="N54" s="881">
        <v>4757</v>
      </c>
      <c r="O54" s="882">
        <v>919</v>
      </c>
      <c r="P54" s="1007">
        <v>9.1999999999999993</v>
      </c>
      <c r="Q54" s="683">
        <v>1.8</v>
      </c>
      <c r="S54" s="221" t="s">
        <v>615</v>
      </c>
      <c r="T54" s="685">
        <v>4977</v>
      </c>
      <c r="U54" s="550" t="s">
        <v>1472</v>
      </c>
      <c r="V54" s="686">
        <v>9.8000000000000004E-2</v>
      </c>
      <c r="W54" s="550" t="s">
        <v>644</v>
      </c>
      <c r="X54" s="159"/>
      <c r="Y54" s="429" t="s">
        <v>615</v>
      </c>
      <c r="Z54" s="556">
        <v>3494</v>
      </c>
      <c r="AA54" s="557" t="s">
        <v>1475</v>
      </c>
      <c r="AB54" s="559">
        <v>6.9000000000000006E-2</v>
      </c>
      <c r="AC54" s="557" t="s">
        <v>643</v>
      </c>
      <c r="AD54" s="159"/>
      <c r="AE54" s="429" t="s">
        <v>615</v>
      </c>
      <c r="AF54" s="560">
        <v>4561</v>
      </c>
      <c r="AG54" s="561" t="s">
        <v>1477</v>
      </c>
      <c r="AH54" s="562">
        <v>0.09</v>
      </c>
      <c r="AI54" s="561" t="s">
        <v>650</v>
      </c>
      <c r="AJ54" s="159"/>
      <c r="AK54" s="429" t="s">
        <v>615</v>
      </c>
      <c r="AL54" s="393">
        <v>4871</v>
      </c>
      <c r="AM54" s="451" t="s">
        <v>968</v>
      </c>
      <c r="AN54" s="563">
        <v>9.7000000000000003E-2</v>
      </c>
      <c r="AO54" s="451" t="s">
        <v>644</v>
      </c>
    </row>
    <row r="55" spans="1:41" s="558" customFormat="1" ht="13">
      <c r="A55" s="274"/>
      <c r="B55" s="689"/>
      <c r="C55" s="497"/>
      <c r="D55" s="816"/>
      <c r="E55" s="1006"/>
      <c r="G55" s="926"/>
      <c r="H55" s="876"/>
      <c r="I55" s="877"/>
      <c r="J55" s="890"/>
      <c r="K55" s="879"/>
      <c r="M55" s="462"/>
      <c r="N55" s="881"/>
      <c r="O55" s="882"/>
      <c r="P55" s="1007"/>
      <c r="Q55" s="683"/>
      <c r="S55" s="462"/>
      <c r="T55" s="551"/>
      <c r="U55" s="550"/>
      <c r="V55" s="686"/>
      <c r="W55" s="550"/>
      <c r="X55" s="159"/>
      <c r="Y55" s="465"/>
      <c r="Z55" s="557" t="s">
        <v>673</v>
      </c>
      <c r="AA55" s="557" t="s">
        <v>673</v>
      </c>
      <c r="AB55" s="559" t="s">
        <v>673</v>
      </c>
      <c r="AC55" s="557" t="s">
        <v>673</v>
      </c>
      <c r="AD55" s="159"/>
      <c r="AE55" s="465"/>
      <c r="AF55" s="561" t="s">
        <v>673</v>
      </c>
      <c r="AG55" s="561" t="s">
        <v>673</v>
      </c>
      <c r="AH55" s="562" t="s">
        <v>673</v>
      </c>
      <c r="AI55" s="561" t="s">
        <v>673</v>
      </c>
      <c r="AJ55" s="159"/>
      <c r="AK55" s="465"/>
      <c r="AL55" s="451"/>
      <c r="AM55" s="451"/>
      <c r="AN55" s="563"/>
      <c r="AO55" s="451"/>
    </row>
    <row r="56" spans="1:41" s="558" customFormat="1" ht="13">
      <c r="A56" s="933" t="s">
        <v>617</v>
      </c>
      <c r="B56" s="934">
        <v>48593</v>
      </c>
      <c r="C56" s="508" t="s">
        <v>1478</v>
      </c>
      <c r="D56" s="935">
        <v>0.92500000000000004</v>
      </c>
      <c r="E56" s="1001" t="s">
        <v>624</v>
      </c>
      <c r="G56" s="937" t="s">
        <v>617</v>
      </c>
      <c r="H56" s="938">
        <v>47756</v>
      </c>
      <c r="I56" s="939">
        <v>1005</v>
      </c>
      <c r="J56" s="940">
        <v>92.8</v>
      </c>
      <c r="K56" s="941">
        <v>1.8</v>
      </c>
      <c r="M56" s="937" t="s">
        <v>617</v>
      </c>
      <c r="N56" s="942">
        <v>47617</v>
      </c>
      <c r="O56" s="943">
        <v>1248</v>
      </c>
      <c r="P56" s="1009">
        <v>92</v>
      </c>
      <c r="Q56" s="668">
        <v>2.1</v>
      </c>
      <c r="S56" s="947" t="s">
        <v>982</v>
      </c>
      <c r="T56" s="701" t="s">
        <v>751</v>
      </c>
      <c r="U56" s="702" t="s">
        <v>751</v>
      </c>
      <c r="V56" s="703">
        <v>0.90300000000000002</v>
      </c>
      <c r="W56" s="702" t="s">
        <v>646</v>
      </c>
      <c r="X56" s="159"/>
      <c r="Y56" s="465" t="s">
        <v>982</v>
      </c>
      <c r="Z56" s="557" t="s">
        <v>751</v>
      </c>
      <c r="AA56" s="557" t="s">
        <v>751</v>
      </c>
      <c r="AB56" s="559">
        <v>0.93100000000000005</v>
      </c>
      <c r="AC56" s="557" t="s">
        <v>657</v>
      </c>
      <c r="AD56" s="159"/>
      <c r="AE56" s="465" t="s">
        <v>982</v>
      </c>
      <c r="AF56" s="561" t="s">
        <v>751</v>
      </c>
      <c r="AG56" s="561" t="s">
        <v>751</v>
      </c>
      <c r="AH56" s="562">
        <v>0.92800000000000005</v>
      </c>
      <c r="AI56" s="561" t="s">
        <v>657</v>
      </c>
      <c r="AJ56" s="159"/>
      <c r="AK56" s="465" t="s">
        <v>982</v>
      </c>
      <c r="AL56" s="451" t="s">
        <v>751</v>
      </c>
      <c r="AM56" s="451" t="s">
        <v>751</v>
      </c>
      <c r="AN56" s="563">
        <v>0.90800000000000003</v>
      </c>
      <c r="AO56" s="451" t="s">
        <v>650</v>
      </c>
    </row>
    <row r="57" spans="1:41" s="558" customFormat="1" ht="13">
      <c r="A57" s="933" t="s">
        <v>620</v>
      </c>
      <c r="B57" s="934">
        <v>19028</v>
      </c>
      <c r="C57" s="508" t="s">
        <v>1481</v>
      </c>
      <c r="D57" s="935">
        <v>0.36199999999999999</v>
      </c>
      <c r="E57" s="512" t="s">
        <v>1482</v>
      </c>
      <c r="G57" s="937" t="s">
        <v>620</v>
      </c>
      <c r="H57" s="938">
        <v>14700</v>
      </c>
      <c r="I57" s="939">
        <v>1598</v>
      </c>
      <c r="J57" s="940">
        <v>28.6</v>
      </c>
      <c r="K57" s="941">
        <v>3.1</v>
      </c>
      <c r="M57" s="937" t="s">
        <v>620</v>
      </c>
      <c r="N57" s="942">
        <v>16241</v>
      </c>
      <c r="O57" s="943">
        <v>2067</v>
      </c>
      <c r="P57" s="944">
        <v>31.4</v>
      </c>
      <c r="Q57" s="668">
        <v>3.9</v>
      </c>
      <c r="S57" s="947" t="s">
        <v>983</v>
      </c>
      <c r="T57" s="701" t="s">
        <v>751</v>
      </c>
      <c r="U57" s="702" t="s">
        <v>751</v>
      </c>
      <c r="V57" s="703">
        <v>0.28799999999999998</v>
      </c>
      <c r="W57" s="702" t="s">
        <v>861</v>
      </c>
      <c r="X57" s="159"/>
      <c r="Y57" s="465" t="s">
        <v>983</v>
      </c>
      <c r="Z57" s="557" t="s">
        <v>751</v>
      </c>
      <c r="AA57" s="557" t="s">
        <v>751</v>
      </c>
      <c r="AB57" s="559">
        <v>0.27900000000000003</v>
      </c>
      <c r="AC57" s="557" t="s">
        <v>674</v>
      </c>
      <c r="AD57" s="159"/>
      <c r="AE57" s="465" t="s">
        <v>983</v>
      </c>
      <c r="AF57" s="561" t="s">
        <v>751</v>
      </c>
      <c r="AG57" s="561" t="s">
        <v>751</v>
      </c>
      <c r="AH57" s="562">
        <v>0.27500000000000002</v>
      </c>
      <c r="AI57" s="561" t="s">
        <v>1061</v>
      </c>
      <c r="AJ57" s="159"/>
      <c r="AK57" s="465" t="s">
        <v>983</v>
      </c>
      <c r="AL57" s="451" t="s">
        <v>751</v>
      </c>
      <c r="AM57" s="451" t="s">
        <v>751</v>
      </c>
      <c r="AN57" s="563">
        <v>0.29599999999999999</v>
      </c>
      <c r="AO57" s="451" t="s">
        <v>685</v>
      </c>
    </row>
    <row r="58" spans="1:41">
      <c r="A58" s="1010"/>
      <c r="B58" s="201"/>
      <c r="C58" s="201"/>
      <c r="D58" s="201"/>
      <c r="E58" s="201"/>
      <c r="G58" s="1010"/>
      <c r="H58" s="201"/>
      <c r="I58" s="201"/>
      <c r="J58" s="201"/>
      <c r="K58" s="201"/>
      <c r="M58" s="1010"/>
      <c r="N58" s="201"/>
      <c r="O58" s="201"/>
      <c r="P58" s="201"/>
      <c r="Q58" s="201"/>
      <c r="S58" s="1010"/>
      <c r="T58" s="201"/>
      <c r="U58" s="201"/>
      <c r="V58" s="201"/>
      <c r="W58" s="201"/>
      <c r="X58" s="650"/>
      <c r="Y58" s="1010"/>
      <c r="Z58" s="201"/>
      <c r="AA58" s="201"/>
      <c r="AB58" s="201"/>
      <c r="AC58" s="201"/>
      <c r="AD58" s="650"/>
      <c r="AE58" s="1010"/>
      <c r="AF58" s="201"/>
      <c r="AG58" s="201"/>
      <c r="AH58" s="201"/>
      <c r="AI58" s="201"/>
      <c r="AJ58" s="650"/>
      <c r="AK58" s="1010"/>
      <c r="AL58" s="201"/>
      <c r="AM58" s="201"/>
      <c r="AN58" s="201"/>
      <c r="AO58" s="201"/>
    </row>
    <row r="59" spans="1:41" ht="18" customHeight="1">
      <c r="A59" s="1970" t="s">
        <v>584</v>
      </c>
      <c r="B59" s="1973" t="s">
        <v>743</v>
      </c>
      <c r="C59" s="1946"/>
      <c r="D59" s="1946"/>
      <c r="E59" s="1974"/>
      <c r="F59" s="21"/>
      <c r="G59" s="2015" t="s">
        <v>584</v>
      </c>
      <c r="H59" s="1973" t="s">
        <v>743</v>
      </c>
      <c r="I59" s="1946"/>
      <c r="J59" s="1946"/>
      <c r="K59" s="1974"/>
      <c r="M59" s="2012" t="s">
        <v>584</v>
      </c>
      <c r="N59" s="2014" t="s">
        <v>743</v>
      </c>
      <c r="O59" s="2010"/>
      <c r="P59" s="2010"/>
      <c r="Q59" s="2011"/>
      <c r="S59" s="2012" t="s">
        <v>584</v>
      </c>
      <c r="T59" s="2014" t="s">
        <v>743</v>
      </c>
      <c r="U59" s="2010"/>
      <c r="V59" s="2010"/>
      <c r="W59" s="2011"/>
      <c r="X59" s="650"/>
      <c r="Y59" s="2023" t="s">
        <v>584</v>
      </c>
      <c r="Z59" s="1946" t="s">
        <v>743</v>
      </c>
      <c r="AA59" s="1946"/>
      <c r="AB59" s="1946"/>
      <c r="AC59" s="1974"/>
      <c r="AD59" s="650"/>
      <c r="AE59" s="2023" t="s">
        <v>584</v>
      </c>
      <c r="AF59" s="1946" t="s">
        <v>743</v>
      </c>
      <c r="AG59" s="1946"/>
      <c r="AH59" s="1946"/>
      <c r="AI59" s="1974"/>
      <c r="AJ59" s="650"/>
      <c r="AK59" s="2023" t="s">
        <v>584</v>
      </c>
      <c r="AL59" s="1946" t="s">
        <v>743</v>
      </c>
      <c r="AM59" s="1946"/>
      <c r="AN59" s="1946"/>
      <c r="AO59" s="1974"/>
    </row>
    <row r="60" spans="1:41" s="478" customFormat="1" ht="30">
      <c r="A60" s="1915"/>
      <c r="B60" s="565" t="s">
        <v>587</v>
      </c>
      <c r="C60" s="566" t="s">
        <v>588</v>
      </c>
      <c r="D60" s="472" t="s">
        <v>744</v>
      </c>
      <c r="E60" s="567" t="s">
        <v>2749</v>
      </c>
      <c r="F60" s="477"/>
      <c r="G60" s="2016"/>
      <c r="H60" s="565" t="s">
        <v>587</v>
      </c>
      <c r="I60" s="566" t="s">
        <v>588</v>
      </c>
      <c r="J60" s="472" t="s">
        <v>744</v>
      </c>
      <c r="K60" s="567" t="s">
        <v>2749</v>
      </c>
      <c r="M60" s="2013"/>
      <c r="N60" s="565" t="s">
        <v>587</v>
      </c>
      <c r="O60" s="566" t="s">
        <v>588</v>
      </c>
      <c r="P60" s="472" t="s">
        <v>744</v>
      </c>
      <c r="Q60" s="567" t="s">
        <v>2749</v>
      </c>
      <c r="S60" s="2013"/>
      <c r="T60" s="565" t="s">
        <v>587</v>
      </c>
      <c r="U60" s="787" t="s">
        <v>588</v>
      </c>
      <c r="V60" s="787" t="s">
        <v>744</v>
      </c>
      <c r="W60" s="567" t="s">
        <v>2749</v>
      </c>
      <c r="X60" s="761"/>
      <c r="Y60" s="2024"/>
      <c r="Z60" s="555" t="s">
        <v>587</v>
      </c>
      <c r="AA60" s="555" t="s">
        <v>588</v>
      </c>
      <c r="AB60" s="555" t="s">
        <v>744</v>
      </c>
      <c r="AC60" s="476" t="s">
        <v>2749</v>
      </c>
      <c r="AD60" s="761"/>
      <c r="AE60" s="2024"/>
      <c r="AF60" s="555" t="s">
        <v>587</v>
      </c>
      <c r="AG60" s="555" t="s">
        <v>588</v>
      </c>
      <c r="AH60" s="555" t="s">
        <v>744</v>
      </c>
      <c r="AI60" s="476" t="s">
        <v>2749</v>
      </c>
      <c r="AJ60" s="761"/>
      <c r="AK60" s="2024"/>
      <c r="AL60" s="555" t="s">
        <v>587</v>
      </c>
      <c r="AM60" s="555" t="s">
        <v>588</v>
      </c>
      <c r="AN60" s="555" t="s">
        <v>744</v>
      </c>
      <c r="AO60" s="476" t="s">
        <v>2749</v>
      </c>
    </row>
    <row r="61" spans="1:41" s="558" customFormat="1" ht="13.5" thickBot="1">
      <c r="A61" s="948" t="s">
        <v>589</v>
      </c>
      <c r="B61" s="659">
        <v>119076</v>
      </c>
      <c r="C61" s="487" t="s">
        <v>863</v>
      </c>
      <c r="D61" s="659">
        <v>119076</v>
      </c>
      <c r="E61" s="485" t="s">
        <v>751</v>
      </c>
      <c r="G61" s="949" t="s">
        <v>589</v>
      </c>
      <c r="H61" s="854">
        <v>120620</v>
      </c>
      <c r="I61" s="950">
        <v>536</v>
      </c>
      <c r="J61" s="854">
        <v>120620</v>
      </c>
      <c r="K61" s="856" t="s">
        <v>751</v>
      </c>
      <c r="M61" s="857" t="s">
        <v>589</v>
      </c>
      <c r="N61" s="858">
        <v>119483</v>
      </c>
      <c r="O61" s="859">
        <v>951</v>
      </c>
      <c r="P61" s="860">
        <v>119483</v>
      </c>
      <c r="Q61" s="764" t="s">
        <v>751</v>
      </c>
      <c r="S61" s="861" t="s">
        <v>589</v>
      </c>
      <c r="T61" s="773">
        <v>118898</v>
      </c>
      <c r="U61" s="547" t="s">
        <v>866</v>
      </c>
      <c r="V61" s="862">
        <v>118898</v>
      </c>
      <c r="W61" s="547" t="s">
        <v>751</v>
      </c>
      <c r="X61" s="159"/>
      <c r="Y61" s="464" t="s">
        <v>589</v>
      </c>
      <c r="Z61" s="556">
        <v>116520</v>
      </c>
      <c r="AA61" s="557" t="s">
        <v>869</v>
      </c>
      <c r="AB61" s="556">
        <v>116520</v>
      </c>
      <c r="AC61" s="557" t="s">
        <v>751</v>
      </c>
      <c r="AD61" s="159"/>
      <c r="AE61" s="464" t="s">
        <v>589</v>
      </c>
      <c r="AF61" s="560">
        <v>116168</v>
      </c>
      <c r="AG61" s="561" t="s">
        <v>809</v>
      </c>
      <c r="AH61" s="560">
        <v>116168</v>
      </c>
      <c r="AI61" s="561" t="s">
        <v>751</v>
      </c>
      <c r="AJ61" s="159"/>
      <c r="AK61" s="464" t="s">
        <v>589</v>
      </c>
      <c r="AL61" s="450">
        <v>114800</v>
      </c>
      <c r="AM61" s="449" t="s">
        <v>874</v>
      </c>
      <c r="AN61" s="450">
        <v>114800</v>
      </c>
      <c r="AO61" s="449" t="s">
        <v>751</v>
      </c>
    </row>
    <row r="62" spans="1:41" s="558" customFormat="1" ht="13">
      <c r="A62" s="865" t="s">
        <v>877</v>
      </c>
      <c r="B62" s="674">
        <v>3530</v>
      </c>
      <c r="C62" s="490" t="s">
        <v>878</v>
      </c>
      <c r="D62" s="493">
        <v>0.03</v>
      </c>
      <c r="E62" s="494" t="s">
        <v>607</v>
      </c>
      <c r="G62" s="866" t="s">
        <v>877</v>
      </c>
      <c r="H62" s="867">
        <v>5677</v>
      </c>
      <c r="I62" s="868">
        <v>1610</v>
      </c>
      <c r="J62" s="869">
        <v>4.7</v>
      </c>
      <c r="K62" s="870">
        <v>1.3</v>
      </c>
      <c r="M62" s="219" t="s">
        <v>877</v>
      </c>
      <c r="N62" s="871">
        <v>4199</v>
      </c>
      <c r="O62" s="872">
        <v>1283</v>
      </c>
      <c r="P62" s="873">
        <v>3.5</v>
      </c>
      <c r="Q62" s="769">
        <v>1.1000000000000001</v>
      </c>
      <c r="S62" s="221" t="s">
        <v>877</v>
      </c>
      <c r="T62" s="685">
        <v>4343</v>
      </c>
      <c r="U62" s="550" t="s">
        <v>882</v>
      </c>
      <c r="V62" s="686">
        <v>3.6999999999999998E-2</v>
      </c>
      <c r="W62" s="550" t="s">
        <v>655</v>
      </c>
      <c r="X62" s="159"/>
      <c r="Y62" s="429" t="s">
        <v>877</v>
      </c>
      <c r="Z62" s="556">
        <v>3974</v>
      </c>
      <c r="AA62" s="557" t="s">
        <v>885</v>
      </c>
      <c r="AB62" s="559">
        <v>3.4000000000000002E-2</v>
      </c>
      <c r="AC62" s="557" t="s">
        <v>653</v>
      </c>
      <c r="AD62" s="159"/>
      <c r="AE62" s="429" t="s">
        <v>877</v>
      </c>
      <c r="AF62" s="560">
        <v>4803</v>
      </c>
      <c r="AG62" s="561" t="s">
        <v>888</v>
      </c>
      <c r="AH62" s="562">
        <v>4.1000000000000002E-2</v>
      </c>
      <c r="AI62" s="561" t="s">
        <v>652</v>
      </c>
      <c r="AJ62" s="159"/>
      <c r="AK62" s="429" t="s">
        <v>877</v>
      </c>
      <c r="AL62" s="393">
        <v>4011</v>
      </c>
      <c r="AM62" s="451" t="s">
        <v>2772</v>
      </c>
      <c r="AN62" s="563">
        <v>3.5000000000000003E-2</v>
      </c>
      <c r="AO62" s="451" t="s">
        <v>654</v>
      </c>
    </row>
    <row r="63" spans="1:41" s="558" customFormat="1" ht="13">
      <c r="A63" s="231" t="s">
        <v>891</v>
      </c>
      <c r="B63" s="689">
        <v>3674</v>
      </c>
      <c r="C63" s="497" t="s">
        <v>892</v>
      </c>
      <c r="D63" s="816">
        <v>3.1E-2</v>
      </c>
      <c r="E63" s="1006" t="s">
        <v>616</v>
      </c>
      <c r="G63" s="274" t="s">
        <v>891</v>
      </c>
      <c r="H63" s="876">
        <v>5630</v>
      </c>
      <c r="I63" s="877">
        <v>1620</v>
      </c>
      <c r="J63" s="890">
        <v>4.7</v>
      </c>
      <c r="K63" s="879">
        <v>1.3</v>
      </c>
      <c r="M63" s="1013" t="s">
        <v>891</v>
      </c>
      <c r="N63" s="881">
        <v>4871</v>
      </c>
      <c r="O63" s="882">
        <v>1774</v>
      </c>
      <c r="P63" s="883">
        <v>4.0999999999999996</v>
      </c>
      <c r="Q63" s="1014">
        <v>1.5</v>
      </c>
      <c r="S63" s="1013" t="s">
        <v>891</v>
      </c>
      <c r="T63" s="1015">
        <v>5356</v>
      </c>
      <c r="U63" s="1016" t="s">
        <v>896</v>
      </c>
      <c r="V63" s="1017">
        <v>4.4999999999999998E-2</v>
      </c>
      <c r="W63" s="1016" t="s">
        <v>652</v>
      </c>
      <c r="X63" s="159"/>
      <c r="Y63" s="1018" t="s">
        <v>891</v>
      </c>
      <c r="Z63" s="556">
        <v>4282</v>
      </c>
      <c r="AA63" s="557" t="s">
        <v>899</v>
      </c>
      <c r="AB63" s="559">
        <v>3.6999999999999998E-2</v>
      </c>
      <c r="AC63" s="557" t="s">
        <v>640</v>
      </c>
      <c r="AD63" s="159"/>
      <c r="AE63" s="429" t="s">
        <v>891</v>
      </c>
      <c r="AF63" s="560">
        <v>5643</v>
      </c>
      <c r="AG63" s="561" t="s">
        <v>902</v>
      </c>
      <c r="AH63" s="562">
        <v>4.9000000000000002E-2</v>
      </c>
      <c r="AI63" s="561" t="s">
        <v>640</v>
      </c>
      <c r="AJ63" s="159"/>
      <c r="AK63" s="429" t="s">
        <v>891</v>
      </c>
      <c r="AL63" s="393">
        <v>6351</v>
      </c>
      <c r="AM63" s="451" t="s">
        <v>2773</v>
      </c>
      <c r="AN63" s="563">
        <v>5.5E-2</v>
      </c>
      <c r="AO63" s="451" t="s">
        <v>645</v>
      </c>
    </row>
    <row r="64" spans="1:41" s="558" customFormat="1" ht="13">
      <c r="A64" s="231" t="s">
        <v>603</v>
      </c>
      <c r="B64" s="689">
        <v>36525</v>
      </c>
      <c r="C64" s="497" t="s">
        <v>905</v>
      </c>
      <c r="D64" s="816">
        <v>0.307</v>
      </c>
      <c r="E64" s="1019" t="s">
        <v>621</v>
      </c>
      <c r="G64" s="274" t="s">
        <v>603</v>
      </c>
      <c r="H64" s="876">
        <v>37043</v>
      </c>
      <c r="I64" s="877">
        <v>3132</v>
      </c>
      <c r="J64" s="890">
        <v>30.7</v>
      </c>
      <c r="K64" s="879">
        <v>2.6</v>
      </c>
      <c r="M64" s="1020" t="s">
        <v>603</v>
      </c>
      <c r="N64" s="881">
        <v>38372</v>
      </c>
      <c r="O64" s="882">
        <v>3165</v>
      </c>
      <c r="P64" s="883">
        <v>32.1</v>
      </c>
      <c r="Q64" s="1021">
        <v>2.7</v>
      </c>
      <c r="S64" s="1020" t="s">
        <v>603</v>
      </c>
      <c r="T64" s="1022">
        <v>37123</v>
      </c>
      <c r="U64" s="1023" t="s">
        <v>910</v>
      </c>
      <c r="V64" s="1024">
        <v>0.312</v>
      </c>
      <c r="W64" s="1023" t="s">
        <v>662</v>
      </c>
      <c r="X64" s="159"/>
      <c r="Y64" s="1025" t="s">
        <v>603</v>
      </c>
      <c r="Z64" s="556">
        <v>38072</v>
      </c>
      <c r="AA64" s="557" t="s">
        <v>913</v>
      </c>
      <c r="AB64" s="559">
        <v>0.32700000000000001</v>
      </c>
      <c r="AC64" s="557" t="s">
        <v>651</v>
      </c>
      <c r="AD64" s="159"/>
      <c r="AE64" s="429" t="s">
        <v>603</v>
      </c>
      <c r="AF64" s="560">
        <v>35923</v>
      </c>
      <c r="AG64" s="561" t="s">
        <v>916</v>
      </c>
      <c r="AH64" s="562">
        <v>0.309</v>
      </c>
      <c r="AI64" s="561" t="s">
        <v>646</v>
      </c>
      <c r="AJ64" s="159"/>
      <c r="AK64" s="429" t="s">
        <v>603</v>
      </c>
      <c r="AL64" s="393">
        <v>36826</v>
      </c>
      <c r="AM64" s="451" t="s">
        <v>2774</v>
      </c>
      <c r="AN64" s="563">
        <v>0.32100000000000001</v>
      </c>
      <c r="AO64" s="451" t="s">
        <v>662</v>
      </c>
    </row>
    <row r="65" spans="1:41" s="558" customFormat="1" ht="13">
      <c r="A65" s="231" t="s">
        <v>919</v>
      </c>
      <c r="B65" s="689">
        <v>27086</v>
      </c>
      <c r="C65" s="497" t="s">
        <v>920</v>
      </c>
      <c r="D65" s="816">
        <v>0.22700000000000001</v>
      </c>
      <c r="E65" s="1026" t="s">
        <v>624</v>
      </c>
      <c r="G65" s="274" t="s">
        <v>919</v>
      </c>
      <c r="H65" s="876">
        <v>27556</v>
      </c>
      <c r="I65" s="877">
        <v>2553</v>
      </c>
      <c r="J65" s="890">
        <v>22.8</v>
      </c>
      <c r="K65" s="879">
        <v>2.1</v>
      </c>
      <c r="M65" s="1027" t="s">
        <v>919</v>
      </c>
      <c r="N65" s="881">
        <v>25629</v>
      </c>
      <c r="O65" s="882">
        <v>2651</v>
      </c>
      <c r="P65" s="883">
        <v>21.4</v>
      </c>
      <c r="Q65" s="1028">
        <v>2.2000000000000002</v>
      </c>
      <c r="S65" s="1027" t="s">
        <v>919</v>
      </c>
      <c r="T65" s="1029">
        <v>27939</v>
      </c>
      <c r="U65" s="1030" t="s">
        <v>926</v>
      </c>
      <c r="V65" s="1031">
        <v>0.23499999999999999</v>
      </c>
      <c r="W65" s="1030" t="s">
        <v>650</v>
      </c>
      <c r="X65" s="159"/>
      <c r="Y65" s="1032" t="s">
        <v>919</v>
      </c>
      <c r="Z65" s="556">
        <v>29170</v>
      </c>
      <c r="AA65" s="557" t="s">
        <v>929</v>
      </c>
      <c r="AB65" s="559">
        <v>0.25</v>
      </c>
      <c r="AC65" s="557" t="s">
        <v>644</v>
      </c>
      <c r="AD65" s="159"/>
      <c r="AE65" s="429" t="s">
        <v>919</v>
      </c>
      <c r="AF65" s="560">
        <v>26342</v>
      </c>
      <c r="AG65" s="561" t="s">
        <v>932</v>
      </c>
      <c r="AH65" s="562">
        <v>0.22700000000000001</v>
      </c>
      <c r="AI65" s="561" t="s">
        <v>644</v>
      </c>
      <c r="AJ65" s="159"/>
      <c r="AK65" s="429" t="s">
        <v>919</v>
      </c>
      <c r="AL65" s="393">
        <v>29103</v>
      </c>
      <c r="AM65" s="451" t="s">
        <v>2775</v>
      </c>
      <c r="AN65" s="563">
        <v>0.254</v>
      </c>
      <c r="AO65" s="451" t="s">
        <v>644</v>
      </c>
    </row>
    <row r="66" spans="1:41" s="558" customFormat="1" ht="13">
      <c r="A66" s="231" t="s">
        <v>936</v>
      </c>
      <c r="B66" s="689">
        <v>12565</v>
      </c>
      <c r="C66" s="497" t="s">
        <v>937</v>
      </c>
      <c r="D66" s="816">
        <v>0.106</v>
      </c>
      <c r="E66" s="1033" t="s">
        <v>614</v>
      </c>
      <c r="G66" s="274" t="s">
        <v>936</v>
      </c>
      <c r="H66" s="876">
        <v>11315</v>
      </c>
      <c r="I66" s="877">
        <v>1617</v>
      </c>
      <c r="J66" s="890">
        <v>9.4</v>
      </c>
      <c r="K66" s="879">
        <v>1.3</v>
      </c>
      <c r="M66" s="1034" t="s">
        <v>936</v>
      </c>
      <c r="N66" s="881">
        <v>11212</v>
      </c>
      <c r="O66" s="882">
        <v>1726</v>
      </c>
      <c r="P66" s="883">
        <v>9.4</v>
      </c>
      <c r="Q66" s="1035">
        <v>1.4</v>
      </c>
      <c r="S66" s="1034" t="s">
        <v>936</v>
      </c>
      <c r="T66" s="1036">
        <v>12058</v>
      </c>
      <c r="U66" s="1037" t="s">
        <v>941</v>
      </c>
      <c r="V66" s="1038">
        <v>0.10100000000000001</v>
      </c>
      <c r="W66" s="1037" t="s">
        <v>657</v>
      </c>
      <c r="X66" s="159"/>
      <c r="Y66" s="1039" t="s">
        <v>936</v>
      </c>
      <c r="Z66" s="556">
        <v>12223</v>
      </c>
      <c r="AA66" s="557" t="s">
        <v>944</v>
      </c>
      <c r="AB66" s="559">
        <v>0.105</v>
      </c>
      <c r="AC66" s="557" t="s">
        <v>648</v>
      </c>
      <c r="AD66" s="159"/>
      <c r="AE66" s="429" t="s">
        <v>936</v>
      </c>
      <c r="AF66" s="560">
        <v>14037</v>
      </c>
      <c r="AG66" s="561" t="s">
        <v>947</v>
      </c>
      <c r="AH66" s="562">
        <v>0.121</v>
      </c>
      <c r="AI66" s="561" t="s">
        <v>647</v>
      </c>
      <c r="AJ66" s="159"/>
      <c r="AK66" s="429" t="s">
        <v>936</v>
      </c>
      <c r="AL66" s="393">
        <v>9540</v>
      </c>
      <c r="AM66" s="451" t="s">
        <v>2776</v>
      </c>
      <c r="AN66" s="563">
        <v>8.3000000000000004E-2</v>
      </c>
      <c r="AO66" s="451" t="s">
        <v>643</v>
      </c>
    </row>
    <row r="67" spans="1:41" s="558" customFormat="1" ht="13">
      <c r="A67" s="231" t="s">
        <v>611</v>
      </c>
      <c r="B67" s="689">
        <v>23998</v>
      </c>
      <c r="C67" s="497" t="s">
        <v>950</v>
      </c>
      <c r="D67" s="816">
        <v>0.20200000000000001</v>
      </c>
      <c r="E67" s="1040" t="s">
        <v>610</v>
      </c>
      <c r="G67" s="274" t="s">
        <v>611</v>
      </c>
      <c r="H67" s="876">
        <v>22759</v>
      </c>
      <c r="I67" s="877">
        <v>2568</v>
      </c>
      <c r="J67" s="890">
        <v>18.899999999999999</v>
      </c>
      <c r="K67" s="879">
        <v>2.1</v>
      </c>
      <c r="M67" s="1041" t="s">
        <v>611</v>
      </c>
      <c r="N67" s="881">
        <v>22752</v>
      </c>
      <c r="O67" s="882">
        <v>2933</v>
      </c>
      <c r="P67" s="883">
        <v>19</v>
      </c>
      <c r="Q67" s="1042">
        <v>2.5</v>
      </c>
      <c r="S67" s="1041" t="s">
        <v>611</v>
      </c>
      <c r="T67" s="1043">
        <v>21490</v>
      </c>
      <c r="U67" s="1044" t="s">
        <v>954</v>
      </c>
      <c r="V67" s="1045">
        <v>0.18099999999999999</v>
      </c>
      <c r="W67" s="1044" t="s">
        <v>651</v>
      </c>
      <c r="X67" s="159"/>
      <c r="Y67" s="1046" t="s">
        <v>611</v>
      </c>
      <c r="Z67" s="556">
        <v>19792</v>
      </c>
      <c r="AA67" s="557" t="s">
        <v>957</v>
      </c>
      <c r="AB67" s="559">
        <v>0.17</v>
      </c>
      <c r="AC67" s="557" t="s">
        <v>657</v>
      </c>
      <c r="AD67" s="159"/>
      <c r="AE67" s="429" t="s">
        <v>611</v>
      </c>
      <c r="AF67" s="560">
        <v>20092</v>
      </c>
      <c r="AG67" s="561" t="s">
        <v>960</v>
      </c>
      <c r="AH67" s="562">
        <v>0.17299999999999999</v>
      </c>
      <c r="AI67" s="561" t="s">
        <v>647</v>
      </c>
      <c r="AJ67" s="159"/>
      <c r="AK67" s="429" t="s">
        <v>611</v>
      </c>
      <c r="AL67" s="393">
        <v>21256</v>
      </c>
      <c r="AM67" s="451" t="s">
        <v>2777</v>
      </c>
      <c r="AN67" s="563">
        <v>0.185</v>
      </c>
      <c r="AO67" s="451" t="s">
        <v>644</v>
      </c>
    </row>
    <row r="68" spans="1:41" s="558" customFormat="1" ht="13">
      <c r="A68" s="231" t="s">
        <v>615</v>
      </c>
      <c r="B68" s="689">
        <v>11698</v>
      </c>
      <c r="C68" s="497" t="s">
        <v>963</v>
      </c>
      <c r="D68" s="816">
        <v>9.8000000000000004E-2</v>
      </c>
      <c r="E68" s="1047" t="s">
        <v>605</v>
      </c>
      <c r="G68" s="274" t="s">
        <v>615</v>
      </c>
      <c r="H68" s="876">
        <v>10640</v>
      </c>
      <c r="I68" s="877">
        <v>1658</v>
      </c>
      <c r="J68" s="890">
        <v>8.8000000000000007</v>
      </c>
      <c r="K68" s="879">
        <v>1.4</v>
      </c>
      <c r="M68" s="1048" t="s">
        <v>615</v>
      </c>
      <c r="N68" s="881">
        <v>12448</v>
      </c>
      <c r="O68" s="882">
        <v>1909</v>
      </c>
      <c r="P68" s="883">
        <v>10.4</v>
      </c>
      <c r="Q68" s="1049">
        <v>1.6</v>
      </c>
      <c r="S68" s="1048" t="s">
        <v>615</v>
      </c>
      <c r="T68" s="1050">
        <v>10589</v>
      </c>
      <c r="U68" s="1051" t="s">
        <v>967</v>
      </c>
      <c r="V68" s="1052">
        <v>8.8999999999999996E-2</v>
      </c>
      <c r="W68" s="1051" t="s">
        <v>648</v>
      </c>
      <c r="X68" s="159"/>
      <c r="Y68" s="1053" t="s">
        <v>615</v>
      </c>
      <c r="Z68" s="556">
        <v>9007</v>
      </c>
      <c r="AA68" s="557" t="s">
        <v>970</v>
      </c>
      <c r="AB68" s="559">
        <v>7.6999999999999999E-2</v>
      </c>
      <c r="AC68" s="557" t="s">
        <v>653</v>
      </c>
      <c r="AD68" s="159"/>
      <c r="AE68" s="429" t="s">
        <v>615</v>
      </c>
      <c r="AF68" s="560">
        <v>9328</v>
      </c>
      <c r="AG68" s="561" t="s">
        <v>973</v>
      </c>
      <c r="AH68" s="562">
        <v>0.08</v>
      </c>
      <c r="AI68" s="561" t="s">
        <v>648</v>
      </c>
      <c r="AJ68" s="159"/>
      <c r="AK68" s="429" t="s">
        <v>615</v>
      </c>
      <c r="AL68" s="393">
        <v>7713</v>
      </c>
      <c r="AM68" s="451" t="s">
        <v>2778</v>
      </c>
      <c r="AN68" s="563">
        <v>6.7000000000000004E-2</v>
      </c>
      <c r="AO68" s="451" t="s">
        <v>653</v>
      </c>
    </row>
    <row r="69" spans="1:41" s="558" customFormat="1" ht="13">
      <c r="A69" s="274"/>
      <c r="B69" s="689"/>
      <c r="C69" s="497"/>
      <c r="D69" s="816"/>
      <c r="E69" s="1054"/>
      <c r="G69" s="926"/>
      <c r="H69" s="876"/>
      <c r="I69" s="877"/>
      <c r="J69" s="890"/>
      <c r="K69" s="879"/>
      <c r="M69" s="1055"/>
      <c r="N69" s="881"/>
      <c r="O69" s="882"/>
      <c r="P69" s="883"/>
      <c r="Q69" s="1056"/>
      <c r="S69" s="1055"/>
      <c r="T69" s="1057"/>
      <c r="U69" s="1058"/>
      <c r="V69" s="1059"/>
      <c r="W69" s="1058"/>
      <c r="X69" s="159"/>
      <c r="Y69" s="1060"/>
      <c r="Z69" s="557" t="s">
        <v>673</v>
      </c>
      <c r="AA69" s="557" t="s">
        <v>673</v>
      </c>
      <c r="AB69" s="559" t="s">
        <v>673</v>
      </c>
      <c r="AC69" s="557" t="s">
        <v>673</v>
      </c>
      <c r="AD69" s="159"/>
      <c r="AE69" s="465"/>
      <c r="AF69" s="561" t="s">
        <v>673</v>
      </c>
      <c r="AG69" s="561" t="s">
        <v>673</v>
      </c>
      <c r="AH69" s="562" t="s">
        <v>673</v>
      </c>
      <c r="AI69" s="561" t="s">
        <v>673</v>
      </c>
      <c r="AJ69" s="159"/>
      <c r="AK69" s="465"/>
      <c r="AL69" s="451"/>
      <c r="AM69" s="451"/>
      <c r="AN69" s="563"/>
      <c r="AO69" s="451"/>
    </row>
    <row r="70" spans="1:41" s="558" customFormat="1" ht="13">
      <c r="A70" s="933" t="s">
        <v>617</v>
      </c>
      <c r="B70" s="934">
        <v>111872</v>
      </c>
      <c r="C70" s="508" t="s">
        <v>976</v>
      </c>
      <c r="D70" s="935">
        <v>0.94</v>
      </c>
      <c r="E70" s="1061" t="s">
        <v>599</v>
      </c>
      <c r="G70" s="937" t="s">
        <v>617</v>
      </c>
      <c r="H70" s="938">
        <v>109313</v>
      </c>
      <c r="I70" s="939">
        <v>2224</v>
      </c>
      <c r="J70" s="940">
        <v>90.6</v>
      </c>
      <c r="K70" s="941">
        <v>1.8</v>
      </c>
      <c r="M70" s="937" t="s">
        <v>617</v>
      </c>
      <c r="N70" s="942">
        <v>110413</v>
      </c>
      <c r="O70" s="943">
        <v>2374</v>
      </c>
      <c r="P70" s="944">
        <v>92.4</v>
      </c>
      <c r="Q70" s="1062">
        <v>1.9</v>
      </c>
      <c r="S70" s="1063" t="s">
        <v>982</v>
      </c>
      <c r="T70" s="701" t="s">
        <v>751</v>
      </c>
      <c r="U70" s="702" t="s">
        <v>751</v>
      </c>
      <c r="V70" s="703">
        <v>0.91800000000000004</v>
      </c>
      <c r="W70" s="702" t="s">
        <v>645</v>
      </c>
      <c r="X70" s="159"/>
      <c r="Y70" s="465" t="s">
        <v>982</v>
      </c>
      <c r="Z70" s="557" t="s">
        <v>751</v>
      </c>
      <c r="AA70" s="557" t="s">
        <v>751</v>
      </c>
      <c r="AB70" s="559">
        <v>0.92900000000000005</v>
      </c>
      <c r="AC70" s="557" t="s">
        <v>645</v>
      </c>
      <c r="AD70" s="159"/>
      <c r="AE70" s="465" t="s">
        <v>982</v>
      </c>
      <c r="AF70" s="561" t="s">
        <v>751</v>
      </c>
      <c r="AG70" s="561" t="s">
        <v>751</v>
      </c>
      <c r="AH70" s="562">
        <v>0.91</v>
      </c>
      <c r="AI70" s="561" t="s">
        <v>643</v>
      </c>
      <c r="AJ70" s="159"/>
      <c r="AK70" s="465" t="s">
        <v>982</v>
      </c>
      <c r="AL70" s="451" t="s">
        <v>751</v>
      </c>
      <c r="AM70" s="451" t="s">
        <v>751</v>
      </c>
      <c r="AN70" s="563">
        <v>0.91</v>
      </c>
      <c r="AO70" s="451" t="s">
        <v>657</v>
      </c>
    </row>
    <row r="71" spans="1:41" s="558" customFormat="1" ht="13">
      <c r="A71" s="933" t="s">
        <v>620</v>
      </c>
      <c r="B71" s="934">
        <v>35696</v>
      </c>
      <c r="C71" s="508" t="s">
        <v>979</v>
      </c>
      <c r="D71" s="935">
        <v>0.3</v>
      </c>
      <c r="E71" s="512" t="s">
        <v>621</v>
      </c>
      <c r="G71" s="937" t="s">
        <v>620</v>
      </c>
      <c r="H71" s="938">
        <v>33399</v>
      </c>
      <c r="I71" s="939">
        <v>2806</v>
      </c>
      <c r="J71" s="940">
        <v>27.7</v>
      </c>
      <c r="K71" s="941">
        <v>2.2999999999999998</v>
      </c>
      <c r="M71" s="937" t="s">
        <v>620</v>
      </c>
      <c r="N71" s="942">
        <v>35200</v>
      </c>
      <c r="O71" s="943">
        <v>3497</v>
      </c>
      <c r="P71" s="944">
        <v>29.5</v>
      </c>
      <c r="Q71" s="668">
        <v>2.9</v>
      </c>
      <c r="S71" s="947" t="s">
        <v>983</v>
      </c>
      <c r="T71" s="701" t="s">
        <v>751</v>
      </c>
      <c r="U71" s="702" t="s">
        <v>751</v>
      </c>
      <c r="V71" s="703">
        <v>0.27</v>
      </c>
      <c r="W71" s="702" t="s">
        <v>651</v>
      </c>
      <c r="X71" s="159"/>
      <c r="Y71" s="465" t="s">
        <v>983</v>
      </c>
      <c r="Z71" s="557" t="s">
        <v>751</v>
      </c>
      <c r="AA71" s="557" t="s">
        <v>751</v>
      </c>
      <c r="AB71" s="559">
        <v>0.247</v>
      </c>
      <c r="AC71" s="557" t="s">
        <v>644</v>
      </c>
      <c r="AD71" s="159"/>
      <c r="AE71" s="465" t="s">
        <v>983</v>
      </c>
      <c r="AF71" s="561" t="s">
        <v>751</v>
      </c>
      <c r="AG71" s="561" t="s">
        <v>751</v>
      </c>
      <c r="AH71" s="562">
        <v>0.253</v>
      </c>
      <c r="AI71" s="561" t="s">
        <v>650</v>
      </c>
      <c r="AJ71" s="159"/>
      <c r="AK71" s="465" t="s">
        <v>983</v>
      </c>
      <c r="AL71" s="451" t="s">
        <v>751</v>
      </c>
      <c r="AM71" s="451" t="s">
        <v>751</v>
      </c>
      <c r="AN71" s="563">
        <v>0.252</v>
      </c>
      <c r="AO71" s="451" t="s">
        <v>651</v>
      </c>
    </row>
    <row r="72" spans="1:41">
      <c r="A72" s="650"/>
      <c r="B72" s="650"/>
      <c r="C72" s="650"/>
      <c r="D72" s="650"/>
      <c r="E72" s="650"/>
      <c r="G72" s="650"/>
      <c r="H72" s="650"/>
      <c r="I72" s="650"/>
      <c r="J72" s="650"/>
      <c r="K72" s="650"/>
      <c r="M72" s="650"/>
      <c r="N72" s="650"/>
      <c r="O72" s="650"/>
      <c r="P72" s="650"/>
      <c r="Q72" s="650"/>
      <c r="S72" s="650"/>
      <c r="T72" s="650"/>
      <c r="U72" s="650"/>
      <c r="V72" s="650"/>
      <c r="W72" s="650"/>
      <c r="X72" s="650"/>
      <c r="Y72" s="650"/>
      <c r="Z72" s="650"/>
      <c r="AA72" s="650"/>
      <c r="AB72" s="650"/>
      <c r="AC72" s="650"/>
      <c r="AD72" s="650"/>
      <c r="AE72" s="650"/>
      <c r="AF72" s="650"/>
      <c r="AG72" s="650"/>
      <c r="AH72" s="650"/>
      <c r="AI72" s="650"/>
      <c r="AJ72" s="650"/>
      <c r="AK72" s="650"/>
      <c r="AL72" s="650"/>
      <c r="AM72" s="650"/>
      <c r="AN72" s="650"/>
      <c r="AO72" s="650"/>
    </row>
    <row r="73" spans="1:41" ht="29.25" customHeight="1">
      <c r="A73" s="2025" t="s">
        <v>2779</v>
      </c>
      <c r="B73" s="2025"/>
      <c r="C73" s="2025"/>
      <c r="D73" s="2025"/>
      <c r="E73" s="2025"/>
      <c r="G73" s="2025" t="s">
        <v>2780</v>
      </c>
      <c r="H73" s="2025"/>
      <c r="I73" s="2025"/>
      <c r="J73" s="2025"/>
      <c r="K73" s="2025"/>
      <c r="M73" s="2025" t="s">
        <v>2781</v>
      </c>
      <c r="N73" s="2025"/>
      <c r="O73" s="2025"/>
      <c r="P73" s="2025"/>
      <c r="Q73" s="2025"/>
      <c r="S73" s="2025" t="s">
        <v>2782</v>
      </c>
      <c r="T73" s="2025"/>
      <c r="U73" s="2025"/>
      <c r="V73" s="2025"/>
      <c r="W73" s="2025"/>
      <c r="X73" s="650"/>
      <c r="Y73" s="2025" t="s">
        <v>2783</v>
      </c>
      <c r="Z73" s="2025"/>
      <c r="AA73" s="2025"/>
      <c r="AB73" s="2025"/>
      <c r="AC73" s="2025"/>
      <c r="AD73" s="650"/>
      <c r="AE73" s="2025" t="s">
        <v>2784</v>
      </c>
      <c r="AF73" s="2025"/>
      <c r="AG73" s="2025"/>
      <c r="AH73" s="2025"/>
      <c r="AI73" s="2025"/>
      <c r="AJ73" s="650"/>
      <c r="AK73" s="2025" t="s">
        <v>2785</v>
      </c>
      <c r="AL73" s="2025"/>
      <c r="AM73" s="2025"/>
      <c r="AN73" s="2025"/>
      <c r="AO73" s="2025"/>
    </row>
  </sheetData>
  <mergeCells count="84">
    <mergeCell ref="AK1:AO1"/>
    <mergeCell ref="A3:A4"/>
    <mergeCell ref="B3:E3"/>
    <mergeCell ref="G3:G4"/>
    <mergeCell ref="H3:K3"/>
    <mergeCell ref="M3:M4"/>
    <mergeCell ref="N3:Q3"/>
    <mergeCell ref="S3:S4"/>
    <mergeCell ref="T3:W3"/>
    <mergeCell ref="Y3:Y4"/>
    <mergeCell ref="A1:E1"/>
    <mergeCell ref="G1:K1"/>
    <mergeCell ref="M1:Q1"/>
    <mergeCell ref="S1:W1"/>
    <mergeCell ref="Y1:AC1"/>
    <mergeCell ref="AE1:AI1"/>
    <mergeCell ref="A17:A18"/>
    <mergeCell ref="B17:E17"/>
    <mergeCell ref="G17:G18"/>
    <mergeCell ref="H17:K17"/>
    <mergeCell ref="M17:M18"/>
    <mergeCell ref="Z3:AC3"/>
    <mergeCell ref="AE3:AE4"/>
    <mergeCell ref="AF3:AI3"/>
    <mergeCell ref="AK3:AK4"/>
    <mergeCell ref="AL3:AO3"/>
    <mergeCell ref="AF17:AI17"/>
    <mergeCell ref="AK17:AK18"/>
    <mergeCell ref="AL17:AO17"/>
    <mergeCell ref="A31:A32"/>
    <mergeCell ref="B31:E31"/>
    <mergeCell ref="G31:G32"/>
    <mergeCell ref="H31:K31"/>
    <mergeCell ref="M31:M32"/>
    <mergeCell ref="N31:Q31"/>
    <mergeCell ref="S31:S32"/>
    <mergeCell ref="N17:Q17"/>
    <mergeCell ref="S17:S18"/>
    <mergeCell ref="T17:W17"/>
    <mergeCell ref="Y17:Y18"/>
    <mergeCell ref="Z17:AC17"/>
    <mergeCell ref="AE17:AE18"/>
    <mergeCell ref="AL31:AO31"/>
    <mergeCell ref="A45:A46"/>
    <mergeCell ref="B45:E45"/>
    <mergeCell ref="G45:G46"/>
    <mergeCell ref="H45:K45"/>
    <mergeCell ref="M45:M46"/>
    <mergeCell ref="N45:Q45"/>
    <mergeCell ref="S45:S46"/>
    <mergeCell ref="T45:W45"/>
    <mergeCell ref="Y45:Y46"/>
    <mergeCell ref="T31:W31"/>
    <mergeCell ref="Y31:Y32"/>
    <mergeCell ref="Z31:AC31"/>
    <mergeCell ref="AE31:AE32"/>
    <mergeCell ref="AF31:AI31"/>
    <mergeCell ref="AK31:AK32"/>
    <mergeCell ref="A59:A60"/>
    <mergeCell ref="B59:E59"/>
    <mergeCell ref="G59:G60"/>
    <mergeCell ref="H59:K59"/>
    <mergeCell ref="M59:M60"/>
    <mergeCell ref="Z45:AC45"/>
    <mergeCell ref="AE45:AE46"/>
    <mergeCell ref="AF45:AI45"/>
    <mergeCell ref="AK45:AK46"/>
    <mergeCell ref="AL45:AO45"/>
    <mergeCell ref="AF59:AI59"/>
    <mergeCell ref="AK59:AK60"/>
    <mergeCell ref="AL59:AO59"/>
    <mergeCell ref="A73:E73"/>
    <mergeCell ref="G73:K73"/>
    <mergeCell ref="M73:Q73"/>
    <mergeCell ref="S73:W73"/>
    <mergeCell ref="Y73:AC73"/>
    <mergeCell ref="AE73:AI73"/>
    <mergeCell ref="AK73:AO73"/>
    <mergeCell ref="N59:Q59"/>
    <mergeCell ref="S59:S60"/>
    <mergeCell ref="T59:W59"/>
    <mergeCell ref="Y59:Y60"/>
    <mergeCell ref="Z59:AC59"/>
    <mergeCell ref="AE59:AE6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1E8BA-2BA2-4964-A79E-929DA0907C30}">
  <dimension ref="A1:CM55"/>
  <sheetViews>
    <sheetView workbookViewId="0">
      <selection sqref="A1:XFD1048576"/>
    </sheetView>
  </sheetViews>
  <sheetFormatPr defaultRowHeight="14"/>
  <cols>
    <col min="1" max="1" width="37.83203125" customWidth="1"/>
    <col min="2" max="13" width="9.58203125" customWidth="1"/>
    <col min="15" max="15" width="36.58203125" customWidth="1"/>
    <col min="16" max="27" width="9.1640625" customWidth="1"/>
    <col min="29" max="29" width="36.58203125" customWidth="1"/>
    <col min="30" max="41" width="9.1640625" customWidth="1"/>
    <col min="43" max="43" width="38.33203125" customWidth="1"/>
    <col min="57" max="57" width="38.33203125" customWidth="1"/>
    <col min="71" max="71" width="35.58203125" customWidth="1"/>
    <col min="84" max="84" width="6.08203125" customWidth="1"/>
    <col min="85" max="85" width="39" customWidth="1"/>
    <col min="86" max="91" width="10.08203125" customWidth="1"/>
  </cols>
  <sheetData>
    <row r="1" spans="1:91" ht="25">
      <c r="A1" s="1913" t="s">
        <v>2423</v>
      </c>
      <c r="B1" s="1913"/>
      <c r="C1" s="1913"/>
      <c r="D1" s="1913"/>
      <c r="E1" s="1913"/>
      <c r="F1" s="1913"/>
      <c r="G1" s="1913"/>
      <c r="H1" s="1913"/>
      <c r="I1" s="1913"/>
      <c r="J1" s="1913"/>
      <c r="K1" s="1913"/>
      <c r="L1" s="1913"/>
      <c r="M1" s="1913"/>
      <c r="N1" s="470"/>
      <c r="O1" s="2026" t="s">
        <v>2424</v>
      </c>
      <c r="P1" s="2026"/>
      <c r="Q1" s="2026"/>
      <c r="R1" s="2026"/>
      <c r="S1" s="2026"/>
      <c r="T1" s="2026"/>
      <c r="U1" s="2026"/>
      <c r="V1" s="2026"/>
      <c r="W1" s="2026"/>
      <c r="X1" s="2026"/>
      <c r="Y1" s="2026"/>
      <c r="Z1" s="2026"/>
      <c r="AA1" s="2026"/>
      <c r="AC1" s="2026" t="s">
        <v>2425</v>
      </c>
      <c r="AD1" s="2026"/>
      <c r="AE1" s="2026"/>
      <c r="AF1" s="2026"/>
      <c r="AG1" s="2026"/>
      <c r="AH1" s="2026"/>
      <c r="AI1" s="2026"/>
      <c r="AJ1" s="2026"/>
      <c r="AK1" s="2026"/>
      <c r="AL1" s="2026"/>
      <c r="AM1" s="2026"/>
      <c r="AN1" s="2026"/>
      <c r="AO1" s="2026"/>
      <c r="AQ1" s="2026" t="s">
        <v>2426</v>
      </c>
      <c r="AR1" s="2026"/>
      <c r="AS1" s="2026"/>
      <c r="AT1" s="2026"/>
      <c r="AU1" s="2026"/>
      <c r="AV1" s="2026"/>
      <c r="AW1" s="2026"/>
      <c r="AX1" s="2026"/>
      <c r="AY1" s="2026"/>
      <c r="AZ1" s="2026"/>
      <c r="BA1" s="2026"/>
      <c r="BB1" s="2026"/>
      <c r="BC1" s="2026"/>
      <c r="BD1" s="106"/>
      <c r="BE1" s="2026" t="s">
        <v>2427</v>
      </c>
      <c r="BF1" s="2026"/>
      <c r="BG1" s="2026"/>
      <c r="BH1" s="2026"/>
      <c r="BI1" s="2026"/>
      <c r="BJ1" s="2026"/>
      <c r="BK1" s="2026"/>
      <c r="BL1" s="2026"/>
      <c r="BM1" s="2026"/>
      <c r="BN1" s="2026"/>
      <c r="BO1" s="2026"/>
      <c r="BP1" s="785"/>
      <c r="BQ1" s="785"/>
      <c r="BR1" s="106"/>
      <c r="BS1" s="2026" t="s">
        <v>2428</v>
      </c>
      <c r="BT1" s="2026"/>
      <c r="BU1" s="2026"/>
      <c r="BV1" s="2026"/>
      <c r="BW1" s="2026"/>
      <c r="BX1" s="2026"/>
      <c r="BY1" s="2026"/>
      <c r="BZ1" s="2026"/>
      <c r="CA1" s="2026"/>
      <c r="CB1" s="2026"/>
      <c r="CC1" s="2026"/>
      <c r="CD1" s="785"/>
      <c r="CE1" s="785"/>
      <c r="CF1" s="106"/>
      <c r="CG1" s="2026" t="s">
        <v>2429</v>
      </c>
      <c r="CH1" s="2026"/>
      <c r="CI1" s="2026"/>
      <c r="CJ1" s="2026"/>
      <c r="CK1" s="2026"/>
      <c r="CL1" s="2026"/>
      <c r="CM1" s="2026"/>
    </row>
    <row r="2" spans="1:91">
      <c r="A2" s="106"/>
      <c r="B2" s="106"/>
      <c r="C2" s="106"/>
      <c r="D2" s="106"/>
      <c r="E2" s="106"/>
      <c r="F2" s="106"/>
      <c r="G2" s="106"/>
      <c r="H2" s="106"/>
      <c r="I2" s="106"/>
      <c r="J2" s="106"/>
      <c r="K2" s="106"/>
      <c r="L2" s="106"/>
      <c r="M2" s="106"/>
      <c r="O2" s="106"/>
      <c r="P2" s="106"/>
      <c r="Q2" s="106"/>
      <c r="R2" s="106"/>
      <c r="S2" s="106"/>
      <c r="T2" s="106"/>
      <c r="U2" s="106"/>
      <c r="V2" s="106"/>
      <c r="W2" s="106"/>
      <c r="X2" s="106"/>
      <c r="Y2" s="106"/>
      <c r="Z2" s="106"/>
      <c r="AA2" s="106"/>
      <c r="AC2" s="106"/>
      <c r="AD2" s="106"/>
      <c r="AE2" s="106"/>
      <c r="AF2" s="106"/>
      <c r="AG2" s="106"/>
      <c r="AH2" s="106"/>
      <c r="AI2" s="106"/>
      <c r="AJ2" s="106"/>
      <c r="AK2" s="106"/>
      <c r="AL2" s="106"/>
      <c r="AM2" s="106"/>
      <c r="AN2" s="106"/>
      <c r="AO2" s="106"/>
      <c r="AQ2" s="106"/>
      <c r="AR2" s="106"/>
      <c r="AS2" s="106"/>
      <c r="AT2" s="106"/>
      <c r="AU2" s="106"/>
      <c r="AV2" s="106"/>
      <c r="AW2" s="106"/>
      <c r="AX2" s="106"/>
      <c r="AY2" s="106"/>
      <c r="AZ2" s="106"/>
      <c r="BA2" s="106"/>
      <c r="BB2" s="106"/>
      <c r="BC2" s="106"/>
      <c r="BD2" s="106"/>
      <c r="BE2" s="106"/>
      <c r="BF2" s="106"/>
      <c r="BG2" s="106"/>
      <c r="BH2" s="106"/>
      <c r="BI2" s="106"/>
      <c r="BJ2" s="106"/>
      <c r="BK2" s="106"/>
      <c r="BL2" s="106"/>
      <c r="BM2" s="106"/>
      <c r="BN2" s="106"/>
      <c r="BO2" s="106"/>
      <c r="BP2" s="106"/>
      <c r="BQ2" s="106"/>
      <c r="BR2" s="106"/>
      <c r="BS2" s="106"/>
      <c r="BT2" s="106"/>
      <c r="BU2" s="106"/>
      <c r="BV2" s="106"/>
      <c r="BW2" s="106"/>
      <c r="BX2" s="106"/>
      <c r="BY2" s="106"/>
      <c r="BZ2" s="106"/>
      <c r="CA2" s="106"/>
      <c r="CB2" s="106"/>
      <c r="CC2" s="106"/>
      <c r="CD2" s="106"/>
      <c r="CE2" s="106"/>
      <c r="CF2" s="106"/>
      <c r="CG2" s="106"/>
      <c r="CH2" s="106"/>
      <c r="CI2" s="106"/>
      <c r="CJ2" s="106"/>
      <c r="CK2" s="106"/>
      <c r="CL2" s="106"/>
      <c r="CM2" s="106"/>
    </row>
    <row r="3" spans="1:91" ht="18" customHeight="1">
      <c r="A3" s="1970" t="s">
        <v>584</v>
      </c>
      <c r="B3" s="1864" t="s">
        <v>585</v>
      </c>
      <c r="C3" s="1865"/>
      <c r="D3" s="1865"/>
      <c r="E3" s="1865"/>
      <c r="F3" s="1865"/>
      <c r="G3" s="1865"/>
      <c r="H3" s="1865"/>
      <c r="I3" s="1865"/>
      <c r="J3" s="1865"/>
      <c r="K3" s="1865"/>
      <c r="L3" s="1865"/>
      <c r="M3" s="1865"/>
      <c r="N3" s="21"/>
      <c r="O3" s="2055" t="s">
        <v>584</v>
      </c>
      <c r="P3" s="1864" t="s">
        <v>585</v>
      </c>
      <c r="Q3" s="1865"/>
      <c r="R3" s="1865"/>
      <c r="S3" s="1865"/>
      <c r="T3" s="1865"/>
      <c r="U3" s="1865"/>
      <c r="V3" s="1865"/>
      <c r="W3" s="1865"/>
      <c r="X3" s="1865"/>
      <c r="Y3" s="1865"/>
      <c r="Z3" s="1865"/>
      <c r="AA3" s="1865"/>
      <c r="AC3" s="2058" t="s">
        <v>584</v>
      </c>
      <c r="AD3" s="2061" t="s">
        <v>585</v>
      </c>
      <c r="AE3" s="2062"/>
      <c r="AF3" s="2062"/>
      <c r="AG3" s="2062"/>
      <c r="AH3" s="2062"/>
      <c r="AI3" s="2062"/>
      <c r="AJ3" s="2062"/>
      <c r="AK3" s="2062"/>
      <c r="AL3" s="2062"/>
      <c r="AM3" s="2062"/>
      <c r="AN3" s="2062"/>
      <c r="AO3" s="2062"/>
      <c r="AQ3" s="2058" t="s">
        <v>584</v>
      </c>
      <c r="AR3" s="2061" t="s">
        <v>585</v>
      </c>
      <c r="AS3" s="2062"/>
      <c r="AT3" s="2062"/>
      <c r="AU3" s="2062"/>
      <c r="AV3" s="2062"/>
      <c r="AW3" s="2062"/>
      <c r="AX3" s="2062"/>
      <c r="AY3" s="2062"/>
      <c r="AZ3" s="2062"/>
      <c r="BA3" s="2062"/>
      <c r="BB3" s="2062"/>
      <c r="BC3" s="2062"/>
      <c r="BD3" s="106"/>
      <c r="BE3" s="2052" t="s">
        <v>584</v>
      </c>
      <c r="BF3" s="2051" t="s">
        <v>585</v>
      </c>
      <c r="BG3" s="1865"/>
      <c r="BH3" s="1865"/>
      <c r="BI3" s="1865"/>
      <c r="BJ3" s="1865"/>
      <c r="BK3" s="1865"/>
      <c r="BL3" s="1865"/>
      <c r="BM3" s="1865"/>
      <c r="BN3" s="1865"/>
      <c r="BO3" s="1865"/>
      <c r="BP3" s="1865"/>
      <c r="BQ3" s="1865"/>
      <c r="BR3" s="106"/>
      <c r="BS3" s="2052" t="s">
        <v>584</v>
      </c>
      <c r="BT3" s="2051" t="s">
        <v>585</v>
      </c>
      <c r="BU3" s="1865"/>
      <c r="BV3" s="1865"/>
      <c r="BW3" s="1865"/>
      <c r="BX3" s="1865"/>
      <c r="BY3" s="1865"/>
      <c r="BZ3" s="1865"/>
      <c r="CA3" s="1865"/>
      <c r="CB3" s="1865"/>
      <c r="CC3" s="1865"/>
      <c r="CD3" s="1865"/>
      <c r="CE3" s="1865"/>
      <c r="CF3" s="106"/>
      <c r="CG3" s="2052" t="s">
        <v>584</v>
      </c>
      <c r="CH3" s="1946" t="s">
        <v>585</v>
      </c>
      <c r="CI3" s="1946"/>
      <c r="CJ3" s="1946"/>
      <c r="CK3" s="1946"/>
      <c r="CL3" s="1946"/>
      <c r="CM3" s="1974"/>
    </row>
    <row r="4" spans="1:91" ht="18" customHeight="1">
      <c r="A4" s="1971"/>
      <c r="B4" s="1975" t="s">
        <v>396</v>
      </c>
      <c r="C4" s="1985"/>
      <c r="D4" s="2003" t="s">
        <v>744</v>
      </c>
      <c r="E4" s="2003"/>
      <c r="F4" s="1975" t="s">
        <v>745</v>
      </c>
      <c r="G4" s="1985"/>
      <c r="H4" s="2003" t="s">
        <v>746</v>
      </c>
      <c r="I4" s="2003"/>
      <c r="J4" s="1975" t="s">
        <v>747</v>
      </c>
      <c r="K4" s="1985"/>
      <c r="L4" s="2003" t="s">
        <v>748</v>
      </c>
      <c r="M4" s="2039"/>
      <c r="N4" s="21"/>
      <c r="O4" s="2056"/>
      <c r="P4" s="1975" t="s">
        <v>396</v>
      </c>
      <c r="Q4" s="1985"/>
      <c r="R4" s="2003" t="s">
        <v>744</v>
      </c>
      <c r="S4" s="2003"/>
      <c r="T4" s="1975" t="s">
        <v>745</v>
      </c>
      <c r="U4" s="1985"/>
      <c r="V4" s="2003" t="s">
        <v>746</v>
      </c>
      <c r="W4" s="2003"/>
      <c r="X4" s="1975" t="s">
        <v>747</v>
      </c>
      <c r="Y4" s="1985"/>
      <c r="Z4" s="2003" t="s">
        <v>748</v>
      </c>
      <c r="AA4" s="2039"/>
      <c r="AC4" s="2059"/>
      <c r="AD4" s="2049" t="s">
        <v>396</v>
      </c>
      <c r="AE4" s="2050"/>
      <c r="AF4" s="2046" t="s">
        <v>744</v>
      </c>
      <c r="AG4" s="2046"/>
      <c r="AH4" s="2049" t="s">
        <v>745</v>
      </c>
      <c r="AI4" s="2050"/>
      <c r="AJ4" s="2046" t="s">
        <v>746</v>
      </c>
      <c r="AK4" s="2046"/>
      <c r="AL4" s="2049" t="s">
        <v>747</v>
      </c>
      <c r="AM4" s="2050"/>
      <c r="AN4" s="2046" t="s">
        <v>748</v>
      </c>
      <c r="AO4" s="2047"/>
      <c r="AQ4" s="2059"/>
      <c r="AR4" s="2049" t="s">
        <v>396</v>
      </c>
      <c r="AS4" s="2050"/>
      <c r="AT4" s="2046" t="s">
        <v>744</v>
      </c>
      <c r="AU4" s="2046"/>
      <c r="AV4" s="2049" t="s">
        <v>745</v>
      </c>
      <c r="AW4" s="2050"/>
      <c r="AX4" s="2046" t="s">
        <v>746</v>
      </c>
      <c r="AY4" s="2046"/>
      <c r="AZ4" s="2049" t="s">
        <v>747</v>
      </c>
      <c r="BA4" s="2050"/>
      <c r="BB4" s="2046" t="s">
        <v>748</v>
      </c>
      <c r="BC4" s="2047"/>
      <c r="BD4" s="106"/>
      <c r="BE4" s="2053"/>
      <c r="BF4" s="1985" t="s">
        <v>396</v>
      </c>
      <c r="BG4" s="1985"/>
      <c r="BH4" s="2003" t="s">
        <v>744</v>
      </c>
      <c r="BI4" s="2048"/>
      <c r="BJ4" s="1985" t="s">
        <v>745</v>
      </c>
      <c r="BK4" s="1985"/>
      <c r="BL4" s="2003" t="s">
        <v>746</v>
      </c>
      <c r="BM4" s="2048"/>
      <c r="BN4" s="1985" t="s">
        <v>747</v>
      </c>
      <c r="BO4" s="1985"/>
      <c r="BP4" s="2003" t="s">
        <v>748</v>
      </c>
      <c r="BQ4" s="2039"/>
      <c r="BR4" s="106"/>
      <c r="BS4" s="2053"/>
      <c r="BT4" s="1985" t="s">
        <v>396</v>
      </c>
      <c r="BU4" s="1985"/>
      <c r="BV4" s="2003" t="s">
        <v>744</v>
      </c>
      <c r="BW4" s="2048"/>
      <c r="BX4" s="1985" t="s">
        <v>745</v>
      </c>
      <c r="BY4" s="1985"/>
      <c r="BZ4" s="2003" t="s">
        <v>746</v>
      </c>
      <c r="CA4" s="2048"/>
      <c r="CB4" s="1985" t="s">
        <v>747</v>
      </c>
      <c r="CC4" s="1985"/>
      <c r="CD4" s="2003" t="s">
        <v>748</v>
      </c>
      <c r="CE4" s="2039"/>
      <c r="CF4" s="106"/>
      <c r="CG4" s="2053"/>
      <c r="CH4" s="1985" t="s">
        <v>396</v>
      </c>
      <c r="CI4" s="1985"/>
      <c r="CJ4" s="1985" t="s">
        <v>745</v>
      </c>
      <c r="CK4" s="1985"/>
      <c r="CL4" s="1985" t="s">
        <v>747</v>
      </c>
      <c r="CM4" s="1976"/>
    </row>
    <row r="5" spans="1:91" s="478" customFormat="1" ht="30">
      <c r="A5" s="1915"/>
      <c r="B5" s="472" t="s">
        <v>587</v>
      </c>
      <c r="C5" s="555" t="s">
        <v>588</v>
      </c>
      <c r="D5" s="786" t="s">
        <v>587</v>
      </c>
      <c r="E5" s="566" t="s">
        <v>588</v>
      </c>
      <c r="F5" s="651" t="s">
        <v>587</v>
      </c>
      <c r="G5" s="555" t="s">
        <v>588</v>
      </c>
      <c r="H5" s="787" t="s">
        <v>587</v>
      </c>
      <c r="I5" s="788" t="s">
        <v>588</v>
      </c>
      <c r="J5" s="651" t="s">
        <v>587</v>
      </c>
      <c r="K5" s="555" t="s">
        <v>588</v>
      </c>
      <c r="L5" s="786" t="s">
        <v>587</v>
      </c>
      <c r="M5" s="789" t="s">
        <v>588</v>
      </c>
      <c r="N5" s="477"/>
      <c r="O5" s="2057"/>
      <c r="P5" s="472" t="s">
        <v>587</v>
      </c>
      <c r="Q5" s="555" t="s">
        <v>588</v>
      </c>
      <c r="R5" s="786" t="s">
        <v>587</v>
      </c>
      <c r="S5" s="566" t="s">
        <v>588</v>
      </c>
      <c r="T5" s="651" t="s">
        <v>587</v>
      </c>
      <c r="U5" s="555" t="s">
        <v>588</v>
      </c>
      <c r="V5" s="787" t="s">
        <v>587</v>
      </c>
      <c r="W5" s="788" t="s">
        <v>588</v>
      </c>
      <c r="X5" s="651" t="s">
        <v>587</v>
      </c>
      <c r="Y5" s="555" t="s">
        <v>588</v>
      </c>
      <c r="Z5" s="786" t="s">
        <v>587</v>
      </c>
      <c r="AA5" s="789" t="s">
        <v>588</v>
      </c>
      <c r="AC5" s="2060"/>
      <c r="AD5" s="472" t="s">
        <v>587</v>
      </c>
      <c r="AE5" s="555" t="s">
        <v>588</v>
      </c>
      <c r="AF5" s="786" t="s">
        <v>587</v>
      </c>
      <c r="AG5" s="566" t="s">
        <v>588</v>
      </c>
      <c r="AH5" s="651" t="s">
        <v>587</v>
      </c>
      <c r="AI5" s="555" t="s">
        <v>588</v>
      </c>
      <c r="AJ5" s="787" t="s">
        <v>587</v>
      </c>
      <c r="AK5" s="788" t="s">
        <v>588</v>
      </c>
      <c r="AL5" s="651" t="s">
        <v>587</v>
      </c>
      <c r="AM5" s="555" t="s">
        <v>588</v>
      </c>
      <c r="AN5" s="786" t="s">
        <v>587</v>
      </c>
      <c r="AO5" s="789" t="s">
        <v>588</v>
      </c>
      <c r="AQ5" s="2060"/>
      <c r="AR5" s="472" t="s">
        <v>587</v>
      </c>
      <c r="AS5" s="555" t="s">
        <v>588</v>
      </c>
      <c r="AT5" s="786" t="s">
        <v>587</v>
      </c>
      <c r="AU5" s="566" t="s">
        <v>588</v>
      </c>
      <c r="AV5" s="651" t="s">
        <v>587</v>
      </c>
      <c r="AW5" s="555" t="s">
        <v>588</v>
      </c>
      <c r="AX5" s="787" t="s">
        <v>587</v>
      </c>
      <c r="AY5" s="788" t="s">
        <v>588</v>
      </c>
      <c r="AZ5" s="651" t="s">
        <v>587</v>
      </c>
      <c r="BA5" s="555" t="s">
        <v>588</v>
      </c>
      <c r="BB5" s="786" t="s">
        <v>587</v>
      </c>
      <c r="BC5" s="789" t="s">
        <v>588</v>
      </c>
      <c r="BD5" s="137"/>
      <c r="BE5" s="2054"/>
      <c r="BF5" s="555" t="s">
        <v>587</v>
      </c>
      <c r="BG5" s="555" t="s">
        <v>588</v>
      </c>
      <c r="BH5" s="786" t="s">
        <v>587</v>
      </c>
      <c r="BI5" s="787" t="s">
        <v>588</v>
      </c>
      <c r="BJ5" s="790" t="s">
        <v>587</v>
      </c>
      <c r="BK5" s="555" t="s">
        <v>588</v>
      </c>
      <c r="BL5" s="787" t="s">
        <v>587</v>
      </c>
      <c r="BM5" s="791" t="s">
        <v>588</v>
      </c>
      <c r="BN5" s="790" t="s">
        <v>587</v>
      </c>
      <c r="BO5" s="555" t="s">
        <v>588</v>
      </c>
      <c r="BP5" s="786" t="s">
        <v>587</v>
      </c>
      <c r="BQ5" s="789" t="s">
        <v>588</v>
      </c>
      <c r="BR5" s="137"/>
      <c r="BS5" s="2054"/>
      <c r="BT5" s="555" t="s">
        <v>587</v>
      </c>
      <c r="BU5" s="555" t="s">
        <v>588</v>
      </c>
      <c r="BV5" s="786" t="s">
        <v>587</v>
      </c>
      <c r="BW5" s="787" t="s">
        <v>588</v>
      </c>
      <c r="BX5" s="790" t="s">
        <v>587</v>
      </c>
      <c r="BY5" s="555" t="s">
        <v>588</v>
      </c>
      <c r="BZ5" s="787" t="s">
        <v>587</v>
      </c>
      <c r="CA5" s="791" t="s">
        <v>588</v>
      </c>
      <c r="CB5" s="790" t="s">
        <v>587</v>
      </c>
      <c r="CC5" s="555" t="s">
        <v>588</v>
      </c>
      <c r="CD5" s="786" t="s">
        <v>587</v>
      </c>
      <c r="CE5" s="789" t="s">
        <v>588</v>
      </c>
      <c r="CF5" s="137"/>
      <c r="CG5" s="2054"/>
      <c r="CH5" s="555" t="s">
        <v>587</v>
      </c>
      <c r="CI5" s="555" t="s">
        <v>588</v>
      </c>
      <c r="CJ5" s="555" t="s">
        <v>587</v>
      </c>
      <c r="CK5" s="555" t="s">
        <v>588</v>
      </c>
      <c r="CL5" s="555" t="s">
        <v>587</v>
      </c>
      <c r="CM5" s="476" t="s">
        <v>588</v>
      </c>
    </row>
    <row r="6" spans="1:91" ht="14.5" thickBot="1">
      <c r="A6" s="658" t="s">
        <v>749</v>
      </c>
      <c r="B6" s="659">
        <v>115665</v>
      </c>
      <c r="C6" s="487" t="s">
        <v>1792</v>
      </c>
      <c r="D6" s="660" t="s">
        <v>751</v>
      </c>
      <c r="E6" s="487" t="s">
        <v>751</v>
      </c>
      <c r="F6" s="484">
        <v>63808</v>
      </c>
      <c r="G6" s="487" t="s">
        <v>2430</v>
      </c>
      <c r="H6" s="660" t="s">
        <v>751</v>
      </c>
      <c r="I6" s="487" t="s">
        <v>751</v>
      </c>
      <c r="J6" s="484">
        <v>51857</v>
      </c>
      <c r="K6" s="487" t="s">
        <v>2431</v>
      </c>
      <c r="L6" s="660" t="s">
        <v>751</v>
      </c>
      <c r="M6" s="792" t="s">
        <v>751</v>
      </c>
      <c r="O6" s="763" t="s">
        <v>749</v>
      </c>
      <c r="P6" s="793">
        <v>119017</v>
      </c>
      <c r="Q6" s="517">
        <v>1085</v>
      </c>
      <c r="R6" s="794" t="s">
        <v>751</v>
      </c>
      <c r="S6" s="795" t="s">
        <v>751</v>
      </c>
      <c r="T6" s="515">
        <v>64699</v>
      </c>
      <c r="U6" s="517">
        <v>656</v>
      </c>
      <c r="V6" s="794" t="s">
        <v>751</v>
      </c>
      <c r="W6" s="795" t="s">
        <v>751</v>
      </c>
      <c r="X6" s="515">
        <v>54318</v>
      </c>
      <c r="Y6" s="517">
        <v>751</v>
      </c>
      <c r="Z6" s="794" t="s">
        <v>751</v>
      </c>
      <c r="AA6" s="794" t="s">
        <v>751</v>
      </c>
      <c r="AC6" s="763" t="s">
        <v>749</v>
      </c>
      <c r="AD6" s="796">
        <v>121647</v>
      </c>
      <c r="AE6" s="797">
        <v>1654</v>
      </c>
      <c r="AF6" s="798" t="s">
        <v>751</v>
      </c>
      <c r="AG6" s="799" t="s">
        <v>751</v>
      </c>
      <c r="AH6" s="796">
        <v>66696</v>
      </c>
      <c r="AI6" s="797">
        <v>1270</v>
      </c>
      <c r="AJ6" s="798" t="s">
        <v>751</v>
      </c>
      <c r="AK6" s="799" t="s">
        <v>751</v>
      </c>
      <c r="AL6" s="796">
        <v>54951</v>
      </c>
      <c r="AM6" s="797">
        <v>949</v>
      </c>
      <c r="AN6" s="798" t="s">
        <v>751</v>
      </c>
      <c r="AO6" s="799" t="s">
        <v>751</v>
      </c>
      <c r="AQ6" s="800" t="s">
        <v>749</v>
      </c>
      <c r="AR6" s="801">
        <v>123797</v>
      </c>
      <c r="AS6" s="802" t="s">
        <v>2212</v>
      </c>
      <c r="AT6" s="802" t="s">
        <v>751</v>
      </c>
      <c r="AU6" s="803" t="s">
        <v>751</v>
      </c>
      <c r="AV6" s="801">
        <v>68746</v>
      </c>
      <c r="AW6" s="802" t="s">
        <v>2432</v>
      </c>
      <c r="AX6" s="802" t="s">
        <v>751</v>
      </c>
      <c r="AY6" s="803" t="s">
        <v>751</v>
      </c>
      <c r="AZ6" s="801">
        <v>55051</v>
      </c>
      <c r="BA6" s="802" t="s">
        <v>1543</v>
      </c>
      <c r="BB6" s="802" t="s">
        <v>751</v>
      </c>
      <c r="BC6" s="802" t="s">
        <v>751</v>
      </c>
      <c r="BD6" s="106"/>
      <c r="BE6" s="445" t="s">
        <v>749</v>
      </c>
      <c r="BF6" s="556">
        <v>129855</v>
      </c>
      <c r="BG6" s="557" t="s">
        <v>2433</v>
      </c>
      <c r="BH6" s="557" t="s">
        <v>751</v>
      </c>
      <c r="BI6" s="557" t="s">
        <v>751</v>
      </c>
      <c r="BJ6" s="556">
        <v>70812</v>
      </c>
      <c r="BK6" s="557" t="s">
        <v>2434</v>
      </c>
      <c r="BL6" s="557" t="s">
        <v>751</v>
      </c>
      <c r="BM6" s="557" t="s">
        <v>751</v>
      </c>
      <c r="BN6" s="556">
        <v>59043</v>
      </c>
      <c r="BO6" s="557" t="s">
        <v>2435</v>
      </c>
      <c r="BP6" s="557" t="s">
        <v>751</v>
      </c>
      <c r="BQ6" s="557" t="s">
        <v>751</v>
      </c>
      <c r="BR6" s="106"/>
      <c r="BS6" s="445" t="s">
        <v>749</v>
      </c>
      <c r="BT6" s="556">
        <v>134483</v>
      </c>
      <c r="BU6" s="557" t="s">
        <v>2436</v>
      </c>
      <c r="BV6" s="557" t="s">
        <v>751</v>
      </c>
      <c r="BW6" s="557" t="s">
        <v>751</v>
      </c>
      <c r="BX6" s="556">
        <v>75365</v>
      </c>
      <c r="BY6" s="557" t="s">
        <v>899</v>
      </c>
      <c r="BZ6" s="557" t="s">
        <v>751</v>
      </c>
      <c r="CA6" s="557" t="s">
        <v>751</v>
      </c>
      <c r="CB6" s="556">
        <v>59118</v>
      </c>
      <c r="CC6" s="557" t="s">
        <v>1561</v>
      </c>
      <c r="CD6" s="557" t="s">
        <v>751</v>
      </c>
      <c r="CE6" s="557" t="s">
        <v>751</v>
      </c>
      <c r="CF6" s="106"/>
      <c r="CG6" s="445" t="s">
        <v>749</v>
      </c>
      <c r="CH6" s="450">
        <v>136621</v>
      </c>
      <c r="CI6" s="449" t="s">
        <v>885</v>
      </c>
      <c r="CJ6" s="450">
        <v>76338</v>
      </c>
      <c r="CK6" s="449" t="s">
        <v>805</v>
      </c>
      <c r="CL6" s="450">
        <v>60283</v>
      </c>
      <c r="CM6" s="449" t="s">
        <v>2437</v>
      </c>
    </row>
    <row r="7" spans="1:91">
      <c r="A7" s="673" t="s">
        <v>766</v>
      </c>
      <c r="B7" s="674">
        <v>7618</v>
      </c>
      <c r="C7" s="490" t="s">
        <v>2438</v>
      </c>
      <c r="D7" s="804">
        <v>6.6000000000000003E-2</v>
      </c>
      <c r="E7" s="490" t="s">
        <v>710</v>
      </c>
      <c r="F7" s="675">
        <v>3948</v>
      </c>
      <c r="G7" s="490" t="s">
        <v>1871</v>
      </c>
      <c r="H7" s="493">
        <v>6.2E-2</v>
      </c>
      <c r="I7" s="490" t="s">
        <v>613</v>
      </c>
      <c r="J7" s="675">
        <v>3670</v>
      </c>
      <c r="K7" s="490" t="s">
        <v>798</v>
      </c>
      <c r="L7" s="493">
        <v>7.0999999999999994E-2</v>
      </c>
      <c r="M7" s="494" t="s">
        <v>610</v>
      </c>
      <c r="O7" s="766" t="s">
        <v>766</v>
      </c>
      <c r="P7" s="768">
        <v>8763</v>
      </c>
      <c r="Q7" s="768">
        <v>1700</v>
      </c>
      <c r="R7" s="521">
        <v>7.4</v>
      </c>
      <c r="S7" s="520">
        <v>1.4</v>
      </c>
      <c r="T7" s="767">
        <v>4984</v>
      </c>
      <c r="U7" s="768">
        <v>1286</v>
      </c>
      <c r="V7" s="521">
        <v>7.7</v>
      </c>
      <c r="W7" s="520">
        <v>2</v>
      </c>
      <c r="X7" s="767">
        <v>3779</v>
      </c>
      <c r="Y7" s="768">
        <v>1068</v>
      </c>
      <c r="Z7" s="521">
        <v>7</v>
      </c>
      <c r="AA7" s="521">
        <v>2</v>
      </c>
      <c r="AC7" s="766" t="s">
        <v>766</v>
      </c>
      <c r="AD7" s="805">
        <v>10207</v>
      </c>
      <c r="AE7" s="806">
        <v>1640</v>
      </c>
      <c r="AF7" s="807">
        <v>8.4</v>
      </c>
      <c r="AG7" s="808">
        <v>1.3</v>
      </c>
      <c r="AH7" s="805">
        <v>5966</v>
      </c>
      <c r="AI7" s="806">
        <v>1210</v>
      </c>
      <c r="AJ7" s="807">
        <v>8.9</v>
      </c>
      <c r="AK7" s="808">
        <v>1.8</v>
      </c>
      <c r="AL7" s="805">
        <v>4241</v>
      </c>
      <c r="AM7" s="806">
        <v>990</v>
      </c>
      <c r="AN7" s="807">
        <v>7.7</v>
      </c>
      <c r="AO7" s="807">
        <v>1.8</v>
      </c>
      <c r="AQ7" s="642" t="s">
        <v>789</v>
      </c>
      <c r="AR7" s="809">
        <v>8019</v>
      </c>
      <c r="AS7" s="810" t="s">
        <v>2439</v>
      </c>
      <c r="AT7" s="811">
        <v>6.5000000000000002E-2</v>
      </c>
      <c r="AU7" s="812" t="s">
        <v>653</v>
      </c>
      <c r="AV7" s="809">
        <v>5313</v>
      </c>
      <c r="AW7" s="810" t="s">
        <v>2440</v>
      </c>
      <c r="AX7" s="811">
        <v>7.6999999999999999E-2</v>
      </c>
      <c r="AY7" s="812" t="s">
        <v>642</v>
      </c>
      <c r="AZ7" s="809">
        <v>2706</v>
      </c>
      <c r="BA7" s="810" t="s">
        <v>1357</v>
      </c>
      <c r="BB7" s="811">
        <v>4.9000000000000002E-2</v>
      </c>
      <c r="BC7" s="810" t="s">
        <v>648</v>
      </c>
      <c r="BD7" s="106"/>
      <c r="BE7" s="687" t="s">
        <v>789</v>
      </c>
      <c r="BF7" s="556">
        <v>9438</v>
      </c>
      <c r="BG7" s="557" t="s">
        <v>2441</v>
      </c>
      <c r="BH7" s="813">
        <v>7.2999999999999995E-2</v>
      </c>
      <c r="BI7" s="557" t="s">
        <v>652</v>
      </c>
      <c r="BJ7" s="556">
        <v>5262</v>
      </c>
      <c r="BK7" s="557" t="s">
        <v>1028</v>
      </c>
      <c r="BL7" s="813">
        <v>7.3999999999999996E-2</v>
      </c>
      <c r="BM7" s="557" t="s">
        <v>645</v>
      </c>
      <c r="BN7" s="556">
        <v>4176</v>
      </c>
      <c r="BO7" s="557" t="s">
        <v>2442</v>
      </c>
      <c r="BP7" s="813">
        <v>7.0999999999999994E-2</v>
      </c>
      <c r="BQ7" s="557" t="s">
        <v>650</v>
      </c>
      <c r="BR7" s="106"/>
      <c r="BS7" s="439" t="s">
        <v>789</v>
      </c>
      <c r="BT7" s="556">
        <v>8519</v>
      </c>
      <c r="BU7" s="557" t="s">
        <v>2443</v>
      </c>
      <c r="BV7" s="559">
        <v>6.3E-2</v>
      </c>
      <c r="BW7" s="557" t="s">
        <v>652</v>
      </c>
      <c r="BX7" s="556">
        <v>3963</v>
      </c>
      <c r="BY7" s="557" t="s">
        <v>2298</v>
      </c>
      <c r="BZ7" s="559">
        <v>5.2999999999999999E-2</v>
      </c>
      <c r="CA7" s="557" t="s">
        <v>648</v>
      </c>
      <c r="CB7" s="556">
        <v>4556</v>
      </c>
      <c r="CC7" s="557" t="s">
        <v>2444</v>
      </c>
      <c r="CD7" s="559">
        <v>7.6999999999999999E-2</v>
      </c>
      <c r="CE7" s="557" t="s">
        <v>644</v>
      </c>
      <c r="CF7" s="106"/>
      <c r="CG7" s="439" t="s">
        <v>789</v>
      </c>
      <c r="CH7" s="563">
        <v>8.5000000000000006E-2</v>
      </c>
      <c r="CI7" s="451" t="s">
        <v>645</v>
      </c>
      <c r="CJ7" s="563">
        <v>8.3000000000000004E-2</v>
      </c>
      <c r="CK7" s="451" t="s">
        <v>657</v>
      </c>
      <c r="CL7" s="563">
        <v>8.7999999999999995E-2</v>
      </c>
      <c r="CM7" s="451" t="s">
        <v>659</v>
      </c>
    </row>
    <row r="8" spans="1:91">
      <c r="A8" s="688" t="s">
        <v>793</v>
      </c>
      <c r="B8" s="689">
        <v>50012</v>
      </c>
      <c r="C8" s="497" t="s">
        <v>2445</v>
      </c>
      <c r="D8" s="814">
        <v>0.432</v>
      </c>
      <c r="E8" s="497" t="s">
        <v>924</v>
      </c>
      <c r="F8" s="815">
        <v>31202</v>
      </c>
      <c r="G8" s="497" t="s">
        <v>2446</v>
      </c>
      <c r="H8" s="816">
        <v>0.48899999999999999</v>
      </c>
      <c r="I8" s="497" t="s">
        <v>907</v>
      </c>
      <c r="J8" s="815">
        <v>18810</v>
      </c>
      <c r="K8" s="497" t="s">
        <v>2192</v>
      </c>
      <c r="L8" s="816">
        <v>0.36299999999999999</v>
      </c>
      <c r="M8" s="501" t="s">
        <v>1102</v>
      </c>
      <c r="O8" s="676" t="s">
        <v>793</v>
      </c>
      <c r="P8" s="682">
        <v>51471</v>
      </c>
      <c r="Q8" s="682">
        <v>2770</v>
      </c>
      <c r="R8" s="524">
        <v>43.2</v>
      </c>
      <c r="S8" s="523">
        <v>2.2999999999999998</v>
      </c>
      <c r="T8" s="817">
        <v>31748</v>
      </c>
      <c r="U8" s="682">
        <v>2088</v>
      </c>
      <c r="V8" s="524">
        <v>49.1</v>
      </c>
      <c r="W8" s="523">
        <v>3.1</v>
      </c>
      <c r="X8" s="817">
        <v>19723</v>
      </c>
      <c r="Y8" s="682">
        <v>1716</v>
      </c>
      <c r="Z8" s="524">
        <v>36.299999999999997</v>
      </c>
      <c r="AA8" s="524">
        <v>3.2</v>
      </c>
      <c r="AC8" s="676" t="s">
        <v>793</v>
      </c>
      <c r="AD8" s="818">
        <v>46510</v>
      </c>
      <c r="AE8" s="819">
        <v>3267</v>
      </c>
      <c r="AF8" s="820">
        <v>38.200000000000003</v>
      </c>
      <c r="AG8" s="821">
        <v>2.6</v>
      </c>
      <c r="AH8" s="818">
        <v>29912</v>
      </c>
      <c r="AI8" s="819">
        <v>2377</v>
      </c>
      <c r="AJ8" s="820">
        <v>44.8</v>
      </c>
      <c r="AK8" s="821">
        <v>3.4</v>
      </c>
      <c r="AL8" s="818">
        <v>16598</v>
      </c>
      <c r="AM8" s="819">
        <v>2012</v>
      </c>
      <c r="AN8" s="820">
        <v>30.2</v>
      </c>
      <c r="AO8" s="820">
        <v>3.6</v>
      </c>
      <c r="AQ8" s="250" t="s">
        <v>603</v>
      </c>
      <c r="AR8" s="685">
        <v>50218</v>
      </c>
      <c r="AS8" s="550" t="s">
        <v>2447</v>
      </c>
      <c r="AT8" s="686">
        <v>0.40600000000000003</v>
      </c>
      <c r="AU8" s="552" t="s">
        <v>674</v>
      </c>
      <c r="AV8" s="685">
        <v>30181</v>
      </c>
      <c r="AW8" s="550" t="s">
        <v>2448</v>
      </c>
      <c r="AX8" s="686">
        <v>0.439</v>
      </c>
      <c r="AY8" s="552" t="s">
        <v>935</v>
      </c>
      <c r="AZ8" s="685">
        <v>20037</v>
      </c>
      <c r="BA8" s="550" t="s">
        <v>1795</v>
      </c>
      <c r="BB8" s="686">
        <v>0.36399999999999999</v>
      </c>
      <c r="BC8" s="550" t="s">
        <v>862</v>
      </c>
      <c r="BD8" s="106"/>
      <c r="BE8" s="687" t="s">
        <v>603</v>
      </c>
      <c r="BF8" s="556">
        <v>53587</v>
      </c>
      <c r="BG8" s="557" t="s">
        <v>2449</v>
      </c>
      <c r="BH8" s="813">
        <v>0.41299999999999998</v>
      </c>
      <c r="BI8" s="557" t="s">
        <v>646</v>
      </c>
      <c r="BJ8" s="556">
        <v>32353</v>
      </c>
      <c r="BK8" s="557" t="s">
        <v>2450</v>
      </c>
      <c r="BL8" s="813">
        <v>0.45700000000000002</v>
      </c>
      <c r="BM8" s="557" t="s">
        <v>1061</v>
      </c>
      <c r="BN8" s="556">
        <v>21234</v>
      </c>
      <c r="BO8" s="557" t="s">
        <v>2451</v>
      </c>
      <c r="BP8" s="813">
        <v>0.36</v>
      </c>
      <c r="BQ8" s="557" t="s">
        <v>779</v>
      </c>
      <c r="BR8" s="106"/>
      <c r="BS8" s="439" t="s">
        <v>603</v>
      </c>
      <c r="BT8" s="556">
        <v>51611</v>
      </c>
      <c r="BU8" s="557" t="s">
        <v>2452</v>
      </c>
      <c r="BV8" s="559">
        <v>0.38400000000000001</v>
      </c>
      <c r="BW8" s="557" t="s">
        <v>658</v>
      </c>
      <c r="BX8" s="556">
        <v>33464</v>
      </c>
      <c r="BY8" s="557" t="s">
        <v>2453</v>
      </c>
      <c r="BZ8" s="559">
        <v>0.44400000000000001</v>
      </c>
      <c r="CA8" s="557" t="s">
        <v>660</v>
      </c>
      <c r="CB8" s="556">
        <v>18147</v>
      </c>
      <c r="CC8" s="557" t="s">
        <v>2454</v>
      </c>
      <c r="CD8" s="559">
        <v>0.307</v>
      </c>
      <c r="CE8" s="557" t="s">
        <v>785</v>
      </c>
      <c r="CF8" s="106"/>
      <c r="CG8" s="439" t="s">
        <v>603</v>
      </c>
      <c r="CH8" s="563">
        <v>0.39400000000000002</v>
      </c>
      <c r="CI8" s="451" t="s">
        <v>651</v>
      </c>
      <c r="CJ8" s="563">
        <v>0.45500000000000002</v>
      </c>
      <c r="CK8" s="451" t="s">
        <v>685</v>
      </c>
      <c r="CL8" s="563">
        <v>0.317</v>
      </c>
      <c r="CM8" s="451" t="s">
        <v>1061</v>
      </c>
    </row>
    <row r="9" spans="1:91">
      <c r="A9" s="688" t="s">
        <v>820</v>
      </c>
      <c r="B9" s="689">
        <v>42109</v>
      </c>
      <c r="C9" s="497" t="s">
        <v>2455</v>
      </c>
      <c r="D9" s="814">
        <v>0.36399999999999999</v>
      </c>
      <c r="E9" s="497" t="s">
        <v>708</v>
      </c>
      <c r="F9" s="815">
        <v>22951</v>
      </c>
      <c r="G9" s="497" t="s">
        <v>2456</v>
      </c>
      <c r="H9" s="816">
        <v>0.36</v>
      </c>
      <c r="I9" s="497" t="s">
        <v>922</v>
      </c>
      <c r="J9" s="815">
        <v>19158</v>
      </c>
      <c r="K9" s="497" t="s">
        <v>2457</v>
      </c>
      <c r="L9" s="816">
        <v>0.36899999999999999</v>
      </c>
      <c r="M9" s="501" t="s">
        <v>770</v>
      </c>
      <c r="O9" s="676" t="s">
        <v>820</v>
      </c>
      <c r="P9" s="682">
        <v>48997</v>
      </c>
      <c r="Q9" s="682">
        <v>3505</v>
      </c>
      <c r="R9" s="524">
        <v>41.2</v>
      </c>
      <c r="S9" s="523">
        <v>2.9</v>
      </c>
      <c r="T9" s="817">
        <v>24303</v>
      </c>
      <c r="U9" s="682">
        <v>2312</v>
      </c>
      <c r="V9" s="524">
        <v>37.6</v>
      </c>
      <c r="W9" s="523">
        <v>3.6</v>
      </c>
      <c r="X9" s="817">
        <v>24694</v>
      </c>
      <c r="Y9" s="682">
        <v>2248</v>
      </c>
      <c r="Z9" s="524">
        <v>45.5</v>
      </c>
      <c r="AA9" s="524">
        <v>4</v>
      </c>
      <c r="AC9" s="676" t="s">
        <v>820</v>
      </c>
      <c r="AD9" s="818">
        <v>54314</v>
      </c>
      <c r="AE9" s="819">
        <v>3316</v>
      </c>
      <c r="AF9" s="820">
        <v>44.6</v>
      </c>
      <c r="AG9" s="821">
        <v>2.7</v>
      </c>
      <c r="AH9" s="818">
        <v>26709</v>
      </c>
      <c r="AI9" s="819">
        <v>2391</v>
      </c>
      <c r="AJ9" s="820">
        <v>40</v>
      </c>
      <c r="AK9" s="821">
        <v>3.6</v>
      </c>
      <c r="AL9" s="818">
        <v>27605</v>
      </c>
      <c r="AM9" s="819">
        <v>2010</v>
      </c>
      <c r="AN9" s="820">
        <v>50.2</v>
      </c>
      <c r="AO9" s="820">
        <v>3.5</v>
      </c>
      <c r="AQ9" s="250" t="s">
        <v>608</v>
      </c>
      <c r="AR9" s="685">
        <v>55144</v>
      </c>
      <c r="AS9" s="550" t="s">
        <v>2458</v>
      </c>
      <c r="AT9" s="686">
        <v>0.44500000000000001</v>
      </c>
      <c r="AU9" s="552" t="s">
        <v>661</v>
      </c>
      <c r="AV9" s="685">
        <v>28557</v>
      </c>
      <c r="AW9" s="550" t="s">
        <v>2459</v>
      </c>
      <c r="AX9" s="686">
        <v>0.41499999999999998</v>
      </c>
      <c r="AY9" s="552" t="s">
        <v>785</v>
      </c>
      <c r="AZ9" s="685">
        <v>26587</v>
      </c>
      <c r="BA9" s="550" t="s">
        <v>2460</v>
      </c>
      <c r="BB9" s="686">
        <v>0.48299999999999998</v>
      </c>
      <c r="BC9" s="550" t="s">
        <v>862</v>
      </c>
      <c r="BD9" s="106"/>
      <c r="BE9" s="687" t="s">
        <v>608</v>
      </c>
      <c r="BF9" s="556">
        <v>54166</v>
      </c>
      <c r="BG9" s="557" t="s">
        <v>2461</v>
      </c>
      <c r="BH9" s="813">
        <v>0.41699999999999998</v>
      </c>
      <c r="BI9" s="557" t="s">
        <v>646</v>
      </c>
      <c r="BJ9" s="556">
        <v>27594</v>
      </c>
      <c r="BK9" s="557" t="s">
        <v>2462</v>
      </c>
      <c r="BL9" s="813">
        <v>0.39</v>
      </c>
      <c r="BM9" s="557" t="s">
        <v>660</v>
      </c>
      <c r="BN9" s="556">
        <v>26572</v>
      </c>
      <c r="BO9" s="557" t="s">
        <v>2463</v>
      </c>
      <c r="BP9" s="813">
        <v>0.45</v>
      </c>
      <c r="BQ9" s="557" t="s">
        <v>862</v>
      </c>
      <c r="BR9" s="106"/>
      <c r="BS9" s="439" t="s">
        <v>608</v>
      </c>
      <c r="BT9" s="556">
        <v>63452</v>
      </c>
      <c r="BU9" s="557" t="s">
        <v>2464</v>
      </c>
      <c r="BV9" s="559">
        <v>0.47199999999999998</v>
      </c>
      <c r="BW9" s="557" t="s">
        <v>658</v>
      </c>
      <c r="BX9" s="556">
        <v>34014</v>
      </c>
      <c r="BY9" s="557" t="s">
        <v>2197</v>
      </c>
      <c r="BZ9" s="559">
        <v>0.45100000000000001</v>
      </c>
      <c r="CA9" s="557" t="s">
        <v>660</v>
      </c>
      <c r="CB9" s="556">
        <v>29438</v>
      </c>
      <c r="CC9" s="557" t="s">
        <v>1789</v>
      </c>
      <c r="CD9" s="559">
        <v>0.498</v>
      </c>
      <c r="CE9" s="557" t="s">
        <v>1157</v>
      </c>
      <c r="CF9" s="106"/>
      <c r="CG9" s="439" t="s">
        <v>608</v>
      </c>
      <c r="CH9" s="563">
        <v>0.44600000000000001</v>
      </c>
      <c r="CI9" s="451" t="s">
        <v>651</v>
      </c>
      <c r="CJ9" s="563">
        <v>0.40600000000000003</v>
      </c>
      <c r="CK9" s="451" t="s">
        <v>685</v>
      </c>
      <c r="CL9" s="563">
        <v>0.496</v>
      </c>
      <c r="CM9" s="451" t="s">
        <v>935</v>
      </c>
    </row>
    <row r="10" spans="1:91">
      <c r="A10" s="688" t="s">
        <v>841</v>
      </c>
      <c r="B10" s="689">
        <v>15926</v>
      </c>
      <c r="C10" s="497" t="s">
        <v>2465</v>
      </c>
      <c r="D10" s="814">
        <v>0.13800000000000001</v>
      </c>
      <c r="E10" s="497" t="s">
        <v>609</v>
      </c>
      <c r="F10" s="815">
        <v>5707</v>
      </c>
      <c r="G10" s="497" t="s">
        <v>1421</v>
      </c>
      <c r="H10" s="816">
        <v>8.8999999999999996E-2</v>
      </c>
      <c r="I10" s="497" t="s">
        <v>610</v>
      </c>
      <c r="J10" s="815">
        <v>10219</v>
      </c>
      <c r="K10" s="497" t="s">
        <v>2466</v>
      </c>
      <c r="L10" s="816">
        <v>0.19700000000000001</v>
      </c>
      <c r="M10" s="501" t="s">
        <v>909</v>
      </c>
      <c r="O10" s="676" t="s">
        <v>841</v>
      </c>
      <c r="P10" s="682">
        <v>9786</v>
      </c>
      <c r="Q10" s="682">
        <v>1511</v>
      </c>
      <c r="R10" s="524">
        <v>8.1999999999999993</v>
      </c>
      <c r="S10" s="523">
        <v>1.3</v>
      </c>
      <c r="T10" s="817">
        <v>3664</v>
      </c>
      <c r="U10" s="682">
        <v>799</v>
      </c>
      <c r="V10" s="524">
        <v>5.7</v>
      </c>
      <c r="W10" s="523">
        <v>1.2</v>
      </c>
      <c r="X10" s="817">
        <v>6122</v>
      </c>
      <c r="Y10" s="682">
        <v>1142</v>
      </c>
      <c r="Z10" s="524">
        <v>11.3</v>
      </c>
      <c r="AA10" s="524">
        <v>2.1</v>
      </c>
      <c r="AC10" s="676" t="s">
        <v>841</v>
      </c>
      <c r="AD10" s="818">
        <v>10616</v>
      </c>
      <c r="AE10" s="819">
        <v>1585</v>
      </c>
      <c r="AF10" s="820">
        <v>8.6999999999999993</v>
      </c>
      <c r="AG10" s="821">
        <v>1.3</v>
      </c>
      <c r="AH10" s="818">
        <v>4109</v>
      </c>
      <c r="AI10" s="819">
        <v>1145</v>
      </c>
      <c r="AJ10" s="820">
        <v>6.2</v>
      </c>
      <c r="AK10" s="821">
        <v>1.7</v>
      </c>
      <c r="AL10" s="818">
        <v>6507</v>
      </c>
      <c r="AM10" s="819">
        <v>1193</v>
      </c>
      <c r="AN10" s="820">
        <v>11.8</v>
      </c>
      <c r="AO10" s="820">
        <v>2.2000000000000002</v>
      </c>
      <c r="AQ10" s="250" t="s">
        <v>620</v>
      </c>
      <c r="AR10" s="685">
        <v>10416</v>
      </c>
      <c r="AS10" s="550" t="s">
        <v>2467</v>
      </c>
      <c r="AT10" s="686">
        <v>8.4000000000000005E-2</v>
      </c>
      <c r="AU10" s="552" t="s">
        <v>643</v>
      </c>
      <c r="AV10" s="685">
        <v>4695</v>
      </c>
      <c r="AW10" s="550" t="s">
        <v>2468</v>
      </c>
      <c r="AX10" s="686">
        <v>6.8000000000000005E-2</v>
      </c>
      <c r="AY10" s="552" t="s">
        <v>647</v>
      </c>
      <c r="AZ10" s="685">
        <v>5721</v>
      </c>
      <c r="BA10" s="550" t="s">
        <v>2469</v>
      </c>
      <c r="BB10" s="686">
        <v>0.104</v>
      </c>
      <c r="BC10" s="550" t="s">
        <v>644</v>
      </c>
      <c r="BD10" s="106"/>
      <c r="BE10" s="687" t="s">
        <v>620</v>
      </c>
      <c r="BF10" s="556">
        <v>12664</v>
      </c>
      <c r="BG10" s="557" t="s">
        <v>2470</v>
      </c>
      <c r="BH10" s="813">
        <v>9.8000000000000004E-2</v>
      </c>
      <c r="BI10" s="557" t="s">
        <v>645</v>
      </c>
      <c r="BJ10" s="556">
        <v>5603</v>
      </c>
      <c r="BK10" s="557" t="s">
        <v>1916</v>
      </c>
      <c r="BL10" s="813">
        <v>7.9000000000000001E-2</v>
      </c>
      <c r="BM10" s="557" t="s">
        <v>642</v>
      </c>
      <c r="BN10" s="556">
        <v>7061</v>
      </c>
      <c r="BO10" s="557" t="s">
        <v>2157</v>
      </c>
      <c r="BP10" s="813">
        <v>0.12</v>
      </c>
      <c r="BQ10" s="557" t="s">
        <v>659</v>
      </c>
      <c r="BR10" s="106"/>
      <c r="BS10" s="439" t="s">
        <v>620</v>
      </c>
      <c r="BT10" s="556">
        <v>10901</v>
      </c>
      <c r="BU10" s="557" t="s">
        <v>2471</v>
      </c>
      <c r="BV10" s="559">
        <v>8.1000000000000003E-2</v>
      </c>
      <c r="BW10" s="557" t="s">
        <v>652</v>
      </c>
      <c r="BX10" s="556">
        <v>3924</v>
      </c>
      <c r="BY10" s="557" t="s">
        <v>1072</v>
      </c>
      <c r="BZ10" s="559">
        <v>5.1999999999999998E-2</v>
      </c>
      <c r="CA10" s="557" t="s">
        <v>645</v>
      </c>
      <c r="CB10" s="556">
        <v>6977</v>
      </c>
      <c r="CC10" s="557" t="s">
        <v>2472</v>
      </c>
      <c r="CD10" s="559">
        <v>0.11799999999999999</v>
      </c>
      <c r="CE10" s="557" t="s">
        <v>644</v>
      </c>
      <c r="CF10" s="106"/>
      <c r="CG10" s="439" t="s">
        <v>620</v>
      </c>
      <c r="CH10" s="563">
        <v>7.4999999999999997E-2</v>
      </c>
      <c r="CI10" s="451" t="s">
        <v>640</v>
      </c>
      <c r="CJ10" s="563">
        <v>5.6000000000000001E-2</v>
      </c>
      <c r="CK10" s="451" t="s">
        <v>648</v>
      </c>
      <c r="CL10" s="563">
        <v>9.9000000000000005E-2</v>
      </c>
      <c r="CM10" s="451" t="s">
        <v>647</v>
      </c>
    </row>
    <row r="11" spans="1:91">
      <c r="A11" s="688"/>
      <c r="B11" s="689"/>
      <c r="C11" s="497"/>
      <c r="D11" s="814"/>
      <c r="E11" s="497"/>
      <c r="F11" s="815"/>
      <c r="G11" s="497"/>
      <c r="H11" s="816"/>
      <c r="I11" s="497"/>
      <c r="J11" s="815"/>
      <c r="K11" s="497"/>
      <c r="L11" s="816"/>
      <c r="M11" s="501"/>
      <c r="O11" s="676"/>
      <c r="P11" s="682"/>
      <c r="Q11" s="682"/>
      <c r="R11" s="524"/>
      <c r="S11" s="523"/>
      <c r="T11" s="817"/>
      <c r="U11" s="682"/>
      <c r="V11" s="524"/>
      <c r="W11" s="523"/>
      <c r="X11" s="817"/>
      <c r="Y11" s="682"/>
      <c r="Z11" s="524"/>
      <c r="AA11" s="524"/>
      <c r="AC11" s="676"/>
      <c r="AD11" s="818"/>
      <c r="AE11" s="819"/>
      <c r="AF11" s="820"/>
      <c r="AG11" s="821"/>
      <c r="AH11" s="818"/>
      <c r="AI11" s="819"/>
      <c r="AJ11" s="820"/>
      <c r="AK11" s="821"/>
      <c r="AL11" s="818"/>
      <c r="AM11" s="819"/>
      <c r="AN11" s="820"/>
      <c r="AO11" s="820"/>
      <c r="AQ11" s="379"/>
      <c r="AR11" s="551"/>
      <c r="AS11" s="550"/>
      <c r="AT11" s="686"/>
      <c r="AU11" s="552"/>
      <c r="AV11" s="551"/>
      <c r="AW11" s="550"/>
      <c r="AX11" s="686"/>
      <c r="AY11" s="552"/>
      <c r="AZ11" s="551"/>
      <c r="BA11" s="550"/>
      <c r="BB11" s="686"/>
      <c r="BC11" s="550"/>
      <c r="BD11" s="106"/>
      <c r="BE11" s="413"/>
      <c r="BF11" s="557" t="s">
        <v>673</v>
      </c>
      <c r="BG11" s="557" t="s">
        <v>673</v>
      </c>
      <c r="BH11" s="557" t="s">
        <v>673</v>
      </c>
      <c r="BI11" s="557" t="s">
        <v>673</v>
      </c>
      <c r="BJ11" s="557" t="s">
        <v>673</v>
      </c>
      <c r="BK11" s="557" t="s">
        <v>673</v>
      </c>
      <c r="BL11" s="557" t="s">
        <v>673</v>
      </c>
      <c r="BM11" s="557" t="s">
        <v>673</v>
      </c>
      <c r="BN11" s="557" t="s">
        <v>673</v>
      </c>
      <c r="BO11" s="557" t="s">
        <v>673</v>
      </c>
      <c r="BP11" s="557" t="s">
        <v>673</v>
      </c>
      <c r="BQ11" s="557" t="s">
        <v>673</v>
      </c>
      <c r="BR11" s="106"/>
      <c r="BS11" s="413"/>
      <c r="BT11" s="557" t="s">
        <v>673</v>
      </c>
      <c r="BU11" s="557" t="s">
        <v>673</v>
      </c>
      <c r="BV11" s="557" t="s">
        <v>673</v>
      </c>
      <c r="BW11" s="557" t="s">
        <v>673</v>
      </c>
      <c r="BX11" s="557" t="s">
        <v>673</v>
      </c>
      <c r="BY11" s="557" t="s">
        <v>673</v>
      </c>
      <c r="BZ11" s="557" t="s">
        <v>673</v>
      </c>
      <c r="CA11" s="557" t="s">
        <v>673</v>
      </c>
      <c r="CB11" s="557" t="s">
        <v>673</v>
      </c>
      <c r="CC11" s="557" t="s">
        <v>673</v>
      </c>
      <c r="CD11" s="557" t="s">
        <v>673</v>
      </c>
      <c r="CE11" s="557" t="s">
        <v>673</v>
      </c>
      <c r="CF11" s="106"/>
      <c r="CG11" s="413"/>
      <c r="CH11" s="451"/>
      <c r="CI11" s="451"/>
      <c r="CJ11" s="451"/>
      <c r="CK11" s="451"/>
      <c r="CL11" s="451"/>
      <c r="CM11" s="451"/>
    </row>
    <row r="12" spans="1:91" ht="14.5" thickBot="1">
      <c r="A12" s="658" t="s">
        <v>589</v>
      </c>
      <c r="B12" s="486">
        <v>1021687</v>
      </c>
      <c r="C12" s="487" t="s">
        <v>595</v>
      </c>
      <c r="D12" s="660" t="s">
        <v>751</v>
      </c>
      <c r="E12" s="487" t="s">
        <v>751</v>
      </c>
      <c r="F12" s="484">
        <v>503949</v>
      </c>
      <c r="G12" s="487" t="s">
        <v>2473</v>
      </c>
      <c r="H12" s="660" t="s">
        <v>751</v>
      </c>
      <c r="I12" s="487" t="s">
        <v>751</v>
      </c>
      <c r="J12" s="484">
        <v>517738</v>
      </c>
      <c r="K12" s="487" t="s">
        <v>2474</v>
      </c>
      <c r="L12" s="660" t="s">
        <v>751</v>
      </c>
      <c r="M12" s="485" t="s">
        <v>751</v>
      </c>
      <c r="O12" s="661" t="s">
        <v>589</v>
      </c>
      <c r="P12" s="667">
        <v>996668</v>
      </c>
      <c r="Q12" s="667">
        <v>1193</v>
      </c>
      <c r="R12" s="528" t="s">
        <v>751</v>
      </c>
      <c r="S12" s="527" t="s">
        <v>751</v>
      </c>
      <c r="T12" s="666">
        <v>488577</v>
      </c>
      <c r="U12" s="667">
        <v>1152</v>
      </c>
      <c r="V12" s="528" t="s">
        <v>751</v>
      </c>
      <c r="W12" s="527" t="s">
        <v>751</v>
      </c>
      <c r="X12" s="666">
        <v>508091</v>
      </c>
      <c r="Y12" s="667">
        <v>988</v>
      </c>
      <c r="Z12" s="528" t="s">
        <v>751</v>
      </c>
      <c r="AA12" s="528" t="s">
        <v>751</v>
      </c>
      <c r="AC12" s="661" t="s">
        <v>589</v>
      </c>
      <c r="AD12" s="822">
        <v>995589</v>
      </c>
      <c r="AE12" s="823">
        <v>1657</v>
      </c>
      <c r="AF12" s="824" t="s">
        <v>751</v>
      </c>
      <c r="AG12" s="825" t="s">
        <v>751</v>
      </c>
      <c r="AH12" s="822">
        <v>489591</v>
      </c>
      <c r="AI12" s="823">
        <v>1331</v>
      </c>
      <c r="AJ12" s="824" t="s">
        <v>751</v>
      </c>
      <c r="AK12" s="825" t="s">
        <v>751</v>
      </c>
      <c r="AL12" s="822">
        <v>505998</v>
      </c>
      <c r="AM12" s="823">
        <v>973</v>
      </c>
      <c r="AN12" s="824" t="s">
        <v>751</v>
      </c>
      <c r="AO12" s="825" t="s">
        <v>751</v>
      </c>
      <c r="AQ12" s="459" t="s">
        <v>589</v>
      </c>
      <c r="AR12" s="773">
        <v>997744</v>
      </c>
      <c r="AS12" s="547" t="s">
        <v>639</v>
      </c>
      <c r="AT12" s="774" t="s">
        <v>751</v>
      </c>
      <c r="AU12" s="546" t="s">
        <v>751</v>
      </c>
      <c r="AV12" s="773">
        <v>490056</v>
      </c>
      <c r="AW12" s="547" t="s">
        <v>1252</v>
      </c>
      <c r="AX12" s="774" t="s">
        <v>751</v>
      </c>
      <c r="AY12" s="546" t="s">
        <v>751</v>
      </c>
      <c r="AZ12" s="773">
        <v>507688</v>
      </c>
      <c r="BA12" s="547" t="s">
        <v>1151</v>
      </c>
      <c r="BB12" s="774" t="s">
        <v>751</v>
      </c>
      <c r="BC12" s="547" t="s">
        <v>751</v>
      </c>
      <c r="BD12" s="106"/>
      <c r="BE12" s="413" t="s">
        <v>589</v>
      </c>
      <c r="BF12" s="556">
        <v>990937</v>
      </c>
      <c r="BG12" s="557" t="s">
        <v>672</v>
      </c>
      <c r="BH12" s="557" t="s">
        <v>751</v>
      </c>
      <c r="BI12" s="557" t="s">
        <v>751</v>
      </c>
      <c r="BJ12" s="556">
        <v>488721</v>
      </c>
      <c r="BK12" s="557" t="s">
        <v>2475</v>
      </c>
      <c r="BL12" s="557" t="s">
        <v>751</v>
      </c>
      <c r="BM12" s="557" t="s">
        <v>751</v>
      </c>
      <c r="BN12" s="556">
        <v>502216</v>
      </c>
      <c r="BO12" s="557" t="s">
        <v>2476</v>
      </c>
      <c r="BP12" s="557" t="s">
        <v>751</v>
      </c>
      <c r="BQ12" s="557" t="s">
        <v>751</v>
      </c>
      <c r="BR12" s="106"/>
      <c r="BS12" s="413" t="s">
        <v>589</v>
      </c>
      <c r="BT12" s="556">
        <v>985914</v>
      </c>
      <c r="BU12" s="557" t="s">
        <v>683</v>
      </c>
      <c r="BV12" s="557" t="s">
        <v>751</v>
      </c>
      <c r="BW12" s="557" t="s">
        <v>751</v>
      </c>
      <c r="BX12" s="556">
        <v>490765</v>
      </c>
      <c r="BY12" s="557" t="s">
        <v>2477</v>
      </c>
      <c r="BZ12" s="557" t="s">
        <v>751</v>
      </c>
      <c r="CA12" s="557" t="s">
        <v>751</v>
      </c>
      <c r="CB12" s="556">
        <v>495149</v>
      </c>
      <c r="CC12" s="557" t="s">
        <v>2478</v>
      </c>
      <c r="CD12" s="557" t="s">
        <v>751</v>
      </c>
      <c r="CE12" s="557" t="s">
        <v>751</v>
      </c>
      <c r="CF12" s="106"/>
      <c r="CG12" s="413" t="s">
        <v>589</v>
      </c>
      <c r="CH12" s="393">
        <v>974586</v>
      </c>
      <c r="CI12" s="451" t="s">
        <v>693</v>
      </c>
      <c r="CJ12" s="393">
        <v>482832</v>
      </c>
      <c r="CK12" s="451" t="s">
        <v>2479</v>
      </c>
      <c r="CL12" s="393">
        <v>491754</v>
      </c>
      <c r="CM12" s="451" t="s">
        <v>2480</v>
      </c>
    </row>
    <row r="13" spans="1:91">
      <c r="A13" s="698" t="s">
        <v>877</v>
      </c>
      <c r="B13" s="826">
        <v>33927</v>
      </c>
      <c r="C13" s="490" t="s">
        <v>2481</v>
      </c>
      <c r="D13" s="804">
        <v>3.3000000000000002E-2</v>
      </c>
      <c r="E13" s="490" t="s">
        <v>2482</v>
      </c>
      <c r="F13" s="675">
        <v>15644</v>
      </c>
      <c r="G13" s="490" t="s">
        <v>2483</v>
      </c>
      <c r="H13" s="493">
        <v>3.1E-2</v>
      </c>
      <c r="I13" s="490" t="s">
        <v>735</v>
      </c>
      <c r="J13" s="675">
        <v>18283</v>
      </c>
      <c r="K13" s="490" t="s">
        <v>2484</v>
      </c>
      <c r="L13" s="493">
        <v>3.5000000000000003E-2</v>
      </c>
      <c r="M13" s="494" t="s">
        <v>735</v>
      </c>
      <c r="O13" s="688" t="s">
        <v>877</v>
      </c>
      <c r="P13" s="682">
        <v>36278</v>
      </c>
      <c r="Q13" s="682">
        <v>3946</v>
      </c>
      <c r="R13" s="524">
        <v>3.6</v>
      </c>
      <c r="S13" s="523">
        <v>0.4</v>
      </c>
      <c r="T13" s="681">
        <v>14584</v>
      </c>
      <c r="U13" s="682">
        <v>2184</v>
      </c>
      <c r="V13" s="524">
        <v>3</v>
      </c>
      <c r="W13" s="523">
        <v>0.4</v>
      </c>
      <c r="X13" s="681">
        <v>21694</v>
      </c>
      <c r="Y13" s="682">
        <v>2807</v>
      </c>
      <c r="Z13" s="524">
        <v>4.3</v>
      </c>
      <c r="AA13" s="524">
        <v>0.6</v>
      </c>
      <c r="AC13" s="688" t="s">
        <v>877</v>
      </c>
      <c r="AD13" s="827">
        <v>38532</v>
      </c>
      <c r="AE13" s="819">
        <v>3682</v>
      </c>
      <c r="AF13" s="820">
        <v>3.9</v>
      </c>
      <c r="AG13" s="821">
        <v>0.4</v>
      </c>
      <c r="AH13" s="827">
        <v>15131</v>
      </c>
      <c r="AI13" s="819">
        <v>2216</v>
      </c>
      <c r="AJ13" s="820">
        <v>3.1</v>
      </c>
      <c r="AK13" s="821">
        <v>0.5</v>
      </c>
      <c r="AL13" s="827">
        <v>23401</v>
      </c>
      <c r="AM13" s="819">
        <v>2602</v>
      </c>
      <c r="AN13" s="820">
        <v>4.5999999999999996</v>
      </c>
      <c r="AO13" s="820">
        <v>0.5</v>
      </c>
      <c r="AQ13" s="156" t="s">
        <v>881</v>
      </c>
      <c r="AR13" s="685">
        <v>34495</v>
      </c>
      <c r="AS13" s="550" t="s">
        <v>2485</v>
      </c>
      <c r="AT13" s="686">
        <v>3.5000000000000003E-2</v>
      </c>
      <c r="AU13" s="552" t="s">
        <v>684</v>
      </c>
      <c r="AV13" s="685">
        <v>12871</v>
      </c>
      <c r="AW13" s="550" t="s">
        <v>2486</v>
      </c>
      <c r="AX13" s="686">
        <v>2.5999999999999999E-2</v>
      </c>
      <c r="AY13" s="552" t="s">
        <v>684</v>
      </c>
      <c r="AZ13" s="685">
        <v>21624</v>
      </c>
      <c r="BA13" s="550" t="s">
        <v>2487</v>
      </c>
      <c r="BB13" s="686">
        <v>4.2999999999999997E-2</v>
      </c>
      <c r="BC13" s="550" t="s">
        <v>641</v>
      </c>
      <c r="BD13" s="106"/>
      <c r="BE13" s="439" t="s">
        <v>881</v>
      </c>
      <c r="BF13" s="556">
        <v>36083</v>
      </c>
      <c r="BG13" s="557" t="s">
        <v>2488</v>
      </c>
      <c r="BH13" s="813">
        <v>3.5999999999999997E-2</v>
      </c>
      <c r="BI13" s="557" t="s">
        <v>684</v>
      </c>
      <c r="BJ13" s="556">
        <v>14375</v>
      </c>
      <c r="BK13" s="557" t="s">
        <v>926</v>
      </c>
      <c r="BL13" s="813">
        <v>2.9000000000000001E-2</v>
      </c>
      <c r="BM13" s="557" t="s">
        <v>641</v>
      </c>
      <c r="BN13" s="556">
        <v>21708</v>
      </c>
      <c r="BO13" s="557" t="s">
        <v>2489</v>
      </c>
      <c r="BP13" s="813">
        <v>4.2999999999999997E-2</v>
      </c>
      <c r="BQ13" s="557" t="s">
        <v>641</v>
      </c>
      <c r="BR13" s="106"/>
      <c r="BS13" s="413" t="s">
        <v>881</v>
      </c>
      <c r="BT13" s="556">
        <v>39945</v>
      </c>
      <c r="BU13" s="557" t="s">
        <v>2490</v>
      </c>
      <c r="BV13" s="559">
        <v>4.1000000000000002E-2</v>
      </c>
      <c r="BW13" s="557" t="s">
        <v>684</v>
      </c>
      <c r="BX13" s="556">
        <v>17184</v>
      </c>
      <c r="BY13" s="557" t="s">
        <v>2491</v>
      </c>
      <c r="BZ13" s="559">
        <v>3.5000000000000003E-2</v>
      </c>
      <c r="CA13" s="557" t="s">
        <v>684</v>
      </c>
      <c r="CB13" s="556">
        <v>22761</v>
      </c>
      <c r="CC13" s="557" t="s">
        <v>2492</v>
      </c>
      <c r="CD13" s="559">
        <v>4.5999999999999999E-2</v>
      </c>
      <c r="CE13" s="557" t="s">
        <v>641</v>
      </c>
      <c r="CF13" s="106"/>
      <c r="CG13" s="413" t="s">
        <v>881</v>
      </c>
      <c r="CH13" s="563">
        <v>0.04</v>
      </c>
      <c r="CI13" s="451" t="s">
        <v>2493</v>
      </c>
      <c r="CJ13" s="563">
        <v>3.3000000000000002E-2</v>
      </c>
      <c r="CK13" s="451" t="s">
        <v>2493</v>
      </c>
      <c r="CL13" s="563">
        <v>4.8000000000000001E-2</v>
      </c>
      <c r="CM13" s="451" t="s">
        <v>684</v>
      </c>
    </row>
    <row r="14" spans="1:91">
      <c r="A14" s="699" t="s">
        <v>891</v>
      </c>
      <c r="B14" s="689">
        <v>38284</v>
      </c>
      <c r="C14" s="497" t="s">
        <v>2494</v>
      </c>
      <c r="D14" s="814">
        <v>3.6999999999999998E-2</v>
      </c>
      <c r="E14" s="497" t="s">
        <v>735</v>
      </c>
      <c r="F14" s="815">
        <v>23513</v>
      </c>
      <c r="G14" s="497" t="s">
        <v>2495</v>
      </c>
      <c r="H14" s="816">
        <v>4.7E-2</v>
      </c>
      <c r="I14" s="497" t="s">
        <v>598</v>
      </c>
      <c r="J14" s="815">
        <v>14771</v>
      </c>
      <c r="K14" s="497" t="s">
        <v>2496</v>
      </c>
      <c r="L14" s="816">
        <v>2.9000000000000001E-2</v>
      </c>
      <c r="M14" s="501" t="s">
        <v>735</v>
      </c>
      <c r="O14" s="688" t="s">
        <v>891</v>
      </c>
      <c r="P14" s="682">
        <v>39700</v>
      </c>
      <c r="Q14" s="682">
        <v>3265</v>
      </c>
      <c r="R14" s="524">
        <v>4</v>
      </c>
      <c r="S14" s="523">
        <v>0.3</v>
      </c>
      <c r="T14" s="817">
        <v>17956</v>
      </c>
      <c r="U14" s="682">
        <v>1832</v>
      </c>
      <c r="V14" s="524">
        <v>3.7</v>
      </c>
      <c r="W14" s="523">
        <v>0.4</v>
      </c>
      <c r="X14" s="817">
        <v>21744</v>
      </c>
      <c r="Y14" s="682">
        <v>2558</v>
      </c>
      <c r="Z14" s="524">
        <v>4.3</v>
      </c>
      <c r="AA14" s="524">
        <v>0.5</v>
      </c>
      <c r="AC14" s="688" t="s">
        <v>891</v>
      </c>
      <c r="AD14" s="818">
        <v>41547</v>
      </c>
      <c r="AE14" s="819">
        <v>4019</v>
      </c>
      <c r="AF14" s="820">
        <v>4.2</v>
      </c>
      <c r="AG14" s="821">
        <v>0.4</v>
      </c>
      <c r="AH14" s="818">
        <v>21787</v>
      </c>
      <c r="AI14" s="819">
        <v>2641</v>
      </c>
      <c r="AJ14" s="820">
        <v>4.5</v>
      </c>
      <c r="AK14" s="821">
        <v>0.5</v>
      </c>
      <c r="AL14" s="818">
        <v>19760</v>
      </c>
      <c r="AM14" s="819">
        <v>2529</v>
      </c>
      <c r="AN14" s="820">
        <v>3.9</v>
      </c>
      <c r="AO14" s="820">
        <v>0.5</v>
      </c>
      <c r="AQ14" s="156" t="s">
        <v>895</v>
      </c>
      <c r="AR14" s="685">
        <v>42636</v>
      </c>
      <c r="AS14" s="550" t="s">
        <v>2497</v>
      </c>
      <c r="AT14" s="686">
        <v>4.2999999999999997E-2</v>
      </c>
      <c r="AU14" s="552" t="s">
        <v>684</v>
      </c>
      <c r="AV14" s="685">
        <v>21514</v>
      </c>
      <c r="AW14" s="550" t="s">
        <v>2498</v>
      </c>
      <c r="AX14" s="686">
        <v>4.3999999999999997E-2</v>
      </c>
      <c r="AY14" s="552" t="s">
        <v>641</v>
      </c>
      <c r="AZ14" s="685">
        <v>21122</v>
      </c>
      <c r="BA14" s="550" t="s">
        <v>2499</v>
      </c>
      <c r="BB14" s="686">
        <v>4.2000000000000003E-2</v>
      </c>
      <c r="BC14" s="550" t="s">
        <v>641</v>
      </c>
      <c r="BD14" s="106"/>
      <c r="BE14" s="439" t="s">
        <v>895</v>
      </c>
      <c r="BF14" s="556">
        <v>43580</v>
      </c>
      <c r="BG14" s="557" t="s">
        <v>2500</v>
      </c>
      <c r="BH14" s="813">
        <v>4.3999999999999997E-2</v>
      </c>
      <c r="BI14" s="557" t="s">
        <v>684</v>
      </c>
      <c r="BJ14" s="556">
        <v>23213</v>
      </c>
      <c r="BK14" s="557" t="s">
        <v>2347</v>
      </c>
      <c r="BL14" s="813">
        <v>4.7E-2</v>
      </c>
      <c r="BM14" s="557" t="s">
        <v>656</v>
      </c>
      <c r="BN14" s="556">
        <v>20367</v>
      </c>
      <c r="BO14" s="557" t="s">
        <v>2501</v>
      </c>
      <c r="BP14" s="813">
        <v>4.1000000000000002E-2</v>
      </c>
      <c r="BQ14" s="557" t="s">
        <v>641</v>
      </c>
      <c r="BR14" s="106"/>
      <c r="BS14" s="413" t="s">
        <v>895</v>
      </c>
      <c r="BT14" s="556">
        <v>50050</v>
      </c>
      <c r="BU14" s="557" t="s">
        <v>2502</v>
      </c>
      <c r="BV14" s="559">
        <v>5.0999999999999997E-2</v>
      </c>
      <c r="BW14" s="557" t="s">
        <v>684</v>
      </c>
      <c r="BX14" s="556">
        <v>26474</v>
      </c>
      <c r="BY14" s="557" t="s">
        <v>2503</v>
      </c>
      <c r="BZ14" s="559">
        <v>5.3999999999999999E-2</v>
      </c>
      <c r="CA14" s="557" t="s">
        <v>641</v>
      </c>
      <c r="CB14" s="556">
        <v>23576</v>
      </c>
      <c r="CC14" s="557" t="s">
        <v>2504</v>
      </c>
      <c r="CD14" s="559">
        <v>4.8000000000000001E-2</v>
      </c>
      <c r="CE14" s="557" t="s">
        <v>641</v>
      </c>
      <c r="CF14" s="106"/>
      <c r="CG14" s="413" t="s">
        <v>895</v>
      </c>
      <c r="CH14" s="563">
        <v>4.2999999999999997E-2</v>
      </c>
      <c r="CI14" s="451" t="s">
        <v>684</v>
      </c>
      <c r="CJ14" s="563">
        <v>4.2000000000000003E-2</v>
      </c>
      <c r="CK14" s="451" t="s">
        <v>641</v>
      </c>
      <c r="CL14" s="563">
        <v>4.2999999999999997E-2</v>
      </c>
      <c r="CM14" s="451" t="s">
        <v>684</v>
      </c>
    </row>
    <row r="15" spans="1:91">
      <c r="A15" s="699" t="s">
        <v>603</v>
      </c>
      <c r="B15" s="689">
        <v>269095</v>
      </c>
      <c r="C15" s="497" t="s">
        <v>2505</v>
      </c>
      <c r="D15" s="814">
        <v>0.26300000000000001</v>
      </c>
      <c r="E15" s="497" t="s">
        <v>607</v>
      </c>
      <c r="F15" s="815">
        <v>138138</v>
      </c>
      <c r="G15" s="497" t="s">
        <v>2506</v>
      </c>
      <c r="H15" s="816">
        <v>0.27400000000000002</v>
      </c>
      <c r="I15" s="497" t="s">
        <v>612</v>
      </c>
      <c r="J15" s="815">
        <v>130957</v>
      </c>
      <c r="K15" s="497" t="s">
        <v>2507</v>
      </c>
      <c r="L15" s="816">
        <v>0.253</v>
      </c>
      <c r="M15" s="501" t="s">
        <v>597</v>
      </c>
      <c r="O15" s="688" t="s">
        <v>603</v>
      </c>
      <c r="P15" s="682">
        <v>273421</v>
      </c>
      <c r="Q15" s="682">
        <v>8164</v>
      </c>
      <c r="R15" s="524">
        <v>27.4</v>
      </c>
      <c r="S15" s="523">
        <v>0.8</v>
      </c>
      <c r="T15" s="817">
        <v>145966</v>
      </c>
      <c r="U15" s="682">
        <v>5230</v>
      </c>
      <c r="V15" s="524">
        <v>29.9</v>
      </c>
      <c r="W15" s="523">
        <v>1.1000000000000001</v>
      </c>
      <c r="X15" s="817">
        <v>127455</v>
      </c>
      <c r="Y15" s="682">
        <v>5406</v>
      </c>
      <c r="Z15" s="524">
        <v>25.1</v>
      </c>
      <c r="AA15" s="524">
        <v>1.1000000000000001</v>
      </c>
      <c r="AC15" s="688" t="s">
        <v>603</v>
      </c>
      <c r="AD15" s="818">
        <v>266728</v>
      </c>
      <c r="AE15" s="819">
        <v>8453</v>
      </c>
      <c r="AF15" s="820">
        <v>26.8</v>
      </c>
      <c r="AG15" s="821">
        <v>0.8</v>
      </c>
      <c r="AH15" s="818">
        <v>139293</v>
      </c>
      <c r="AI15" s="819">
        <v>6111</v>
      </c>
      <c r="AJ15" s="820">
        <v>28.5</v>
      </c>
      <c r="AK15" s="821">
        <v>1.2</v>
      </c>
      <c r="AL15" s="818">
        <v>127435</v>
      </c>
      <c r="AM15" s="819">
        <v>4937</v>
      </c>
      <c r="AN15" s="820">
        <v>25.2</v>
      </c>
      <c r="AO15" s="820">
        <v>1</v>
      </c>
      <c r="AQ15" s="156" t="s">
        <v>793</v>
      </c>
      <c r="AR15" s="685">
        <v>280494</v>
      </c>
      <c r="AS15" s="550" t="s">
        <v>2508</v>
      </c>
      <c r="AT15" s="686">
        <v>0.28100000000000003</v>
      </c>
      <c r="AU15" s="552" t="s">
        <v>649</v>
      </c>
      <c r="AV15" s="685">
        <v>141943</v>
      </c>
      <c r="AW15" s="550" t="s">
        <v>2509</v>
      </c>
      <c r="AX15" s="686">
        <v>0.28999999999999998</v>
      </c>
      <c r="AY15" s="552" t="s">
        <v>653</v>
      </c>
      <c r="AZ15" s="685">
        <v>138551</v>
      </c>
      <c r="BA15" s="550" t="s">
        <v>2510</v>
      </c>
      <c r="BB15" s="686">
        <v>0.27300000000000002</v>
      </c>
      <c r="BC15" s="550" t="s">
        <v>640</v>
      </c>
      <c r="BD15" s="106"/>
      <c r="BE15" s="439" t="s">
        <v>793</v>
      </c>
      <c r="BF15" s="556">
        <v>277743</v>
      </c>
      <c r="BG15" s="557" t="s">
        <v>2511</v>
      </c>
      <c r="BH15" s="813">
        <v>0.28000000000000003</v>
      </c>
      <c r="BI15" s="557" t="s">
        <v>649</v>
      </c>
      <c r="BJ15" s="556">
        <v>145542</v>
      </c>
      <c r="BK15" s="557" t="s">
        <v>2512</v>
      </c>
      <c r="BL15" s="813">
        <v>0.29799999999999999</v>
      </c>
      <c r="BM15" s="557" t="s">
        <v>640</v>
      </c>
      <c r="BN15" s="556">
        <v>132201</v>
      </c>
      <c r="BO15" s="557" t="s">
        <v>2513</v>
      </c>
      <c r="BP15" s="813">
        <v>0.26300000000000001</v>
      </c>
      <c r="BQ15" s="557" t="s">
        <v>640</v>
      </c>
      <c r="BR15" s="106"/>
      <c r="BS15" s="413" t="s">
        <v>793</v>
      </c>
      <c r="BT15" s="556">
        <v>267568</v>
      </c>
      <c r="BU15" s="557" t="s">
        <v>2514</v>
      </c>
      <c r="BV15" s="559">
        <v>0.27100000000000002</v>
      </c>
      <c r="BW15" s="557" t="s">
        <v>654</v>
      </c>
      <c r="BX15" s="556">
        <v>139877</v>
      </c>
      <c r="BY15" s="557" t="s">
        <v>2515</v>
      </c>
      <c r="BZ15" s="559">
        <v>0.28499999999999998</v>
      </c>
      <c r="CA15" s="557" t="s">
        <v>640</v>
      </c>
      <c r="CB15" s="556">
        <v>127691</v>
      </c>
      <c r="CC15" s="557" t="s">
        <v>2516</v>
      </c>
      <c r="CD15" s="559">
        <v>0.25800000000000001</v>
      </c>
      <c r="CE15" s="557" t="s">
        <v>655</v>
      </c>
      <c r="CF15" s="106"/>
      <c r="CG15" s="413" t="s">
        <v>793</v>
      </c>
      <c r="CH15" s="563">
        <v>0.28499999999999998</v>
      </c>
      <c r="CI15" s="451" t="s">
        <v>649</v>
      </c>
      <c r="CJ15" s="563">
        <v>0.29499999999999998</v>
      </c>
      <c r="CK15" s="451" t="s">
        <v>640</v>
      </c>
      <c r="CL15" s="563">
        <v>0.27500000000000002</v>
      </c>
      <c r="CM15" s="451" t="s">
        <v>640</v>
      </c>
    </row>
    <row r="16" spans="1:91">
      <c r="A16" s="699" t="s">
        <v>919</v>
      </c>
      <c r="B16" s="689">
        <v>206891</v>
      </c>
      <c r="C16" s="497" t="s">
        <v>2517</v>
      </c>
      <c r="D16" s="814">
        <v>0.20200000000000001</v>
      </c>
      <c r="E16" s="497" t="s">
        <v>601</v>
      </c>
      <c r="F16" s="815">
        <v>108001</v>
      </c>
      <c r="G16" s="497" t="s">
        <v>2518</v>
      </c>
      <c r="H16" s="816">
        <v>0.214</v>
      </c>
      <c r="I16" s="497" t="s">
        <v>597</v>
      </c>
      <c r="J16" s="815">
        <v>98890</v>
      </c>
      <c r="K16" s="497" t="s">
        <v>2519</v>
      </c>
      <c r="L16" s="816">
        <v>0.191</v>
      </c>
      <c r="M16" s="501" t="s">
        <v>607</v>
      </c>
      <c r="O16" s="688" t="s">
        <v>919</v>
      </c>
      <c r="P16" s="682">
        <v>205964</v>
      </c>
      <c r="Q16" s="682">
        <v>6827</v>
      </c>
      <c r="R16" s="524">
        <v>20.7</v>
      </c>
      <c r="S16" s="523">
        <v>0.7</v>
      </c>
      <c r="T16" s="817">
        <v>105146</v>
      </c>
      <c r="U16" s="682">
        <v>4247</v>
      </c>
      <c r="V16" s="524">
        <v>21.5</v>
      </c>
      <c r="W16" s="523">
        <v>0.9</v>
      </c>
      <c r="X16" s="817">
        <v>100818</v>
      </c>
      <c r="Y16" s="682">
        <v>5259</v>
      </c>
      <c r="Z16" s="524">
        <v>19.8</v>
      </c>
      <c r="AA16" s="524">
        <v>1</v>
      </c>
      <c r="AC16" s="688" t="s">
        <v>919</v>
      </c>
      <c r="AD16" s="818">
        <v>204652</v>
      </c>
      <c r="AE16" s="819">
        <v>6805</v>
      </c>
      <c r="AF16" s="820">
        <v>20.6</v>
      </c>
      <c r="AG16" s="821">
        <v>0.7</v>
      </c>
      <c r="AH16" s="818">
        <v>102290</v>
      </c>
      <c r="AI16" s="819">
        <v>5121</v>
      </c>
      <c r="AJ16" s="820">
        <v>20.9</v>
      </c>
      <c r="AK16" s="821">
        <v>1</v>
      </c>
      <c r="AL16" s="818">
        <v>102362</v>
      </c>
      <c r="AM16" s="819">
        <v>4632</v>
      </c>
      <c r="AN16" s="820">
        <v>20.2</v>
      </c>
      <c r="AO16" s="820">
        <v>0.9</v>
      </c>
      <c r="AQ16" s="156" t="s">
        <v>925</v>
      </c>
      <c r="AR16" s="685">
        <v>204452</v>
      </c>
      <c r="AS16" s="550" t="s">
        <v>2520</v>
      </c>
      <c r="AT16" s="686">
        <v>0.20499999999999999</v>
      </c>
      <c r="AU16" s="552" t="s">
        <v>654</v>
      </c>
      <c r="AV16" s="685">
        <v>107102</v>
      </c>
      <c r="AW16" s="550" t="s">
        <v>2521</v>
      </c>
      <c r="AX16" s="686">
        <v>0.219</v>
      </c>
      <c r="AY16" s="552" t="s">
        <v>640</v>
      </c>
      <c r="AZ16" s="685">
        <v>97350</v>
      </c>
      <c r="BA16" s="550" t="s">
        <v>2522</v>
      </c>
      <c r="BB16" s="686">
        <v>0.192</v>
      </c>
      <c r="BC16" s="550" t="s">
        <v>649</v>
      </c>
      <c r="BD16" s="106"/>
      <c r="BE16" s="439" t="s">
        <v>925</v>
      </c>
      <c r="BF16" s="556">
        <v>212677</v>
      </c>
      <c r="BG16" s="557" t="s">
        <v>2523</v>
      </c>
      <c r="BH16" s="813">
        <v>0.215</v>
      </c>
      <c r="BI16" s="557" t="s">
        <v>656</v>
      </c>
      <c r="BJ16" s="556">
        <v>109835</v>
      </c>
      <c r="BK16" s="557" t="s">
        <v>2524</v>
      </c>
      <c r="BL16" s="813">
        <v>0.22500000000000001</v>
      </c>
      <c r="BM16" s="557" t="s">
        <v>649</v>
      </c>
      <c r="BN16" s="556">
        <v>102842</v>
      </c>
      <c r="BO16" s="557" t="s">
        <v>2525</v>
      </c>
      <c r="BP16" s="813">
        <v>0.20499999999999999</v>
      </c>
      <c r="BQ16" s="557" t="s">
        <v>655</v>
      </c>
      <c r="BR16" s="106"/>
      <c r="BS16" s="413" t="s">
        <v>925</v>
      </c>
      <c r="BT16" s="556">
        <v>213206</v>
      </c>
      <c r="BU16" s="557" t="s">
        <v>2016</v>
      </c>
      <c r="BV16" s="559">
        <v>0.216</v>
      </c>
      <c r="BW16" s="557" t="s">
        <v>654</v>
      </c>
      <c r="BX16" s="556">
        <v>108070</v>
      </c>
      <c r="BY16" s="557" t="s">
        <v>2526</v>
      </c>
      <c r="BZ16" s="559">
        <v>0.22</v>
      </c>
      <c r="CA16" s="557" t="s">
        <v>640</v>
      </c>
      <c r="CB16" s="556">
        <v>105136</v>
      </c>
      <c r="CC16" s="557" t="s">
        <v>2527</v>
      </c>
      <c r="CD16" s="559">
        <v>0.21199999999999999</v>
      </c>
      <c r="CE16" s="557" t="s">
        <v>655</v>
      </c>
      <c r="CF16" s="106"/>
      <c r="CG16" s="413" t="s">
        <v>925</v>
      </c>
      <c r="CH16" s="563">
        <v>0.217</v>
      </c>
      <c r="CI16" s="451" t="s">
        <v>656</v>
      </c>
      <c r="CJ16" s="563">
        <v>0.22600000000000001</v>
      </c>
      <c r="CK16" s="451" t="s">
        <v>655</v>
      </c>
      <c r="CL16" s="563">
        <v>0.20799999999999999</v>
      </c>
      <c r="CM16" s="451" t="s">
        <v>649</v>
      </c>
    </row>
    <row r="17" spans="1:91">
      <c r="A17" s="699" t="s">
        <v>936</v>
      </c>
      <c r="B17" s="689">
        <v>112809</v>
      </c>
      <c r="C17" s="497" t="s">
        <v>2528</v>
      </c>
      <c r="D17" s="814">
        <v>0.11</v>
      </c>
      <c r="E17" s="497" t="s">
        <v>598</v>
      </c>
      <c r="F17" s="815">
        <v>53423</v>
      </c>
      <c r="G17" s="497" t="s">
        <v>2529</v>
      </c>
      <c r="H17" s="816">
        <v>0.106</v>
      </c>
      <c r="I17" s="497" t="s">
        <v>601</v>
      </c>
      <c r="J17" s="815">
        <v>59386</v>
      </c>
      <c r="K17" s="497" t="s">
        <v>2530</v>
      </c>
      <c r="L17" s="816">
        <v>0.115</v>
      </c>
      <c r="M17" s="501" t="s">
        <v>607</v>
      </c>
      <c r="O17" s="688" t="s">
        <v>936</v>
      </c>
      <c r="P17" s="682">
        <v>106096</v>
      </c>
      <c r="Q17" s="682">
        <v>5328</v>
      </c>
      <c r="R17" s="524">
        <v>10.6</v>
      </c>
      <c r="S17" s="523">
        <v>0.5</v>
      </c>
      <c r="T17" s="817">
        <v>52976</v>
      </c>
      <c r="U17" s="682">
        <v>3926</v>
      </c>
      <c r="V17" s="524">
        <v>10.8</v>
      </c>
      <c r="W17" s="523">
        <v>0.8</v>
      </c>
      <c r="X17" s="817">
        <v>53120</v>
      </c>
      <c r="Y17" s="682">
        <v>3740</v>
      </c>
      <c r="Z17" s="524">
        <v>10.5</v>
      </c>
      <c r="AA17" s="524">
        <v>0.7</v>
      </c>
      <c r="AC17" s="688" t="s">
        <v>936</v>
      </c>
      <c r="AD17" s="818">
        <v>110557</v>
      </c>
      <c r="AE17" s="819">
        <v>5480</v>
      </c>
      <c r="AF17" s="820">
        <v>11.1</v>
      </c>
      <c r="AG17" s="821">
        <v>0.6</v>
      </c>
      <c r="AH17" s="818">
        <v>54761</v>
      </c>
      <c r="AI17" s="819">
        <v>3798</v>
      </c>
      <c r="AJ17" s="820">
        <v>11.2</v>
      </c>
      <c r="AK17" s="821">
        <v>0.8</v>
      </c>
      <c r="AL17" s="818">
        <v>55796</v>
      </c>
      <c r="AM17" s="819">
        <v>3997</v>
      </c>
      <c r="AN17" s="820">
        <v>11</v>
      </c>
      <c r="AO17" s="820">
        <v>0.8</v>
      </c>
      <c r="AQ17" s="156" t="s">
        <v>940</v>
      </c>
      <c r="AR17" s="685">
        <v>106987</v>
      </c>
      <c r="AS17" s="550" t="s">
        <v>2525</v>
      </c>
      <c r="AT17" s="686">
        <v>0.107</v>
      </c>
      <c r="AU17" s="552" t="s">
        <v>684</v>
      </c>
      <c r="AV17" s="685">
        <v>51643</v>
      </c>
      <c r="AW17" s="550" t="s">
        <v>2531</v>
      </c>
      <c r="AX17" s="686">
        <v>0.105</v>
      </c>
      <c r="AY17" s="552" t="s">
        <v>656</v>
      </c>
      <c r="AZ17" s="685">
        <v>55344</v>
      </c>
      <c r="BA17" s="550" t="s">
        <v>2532</v>
      </c>
      <c r="BB17" s="686">
        <v>0.109</v>
      </c>
      <c r="BC17" s="550" t="s">
        <v>656</v>
      </c>
      <c r="BD17" s="106"/>
      <c r="BE17" s="439" t="s">
        <v>940</v>
      </c>
      <c r="BF17" s="556">
        <v>104261</v>
      </c>
      <c r="BG17" s="557" t="s">
        <v>2533</v>
      </c>
      <c r="BH17" s="813">
        <v>0.105</v>
      </c>
      <c r="BI17" s="557" t="s">
        <v>684</v>
      </c>
      <c r="BJ17" s="556">
        <v>47253</v>
      </c>
      <c r="BK17" s="557" t="s">
        <v>2531</v>
      </c>
      <c r="BL17" s="813">
        <v>9.7000000000000003E-2</v>
      </c>
      <c r="BM17" s="557" t="s">
        <v>656</v>
      </c>
      <c r="BN17" s="556">
        <v>57008</v>
      </c>
      <c r="BO17" s="557" t="s">
        <v>2534</v>
      </c>
      <c r="BP17" s="813">
        <v>0.114</v>
      </c>
      <c r="BQ17" s="557" t="s">
        <v>649</v>
      </c>
      <c r="BR17" s="106"/>
      <c r="BS17" s="413" t="s">
        <v>940</v>
      </c>
      <c r="BT17" s="556">
        <v>105951</v>
      </c>
      <c r="BU17" s="557" t="s">
        <v>2535</v>
      </c>
      <c r="BV17" s="559">
        <v>0.107</v>
      </c>
      <c r="BW17" s="557" t="s">
        <v>641</v>
      </c>
      <c r="BX17" s="556">
        <v>50548</v>
      </c>
      <c r="BY17" s="557" t="s">
        <v>2536</v>
      </c>
      <c r="BZ17" s="559">
        <v>0.10299999999999999</v>
      </c>
      <c r="CA17" s="557" t="s">
        <v>654</v>
      </c>
      <c r="CB17" s="556">
        <v>55403</v>
      </c>
      <c r="CC17" s="557" t="s">
        <v>2194</v>
      </c>
      <c r="CD17" s="559">
        <v>0.112</v>
      </c>
      <c r="CE17" s="557" t="s">
        <v>656</v>
      </c>
      <c r="CF17" s="106"/>
      <c r="CG17" s="413" t="s">
        <v>940</v>
      </c>
      <c r="CH17" s="563">
        <v>0.105</v>
      </c>
      <c r="CI17" s="451" t="s">
        <v>641</v>
      </c>
      <c r="CJ17" s="563">
        <v>0.104</v>
      </c>
      <c r="CK17" s="451" t="s">
        <v>654</v>
      </c>
      <c r="CL17" s="563">
        <v>0.106</v>
      </c>
      <c r="CM17" s="451" t="s">
        <v>654</v>
      </c>
    </row>
    <row r="18" spans="1:91">
      <c r="A18" s="699" t="s">
        <v>611</v>
      </c>
      <c r="B18" s="689">
        <v>226849</v>
      </c>
      <c r="C18" s="497" t="s">
        <v>2537</v>
      </c>
      <c r="D18" s="814">
        <v>0.222</v>
      </c>
      <c r="E18" s="497" t="s">
        <v>601</v>
      </c>
      <c r="F18" s="815">
        <v>103369</v>
      </c>
      <c r="G18" s="497" t="s">
        <v>2538</v>
      </c>
      <c r="H18" s="816">
        <v>0.20499999999999999</v>
      </c>
      <c r="I18" s="497" t="s">
        <v>616</v>
      </c>
      <c r="J18" s="815">
        <v>123480</v>
      </c>
      <c r="K18" s="497" t="s">
        <v>2539</v>
      </c>
      <c r="L18" s="816">
        <v>0.23799999999999999</v>
      </c>
      <c r="M18" s="501" t="s">
        <v>616</v>
      </c>
      <c r="O18" s="688" t="s">
        <v>611</v>
      </c>
      <c r="P18" s="682">
        <v>219979</v>
      </c>
      <c r="Q18" s="682">
        <v>5955</v>
      </c>
      <c r="R18" s="524">
        <v>22.1</v>
      </c>
      <c r="S18" s="523">
        <v>0.6</v>
      </c>
      <c r="T18" s="817">
        <v>99134</v>
      </c>
      <c r="U18" s="682">
        <v>4453</v>
      </c>
      <c r="V18" s="524">
        <v>20.3</v>
      </c>
      <c r="W18" s="523">
        <v>0.9</v>
      </c>
      <c r="X18" s="817">
        <v>120845</v>
      </c>
      <c r="Y18" s="682">
        <v>4527</v>
      </c>
      <c r="Z18" s="524">
        <v>23.8</v>
      </c>
      <c r="AA18" s="524">
        <v>0.9</v>
      </c>
      <c r="AC18" s="688" t="s">
        <v>611</v>
      </c>
      <c r="AD18" s="818">
        <v>218828</v>
      </c>
      <c r="AE18" s="819">
        <v>6969</v>
      </c>
      <c r="AF18" s="820">
        <v>22</v>
      </c>
      <c r="AG18" s="821">
        <v>0.7</v>
      </c>
      <c r="AH18" s="818">
        <v>102746</v>
      </c>
      <c r="AI18" s="819">
        <v>4879</v>
      </c>
      <c r="AJ18" s="820">
        <v>21</v>
      </c>
      <c r="AK18" s="821">
        <v>1</v>
      </c>
      <c r="AL18" s="818">
        <v>116082</v>
      </c>
      <c r="AM18" s="819">
        <v>4307</v>
      </c>
      <c r="AN18" s="820">
        <v>22.9</v>
      </c>
      <c r="AO18" s="820">
        <v>0.8</v>
      </c>
      <c r="AQ18" s="156" t="s">
        <v>953</v>
      </c>
      <c r="AR18" s="685">
        <v>216993</v>
      </c>
      <c r="AS18" s="550" t="s">
        <v>2540</v>
      </c>
      <c r="AT18" s="686">
        <v>0.217</v>
      </c>
      <c r="AU18" s="552" t="s">
        <v>654</v>
      </c>
      <c r="AV18" s="685">
        <v>100525</v>
      </c>
      <c r="AW18" s="550" t="s">
        <v>2541</v>
      </c>
      <c r="AX18" s="686">
        <v>0.20499999999999999</v>
      </c>
      <c r="AY18" s="552" t="s">
        <v>649</v>
      </c>
      <c r="AZ18" s="685">
        <v>116468</v>
      </c>
      <c r="BA18" s="550" t="s">
        <v>2542</v>
      </c>
      <c r="BB18" s="686">
        <v>0.22900000000000001</v>
      </c>
      <c r="BC18" s="550" t="s">
        <v>640</v>
      </c>
      <c r="BD18" s="106"/>
      <c r="BE18" s="439" t="s">
        <v>953</v>
      </c>
      <c r="BF18" s="556">
        <v>211850</v>
      </c>
      <c r="BG18" s="557" t="s">
        <v>2543</v>
      </c>
      <c r="BH18" s="813">
        <v>0.214</v>
      </c>
      <c r="BI18" s="557" t="s">
        <v>656</v>
      </c>
      <c r="BJ18" s="556">
        <v>98240</v>
      </c>
      <c r="BK18" s="557" t="s">
        <v>2544</v>
      </c>
      <c r="BL18" s="813">
        <v>0.20100000000000001</v>
      </c>
      <c r="BM18" s="557" t="s">
        <v>655</v>
      </c>
      <c r="BN18" s="556">
        <v>113610</v>
      </c>
      <c r="BO18" s="557" t="s">
        <v>2545</v>
      </c>
      <c r="BP18" s="813">
        <v>0.22600000000000001</v>
      </c>
      <c r="BQ18" s="557" t="s">
        <v>649</v>
      </c>
      <c r="BR18" s="106"/>
      <c r="BS18" s="413" t="s">
        <v>953</v>
      </c>
      <c r="BT18" s="556">
        <v>205033</v>
      </c>
      <c r="BU18" s="557" t="s">
        <v>2546</v>
      </c>
      <c r="BV18" s="559">
        <v>0.20799999999999999</v>
      </c>
      <c r="BW18" s="557" t="s">
        <v>656</v>
      </c>
      <c r="BX18" s="556">
        <v>98340</v>
      </c>
      <c r="BY18" s="557" t="s">
        <v>2547</v>
      </c>
      <c r="BZ18" s="559">
        <v>0.2</v>
      </c>
      <c r="CA18" s="557" t="s">
        <v>649</v>
      </c>
      <c r="CB18" s="556">
        <v>106693</v>
      </c>
      <c r="CC18" s="557" t="s">
        <v>2548</v>
      </c>
      <c r="CD18" s="559">
        <v>0.215</v>
      </c>
      <c r="CE18" s="557" t="s">
        <v>649</v>
      </c>
      <c r="CF18" s="106"/>
      <c r="CG18" s="413" t="s">
        <v>953</v>
      </c>
      <c r="CH18" s="563">
        <v>0.20599999999999999</v>
      </c>
      <c r="CI18" s="451" t="s">
        <v>654</v>
      </c>
      <c r="CJ18" s="563">
        <v>0.19600000000000001</v>
      </c>
      <c r="CK18" s="451" t="s">
        <v>655</v>
      </c>
      <c r="CL18" s="563">
        <v>0.215</v>
      </c>
      <c r="CM18" s="451" t="s">
        <v>655</v>
      </c>
    </row>
    <row r="19" spans="1:91">
      <c r="A19" s="699" t="s">
        <v>615</v>
      </c>
      <c r="B19" s="689">
        <v>133832</v>
      </c>
      <c r="C19" s="497" t="s">
        <v>2549</v>
      </c>
      <c r="D19" s="814">
        <v>0.13100000000000001</v>
      </c>
      <c r="E19" s="497" t="s">
        <v>602</v>
      </c>
      <c r="F19" s="815">
        <v>61861</v>
      </c>
      <c r="G19" s="497" t="s">
        <v>2550</v>
      </c>
      <c r="H19" s="816">
        <v>0.123</v>
      </c>
      <c r="I19" s="497" t="s">
        <v>601</v>
      </c>
      <c r="J19" s="815">
        <v>71971</v>
      </c>
      <c r="K19" s="497" t="s">
        <v>2551</v>
      </c>
      <c r="L19" s="816">
        <v>0.13900000000000001</v>
      </c>
      <c r="M19" s="501" t="s">
        <v>601</v>
      </c>
      <c r="O19" s="688" t="s">
        <v>615</v>
      </c>
      <c r="P19" s="682">
        <v>115230</v>
      </c>
      <c r="Q19" s="682">
        <v>5044</v>
      </c>
      <c r="R19" s="524">
        <v>11.6</v>
      </c>
      <c r="S19" s="523">
        <v>0.5</v>
      </c>
      <c r="T19" s="817">
        <v>52815</v>
      </c>
      <c r="U19" s="682">
        <v>3056</v>
      </c>
      <c r="V19" s="524">
        <v>10.8</v>
      </c>
      <c r="W19" s="523">
        <v>0.6</v>
      </c>
      <c r="X19" s="817">
        <v>62415</v>
      </c>
      <c r="Y19" s="682">
        <v>3390</v>
      </c>
      <c r="Z19" s="524">
        <v>12.3</v>
      </c>
      <c r="AA19" s="524">
        <v>0.7</v>
      </c>
      <c r="AC19" s="688" t="s">
        <v>615</v>
      </c>
      <c r="AD19" s="818">
        <v>114745</v>
      </c>
      <c r="AE19" s="819">
        <v>4755</v>
      </c>
      <c r="AF19" s="820">
        <v>11.5</v>
      </c>
      <c r="AG19" s="821">
        <v>0.5</v>
      </c>
      <c r="AH19" s="818">
        <v>53583</v>
      </c>
      <c r="AI19" s="819">
        <v>2947</v>
      </c>
      <c r="AJ19" s="820">
        <v>10.9</v>
      </c>
      <c r="AK19" s="821">
        <v>0.6</v>
      </c>
      <c r="AL19" s="818">
        <v>61162</v>
      </c>
      <c r="AM19" s="819">
        <v>3099</v>
      </c>
      <c r="AN19" s="820">
        <v>12.1</v>
      </c>
      <c r="AO19" s="820">
        <v>0.6</v>
      </c>
      <c r="AQ19" s="156" t="s">
        <v>966</v>
      </c>
      <c r="AR19" s="685">
        <v>111687</v>
      </c>
      <c r="AS19" s="550" t="s">
        <v>669</v>
      </c>
      <c r="AT19" s="686">
        <v>0.112</v>
      </c>
      <c r="AU19" s="552" t="s">
        <v>656</v>
      </c>
      <c r="AV19" s="685">
        <v>54458</v>
      </c>
      <c r="AW19" s="550" t="s">
        <v>2552</v>
      </c>
      <c r="AX19" s="686">
        <v>0.111</v>
      </c>
      <c r="AY19" s="552" t="s">
        <v>654</v>
      </c>
      <c r="AZ19" s="685">
        <v>57229</v>
      </c>
      <c r="BA19" s="550" t="s">
        <v>2553</v>
      </c>
      <c r="BB19" s="686">
        <v>0.113</v>
      </c>
      <c r="BC19" s="550" t="s">
        <v>654</v>
      </c>
      <c r="BD19" s="106"/>
      <c r="BE19" s="439" t="s">
        <v>966</v>
      </c>
      <c r="BF19" s="556">
        <v>104743</v>
      </c>
      <c r="BG19" s="557" t="s">
        <v>2554</v>
      </c>
      <c r="BH19" s="813">
        <v>0.106</v>
      </c>
      <c r="BI19" s="557" t="s">
        <v>641</v>
      </c>
      <c r="BJ19" s="556">
        <v>50263</v>
      </c>
      <c r="BK19" s="557" t="s">
        <v>2555</v>
      </c>
      <c r="BL19" s="813">
        <v>0.10299999999999999</v>
      </c>
      <c r="BM19" s="557" t="s">
        <v>654</v>
      </c>
      <c r="BN19" s="556">
        <v>54480</v>
      </c>
      <c r="BO19" s="557" t="s">
        <v>2556</v>
      </c>
      <c r="BP19" s="813">
        <v>0.108</v>
      </c>
      <c r="BQ19" s="557" t="s">
        <v>656</v>
      </c>
      <c r="BR19" s="106"/>
      <c r="BS19" s="413" t="s">
        <v>966</v>
      </c>
      <c r="BT19" s="556">
        <v>104161</v>
      </c>
      <c r="BU19" s="557" t="s">
        <v>2557</v>
      </c>
      <c r="BV19" s="559">
        <v>0.106</v>
      </c>
      <c r="BW19" s="557" t="s">
        <v>684</v>
      </c>
      <c r="BX19" s="556">
        <v>50272</v>
      </c>
      <c r="BY19" s="557" t="s">
        <v>2558</v>
      </c>
      <c r="BZ19" s="559">
        <v>0.10199999999999999</v>
      </c>
      <c r="CA19" s="557" t="s">
        <v>656</v>
      </c>
      <c r="CB19" s="556">
        <v>53889</v>
      </c>
      <c r="CC19" s="557" t="s">
        <v>2559</v>
      </c>
      <c r="CD19" s="559">
        <v>0.109</v>
      </c>
      <c r="CE19" s="557" t="s">
        <v>656</v>
      </c>
      <c r="CF19" s="106"/>
      <c r="CG19" s="413" t="s">
        <v>966</v>
      </c>
      <c r="CH19" s="563">
        <v>0.105</v>
      </c>
      <c r="CI19" s="451" t="s">
        <v>641</v>
      </c>
      <c r="CJ19" s="563">
        <v>0.104</v>
      </c>
      <c r="CK19" s="451" t="s">
        <v>656</v>
      </c>
      <c r="CL19" s="563">
        <v>0.105</v>
      </c>
      <c r="CM19" s="451" t="s">
        <v>656</v>
      </c>
    </row>
    <row r="20" spans="1:91">
      <c r="A20" s="699" t="s">
        <v>617</v>
      </c>
      <c r="B20" s="689">
        <v>949476</v>
      </c>
      <c r="C20" s="497" t="s">
        <v>2560</v>
      </c>
      <c r="D20" s="814">
        <v>0.92900000000000005</v>
      </c>
      <c r="E20" s="497" t="s">
        <v>602</v>
      </c>
      <c r="F20" s="815">
        <v>464792</v>
      </c>
      <c r="G20" s="497" t="s">
        <v>2561</v>
      </c>
      <c r="H20" s="816">
        <v>0.92200000000000004</v>
      </c>
      <c r="I20" s="497" t="s">
        <v>601</v>
      </c>
      <c r="J20" s="815">
        <v>484684</v>
      </c>
      <c r="K20" s="497" t="s">
        <v>1996</v>
      </c>
      <c r="L20" s="816">
        <v>0.93600000000000005</v>
      </c>
      <c r="M20" s="501" t="s">
        <v>602</v>
      </c>
      <c r="O20" s="688" t="s">
        <v>617</v>
      </c>
      <c r="P20" s="682">
        <v>920690</v>
      </c>
      <c r="Q20" s="682">
        <v>5116</v>
      </c>
      <c r="R20" s="524">
        <v>92.4</v>
      </c>
      <c r="S20" s="523">
        <v>0.5</v>
      </c>
      <c r="T20" s="817">
        <v>456037</v>
      </c>
      <c r="U20" s="682">
        <v>2849</v>
      </c>
      <c r="V20" s="524">
        <v>93.3</v>
      </c>
      <c r="W20" s="523">
        <v>0.5</v>
      </c>
      <c r="X20" s="817">
        <v>464653</v>
      </c>
      <c r="Y20" s="682">
        <v>4112</v>
      </c>
      <c r="Z20" s="524">
        <v>91.5</v>
      </c>
      <c r="AA20" s="524">
        <v>0.8</v>
      </c>
      <c r="AC20" s="688" t="s">
        <v>617</v>
      </c>
      <c r="AD20" s="818">
        <v>915510</v>
      </c>
      <c r="AE20" s="819">
        <v>5498</v>
      </c>
      <c r="AF20" s="820">
        <v>92</v>
      </c>
      <c r="AG20" s="821">
        <v>0.5</v>
      </c>
      <c r="AH20" s="818" t="s">
        <v>751</v>
      </c>
      <c r="AI20" s="819" t="s">
        <v>751</v>
      </c>
      <c r="AJ20" s="820">
        <v>92.5</v>
      </c>
      <c r="AK20" s="821">
        <v>0.7</v>
      </c>
      <c r="AL20" s="818" t="s">
        <v>751</v>
      </c>
      <c r="AM20" s="819" t="s">
        <v>751</v>
      </c>
      <c r="AN20" s="820">
        <v>91.5</v>
      </c>
      <c r="AO20" s="820">
        <v>0.6</v>
      </c>
      <c r="AQ20" s="379"/>
      <c r="AR20" s="551"/>
      <c r="AS20" s="550"/>
      <c r="AT20" s="686"/>
      <c r="AU20" s="552"/>
      <c r="AV20" s="551"/>
      <c r="AW20" s="550"/>
      <c r="AX20" s="686"/>
      <c r="AY20" s="552"/>
      <c r="AZ20" s="551"/>
      <c r="BA20" s="550"/>
      <c r="BB20" s="686"/>
      <c r="BC20" s="550"/>
      <c r="BD20" s="106"/>
      <c r="BE20" s="413"/>
      <c r="BF20" s="557" t="s">
        <v>673</v>
      </c>
      <c r="BG20" s="557" t="s">
        <v>673</v>
      </c>
      <c r="BH20" s="557" t="s">
        <v>673</v>
      </c>
      <c r="BI20" s="557" t="s">
        <v>673</v>
      </c>
      <c r="BJ20" s="557" t="s">
        <v>673</v>
      </c>
      <c r="BK20" s="557" t="s">
        <v>673</v>
      </c>
      <c r="BL20" s="557" t="s">
        <v>673</v>
      </c>
      <c r="BM20" s="557" t="s">
        <v>673</v>
      </c>
      <c r="BN20" s="557" t="s">
        <v>673</v>
      </c>
      <c r="BO20" s="557" t="s">
        <v>673</v>
      </c>
      <c r="BP20" s="557" t="s">
        <v>673</v>
      </c>
      <c r="BQ20" s="557" t="s">
        <v>673</v>
      </c>
      <c r="BR20" s="106"/>
      <c r="BS20" s="413"/>
      <c r="BT20" s="557" t="s">
        <v>673</v>
      </c>
      <c r="BU20" s="557" t="s">
        <v>673</v>
      </c>
      <c r="BV20" s="559" t="s">
        <v>673</v>
      </c>
      <c r="BW20" s="557" t="s">
        <v>673</v>
      </c>
      <c r="BX20" s="557" t="s">
        <v>673</v>
      </c>
      <c r="BY20" s="557" t="s">
        <v>673</v>
      </c>
      <c r="BZ20" s="559" t="s">
        <v>673</v>
      </c>
      <c r="CA20" s="557" t="s">
        <v>673</v>
      </c>
      <c r="CB20" s="557" t="s">
        <v>673</v>
      </c>
      <c r="CC20" s="557" t="s">
        <v>673</v>
      </c>
      <c r="CD20" s="559" t="s">
        <v>673</v>
      </c>
      <c r="CE20" s="557" t="s">
        <v>673</v>
      </c>
      <c r="CF20" s="106"/>
      <c r="CG20" s="413"/>
      <c r="CH20" s="563"/>
      <c r="CI20" s="451"/>
      <c r="CJ20" s="563"/>
      <c r="CK20" s="451"/>
      <c r="CL20" s="563"/>
      <c r="CM20" s="451"/>
    </row>
    <row r="21" spans="1:91">
      <c r="A21" s="699" t="s">
        <v>620</v>
      </c>
      <c r="B21" s="689">
        <v>360681</v>
      </c>
      <c r="C21" s="497" t="s">
        <v>2562</v>
      </c>
      <c r="D21" s="814">
        <v>0.35299999999999998</v>
      </c>
      <c r="E21" s="497" t="s">
        <v>607</v>
      </c>
      <c r="F21" s="815">
        <v>165230</v>
      </c>
      <c r="G21" s="497" t="s">
        <v>2563</v>
      </c>
      <c r="H21" s="816">
        <v>0.32800000000000001</v>
      </c>
      <c r="I21" s="497" t="s">
        <v>597</v>
      </c>
      <c r="J21" s="815">
        <v>195451</v>
      </c>
      <c r="K21" s="497" t="s">
        <v>2564</v>
      </c>
      <c r="L21" s="816">
        <v>0.378</v>
      </c>
      <c r="M21" s="501" t="s">
        <v>597</v>
      </c>
      <c r="O21" s="688" t="s">
        <v>620</v>
      </c>
      <c r="P21" s="682">
        <v>335209</v>
      </c>
      <c r="Q21" s="682">
        <v>7460</v>
      </c>
      <c r="R21" s="524">
        <v>33.6</v>
      </c>
      <c r="S21" s="523">
        <v>0.8</v>
      </c>
      <c r="T21" s="817">
        <v>151949</v>
      </c>
      <c r="U21" s="682">
        <v>5514</v>
      </c>
      <c r="V21" s="524">
        <v>31.1</v>
      </c>
      <c r="W21" s="523">
        <v>1.1000000000000001</v>
      </c>
      <c r="X21" s="817">
        <v>183260</v>
      </c>
      <c r="Y21" s="682">
        <v>4881</v>
      </c>
      <c r="Z21" s="524">
        <v>36.1</v>
      </c>
      <c r="AA21" s="524">
        <v>1</v>
      </c>
      <c r="AC21" s="688" t="s">
        <v>620</v>
      </c>
      <c r="AD21" s="818">
        <v>333573</v>
      </c>
      <c r="AE21" s="819">
        <v>9006</v>
      </c>
      <c r="AF21" s="820">
        <v>33.5</v>
      </c>
      <c r="AG21" s="821">
        <v>0.9</v>
      </c>
      <c r="AH21" s="818" t="s">
        <v>751</v>
      </c>
      <c r="AI21" s="819" t="s">
        <v>751</v>
      </c>
      <c r="AJ21" s="820">
        <v>31.9</v>
      </c>
      <c r="AK21" s="821">
        <v>1.1000000000000001</v>
      </c>
      <c r="AL21" s="818" t="s">
        <v>751</v>
      </c>
      <c r="AM21" s="819" t="s">
        <v>751</v>
      </c>
      <c r="AN21" s="820">
        <v>35</v>
      </c>
      <c r="AO21" s="820">
        <v>1.1000000000000001</v>
      </c>
      <c r="AQ21" s="742" t="s">
        <v>982</v>
      </c>
      <c r="AR21" s="701" t="s">
        <v>751</v>
      </c>
      <c r="AS21" s="702" t="s">
        <v>751</v>
      </c>
      <c r="AT21" s="703">
        <v>0.92300000000000004</v>
      </c>
      <c r="AU21" s="704" t="s">
        <v>641</v>
      </c>
      <c r="AV21" s="701" t="s">
        <v>751</v>
      </c>
      <c r="AW21" s="702" t="s">
        <v>751</v>
      </c>
      <c r="AX21" s="703">
        <v>0.93</v>
      </c>
      <c r="AY21" s="704" t="s">
        <v>656</v>
      </c>
      <c r="AZ21" s="701" t="s">
        <v>751</v>
      </c>
      <c r="BA21" s="702" t="s">
        <v>751</v>
      </c>
      <c r="BB21" s="703">
        <v>0.91600000000000004</v>
      </c>
      <c r="BC21" s="702" t="s">
        <v>656</v>
      </c>
      <c r="BD21" s="106"/>
      <c r="BE21" s="413" t="s">
        <v>982</v>
      </c>
      <c r="BF21" s="557" t="s">
        <v>751</v>
      </c>
      <c r="BG21" s="557" t="s">
        <v>751</v>
      </c>
      <c r="BH21" s="813">
        <v>0.92</v>
      </c>
      <c r="BI21" s="557" t="s">
        <v>656</v>
      </c>
      <c r="BJ21" s="557" t="s">
        <v>751</v>
      </c>
      <c r="BK21" s="557" t="s">
        <v>751</v>
      </c>
      <c r="BL21" s="813">
        <v>0.92300000000000004</v>
      </c>
      <c r="BM21" s="557" t="s">
        <v>654</v>
      </c>
      <c r="BN21" s="557" t="s">
        <v>751</v>
      </c>
      <c r="BO21" s="557" t="s">
        <v>751</v>
      </c>
      <c r="BP21" s="813">
        <v>0.91600000000000004</v>
      </c>
      <c r="BQ21" s="557" t="s">
        <v>654</v>
      </c>
      <c r="BR21" s="106"/>
      <c r="BS21" s="413" t="s">
        <v>982</v>
      </c>
      <c r="BT21" s="557" t="s">
        <v>751</v>
      </c>
      <c r="BU21" s="557" t="s">
        <v>751</v>
      </c>
      <c r="BV21" s="559">
        <v>0.90900000000000003</v>
      </c>
      <c r="BW21" s="557" t="s">
        <v>656</v>
      </c>
      <c r="BX21" s="557" t="s">
        <v>751</v>
      </c>
      <c r="BY21" s="557" t="s">
        <v>751</v>
      </c>
      <c r="BZ21" s="559">
        <v>0.91100000000000003</v>
      </c>
      <c r="CA21" s="557" t="s">
        <v>654</v>
      </c>
      <c r="CB21" s="557" t="s">
        <v>751</v>
      </c>
      <c r="CC21" s="557" t="s">
        <v>751</v>
      </c>
      <c r="CD21" s="559">
        <v>0.90600000000000003</v>
      </c>
      <c r="CE21" s="557" t="s">
        <v>649</v>
      </c>
      <c r="CF21" s="106"/>
      <c r="CG21" s="413" t="s">
        <v>982</v>
      </c>
      <c r="CH21" s="563">
        <v>0.91700000000000004</v>
      </c>
      <c r="CI21" s="451" t="s">
        <v>684</v>
      </c>
      <c r="CJ21" s="563">
        <v>0.92500000000000004</v>
      </c>
      <c r="CK21" s="451" t="s">
        <v>656</v>
      </c>
      <c r="CL21" s="563">
        <v>0.90900000000000003</v>
      </c>
      <c r="CM21" s="451" t="s">
        <v>641</v>
      </c>
    </row>
    <row r="22" spans="1:91">
      <c r="A22" s="688"/>
      <c r="B22" s="689"/>
      <c r="C22" s="497"/>
      <c r="D22" s="814"/>
      <c r="E22" s="497"/>
      <c r="F22" s="815"/>
      <c r="G22" s="497"/>
      <c r="H22" s="816"/>
      <c r="I22" s="497"/>
      <c r="J22" s="815"/>
      <c r="K22" s="497"/>
      <c r="L22" s="816"/>
      <c r="M22" s="501"/>
      <c r="O22" s="676"/>
      <c r="P22" s="818"/>
      <c r="Q22" s="819"/>
      <c r="R22" s="820"/>
      <c r="S22" s="821"/>
      <c r="T22" s="818"/>
      <c r="U22" s="819"/>
      <c r="V22" s="820"/>
      <c r="W22" s="821"/>
      <c r="X22" s="818"/>
      <c r="Y22" s="819"/>
      <c r="Z22" s="820"/>
      <c r="AA22" s="820"/>
      <c r="AC22" s="676"/>
      <c r="AD22" s="818"/>
      <c r="AE22" s="819"/>
      <c r="AF22" s="820"/>
      <c r="AG22" s="821"/>
      <c r="AH22" s="818"/>
      <c r="AI22" s="819"/>
      <c r="AJ22" s="820"/>
      <c r="AK22" s="821"/>
      <c r="AL22" s="818"/>
      <c r="AM22" s="819"/>
      <c r="AN22" s="820"/>
      <c r="AO22" s="820"/>
      <c r="AQ22" s="742" t="s">
        <v>983</v>
      </c>
      <c r="AR22" s="701" t="s">
        <v>751</v>
      </c>
      <c r="AS22" s="702" t="s">
        <v>751</v>
      </c>
      <c r="AT22" s="703">
        <v>0.32900000000000001</v>
      </c>
      <c r="AU22" s="704" t="s">
        <v>649</v>
      </c>
      <c r="AV22" s="701" t="s">
        <v>751</v>
      </c>
      <c r="AW22" s="702" t="s">
        <v>751</v>
      </c>
      <c r="AX22" s="703">
        <v>0.316</v>
      </c>
      <c r="AY22" s="704" t="s">
        <v>655</v>
      </c>
      <c r="AZ22" s="701" t="s">
        <v>751</v>
      </c>
      <c r="BA22" s="702" t="s">
        <v>751</v>
      </c>
      <c r="BB22" s="703">
        <v>0.34200000000000003</v>
      </c>
      <c r="BC22" s="702" t="s">
        <v>652</v>
      </c>
      <c r="BD22" s="106"/>
      <c r="BE22" s="413" t="s">
        <v>983</v>
      </c>
      <c r="BF22" s="557" t="s">
        <v>751</v>
      </c>
      <c r="BG22" s="557" t="s">
        <v>751</v>
      </c>
      <c r="BH22" s="813">
        <v>0.31900000000000001</v>
      </c>
      <c r="BI22" s="557" t="s">
        <v>654</v>
      </c>
      <c r="BJ22" s="557" t="s">
        <v>751</v>
      </c>
      <c r="BK22" s="557" t="s">
        <v>751</v>
      </c>
      <c r="BL22" s="813">
        <v>0.30399999999999999</v>
      </c>
      <c r="BM22" s="557" t="s">
        <v>640</v>
      </c>
      <c r="BN22" s="557" t="s">
        <v>751</v>
      </c>
      <c r="BO22" s="557" t="s">
        <v>751</v>
      </c>
      <c r="BP22" s="813">
        <v>0.33500000000000002</v>
      </c>
      <c r="BQ22" s="557" t="s">
        <v>655</v>
      </c>
      <c r="BR22" s="106"/>
      <c r="BS22" s="413" t="s">
        <v>983</v>
      </c>
      <c r="BT22" s="557" t="s">
        <v>751</v>
      </c>
      <c r="BU22" s="557" t="s">
        <v>751</v>
      </c>
      <c r="BV22" s="559">
        <v>0.314</v>
      </c>
      <c r="BW22" s="557" t="s">
        <v>654</v>
      </c>
      <c r="BX22" s="557" t="s">
        <v>751</v>
      </c>
      <c r="BY22" s="557" t="s">
        <v>751</v>
      </c>
      <c r="BZ22" s="559">
        <v>0.30299999999999999</v>
      </c>
      <c r="CA22" s="557" t="s">
        <v>640</v>
      </c>
      <c r="CB22" s="557" t="s">
        <v>751</v>
      </c>
      <c r="CC22" s="557" t="s">
        <v>751</v>
      </c>
      <c r="CD22" s="559">
        <v>0.32400000000000001</v>
      </c>
      <c r="CE22" s="557" t="s">
        <v>655</v>
      </c>
      <c r="CF22" s="106"/>
      <c r="CG22" s="413" t="s">
        <v>983</v>
      </c>
      <c r="CH22" s="563">
        <v>0.31</v>
      </c>
      <c r="CI22" s="451" t="s">
        <v>649</v>
      </c>
      <c r="CJ22" s="563">
        <v>0.3</v>
      </c>
      <c r="CK22" s="451" t="s">
        <v>640</v>
      </c>
      <c r="CL22" s="563">
        <v>0.32</v>
      </c>
      <c r="CM22" s="451" t="s">
        <v>640</v>
      </c>
    </row>
    <row r="23" spans="1:91" ht="14.5" thickBot="1">
      <c r="A23" s="658" t="s">
        <v>984</v>
      </c>
      <c r="B23" s="659">
        <v>197767</v>
      </c>
      <c r="C23" s="487" t="s">
        <v>2565</v>
      </c>
      <c r="D23" s="660" t="s">
        <v>751</v>
      </c>
      <c r="E23" s="487" t="s">
        <v>751</v>
      </c>
      <c r="F23" s="484">
        <v>102341</v>
      </c>
      <c r="G23" s="487" t="s">
        <v>2566</v>
      </c>
      <c r="H23" s="660" t="s">
        <v>751</v>
      </c>
      <c r="I23" s="487" t="s">
        <v>751</v>
      </c>
      <c r="J23" s="484">
        <v>95426</v>
      </c>
      <c r="K23" s="487" t="s">
        <v>2567</v>
      </c>
      <c r="L23" s="660" t="s">
        <v>751</v>
      </c>
      <c r="M23" s="485" t="s">
        <v>751</v>
      </c>
      <c r="O23" s="661" t="s">
        <v>984</v>
      </c>
      <c r="P23" s="667">
        <v>195781</v>
      </c>
      <c r="Q23" s="667">
        <v>1657</v>
      </c>
      <c r="R23" s="528" t="s">
        <v>751</v>
      </c>
      <c r="S23" s="527" t="s">
        <v>751</v>
      </c>
      <c r="T23" s="666">
        <v>102839</v>
      </c>
      <c r="U23" s="667">
        <v>1013</v>
      </c>
      <c r="V23" s="528" t="s">
        <v>751</v>
      </c>
      <c r="W23" s="527" t="s">
        <v>751</v>
      </c>
      <c r="X23" s="666">
        <v>92942</v>
      </c>
      <c r="Y23" s="667">
        <v>1025</v>
      </c>
      <c r="Z23" s="528" t="s">
        <v>751</v>
      </c>
      <c r="AA23" s="528" t="s">
        <v>751</v>
      </c>
      <c r="AC23" s="661" t="s">
        <v>984</v>
      </c>
      <c r="AD23" s="822">
        <v>201025</v>
      </c>
      <c r="AE23" s="823">
        <v>1940</v>
      </c>
      <c r="AF23" s="824" t="s">
        <v>751</v>
      </c>
      <c r="AG23" s="825" t="s">
        <v>751</v>
      </c>
      <c r="AH23" s="822">
        <v>104029</v>
      </c>
      <c r="AI23" s="823">
        <v>1438</v>
      </c>
      <c r="AJ23" s="824" t="s">
        <v>751</v>
      </c>
      <c r="AK23" s="825" t="s">
        <v>751</v>
      </c>
      <c r="AL23" s="822">
        <v>96996</v>
      </c>
      <c r="AM23" s="823">
        <v>1049</v>
      </c>
      <c r="AN23" s="824" t="s">
        <v>751</v>
      </c>
      <c r="AO23" s="825" t="s">
        <v>751</v>
      </c>
      <c r="AQ23" s="379"/>
      <c r="AR23" s="551"/>
      <c r="AS23" s="550"/>
      <c r="AT23" s="686"/>
      <c r="AU23" s="552"/>
      <c r="AV23" s="551"/>
      <c r="AW23" s="550"/>
      <c r="AX23" s="686"/>
      <c r="AY23" s="552"/>
      <c r="AZ23" s="551"/>
      <c r="BA23" s="550"/>
      <c r="BB23" s="686"/>
      <c r="BC23" s="550"/>
      <c r="BD23" s="106"/>
      <c r="BE23" s="413"/>
      <c r="BF23" s="557" t="s">
        <v>673</v>
      </c>
      <c r="BG23" s="557" t="s">
        <v>673</v>
      </c>
      <c r="BH23" s="557" t="s">
        <v>673</v>
      </c>
      <c r="BI23" s="557" t="s">
        <v>673</v>
      </c>
      <c r="BJ23" s="557" t="s">
        <v>673</v>
      </c>
      <c r="BK23" s="557" t="s">
        <v>673</v>
      </c>
      <c r="BL23" s="557" t="s">
        <v>673</v>
      </c>
      <c r="BM23" s="557" t="s">
        <v>673</v>
      </c>
      <c r="BN23" s="557" t="s">
        <v>673</v>
      </c>
      <c r="BO23" s="557" t="s">
        <v>673</v>
      </c>
      <c r="BP23" s="557" t="s">
        <v>673</v>
      </c>
      <c r="BQ23" s="557" t="s">
        <v>673</v>
      </c>
      <c r="BR23" s="106"/>
      <c r="BS23" s="413"/>
      <c r="BT23" s="557" t="s">
        <v>673</v>
      </c>
      <c r="BU23" s="557" t="s">
        <v>673</v>
      </c>
      <c r="BV23" s="557" t="s">
        <v>673</v>
      </c>
      <c r="BW23" s="557" t="s">
        <v>673</v>
      </c>
      <c r="BX23" s="557" t="s">
        <v>673</v>
      </c>
      <c r="BY23" s="557" t="s">
        <v>673</v>
      </c>
      <c r="BZ23" s="557" t="s">
        <v>673</v>
      </c>
      <c r="CA23" s="557" t="s">
        <v>673</v>
      </c>
      <c r="CB23" s="557" t="s">
        <v>673</v>
      </c>
      <c r="CC23" s="557" t="s">
        <v>673</v>
      </c>
      <c r="CD23" s="557" t="s">
        <v>673</v>
      </c>
      <c r="CE23" s="557" t="s">
        <v>673</v>
      </c>
      <c r="CF23" s="106"/>
      <c r="CG23" s="413"/>
      <c r="CH23" s="451"/>
      <c r="CI23" s="451"/>
      <c r="CJ23" s="451"/>
      <c r="CK23" s="451"/>
      <c r="CL23" s="451"/>
      <c r="CM23" s="451"/>
    </row>
    <row r="24" spans="1:91">
      <c r="A24" s="673" t="s">
        <v>987</v>
      </c>
      <c r="B24" s="674">
        <v>188892</v>
      </c>
      <c r="C24" s="490" t="s">
        <v>2568</v>
      </c>
      <c r="D24" s="804">
        <v>0.95499999999999996</v>
      </c>
      <c r="E24" s="490" t="s">
        <v>616</v>
      </c>
      <c r="F24" s="675">
        <v>96477</v>
      </c>
      <c r="G24" s="490" t="s">
        <v>2569</v>
      </c>
      <c r="H24" s="493">
        <v>0.94299999999999995</v>
      </c>
      <c r="I24" s="490" t="s">
        <v>710</v>
      </c>
      <c r="J24" s="675">
        <v>92415</v>
      </c>
      <c r="K24" s="490" t="s">
        <v>2570</v>
      </c>
      <c r="L24" s="493">
        <v>0.96799999999999997</v>
      </c>
      <c r="M24" s="494" t="s">
        <v>600</v>
      </c>
      <c r="O24" s="676" t="s">
        <v>987</v>
      </c>
      <c r="P24" s="682">
        <v>188265</v>
      </c>
      <c r="Q24" s="682">
        <v>2337</v>
      </c>
      <c r="R24" s="524">
        <v>96.2</v>
      </c>
      <c r="S24" s="523">
        <v>0.8</v>
      </c>
      <c r="T24" s="681">
        <v>99236</v>
      </c>
      <c r="U24" s="682">
        <v>1331</v>
      </c>
      <c r="V24" s="524">
        <v>96.5</v>
      </c>
      <c r="W24" s="523">
        <v>1</v>
      </c>
      <c r="X24" s="681">
        <v>89029</v>
      </c>
      <c r="Y24" s="682">
        <v>1608</v>
      </c>
      <c r="Z24" s="524">
        <v>95.8</v>
      </c>
      <c r="AA24" s="524">
        <v>1.3</v>
      </c>
      <c r="AC24" s="676" t="s">
        <v>987</v>
      </c>
      <c r="AD24" s="827">
        <v>191194</v>
      </c>
      <c r="AE24" s="819">
        <v>2544</v>
      </c>
      <c r="AF24" s="820">
        <v>95.1</v>
      </c>
      <c r="AG24" s="821">
        <v>0.9</v>
      </c>
      <c r="AH24" s="827">
        <v>98435</v>
      </c>
      <c r="AI24" s="819">
        <v>1748</v>
      </c>
      <c r="AJ24" s="820">
        <v>94.6</v>
      </c>
      <c r="AK24" s="821">
        <v>1.3</v>
      </c>
      <c r="AL24" s="827">
        <v>92759</v>
      </c>
      <c r="AM24" s="819">
        <v>1542</v>
      </c>
      <c r="AN24" s="820">
        <v>95.6</v>
      </c>
      <c r="AO24" s="820">
        <v>1.2</v>
      </c>
      <c r="AQ24" s="379" t="s">
        <v>984</v>
      </c>
      <c r="AR24" s="685">
        <v>206064</v>
      </c>
      <c r="AS24" s="550" t="s">
        <v>1953</v>
      </c>
      <c r="AT24" s="686" t="s">
        <v>751</v>
      </c>
      <c r="AU24" s="552" t="s">
        <v>751</v>
      </c>
      <c r="AV24" s="685">
        <v>106764</v>
      </c>
      <c r="AW24" s="550" t="s">
        <v>2571</v>
      </c>
      <c r="AX24" s="686" t="s">
        <v>751</v>
      </c>
      <c r="AY24" s="552" t="s">
        <v>751</v>
      </c>
      <c r="AZ24" s="685">
        <v>99300</v>
      </c>
      <c r="BA24" s="550" t="s">
        <v>2572</v>
      </c>
      <c r="BB24" s="686" t="s">
        <v>751</v>
      </c>
      <c r="BC24" s="550" t="s">
        <v>751</v>
      </c>
      <c r="BD24" s="106"/>
      <c r="BE24" s="413" t="s">
        <v>984</v>
      </c>
      <c r="BF24" s="556">
        <v>205844</v>
      </c>
      <c r="BG24" s="557" t="s">
        <v>2443</v>
      </c>
      <c r="BH24" s="557" t="s">
        <v>751</v>
      </c>
      <c r="BI24" s="557" t="s">
        <v>751</v>
      </c>
      <c r="BJ24" s="556">
        <v>108182</v>
      </c>
      <c r="BK24" s="557" t="s">
        <v>2573</v>
      </c>
      <c r="BL24" s="557" t="s">
        <v>751</v>
      </c>
      <c r="BM24" s="557" t="s">
        <v>751</v>
      </c>
      <c r="BN24" s="556">
        <v>97662</v>
      </c>
      <c r="BO24" s="557" t="s">
        <v>2574</v>
      </c>
      <c r="BP24" s="557" t="s">
        <v>751</v>
      </c>
      <c r="BQ24" s="557" t="s">
        <v>751</v>
      </c>
      <c r="BR24" s="106"/>
      <c r="BS24" s="413" t="s">
        <v>984</v>
      </c>
      <c r="BT24" s="556">
        <v>216396</v>
      </c>
      <c r="BU24" s="557" t="s">
        <v>2575</v>
      </c>
      <c r="BV24" s="557" t="s">
        <v>751</v>
      </c>
      <c r="BW24" s="557" t="s">
        <v>751</v>
      </c>
      <c r="BX24" s="556">
        <v>117051</v>
      </c>
      <c r="BY24" s="557" t="s">
        <v>2576</v>
      </c>
      <c r="BZ24" s="557" t="s">
        <v>751</v>
      </c>
      <c r="CA24" s="557" t="s">
        <v>751</v>
      </c>
      <c r="CB24" s="556">
        <v>99345</v>
      </c>
      <c r="CC24" s="557" t="s">
        <v>2577</v>
      </c>
      <c r="CD24" s="557" t="s">
        <v>751</v>
      </c>
      <c r="CE24" s="557" t="s">
        <v>751</v>
      </c>
      <c r="CF24" s="106"/>
      <c r="CG24" s="413" t="s">
        <v>984</v>
      </c>
      <c r="CH24" s="393">
        <v>210810</v>
      </c>
      <c r="CI24" s="451" t="s">
        <v>957</v>
      </c>
      <c r="CJ24" s="393">
        <v>111839</v>
      </c>
      <c r="CK24" s="451" t="s">
        <v>1158</v>
      </c>
      <c r="CL24" s="393">
        <v>98971</v>
      </c>
      <c r="CM24" s="451" t="s">
        <v>2578</v>
      </c>
    </row>
    <row r="25" spans="1:91">
      <c r="A25" s="688" t="s">
        <v>841</v>
      </c>
      <c r="B25" s="689">
        <v>68269</v>
      </c>
      <c r="C25" s="497" t="s">
        <v>2579</v>
      </c>
      <c r="D25" s="814">
        <v>0.34499999999999997</v>
      </c>
      <c r="E25" s="497" t="s">
        <v>613</v>
      </c>
      <c r="F25" s="815">
        <v>27818</v>
      </c>
      <c r="G25" s="497" t="s">
        <v>2580</v>
      </c>
      <c r="H25" s="816">
        <v>0.27200000000000002</v>
      </c>
      <c r="I25" s="497" t="s">
        <v>624</v>
      </c>
      <c r="J25" s="815">
        <v>40451</v>
      </c>
      <c r="K25" s="497" t="s">
        <v>2581</v>
      </c>
      <c r="L25" s="816">
        <v>0.42399999999999999</v>
      </c>
      <c r="M25" s="501" t="s">
        <v>708</v>
      </c>
      <c r="O25" s="676" t="s">
        <v>841</v>
      </c>
      <c r="P25" s="682">
        <v>65214</v>
      </c>
      <c r="Q25" s="682">
        <v>3383</v>
      </c>
      <c r="R25" s="524">
        <v>33.299999999999997</v>
      </c>
      <c r="S25" s="523">
        <v>1.7</v>
      </c>
      <c r="T25" s="817">
        <v>27351</v>
      </c>
      <c r="U25" s="682">
        <v>2334</v>
      </c>
      <c r="V25" s="524">
        <v>26.6</v>
      </c>
      <c r="W25" s="523">
        <v>2.2000000000000002</v>
      </c>
      <c r="X25" s="817">
        <v>37863</v>
      </c>
      <c r="Y25" s="682">
        <v>2520</v>
      </c>
      <c r="Z25" s="524">
        <v>40.700000000000003</v>
      </c>
      <c r="AA25" s="524">
        <v>2.8</v>
      </c>
      <c r="AC25" s="676" t="s">
        <v>841</v>
      </c>
      <c r="AD25" s="818">
        <v>63550</v>
      </c>
      <c r="AE25" s="819">
        <v>3543</v>
      </c>
      <c r="AF25" s="820">
        <v>31.6</v>
      </c>
      <c r="AG25" s="821">
        <v>1.7</v>
      </c>
      <c r="AH25" s="818">
        <v>26717</v>
      </c>
      <c r="AI25" s="819">
        <v>2037</v>
      </c>
      <c r="AJ25" s="820">
        <v>25.7</v>
      </c>
      <c r="AK25" s="821">
        <v>2</v>
      </c>
      <c r="AL25" s="818">
        <v>36833</v>
      </c>
      <c r="AM25" s="819">
        <v>2519</v>
      </c>
      <c r="AN25" s="820">
        <v>38</v>
      </c>
      <c r="AO25" s="820">
        <v>2.5</v>
      </c>
      <c r="AQ25" s="156" t="s">
        <v>987</v>
      </c>
      <c r="AR25" s="685">
        <v>197164</v>
      </c>
      <c r="AS25" s="550" t="s">
        <v>2582</v>
      </c>
      <c r="AT25" s="686">
        <v>0.95699999999999996</v>
      </c>
      <c r="AU25" s="552" t="s">
        <v>649</v>
      </c>
      <c r="AV25" s="685">
        <v>102617</v>
      </c>
      <c r="AW25" s="550" t="s">
        <v>2583</v>
      </c>
      <c r="AX25" s="686">
        <v>0.96099999999999997</v>
      </c>
      <c r="AY25" s="552" t="s">
        <v>655</v>
      </c>
      <c r="AZ25" s="685">
        <v>94547</v>
      </c>
      <c r="BA25" s="550" t="s">
        <v>1947</v>
      </c>
      <c r="BB25" s="686">
        <v>0.95199999999999996</v>
      </c>
      <c r="BC25" s="550" t="s">
        <v>652</v>
      </c>
      <c r="BD25" s="106"/>
      <c r="BE25" s="439" t="s">
        <v>987</v>
      </c>
      <c r="BF25" s="556">
        <v>196210</v>
      </c>
      <c r="BG25" s="557" t="s">
        <v>2584</v>
      </c>
      <c r="BH25" s="813">
        <v>0.95299999999999996</v>
      </c>
      <c r="BI25" s="557" t="s">
        <v>655</v>
      </c>
      <c r="BJ25" s="556">
        <v>102845</v>
      </c>
      <c r="BK25" s="557" t="s">
        <v>2585</v>
      </c>
      <c r="BL25" s="813">
        <v>0.95099999999999996</v>
      </c>
      <c r="BM25" s="557" t="s">
        <v>648</v>
      </c>
      <c r="BN25" s="556">
        <v>93365</v>
      </c>
      <c r="BO25" s="557" t="s">
        <v>2586</v>
      </c>
      <c r="BP25" s="813">
        <v>0.95599999999999996</v>
      </c>
      <c r="BQ25" s="557" t="s">
        <v>653</v>
      </c>
      <c r="BR25" s="106"/>
      <c r="BS25" s="413" t="s">
        <v>987</v>
      </c>
      <c r="BT25" s="556">
        <v>206271</v>
      </c>
      <c r="BU25" s="557" t="s">
        <v>2587</v>
      </c>
      <c r="BV25" s="559">
        <v>0.95299999999999996</v>
      </c>
      <c r="BW25" s="557" t="s">
        <v>654</v>
      </c>
      <c r="BX25" s="556">
        <v>110957</v>
      </c>
      <c r="BY25" s="557" t="s">
        <v>2027</v>
      </c>
      <c r="BZ25" s="559">
        <v>0.94799999999999995</v>
      </c>
      <c r="CA25" s="557" t="s">
        <v>640</v>
      </c>
      <c r="CB25" s="556">
        <v>95314</v>
      </c>
      <c r="CC25" s="557" t="s">
        <v>2588</v>
      </c>
      <c r="CD25" s="559">
        <v>0.95899999999999996</v>
      </c>
      <c r="CE25" s="557" t="s">
        <v>653</v>
      </c>
      <c r="CF25" s="106"/>
      <c r="CG25" s="413" t="s">
        <v>987</v>
      </c>
      <c r="CH25" s="563">
        <v>0.94199999999999995</v>
      </c>
      <c r="CI25" s="451" t="s">
        <v>655</v>
      </c>
      <c r="CJ25" s="563">
        <v>0.94299999999999995</v>
      </c>
      <c r="CK25" s="451" t="s">
        <v>653</v>
      </c>
      <c r="CL25" s="563">
        <v>0.94</v>
      </c>
      <c r="CM25" s="451" t="s">
        <v>648</v>
      </c>
    </row>
    <row r="26" spans="1:91">
      <c r="A26" s="688"/>
      <c r="B26" s="689"/>
      <c r="C26" s="497"/>
      <c r="D26" s="814"/>
      <c r="E26" s="497"/>
      <c r="F26" s="815"/>
      <c r="G26" s="497"/>
      <c r="H26" s="816"/>
      <c r="I26" s="497"/>
      <c r="J26" s="815"/>
      <c r="K26" s="497"/>
      <c r="L26" s="816"/>
      <c r="M26" s="501"/>
      <c r="O26" s="676"/>
      <c r="P26" s="682"/>
      <c r="Q26" s="682"/>
      <c r="R26" s="524"/>
      <c r="S26" s="523"/>
      <c r="T26" s="817"/>
      <c r="U26" s="682"/>
      <c r="V26" s="524"/>
      <c r="W26" s="523"/>
      <c r="X26" s="817"/>
      <c r="Y26" s="682"/>
      <c r="Z26" s="524"/>
      <c r="AA26" s="524"/>
      <c r="AC26" s="676"/>
      <c r="AD26" s="818"/>
      <c r="AE26" s="819"/>
      <c r="AF26" s="820"/>
      <c r="AG26" s="821"/>
      <c r="AH26" s="818"/>
      <c r="AI26" s="819"/>
      <c r="AJ26" s="820"/>
      <c r="AK26" s="821"/>
      <c r="AL26" s="818"/>
      <c r="AM26" s="819"/>
      <c r="AN26" s="820"/>
      <c r="AO26" s="820"/>
      <c r="AQ26" s="156" t="s">
        <v>841</v>
      </c>
      <c r="AR26" s="685">
        <v>63331</v>
      </c>
      <c r="AS26" s="550" t="s">
        <v>2589</v>
      </c>
      <c r="AT26" s="686">
        <v>0.307</v>
      </c>
      <c r="AU26" s="552" t="s">
        <v>659</v>
      </c>
      <c r="AV26" s="685">
        <v>27687</v>
      </c>
      <c r="AW26" s="550" t="s">
        <v>2590</v>
      </c>
      <c r="AX26" s="686">
        <v>0.25900000000000001</v>
      </c>
      <c r="AY26" s="552" t="s">
        <v>646</v>
      </c>
      <c r="AZ26" s="685">
        <v>35644</v>
      </c>
      <c r="BA26" s="550" t="s">
        <v>2591</v>
      </c>
      <c r="BB26" s="686">
        <v>0.35899999999999999</v>
      </c>
      <c r="BC26" s="550" t="s">
        <v>661</v>
      </c>
      <c r="BD26" s="106"/>
      <c r="BE26" s="439" t="s">
        <v>841</v>
      </c>
      <c r="BF26" s="556">
        <v>63191</v>
      </c>
      <c r="BG26" s="557" t="s">
        <v>2592</v>
      </c>
      <c r="BH26" s="813">
        <v>0.307</v>
      </c>
      <c r="BI26" s="557" t="s">
        <v>650</v>
      </c>
      <c r="BJ26" s="556">
        <v>28311</v>
      </c>
      <c r="BK26" s="557" t="s">
        <v>2593</v>
      </c>
      <c r="BL26" s="813">
        <v>0.26200000000000001</v>
      </c>
      <c r="BM26" s="557" t="s">
        <v>658</v>
      </c>
      <c r="BN26" s="556">
        <v>34880</v>
      </c>
      <c r="BO26" s="557" t="s">
        <v>2594</v>
      </c>
      <c r="BP26" s="813">
        <v>0.35699999999999998</v>
      </c>
      <c r="BQ26" s="557" t="s">
        <v>662</v>
      </c>
      <c r="BR26" s="106"/>
      <c r="BS26" s="413" t="s">
        <v>841</v>
      </c>
      <c r="BT26" s="556">
        <v>68023</v>
      </c>
      <c r="BU26" s="557" t="s">
        <v>2595</v>
      </c>
      <c r="BV26" s="559">
        <v>0.314</v>
      </c>
      <c r="BW26" s="557" t="s">
        <v>657</v>
      </c>
      <c r="BX26" s="556">
        <v>31882</v>
      </c>
      <c r="BY26" s="557" t="s">
        <v>2596</v>
      </c>
      <c r="BZ26" s="559">
        <v>0.27200000000000002</v>
      </c>
      <c r="CA26" s="557" t="s">
        <v>659</v>
      </c>
      <c r="CB26" s="556">
        <v>36141</v>
      </c>
      <c r="CC26" s="557" t="s">
        <v>2597</v>
      </c>
      <c r="CD26" s="559">
        <v>0.36399999999999999</v>
      </c>
      <c r="CE26" s="557" t="s">
        <v>662</v>
      </c>
      <c r="CF26" s="106"/>
      <c r="CG26" s="413" t="s">
        <v>841</v>
      </c>
      <c r="CH26" s="563">
        <v>0.29199999999999998</v>
      </c>
      <c r="CI26" s="451" t="s">
        <v>657</v>
      </c>
      <c r="CJ26" s="563">
        <v>0.253</v>
      </c>
      <c r="CK26" s="451" t="s">
        <v>659</v>
      </c>
      <c r="CL26" s="563">
        <v>0.33700000000000002</v>
      </c>
      <c r="CM26" s="451" t="s">
        <v>659</v>
      </c>
    </row>
    <row r="27" spans="1:91" ht="14.5" thickBot="1">
      <c r="A27" s="658" t="s">
        <v>1033</v>
      </c>
      <c r="B27" s="659">
        <v>190893</v>
      </c>
      <c r="C27" s="487" t="s">
        <v>2598</v>
      </c>
      <c r="D27" s="660" t="s">
        <v>751</v>
      </c>
      <c r="E27" s="487" t="s">
        <v>751</v>
      </c>
      <c r="F27" s="484">
        <v>96476</v>
      </c>
      <c r="G27" s="487" t="s">
        <v>2599</v>
      </c>
      <c r="H27" s="660" t="s">
        <v>751</v>
      </c>
      <c r="I27" s="487" t="s">
        <v>751</v>
      </c>
      <c r="J27" s="484">
        <v>94417</v>
      </c>
      <c r="K27" s="487" t="s">
        <v>2600</v>
      </c>
      <c r="L27" s="660" t="s">
        <v>751</v>
      </c>
      <c r="M27" s="485" t="s">
        <v>751</v>
      </c>
      <c r="O27" s="661" t="s">
        <v>1033</v>
      </c>
      <c r="P27" s="667">
        <v>185133</v>
      </c>
      <c r="Q27" s="667">
        <v>1808</v>
      </c>
      <c r="R27" s="528" t="s">
        <v>751</v>
      </c>
      <c r="S27" s="527" t="s">
        <v>751</v>
      </c>
      <c r="T27" s="666">
        <v>92107</v>
      </c>
      <c r="U27" s="667">
        <v>1209</v>
      </c>
      <c r="V27" s="528" t="s">
        <v>751</v>
      </c>
      <c r="W27" s="527" t="s">
        <v>751</v>
      </c>
      <c r="X27" s="666">
        <v>93026</v>
      </c>
      <c r="Y27" s="667">
        <v>1305</v>
      </c>
      <c r="Z27" s="528" t="s">
        <v>751</v>
      </c>
      <c r="AA27" s="528" t="s">
        <v>751</v>
      </c>
      <c r="AC27" s="661" t="s">
        <v>1033</v>
      </c>
      <c r="AD27" s="822">
        <v>181541</v>
      </c>
      <c r="AE27" s="823">
        <v>1313</v>
      </c>
      <c r="AF27" s="824" t="s">
        <v>751</v>
      </c>
      <c r="AG27" s="825" t="s">
        <v>751</v>
      </c>
      <c r="AH27" s="822">
        <v>92521</v>
      </c>
      <c r="AI27" s="823">
        <v>1022</v>
      </c>
      <c r="AJ27" s="824" t="s">
        <v>751</v>
      </c>
      <c r="AK27" s="825" t="s">
        <v>751</v>
      </c>
      <c r="AL27" s="822">
        <v>89020</v>
      </c>
      <c r="AM27" s="823">
        <v>882</v>
      </c>
      <c r="AN27" s="824" t="s">
        <v>751</v>
      </c>
      <c r="AO27" s="824" t="s">
        <v>751</v>
      </c>
      <c r="AQ27" s="379"/>
      <c r="AR27" s="551"/>
      <c r="AS27" s="550"/>
      <c r="AT27" s="686"/>
      <c r="AU27" s="552"/>
      <c r="AV27" s="551"/>
      <c r="AW27" s="550"/>
      <c r="AX27" s="686"/>
      <c r="AY27" s="552"/>
      <c r="AZ27" s="551"/>
      <c r="BA27" s="550"/>
      <c r="BB27" s="686"/>
      <c r="BC27" s="550"/>
      <c r="BD27" s="106"/>
      <c r="BE27" s="413"/>
      <c r="BF27" s="557" t="s">
        <v>673</v>
      </c>
      <c r="BG27" s="557" t="s">
        <v>673</v>
      </c>
      <c r="BH27" s="557" t="s">
        <v>673</v>
      </c>
      <c r="BI27" s="557" t="s">
        <v>673</v>
      </c>
      <c r="BJ27" s="557" t="s">
        <v>673</v>
      </c>
      <c r="BK27" s="557" t="s">
        <v>673</v>
      </c>
      <c r="BL27" s="557" t="s">
        <v>673</v>
      </c>
      <c r="BM27" s="557" t="s">
        <v>673</v>
      </c>
      <c r="BN27" s="557" t="s">
        <v>673</v>
      </c>
      <c r="BO27" s="557" t="s">
        <v>673</v>
      </c>
      <c r="BP27" s="557" t="s">
        <v>673</v>
      </c>
      <c r="BQ27" s="557" t="s">
        <v>673</v>
      </c>
      <c r="BR27" s="106"/>
      <c r="BS27" s="413"/>
      <c r="BT27" s="557" t="s">
        <v>673</v>
      </c>
      <c r="BU27" s="557" t="s">
        <v>673</v>
      </c>
      <c r="BV27" s="557" t="s">
        <v>673</v>
      </c>
      <c r="BW27" s="557" t="s">
        <v>673</v>
      </c>
      <c r="BX27" s="557" t="s">
        <v>673</v>
      </c>
      <c r="BY27" s="557" t="s">
        <v>673</v>
      </c>
      <c r="BZ27" s="557" t="s">
        <v>673</v>
      </c>
      <c r="CA27" s="557" t="s">
        <v>673</v>
      </c>
      <c r="CB27" s="557" t="s">
        <v>673</v>
      </c>
      <c r="CC27" s="557" t="s">
        <v>673</v>
      </c>
      <c r="CD27" s="557" t="s">
        <v>673</v>
      </c>
      <c r="CE27" s="557" t="s">
        <v>673</v>
      </c>
      <c r="CF27" s="106"/>
      <c r="CG27" s="413"/>
      <c r="CH27" s="451"/>
      <c r="CI27" s="451"/>
      <c r="CJ27" s="451"/>
      <c r="CK27" s="451"/>
      <c r="CL27" s="451"/>
      <c r="CM27" s="451"/>
    </row>
    <row r="28" spans="1:91">
      <c r="A28" s="673" t="s">
        <v>987</v>
      </c>
      <c r="B28" s="674">
        <v>182202</v>
      </c>
      <c r="C28" s="490" t="s">
        <v>2601</v>
      </c>
      <c r="D28" s="804">
        <v>0.95399999999999996</v>
      </c>
      <c r="E28" s="490" t="s">
        <v>597</v>
      </c>
      <c r="F28" s="675">
        <v>90661</v>
      </c>
      <c r="G28" s="490" t="s">
        <v>2602</v>
      </c>
      <c r="H28" s="493">
        <v>0.94</v>
      </c>
      <c r="I28" s="490" t="s">
        <v>614</v>
      </c>
      <c r="J28" s="675">
        <v>91541</v>
      </c>
      <c r="K28" s="490" t="s">
        <v>2603</v>
      </c>
      <c r="L28" s="493">
        <v>0.97</v>
      </c>
      <c r="M28" s="494" t="s">
        <v>597</v>
      </c>
      <c r="O28" s="676" t="s">
        <v>987</v>
      </c>
      <c r="P28" s="682">
        <v>175421</v>
      </c>
      <c r="Q28" s="682">
        <v>2359</v>
      </c>
      <c r="R28" s="524">
        <v>94.8</v>
      </c>
      <c r="S28" s="523">
        <v>0.9</v>
      </c>
      <c r="T28" s="681">
        <v>87285</v>
      </c>
      <c r="U28" s="682">
        <v>1393</v>
      </c>
      <c r="V28" s="524">
        <v>94.8</v>
      </c>
      <c r="W28" s="523">
        <v>1.2</v>
      </c>
      <c r="X28" s="681">
        <v>88136</v>
      </c>
      <c r="Y28" s="682">
        <v>1788</v>
      </c>
      <c r="Z28" s="524">
        <v>94.7</v>
      </c>
      <c r="AA28" s="524">
        <v>1.5</v>
      </c>
      <c r="AC28" s="676" t="s">
        <v>987</v>
      </c>
      <c r="AD28" s="827">
        <v>171063</v>
      </c>
      <c r="AE28" s="819">
        <v>2278</v>
      </c>
      <c r="AF28" s="820">
        <v>94.2</v>
      </c>
      <c r="AG28" s="821">
        <v>1</v>
      </c>
      <c r="AH28" s="827">
        <v>86236</v>
      </c>
      <c r="AI28" s="819">
        <v>1740</v>
      </c>
      <c r="AJ28" s="820">
        <v>93.2</v>
      </c>
      <c r="AK28" s="821">
        <v>1.5</v>
      </c>
      <c r="AL28" s="827">
        <v>84827</v>
      </c>
      <c r="AM28" s="819">
        <v>1289</v>
      </c>
      <c r="AN28" s="820">
        <v>95.3</v>
      </c>
      <c r="AO28" s="820">
        <v>1.2</v>
      </c>
      <c r="AQ28" s="379" t="s">
        <v>1033</v>
      </c>
      <c r="AR28" s="685">
        <v>181837</v>
      </c>
      <c r="AS28" s="550" t="s">
        <v>2604</v>
      </c>
      <c r="AT28" s="686" t="s">
        <v>751</v>
      </c>
      <c r="AU28" s="552" t="s">
        <v>751</v>
      </c>
      <c r="AV28" s="685">
        <v>92993</v>
      </c>
      <c r="AW28" s="550" t="s">
        <v>2605</v>
      </c>
      <c r="AX28" s="686" t="s">
        <v>751</v>
      </c>
      <c r="AY28" s="552" t="s">
        <v>751</v>
      </c>
      <c r="AZ28" s="685">
        <v>88844</v>
      </c>
      <c r="BA28" s="550" t="s">
        <v>2472</v>
      </c>
      <c r="BB28" s="686" t="s">
        <v>751</v>
      </c>
      <c r="BC28" s="550" t="s">
        <v>751</v>
      </c>
      <c r="BD28" s="106"/>
      <c r="BE28" s="413" t="s">
        <v>1033</v>
      </c>
      <c r="BF28" s="556">
        <v>179339</v>
      </c>
      <c r="BG28" s="557" t="s">
        <v>2606</v>
      </c>
      <c r="BH28" s="557" t="s">
        <v>751</v>
      </c>
      <c r="BI28" s="557" t="s">
        <v>751</v>
      </c>
      <c r="BJ28" s="556">
        <v>90957</v>
      </c>
      <c r="BK28" s="557" t="s">
        <v>1164</v>
      </c>
      <c r="BL28" s="557" t="s">
        <v>751</v>
      </c>
      <c r="BM28" s="557" t="s">
        <v>751</v>
      </c>
      <c r="BN28" s="556">
        <v>88382</v>
      </c>
      <c r="BO28" s="557" t="s">
        <v>2607</v>
      </c>
      <c r="BP28" s="557" t="s">
        <v>751</v>
      </c>
      <c r="BQ28" s="557" t="s">
        <v>751</v>
      </c>
      <c r="BR28" s="106"/>
      <c r="BS28" s="413" t="s">
        <v>1033</v>
      </c>
      <c r="BT28" s="556">
        <v>177777</v>
      </c>
      <c r="BU28" s="557" t="s">
        <v>2608</v>
      </c>
      <c r="BV28" s="557" t="s">
        <v>751</v>
      </c>
      <c r="BW28" s="557" t="s">
        <v>751</v>
      </c>
      <c r="BX28" s="556">
        <v>91264</v>
      </c>
      <c r="BY28" s="557" t="s">
        <v>2609</v>
      </c>
      <c r="BZ28" s="557" t="s">
        <v>751</v>
      </c>
      <c r="CA28" s="557" t="s">
        <v>751</v>
      </c>
      <c r="CB28" s="556">
        <v>86513</v>
      </c>
      <c r="CC28" s="557" t="s">
        <v>2610</v>
      </c>
      <c r="CD28" s="557" t="s">
        <v>751</v>
      </c>
      <c r="CE28" s="557" t="s">
        <v>751</v>
      </c>
      <c r="CF28" s="106"/>
      <c r="CG28" s="413" t="s">
        <v>1033</v>
      </c>
      <c r="CH28" s="393">
        <v>176248</v>
      </c>
      <c r="CI28" s="451" t="s">
        <v>967</v>
      </c>
      <c r="CJ28" s="393">
        <v>91615</v>
      </c>
      <c r="CK28" s="451" t="s">
        <v>2468</v>
      </c>
      <c r="CL28" s="393">
        <v>84633</v>
      </c>
      <c r="CM28" s="451" t="s">
        <v>2611</v>
      </c>
    </row>
    <row r="29" spans="1:91">
      <c r="A29" s="688" t="s">
        <v>841</v>
      </c>
      <c r="B29" s="689">
        <v>77544</v>
      </c>
      <c r="C29" s="497" t="s">
        <v>2612</v>
      </c>
      <c r="D29" s="814">
        <v>0.40600000000000003</v>
      </c>
      <c r="E29" s="497" t="s">
        <v>624</v>
      </c>
      <c r="F29" s="815">
        <v>32680</v>
      </c>
      <c r="G29" s="497" t="s">
        <v>2613</v>
      </c>
      <c r="H29" s="816">
        <v>0.33900000000000002</v>
      </c>
      <c r="I29" s="497" t="s">
        <v>2193</v>
      </c>
      <c r="J29" s="815">
        <v>44864</v>
      </c>
      <c r="K29" s="497" t="s">
        <v>2614</v>
      </c>
      <c r="L29" s="816">
        <v>0.47499999999999998</v>
      </c>
      <c r="M29" s="501" t="s">
        <v>922</v>
      </c>
      <c r="O29" s="676" t="s">
        <v>841</v>
      </c>
      <c r="P29" s="682">
        <v>70752</v>
      </c>
      <c r="Q29" s="682">
        <v>3210</v>
      </c>
      <c r="R29" s="524">
        <v>38.200000000000003</v>
      </c>
      <c r="S29" s="523">
        <v>1.6</v>
      </c>
      <c r="T29" s="817">
        <v>29194</v>
      </c>
      <c r="U29" s="682">
        <v>2440</v>
      </c>
      <c r="V29" s="524">
        <v>31.7</v>
      </c>
      <c r="W29" s="523">
        <v>2.6</v>
      </c>
      <c r="X29" s="817">
        <v>41558</v>
      </c>
      <c r="Y29" s="682">
        <v>2506</v>
      </c>
      <c r="Z29" s="524">
        <v>44.7</v>
      </c>
      <c r="AA29" s="524">
        <v>2.6</v>
      </c>
      <c r="AC29" s="676" t="s">
        <v>841</v>
      </c>
      <c r="AD29" s="818">
        <v>71880</v>
      </c>
      <c r="AE29" s="819">
        <v>3419</v>
      </c>
      <c r="AF29" s="820">
        <v>39.6</v>
      </c>
      <c r="AG29" s="821">
        <v>1.9</v>
      </c>
      <c r="AH29" s="818">
        <v>32869</v>
      </c>
      <c r="AI29" s="819">
        <v>2433</v>
      </c>
      <c r="AJ29" s="820">
        <v>35.5</v>
      </c>
      <c r="AK29" s="821">
        <v>2.6</v>
      </c>
      <c r="AL29" s="818">
        <v>39011</v>
      </c>
      <c r="AM29" s="819">
        <v>2422</v>
      </c>
      <c r="AN29" s="820">
        <v>43.8</v>
      </c>
      <c r="AO29" s="820">
        <v>2.8</v>
      </c>
      <c r="AQ29" s="156" t="s">
        <v>987</v>
      </c>
      <c r="AR29" s="685">
        <v>173488</v>
      </c>
      <c r="AS29" s="550" t="s">
        <v>2615</v>
      </c>
      <c r="AT29" s="686">
        <v>0.95399999999999996</v>
      </c>
      <c r="AU29" s="552" t="s">
        <v>649</v>
      </c>
      <c r="AV29" s="685">
        <v>88417</v>
      </c>
      <c r="AW29" s="550" t="s">
        <v>2616</v>
      </c>
      <c r="AX29" s="686">
        <v>0.95099999999999996</v>
      </c>
      <c r="AY29" s="552" t="s">
        <v>640</v>
      </c>
      <c r="AZ29" s="685">
        <v>85071</v>
      </c>
      <c r="BA29" s="550" t="s">
        <v>2011</v>
      </c>
      <c r="BB29" s="686">
        <v>0.95799999999999996</v>
      </c>
      <c r="BC29" s="550" t="s">
        <v>648</v>
      </c>
      <c r="BD29" s="106"/>
      <c r="BE29" s="439" t="s">
        <v>987</v>
      </c>
      <c r="BF29" s="556">
        <v>171214</v>
      </c>
      <c r="BG29" s="557" t="s">
        <v>1233</v>
      </c>
      <c r="BH29" s="813">
        <v>0.95499999999999996</v>
      </c>
      <c r="BI29" s="557" t="s">
        <v>655</v>
      </c>
      <c r="BJ29" s="556">
        <v>85818</v>
      </c>
      <c r="BK29" s="557" t="s">
        <v>2617</v>
      </c>
      <c r="BL29" s="813">
        <v>0.94399999999999995</v>
      </c>
      <c r="BM29" s="557" t="s">
        <v>648</v>
      </c>
      <c r="BN29" s="556">
        <v>85396</v>
      </c>
      <c r="BO29" s="557" t="s">
        <v>955</v>
      </c>
      <c r="BP29" s="813">
        <v>0.96599999999999997</v>
      </c>
      <c r="BQ29" s="557" t="s">
        <v>653</v>
      </c>
      <c r="BR29" s="106"/>
      <c r="BS29" s="413" t="s">
        <v>987</v>
      </c>
      <c r="BT29" s="556">
        <v>164107</v>
      </c>
      <c r="BU29" s="557" t="s">
        <v>2618</v>
      </c>
      <c r="BV29" s="559">
        <v>0.92300000000000004</v>
      </c>
      <c r="BW29" s="557" t="s">
        <v>648</v>
      </c>
      <c r="BX29" s="556">
        <v>82768</v>
      </c>
      <c r="BY29" s="557" t="s">
        <v>2619</v>
      </c>
      <c r="BZ29" s="559">
        <v>0.90700000000000003</v>
      </c>
      <c r="CA29" s="557" t="s">
        <v>647</v>
      </c>
      <c r="CB29" s="556">
        <v>81339</v>
      </c>
      <c r="CC29" s="557" t="s">
        <v>2620</v>
      </c>
      <c r="CD29" s="559">
        <v>0.94</v>
      </c>
      <c r="CE29" s="557" t="s">
        <v>642</v>
      </c>
      <c r="CF29" s="106"/>
      <c r="CG29" s="413" t="s">
        <v>987</v>
      </c>
      <c r="CH29" s="563">
        <v>0.95799999999999996</v>
      </c>
      <c r="CI29" s="451" t="s">
        <v>649</v>
      </c>
      <c r="CJ29" s="563">
        <v>0.95599999999999996</v>
      </c>
      <c r="CK29" s="451" t="s">
        <v>653</v>
      </c>
      <c r="CL29" s="563">
        <v>0.95899999999999996</v>
      </c>
      <c r="CM29" s="451" t="s">
        <v>640</v>
      </c>
    </row>
    <row r="30" spans="1:91">
      <c r="A30" s="688"/>
      <c r="B30" s="689"/>
      <c r="C30" s="497"/>
      <c r="D30" s="814"/>
      <c r="E30" s="497"/>
      <c r="F30" s="815"/>
      <c r="G30" s="497"/>
      <c r="H30" s="816"/>
      <c r="I30" s="497"/>
      <c r="J30" s="815"/>
      <c r="K30" s="497"/>
      <c r="L30" s="816"/>
      <c r="M30" s="501"/>
      <c r="O30" s="676"/>
      <c r="P30" s="682"/>
      <c r="Q30" s="682"/>
      <c r="R30" s="524"/>
      <c r="S30" s="523"/>
      <c r="T30" s="817"/>
      <c r="U30" s="682"/>
      <c r="V30" s="524"/>
      <c r="W30" s="523"/>
      <c r="X30" s="817"/>
      <c r="Y30" s="682"/>
      <c r="Z30" s="524"/>
      <c r="AA30" s="524"/>
      <c r="AC30" s="676"/>
      <c r="AD30" s="818"/>
      <c r="AE30" s="819"/>
      <c r="AF30" s="820"/>
      <c r="AG30" s="821"/>
      <c r="AH30" s="818"/>
      <c r="AI30" s="819"/>
      <c r="AJ30" s="820"/>
      <c r="AK30" s="821"/>
      <c r="AL30" s="818"/>
      <c r="AM30" s="819"/>
      <c r="AN30" s="820"/>
      <c r="AO30" s="820"/>
      <c r="AQ30" s="156" t="s">
        <v>841</v>
      </c>
      <c r="AR30" s="685">
        <v>67513</v>
      </c>
      <c r="AS30" s="550" t="s">
        <v>2621</v>
      </c>
      <c r="AT30" s="686">
        <v>0.371</v>
      </c>
      <c r="AU30" s="552" t="s">
        <v>650</v>
      </c>
      <c r="AV30" s="685">
        <v>31293</v>
      </c>
      <c r="AW30" s="550" t="s">
        <v>2195</v>
      </c>
      <c r="AX30" s="686">
        <v>0.33700000000000002</v>
      </c>
      <c r="AY30" s="552" t="s">
        <v>659</v>
      </c>
      <c r="AZ30" s="685">
        <v>36220</v>
      </c>
      <c r="BA30" s="550" t="s">
        <v>2622</v>
      </c>
      <c r="BB30" s="686">
        <v>0.40799999999999997</v>
      </c>
      <c r="BC30" s="550" t="s">
        <v>861</v>
      </c>
      <c r="BD30" s="106"/>
      <c r="BE30" s="439" t="s">
        <v>841</v>
      </c>
      <c r="BF30" s="556">
        <v>63807</v>
      </c>
      <c r="BG30" s="557" t="s">
        <v>2623</v>
      </c>
      <c r="BH30" s="813">
        <v>0.35599999999999998</v>
      </c>
      <c r="BI30" s="557" t="s">
        <v>650</v>
      </c>
      <c r="BJ30" s="556">
        <v>27889</v>
      </c>
      <c r="BK30" s="557" t="s">
        <v>2624</v>
      </c>
      <c r="BL30" s="813">
        <v>0.307</v>
      </c>
      <c r="BM30" s="557" t="s">
        <v>658</v>
      </c>
      <c r="BN30" s="556">
        <v>35918</v>
      </c>
      <c r="BO30" s="557" t="s">
        <v>2625</v>
      </c>
      <c r="BP30" s="813">
        <v>0.40600000000000003</v>
      </c>
      <c r="BQ30" s="557" t="s">
        <v>675</v>
      </c>
      <c r="BR30" s="106"/>
      <c r="BS30" s="413" t="s">
        <v>841</v>
      </c>
      <c r="BT30" s="556">
        <v>61430</v>
      </c>
      <c r="BU30" s="557" t="s">
        <v>2626</v>
      </c>
      <c r="BV30" s="559">
        <v>0.34599999999999997</v>
      </c>
      <c r="BW30" s="557" t="s">
        <v>642</v>
      </c>
      <c r="BX30" s="556">
        <v>27956</v>
      </c>
      <c r="BY30" s="557" t="s">
        <v>2627</v>
      </c>
      <c r="BZ30" s="559">
        <v>0.30599999999999999</v>
      </c>
      <c r="CA30" s="557" t="s">
        <v>651</v>
      </c>
      <c r="CB30" s="556">
        <v>33474</v>
      </c>
      <c r="CC30" s="557" t="s">
        <v>2394</v>
      </c>
      <c r="CD30" s="559">
        <v>0.38700000000000001</v>
      </c>
      <c r="CE30" s="557" t="s">
        <v>662</v>
      </c>
      <c r="CF30" s="106"/>
      <c r="CG30" s="413" t="s">
        <v>841</v>
      </c>
      <c r="CH30" s="563">
        <v>0.35399999999999998</v>
      </c>
      <c r="CI30" s="451" t="s">
        <v>650</v>
      </c>
      <c r="CJ30" s="563">
        <v>0.32800000000000001</v>
      </c>
      <c r="CK30" s="451" t="s">
        <v>662</v>
      </c>
      <c r="CL30" s="563">
        <v>0.38200000000000001</v>
      </c>
      <c r="CM30" s="451" t="s">
        <v>675</v>
      </c>
    </row>
    <row r="31" spans="1:91" ht="14.5" thickBot="1">
      <c r="A31" s="658" t="s">
        <v>1080</v>
      </c>
      <c r="B31" s="659">
        <v>350460</v>
      </c>
      <c r="C31" s="487" t="s">
        <v>2628</v>
      </c>
      <c r="D31" s="660" t="s">
        <v>751</v>
      </c>
      <c r="E31" s="487" t="s">
        <v>751</v>
      </c>
      <c r="F31" s="484">
        <v>175512</v>
      </c>
      <c r="G31" s="487" t="s">
        <v>2282</v>
      </c>
      <c r="H31" s="660" t="s">
        <v>751</v>
      </c>
      <c r="I31" s="487" t="s">
        <v>751</v>
      </c>
      <c r="J31" s="484">
        <v>174948</v>
      </c>
      <c r="K31" s="487" t="s">
        <v>2629</v>
      </c>
      <c r="L31" s="660" t="s">
        <v>751</v>
      </c>
      <c r="M31" s="485" t="s">
        <v>751</v>
      </c>
      <c r="O31" s="661" t="s">
        <v>1080</v>
      </c>
      <c r="P31" s="667">
        <v>346284</v>
      </c>
      <c r="Q31" s="667">
        <v>1952</v>
      </c>
      <c r="R31" s="528" t="s">
        <v>751</v>
      </c>
      <c r="S31" s="527" t="s">
        <v>751</v>
      </c>
      <c r="T31" s="666">
        <v>171894</v>
      </c>
      <c r="U31" s="667">
        <v>1360</v>
      </c>
      <c r="V31" s="528" t="s">
        <v>751</v>
      </c>
      <c r="W31" s="527" t="s">
        <v>751</v>
      </c>
      <c r="X31" s="666">
        <v>174390</v>
      </c>
      <c r="Y31" s="667">
        <v>1417</v>
      </c>
      <c r="Z31" s="528" t="s">
        <v>751</v>
      </c>
      <c r="AA31" s="528" t="s">
        <v>751</v>
      </c>
      <c r="AC31" s="661" t="s">
        <v>1080</v>
      </c>
      <c r="AD31" s="822">
        <v>351556</v>
      </c>
      <c r="AE31" s="823">
        <v>1173</v>
      </c>
      <c r="AF31" s="824" t="s">
        <v>751</v>
      </c>
      <c r="AG31" s="825" t="s">
        <v>751</v>
      </c>
      <c r="AH31" s="822">
        <v>174342</v>
      </c>
      <c r="AI31" s="823">
        <v>916</v>
      </c>
      <c r="AJ31" s="824" t="s">
        <v>751</v>
      </c>
      <c r="AK31" s="825" t="s">
        <v>751</v>
      </c>
      <c r="AL31" s="822">
        <v>177214</v>
      </c>
      <c r="AM31" s="823">
        <v>816</v>
      </c>
      <c r="AN31" s="824" t="s">
        <v>751</v>
      </c>
      <c r="AO31" s="824" t="s">
        <v>751</v>
      </c>
      <c r="AQ31" s="379"/>
      <c r="AR31" s="551"/>
      <c r="AS31" s="550"/>
      <c r="AT31" s="686"/>
      <c r="AU31" s="552"/>
      <c r="AV31" s="551"/>
      <c r="AW31" s="550"/>
      <c r="AX31" s="686"/>
      <c r="AY31" s="552"/>
      <c r="AZ31" s="551"/>
      <c r="BA31" s="550"/>
      <c r="BB31" s="686"/>
      <c r="BC31" s="550"/>
      <c r="BD31" s="106"/>
      <c r="BE31" s="413"/>
      <c r="BF31" s="557" t="s">
        <v>673</v>
      </c>
      <c r="BG31" s="557" t="s">
        <v>673</v>
      </c>
      <c r="BH31" s="557" t="s">
        <v>673</v>
      </c>
      <c r="BI31" s="557" t="s">
        <v>673</v>
      </c>
      <c r="BJ31" s="557" t="s">
        <v>673</v>
      </c>
      <c r="BK31" s="557" t="s">
        <v>673</v>
      </c>
      <c r="BL31" s="557" t="s">
        <v>673</v>
      </c>
      <c r="BM31" s="557" t="s">
        <v>673</v>
      </c>
      <c r="BN31" s="557" t="s">
        <v>673</v>
      </c>
      <c r="BO31" s="557" t="s">
        <v>673</v>
      </c>
      <c r="BP31" s="557" t="s">
        <v>673</v>
      </c>
      <c r="BQ31" s="557" t="s">
        <v>673</v>
      </c>
      <c r="BR31" s="106"/>
      <c r="BS31" s="413"/>
      <c r="BT31" s="557" t="s">
        <v>673</v>
      </c>
      <c r="BU31" s="557" t="s">
        <v>673</v>
      </c>
      <c r="BV31" s="557" t="s">
        <v>673</v>
      </c>
      <c r="BW31" s="557" t="s">
        <v>673</v>
      </c>
      <c r="BX31" s="557" t="s">
        <v>673</v>
      </c>
      <c r="BY31" s="557" t="s">
        <v>673</v>
      </c>
      <c r="BZ31" s="557" t="s">
        <v>673</v>
      </c>
      <c r="CA31" s="557" t="s">
        <v>673</v>
      </c>
      <c r="CB31" s="557" t="s">
        <v>673</v>
      </c>
      <c r="CC31" s="557" t="s">
        <v>673</v>
      </c>
      <c r="CD31" s="557" t="s">
        <v>673</v>
      </c>
      <c r="CE31" s="557" t="s">
        <v>673</v>
      </c>
      <c r="CF31" s="106"/>
      <c r="CG31" s="413"/>
      <c r="CH31" s="451"/>
      <c r="CI31" s="451"/>
      <c r="CJ31" s="451"/>
      <c r="CK31" s="451"/>
      <c r="CL31" s="451"/>
      <c r="CM31" s="451"/>
    </row>
    <row r="32" spans="1:91">
      <c r="A32" s="673" t="s">
        <v>987</v>
      </c>
      <c r="B32" s="674">
        <v>325490</v>
      </c>
      <c r="C32" s="490" t="s">
        <v>2630</v>
      </c>
      <c r="D32" s="804">
        <v>0.92900000000000005</v>
      </c>
      <c r="E32" s="490" t="s">
        <v>607</v>
      </c>
      <c r="F32" s="675">
        <v>160955</v>
      </c>
      <c r="G32" s="490" t="s">
        <v>2631</v>
      </c>
      <c r="H32" s="493">
        <v>0.91700000000000004</v>
      </c>
      <c r="I32" s="490" t="s">
        <v>600</v>
      </c>
      <c r="J32" s="675">
        <v>164535</v>
      </c>
      <c r="K32" s="490" t="s">
        <v>2632</v>
      </c>
      <c r="L32" s="493">
        <v>0.94</v>
      </c>
      <c r="M32" s="494" t="s">
        <v>607</v>
      </c>
      <c r="O32" s="676" t="s">
        <v>987</v>
      </c>
      <c r="P32" s="682">
        <v>322993</v>
      </c>
      <c r="Q32" s="682">
        <v>3556</v>
      </c>
      <c r="R32" s="524">
        <v>93.3</v>
      </c>
      <c r="S32" s="523">
        <v>0.9</v>
      </c>
      <c r="T32" s="681">
        <v>160282</v>
      </c>
      <c r="U32" s="682">
        <v>2123</v>
      </c>
      <c r="V32" s="524">
        <v>93.2</v>
      </c>
      <c r="W32" s="523">
        <v>1</v>
      </c>
      <c r="X32" s="681">
        <v>162711</v>
      </c>
      <c r="Y32" s="682">
        <v>2281</v>
      </c>
      <c r="Z32" s="524">
        <v>93.3</v>
      </c>
      <c r="AA32" s="524">
        <v>1.1000000000000001</v>
      </c>
      <c r="AC32" s="676" t="s">
        <v>987</v>
      </c>
      <c r="AD32" s="827">
        <v>328263</v>
      </c>
      <c r="AE32" s="819">
        <v>2930</v>
      </c>
      <c r="AF32" s="820">
        <v>93.4</v>
      </c>
      <c r="AG32" s="821">
        <v>0.8</v>
      </c>
      <c r="AH32" s="827">
        <v>162978</v>
      </c>
      <c r="AI32" s="819">
        <v>2056</v>
      </c>
      <c r="AJ32" s="820">
        <v>93.5</v>
      </c>
      <c r="AK32" s="821">
        <v>1</v>
      </c>
      <c r="AL32" s="827">
        <v>165285</v>
      </c>
      <c r="AM32" s="819">
        <v>1951</v>
      </c>
      <c r="AN32" s="820">
        <v>93.3</v>
      </c>
      <c r="AO32" s="820">
        <v>1</v>
      </c>
      <c r="AQ32" s="379" t="s">
        <v>1080</v>
      </c>
      <c r="AR32" s="685">
        <v>356093</v>
      </c>
      <c r="AS32" s="550" t="s">
        <v>2633</v>
      </c>
      <c r="AT32" s="686" t="s">
        <v>751</v>
      </c>
      <c r="AU32" s="552" t="s">
        <v>751</v>
      </c>
      <c r="AV32" s="685">
        <v>176167</v>
      </c>
      <c r="AW32" s="550" t="s">
        <v>2634</v>
      </c>
      <c r="AX32" s="686" t="s">
        <v>751</v>
      </c>
      <c r="AY32" s="552" t="s">
        <v>751</v>
      </c>
      <c r="AZ32" s="685">
        <v>179926</v>
      </c>
      <c r="BA32" s="550" t="s">
        <v>2635</v>
      </c>
      <c r="BB32" s="686" t="s">
        <v>751</v>
      </c>
      <c r="BC32" s="550" t="s">
        <v>751</v>
      </c>
      <c r="BD32" s="106"/>
      <c r="BE32" s="413" t="s">
        <v>1080</v>
      </c>
      <c r="BF32" s="556">
        <v>362213</v>
      </c>
      <c r="BG32" s="557" t="s">
        <v>2636</v>
      </c>
      <c r="BH32" s="557" t="s">
        <v>751</v>
      </c>
      <c r="BI32" s="557" t="s">
        <v>751</v>
      </c>
      <c r="BJ32" s="556">
        <v>179544</v>
      </c>
      <c r="BK32" s="557" t="s">
        <v>2637</v>
      </c>
      <c r="BL32" s="557" t="s">
        <v>751</v>
      </c>
      <c r="BM32" s="557" t="s">
        <v>751</v>
      </c>
      <c r="BN32" s="556">
        <v>182669</v>
      </c>
      <c r="BO32" s="557" t="s">
        <v>2638</v>
      </c>
      <c r="BP32" s="557" t="s">
        <v>751</v>
      </c>
      <c r="BQ32" s="557" t="s">
        <v>751</v>
      </c>
      <c r="BR32" s="106"/>
      <c r="BS32" s="413" t="s">
        <v>1080</v>
      </c>
      <c r="BT32" s="556">
        <v>354588</v>
      </c>
      <c r="BU32" s="557" t="s">
        <v>2639</v>
      </c>
      <c r="BV32" s="557" t="s">
        <v>751</v>
      </c>
      <c r="BW32" s="557" t="s">
        <v>751</v>
      </c>
      <c r="BX32" s="556">
        <v>175653</v>
      </c>
      <c r="BY32" s="557" t="s">
        <v>2640</v>
      </c>
      <c r="BZ32" s="557" t="s">
        <v>751</v>
      </c>
      <c r="CA32" s="557" t="s">
        <v>751</v>
      </c>
      <c r="CB32" s="556">
        <v>178935</v>
      </c>
      <c r="CC32" s="557" t="s">
        <v>868</v>
      </c>
      <c r="CD32" s="557" t="s">
        <v>751</v>
      </c>
      <c r="CE32" s="557" t="s">
        <v>751</v>
      </c>
      <c r="CF32" s="106"/>
      <c r="CG32" s="413" t="s">
        <v>1080</v>
      </c>
      <c r="CH32" s="393">
        <v>359467</v>
      </c>
      <c r="CI32" s="451" t="s">
        <v>2641</v>
      </c>
      <c r="CJ32" s="393">
        <v>177817</v>
      </c>
      <c r="CK32" s="451" t="s">
        <v>2185</v>
      </c>
      <c r="CL32" s="393">
        <v>181650</v>
      </c>
      <c r="CM32" s="451" t="s">
        <v>2642</v>
      </c>
    </row>
    <row r="33" spans="1:91">
      <c r="A33" s="688" t="s">
        <v>841</v>
      </c>
      <c r="B33" s="689">
        <v>120898</v>
      </c>
      <c r="C33" s="497" t="s">
        <v>2643</v>
      </c>
      <c r="D33" s="814">
        <v>0.34499999999999997</v>
      </c>
      <c r="E33" s="497" t="s">
        <v>614</v>
      </c>
      <c r="F33" s="815">
        <v>58814</v>
      </c>
      <c r="G33" s="497" t="s">
        <v>2644</v>
      </c>
      <c r="H33" s="816">
        <v>0.33500000000000002</v>
      </c>
      <c r="I33" s="497" t="s">
        <v>609</v>
      </c>
      <c r="J33" s="815">
        <v>62084</v>
      </c>
      <c r="K33" s="497" t="s">
        <v>2645</v>
      </c>
      <c r="L33" s="816">
        <v>0.35499999999999998</v>
      </c>
      <c r="M33" s="501" t="s">
        <v>613</v>
      </c>
      <c r="O33" s="676" t="s">
        <v>841</v>
      </c>
      <c r="P33" s="682">
        <v>113684</v>
      </c>
      <c r="Q33" s="682">
        <v>4282</v>
      </c>
      <c r="R33" s="524">
        <v>32.799999999999997</v>
      </c>
      <c r="S33" s="523">
        <v>1.2</v>
      </c>
      <c r="T33" s="817">
        <v>52280</v>
      </c>
      <c r="U33" s="682">
        <v>2877</v>
      </c>
      <c r="V33" s="524">
        <v>30.4</v>
      </c>
      <c r="W33" s="523">
        <v>1.7</v>
      </c>
      <c r="X33" s="817">
        <v>61404</v>
      </c>
      <c r="Y33" s="682">
        <v>2993</v>
      </c>
      <c r="Z33" s="524">
        <v>35.200000000000003</v>
      </c>
      <c r="AA33" s="524">
        <v>1.7</v>
      </c>
      <c r="AC33" s="676" t="s">
        <v>841</v>
      </c>
      <c r="AD33" s="818">
        <v>115913</v>
      </c>
      <c r="AE33" s="819">
        <v>4925</v>
      </c>
      <c r="AF33" s="820">
        <v>33</v>
      </c>
      <c r="AG33" s="821">
        <v>1.4</v>
      </c>
      <c r="AH33" s="818">
        <v>53976</v>
      </c>
      <c r="AI33" s="819">
        <v>3293</v>
      </c>
      <c r="AJ33" s="820">
        <v>31</v>
      </c>
      <c r="AK33" s="821">
        <v>1.9</v>
      </c>
      <c r="AL33" s="818">
        <v>61937</v>
      </c>
      <c r="AM33" s="819">
        <v>2997</v>
      </c>
      <c r="AN33" s="820">
        <v>35</v>
      </c>
      <c r="AO33" s="820">
        <v>1.7</v>
      </c>
      <c r="AQ33" s="156" t="s">
        <v>987</v>
      </c>
      <c r="AR33" s="685">
        <v>328389</v>
      </c>
      <c r="AS33" s="550" t="s">
        <v>2646</v>
      </c>
      <c r="AT33" s="686">
        <v>0.92200000000000004</v>
      </c>
      <c r="AU33" s="552" t="s">
        <v>649</v>
      </c>
      <c r="AV33" s="685">
        <v>161736</v>
      </c>
      <c r="AW33" s="550" t="s">
        <v>2647</v>
      </c>
      <c r="AX33" s="686">
        <v>0.91800000000000004</v>
      </c>
      <c r="AY33" s="552" t="s">
        <v>640</v>
      </c>
      <c r="AZ33" s="685">
        <v>166653</v>
      </c>
      <c r="BA33" s="550" t="s">
        <v>2648</v>
      </c>
      <c r="BB33" s="686">
        <v>0.92600000000000005</v>
      </c>
      <c r="BC33" s="550" t="s">
        <v>653</v>
      </c>
      <c r="BD33" s="106"/>
      <c r="BE33" s="439" t="s">
        <v>987</v>
      </c>
      <c r="BF33" s="556">
        <v>335985</v>
      </c>
      <c r="BG33" s="557" t="s">
        <v>2536</v>
      </c>
      <c r="BH33" s="813">
        <v>0.92800000000000005</v>
      </c>
      <c r="BI33" s="557" t="s">
        <v>649</v>
      </c>
      <c r="BJ33" s="556">
        <v>166411</v>
      </c>
      <c r="BK33" s="557" t="s">
        <v>1760</v>
      </c>
      <c r="BL33" s="813">
        <v>0.92700000000000005</v>
      </c>
      <c r="BM33" s="557" t="s">
        <v>640</v>
      </c>
      <c r="BN33" s="556">
        <v>169574</v>
      </c>
      <c r="BO33" s="557" t="s">
        <v>1861</v>
      </c>
      <c r="BP33" s="813">
        <v>0.92800000000000005</v>
      </c>
      <c r="BQ33" s="557" t="s">
        <v>653</v>
      </c>
      <c r="BR33" s="106"/>
      <c r="BS33" s="413" t="s">
        <v>987</v>
      </c>
      <c r="BT33" s="556">
        <v>327356</v>
      </c>
      <c r="BU33" s="557" t="s">
        <v>2649</v>
      </c>
      <c r="BV33" s="559">
        <v>0.92300000000000004</v>
      </c>
      <c r="BW33" s="557" t="s">
        <v>649</v>
      </c>
      <c r="BX33" s="556">
        <v>161669</v>
      </c>
      <c r="BY33" s="557" t="s">
        <v>941</v>
      </c>
      <c r="BZ33" s="559">
        <v>0.92</v>
      </c>
      <c r="CA33" s="557" t="s">
        <v>653</v>
      </c>
      <c r="CB33" s="556">
        <v>165687</v>
      </c>
      <c r="CC33" s="557" t="s">
        <v>2650</v>
      </c>
      <c r="CD33" s="559">
        <v>0.92600000000000005</v>
      </c>
      <c r="CE33" s="557" t="s">
        <v>655</v>
      </c>
      <c r="CF33" s="106"/>
      <c r="CG33" s="413" t="s">
        <v>987</v>
      </c>
      <c r="CH33" s="563">
        <v>0.93</v>
      </c>
      <c r="CI33" s="451" t="s">
        <v>654</v>
      </c>
      <c r="CJ33" s="563">
        <v>0.93</v>
      </c>
      <c r="CK33" s="451" t="s">
        <v>640</v>
      </c>
      <c r="CL33" s="563">
        <v>0.93100000000000005</v>
      </c>
      <c r="CM33" s="451" t="s">
        <v>654</v>
      </c>
    </row>
    <row r="34" spans="1:91">
      <c r="A34" s="688"/>
      <c r="B34" s="689"/>
      <c r="C34" s="497"/>
      <c r="D34" s="814"/>
      <c r="E34" s="497"/>
      <c r="F34" s="815"/>
      <c r="G34" s="497"/>
      <c r="H34" s="816"/>
      <c r="I34" s="497"/>
      <c r="J34" s="815"/>
      <c r="K34" s="497"/>
      <c r="L34" s="816"/>
      <c r="M34" s="501"/>
      <c r="O34" s="676"/>
      <c r="P34" s="682"/>
      <c r="Q34" s="682"/>
      <c r="R34" s="524"/>
      <c r="S34" s="523"/>
      <c r="T34" s="817"/>
      <c r="U34" s="682"/>
      <c r="V34" s="524"/>
      <c r="W34" s="523"/>
      <c r="X34" s="817"/>
      <c r="Y34" s="682"/>
      <c r="Z34" s="524"/>
      <c r="AA34" s="524"/>
      <c r="AC34" s="676"/>
      <c r="AD34" s="818"/>
      <c r="AE34" s="819"/>
      <c r="AF34" s="820"/>
      <c r="AG34" s="821"/>
      <c r="AH34" s="818"/>
      <c r="AI34" s="819"/>
      <c r="AJ34" s="820"/>
      <c r="AK34" s="821"/>
      <c r="AL34" s="818"/>
      <c r="AM34" s="819"/>
      <c r="AN34" s="820"/>
      <c r="AO34" s="820"/>
      <c r="AQ34" s="156" t="s">
        <v>841</v>
      </c>
      <c r="AR34" s="685">
        <v>117151</v>
      </c>
      <c r="AS34" s="550" t="s">
        <v>2651</v>
      </c>
      <c r="AT34" s="686">
        <v>0.32900000000000001</v>
      </c>
      <c r="AU34" s="552" t="s">
        <v>653</v>
      </c>
      <c r="AV34" s="685">
        <v>55265</v>
      </c>
      <c r="AW34" s="550" t="s">
        <v>2652</v>
      </c>
      <c r="AX34" s="686">
        <v>0.314</v>
      </c>
      <c r="AY34" s="552" t="s">
        <v>645</v>
      </c>
      <c r="AZ34" s="685">
        <v>61886</v>
      </c>
      <c r="BA34" s="550" t="s">
        <v>2653</v>
      </c>
      <c r="BB34" s="686">
        <v>0.34399999999999997</v>
      </c>
      <c r="BC34" s="550" t="s">
        <v>657</v>
      </c>
      <c r="BD34" s="106"/>
      <c r="BE34" s="439" t="s">
        <v>841</v>
      </c>
      <c r="BF34" s="556">
        <v>117636</v>
      </c>
      <c r="BG34" s="557" t="s">
        <v>2654</v>
      </c>
      <c r="BH34" s="813">
        <v>0.32500000000000001</v>
      </c>
      <c r="BI34" s="557" t="s">
        <v>653</v>
      </c>
      <c r="BJ34" s="556">
        <v>55703</v>
      </c>
      <c r="BK34" s="557" t="s">
        <v>2655</v>
      </c>
      <c r="BL34" s="813">
        <v>0.31</v>
      </c>
      <c r="BM34" s="557" t="s">
        <v>657</v>
      </c>
      <c r="BN34" s="556">
        <v>61933</v>
      </c>
      <c r="BO34" s="557" t="s">
        <v>2656</v>
      </c>
      <c r="BP34" s="813">
        <v>0.33900000000000002</v>
      </c>
      <c r="BQ34" s="557" t="s">
        <v>648</v>
      </c>
      <c r="BR34" s="106"/>
      <c r="BS34" s="413" t="s">
        <v>841</v>
      </c>
      <c r="BT34" s="556">
        <v>111530</v>
      </c>
      <c r="BU34" s="557" t="s">
        <v>2657</v>
      </c>
      <c r="BV34" s="559">
        <v>0.315</v>
      </c>
      <c r="BW34" s="557" t="s">
        <v>652</v>
      </c>
      <c r="BX34" s="556">
        <v>53590</v>
      </c>
      <c r="BY34" s="557" t="s">
        <v>2658</v>
      </c>
      <c r="BZ34" s="559">
        <v>0.30499999999999999</v>
      </c>
      <c r="CA34" s="557" t="s">
        <v>657</v>
      </c>
      <c r="CB34" s="556">
        <v>57940</v>
      </c>
      <c r="CC34" s="557" t="s">
        <v>2199</v>
      </c>
      <c r="CD34" s="559">
        <v>0.32400000000000001</v>
      </c>
      <c r="CE34" s="557" t="s">
        <v>642</v>
      </c>
      <c r="CF34" s="106"/>
      <c r="CG34" s="413" t="s">
        <v>841</v>
      </c>
      <c r="CH34" s="563">
        <v>0.32</v>
      </c>
      <c r="CI34" s="451" t="s">
        <v>653</v>
      </c>
      <c r="CJ34" s="563">
        <v>0.29799999999999999</v>
      </c>
      <c r="CK34" s="451" t="s">
        <v>643</v>
      </c>
      <c r="CL34" s="563">
        <v>0.34100000000000003</v>
      </c>
      <c r="CM34" s="451" t="s">
        <v>642</v>
      </c>
    </row>
    <row r="35" spans="1:91" ht="15.5" thickBot="1">
      <c r="A35" s="658" t="s">
        <v>1124</v>
      </c>
      <c r="B35" s="659">
        <v>282567</v>
      </c>
      <c r="C35" s="487" t="s">
        <v>2659</v>
      </c>
      <c r="D35" s="660" t="s">
        <v>751</v>
      </c>
      <c r="E35" s="487" t="s">
        <v>751</v>
      </c>
      <c r="F35" s="484">
        <v>129620</v>
      </c>
      <c r="G35" s="487" t="s">
        <v>2660</v>
      </c>
      <c r="H35" s="660" t="s">
        <v>751</v>
      </c>
      <c r="I35" s="487" t="s">
        <v>751</v>
      </c>
      <c r="J35" s="484">
        <v>152947</v>
      </c>
      <c r="K35" s="487" t="s">
        <v>2661</v>
      </c>
      <c r="L35" s="660" t="s">
        <v>751</v>
      </c>
      <c r="M35" s="485" t="s">
        <v>751</v>
      </c>
      <c r="O35" s="661" t="s">
        <v>1124</v>
      </c>
      <c r="P35" s="667">
        <v>269470</v>
      </c>
      <c r="Q35" s="667">
        <v>1004</v>
      </c>
      <c r="R35" s="528" t="s">
        <v>751</v>
      </c>
      <c r="S35" s="527" t="s">
        <v>751</v>
      </c>
      <c r="T35" s="666">
        <v>121737</v>
      </c>
      <c r="U35" s="667">
        <v>638</v>
      </c>
      <c r="V35" s="528" t="s">
        <v>751</v>
      </c>
      <c r="W35" s="527" t="s">
        <v>751</v>
      </c>
      <c r="X35" s="666">
        <v>147733</v>
      </c>
      <c r="Y35" s="667">
        <v>707</v>
      </c>
      <c r="Z35" s="528" t="s">
        <v>751</v>
      </c>
      <c r="AA35" s="528" t="s">
        <v>751</v>
      </c>
      <c r="AC35" s="661" t="s">
        <v>1124</v>
      </c>
      <c r="AD35" s="822">
        <v>261467</v>
      </c>
      <c r="AE35" s="823">
        <v>677</v>
      </c>
      <c r="AF35" s="824" t="s">
        <v>751</v>
      </c>
      <c r="AG35" s="825" t="s">
        <v>751</v>
      </c>
      <c r="AH35" s="822">
        <v>118699</v>
      </c>
      <c r="AI35" s="823">
        <v>633</v>
      </c>
      <c r="AJ35" s="824" t="s">
        <v>751</v>
      </c>
      <c r="AK35" s="825" t="s">
        <v>751</v>
      </c>
      <c r="AL35" s="822">
        <v>142768</v>
      </c>
      <c r="AM35" s="823">
        <v>557</v>
      </c>
      <c r="AN35" s="824" t="s">
        <v>751</v>
      </c>
      <c r="AO35" s="824" t="s">
        <v>751</v>
      </c>
      <c r="AQ35" s="828"/>
      <c r="AR35" s="551"/>
      <c r="AS35" s="550"/>
      <c r="AT35" s="686"/>
      <c r="AU35" s="552"/>
      <c r="AV35" s="551"/>
      <c r="AW35" s="550"/>
      <c r="AX35" s="686"/>
      <c r="AY35" s="552"/>
      <c r="AZ35" s="551"/>
      <c r="BA35" s="550"/>
      <c r="BB35" s="686"/>
      <c r="BC35" s="550"/>
      <c r="BD35" s="106"/>
      <c r="BE35" s="829"/>
      <c r="BF35" s="557" t="s">
        <v>673</v>
      </c>
      <c r="BG35" s="557" t="s">
        <v>673</v>
      </c>
      <c r="BH35" s="557" t="s">
        <v>673</v>
      </c>
      <c r="BI35" s="557" t="s">
        <v>673</v>
      </c>
      <c r="BJ35" s="557" t="s">
        <v>673</v>
      </c>
      <c r="BK35" s="557" t="s">
        <v>673</v>
      </c>
      <c r="BL35" s="557" t="s">
        <v>673</v>
      </c>
      <c r="BM35" s="557" t="s">
        <v>673</v>
      </c>
      <c r="BN35" s="557" t="s">
        <v>673</v>
      </c>
      <c r="BO35" s="557" t="s">
        <v>673</v>
      </c>
      <c r="BP35" s="557" t="s">
        <v>673</v>
      </c>
      <c r="BQ35" s="557" t="s">
        <v>673</v>
      </c>
      <c r="BR35" s="106"/>
      <c r="BS35" s="829"/>
      <c r="BT35" s="557" t="s">
        <v>673</v>
      </c>
      <c r="BU35" s="557" t="s">
        <v>673</v>
      </c>
      <c r="BV35" s="557" t="s">
        <v>673</v>
      </c>
      <c r="BW35" s="557" t="s">
        <v>673</v>
      </c>
      <c r="BX35" s="557" t="s">
        <v>673</v>
      </c>
      <c r="BY35" s="557" t="s">
        <v>673</v>
      </c>
      <c r="BZ35" s="557" t="s">
        <v>673</v>
      </c>
      <c r="CA35" s="557" t="s">
        <v>673</v>
      </c>
      <c r="CB35" s="557" t="s">
        <v>673</v>
      </c>
      <c r="CC35" s="557" t="s">
        <v>673</v>
      </c>
      <c r="CD35" s="557" t="s">
        <v>673</v>
      </c>
      <c r="CE35" s="557" t="s">
        <v>673</v>
      </c>
      <c r="CF35" s="106"/>
      <c r="CG35" s="829"/>
      <c r="CH35" s="830"/>
      <c r="CI35" s="830"/>
      <c r="CJ35" s="830"/>
      <c r="CK35" s="106"/>
      <c r="CL35" s="106"/>
      <c r="CM35" s="106"/>
    </row>
    <row r="36" spans="1:91">
      <c r="A36" s="673" t="s">
        <v>987</v>
      </c>
      <c r="B36" s="674">
        <v>252892</v>
      </c>
      <c r="C36" s="490" t="s">
        <v>2662</v>
      </c>
      <c r="D36" s="804">
        <v>0.89500000000000002</v>
      </c>
      <c r="E36" s="490" t="s">
        <v>616</v>
      </c>
      <c r="F36" s="675">
        <v>116699</v>
      </c>
      <c r="G36" s="490" t="s">
        <v>2663</v>
      </c>
      <c r="H36" s="493">
        <v>0.9</v>
      </c>
      <c r="I36" s="490" t="s">
        <v>599</v>
      </c>
      <c r="J36" s="675">
        <v>136193</v>
      </c>
      <c r="K36" s="490" t="s">
        <v>2664</v>
      </c>
      <c r="L36" s="493">
        <v>0.89</v>
      </c>
      <c r="M36" s="494" t="s">
        <v>612</v>
      </c>
      <c r="O36" s="676" t="s">
        <v>987</v>
      </c>
      <c r="P36" s="682">
        <v>234011</v>
      </c>
      <c r="Q36" s="682">
        <v>3119</v>
      </c>
      <c r="R36" s="524">
        <v>86.8</v>
      </c>
      <c r="S36" s="523">
        <v>1.2</v>
      </c>
      <c r="T36" s="681">
        <v>109234</v>
      </c>
      <c r="U36" s="682">
        <v>1635</v>
      </c>
      <c r="V36" s="524">
        <v>89.7</v>
      </c>
      <c r="W36" s="523">
        <v>1.3</v>
      </c>
      <c r="X36" s="681">
        <v>124777</v>
      </c>
      <c r="Y36" s="682">
        <v>2370</v>
      </c>
      <c r="Z36" s="524">
        <v>84.5</v>
      </c>
      <c r="AA36" s="524">
        <v>1.6</v>
      </c>
      <c r="AC36" s="676" t="s">
        <v>987</v>
      </c>
      <c r="AD36" s="827">
        <v>224990</v>
      </c>
      <c r="AE36" s="819">
        <v>2994</v>
      </c>
      <c r="AF36" s="820">
        <v>86</v>
      </c>
      <c r="AG36" s="821">
        <v>1.1000000000000001</v>
      </c>
      <c r="AH36" s="827">
        <v>105024</v>
      </c>
      <c r="AI36" s="819">
        <v>1798</v>
      </c>
      <c r="AJ36" s="820">
        <v>88.5</v>
      </c>
      <c r="AK36" s="821">
        <v>1.5</v>
      </c>
      <c r="AL36" s="827">
        <v>119966</v>
      </c>
      <c r="AM36" s="819">
        <v>2113</v>
      </c>
      <c r="AN36" s="820">
        <v>84</v>
      </c>
      <c r="AO36" s="820">
        <v>1.4</v>
      </c>
      <c r="AQ36" s="379" t="s">
        <v>1124</v>
      </c>
      <c r="AR36" s="685">
        <v>253750</v>
      </c>
      <c r="AS36" s="550" t="s">
        <v>2665</v>
      </c>
      <c r="AT36" s="686" t="s">
        <v>751</v>
      </c>
      <c r="AU36" s="552" t="s">
        <v>751</v>
      </c>
      <c r="AV36" s="685">
        <v>114132</v>
      </c>
      <c r="AW36" s="550" t="s">
        <v>2666</v>
      </c>
      <c r="AX36" s="686" t="s">
        <v>751</v>
      </c>
      <c r="AY36" s="552" t="s">
        <v>751</v>
      </c>
      <c r="AZ36" s="685">
        <v>139618</v>
      </c>
      <c r="BA36" s="550" t="s">
        <v>1737</v>
      </c>
      <c r="BB36" s="686" t="s">
        <v>751</v>
      </c>
      <c r="BC36" s="550" t="s">
        <v>751</v>
      </c>
      <c r="BD36" s="106"/>
      <c r="BE36" s="413" t="s">
        <v>1124</v>
      </c>
      <c r="BF36" s="556">
        <v>243541</v>
      </c>
      <c r="BG36" s="557" t="s">
        <v>2667</v>
      </c>
      <c r="BH36" s="557" t="s">
        <v>751</v>
      </c>
      <c r="BI36" s="557" t="s">
        <v>751</v>
      </c>
      <c r="BJ36" s="556">
        <v>110038</v>
      </c>
      <c r="BK36" s="557" t="s">
        <v>2668</v>
      </c>
      <c r="BL36" s="557" t="s">
        <v>751</v>
      </c>
      <c r="BM36" s="557" t="s">
        <v>751</v>
      </c>
      <c r="BN36" s="556">
        <v>133503</v>
      </c>
      <c r="BO36" s="557" t="s">
        <v>2669</v>
      </c>
      <c r="BP36" s="557" t="s">
        <v>751</v>
      </c>
      <c r="BQ36" s="557" t="s">
        <v>751</v>
      </c>
      <c r="BR36" s="106"/>
      <c r="BS36" s="413" t="s">
        <v>1124</v>
      </c>
      <c r="BT36" s="556">
        <v>237153</v>
      </c>
      <c r="BU36" s="557" t="s">
        <v>2670</v>
      </c>
      <c r="BV36" s="557" t="s">
        <v>751</v>
      </c>
      <c r="BW36" s="557" t="s">
        <v>751</v>
      </c>
      <c r="BX36" s="556">
        <v>106797</v>
      </c>
      <c r="BY36" s="557" t="s">
        <v>757</v>
      </c>
      <c r="BZ36" s="557" t="s">
        <v>751</v>
      </c>
      <c r="CA36" s="557" t="s">
        <v>751</v>
      </c>
      <c r="CB36" s="556">
        <v>130356</v>
      </c>
      <c r="CC36" s="557" t="s">
        <v>2671</v>
      </c>
      <c r="CD36" s="557" t="s">
        <v>751</v>
      </c>
      <c r="CE36" s="557" t="s">
        <v>751</v>
      </c>
      <c r="CF36" s="106"/>
      <c r="CG36" s="413" t="s">
        <v>1124</v>
      </c>
      <c r="CH36" s="393">
        <v>228061</v>
      </c>
      <c r="CI36" s="451" t="s">
        <v>1029</v>
      </c>
      <c r="CJ36" s="393">
        <v>101561</v>
      </c>
      <c r="CK36" s="451" t="s">
        <v>1603</v>
      </c>
      <c r="CL36" s="393">
        <v>126500</v>
      </c>
      <c r="CM36" s="451" t="s">
        <v>2150</v>
      </c>
    </row>
    <row r="37" spans="1:91">
      <c r="A37" s="688" t="s">
        <v>841</v>
      </c>
      <c r="B37" s="689">
        <v>93970</v>
      </c>
      <c r="C37" s="497" t="s">
        <v>2672</v>
      </c>
      <c r="D37" s="814">
        <v>0.33300000000000002</v>
      </c>
      <c r="E37" s="497" t="s">
        <v>600</v>
      </c>
      <c r="F37" s="815">
        <v>45918</v>
      </c>
      <c r="G37" s="497" t="s">
        <v>2673</v>
      </c>
      <c r="H37" s="816">
        <v>0.35399999999999998</v>
      </c>
      <c r="I37" s="497" t="s">
        <v>609</v>
      </c>
      <c r="J37" s="815">
        <v>48052</v>
      </c>
      <c r="K37" s="497" t="s">
        <v>1209</v>
      </c>
      <c r="L37" s="816">
        <v>0.314</v>
      </c>
      <c r="M37" s="501" t="s">
        <v>614</v>
      </c>
      <c r="O37" s="676" t="s">
        <v>841</v>
      </c>
      <c r="P37" s="682">
        <v>85559</v>
      </c>
      <c r="Q37" s="682">
        <v>3584</v>
      </c>
      <c r="R37" s="524">
        <v>31.8</v>
      </c>
      <c r="S37" s="523">
        <v>1.4</v>
      </c>
      <c r="T37" s="817">
        <v>43124</v>
      </c>
      <c r="U37" s="682">
        <v>2614</v>
      </c>
      <c r="V37" s="524">
        <v>35.4</v>
      </c>
      <c r="W37" s="523">
        <v>2.2000000000000002</v>
      </c>
      <c r="X37" s="817">
        <v>42435</v>
      </c>
      <c r="Y37" s="682">
        <v>2310</v>
      </c>
      <c r="Z37" s="524">
        <v>28.7</v>
      </c>
      <c r="AA37" s="524">
        <v>1.6</v>
      </c>
      <c r="AC37" s="676" t="s">
        <v>841</v>
      </c>
      <c r="AD37" s="818">
        <v>82230</v>
      </c>
      <c r="AE37" s="819">
        <v>3818</v>
      </c>
      <c r="AF37" s="820">
        <v>31.4</v>
      </c>
      <c r="AG37" s="821">
        <v>1.5</v>
      </c>
      <c r="AH37" s="818">
        <v>42767</v>
      </c>
      <c r="AI37" s="819">
        <v>2435</v>
      </c>
      <c r="AJ37" s="820">
        <v>36</v>
      </c>
      <c r="AK37" s="821">
        <v>2.1</v>
      </c>
      <c r="AL37" s="818">
        <v>39463</v>
      </c>
      <c r="AM37" s="819">
        <v>2502</v>
      </c>
      <c r="AN37" s="820">
        <v>27.6</v>
      </c>
      <c r="AO37" s="820">
        <v>1.7</v>
      </c>
      <c r="AQ37" s="156" t="s">
        <v>987</v>
      </c>
      <c r="AR37" s="685">
        <v>221572</v>
      </c>
      <c r="AS37" s="550" t="s">
        <v>2674</v>
      </c>
      <c r="AT37" s="686">
        <v>0.873</v>
      </c>
      <c r="AU37" s="552" t="s">
        <v>640</v>
      </c>
      <c r="AV37" s="685">
        <v>102901</v>
      </c>
      <c r="AW37" s="550" t="s">
        <v>2189</v>
      </c>
      <c r="AX37" s="686">
        <v>0.90200000000000002</v>
      </c>
      <c r="AY37" s="552" t="s">
        <v>645</v>
      </c>
      <c r="AZ37" s="685">
        <v>118671</v>
      </c>
      <c r="BA37" s="550" t="s">
        <v>2675</v>
      </c>
      <c r="BB37" s="686">
        <v>0.85</v>
      </c>
      <c r="BC37" s="550" t="s">
        <v>648</v>
      </c>
      <c r="BD37" s="106"/>
      <c r="BE37" s="439" t="s">
        <v>987</v>
      </c>
      <c r="BF37" s="556">
        <v>207865</v>
      </c>
      <c r="BG37" s="557" t="s">
        <v>2348</v>
      </c>
      <c r="BH37" s="813">
        <v>0.85399999999999998</v>
      </c>
      <c r="BI37" s="557" t="s">
        <v>652</v>
      </c>
      <c r="BJ37" s="556">
        <v>96059</v>
      </c>
      <c r="BK37" s="557" t="s">
        <v>2676</v>
      </c>
      <c r="BL37" s="813">
        <v>0.873</v>
      </c>
      <c r="BM37" s="557" t="s">
        <v>657</v>
      </c>
      <c r="BN37" s="556">
        <v>111806</v>
      </c>
      <c r="BO37" s="557" t="s">
        <v>2677</v>
      </c>
      <c r="BP37" s="813">
        <v>0.83699999999999997</v>
      </c>
      <c r="BQ37" s="557" t="s">
        <v>642</v>
      </c>
      <c r="BR37" s="106"/>
      <c r="BS37" s="413" t="s">
        <v>987</v>
      </c>
      <c r="BT37" s="556">
        <v>198185</v>
      </c>
      <c r="BU37" s="557" t="s">
        <v>2678</v>
      </c>
      <c r="BV37" s="559">
        <v>0.83599999999999997</v>
      </c>
      <c r="BW37" s="557" t="s">
        <v>648</v>
      </c>
      <c r="BX37" s="556">
        <v>91713</v>
      </c>
      <c r="BY37" s="557" t="s">
        <v>2679</v>
      </c>
      <c r="BZ37" s="559">
        <v>0.85899999999999999</v>
      </c>
      <c r="CA37" s="557" t="s">
        <v>643</v>
      </c>
      <c r="CB37" s="556">
        <v>106472</v>
      </c>
      <c r="CC37" s="557" t="s">
        <v>2680</v>
      </c>
      <c r="CD37" s="559">
        <v>0.81699999999999995</v>
      </c>
      <c r="CE37" s="557" t="s">
        <v>647</v>
      </c>
      <c r="CF37" s="106"/>
      <c r="CG37" s="413" t="s">
        <v>987</v>
      </c>
      <c r="CH37" s="563">
        <v>0.84199999999999997</v>
      </c>
      <c r="CI37" s="451" t="s">
        <v>653</v>
      </c>
      <c r="CJ37" s="563">
        <v>0.86799999999999999</v>
      </c>
      <c r="CK37" s="451" t="s">
        <v>648</v>
      </c>
      <c r="CL37" s="563">
        <v>0.82099999999999995</v>
      </c>
      <c r="CM37" s="451" t="s">
        <v>648</v>
      </c>
    </row>
    <row r="38" spans="1:91">
      <c r="A38" s="831"/>
      <c r="B38" s="222"/>
      <c r="C38" s="783"/>
      <c r="D38" s="783"/>
      <c r="E38" s="832"/>
      <c r="F38" s="222"/>
      <c r="G38" s="783"/>
      <c r="H38" s="783"/>
      <c r="I38" s="832"/>
      <c r="J38" s="222"/>
      <c r="K38" s="783"/>
      <c r="L38" s="833"/>
      <c r="M38" s="834"/>
      <c r="O38" s="777"/>
      <c r="P38" s="222"/>
      <c r="Q38" s="783"/>
      <c r="R38" s="783"/>
      <c r="S38" s="832"/>
      <c r="T38" s="222"/>
      <c r="U38" s="783"/>
      <c r="V38" s="783"/>
      <c r="W38" s="832"/>
      <c r="X38" s="222"/>
      <c r="Y38" s="783"/>
      <c r="Z38" s="833" t="s">
        <v>673</v>
      </c>
      <c r="AA38" s="833" t="s">
        <v>673</v>
      </c>
      <c r="AC38" s="777"/>
      <c r="AD38" s="222"/>
      <c r="AE38" s="783"/>
      <c r="AF38" s="783"/>
      <c r="AG38" s="832"/>
      <c r="AH38" s="222"/>
      <c r="AI38" s="783"/>
      <c r="AJ38" s="783"/>
      <c r="AK38" s="832"/>
      <c r="AL38" s="222"/>
      <c r="AM38" s="783"/>
      <c r="AN38" s="833" t="s">
        <v>673</v>
      </c>
      <c r="AO38" s="833" t="s">
        <v>673</v>
      </c>
      <c r="AQ38" s="777"/>
      <c r="AR38" s="222"/>
      <c r="AS38" s="783"/>
      <c r="AT38" s="783"/>
      <c r="AU38" s="832"/>
      <c r="AV38" s="222"/>
      <c r="AW38" s="783"/>
      <c r="AX38" s="783"/>
      <c r="AY38" s="832"/>
      <c r="AZ38" s="222"/>
      <c r="BA38" s="783"/>
      <c r="BB38" s="833" t="s">
        <v>673</v>
      </c>
      <c r="BC38" s="833" t="s">
        <v>673</v>
      </c>
      <c r="BD38" s="106"/>
      <c r="BE38" s="778"/>
      <c r="BF38" s="783"/>
      <c r="BG38" s="783"/>
      <c r="BH38" s="783"/>
      <c r="BI38" s="783"/>
      <c r="BJ38" s="783"/>
      <c r="BK38" s="783"/>
      <c r="BL38" s="783"/>
      <c r="BM38" s="783"/>
      <c r="BN38" s="783"/>
      <c r="BO38" s="783"/>
      <c r="BP38" s="833" t="s">
        <v>673</v>
      </c>
      <c r="BQ38" s="833" t="s">
        <v>673</v>
      </c>
      <c r="BR38" s="106"/>
      <c r="BS38" s="778"/>
      <c r="BT38" s="783"/>
      <c r="BU38" s="783"/>
      <c r="BV38" s="783"/>
      <c r="BW38" s="783"/>
      <c r="BX38" s="783"/>
      <c r="BY38" s="783"/>
      <c r="BZ38" s="783"/>
      <c r="CA38" s="783"/>
      <c r="CB38" s="783"/>
      <c r="CC38" s="783"/>
      <c r="CD38" s="833" t="s">
        <v>673</v>
      </c>
      <c r="CE38" s="833" t="s">
        <v>673</v>
      </c>
      <c r="CF38" s="106"/>
      <c r="CG38" s="413"/>
      <c r="CH38" s="451"/>
      <c r="CI38" s="451"/>
      <c r="CJ38" s="451"/>
      <c r="CK38" s="451"/>
      <c r="CL38" s="451"/>
      <c r="CM38" s="451"/>
    </row>
    <row r="39" spans="1:91" ht="14" customHeight="1">
      <c r="A39" s="721" t="s">
        <v>1167</v>
      </c>
      <c r="B39" s="835"/>
      <c r="C39" s="835"/>
      <c r="D39" s="835"/>
      <c r="E39" s="835"/>
      <c r="F39" s="835"/>
      <c r="G39" s="835"/>
      <c r="H39" s="835"/>
      <c r="I39" s="835"/>
      <c r="J39" s="835"/>
      <c r="K39" s="835"/>
      <c r="L39" s="835"/>
      <c r="M39" s="836"/>
      <c r="O39" s="2043" t="s">
        <v>1167</v>
      </c>
      <c r="P39" s="2044"/>
      <c r="Q39" s="2044"/>
      <c r="R39" s="2044"/>
      <c r="S39" s="2044"/>
      <c r="T39" s="2044"/>
      <c r="U39" s="2044"/>
      <c r="V39" s="2044"/>
      <c r="W39" s="2044"/>
      <c r="X39" s="2044"/>
      <c r="Y39" s="2044"/>
      <c r="Z39" s="2044"/>
      <c r="AA39" s="2045"/>
      <c r="AC39" s="2043" t="s">
        <v>1167</v>
      </c>
      <c r="AD39" s="2044"/>
      <c r="AE39" s="2044"/>
      <c r="AF39" s="2044"/>
      <c r="AG39" s="2044"/>
      <c r="AH39" s="2044"/>
      <c r="AI39" s="2044"/>
      <c r="AJ39" s="2044"/>
      <c r="AK39" s="2044"/>
      <c r="AL39" s="2044"/>
      <c r="AM39" s="2044"/>
      <c r="AN39" s="2044"/>
      <c r="AO39" s="2045"/>
      <c r="AQ39" s="2043" t="s">
        <v>1167</v>
      </c>
      <c r="AR39" s="2044"/>
      <c r="AS39" s="2044"/>
      <c r="AT39" s="2044"/>
      <c r="AU39" s="2044"/>
      <c r="AV39" s="2044"/>
      <c r="AW39" s="2044"/>
      <c r="AX39" s="2044"/>
      <c r="AY39" s="2044"/>
      <c r="AZ39" s="2044"/>
      <c r="BA39" s="2044"/>
      <c r="BB39" s="2044"/>
      <c r="BC39" s="2045"/>
      <c r="BD39" s="106"/>
      <c r="BE39" s="2040" t="s">
        <v>1167</v>
      </c>
      <c r="BF39" s="2041"/>
      <c r="BG39" s="2041"/>
      <c r="BH39" s="2041"/>
      <c r="BI39" s="2041"/>
      <c r="BJ39" s="2041"/>
      <c r="BK39" s="2041"/>
      <c r="BL39" s="2041"/>
      <c r="BM39" s="2041"/>
      <c r="BN39" s="2041"/>
      <c r="BO39" s="2041"/>
      <c r="BP39" s="2041"/>
      <c r="BQ39" s="2042"/>
      <c r="BR39" s="106"/>
      <c r="BS39" s="2040" t="s">
        <v>1167</v>
      </c>
      <c r="BT39" s="2041"/>
      <c r="BU39" s="2041"/>
      <c r="BV39" s="2041"/>
      <c r="BW39" s="2041"/>
      <c r="BX39" s="2041"/>
      <c r="BY39" s="2041"/>
      <c r="BZ39" s="2041"/>
      <c r="CA39" s="2041"/>
      <c r="CB39" s="2041"/>
      <c r="CC39" s="2041"/>
      <c r="CD39" s="2041"/>
      <c r="CE39" s="2042"/>
      <c r="CF39" s="106"/>
      <c r="CG39" s="2040" t="s">
        <v>1167</v>
      </c>
      <c r="CH39" s="2041"/>
      <c r="CI39" s="2041"/>
      <c r="CJ39" s="2041"/>
      <c r="CK39" s="2041"/>
      <c r="CL39" s="2041"/>
      <c r="CM39" s="2042"/>
    </row>
    <row r="40" spans="1:91">
      <c r="A40" s="234" t="s">
        <v>766</v>
      </c>
      <c r="B40" s="719" t="s">
        <v>751</v>
      </c>
      <c r="C40" s="497" t="s">
        <v>751</v>
      </c>
      <c r="D40" s="837">
        <v>0.19500000000000001</v>
      </c>
      <c r="E40" s="497" t="s">
        <v>924</v>
      </c>
      <c r="F40" s="719" t="s">
        <v>751</v>
      </c>
      <c r="G40" s="497" t="s">
        <v>751</v>
      </c>
      <c r="H40" s="500">
        <v>0.189</v>
      </c>
      <c r="I40" s="497" t="s">
        <v>1447</v>
      </c>
      <c r="J40" s="719" t="s">
        <v>751</v>
      </c>
      <c r="K40" s="497" t="s">
        <v>751</v>
      </c>
      <c r="L40" s="500">
        <v>0.20300000000000001</v>
      </c>
      <c r="M40" s="501" t="s">
        <v>909</v>
      </c>
      <c r="O40" s="278" t="s">
        <v>766</v>
      </c>
      <c r="P40" s="682" t="s">
        <v>751</v>
      </c>
      <c r="Q40" s="682" t="s">
        <v>751</v>
      </c>
      <c r="R40" s="524">
        <v>17.399999999999999</v>
      </c>
      <c r="S40" s="523">
        <v>2.8</v>
      </c>
      <c r="T40" s="681" t="s">
        <v>751</v>
      </c>
      <c r="U40" s="682" t="s">
        <v>751</v>
      </c>
      <c r="V40" s="524">
        <v>16.5</v>
      </c>
      <c r="W40" s="523">
        <v>3.6</v>
      </c>
      <c r="X40" s="681" t="s">
        <v>751</v>
      </c>
      <c r="Y40" s="682" t="s">
        <v>751</v>
      </c>
      <c r="Z40" s="524">
        <v>18.100000000000001</v>
      </c>
      <c r="AA40" s="524">
        <v>3.5</v>
      </c>
      <c r="AC40" s="278" t="s">
        <v>766</v>
      </c>
      <c r="AD40" s="827" t="s">
        <v>751</v>
      </c>
      <c r="AE40" s="819" t="s">
        <v>751</v>
      </c>
      <c r="AF40" s="820">
        <v>16.3</v>
      </c>
      <c r="AG40" s="821">
        <v>2.5</v>
      </c>
      <c r="AH40" s="827" t="s">
        <v>751</v>
      </c>
      <c r="AI40" s="819" t="s">
        <v>751</v>
      </c>
      <c r="AJ40" s="820">
        <v>15.4</v>
      </c>
      <c r="AK40" s="821">
        <v>3.3</v>
      </c>
      <c r="AL40" s="827" t="s">
        <v>751</v>
      </c>
      <c r="AM40" s="819" t="s">
        <v>751</v>
      </c>
      <c r="AN40" s="820">
        <v>17.100000000000001</v>
      </c>
      <c r="AO40" s="820">
        <v>3.2</v>
      </c>
      <c r="AQ40" s="458" t="s">
        <v>766</v>
      </c>
      <c r="AR40" s="838" t="s">
        <v>751</v>
      </c>
      <c r="AS40" s="550" t="s">
        <v>751</v>
      </c>
      <c r="AT40" s="686">
        <v>0.19800000000000001</v>
      </c>
      <c r="AU40" s="552" t="s">
        <v>675</v>
      </c>
      <c r="AV40" s="838" t="s">
        <v>751</v>
      </c>
      <c r="AW40" s="550" t="s">
        <v>751</v>
      </c>
      <c r="AX40" s="686">
        <v>0.16</v>
      </c>
      <c r="AY40" s="552" t="s">
        <v>935</v>
      </c>
      <c r="AZ40" s="838" t="s">
        <v>751</v>
      </c>
      <c r="BA40" s="550" t="s">
        <v>751</v>
      </c>
      <c r="BB40" s="686">
        <v>0.22800000000000001</v>
      </c>
      <c r="BC40" s="550" t="s">
        <v>660</v>
      </c>
      <c r="BD40" s="106"/>
      <c r="BE40" s="445" t="s">
        <v>766</v>
      </c>
      <c r="BF40" s="557" t="s">
        <v>751</v>
      </c>
      <c r="BG40" s="557" t="s">
        <v>751</v>
      </c>
      <c r="BH40" s="813">
        <v>0.184</v>
      </c>
      <c r="BI40" s="557" t="s">
        <v>675</v>
      </c>
      <c r="BJ40" s="557" t="s">
        <v>751</v>
      </c>
      <c r="BK40" s="557" t="s">
        <v>751</v>
      </c>
      <c r="BL40" s="813">
        <v>0.157</v>
      </c>
      <c r="BM40" s="557" t="s">
        <v>1068</v>
      </c>
      <c r="BN40" s="557" t="s">
        <v>751</v>
      </c>
      <c r="BO40" s="557" t="s">
        <v>751</v>
      </c>
      <c r="BP40" s="813">
        <v>0.20799999999999999</v>
      </c>
      <c r="BQ40" s="557" t="s">
        <v>861</v>
      </c>
      <c r="BR40" s="106"/>
      <c r="BS40" s="445" t="s">
        <v>766</v>
      </c>
      <c r="BT40" s="839" t="s">
        <v>751</v>
      </c>
      <c r="BU40" s="839" t="s">
        <v>751</v>
      </c>
      <c r="BV40" s="840">
        <v>0.16700000000000001</v>
      </c>
      <c r="BW40" s="839" t="s">
        <v>651</v>
      </c>
      <c r="BX40" s="839" t="s">
        <v>751</v>
      </c>
      <c r="BY40" s="839" t="s">
        <v>751</v>
      </c>
      <c r="BZ40" s="840">
        <v>0.17199999999999999</v>
      </c>
      <c r="CA40" s="839" t="s">
        <v>861</v>
      </c>
      <c r="CB40" s="839" t="s">
        <v>751</v>
      </c>
      <c r="CC40" s="839" t="s">
        <v>751</v>
      </c>
      <c r="CD40" s="840">
        <v>0.16300000000000001</v>
      </c>
      <c r="CE40" s="839" t="s">
        <v>674</v>
      </c>
      <c r="CF40" s="106"/>
      <c r="CG40" s="413" t="s">
        <v>766</v>
      </c>
      <c r="CH40" s="563">
        <v>0.216</v>
      </c>
      <c r="CI40" s="451" t="s">
        <v>861</v>
      </c>
      <c r="CJ40" s="563">
        <v>0.20399999999999999</v>
      </c>
      <c r="CK40" s="451" t="s">
        <v>779</v>
      </c>
      <c r="CL40" s="563">
        <v>0.22600000000000001</v>
      </c>
      <c r="CM40" s="451" t="s">
        <v>1157</v>
      </c>
    </row>
    <row r="41" spans="1:91">
      <c r="A41" s="234" t="s">
        <v>793</v>
      </c>
      <c r="B41" s="841" t="s">
        <v>751</v>
      </c>
      <c r="C41" s="497" t="s">
        <v>751</v>
      </c>
      <c r="D41" s="814">
        <v>0.14799999999999999</v>
      </c>
      <c r="E41" s="497" t="s">
        <v>613</v>
      </c>
      <c r="F41" s="841" t="s">
        <v>751</v>
      </c>
      <c r="G41" s="497" t="s">
        <v>751</v>
      </c>
      <c r="H41" s="816">
        <v>0.14099999999999999</v>
      </c>
      <c r="I41" s="497" t="s">
        <v>610</v>
      </c>
      <c r="J41" s="841" t="s">
        <v>751</v>
      </c>
      <c r="K41" s="497" t="s">
        <v>751</v>
      </c>
      <c r="L41" s="816">
        <v>0.156</v>
      </c>
      <c r="M41" s="501" t="s">
        <v>625</v>
      </c>
      <c r="O41" s="278" t="s">
        <v>793</v>
      </c>
      <c r="P41" s="682" t="s">
        <v>751</v>
      </c>
      <c r="Q41" s="682" t="s">
        <v>751</v>
      </c>
      <c r="R41" s="524">
        <v>11.7</v>
      </c>
      <c r="S41" s="523">
        <v>1.2</v>
      </c>
      <c r="T41" s="817" t="s">
        <v>751</v>
      </c>
      <c r="U41" s="682" t="s">
        <v>751</v>
      </c>
      <c r="V41" s="524">
        <v>10.3</v>
      </c>
      <c r="W41" s="523">
        <v>1.6</v>
      </c>
      <c r="X41" s="817" t="s">
        <v>751</v>
      </c>
      <c r="Y41" s="682" t="s">
        <v>751</v>
      </c>
      <c r="Z41" s="524">
        <v>13.3</v>
      </c>
      <c r="AA41" s="524">
        <v>1.5</v>
      </c>
      <c r="AC41" s="278" t="s">
        <v>793</v>
      </c>
      <c r="AD41" s="818" t="s">
        <v>751</v>
      </c>
      <c r="AE41" s="819" t="s">
        <v>751</v>
      </c>
      <c r="AF41" s="820">
        <v>10.5</v>
      </c>
      <c r="AG41" s="821">
        <v>1.2</v>
      </c>
      <c r="AH41" s="818" t="s">
        <v>751</v>
      </c>
      <c r="AI41" s="819" t="s">
        <v>751</v>
      </c>
      <c r="AJ41" s="820">
        <v>9.8000000000000007</v>
      </c>
      <c r="AK41" s="821">
        <v>1.4</v>
      </c>
      <c r="AL41" s="818" t="s">
        <v>751</v>
      </c>
      <c r="AM41" s="819" t="s">
        <v>751</v>
      </c>
      <c r="AN41" s="820">
        <v>11.3</v>
      </c>
      <c r="AO41" s="820">
        <v>1.5</v>
      </c>
      <c r="AQ41" s="379" t="s">
        <v>793</v>
      </c>
      <c r="AR41" s="551" t="s">
        <v>751</v>
      </c>
      <c r="AS41" s="550" t="s">
        <v>751</v>
      </c>
      <c r="AT41" s="686">
        <v>0.11600000000000001</v>
      </c>
      <c r="AU41" s="552" t="s">
        <v>653</v>
      </c>
      <c r="AV41" s="551" t="s">
        <v>751</v>
      </c>
      <c r="AW41" s="550" t="s">
        <v>751</v>
      </c>
      <c r="AX41" s="686">
        <v>0.10299999999999999</v>
      </c>
      <c r="AY41" s="552" t="s">
        <v>643</v>
      </c>
      <c r="AZ41" s="551" t="s">
        <v>751</v>
      </c>
      <c r="BA41" s="550" t="s">
        <v>751</v>
      </c>
      <c r="BB41" s="686">
        <v>0.128</v>
      </c>
      <c r="BC41" s="550" t="s">
        <v>648</v>
      </c>
      <c r="BD41" s="106"/>
      <c r="BE41" s="413" t="s">
        <v>793</v>
      </c>
      <c r="BF41" s="557" t="s">
        <v>751</v>
      </c>
      <c r="BG41" s="557" t="s">
        <v>751</v>
      </c>
      <c r="BH41" s="813">
        <v>0.114</v>
      </c>
      <c r="BI41" s="557" t="s">
        <v>640</v>
      </c>
      <c r="BJ41" s="557" t="s">
        <v>751</v>
      </c>
      <c r="BK41" s="557" t="s">
        <v>751</v>
      </c>
      <c r="BL41" s="813">
        <v>0.104</v>
      </c>
      <c r="BM41" s="557" t="s">
        <v>645</v>
      </c>
      <c r="BN41" s="557" t="s">
        <v>751</v>
      </c>
      <c r="BO41" s="557" t="s">
        <v>751</v>
      </c>
      <c r="BP41" s="813">
        <v>0.125</v>
      </c>
      <c r="BQ41" s="557" t="s">
        <v>645</v>
      </c>
      <c r="BR41" s="106"/>
      <c r="BS41" s="413" t="s">
        <v>793</v>
      </c>
      <c r="BT41" s="557" t="s">
        <v>751</v>
      </c>
      <c r="BU41" s="557" t="s">
        <v>751</v>
      </c>
      <c r="BV41" s="559">
        <v>0.11799999999999999</v>
      </c>
      <c r="BW41" s="557" t="s">
        <v>640</v>
      </c>
      <c r="BX41" s="557" t="s">
        <v>751</v>
      </c>
      <c r="BY41" s="557" t="s">
        <v>751</v>
      </c>
      <c r="BZ41" s="559">
        <v>0.112</v>
      </c>
      <c r="CA41" s="557" t="s">
        <v>648</v>
      </c>
      <c r="CB41" s="557" t="s">
        <v>751</v>
      </c>
      <c r="CC41" s="557" t="s">
        <v>751</v>
      </c>
      <c r="CD41" s="559">
        <v>0.125</v>
      </c>
      <c r="CE41" s="557" t="s">
        <v>643</v>
      </c>
      <c r="CF41" s="106"/>
      <c r="CG41" s="413" t="s">
        <v>793</v>
      </c>
      <c r="CH41" s="563">
        <v>0.128</v>
      </c>
      <c r="CI41" s="451" t="s">
        <v>652</v>
      </c>
      <c r="CJ41" s="563">
        <v>0.113</v>
      </c>
      <c r="CK41" s="451" t="s">
        <v>643</v>
      </c>
      <c r="CL41" s="563">
        <v>0.14399999999999999</v>
      </c>
      <c r="CM41" s="451" t="s">
        <v>642</v>
      </c>
    </row>
    <row r="42" spans="1:91">
      <c r="A42" s="234" t="s">
        <v>820</v>
      </c>
      <c r="B42" s="841" t="s">
        <v>751</v>
      </c>
      <c r="C42" s="497" t="s">
        <v>751</v>
      </c>
      <c r="D42" s="814">
        <v>9.2999999999999999E-2</v>
      </c>
      <c r="E42" s="497" t="s">
        <v>612</v>
      </c>
      <c r="F42" s="841" t="s">
        <v>751</v>
      </c>
      <c r="G42" s="497" t="s">
        <v>751</v>
      </c>
      <c r="H42" s="816">
        <v>8.5999999999999993E-2</v>
      </c>
      <c r="I42" s="497" t="s">
        <v>599</v>
      </c>
      <c r="J42" s="841" t="s">
        <v>751</v>
      </c>
      <c r="K42" s="497" t="s">
        <v>751</v>
      </c>
      <c r="L42" s="816">
        <v>0.10100000000000001</v>
      </c>
      <c r="M42" s="501" t="s">
        <v>606</v>
      </c>
      <c r="O42" s="278" t="s">
        <v>820</v>
      </c>
      <c r="P42" s="682" t="s">
        <v>751</v>
      </c>
      <c r="Q42" s="682" t="s">
        <v>751</v>
      </c>
      <c r="R42" s="524">
        <v>7</v>
      </c>
      <c r="S42" s="523">
        <v>0.9</v>
      </c>
      <c r="T42" s="817" t="s">
        <v>751</v>
      </c>
      <c r="U42" s="682" t="s">
        <v>751</v>
      </c>
      <c r="V42" s="524">
        <v>6.1</v>
      </c>
      <c r="W42" s="523">
        <v>0.9</v>
      </c>
      <c r="X42" s="817" t="s">
        <v>751</v>
      </c>
      <c r="Y42" s="682" t="s">
        <v>751</v>
      </c>
      <c r="Z42" s="524">
        <v>8</v>
      </c>
      <c r="AA42" s="524">
        <v>1.5</v>
      </c>
      <c r="AC42" s="278" t="s">
        <v>820</v>
      </c>
      <c r="AD42" s="818" t="s">
        <v>751</v>
      </c>
      <c r="AE42" s="819" t="s">
        <v>751</v>
      </c>
      <c r="AF42" s="820">
        <v>6.9</v>
      </c>
      <c r="AG42" s="821">
        <v>0.8</v>
      </c>
      <c r="AH42" s="818" t="s">
        <v>751</v>
      </c>
      <c r="AI42" s="819" t="s">
        <v>751</v>
      </c>
      <c r="AJ42" s="820">
        <v>6.2</v>
      </c>
      <c r="AK42" s="821">
        <v>1</v>
      </c>
      <c r="AL42" s="818" t="s">
        <v>751</v>
      </c>
      <c r="AM42" s="819" t="s">
        <v>751</v>
      </c>
      <c r="AN42" s="820">
        <v>7.6</v>
      </c>
      <c r="AO42" s="820">
        <v>1.1000000000000001</v>
      </c>
      <c r="AQ42" s="379" t="s">
        <v>820</v>
      </c>
      <c r="AR42" s="551" t="s">
        <v>751</v>
      </c>
      <c r="AS42" s="550" t="s">
        <v>751</v>
      </c>
      <c r="AT42" s="686">
        <v>7.5999999999999998E-2</v>
      </c>
      <c r="AU42" s="552" t="s">
        <v>649</v>
      </c>
      <c r="AV42" s="551" t="s">
        <v>751</v>
      </c>
      <c r="AW42" s="550" t="s">
        <v>751</v>
      </c>
      <c r="AX42" s="686">
        <v>0.06</v>
      </c>
      <c r="AY42" s="552" t="s">
        <v>640</v>
      </c>
      <c r="AZ42" s="551" t="s">
        <v>751</v>
      </c>
      <c r="BA42" s="550" t="s">
        <v>751</v>
      </c>
      <c r="BB42" s="686">
        <v>9.1999999999999998E-2</v>
      </c>
      <c r="BC42" s="550" t="s">
        <v>652</v>
      </c>
      <c r="BD42" s="106"/>
      <c r="BE42" s="413" t="s">
        <v>820</v>
      </c>
      <c r="BF42" s="557" t="s">
        <v>751</v>
      </c>
      <c r="BG42" s="557" t="s">
        <v>751</v>
      </c>
      <c r="BH42" s="813">
        <v>0.08</v>
      </c>
      <c r="BI42" s="557" t="s">
        <v>640</v>
      </c>
      <c r="BJ42" s="557" t="s">
        <v>751</v>
      </c>
      <c r="BK42" s="557" t="s">
        <v>751</v>
      </c>
      <c r="BL42" s="813">
        <v>6.9000000000000006E-2</v>
      </c>
      <c r="BM42" s="557" t="s">
        <v>653</v>
      </c>
      <c r="BN42" s="557" t="s">
        <v>751</v>
      </c>
      <c r="BO42" s="557" t="s">
        <v>751</v>
      </c>
      <c r="BP42" s="813">
        <v>9.0999999999999998E-2</v>
      </c>
      <c r="BQ42" s="557" t="s">
        <v>645</v>
      </c>
      <c r="BR42" s="106"/>
      <c r="BS42" s="413" t="s">
        <v>820</v>
      </c>
      <c r="BT42" s="557" t="s">
        <v>751</v>
      </c>
      <c r="BU42" s="557" t="s">
        <v>751</v>
      </c>
      <c r="BV42" s="559">
        <v>8.1000000000000003E-2</v>
      </c>
      <c r="BW42" s="557" t="s">
        <v>654</v>
      </c>
      <c r="BX42" s="557" t="s">
        <v>751</v>
      </c>
      <c r="BY42" s="557" t="s">
        <v>751</v>
      </c>
      <c r="BZ42" s="559">
        <v>7.1999999999999995E-2</v>
      </c>
      <c r="CA42" s="557" t="s">
        <v>655</v>
      </c>
      <c r="CB42" s="557" t="s">
        <v>751</v>
      </c>
      <c r="CC42" s="557" t="s">
        <v>751</v>
      </c>
      <c r="CD42" s="559">
        <v>9.0999999999999998E-2</v>
      </c>
      <c r="CE42" s="557" t="s">
        <v>653</v>
      </c>
      <c r="CF42" s="106"/>
      <c r="CG42" s="413" t="s">
        <v>820</v>
      </c>
      <c r="CH42" s="563">
        <v>8.3000000000000004E-2</v>
      </c>
      <c r="CI42" s="451" t="s">
        <v>649</v>
      </c>
      <c r="CJ42" s="563">
        <v>6.9000000000000006E-2</v>
      </c>
      <c r="CK42" s="451" t="s">
        <v>653</v>
      </c>
      <c r="CL42" s="563">
        <v>9.7000000000000003E-2</v>
      </c>
      <c r="CM42" s="451" t="s">
        <v>652</v>
      </c>
    </row>
    <row r="43" spans="1:91">
      <c r="A43" s="234" t="s">
        <v>841</v>
      </c>
      <c r="B43" s="841" t="s">
        <v>751</v>
      </c>
      <c r="C43" s="497" t="s">
        <v>751</v>
      </c>
      <c r="D43" s="814">
        <v>5.8999999999999997E-2</v>
      </c>
      <c r="E43" s="497" t="s">
        <v>601</v>
      </c>
      <c r="F43" s="841" t="s">
        <v>751</v>
      </c>
      <c r="G43" s="497" t="s">
        <v>751</v>
      </c>
      <c r="H43" s="816">
        <v>5.7000000000000002E-2</v>
      </c>
      <c r="I43" s="497" t="s">
        <v>597</v>
      </c>
      <c r="J43" s="841" t="s">
        <v>751</v>
      </c>
      <c r="K43" s="497" t="s">
        <v>751</v>
      </c>
      <c r="L43" s="816">
        <v>6.0999999999999999E-2</v>
      </c>
      <c r="M43" s="501" t="s">
        <v>612</v>
      </c>
      <c r="O43" s="278" t="s">
        <v>841</v>
      </c>
      <c r="P43" s="682" t="s">
        <v>751</v>
      </c>
      <c r="Q43" s="682" t="s">
        <v>751</v>
      </c>
      <c r="R43" s="524">
        <v>3.9</v>
      </c>
      <c r="S43" s="523">
        <v>0.6</v>
      </c>
      <c r="T43" s="817" t="s">
        <v>751</v>
      </c>
      <c r="U43" s="682" t="s">
        <v>751</v>
      </c>
      <c r="V43" s="524">
        <v>3.4</v>
      </c>
      <c r="W43" s="523">
        <v>0.9</v>
      </c>
      <c r="X43" s="817" t="s">
        <v>751</v>
      </c>
      <c r="Y43" s="682" t="s">
        <v>751</v>
      </c>
      <c r="Z43" s="524">
        <v>4.4000000000000004</v>
      </c>
      <c r="AA43" s="524">
        <v>0.8</v>
      </c>
      <c r="AC43" s="278" t="s">
        <v>841</v>
      </c>
      <c r="AD43" s="818" t="s">
        <v>751</v>
      </c>
      <c r="AE43" s="819" t="s">
        <v>751</v>
      </c>
      <c r="AF43" s="820">
        <v>4</v>
      </c>
      <c r="AG43" s="821">
        <v>0.6</v>
      </c>
      <c r="AH43" s="818" t="s">
        <v>751</v>
      </c>
      <c r="AI43" s="819" t="s">
        <v>751</v>
      </c>
      <c r="AJ43" s="820">
        <v>3.1</v>
      </c>
      <c r="AK43" s="821">
        <v>0.7</v>
      </c>
      <c r="AL43" s="818" t="s">
        <v>751</v>
      </c>
      <c r="AM43" s="819" t="s">
        <v>751</v>
      </c>
      <c r="AN43" s="820">
        <v>4.7</v>
      </c>
      <c r="AO43" s="820">
        <v>0.9</v>
      </c>
      <c r="AQ43" s="379" t="s">
        <v>841</v>
      </c>
      <c r="AR43" s="551" t="s">
        <v>751</v>
      </c>
      <c r="AS43" s="550" t="s">
        <v>751</v>
      </c>
      <c r="AT43" s="686">
        <v>4.2000000000000003E-2</v>
      </c>
      <c r="AU43" s="552" t="s">
        <v>656</v>
      </c>
      <c r="AV43" s="551" t="s">
        <v>751</v>
      </c>
      <c r="AW43" s="550" t="s">
        <v>751</v>
      </c>
      <c r="AX43" s="686">
        <v>4.1000000000000002E-2</v>
      </c>
      <c r="AY43" s="552" t="s">
        <v>654</v>
      </c>
      <c r="AZ43" s="551" t="s">
        <v>751</v>
      </c>
      <c r="BA43" s="550" t="s">
        <v>751</v>
      </c>
      <c r="BB43" s="686">
        <v>4.2000000000000003E-2</v>
      </c>
      <c r="BC43" s="550" t="s">
        <v>655</v>
      </c>
      <c r="BD43" s="106"/>
      <c r="BE43" s="413" t="s">
        <v>841</v>
      </c>
      <c r="BF43" s="557" t="s">
        <v>751</v>
      </c>
      <c r="BG43" s="557" t="s">
        <v>751</v>
      </c>
      <c r="BH43" s="813">
        <v>4.8000000000000001E-2</v>
      </c>
      <c r="BI43" s="557" t="s">
        <v>654</v>
      </c>
      <c r="BJ43" s="557" t="s">
        <v>751</v>
      </c>
      <c r="BK43" s="557" t="s">
        <v>751</v>
      </c>
      <c r="BL43" s="813">
        <v>3.9E-2</v>
      </c>
      <c r="BM43" s="557" t="s">
        <v>654</v>
      </c>
      <c r="BN43" s="557" t="s">
        <v>751</v>
      </c>
      <c r="BO43" s="557" t="s">
        <v>751</v>
      </c>
      <c r="BP43" s="813">
        <v>5.6000000000000001E-2</v>
      </c>
      <c r="BQ43" s="557" t="s">
        <v>640</v>
      </c>
      <c r="BR43" s="106"/>
      <c r="BS43" s="413" t="s">
        <v>841</v>
      </c>
      <c r="BT43" s="557" t="s">
        <v>751</v>
      </c>
      <c r="BU43" s="557" t="s">
        <v>751</v>
      </c>
      <c r="BV43" s="559">
        <v>4.9000000000000002E-2</v>
      </c>
      <c r="BW43" s="557" t="s">
        <v>654</v>
      </c>
      <c r="BX43" s="557" t="s">
        <v>751</v>
      </c>
      <c r="BY43" s="557" t="s">
        <v>751</v>
      </c>
      <c r="BZ43" s="559">
        <v>4.5999999999999999E-2</v>
      </c>
      <c r="CA43" s="557" t="s">
        <v>640</v>
      </c>
      <c r="CB43" s="557" t="s">
        <v>751</v>
      </c>
      <c r="CC43" s="557" t="s">
        <v>751</v>
      </c>
      <c r="CD43" s="559">
        <v>5.0999999999999997E-2</v>
      </c>
      <c r="CE43" s="557" t="s">
        <v>655</v>
      </c>
      <c r="CF43" s="106"/>
      <c r="CG43" s="413" t="s">
        <v>841</v>
      </c>
      <c r="CH43" s="563">
        <v>5.2999999999999999E-2</v>
      </c>
      <c r="CI43" s="451" t="s">
        <v>649</v>
      </c>
      <c r="CJ43" s="563">
        <v>4.7E-2</v>
      </c>
      <c r="CK43" s="451" t="s">
        <v>640</v>
      </c>
      <c r="CL43" s="563">
        <v>5.8000000000000003E-2</v>
      </c>
      <c r="CM43" s="451" t="s">
        <v>653</v>
      </c>
    </row>
    <row r="44" spans="1:91">
      <c r="A44" s="234"/>
      <c r="B44" s="842"/>
      <c r="C44" s="783"/>
      <c r="D44" s="783"/>
      <c r="E44" s="843"/>
      <c r="F44" s="842"/>
      <c r="G44" s="783"/>
      <c r="H44" s="783"/>
      <c r="I44" s="843"/>
      <c r="J44" s="842"/>
      <c r="K44" s="783"/>
      <c r="L44" s="833"/>
      <c r="M44" s="834"/>
      <c r="O44" s="278"/>
      <c r="P44" s="842"/>
      <c r="Q44" s="783"/>
      <c r="R44" s="783"/>
      <c r="S44" s="843"/>
      <c r="T44" s="842"/>
      <c r="U44" s="783"/>
      <c r="V44" s="783"/>
      <c r="W44" s="843"/>
      <c r="X44" s="842"/>
      <c r="Y44" s="783"/>
      <c r="Z44" s="833"/>
      <c r="AA44" s="833"/>
      <c r="AC44" s="278"/>
      <c r="AD44" s="842"/>
      <c r="AE44" s="783"/>
      <c r="AF44" s="783"/>
      <c r="AG44" s="843"/>
      <c r="AH44" s="842"/>
      <c r="AI44" s="783"/>
      <c r="AJ44" s="783"/>
      <c r="AK44" s="843"/>
      <c r="AL44" s="842"/>
      <c r="AM44" s="783"/>
      <c r="AN44" s="833" t="s">
        <v>673</v>
      </c>
      <c r="AO44" s="833" t="s">
        <v>673</v>
      </c>
      <c r="AQ44" s="777"/>
      <c r="AR44" s="222"/>
      <c r="AS44" s="783"/>
      <c r="AT44" s="783"/>
      <c r="AU44" s="832"/>
      <c r="AV44" s="222"/>
      <c r="AW44" s="783"/>
      <c r="AX44" s="783"/>
      <c r="AY44" s="832"/>
      <c r="AZ44" s="222"/>
      <c r="BA44" s="783"/>
      <c r="BB44" s="833" t="s">
        <v>673</v>
      </c>
      <c r="BC44" s="833" t="s">
        <v>673</v>
      </c>
      <c r="BD44" s="106"/>
      <c r="BE44" s="778"/>
      <c r="BF44" s="783"/>
      <c r="BG44" s="783"/>
      <c r="BH44" s="783"/>
      <c r="BI44" s="783"/>
      <c r="BJ44" s="783"/>
      <c r="BK44" s="783"/>
      <c r="BL44" s="783"/>
      <c r="BM44" s="783"/>
      <c r="BN44" s="783"/>
      <c r="BO44" s="783"/>
      <c r="BP44" s="833" t="s">
        <v>673</v>
      </c>
      <c r="BQ44" s="833" t="s">
        <v>673</v>
      </c>
      <c r="BR44" s="106"/>
      <c r="BS44" s="778"/>
      <c r="BT44" s="783"/>
      <c r="BU44" s="783"/>
      <c r="BV44" s="783"/>
      <c r="BW44" s="783"/>
      <c r="BX44" s="783"/>
      <c r="BY44" s="783"/>
      <c r="BZ44" s="783"/>
      <c r="CA44" s="783"/>
      <c r="CB44" s="783"/>
      <c r="CC44" s="783"/>
      <c r="CD44" s="833" t="s">
        <v>673</v>
      </c>
      <c r="CE44" s="833" t="s">
        <v>673</v>
      </c>
      <c r="CF44" s="106"/>
      <c r="CG44" s="413"/>
      <c r="CH44" s="451"/>
      <c r="CI44" s="451"/>
      <c r="CJ44" s="451"/>
      <c r="CK44" s="451"/>
      <c r="CL44" s="451"/>
      <c r="CM44" s="451"/>
    </row>
    <row r="45" spans="1:91">
      <c r="A45" s="721" t="s">
        <v>1180</v>
      </c>
      <c r="B45" s="722"/>
      <c r="C45" s="722"/>
      <c r="D45" s="722"/>
      <c r="E45" s="722"/>
      <c r="F45" s="722"/>
      <c r="G45" s="722"/>
      <c r="H45" s="722"/>
      <c r="I45" s="722"/>
      <c r="J45" s="722"/>
      <c r="K45" s="722"/>
      <c r="L45" s="722"/>
      <c r="M45" s="723"/>
      <c r="O45" s="2033" t="s">
        <v>1181</v>
      </c>
      <c r="P45" s="2034"/>
      <c r="Q45" s="2034"/>
      <c r="R45" s="2034"/>
      <c r="S45" s="2034"/>
      <c r="T45" s="2034"/>
      <c r="U45" s="2034"/>
      <c r="V45" s="2034"/>
      <c r="W45" s="2034"/>
      <c r="X45" s="2034"/>
      <c r="Y45" s="2034"/>
      <c r="Z45" s="2034"/>
      <c r="AA45" s="2035"/>
      <c r="AC45" s="2033" t="s">
        <v>1182</v>
      </c>
      <c r="AD45" s="2034"/>
      <c r="AE45" s="2034"/>
      <c r="AF45" s="2034"/>
      <c r="AG45" s="2034"/>
      <c r="AH45" s="2034"/>
      <c r="AI45" s="2034"/>
      <c r="AJ45" s="2034"/>
      <c r="AK45" s="2034"/>
      <c r="AL45" s="2034"/>
      <c r="AM45" s="2034"/>
      <c r="AN45" s="2034"/>
      <c r="AO45" s="2035"/>
      <c r="AQ45" s="2033" t="s">
        <v>1187</v>
      </c>
      <c r="AR45" s="2034"/>
      <c r="AS45" s="2034"/>
      <c r="AT45" s="2034"/>
      <c r="AU45" s="2034"/>
      <c r="AV45" s="2034"/>
      <c r="AW45" s="2034"/>
      <c r="AX45" s="2034"/>
      <c r="AY45" s="2034"/>
      <c r="AZ45" s="2034"/>
      <c r="BA45" s="2034"/>
      <c r="BB45" s="2034"/>
      <c r="BC45" s="2035"/>
      <c r="BD45" s="106"/>
      <c r="BE45" s="2036" t="s">
        <v>2681</v>
      </c>
      <c r="BF45" s="2037"/>
      <c r="BG45" s="2037"/>
      <c r="BH45" s="2037"/>
      <c r="BI45" s="2037"/>
      <c r="BJ45" s="2037"/>
      <c r="BK45" s="2037"/>
      <c r="BL45" s="2037"/>
      <c r="BM45" s="2037"/>
      <c r="BN45" s="2037"/>
      <c r="BO45" s="2037"/>
      <c r="BP45" s="2037"/>
      <c r="BQ45" s="2038"/>
      <c r="BR45" s="106"/>
      <c r="BS45" s="2036" t="s">
        <v>2682</v>
      </c>
      <c r="BT45" s="2037"/>
      <c r="BU45" s="2037"/>
      <c r="BV45" s="2037"/>
      <c r="BW45" s="2037"/>
      <c r="BX45" s="2037"/>
      <c r="BY45" s="2037"/>
      <c r="BZ45" s="2037"/>
      <c r="CA45" s="2037"/>
      <c r="CB45" s="2037"/>
      <c r="CC45" s="2037"/>
      <c r="CD45" s="2037"/>
      <c r="CE45" s="2038"/>
      <c r="CF45" s="844"/>
      <c r="CG45" s="2036" t="s">
        <v>2683</v>
      </c>
      <c r="CH45" s="2037"/>
      <c r="CI45" s="2037"/>
      <c r="CJ45" s="2037"/>
      <c r="CK45" s="2037"/>
      <c r="CL45" s="2037"/>
      <c r="CM45" s="2038"/>
    </row>
    <row r="46" spans="1:91" ht="14.5" thickBot="1">
      <c r="A46" s="568" t="s">
        <v>1195</v>
      </c>
      <c r="B46" s="725">
        <v>44841</v>
      </c>
      <c r="C46" s="726" t="s">
        <v>1730</v>
      </c>
      <c r="D46" s="727" t="s">
        <v>751</v>
      </c>
      <c r="E46" s="726" t="s">
        <v>751</v>
      </c>
      <c r="F46" s="728">
        <v>51803</v>
      </c>
      <c r="G46" s="726" t="s">
        <v>2684</v>
      </c>
      <c r="H46" s="727" t="s">
        <v>751</v>
      </c>
      <c r="I46" s="726" t="s">
        <v>751</v>
      </c>
      <c r="J46" s="728">
        <v>39192</v>
      </c>
      <c r="K46" s="726" t="s">
        <v>2685</v>
      </c>
      <c r="L46" s="727" t="s">
        <v>751</v>
      </c>
      <c r="M46" s="641" t="s">
        <v>751</v>
      </c>
      <c r="O46" s="278" t="s">
        <v>1195</v>
      </c>
      <c r="P46" s="682">
        <v>44557</v>
      </c>
      <c r="Q46" s="682">
        <v>1449</v>
      </c>
      <c r="R46" s="524" t="s">
        <v>751</v>
      </c>
      <c r="S46" s="523" t="s">
        <v>751</v>
      </c>
      <c r="T46" s="681">
        <v>50142</v>
      </c>
      <c r="U46" s="682">
        <v>926</v>
      </c>
      <c r="V46" s="524" t="s">
        <v>751</v>
      </c>
      <c r="W46" s="523" t="s">
        <v>751</v>
      </c>
      <c r="X46" s="681">
        <v>40256</v>
      </c>
      <c r="Y46" s="682">
        <v>869</v>
      </c>
      <c r="Z46" s="524" t="s">
        <v>751</v>
      </c>
      <c r="AA46" s="524" t="s">
        <v>751</v>
      </c>
      <c r="AC46" s="278" t="s">
        <v>1195</v>
      </c>
      <c r="AD46" s="827">
        <v>41737</v>
      </c>
      <c r="AE46" s="819">
        <v>506</v>
      </c>
      <c r="AF46" s="820" t="s">
        <v>751</v>
      </c>
      <c r="AG46" s="821" t="s">
        <v>751</v>
      </c>
      <c r="AH46" s="827">
        <v>48622</v>
      </c>
      <c r="AI46" s="819">
        <v>1746</v>
      </c>
      <c r="AJ46" s="820" t="s">
        <v>751</v>
      </c>
      <c r="AK46" s="821" t="s">
        <v>751</v>
      </c>
      <c r="AL46" s="827">
        <v>36420</v>
      </c>
      <c r="AM46" s="819">
        <v>673</v>
      </c>
      <c r="AN46" s="820" t="s">
        <v>751</v>
      </c>
      <c r="AO46" s="820" t="s">
        <v>751</v>
      </c>
      <c r="AQ46" s="458" t="s">
        <v>1195</v>
      </c>
      <c r="AR46" s="671">
        <v>41518</v>
      </c>
      <c r="AS46" s="550" t="s">
        <v>2669</v>
      </c>
      <c r="AT46" s="550" t="s">
        <v>751</v>
      </c>
      <c r="AU46" s="552" t="s">
        <v>751</v>
      </c>
      <c r="AV46" s="671">
        <v>48787</v>
      </c>
      <c r="AW46" s="550" t="s">
        <v>2212</v>
      </c>
      <c r="AX46" s="550" t="s">
        <v>751</v>
      </c>
      <c r="AY46" s="552" t="s">
        <v>751</v>
      </c>
      <c r="AZ46" s="671">
        <v>36400</v>
      </c>
      <c r="BA46" s="550" t="s">
        <v>2686</v>
      </c>
      <c r="BB46" s="550" t="s">
        <v>751</v>
      </c>
      <c r="BC46" s="550" t="s">
        <v>751</v>
      </c>
      <c r="BD46" s="106"/>
      <c r="BE46" s="445" t="s">
        <v>1195</v>
      </c>
      <c r="BF46" s="556">
        <v>40281</v>
      </c>
      <c r="BG46" s="557" t="s">
        <v>1562</v>
      </c>
      <c r="BH46" s="557" t="s">
        <v>751</v>
      </c>
      <c r="BI46" s="557" t="s">
        <v>751</v>
      </c>
      <c r="BJ46" s="556">
        <v>45179</v>
      </c>
      <c r="BK46" s="557" t="s">
        <v>1947</v>
      </c>
      <c r="BL46" s="557" t="s">
        <v>751</v>
      </c>
      <c r="BM46" s="557" t="s">
        <v>751</v>
      </c>
      <c r="BN46" s="556">
        <v>35189</v>
      </c>
      <c r="BO46" s="557" t="s">
        <v>2687</v>
      </c>
      <c r="BP46" s="557" t="s">
        <v>751</v>
      </c>
      <c r="BQ46" s="557" t="s">
        <v>751</v>
      </c>
      <c r="BR46" s="106"/>
      <c r="BS46" s="445" t="s">
        <v>1195</v>
      </c>
      <c r="BT46" s="845">
        <v>38609</v>
      </c>
      <c r="BU46" s="839" t="s">
        <v>2688</v>
      </c>
      <c r="BV46" s="839" t="s">
        <v>751</v>
      </c>
      <c r="BW46" s="839" t="s">
        <v>751</v>
      </c>
      <c r="BX46" s="845">
        <v>42851</v>
      </c>
      <c r="BY46" s="839" t="s">
        <v>2689</v>
      </c>
      <c r="BZ46" s="839" t="s">
        <v>751</v>
      </c>
      <c r="CA46" s="839" t="s">
        <v>751</v>
      </c>
      <c r="CB46" s="845">
        <v>33381</v>
      </c>
      <c r="CC46" s="839" t="s">
        <v>2690</v>
      </c>
      <c r="CD46" s="839" t="s">
        <v>751</v>
      </c>
      <c r="CE46" s="839" t="s">
        <v>751</v>
      </c>
      <c r="CF46" s="106"/>
      <c r="CG46" s="413" t="s">
        <v>1195</v>
      </c>
      <c r="CH46" s="393">
        <v>37399</v>
      </c>
      <c r="CI46" s="451" t="s">
        <v>2691</v>
      </c>
      <c r="CJ46" s="393">
        <v>41742</v>
      </c>
      <c r="CK46" s="451" t="s">
        <v>1409</v>
      </c>
      <c r="CL46" s="393">
        <v>32301</v>
      </c>
      <c r="CM46" s="393">
        <v>37399</v>
      </c>
    </row>
    <row r="47" spans="1:91">
      <c r="A47" s="518" t="s">
        <v>1191</v>
      </c>
      <c r="B47" s="826">
        <v>28885</v>
      </c>
      <c r="C47" s="490" t="s">
        <v>2692</v>
      </c>
      <c r="D47" s="707" t="s">
        <v>751</v>
      </c>
      <c r="E47" s="490" t="s">
        <v>751</v>
      </c>
      <c r="F47" s="675">
        <v>34969</v>
      </c>
      <c r="G47" s="490" t="s">
        <v>2693</v>
      </c>
      <c r="H47" s="707" t="s">
        <v>751</v>
      </c>
      <c r="I47" s="490" t="s">
        <v>751</v>
      </c>
      <c r="J47" s="675">
        <v>24407</v>
      </c>
      <c r="K47" s="490" t="s">
        <v>2694</v>
      </c>
      <c r="L47" s="707" t="s">
        <v>751</v>
      </c>
      <c r="M47" s="494" t="s">
        <v>751</v>
      </c>
      <c r="O47" s="278" t="s">
        <v>1191</v>
      </c>
      <c r="P47" s="682">
        <v>31620</v>
      </c>
      <c r="Q47" s="682">
        <v>1717</v>
      </c>
      <c r="R47" s="524" t="s">
        <v>751</v>
      </c>
      <c r="S47" s="523" t="s">
        <v>751</v>
      </c>
      <c r="T47" s="681">
        <v>32580</v>
      </c>
      <c r="U47" s="682">
        <v>2368</v>
      </c>
      <c r="V47" s="524" t="s">
        <v>751</v>
      </c>
      <c r="W47" s="523" t="s">
        <v>751</v>
      </c>
      <c r="X47" s="681">
        <v>30434</v>
      </c>
      <c r="Y47" s="682">
        <v>3605</v>
      </c>
      <c r="Z47" s="524" t="s">
        <v>751</v>
      </c>
      <c r="AA47" s="524" t="s">
        <v>751</v>
      </c>
      <c r="AC47" s="278" t="s">
        <v>1191</v>
      </c>
      <c r="AD47" s="827">
        <v>26337</v>
      </c>
      <c r="AE47" s="819">
        <v>2522</v>
      </c>
      <c r="AF47" s="820" t="s">
        <v>751</v>
      </c>
      <c r="AG47" s="821" t="s">
        <v>751</v>
      </c>
      <c r="AH47" s="827">
        <v>32525</v>
      </c>
      <c r="AI47" s="819">
        <v>4697</v>
      </c>
      <c r="AJ47" s="820" t="s">
        <v>751</v>
      </c>
      <c r="AK47" s="821" t="s">
        <v>751</v>
      </c>
      <c r="AL47" s="827">
        <v>21986</v>
      </c>
      <c r="AM47" s="819">
        <v>2719</v>
      </c>
      <c r="AN47" s="820" t="s">
        <v>751</v>
      </c>
      <c r="AO47" s="820" t="s">
        <v>751</v>
      </c>
      <c r="AQ47" s="379" t="s">
        <v>1191</v>
      </c>
      <c r="AR47" s="685">
        <v>27415</v>
      </c>
      <c r="AS47" s="550" t="s">
        <v>2695</v>
      </c>
      <c r="AT47" s="550" t="s">
        <v>751</v>
      </c>
      <c r="AU47" s="552" t="s">
        <v>751</v>
      </c>
      <c r="AV47" s="685">
        <v>32978</v>
      </c>
      <c r="AW47" s="550" t="s">
        <v>2419</v>
      </c>
      <c r="AX47" s="550" t="s">
        <v>751</v>
      </c>
      <c r="AY47" s="552" t="s">
        <v>751</v>
      </c>
      <c r="AZ47" s="685">
        <v>22666</v>
      </c>
      <c r="BA47" s="550" t="s">
        <v>2696</v>
      </c>
      <c r="BB47" s="550" t="s">
        <v>751</v>
      </c>
      <c r="BC47" s="550" t="s">
        <v>751</v>
      </c>
      <c r="BD47" s="106"/>
      <c r="BE47" s="413" t="s">
        <v>1191</v>
      </c>
      <c r="BF47" s="556">
        <v>23401</v>
      </c>
      <c r="BG47" s="557" t="s">
        <v>1750</v>
      </c>
      <c r="BH47" s="557" t="s">
        <v>751</v>
      </c>
      <c r="BI47" s="557" t="s">
        <v>751</v>
      </c>
      <c r="BJ47" s="556">
        <v>24956</v>
      </c>
      <c r="BK47" s="557" t="s">
        <v>2697</v>
      </c>
      <c r="BL47" s="557" t="s">
        <v>751</v>
      </c>
      <c r="BM47" s="557" t="s">
        <v>751</v>
      </c>
      <c r="BN47" s="556">
        <v>18702</v>
      </c>
      <c r="BO47" s="557" t="s">
        <v>2698</v>
      </c>
      <c r="BP47" s="557" t="s">
        <v>751</v>
      </c>
      <c r="BQ47" s="557" t="s">
        <v>751</v>
      </c>
      <c r="BR47" s="106"/>
      <c r="BS47" s="413" t="s">
        <v>1191</v>
      </c>
      <c r="BT47" s="556">
        <v>25396</v>
      </c>
      <c r="BU47" s="557" t="s">
        <v>2699</v>
      </c>
      <c r="BV47" s="557" t="s">
        <v>751</v>
      </c>
      <c r="BW47" s="557" t="s">
        <v>751</v>
      </c>
      <c r="BX47" s="556">
        <v>27409</v>
      </c>
      <c r="BY47" s="557" t="s">
        <v>2700</v>
      </c>
      <c r="BZ47" s="557" t="s">
        <v>751</v>
      </c>
      <c r="CA47" s="557" t="s">
        <v>751</v>
      </c>
      <c r="CB47" s="556">
        <v>23051</v>
      </c>
      <c r="CC47" s="557" t="s">
        <v>954</v>
      </c>
      <c r="CD47" s="557" t="s">
        <v>751</v>
      </c>
      <c r="CE47" s="557" t="s">
        <v>751</v>
      </c>
      <c r="CF47" s="106"/>
      <c r="CG47" s="413" t="s">
        <v>1191</v>
      </c>
      <c r="CH47" s="393">
        <v>23579</v>
      </c>
      <c r="CI47" s="451" t="s">
        <v>2237</v>
      </c>
      <c r="CJ47" s="393">
        <v>25514</v>
      </c>
      <c r="CK47" s="451" t="s">
        <v>2701</v>
      </c>
      <c r="CL47" s="393">
        <v>22155</v>
      </c>
      <c r="CM47" s="393">
        <v>23579</v>
      </c>
    </row>
    <row r="48" spans="1:91">
      <c r="A48" s="234" t="s">
        <v>1208</v>
      </c>
      <c r="B48" s="689">
        <v>35586</v>
      </c>
      <c r="C48" s="497" t="s">
        <v>2702</v>
      </c>
      <c r="D48" s="841" t="s">
        <v>751</v>
      </c>
      <c r="E48" s="497" t="s">
        <v>751</v>
      </c>
      <c r="F48" s="815">
        <v>40487</v>
      </c>
      <c r="G48" s="497" t="s">
        <v>2218</v>
      </c>
      <c r="H48" s="841" t="s">
        <v>751</v>
      </c>
      <c r="I48" s="497" t="s">
        <v>751</v>
      </c>
      <c r="J48" s="815">
        <v>29832</v>
      </c>
      <c r="K48" s="497" t="s">
        <v>1966</v>
      </c>
      <c r="L48" s="841" t="s">
        <v>751</v>
      </c>
      <c r="M48" s="501" t="s">
        <v>751</v>
      </c>
      <c r="O48" s="278" t="s">
        <v>1208</v>
      </c>
      <c r="P48" s="682">
        <v>35573</v>
      </c>
      <c r="Q48" s="682">
        <v>1103</v>
      </c>
      <c r="R48" s="524" t="s">
        <v>751</v>
      </c>
      <c r="S48" s="523" t="s">
        <v>751</v>
      </c>
      <c r="T48" s="817">
        <v>39809</v>
      </c>
      <c r="U48" s="682">
        <v>2143</v>
      </c>
      <c r="V48" s="524" t="s">
        <v>751</v>
      </c>
      <c r="W48" s="523" t="s">
        <v>751</v>
      </c>
      <c r="X48" s="817">
        <v>30539</v>
      </c>
      <c r="Y48" s="682">
        <v>910</v>
      </c>
      <c r="Z48" s="524" t="s">
        <v>751</v>
      </c>
      <c r="AA48" s="524" t="s">
        <v>751</v>
      </c>
      <c r="AC48" s="278" t="s">
        <v>1208</v>
      </c>
      <c r="AD48" s="818">
        <v>35307</v>
      </c>
      <c r="AE48" s="819">
        <v>1075</v>
      </c>
      <c r="AF48" s="820" t="s">
        <v>751</v>
      </c>
      <c r="AG48" s="821" t="s">
        <v>751</v>
      </c>
      <c r="AH48" s="818">
        <v>40439</v>
      </c>
      <c r="AI48" s="819">
        <v>1409</v>
      </c>
      <c r="AJ48" s="820" t="s">
        <v>751</v>
      </c>
      <c r="AK48" s="821" t="s">
        <v>751</v>
      </c>
      <c r="AL48" s="818">
        <v>30607</v>
      </c>
      <c r="AM48" s="819">
        <v>1218</v>
      </c>
      <c r="AN48" s="820" t="s">
        <v>751</v>
      </c>
      <c r="AO48" s="820" t="s">
        <v>751</v>
      </c>
      <c r="AQ48" s="379" t="s">
        <v>1208</v>
      </c>
      <c r="AR48" s="685">
        <v>32674</v>
      </c>
      <c r="AS48" s="550" t="s">
        <v>2703</v>
      </c>
      <c r="AT48" s="550" t="s">
        <v>751</v>
      </c>
      <c r="AU48" s="552" t="s">
        <v>751</v>
      </c>
      <c r="AV48" s="685">
        <v>40034</v>
      </c>
      <c r="AW48" s="550" t="s">
        <v>2704</v>
      </c>
      <c r="AX48" s="550" t="s">
        <v>751</v>
      </c>
      <c r="AY48" s="552" t="s">
        <v>751</v>
      </c>
      <c r="AZ48" s="685">
        <v>28770</v>
      </c>
      <c r="BA48" s="550" t="s">
        <v>2705</v>
      </c>
      <c r="BB48" s="550" t="s">
        <v>751</v>
      </c>
      <c r="BC48" s="550" t="s">
        <v>751</v>
      </c>
      <c r="BD48" s="106"/>
      <c r="BE48" s="413" t="s">
        <v>1208</v>
      </c>
      <c r="BF48" s="556">
        <v>31361</v>
      </c>
      <c r="BG48" s="557" t="s">
        <v>2706</v>
      </c>
      <c r="BH48" s="557" t="s">
        <v>751</v>
      </c>
      <c r="BI48" s="557" t="s">
        <v>751</v>
      </c>
      <c r="BJ48" s="556">
        <v>34894</v>
      </c>
      <c r="BK48" s="557" t="s">
        <v>2707</v>
      </c>
      <c r="BL48" s="557" t="s">
        <v>751</v>
      </c>
      <c r="BM48" s="557" t="s">
        <v>751</v>
      </c>
      <c r="BN48" s="556">
        <v>26737</v>
      </c>
      <c r="BO48" s="557" t="s">
        <v>2708</v>
      </c>
      <c r="BP48" s="557" t="s">
        <v>751</v>
      </c>
      <c r="BQ48" s="557" t="s">
        <v>751</v>
      </c>
      <c r="BR48" s="106"/>
      <c r="BS48" s="413" t="s">
        <v>1208</v>
      </c>
      <c r="BT48" s="556">
        <v>31995</v>
      </c>
      <c r="BU48" s="557" t="s">
        <v>1095</v>
      </c>
      <c r="BV48" s="557" t="s">
        <v>751</v>
      </c>
      <c r="BW48" s="557" t="s">
        <v>751</v>
      </c>
      <c r="BX48" s="556">
        <v>35842</v>
      </c>
      <c r="BY48" s="557" t="s">
        <v>2709</v>
      </c>
      <c r="BZ48" s="557" t="s">
        <v>751</v>
      </c>
      <c r="CA48" s="557" t="s">
        <v>751</v>
      </c>
      <c r="CB48" s="556">
        <v>29653</v>
      </c>
      <c r="CC48" s="557" t="s">
        <v>2377</v>
      </c>
      <c r="CD48" s="557" t="s">
        <v>751</v>
      </c>
      <c r="CE48" s="557" t="s">
        <v>751</v>
      </c>
      <c r="CF48" s="106"/>
      <c r="CG48" s="413" t="s">
        <v>1208</v>
      </c>
      <c r="CH48" s="393">
        <v>30509</v>
      </c>
      <c r="CI48" s="451" t="s">
        <v>1094</v>
      </c>
      <c r="CJ48" s="393">
        <v>33182</v>
      </c>
      <c r="CK48" s="451" t="s">
        <v>2710</v>
      </c>
      <c r="CL48" s="393">
        <v>26388</v>
      </c>
      <c r="CM48" s="393">
        <v>30509</v>
      </c>
    </row>
    <row r="49" spans="1:91">
      <c r="A49" s="234" t="s">
        <v>1224</v>
      </c>
      <c r="B49" s="689">
        <v>41095</v>
      </c>
      <c r="C49" s="497" t="s">
        <v>2711</v>
      </c>
      <c r="D49" s="841" t="s">
        <v>751</v>
      </c>
      <c r="E49" s="497" t="s">
        <v>751</v>
      </c>
      <c r="F49" s="815">
        <v>50376</v>
      </c>
      <c r="G49" s="497" t="s">
        <v>2712</v>
      </c>
      <c r="H49" s="841" t="s">
        <v>751</v>
      </c>
      <c r="I49" s="497" t="s">
        <v>751</v>
      </c>
      <c r="J49" s="815">
        <v>35858</v>
      </c>
      <c r="K49" s="497" t="s">
        <v>2114</v>
      </c>
      <c r="L49" s="841" t="s">
        <v>751</v>
      </c>
      <c r="M49" s="501" t="s">
        <v>751</v>
      </c>
      <c r="O49" s="278" t="s">
        <v>1224</v>
      </c>
      <c r="P49" s="682">
        <v>41842</v>
      </c>
      <c r="Q49" s="682">
        <v>873</v>
      </c>
      <c r="R49" s="524" t="s">
        <v>751</v>
      </c>
      <c r="S49" s="523" t="s">
        <v>751</v>
      </c>
      <c r="T49" s="817">
        <v>48032</v>
      </c>
      <c r="U49" s="682">
        <v>2190</v>
      </c>
      <c r="V49" s="524" t="s">
        <v>751</v>
      </c>
      <c r="W49" s="523" t="s">
        <v>751</v>
      </c>
      <c r="X49" s="817">
        <v>37413</v>
      </c>
      <c r="Y49" s="682">
        <v>1458</v>
      </c>
      <c r="Z49" s="524" t="s">
        <v>751</v>
      </c>
      <c r="AA49" s="524" t="s">
        <v>751</v>
      </c>
      <c r="AC49" s="278" t="s">
        <v>1224</v>
      </c>
      <c r="AD49" s="818">
        <v>40013</v>
      </c>
      <c r="AE49" s="819">
        <v>2023</v>
      </c>
      <c r="AF49" s="820" t="s">
        <v>751</v>
      </c>
      <c r="AG49" s="821" t="s">
        <v>751</v>
      </c>
      <c r="AH49" s="818">
        <v>46279</v>
      </c>
      <c r="AI49" s="819">
        <v>2971</v>
      </c>
      <c r="AJ49" s="820" t="s">
        <v>751</v>
      </c>
      <c r="AK49" s="821" t="s">
        <v>751</v>
      </c>
      <c r="AL49" s="818">
        <v>33618</v>
      </c>
      <c r="AM49" s="819">
        <v>1425</v>
      </c>
      <c r="AN49" s="820" t="s">
        <v>751</v>
      </c>
      <c r="AO49" s="820" t="s">
        <v>751</v>
      </c>
      <c r="AQ49" s="379" t="s">
        <v>1224</v>
      </c>
      <c r="AR49" s="685">
        <v>40163</v>
      </c>
      <c r="AS49" s="550" t="s">
        <v>2713</v>
      </c>
      <c r="AT49" s="550" t="s">
        <v>751</v>
      </c>
      <c r="AU49" s="552" t="s">
        <v>751</v>
      </c>
      <c r="AV49" s="685">
        <v>46044</v>
      </c>
      <c r="AW49" s="550" t="s">
        <v>2714</v>
      </c>
      <c r="AX49" s="550" t="s">
        <v>751</v>
      </c>
      <c r="AY49" s="552" t="s">
        <v>751</v>
      </c>
      <c r="AZ49" s="685">
        <v>35207</v>
      </c>
      <c r="BA49" s="550" t="s">
        <v>2637</v>
      </c>
      <c r="BB49" s="550" t="s">
        <v>751</v>
      </c>
      <c r="BC49" s="550" t="s">
        <v>751</v>
      </c>
      <c r="BD49" s="106"/>
      <c r="BE49" s="413" t="s">
        <v>1224</v>
      </c>
      <c r="BF49" s="556">
        <v>38200</v>
      </c>
      <c r="BG49" s="557" t="s">
        <v>2715</v>
      </c>
      <c r="BH49" s="557" t="s">
        <v>751</v>
      </c>
      <c r="BI49" s="557" t="s">
        <v>751</v>
      </c>
      <c r="BJ49" s="556">
        <v>44960</v>
      </c>
      <c r="BK49" s="557" t="s">
        <v>2701</v>
      </c>
      <c r="BL49" s="557" t="s">
        <v>751</v>
      </c>
      <c r="BM49" s="557" t="s">
        <v>751</v>
      </c>
      <c r="BN49" s="556">
        <v>31737</v>
      </c>
      <c r="BO49" s="557" t="s">
        <v>2035</v>
      </c>
      <c r="BP49" s="557" t="s">
        <v>751</v>
      </c>
      <c r="BQ49" s="557" t="s">
        <v>751</v>
      </c>
      <c r="BR49" s="106"/>
      <c r="BS49" s="413" t="s">
        <v>1224</v>
      </c>
      <c r="BT49" s="556">
        <v>36558</v>
      </c>
      <c r="BU49" s="557" t="s">
        <v>2640</v>
      </c>
      <c r="BV49" s="557" t="s">
        <v>751</v>
      </c>
      <c r="BW49" s="557" t="s">
        <v>751</v>
      </c>
      <c r="BX49" s="556">
        <v>42900</v>
      </c>
      <c r="BY49" s="557" t="s">
        <v>2716</v>
      </c>
      <c r="BZ49" s="557" t="s">
        <v>751</v>
      </c>
      <c r="CA49" s="557" t="s">
        <v>751</v>
      </c>
      <c r="CB49" s="556">
        <v>31266</v>
      </c>
      <c r="CC49" s="557" t="s">
        <v>807</v>
      </c>
      <c r="CD49" s="557" t="s">
        <v>751</v>
      </c>
      <c r="CE49" s="557" t="s">
        <v>751</v>
      </c>
      <c r="CF49" s="106"/>
      <c r="CG49" s="413" t="s">
        <v>1224</v>
      </c>
      <c r="CH49" s="393">
        <v>36132</v>
      </c>
      <c r="CI49" s="451" t="s">
        <v>2255</v>
      </c>
      <c r="CJ49" s="393">
        <v>41022</v>
      </c>
      <c r="CK49" s="451" t="s">
        <v>1111</v>
      </c>
      <c r="CL49" s="393">
        <v>30923</v>
      </c>
      <c r="CM49" s="393">
        <v>36132</v>
      </c>
    </row>
    <row r="50" spans="1:91">
      <c r="A50" s="234" t="s">
        <v>1239</v>
      </c>
      <c r="B50" s="689">
        <v>55171</v>
      </c>
      <c r="C50" s="497" t="s">
        <v>2717</v>
      </c>
      <c r="D50" s="841" t="s">
        <v>751</v>
      </c>
      <c r="E50" s="497" t="s">
        <v>751</v>
      </c>
      <c r="F50" s="815">
        <v>65039</v>
      </c>
      <c r="G50" s="497" t="s">
        <v>2718</v>
      </c>
      <c r="H50" s="841" t="s">
        <v>751</v>
      </c>
      <c r="I50" s="497" t="s">
        <v>751</v>
      </c>
      <c r="J50" s="815">
        <v>48438</v>
      </c>
      <c r="K50" s="497" t="s">
        <v>2719</v>
      </c>
      <c r="L50" s="841" t="s">
        <v>751</v>
      </c>
      <c r="M50" s="501" t="s">
        <v>751</v>
      </c>
      <c r="O50" s="278" t="s">
        <v>1239</v>
      </c>
      <c r="P50" s="682">
        <v>52183</v>
      </c>
      <c r="Q50" s="682">
        <v>1865</v>
      </c>
      <c r="R50" s="524" t="s">
        <v>751</v>
      </c>
      <c r="S50" s="523" t="s">
        <v>751</v>
      </c>
      <c r="T50" s="817">
        <v>61876</v>
      </c>
      <c r="U50" s="682">
        <v>2284</v>
      </c>
      <c r="V50" s="524" t="s">
        <v>751</v>
      </c>
      <c r="W50" s="523" t="s">
        <v>751</v>
      </c>
      <c r="X50" s="817">
        <v>47277</v>
      </c>
      <c r="Y50" s="682">
        <v>2082</v>
      </c>
      <c r="Z50" s="524" t="s">
        <v>751</v>
      </c>
      <c r="AA50" s="524" t="s">
        <v>751</v>
      </c>
      <c r="AC50" s="278" t="s">
        <v>1239</v>
      </c>
      <c r="AD50" s="818">
        <v>50463</v>
      </c>
      <c r="AE50" s="819">
        <v>938</v>
      </c>
      <c r="AF50" s="820" t="s">
        <v>751</v>
      </c>
      <c r="AG50" s="821" t="s">
        <v>751</v>
      </c>
      <c r="AH50" s="818">
        <v>60577</v>
      </c>
      <c r="AI50" s="819">
        <v>2453</v>
      </c>
      <c r="AJ50" s="820" t="s">
        <v>751</v>
      </c>
      <c r="AK50" s="821" t="s">
        <v>751</v>
      </c>
      <c r="AL50" s="818">
        <v>44720</v>
      </c>
      <c r="AM50" s="819">
        <v>3665</v>
      </c>
      <c r="AN50" s="820" t="s">
        <v>751</v>
      </c>
      <c r="AO50" s="820" t="s">
        <v>751</v>
      </c>
      <c r="AQ50" s="379" t="s">
        <v>1239</v>
      </c>
      <c r="AR50" s="685">
        <v>50803</v>
      </c>
      <c r="AS50" s="550" t="s">
        <v>2720</v>
      </c>
      <c r="AT50" s="550" t="s">
        <v>751</v>
      </c>
      <c r="AU50" s="552" t="s">
        <v>751</v>
      </c>
      <c r="AV50" s="685">
        <v>60750</v>
      </c>
      <c r="AW50" s="550" t="s">
        <v>2721</v>
      </c>
      <c r="AX50" s="550" t="s">
        <v>751</v>
      </c>
      <c r="AY50" s="552" t="s">
        <v>751</v>
      </c>
      <c r="AZ50" s="685">
        <v>42498</v>
      </c>
      <c r="BA50" s="550" t="s">
        <v>2722</v>
      </c>
      <c r="BB50" s="550" t="s">
        <v>751</v>
      </c>
      <c r="BC50" s="550" t="s">
        <v>751</v>
      </c>
      <c r="BD50" s="106"/>
      <c r="BE50" s="413" t="s">
        <v>1239</v>
      </c>
      <c r="BF50" s="556">
        <v>49440</v>
      </c>
      <c r="BG50" s="557" t="s">
        <v>2723</v>
      </c>
      <c r="BH50" s="557" t="s">
        <v>751</v>
      </c>
      <c r="BI50" s="557" t="s">
        <v>751</v>
      </c>
      <c r="BJ50" s="556">
        <v>55647</v>
      </c>
      <c r="BK50" s="557" t="s">
        <v>2724</v>
      </c>
      <c r="BL50" s="557" t="s">
        <v>751</v>
      </c>
      <c r="BM50" s="557" t="s">
        <v>751</v>
      </c>
      <c r="BN50" s="556">
        <v>44168</v>
      </c>
      <c r="BO50" s="557" t="s">
        <v>2725</v>
      </c>
      <c r="BP50" s="557" t="s">
        <v>751</v>
      </c>
      <c r="BQ50" s="557" t="s">
        <v>751</v>
      </c>
      <c r="BR50" s="106"/>
      <c r="BS50" s="413" t="s">
        <v>1239</v>
      </c>
      <c r="BT50" s="556">
        <v>46167</v>
      </c>
      <c r="BU50" s="557" t="s">
        <v>2726</v>
      </c>
      <c r="BV50" s="557" t="s">
        <v>751</v>
      </c>
      <c r="BW50" s="557" t="s">
        <v>751</v>
      </c>
      <c r="BX50" s="556">
        <v>52348</v>
      </c>
      <c r="BY50" s="557" t="s">
        <v>2727</v>
      </c>
      <c r="BZ50" s="557" t="s">
        <v>751</v>
      </c>
      <c r="CA50" s="557" t="s">
        <v>751</v>
      </c>
      <c r="CB50" s="556">
        <v>40741</v>
      </c>
      <c r="CC50" s="557" t="s">
        <v>2728</v>
      </c>
      <c r="CD50" s="557" t="s">
        <v>751</v>
      </c>
      <c r="CE50" s="557" t="s">
        <v>751</v>
      </c>
      <c r="CF50" s="106"/>
      <c r="CG50" s="413" t="s">
        <v>1239</v>
      </c>
      <c r="CH50" s="393">
        <v>49725</v>
      </c>
      <c r="CI50" s="451" t="s">
        <v>1982</v>
      </c>
      <c r="CJ50" s="393">
        <v>55980</v>
      </c>
      <c r="CK50" s="451" t="s">
        <v>2729</v>
      </c>
      <c r="CL50" s="393">
        <v>42659</v>
      </c>
      <c r="CM50" s="393">
        <v>49725</v>
      </c>
    </row>
    <row r="51" spans="1:91">
      <c r="A51" s="234" t="s">
        <v>1255</v>
      </c>
      <c r="B51" s="689">
        <v>73122</v>
      </c>
      <c r="C51" s="497" t="s">
        <v>2598</v>
      </c>
      <c r="D51" s="841" t="s">
        <v>751</v>
      </c>
      <c r="E51" s="497" t="s">
        <v>751</v>
      </c>
      <c r="F51" s="815">
        <v>86884</v>
      </c>
      <c r="G51" s="497" t="s">
        <v>2730</v>
      </c>
      <c r="H51" s="841" t="s">
        <v>751</v>
      </c>
      <c r="I51" s="497" t="s">
        <v>751</v>
      </c>
      <c r="J51" s="815">
        <v>63576</v>
      </c>
      <c r="K51" s="497" t="s">
        <v>2731</v>
      </c>
      <c r="L51" s="841" t="s">
        <v>751</v>
      </c>
      <c r="M51" s="501" t="s">
        <v>751</v>
      </c>
      <c r="O51" s="278" t="s">
        <v>1255</v>
      </c>
      <c r="P51" s="682">
        <v>72035</v>
      </c>
      <c r="Q51" s="682">
        <v>2284</v>
      </c>
      <c r="R51" s="524" t="s">
        <v>751</v>
      </c>
      <c r="S51" s="523" t="s">
        <v>751</v>
      </c>
      <c r="T51" s="817">
        <v>80771</v>
      </c>
      <c r="U51" s="682">
        <v>3222</v>
      </c>
      <c r="V51" s="524" t="s">
        <v>751</v>
      </c>
      <c r="W51" s="523" t="s">
        <v>751</v>
      </c>
      <c r="X51" s="817">
        <v>68846</v>
      </c>
      <c r="Y51" s="682">
        <v>2633</v>
      </c>
      <c r="Z51" s="524" t="s">
        <v>751</v>
      </c>
      <c r="AA51" s="524" t="s">
        <v>751</v>
      </c>
      <c r="AC51" s="278" t="s">
        <v>1255</v>
      </c>
      <c r="AD51" s="818">
        <v>69668</v>
      </c>
      <c r="AE51" s="819">
        <v>4510</v>
      </c>
      <c r="AF51" s="820" t="s">
        <v>751</v>
      </c>
      <c r="AG51" s="821" t="s">
        <v>751</v>
      </c>
      <c r="AH51" s="818">
        <v>84133</v>
      </c>
      <c r="AI51" s="819">
        <v>6648</v>
      </c>
      <c r="AJ51" s="820" t="s">
        <v>751</v>
      </c>
      <c r="AK51" s="821" t="s">
        <v>751</v>
      </c>
      <c r="AL51" s="818">
        <v>60262</v>
      </c>
      <c r="AM51" s="819">
        <v>2423</v>
      </c>
      <c r="AN51" s="820" t="s">
        <v>751</v>
      </c>
      <c r="AO51" s="820" t="s">
        <v>751</v>
      </c>
      <c r="AQ51" s="846" t="s">
        <v>1255</v>
      </c>
      <c r="AR51" s="847">
        <v>67836</v>
      </c>
      <c r="AS51" s="848" t="s">
        <v>2732</v>
      </c>
      <c r="AT51" s="848" t="s">
        <v>751</v>
      </c>
      <c r="AU51" s="849" t="s">
        <v>751</v>
      </c>
      <c r="AV51" s="847">
        <v>78643</v>
      </c>
      <c r="AW51" s="848" t="s">
        <v>2733</v>
      </c>
      <c r="AX51" s="848" t="s">
        <v>751</v>
      </c>
      <c r="AY51" s="849" t="s">
        <v>751</v>
      </c>
      <c r="AZ51" s="847">
        <v>60260</v>
      </c>
      <c r="BA51" s="848" t="s">
        <v>2734</v>
      </c>
      <c r="BB51" s="848" t="s">
        <v>751</v>
      </c>
      <c r="BC51" s="848" t="s">
        <v>751</v>
      </c>
      <c r="BD51" s="106"/>
      <c r="BE51" s="413" t="s">
        <v>1255</v>
      </c>
      <c r="BF51" s="850">
        <v>64283</v>
      </c>
      <c r="BG51" s="851" t="s">
        <v>2735</v>
      </c>
      <c r="BH51" s="851" t="s">
        <v>751</v>
      </c>
      <c r="BI51" s="851" t="s">
        <v>751</v>
      </c>
      <c r="BJ51" s="850">
        <v>75042</v>
      </c>
      <c r="BK51" s="851" t="s">
        <v>2736</v>
      </c>
      <c r="BL51" s="851" t="s">
        <v>751</v>
      </c>
      <c r="BM51" s="851" t="s">
        <v>751</v>
      </c>
      <c r="BN51" s="850">
        <v>58211</v>
      </c>
      <c r="BO51" s="851" t="s">
        <v>2737</v>
      </c>
      <c r="BP51" s="851" t="s">
        <v>751</v>
      </c>
      <c r="BQ51" s="851" t="s">
        <v>751</v>
      </c>
      <c r="BR51" s="106"/>
      <c r="BS51" s="413" t="s">
        <v>1255</v>
      </c>
      <c r="BT51" s="850">
        <v>65094</v>
      </c>
      <c r="BU51" s="851" t="s">
        <v>2738</v>
      </c>
      <c r="BV51" s="851" t="s">
        <v>751</v>
      </c>
      <c r="BW51" s="851" t="s">
        <v>751</v>
      </c>
      <c r="BX51" s="850">
        <v>79582</v>
      </c>
      <c r="BY51" s="851" t="s">
        <v>2739</v>
      </c>
      <c r="BZ51" s="851" t="s">
        <v>751</v>
      </c>
      <c r="CA51" s="851" t="s">
        <v>751</v>
      </c>
      <c r="CB51" s="850">
        <v>54900</v>
      </c>
      <c r="CC51" s="851" t="s">
        <v>2740</v>
      </c>
      <c r="CD51" s="851" t="s">
        <v>751</v>
      </c>
      <c r="CE51" s="851" t="s">
        <v>751</v>
      </c>
      <c r="CF51" s="106"/>
      <c r="CG51" s="413" t="s">
        <v>1255</v>
      </c>
      <c r="CH51" s="393">
        <v>62707</v>
      </c>
      <c r="CI51" s="451" t="s">
        <v>2741</v>
      </c>
      <c r="CJ51" s="393">
        <v>77114</v>
      </c>
      <c r="CK51" s="451" t="s">
        <v>2509</v>
      </c>
      <c r="CL51" s="393">
        <v>52559</v>
      </c>
      <c r="CM51" s="393">
        <v>62707</v>
      </c>
    </row>
    <row r="52" spans="1:91" s="558" customFormat="1" ht="13">
      <c r="A52" s="2028" t="s">
        <v>1271</v>
      </c>
      <c r="B52" s="2029"/>
      <c r="C52" s="2029"/>
      <c r="D52" s="2029"/>
      <c r="E52" s="2029"/>
      <c r="F52" s="2029"/>
      <c r="G52" s="2029"/>
      <c r="H52" s="2029"/>
      <c r="I52" s="2029"/>
      <c r="J52" s="2029"/>
      <c r="K52" s="2029"/>
      <c r="L52" s="2029"/>
      <c r="M52" s="2030"/>
      <c r="O52" s="2031" t="s">
        <v>1271</v>
      </c>
      <c r="P52" s="2031"/>
      <c r="Q52" s="2031"/>
      <c r="R52" s="2031"/>
      <c r="S52" s="2031"/>
      <c r="T52" s="2031"/>
      <c r="U52" s="2031"/>
      <c r="V52" s="2031"/>
      <c r="W52" s="2031"/>
      <c r="X52" s="2031"/>
      <c r="Y52" s="2031"/>
      <c r="Z52" s="2031"/>
      <c r="AA52" s="2031"/>
      <c r="AC52" s="2031" t="s">
        <v>1271</v>
      </c>
      <c r="AD52" s="2031"/>
      <c r="AE52" s="2031"/>
      <c r="AF52" s="2031"/>
      <c r="AG52" s="2031"/>
      <c r="AH52" s="2031"/>
      <c r="AI52" s="2031"/>
      <c r="AJ52" s="2031"/>
      <c r="AK52" s="2031"/>
      <c r="AL52" s="2031"/>
      <c r="AM52" s="2031"/>
      <c r="AN52" s="2031"/>
      <c r="AO52" s="2031"/>
      <c r="AQ52" s="2032" t="s">
        <v>1271</v>
      </c>
      <c r="AR52" s="2032"/>
      <c r="AS52" s="2032"/>
      <c r="AT52" s="2032"/>
      <c r="AU52" s="2032"/>
      <c r="AV52" s="2032"/>
      <c r="AW52" s="2032"/>
      <c r="AX52" s="2032"/>
      <c r="AY52" s="2032"/>
      <c r="AZ52" s="2032"/>
      <c r="BA52" s="2032"/>
      <c r="BB52" s="2032"/>
      <c r="BC52" s="2032"/>
      <c r="BD52" s="104"/>
      <c r="BE52" s="2032" t="s">
        <v>1271</v>
      </c>
      <c r="BF52" s="2032"/>
      <c r="BG52" s="2032"/>
      <c r="BH52" s="2032"/>
      <c r="BI52" s="2032"/>
      <c r="BJ52" s="2032"/>
      <c r="BK52" s="2032"/>
      <c r="BL52" s="2032"/>
      <c r="BM52" s="2032"/>
      <c r="BN52" s="2032"/>
      <c r="BO52" s="2032"/>
      <c r="BP52" s="2032"/>
      <c r="BQ52" s="2032"/>
      <c r="BR52" s="104"/>
      <c r="BS52" s="2032" t="s">
        <v>1271</v>
      </c>
      <c r="BT52" s="2032"/>
      <c r="BU52" s="2032"/>
      <c r="BV52" s="2032"/>
      <c r="BW52" s="2032"/>
      <c r="BX52" s="2032"/>
      <c r="BY52" s="2032"/>
      <c r="BZ52" s="2032"/>
      <c r="CA52" s="2032"/>
      <c r="CB52" s="2032"/>
      <c r="CC52" s="2032"/>
      <c r="CD52" s="2032"/>
      <c r="CE52" s="2032"/>
      <c r="CF52" s="104"/>
      <c r="CG52" s="2027" t="s">
        <v>1271</v>
      </c>
      <c r="CH52" s="2027"/>
      <c r="CI52" s="2027"/>
      <c r="CJ52" s="2027"/>
      <c r="CK52" s="2027"/>
      <c r="CL52" s="2027"/>
      <c r="CM52" s="2027"/>
    </row>
    <row r="53" spans="1:91">
      <c r="A53" s="650"/>
      <c r="B53" s="650"/>
      <c r="C53" s="650"/>
      <c r="D53" s="650"/>
      <c r="E53" s="650"/>
      <c r="F53" s="650"/>
      <c r="G53" s="650"/>
      <c r="H53" s="650"/>
      <c r="I53" s="650"/>
      <c r="J53" s="650"/>
      <c r="K53" s="650"/>
      <c r="L53" s="650"/>
      <c r="M53" s="650"/>
      <c r="O53" s="650"/>
      <c r="P53" s="650"/>
      <c r="Q53" s="650"/>
      <c r="R53" s="650"/>
      <c r="S53" s="650"/>
      <c r="T53" s="650"/>
      <c r="U53" s="650"/>
      <c r="V53" s="650"/>
      <c r="W53" s="650"/>
      <c r="X53" s="650"/>
      <c r="Y53" s="650"/>
      <c r="Z53" s="650"/>
      <c r="AA53" s="650"/>
      <c r="AC53" s="650"/>
      <c r="AD53" s="650"/>
      <c r="AE53" s="650"/>
      <c r="AF53" s="650"/>
      <c r="AG53" s="650"/>
      <c r="AH53" s="650"/>
      <c r="AI53" s="650"/>
      <c r="AJ53" s="650"/>
      <c r="AK53" s="650"/>
      <c r="AL53" s="650"/>
      <c r="AM53" s="650"/>
      <c r="AN53" s="650"/>
      <c r="AO53" s="650"/>
      <c r="AQ53" s="650"/>
      <c r="AR53" s="650"/>
      <c r="AS53" s="650"/>
      <c r="AT53" s="650"/>
      <c r="AU53" s="650"/>
      <c r="AV53" s="650"/>
      <c r="AW53" s="650"/>
      <c r="AX53" s="650"/>
      <c r="AY53" s="650"/>
      <c r="AZ53" s="650"/>
      <c r="BA53" s="650"/>
      <c r="BB53" s="650"/>
      <c r="BC53" s="650"/>
      <c r="BD53" s="106"/>
      <c r="BE53" s="650"/>
      <c r="BF53" s="650"/>
      <c r="BG53" s="650"/>
      <c r="BH53" s="650"/>
      <c r="BI53" s="650"/>
      <c r="BJ53" s="650"/>
      <c r="BK53" s="650"/>
      <c r="BL53" s="650"/>
      <c r="BM53" s="650"/>
      <c r="BN53" s="650"/>
      <c r="BO53" s="650"/>
      <c r="BP53" s="650"/>
      <c r="BQ53" s="650"/>
      <c r="BR53" s="106"/>
      <c r="BS53" s="650"/>
      <c r="BT53" s="650"/>
      <c r="BU53" s="650"/>
      <c r="BV53" s="650"/>
      <c r="BW53" s="650"/>
      <c r="BX53" s="650"/>
      <c r="BY53" s="650"/>
      <c r="BZ53" s="650"/>
      <c r="CA53" s="650"/>
      <c r="CB53" s="650"/>
      <c r="CC53" s="650"/>
      <c r="CD53" s="650"/>
      <c r="CE53" s="650"/>
      <c r="CF53" s="106"/>
      <c r="CG53" s="650"/>
      <c r="CH53" s="650"/>
      <c r="CI53" s="650"/>
      <c r="CJ53" s="650"/>
      <c r="CK53" s="650"/>
      <c r="CL53" s="650"/>
      <c r="CM53" s="650"/>
    </row>
    <row r="54" spans="1:91" ht="14" customHeight="1">
      <c r="A54" s="1823" t="s">
        <v>1708</v>
      </c>
      <c r="B54" s="1823"/>
      <c r="C54" s="1823"/>
      <c r="D54" s="1823"/>
      <c r="E54" s="1823"/>
      <c r="F54" s="1823"/>
      <c r="G54" s="1823"/>
      <c r="H54" s="1823"/>
      <c r="I54" s="1823"/>
      <c r="J54" s="1823"/>
      <c r="K54" s="1823"/>
      <c r="L54" s="1823"/>
      <c r="M54" s="1823"/>
      <c r="O54" s="1823" t="s">
        <v>1285</v>
      </c>
      <c r="P54" s="1823"/>
      <c r="Q54" s="1823"/>
      <c r="R54" s="1823"/>
      <c r="S54" s="1823"/>
      <c r="T54" s="1823"/>
      <c r="U54" s="1823"/>
      <c r="V54" s="1823"/>
      <c r="W54" s="1823"/>
      <c r="X54" s="1823"/>
      <c r="Y54" s="1823"/>
      <c r="Z54" s="1823"/>
      <c r="AA54" s="1823"/>
      <c r="AC54" s="1823" t="s">
        <v>1286</v>
      </c>
      <c r="AD54" s="1823"/>
      <c r="AE54" s="1823"/>
      <c r="AF54" s="1823"/>
      <c r="AG54" s="1823"/>
      <c r="AH54" s="1823"/>
      <c r="AI54" s="1823"/>
      <c r="AJ54" s="1823"/>
      <c r="AK54" s="1823"/>
      <c r="AL54" s="1823"/>
      <c r="AM54" s="1823"/>
      <c r="AN54" s="134"/>
      <c r="AO54" s="134"/>
      <c r="AQ54" s="1823" t="s">
        <v>1287</v>
      </c>
      <c r="AR54" s="1823"/>
      <c r="AS54" s="1823"/>
      <c r="AT54" s="1823"/>
      <c r="AU54" s="1823"/>
      <c r="AV54" s="1823"/>
      <c r="AW54" s="1823"/>
      <c r="AX54" s="1823"/>
      <c r="AY54" s="1823"/>
      <c r="AZ54" s="1823"/>
      <c r="BA54" s="1823"/>
      <c r="BB54" s="134"/>
      <c r="BC54" s="134"/>
      <c r="BD54" s="106"/>
      <c r="BE54" s="1823" t="s">
        <v>1288</v>
      </c>
      <c r="BF54" s="1823"/>
      <c r="BG54" s="1823"/>
      <c r="BH54" s="1823"/>
      <c r="BI54" s="1823"/>
      <c r="BJ54" s="1823"/>
      <c r="BK54" s="1823"/>
      <c r="BL54" s="1823"/>
      <c r="BM54" s="1823"/>
      <c r="BN54" s="1823"/>
      <c r="BO54" s="1823"/>
      <c r="BP54" s="134"/>
      <c r="BQ54" s="134"/>
      <c r="BR54" s="106"/>
      <c r="BS54" s="1823" t="s">
        <v>1289</v>
      </c>
      <c r="BT54" s="1823"/>
      <c r="BU54" s="1823"/>
      <c r="BV54" s="1823"/>
      <c r="BW54" s="1823"/>
      <c r="BX54" s="1823"/>
      <c r="BY54" s="1823"/>
      <c r="BZ54" s="1823"/>
      <c r="CA54" s="1823"/>
      <c r="CB54" s="1823"/>
      <c r="CC54" s="1823"/>
      <c r="CD54" s="134"/>
      <c r="CE54" s="134"/>
      <c r="CF54" s="106"/>
      <c r="CG54" s="1823" t="s">
        <v>1290</v>
      </c>
      <c r="CH54" s="1823"/>
      <c r="CI54" s="1823"/>
      <c r="CJ54" s="1823"/>
      <c r="CK54" s="1823"/>
      <c r="CL54" s="1823"/>
      <c r="CM54" s="1823"/>
    </row>
    <row r="55" spans="1:91" ht="14.25" customHeight="1"/>
  </sheetData>
  <mergeCells count="86">
    <mergeCell ref="CG1:CM1"/>
    <mergeCell ref="A3:A5"/>
    <mergeCell ref="B3:M3"/>
    <mergeCell ref="O3:O5"/>
    <mergeCell ref="P3:AA3"/>
    <mergeCell ref="AC3:AC5"/>
    <mergeCell ref="AD3:AO3"/>
    <mergeCell ref="AQ3:AQ5"/>
    <mergeCell ref="AR3:BC3"/>
    <mergeCell ref="BE3:BE5"/>
    <mergeCell ref="A1:M1"/>
    <mergeCell ref="O1:AA1"/>
    <mergeCell ref="AC1:AO1"/>
    <mergeCell ref="AQ1:BC1"/>
    <mergeCell ref="BE1:BO1"/>
    <mergeCell ref="BS1:CC1"/>
    <mergeCell ref="CH3:CM3"/>
    <mergeCell ref="B4:C4"/>
    <mergeCell ref="D4:E4"/>
    <mergeCell ref="F4:G4"/>
    <mergeCell ref="H4:I4"/>
    <mergeCell ref="J4:K4"/>
    <mergeCell ref="X4:Y4"/>
    <mergeCell ref="BF3:BQ3"/>
    <mergeCell ref="BS3:BS5"/>
    <mergeCell ref="BT3:CE3"/>
    <mergeCell ref="CG3:CG5"/>
    <mergeCell ref="L4:M4"/>
    <mergeCell ref="P4:Q4"/>
    <mergeCell ref="R4:S4"/>
    <mergeCell ref="T4:U4"/>
    <mergeCell ref="V4:W4"/>
    <mergeCell ref="AZ4:BA4"/>
    <mergeCell ref="Z4:AA4"/>
    <mergeCell ref="AD4:AE4"/>
    <mergeCell ref="AF4:AG4"/>
    <mergeCell ref="AH4:AI4"/>
    <mergeCell ref="AJ4:AK4"/>
    <mergeCell ref="AL4:AM4"/>
    <mergeCell ref="AN4:AO4"/>
    <mergeCell ref="AR4:AS4"/>
    <mergeCell ref="AT4:AU4"/>
    <mergeCell ref="AV4:AW4"/>
    <mergeCell ref="AX4:AY4"/>
    <mergeCell ref="CB4:CC4"/>
    <mergeCell ref="BB4:BC4"/>
    <mergeCell ref="BF4:BG4"/>
    <mergeCell ref="BH4:BI4"/>
    <mergeCell ref="BJ4:BK4"/>
    <mergeCell ref="BL4:BM4"/>
    <mergeCell ref="BN4:BO4"/>
    <mergeCell ref="BP4:BQ4"/>
    <mergeCell ref="BT4:BU4"/>
    <mergeCell ref="BV4:BW4"/>
    <mergeCell ref="BX4:BY4"/>
    <mergeCell ref="BZ4:CA4"/>
    <mergeCell ref="O39:AA39"/>
    <mergeCell ref="AC39:AO39"/>
    <mergeCell ref="AQ39:BC39"/>
    <mergeCell ref="BE39:BQ39"/>
    <mergeCell ref="BS39:CE39"/>
    <mergeCell ref="CG45:CM45"/>
    <mergeCell ref="CD4:CE4"/>
    <mergeCell ref="CH4:CI4"/>
    <mergeCell ref="CJ4:CK4"/>
    <mergeCell ref="CL4:CM4"/>
    <mergeCell ref="CG39:CM39"/>
    <mergeCell ref="O45:AA45"/>
    <mergeCell ref="AC45:AO45"/>
    <mergeCell ref="AQ45:BC45"/>
    <mergeCell ref="BE45:BQ45"/>
    <mergeCell ref="BS45:CE45"/>
    <mergeCell ref="CG52:CM52"/>
    <mergeCell ref="A54:M54"/>
    <mergeCell ref="O54:AA54"/>
    <mergeCell ref="AC54:AM54"/>
    <mergeCell ref="AQ54:BA54"/>
    <mergeCell ref="BE54:BO54"/>
    <mergeCell ref="BS54:CC54"/>
    <mergeCell ref="CG54:CM54"/>
    <mergeCell ref="A52:M52"/>
    <mergeCell ref="O52:AA52"/>
    <mergeCell ref="AC52:AO52"/>
    <mergeCell ref="AQ52:BC52"/>
    <mergeCell ref="BE52:BQ52"/>
    <mergeCell ref="BS52:CE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3"/>
  <sheetViews>
    <sheetView workbookViewId="0">
      <selection activeCell="A11" sqref="A11"/>
    </sheetView>
  </sheetViews>
  <sheetFormatPr defaultRowHeight="14"/>
  <cols>
    <col min="1" max="1" width="78.5" customWidth="1"/>
  </cols>
  <sheetData>
    <row r="1" spans="1:1" ht="21" customHeight="1">
      <c r="A1" s="27" t="s">
        <v>8</v>
      </c>
    </row>
    <row r="2" spans="1:1">
      <c r="A2" s="1"/>
    </row>
    <row r="3" spans="1:1">
      <c r="A3" s="1" t="s">
        <v>0</v>
      </c>
    </row>
    <row r="4" spans="1:1" ht="36" customHeight="1">
      <c r="A4" s="10" t="s">
        <v>9</v>
      </c>
    </row>
    <row r="7" spans="1:1" ht="84">
      <c r="A7" s="30" t="s">
        <v>10</v>
      </c>
    </row>
    <row r="8" spans="1:1">
      <c r="A8" s="2"/>
    </row>
    <row r="9" spans="1:1" ht="74.5" customHeight="1">
      <c r="A9" s="30" t="s">
        <v>1</v>
      </c>
    </row>
    <row r="10" spans="1:1">
      <c r="A10" s="2"/>
    </row>
    <row r="11" spans="1:1" ht="133.5" customHeight="1">
      <c r="A11" s="31" t="s">
        <v>2</v>
      </c>
    </row>
    <row r="13" spans="1:1">
      <c r="A13" s="13" t="s">
        <v>12</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7BD19-350D-4892-AC75-7D334EC889B9}">
  <dimension ref="A1:CM55"/>
  <sheetViews>
    <sheetView workbookViewId="0">
      <selection sqref="A1:XFD1048576"/>
    </sheetView>
  </sheetViews>
  <sheetFormatPr defaultRowHeight="14"/>
  <cols>
    <col min="1" max="1" width="37.6640625" style="597" customWidth="1"/>
    <col min="2" max="13" width="9.58203125" style="597" customWidth="1"/>
    <col min="14" max="14" width="8.6640625" style="597"/>
    <col min="15" max="15" width="35.58203125" style="597" customWidth="1"/>
    <col min="16" max="27" width="9.1640625" style="597" customWidth="1"/>
    <col min="28" max="28" width="8.6640625" style="597"/>
    <col min="29" max="29" width="35.58203125" style="597" customWidth="1"/>
    <col min="30" max="41" width="9.1640625" style="597" customWidth="1"/>
    <col min="42" max="42" width="8.6640625" style="597"/>
    <col min="43" max="43" width="37.1640625" style="597" customWidth="1"/>
    <col min="44" max="56" width="8.6640625" style="597"/>
    <col min="57" max="57" width="35.58203125" style="597" customWidth="1"/>
    <col min="58" max="70" width="8.6640625" style="597"/>
    <col min="71" max="71" width="35.58203125" style="597" customWidth="1"/>
    <col min="72" max="84" width="8.6640625" style="597"/>
    <col min="85" max="85" width="39.08203125" style="597" customWidth="1"/>
    <col min="86" max="91" width="10.33203125" style="597" customWidth="1"/>
    <col min="92" max="16384" width="8.6640625" style="597"/>
  </cols>
  <sheetData>
    <row r="1" spans="1:91" ht="25">
      <c r="A1" s="1913" t="s">
        <v>2072</v>
      </c>
      <c r="B1" s="1913"/>
      <c r="C1" s="1913"/>
      <c r="D1" s="1913"/>
      <c r="E1" s="1913"/>
      <c r="F1" s="1913"/>
      <c r="G1" s="1913"/>
      <c r="H1" s="1913"/>
      <c r="I1" s="1913"/>
      <c r="J1" s="1913"/>
      <c r="K1" s="1913"/>
      <c r="L1" s="1913"/>
      <c r="M1" s="1913"/>
      <c r="N1" s="759"/>
      <c r="O1" s="2026" t="s">
        <v>2073</v>
      </c>
      <c r="P1" s="2026"/>
      <c r="Q1" s="2026"/>
      <c r="R1" s="2026"/>
      <c r="S1" s="2026"/>
      <c r="T1" s="2026"/>
      <c r="U1" s="2026"/>
      <c r="V1" s="2026"/>
      <c r="W1" s="2026"/>
      <c r="X1" s="2026"/>
      <c r="Y1" s="2026"/>
      <c r="Z1" s="2026"/>
      <c r="AA1" s="2026"/>
      <c r="AC1" s="2026" t="s">
        <v>2074</v>
      </c>
      <c r="AD1" s="2026"/>
      <c r="AE1" s="2026"/>
      <c r="AF1" s="2026"/>
      <c r="AG1" s="2026"/>
      <c r="AH1" s="2026"/>
      <c r="AI1" s="2026"/>
      <c r="AJ1" s="2026"/>
      <c r="AK1" s="2026"/>
      <c r="AL1" s="2026"/>
      <c r="AM1" s="2026"/>
      <c r="AN1" s="2026"/>
      <c r="AO1" s="2026"/>
      <c r="AQ1" s="2026" t="s">
        <v>2075</v>
      </c>
      <c r="AR1" s="2026"/>
      <c r="AS1" s="2026"/>
      <c r="AT1" s="2026"/>
      <c r="AU1" s="2026"/>
      <c r="AV1" s="2026"/>
      <c r="AW1" s="2026"/>
      <c r="AX1" s="2026"/>
      <c r="AY1" s="2026"/>
      <c r="AZ1" s="2026"/>
      <c r="BA1" s="2026"/>
      <c r="BB1" s="2026"/>
      <c r="BC1" s="2026"/>
      <c r="BD1" s="650"/>
      <c r="BE1" s="2026" t="s">
        <v>2076</v>
      </c>
      <c r="BF1" s="2026"/>
      <c r="BG1" s="2026"/>
      <c r="BH1" s="2026"/>
      <c r="BI1" s="2026"/>
      <c r="BJ1" s="2026"/>
      <c r="BK1" s="2026"/>
      <c r="BL1" s="2026"/>
      <c r="BM1" s="2026"/>
      <c r="BN1" s="2026"/>
      <c r="BO1" s="2026"/>
      <c r="BP1" s="2026"/>
      <c r="BQ1" s="2026"/>
      <c r="BR1" s="650"/>
      <c r="BS1" s="2026" t="s">
        <v>2077</v>
      </c>
      <c r="BT1" s="2026"/>
      <c r="BU1" s="2026"/>
      <c r="BV1" s="2026"/>
      <c r="BW1" s="2026"/>
      <c r="BX1" s="2026"/>
      <c r="BY1" s="2026"/>
      <c r="BZ1" s="2026"/>
      <c r="CA1" s="2026"/>
      <c r="CB1" s="2026"/>
      <c r="CC1" s="2026"/>
      <c r="CD1" s="2026"/>
      <c r="CE1" s="2026"/>
      <c r="CF1" s="650"/>
      <c r="CG1" s="2026" t="s">
        <v>2078</v>
      </c>
      <c r="CH1" s="2026"/>
      <c r="CI1" s="2026"/>
      <c r="CJ1" s="2026"/>
      <c r="CK1" s="2026"/>
      <c r="CL1" s="2026"/>
      <c r="CM1" s="2026"/>
    </row>
    <row r="2" spans="1:91">
      <c r="A2" s="650"/>
      <c r="B2" s="650"/>
      <c r="C2" s="650"/>
      <c r="D2" s="650"/>
      <c r="E2" s="650"/>
      <c r="F2" s="650"/>
      <c r="G2" s="650"/>
      <c r="H2" s="650"/>
      <c r="I2" s="650"/>
      <c r="J2" s="650"/>
      <c r="K2" s="650"/>
      <c r="L2" s="650"/>
      <c r="M2" s="650"/>
      <c r="O2" s="650"/>
      <c r="P2" s="650"/>
      <c r="Q2" s="650"/>
      <c r="R2" s="650"/>
      <c r="S2" s="650"/>
      <c r="T2" s="650"/>
      <c r="U2" s="650"/>
      <c r="V2" s="650"/>
      <c r="W2" s="650"/>
      <c r="X2" s="650"/>
      <c r="Y2" s="650"/>
      <c r="Z2" s="650"/>
      <c r="AA2" s="650"/>
      <c r="AC2" s="650"/>
      <c r="AD2" s="650"/>
      <c r="AE2" s="650"/>
      <c r="AF2" s="650"/>
      <c r="AG2" s="650"/>
      <c r="AH2" s="650"/>
      <c r="AI2" s="650"/>
      <c r="AJ2" s="650"/>
      <c r="AK2" s="650"/>
      <c r="AL2" s="650"/>
      <c r="AM2" s="650"/>
      <c r="AN2" s="650"/>
      <c r="AO2" s="650"/>
      <c r="AQ2" s="650"/>
      <c r="AR2" s="650"/>
      <c r="AS2" s="650"/>
      <c r="AT2" s="650"/>
      <c r="AU2" s="650"/>
      <c r="AV2" s="650"/>
      <c r="AW2" s="650"/>
      <c r="AX2" s="650"/>
      <c r="AY2" s="650"/>
      <c r="AZ2" s="650"/>
      <c r="BA2" s="650"/>
      <c r="BB2" s="650"/>
      <c r="BC2" s="650"/>
      <c r="BD2" s="650"/>
      <c r="BE2" s="650"/>
      <c r="BF2" s="650"/>
      <c r="BG2" s="650"/>
      <c r="BH2" s="650"/>
      <c r="BI2" s="650"/>
      <c r="BJ2" s="650"/>
      <c r="BK2" s="650"/>
      <c r="BL2" s="650"/>
      <c r="BM2" s="650"/>
      <c r="BN2" s="650"/>
      <c r="BO2" s="650"/>
      <c r="BP2" s="650"/>
      <c r="BQ2" s="650"/>
      <c r="BR2" s="650"/>
      <c r="BS2" s="650"/>
      <c r="BT2" s="650"/>
      <c r="BU2" s="650"/>
      <c r="BV2" s="650"/>
      <c r="BW2" s="650"/>
      <c r="BX2" s="650"/>
      <c r="BY2" s="650"/>
      <c r="BZ2" s="650"/>
      <c r="CA2" s="650"/>
      <c r="CB2" s="650"/>
      <c r="CC2" s="650"/>
      <c r="CD2" s="650"/>
      <c r="CE2" s="650"/>
      <c r="CF2" s="650"/>
      <c r="CG2" s="650"/>
      <c r="CH2" s="650"/>
      <c r="CI2" s="650"/>
      <c r="CJ2" s="650"/>
      <c r="CK2" s="650"/>
      <c r="CL2" s="650"/>
      <c r="CM2" s="650"/>
    </row>
    <row r="3" spans="1:91" ht="18" customHeight="1">
      <c r="A3" s="1970" t="s">
        <v>584</v>
      </c>
      <c r="B3" s="2076" t="s">
        <v>2079</v>
      </c>
      <c r="C3" s="2074"/>
      <c r="D3" s="2074"/>
      <c r="E3" s="2074"/>
      <c r="F3" s="2074"/>
      <c r="G3" s="2074"/>
      <c r="H3" s="2074"/>
      <c r="I3" s="2074"/>
      <c r="J3" s="2074"/>
      <c r="K3" s="2074"/>
      <c r="L3" s="2074"/>
      <c r="M3" s="2075"/>
      <c r="N3" s="21"/>
      <c r="O3" s="2055" t="s">
        <v>584</v>
      </c>
      <c r="P3" s="2076" t="s">
        <v>2079</v>
      </c>
      <c r="Q3" s="2074"/>
      <c r="R3" s="2074"/>
      <c r="S3" s="2074"/>
      <c r="T3" s="2074"/>
      <c r="U3" s="2074"/>
      <c r="V3" s="2074"/>
      <c r="W3" s="2074"/>
      <c r="X3" s="2074"/>
      <c r="Y3" s="2074"/>
      <c r="Z3" s="2074"/>
      <c r="AA3" s="2075"/>
      <c r="AC3" s="2058" t="s">
        <v>584</v>
      </c>
      <c r="AD3" s="2077" t="s">
        <v>2079</v>
      </c>
      <c r="AE3" s="2078"/>
      <c r="AF3" s="2078"/>
      <c r="AG3" s="2078"/>
      <c r="AH3" s="2078"/>
      <c r="AI3" s="2078"/>
      <c r="AJ3" s="2078"/>
      <c r="AK3" s="2078"/>
      <c r="AL3" s="2078"/>
      <c r="AM3" s="2078"/>
      <c r="AN3" s="2078"/>
      <c r="AO3" s="2079"/>
      <c r="AQ3" s="2058" t="s">
        <v>584</v>
      </c>
      <c r="AR3" s="2077" t="s">
        <v>2079</v>
      </c>
      <c r="AS3" s="2078"/>
      <c r="AT3" s="2078"/>
      <c r="AU3" s="2078"/>
      <c r="AV3" s="2078"/>
      <c r="AW3" s="2078"/>
      <c r="AX3" s="2078"/>
      <c r="AY3" s="2078"/>
      <c r="AZ3" s="2078"/>
      <c r="BA3" s="2078"/>
      <c r="BB3" s="2078"/>
      <c r="BC3" s="2079"/>
      <c r="BD3" s="650"/>
      <c r="BE3" s="2055" t="s">
        <v>584</v>
      </c>
      <c r="BF3" s="2073" t="s">
        <v>2079</v>
      </c>
      <c r="BG3" s="2074"/>
      <c r="BH3" s="2074"/>
      <c r="BI3" s="2074"/>
      <c r="BJ3" s="2074"/>
      <c r="BK3" s="2074"/>
      <c r="BL3" s="2074"/>
      <c r="BM3" s="2074"/>
      <c r="BN3" s="2074"/>
      <c r="BO3" s="2074"/>
      <c r="BP3" s="2074"/>
      <c r="BQ3" s="2075"/>
      <c r="BR3" s="650"/>
      <c r="BS3" s="2055" t="s">
        <v>584</v>
      </c>
      <c r="BT3" s="2073" t="s">
        <v>2079</v>
      </c>
      <c r="BU3" s="2074"/>
      <c r="BV3" s="2074"/>
      <c r="BW3" s="2074"/>
      <c r="BX3" s="2074"/>
      <c r="BY3" s="2074"/>
      <c r="BZ3" s="2074"/>
      <c r="CA3" s="2074"/>
      <c r="CB3" s="2074"/>
      <c r="CC3" s="2074"/>
      <c r="CD3" s="2074"/>
      <c r="CE3" s="2075"/>
      <c r="CF3" s="650"/>
      <c r="CG3" s="2052" t="s">
        <v>584</v>
      </c>
      <c r="CH3" s="1946" t="s">
        <v>2080</v>
      </c>
      <c r="CI3" s="1946"/>
      <c r="CJ3" s="1946"/>
      <c r="CK3" s="1946"/>
      <c r="CL3" s="1946"/>
      <c r="CM3" s="1974"/>
    </row>
    <row r="4" spans="1:91" ht="18" customHeight="1">
      <c r="A4" s="1971"/>
      <c r="B4" s="1975" t="s">
        <v>396</v>
      </c>
      <c r="C4" s="1981"/>
      <c r="D4" s="1981" t="s">
        <v>744</v>
      </c>
      <c r="E4" s="2003"/>
      <c r="F4" s="1975" t="s">
        <v>745</v>
      </c>
      <c r="G4" s="1985"/>
      <c r="H4" s="1981" t="s">
        <v>746</v>
      </c>
      <c r="I4" s="2003"/>
      <c r="J4" s="1975" t="s">
        <v>747</v>
      </c>
      <c r="K4" s="1985"/>
      <c r="L4" s="2003" t="s">
        <v>748</v>
      </c>
      <c r="M4" s="2039"/>
      <c r="N4" s="21"/>
      <c r="O4" s="2056"/>
      <c r="P4" s="1975" t="s">
        <v>396</v>
      </c>
      <c r="Q4" s="1981"/>
      <c r="R4" s="1981" t="s">
        <v>744</v>
      </c>
      <c r="S4" s="2003"/>
      <c r="T4" s="1975" t="s">
        <v>745</v>
      </c>
      <c r="U4" s="1985"/>
      <c r="V4" s="1981" t="s">
        <v>746</v>
      </c>
      <c r="W4" s="2003"/>
      <c r="X4" s="1975" t="s">
        <v>747</v>
      </c>
      <c r="Y4" s="1985"/>
      <c r="Z4" s="2003" t="s">
        <v>748</v>
      </c>
      <c r="AA4" s="2039"/>
      <c r="AC4" s="2059"/>
      <c r="AD4" s="2049" t="s">
        <v>396</v>
      </c>
      <c r="AE4" s="2072"/>
      <c r="AF4" s="2072" t="s">
        <v>744</v>
      </c>
      <c r="AG4" s="2046"/>
      <c r="AH4" s="2049" t="s">
        <v>745</v>
      </c>
      <c r="AI4" s="2050"/>
      <c r="AJ4" s="2072" t="s">
        <v>746</v>
      </c>
      <c r="AK4" s="2046"/>
      <c r="AL4" s="2049" t="s">
        <v>747</v>
      </c>
      <c r="AM4" s="2050"/>
      <c r="AN4" s="2046" t="s">
        <v>748</v>
      </c>
      <c r="AO4" s="2047"/>
      <c r="AQ4" s="2059"/>
      <c r="AR4" s="2049" t="s">
        <v>396</v>
      </c>
      <c r="AS4" s="2072"/>
      <c r="AT4" s="2072" t="s">
        <v>744</v>
      </c>
      <c r="AU4" s="2046"/>
      <c r="AV4" s="2049" t="s">
        <v>745</v>
      </c>
      <c r="AW4" s="2050"/>
      <c r="AX4" s="2072" t="s">
        <v>746</v>
      </c>
      <c r="AY4" s="2046"/>
      <c r="AZ4" s="2049" t="s">
        <v>747</v>
      </c>
      <c r="BA4" s="2050"/>
      <c r="BB4" s="2046" t="s">
        <v>748</v>
      </c>
      <c r="BC4" s="2047"/>
      <c r="BD4" s="650"/>
      <c r="BE4" s="2053"/>
      <c r="BF4" s="1985" t="s">
        <v>396</v>
      </c>
      <c r="BG4" s="1981"/>
      <c r="BH4" s="1981" t="s">
        <v>744</v>
      </c>
      <c r="BI4" s="2048"/>
      <c r="BJ4" s="2048" t="s">
        <v>745</v>
      </c>
      <c r="BK4" s="1981"/>
      <c r="BL4" s="1981" t="s">
        <v>746</v>
      </c>
      <c r="BM4" s="2048"/>
      <c r="BN4" s="1985" t="s">
        <v>747</v>
      </c>
      <c r="BO4" s="1985"/>
      <c r="BP4" s="2003" t="s">
        <v>748</v>
      </c>
      <c r="BQ4" s="2039"/>
      <c r="BR4" s="650"/>
      <c r="BS4" s="2053"/>
      <c r="BT4" s="1985" t="s">
        <v>396</v>
      </c>
      <c r="BU4" s="1981"/>
      <c r="BV4" s="1981" t="s">
        <v>744</v>
      </c>
      <c r="BW4" s="2048"/>
      <c r="BX4" s="2048" t="s">
        <v>745</v>
      </c>
      <c r="BY4" s="1981"/>
      <c r="BZ4" s="1981" t="s">
        <v>746</v>
      </c>
      <c r="CA4" s="2048"/>
      <c r="CB4" s="1985" t="s">
        <v>747</v>
      </c>
      <c r="CC4" s="1985"/>
      <c r="CD4" s="2003" t="s">
        <v>748</v>
      </c>
      <c r="CE4" s="2039"/>
      <c r="CF4" s="650"/>
      <c r="CG4" s="2053"/>
      <c r="CH4" s="1985" t="s">
        <v>396</v>
      </c>
      <c r="CI4" s="1985"/>
      <c r="CJ4" s="1985" t="s">
        <v>745</v>
      </c>
      <c r="CK4" s="1985"/>
      <c r="CL4" s="1985" t="s">
        <v>747</v>
      </c>
      <c r="CM4" s="1976"/>
    </row>
    <row r="5" spans="1:91" s="760" customFormat="1" ht="30">
      <c r="A5" s="1915"/>
      <c r="B5" s="651" t="s">
        <v>587</v>
      </c>
      <c r="C5" s="652" t="s">
        <v>588</v>
      </c>
      <c r="D5" s="652" t="s">
        <v>587</v>
      </c>
      <c r="E5" s="653" t="s">
        <v>588</v>
      </c>
      <c r="F5" s="651" t="s">
        <v>587</v>
      </c>
      <c r="G5" s="652" t="s">
        <v>588</v>
      </c>
      <c r="H5" s="652" t="s">
        <v>587</v>
      </c>
      <c r="I5" s="653" t="s">
        <v>588</v>
      </c>
      <c r="J5" s="651" t="s">
        <v>587</v>
      </c>
      <c r="K5" s="652" t="s">
        <v>588</v>
      </c>
      <c r="L5" s="652" t="s">
        <v>587</v>
      </c>
      <c r="M5" s="476" t="s">
        <v>588</v>
      </c>
      <c r="N5" s="477"/>
      <c r="O5" s="2057"/>
      <c r="P5" s="651" t="s">
        <v>587</v>
      </c>
      <c r="Q5" s="652" t="s">
        <v>588</v>
      </c>
      <c r="R5" s="652" t="s">
        <v>587</v>
      </c>
      <c r="S5" s="653" t="s">
        <v>588</v>
      </c>
      <c r="T5" s="651" t="s">
        <v>587</v>
      </c>
      <c r="U5" s="652" t="s">
        <v>588</v>
      </c>
      <c r="V5" s="652" t="s">
        <v>587</v>
      </c>
      <c r="W5" s="653" t="s">
        <v>588</v>
      </c>
      <c r="X5" s="651" t="s">
        <v>587</v>
      </c>
      <c r="Y5" s="652" t="s">
        <v>588</v>
      </c>
      <c r="Z5" s="652" t="s">
        <v>587</v>
      </c>
      <c r="AA5" s="476" t="s">
        <v>588</v>
      </c>
      <c r="AC5" s="2060"/>
      <c r="AD5" s="651" t="s">
        <v>587</v>
      </c>
      <c r="AE5" s="652" t="s">
        <v>588</v>
      </c>
      <c r="AF5" s="652" t="s">
        <v>587</v>
      </c>
      <c r="AG5" s="653" t="s">
        <v>588</v>
      </c>
      <c r="AH5" s="651" t="s">
        <v>587</v>
      </c>
      <c r="AI5" s="652" t="s">
        <v>588</v>
      </c>
      <c r="AJ5" s="652" t="s">
        <v>587</v>
      </c>
      <c r="AK5" s="653" t="s">
        <v>588</v>
      </c>
      <c r="AL5" s="651" t="s">
        <v>587</v>
      </c>
      <c r="AM5" s="652" t="s">
        <v>588</v>
      </c>
      <c r="AN5" s="652" t="s">
        <v>587</v>
      </c>
      <c r="AO5" s="476" t="s">
        <v>588</v>
      </c>
      <c r="AQ5" s="2060"/>
      <c r="AR5" s="651" t="s">
        <v>587</v>
      </c>
      <c r="AS5" s="652" t="s">
        <v>588</v>
      </c>
      <c r="AT5" s="652" t="s">
        <v>587</v>
      </c>
      <c r="AU5" s="653" t="s">
        <v>588</v>
      </c>
      <c r="AV5" s="651" t="s">
        <v>587</v>
      </c>
      <c r="AW5" s="652" t="s">
        <v>588</v>
      </c>
      <c r="AX5" s="652" t="s">
        <v>587</v>
      </c>
      <c r="AY5" s="653" t="s">
        <v>588</v>
      </c>
      <c r="AZ5" s="651" t="s">
        <v>587</v>
      </c>
      <c r="BA5" s="652" t="s">
        <v>588</v>
      </c>
      <c r="BB5" s="652" t="s">
        <v>587</v>
      </c>
      <c r="BC5" s="476" t="s">
        <v>588</v>
      </c>
      <c r="BD5" s="761"/>
      <c r="BE5" s="2054"/>
      <c r="BF5" s="652" t="s">
        <v>587</v>
      </c>
      <c r="BG5" s="652" t="s">
        <v>588</v>
      </c>
      <c r="BH5" s="652" t="s">
        <v>587</v>
      </c>
      <c r="BI5" s="652" t="s">
        <v>588</v>
      </c>
      <c r="BJ5" s="652" t="s">
        <v>587</v>
      </c>
      <c r="BK5" s="652" t="s">
        <v>588</v>
      </c>
      <c r="BL5" s="652" t="s">
        <v>587</v>
      </c>
      <c r="BM5" s="652" t="s">
        <v>588</v>
      </c>
      <c r="BN5" s="652" t="s">
        <v>587</v>
      </c>
      <c r="BO5" s="652" t="s">
        <v>588</v>
      </c>
      <c r="BP5" s="652" t="s">
        <v>587</v>
      </c>
      <c r="BQ5" s="476" t="s">
        <v>588</v>
      </c>
      <c r="BR5" s="761"/>
      <c r="BS5" s="2054"/>
      <c r="BT5" s="652" t="s">
        <v>587</v>
      </c>
      <c r="BU5" s="652" t="s">
        <v>588</v>
      </c>
      <c r="BV5" s="652" t="s">
        <v>587</v>
      </c>
      <c r="BW5" s="652" t="s">
        <v>588</v>
      </c>
      <c r="BX5" s="652" t="s">
        <v>587</v>
      </c>
      <c r="BY5" s="652" t="s">
        <v>588</v>
      </c>
      <c r="BZ5" s="652" t="s">
        <v>587</v>
      </c>
      <c r="CA5" s="652" t="s">
        <v>588</v>
      </c>
      <c r="CB5" s="652" t="s">
        <v>587</v>
      </c>
      <c r="CC5" s="652" t="s">
        <v>588</v>
      </c>
      <c r="CD5" s="652" t="s">
        <v>587</v>
      </c>
      <c r="CE5" s="476" t="s">
        <v>588</v>
      </c>
      <c r="CF5" s="761"/>
      <c r="CG5" s="2054"/>
      <c r="CH5" s="555" t="s">
        <v>587</v>
      </c>
      <c r="CI5" s="555" t="s">
        <v>588</v>
      </c>
      <c r="CJ5" s="555" t="s">
        <v>587</v>
      </c>
      <c r="CK5" s="555" t="s">
        <v>588</v>
      </c>
      <c r="CL5" s="555" t="s">
        <v>587</v>
      </c>
      <c r="CM5" s="476" t="s">
        <v>588</v>
      </c>
    </row>
    <row r="6" spans="1:91" s="762" customFormat="1" ht="13.5" thickBot="1">
      <c r="A6" s="658" t="s">
        <v>749</v>
      </c>
      <c r="B6" s="725">
        <v>12577</v>
      </c>
      <c r="C6" s="726" t="s">
        <v>2081</v>
      </c>
      <c r="D6" s="727" t="s">
        <v>751</v>
      </c>
      <c r="E6" s="726" t="s">
        <v>751</v>
      </c>
      <c r="F6" s="728">
        <v>6900</v>
      </c>
      <c r="G6" s="726" t="s">
        <v>2082</v>
      </c>
      <c r="H6" s="727" t="s">
        <v>751</v>
      </c>
      <c r="I6" s="726" t="s">
        <v>751</v>
      </c>
      <c r="J6" s="728">
        <v>5677</v>
      </c>
      <c r="K6" s="726" t="s">
        <v>2083</v>
      </c>
      <c r="L6" s="727" t="s">
        <v>751</v>
      </c>
      <c r="M6" s="641" t="s">
        <v>751</v>
      </c>
      <c r="O6" s="763" t="s">
        <v>749</v>
      </c>
      <c r="P6" s="662">
        <v>14257</v>
      </c>
      <c r="Q6" s="662">
        <v>544</v>
      </c>
      <c r="R6" s="734" t="s">
        <v>751</v>
      </c>
      <c r="S6" s="735" t="s">
        <v>751</v>
      </c>
      <c r="T6" s="665">
        <v>7126</v>
      </c>
      <c r="U6" s="662">
        <v>373</v>
      </c>
      <c r="V6" s="734" t="s">
        <v>751</v>
      </c>
      <c r="W6" s="735" t="s">
        <v>751</v>
      </c>
      <c r="X6" s="665">
        <v>7131</v>
      </c>
      <c r="Y6" s="662">
        <v>293</v>
      </c>
      <c r="Z6" s="734" t="s">
        <v>751</v>
      </c>
      <c r="AA6" s="734" t="s">
        <v>751</v>
      </c>
      <c r="AC6" s="763" t="s">
        <v>749</v>
      </c>
      <c r="AD6" s="515">
        <v>14472</v>
      </c>
      <c r="AE6" s="517">
        <v>1261</v>
      </c>
      <c r="AF6" s="764" t="s">
        <v>751</v>
      </c>
      <c r="AG6" s="765" t="s">
        <v>751</v>
      </c>
      <c r="AH6" s="515">
        <v>7590</v>
      </c>
      <c r="AI6" s="517">
        <v>960</v>
      </c>
      <c r="AJ6" s="764" t="s">
        <v>751</v>
      </c>
      <c r="AK6" s="765" t="s">
        <v>751</v>
      </c>
      <c r="AL6" s="515">
        <v>6882</v>
      </c>
      <c r="AM6" s="517">
        <v>640</v>
      </c>
      <c r="AN6" s="764" t="s">
        <v>751</v>
      </c>
      <c r="AO6" s="764" t="s">
        <v>751</v>
      </c>
      <c r="AQ6" s="529" t="s">
        <v>749</v>
      </c>
      <c r="AR6" s="545">
        <v>14518</v>
      </c>
      <c r="AS6" s="547" t="s">
        <v>904</v>
      </c>
      <c r="AT6" s="547" t="s">
        <v>751</v>
      </c>
      <c r="AU6" s="546" t="s">
        <v>751</v>
      </c>
      <c r="AV6" s="545">
        <v>7443</v>
      </c>
      <c r="AW6" s="547" t="s">
        <v>1073</v>
      </c>
      <c r="AX6" s="547" t="s">
        <v>751</v>
      </c>
      <c r="AY6" s="546" t="s">
        <v>751</v>
      </c>
      <c r="AZ6" s="545">
        <v>7075</v>
      </c>
      <c r="BA6" s="547" t="s">
        <v>2084</v>
      </c>
      <c r="BB6" s="547" t="s">
        <v>751</v>
      </c>
      <c r="BC6" s="547" t="s">
        <v>751</v>
      </c>
      <c r="BD6" s="159"/>
      <c r="BE6" s="445" t="s">
        <v>749</v>
      </c>
      <c r="BF6" s="556">
        <v>15836</v>
      </c>
      <c r="BG6" s="557" t="s">
        <v>801</v>
      </c>
      <c r="BH6" s="557" t="s">
        <v>751</v>
      </c>
      <c r="BI6" s="557" t="s">
        <v>751</v>
      </c>
      <c r="BJ6" s="556">
        <v>7667</v>
      </c>
      <c r="BK6" s="557" t="s">
        <v>1609</v>
      </c>
      <c r="BL6" s="557" t="s">
        <v>751</v>
      </c>
      <c r="BM6" s="557" t="s">
        <v>751</v>
      </c>
      <c r="BN6" s="556">
        <v>8169</v>
      </c>
      <c r="BO6" s="557" t="s">
        <v>2085</v>
      </c>
      <c r="BP6" s="557" t="s">
        <v>751</v>
      </c>
      <c r="BQ6" s="557" t="s">
        <v>751</v>
      </c>
      <c r="BR6" s="159"/>
      <c r="BS6" s="672" t="s">
        <v>749</v>
      </c>
      <c r="BT6" s="556">
        <v>15099</v>
      </c>
      <c r="BU6" s="557" t="s">
        <v>2086</v>
      </c>
      <c r="BV6" s="557" t="s">
        <v>751</v>
      </c>
      <c r="BW6" s="557" t="s">
        <v>751</v>
      </c>
      <c r="BX6" s="556">
        <v>7695</v>
      </c>
      <c r="BY6" s="557" t="s">
        <v>2087</v>
      </c>
      <c r="BZ6" s="557" t="s">
        <v>751</v>
      </c>
      <c r="CA6" s="557" t="s">
        <v>751</v>
      </c>
      <c r="CB6" s="556">
        <v>7404</v>
      </c>
      <c r="CC6" s="557" t="s">
        <v>2088</v>
      </c>
      <c r="CD6" s="557" t="s">
        <v>751</v>
      </c>
      <c r="CE6" s="557" t="s">
        <v>751</v>
      </c>
      <c r="CF6" s="159"/>
      <c r="CG6" s="445" t="s">
        <v>749</v>
      </c>
      <c r="CH6" s="450">
        <v>15918</v>
      </c>
      <c r="CI6" s="449" t="s">
        <v>1013</v>
      </c>
      <c r="CJ6" s="450">
        <v>8095</v>
      </c>
      <c r="CK6" s="449" t="s">
        <v>2089</v>
      </c>
      <c r="CL6" s="450">
        <v>7823</v>
      </c>
      <c r="CM6" s="449" t="s">
        <v>2090</v>
      </c>
    </row>
    <row r="7" spans="1:91" s="762" customFormat="1" ht="13">
      <c r="A7" s="673" t="s">
        <v>766</v>
      </c>
      <c r="B7" s="675">
        <v>1170</v>
      </c>
      <c r="C7" s="490" t="s">
        <v>2091</v>
      </c>
      <c r="D7" s="493">
        <v>9.2999999999999999E-2</v>
      </c>
      <c r="E7" s="490" t="s">
        <v>1106</v>
      </c>
      <c r="F7" s="675">
        <v>635</v>
      </c>
      <c r="G7" s="490" t="s">
        <v>2082</v>
      </c>
      <c r="H7" s="493">
        <v>9.1999999999999998E-2</v>
      </c>
      <c r="I7" s="490" t="s">
        <v>2092</v>
      </c>
      <c r="J7" s="675">
        <v>535</v>
      </c>
      <c r="K7" s="490" t="s">
        <v>1964</v>
      </c>
      <c r="L7" s="493">
        <v>9.4E-2</v>
      </c>
      <c r="M7" s="494" t="s">
        <v>2093</v>
      </c>
      <c r="O7" s="766" t="s">
        <v>766</v>
      </c>
      <c r="P7" s="677">
        <v>1476</v>
      </c>
      <c r="Q7" s="677">
        <v>834</v>
      </c>
      <c r="R7" s="736">
        <v>10.4</v>
      </c>
      <c r="S7" s="737">
        <v>5.8</v>
      </c>
      <c r="T7" s="680">
        <v>1028</v>
      </c>
      <c r="U7" s="677">
        <v>794</v>
      </c>
      <c r="V7" s="736">
        <v>14.4</v>
      </c>
      <c r="W7" s="737">
        <v>11.1</v>
      </c>
      <c r="X7" s="680">
        <v>448</v>
      </c>
      <c r="Y7" s="677">
        <v>284</v>
      </c>
      <c r="Z7" s="736">
        <v>6.3</v>
      </c>
      <c r="AA7" s="736">
        <v>4</v>
      </c>
      <c r="AC7" s="766" t="s">
        <v>766</v>
      </c>
      <c r="AD7" s="767">
        <v>914</v>
      </c>
      <c r="AE7" s="768">
        <v>421</v>
      </c>
      <c r="AF7" s="769">
        <v>6.3</v>
      </c>
      <c r="AG7" s="770">
        <v>3</v>
      </c>
      <c r="AH7" s="767">
        <v>380</v>
      </c>
      <c r="AI7" s="768">
        <v>276</v>
      </c>
      <c r="AJ7" s="769">
        <v>5</v>
      </c>
      <c r="AK7" s="770">
        <v>3.7</v>
      </c>
      <c r="AL7" s="767">
        <v>534</v>
      </c>
      <c r="AM7" s="768">
        <v>313</v>
      </c>
      <c r="AN7" s="769">
        <v>7.8</v>
      </c>
      <c r="AO7" s="769">
        <v>4.5999999999999996</v>
      </c>
      <c r="AQ7" s="467" t="s">
        <v>789</v>
      </c>
      <c r="AR7" s="685">
        <v>1070</v>
      </c>
      <c r="AS7" s="550" t="s">
        <v>2094</v>
      </c>
      <c r="AT7" s="686">
        <v>7.3999999999999996E-2</v>
      </c>
      <c r="AU7" s="552" t="s">
        <v>1115</v>
      </c>
      <c r="AV7" s="551">
        <v>905</v>
      </c>
      <c r="AW7" s="550" t="s">
        <v>848</v>
      </c>
      <c r="AX7" s="686">
        <v>0.122</v>
      </c>
      <c r="AY7" s="552" t="s">
        <v>831</v>
      </c>
      <c r="AZ7" s="551">
        <v>165</v>
      </c>
      <c r="BA7" s="550" t="s">
        <v>2095</v>
      </c>
      <c r="BB7" s="686">
        <v>2.3E-2</v>
      </c>
      <c r="BC7" s="550" t="s">
        <v>658</v>
      </c>
      <c r="BD7" s="159"/>
      <c r="BE7" s="771" t="s">
        <v>789</v>
      </c>
      <c r="BF7" s="556">
        <v>2270</v>
      </c>
      <c r="BG7" s="557" t="s">
        <v>2096</v>
      </c>
      <c r="BH7" s="559">
        <v>0.14299999999999999</v>
      </c>
      <c r="BI7" s="557" t="s">
        <v>790</v>
      </c>
      <c r="BJ7" s="556">
        <v>1037</v>
      </c>
      <c r="BK7" s="557" t="s">
        <v>2097</v>
      </c>
      <c r="BL7" s="559">
        <v>0.13500000000000001</v>
      </c>
      <c r="BM7" s="557" t="s">
        <v>840</v>
      </c>
      <c r="BN7" s="556">
        <v>1233</v>
      </c>
      <c r="BO7" s="557" t="s">
        <v>886</v>
      </c>
      <c r="BP7" s="559">
        <v>0.151</v>
      </c>
      <c r="BQ7" s="557" t="s">
        <v>792</v>
      </c>
      <c r="BR7" s="159"/>
      <c r="BS7" s="672" t="s">
        <v>766</v>
      </c>
      <c r="BT7" s="556">
        <v>1313</v>
      </c>
      <c r="BU7" s="557" t="s">
        <v>2098</v>
      </c>
      <c r="BV7" s="559">
        <v>8.6999999999999994E-2</v>
      </c>
      <c r="BW7" s="557" t="s">
        <v>1023</v>
      </c>
      <c r="BX7" s="557">
        <v>884</v>
      </c>
      <c r="BY7" s="557" t="s">
        <v>1306</v>
      </c>
      <c r="BZ7" s="559">
        <v>0.115</v>
      </c>
      <c r="CA7" s="557" t="s">
        <v>1577</v>
      </c>
      <c r="CB7" s="557">
        <v>429</v>
      </c>
      <c r="CC7" s="557" t="s">
        <v>2099</v>
      </c>
      <c r="CD7" s="559">
        <v>5.8000000000000003E-2</v>
      </c>
      <c r="CE7" s="557" t="s">
        <v>1023</v>
      </c>
      <c r="CF7" s="159"/>
      <c r="CG7" s="771" t="s">
        <v>789</v>
      </c>
      <c r="CH7" s="563">
        <v>0.13</v>
      </c>
      <c r="CI7" s="451" t="s">
        <v>1019</v>
      </c>
      <c r="CJ7" s="563">
        <v>0.12</v>
      </c>
      <c r="CK7" s="451" t="s">
        <v>806</v>
      </c>
      <c r="CL7" s="563">
        <v>0.14000000000000001</v>
      </c>
      <c r="CM7" s="451" t="s">
        <v>835</v>
      </c>
    </row>
    <row r="8" spans="1:91" s="762" customFormat="1" ht="13">
      <c r="A8" s="688" t="s">
        <v>793</v>
      </c>
      <c r="B8" s="217">
        <v>4397</v>
      </c>
      <c r="C8" s="497" t="s">
        <v>2100</v>
      </c>
      <c r="D8" s="500">
        <v>0.35</v>
      </c>
      <c r="E8" s="497" t="s">
        <v>1503</v>
      </c>
      <c r="F8" s="217">
        <v>2860</v>
      </c>
      <c r="G8" s="497" t="s">
        <v>2101</v>
      </c>
      <c r="H8" s="500">
        <v>0.41399999999999998</v>
      </c>
      <c r="I8" s="497" t="s">
        <v>2102</v>
      </c>
      <c r="J8" s="217">
        <v>1537</v>
      </c>
      <c r="K8" s="497" t="s">
        <v>2103</v>
      </c>
      <c r="L8" s="500">
        <v>0.27100000000000002</v>
      </c>
      <c r="M8" s="501" t="s">
        <v>2104</v>
      </c>
      <c r="O8" s="676" t="s">
        <v>793</v>
      </c>
      <c r="P8" s="690">
        <v>5451</v>
      </c>
      <c r="Q8" s="690">
        <v>1144</v>
      </c>
      <c r="R8" s="738">
        <v>38.200000000000003</v>
      </c>
      <c r="S8" s="739">
        <v>8</v>
      </c>
      <c r="T8" s="693">
        <v>2904</v>
      </c>
      <c r="U8" s="690">
        <v>985</v>
      </c>
      <c r="V8" s="738">
        <v>40.799999999999997</v>
      </c>
      <c r="W8" s="739">
        <v>13.8</v>
      </c>
      <c r="X8" s="693">
        <v>2547</v>
      </c>
      <c r="Y8" s="690">
        <v>672</v>
      </c>
      <c r="Z8" s="738">
        <v>35.700000000000003</v>
      </c>
      <c r="AA8" s="738">
        <v>9.6999999999999993</v>
      </c>
      <c r="AC8" s="676" t="s">
        <v>793</v>
      </c>
      <c r="AD8" s="681">
        <v>5560</v>
      </c>
      <c r="AE8" s="682">
        <v>1620</v>
      </c>
      <c r="AF8" s="683">
        <v>38.4</v>
      </c>
      <c r="AG8" s="684">
        <v>9.9</v>
      </c>
      <c r="AH8" s="681">
        <v>3742</v>
      </c>
      <c r="AI8" s="682">
        <v>1208</v>
      </c>
      <c r="AJ8" s="683">
        <v>49.3</v>
      </c>
      <c r="AK8" s="684">
        <v>13.1</v>
      </c>
      <c r="AL8" s="681">
        <v>1818</v>
      </c>
      <c r="AM8" s="682">
        <v>804</v>
      </c>
      <c r="AN8" s="683">
        <v>26.4</v>
      </c>
      <c r="AO8" s="683">
        <v>11.7</v>
      </c>
      <c r="AQ8" s="467" t="s">
        <v>603</v>
      </c>
      <c r="AR8" s="685">
        <v>6663</v>
      </c>
      <c r="AS8" s="550" t="s">
        <v>2105</v>
      </c>
      <c r="AT8" s="686">
        <v>0.45900000000000002</v>
      </c>
      <c r="AU8" s="552" t="s">
        <v>2106</v>
      </c>
      <c r="AV8" s="685">
        <v>3055</v>
      </c>
      <c r="AW8" s="550" t="s">
        <v>836</v>
      </c>
      <c r="AX8" s="686">
        <v>0.41</v>
      </c>
      <c r="AY8" s="552" t="s">
        <v>829</v>
      </c>
      <c r="AZ8" s="685">
        <v>3608</v>
      </c>
      <c r="BA8" s="550" t="s">
        <v>1432</v>
      </c>
      <c r="BB8" s="686">
        <v>0.51</v>
      </c>
      <c r="BC8" s="550" t="s">
        <v>827</v>
      </c>
      <c r="BD8" s="159"/>
      <c r="BE8" s="771" t="s">
        <v>603</v>
      </c>
      <c r="BF8" s="556">
        <v>5534</v>
      </c>
      <c r="BG8" s="557" t="s">
        <v>2107</v>
      </c>
      <c r="BH8" s="559">
        <v>0.34899999999999998</v>
      </c>
      <c r="BI8" s="557" t="s">
        <v>1079</v>
      </c>
      <c r="BJ8" s="556">
        <v>3263</v>
      </c>
      <c r="BK8" s="557" t="s">
        <v>2108</v>
      </c>
      <c r="BL8" s="559">
        <v>0.42599999999999999</v>
      </c>
      <c r="BM8" s="557" t="s">
        <v>2109</v>
      </c>
      <c r="BN8" s="556">
        <v>2271</v>
      </c>
      <c r="BO8" s="557" t="s">
        <v>2110</v>
      </c>
      <c r="BP8" s="559">
        <v>0.27800000000000002</v>
      </c>
      <c r="BQ8" s="557" t="s">
        <v>1327</v>
      </c>
      <c r="BR8" s="159"/>
      <c r="BS8" s="672" t="s">
        <v>793</v>
      </c>
      <c r="BT8" s="556">
        <v>5675</v>
      </c>
      <c r="BU8" s="557" t="s">
        <v>2111</v>
      </c>
      <c r="BV8" s="559">
        <v>0.376</v>
      </c>
      <c r="BW8" s="557" t="s">
        <v>1509</v>
      </c>
      <c r="BX8" s="556">
        <v>3353</v>
      </c>
      <c r="BY8" s="557" t="s">
        <v>2112</v>
      </c>
      <c r="BZ8" s="559">
        <v>0.436</v>
      </c>
      <c r="CA8" s="557" t="s">
        <v>2113</v>
      </c>
      <c r="CB8" s="556">
        <v>2322</v>
      </c>
      <c r="CC8" s="557" t="s">
        <v>836</v>
      </c>
      <c r="CD8" s="559">
        <v>0.314</v>
      </c>
      <c r="CE8" s="557" t="s">
        <v>2109</v>
      </c>
      <c r="CF8" s="159"/>
      <c r="CG8" s="771" t="s">
        <v>603</v>
      </c>
      <c r="CH8" s="563">
        <v>0.36799999999999999</v>
      </c>
      <c r="CI8" s="451" t="s">
        <v>857</v>
      </c>
      <c r="CJ8" s="563">
        <v>0.41299999999999998</v>
      </c>
      <c r="CK8" s="451" t="s">
        <v>1614</v>
      </c>
      <c r="CL8" s="563">
        <v>0.32300000000000001</v>
      </c>
      <c r="CM8" s="451" t="s">
        <v>806</v>
      </c>
    </row>
    <row r="9" spans="1:91" s="762" customFormat="1" ht="13">
      <c r="A9" s="688" t="s">
        <v>820</v>
      </c>
      <c r="B9" s="217">
        <v>5221</v>
      </c>
      <c r="C9" s="497" t="s">
        <v>2114</v>
      </c>
      <c r="D9" s="500">
        <v>0.41499999999999998</v>
      </c>
      <c r="E9" s="497" t="s">
        <v>1005</v>
      </c>
      <c r="F9" s="217">
        <v>2806</v>
      </c>
      <c r="G9" s="497" t="s">
        <v>2115</v>
      </c>
      <c r="H9" s="500">
        <v>0.40699999999999997</v>
      </c>
      <c r="I9" s="497" t="s">
        <v>2116</v>
      </c>
      <c r="J9" s="217">
        <v>2415</v>
      </c>
      <c r="K9" s="497" t="s">
        <v>2117</v>
      </c>
      <c r="L9" s="500">
        <v>0.42499999999999999</v>
      </c>
      <c r="M9" s="501" t="s">
        <v>2118</v>
      </c>
      <c r="O9" s="676" t="s">
        <v>820</v>
      </c>
      <c r="P9" s="690">
        <v>6472</v>
      </c>
      <c r="Q9" s="690">
        <v>1335</v>
      </c>
      <c r="R9" s="738">
        <v>45.4</v>
      </c>
      <c r="S9" s="739">
        <v>9.1</v>
      </c>
      <c r="T9" s="693">
        <v>2719</v>
      </c>
      <c r="U9" s="690">
        <v>978</v>
      </c>
      <c r="V9" s="738">
        <v>38.200000000000003</v>
      </c>
      <c r="W9" s="739">
        <v>13.3</v>
      </c>
      <c r="X9" s="693">
        <v>3753</v>
      </c>
      <c r="Y9" s="690">
        <v>863</v>
      </c>
      <c r="Z9" s="738">
        <v>52.6</v>
      </c>
      <c r="AA9" s="738">
        <v>11.5</v>
      </c>
      <c r="AC9" s="676" t="s">
        <v>820</v>
      </c>
      <c r="AD9" s="681">
        <v>6632</v>
      </c>
      <c r="AE9" s="682">
        <v>1154</v>
      </c>
      <c r="AF9" s="683">
        <v>45.8</v>
      </c>
      <c r="AG9" s="684">
        <v>7.9</v>
      </c>
      <c r="AH9" s="681">
        <v>2507</v>
      </c>
      <c r="AI9" s="682">
        <v>782</v>
      </c>
      <c r="AJ9" s="683">
        <v>33</v>
      </c>
      <c r="AK9" s="684">
        <v>10.9</v>
      </c>
      <c r="AL9" s="681">
        <v>4125</v>
      </c>
      <c r="AM9" s="682">
        <v>878</v>
      </c>
      <c r="AN9" s="683">
        <v>59.9</v>
      </c>
      <c r="AO9" s="683">
        <v>11.4</v>
      </c>
      <c r="AQ9" s="467" t="s">
        <v>608</v>
      </c>
      <c r="AR9" s="685">
        <v>5879</v>
      </c>
      <c r="AS9" s="550" t="s">
        <v>2119</v>
      </c>
      <c r="AT9" s="686">
        <v>0.40500000000000003</v>
      </c>
      <c r="AU9" s="552" t="s">
        <v>1079</v>
      </c>
      <c r="AV9" s="685">
        <v>2960</v>
      </c>
      <c r="AW9" s="550" t="s">
        <v>2120</v>
      </c>
      <c r="AX9" s="686">
        <v>0.39800000000000002</v>
      </c>
      <c r="AY9" s="552" t="s">
        <v>792</v>
      </c>
      <c r="AZ9" s="685">
        <v>2919</v>
      </c>
      <c r="BA9" s="550" t="s">
        <v>2121</v>
      </c>
      <c r="BB9" s="686">
        <v>0.41299999999999998</v>
      </c>
      <c r="BC9" s="550" t="s">
        <v>2122</v>
      </c>
      <c r="BD9" s="159"/>
      <c r="BE9" s="771" t="s">
        <v>608</v>
      </c>
      <c r="BF9" s="556">
        <v>6427</v>
      </c>
      <c r="BG9" s="557" t="s">
        <v>2123</v>
      </c>
      <c r="BH9" s="559">
        <v>0.40600000000000003</v>
      </c>
      <c r="BI9" s="557" t="s">
        <v>831</v>
      </c>
      <c r="BJ9" s="556">
        <v>2868</v>
      </c>
      <c r="BK9" s="557" t="s">
        <v>1066</v>
      </c>
      <c r="BL9" s="559">
        <v>0.374</v>
      </c>
      <c r="BM9" s="557" t="s">
        <v>808</v>
      </c>
      <c r="BN9" s="556">
        <v>3559</v>
      </c>
      <c r="BO9" s="557" t="s">
        <v>2124</v>
      </c>
      <c r="BP9" s="559">
        <v>0.436</v>
      </c>
      <c r="BQ9" s="557" t="s">
        <v>839</v>
      </c>
      <c r="BR9" s="159"/>
      <c r="BS9" s="672" t="s">
        <v>820</v>
      </c>
      <c r="BT9" s="556">
        <v>7418</v>
      </c>
      <c r="BU9" s="557" t="s">
        <v>967</v>
      </c>
      <c r="BV9" s="559">
        <v>0.49099999999999999</v>
      </c>
      <c r="BW9" s="557" t="s">
        <v>792</v>
      </c>
      <c r="BX9" s="556">
        <v>3287</v>
      </c>
      <c r="BY9" s="557" t="s">
        <v>1022</v>
      </c>
      <c r="BZ9" s="559">
        <v>0.42699999999999999</v>
      </c>
      <c r="CA9" s="557" t="s">
        <v>1363</v>
      </c>
      <c r="CB9" s="556">
        <v>4131</v>
      </c>
      <c r="CC9" s="557" t="s">
        <v>1472</v>
      </c>
      <c r="CD9" s="559">
        <v>0.55800000000000005</v>
      </c>
      <c r="CE9" s="557" t="s">
        <v>2125</v>
      </c>
      <c r="CF9" s="159"/>
      <c r="CG9" s="771" t="s">
        <v>608</v>
      </c>
      <c r="CH9" s="563">
        <v>0.46200000000000002</v>
      </c>
      <c r="CI9" s="451" t="s">
        <v>1577</v>
      </c>
      <c r="CJ9" s="563">
        <v>0.44800000000000001</v>
      </c>
      <c r="CK9" s="451" t="s">
        <v>2126</v>
      </c>
      <c r="CL9" s="563">
        <v>0.47699999999999998</v>
      </c>
      <c r="CM9" s="451" t="s">
        <v>832</v>
      </c>
    </row>
    <row r="10" spans="1:91" s="762" customFormat="1" ht="13">
      <c r="A10" s="688" t="s">
        <v>841</v>
      </c>
      <c r="B10" s="217">
        <v>1789</v>
      </c>
      <c r="C10" s="497" t="s">
        <v>2127</v>
      </c>
      <c r="D10" s="500">
        <v>0.14199999999999999</v>
      </c>
      <c r="E10" s="497" t="s">
        <v>1144</v>
      </c>
      <c r="F10" s="217">
        <v>599</v>
      </c>
      <c r="G10" s="497" t="s">
        <v>2128</v>
      </c>
      <c r="H10" s="500">
        <v>8.6999999999999994E-2</v>
      </c>
      <c r="I10" s="497" t="s">
        <v>845</v>
      </c>
      <c r="J10" s="217">
        <v>1190</v>
      </c>
      <c r="K10" s="497" t="s">
        <v>2129</v>
      </c>
      <c r="L10" s="500">
        <v>0.21</v>
      </c>
      <c r="M10" s="501" t="s">
        <v>2130</v>
      </c>
      <c r="O10" s="676" t="s">
        <v>841</v>
      </c>
      <c r="P10" s="690">
        <v>858</v>
      </c>
      <c r="Q10" s="690">
        <v>578</v>
      </c>
      <c r="R10" s="738">
        <v>6</v>
      </c>
      <c r="S10" s="739">
        <v>4.0999999999999996</v>
      </c>
      <c r="T10" s="693">
        <v>475</v>
      </c>
      <c r="U10" s="690">
        <v>391</v>
      </c>
      <c r="V10" s="738">
        <v>6.7</v>
      </c>
      <c r="W10" s="739">
        <v>5.6</v>
      </c>
      <c r="X10" s="693">
        <v>383</v>
      </c>
      <c r="Y10" s="690">
        <v>333</v>
      </c>
      <c r="Z10" s="738">
        <v>5.4</v>
      </c>
      <c r="AA10" s="738">
        <v>4.7</v>
      </c>
      <c r="AC10" s="676" t="s">
        <v>841</v>
      </c>
      <c r="AD10" s="681">
        <v>1366</v>
      </c>
      <c r="AE10" s="682">
        <v>735</v>
      </c>
      <c r="AF10" s="683">
        <v>9.4</v>
      </c>
      <c r="AG10" s="684">
        <v>5.0999999999999996</v>
      </c>
      <c r="AH10" s="681">
        <v>961</v>
      </c>
      <c r="AI10" s="682">
        <v>662</v>
      </c>
      <c r="AJ10" s="683">
        <v>12.7</v>
      </c>
      <c r="AK10" s="684">
        <v>8.6999999999999993</v>
      </c>
      <c r="AL10" s="681">
        <v>405</v>
      </c>
      <c r="AM10" s="682">
        <v>482</v>
      </c>
      <c r="AN10" s="683">
        <v>5.9</v>
      </c>
      <c r="AO10" s="683">
        <v>6.9</v>
      </c>
      <c r="AQ10" s="467" t="s">
        <v>620</v>
      </c>
      <c r="AR10" s="551">
        <v>906</v>
      </c>
      <c r="AS10" s="550" t="s">
        <v>2131</v>
      </c>
      <c r="AT10" s="686">
        <v>6.2E-2</v>
      </c>
      <c r="AU10" s="552" t="s">
        <v>1068</v>
      </c>
      <c r="AV10" s="551">
        <v>523</v>
      </c>
      <c r="AW10" s="550" t="s">
        <v>1394</v>
      </c>
      <c r="AX10" s="686">
        <v>7.0000000000000007E-2</v>
      </c>
      <c r="AY10" s="552" t="s">
        <v>781</v>
      </c>
      <c r="AZ10" s="551">
        <v>383</v>
      </c>
      <c r="BA10" s="550" t="s">
        <v>1776</v>
      </c>
      <c r="BB10" s="686">
        <v>5.3999999999999999E-2</v>
      </c>
      <c r="BC10" s="550" t="s">
        <v>787</v>
      </c>
      <c r="BD10" s="159"/>
      <c r="BE10" s="771" t="s">
        <v>620</v>
      </c>
      <c r="BF10" s="556">
        <v>1605</v>
      </c>
      <c r="BG10" s="557" t="s">
        <v>1576</v>
      </c>
      <c r="BH10" s="559">
        <v>0.10100000000000001</v>
      </c>
      <c r="BI10" s="557" t="s">
        <v>1119</v>
      </c>
      <c r="BJ10" s="557">
        <v>499</v>
      </c>
      <c r="BK10" s="557" t="s">
        <v>2132</v>
      </c>
      <c r="BL10" s="559">
        <v>6.5000000000000002E-2</v>
      </c>
      <c r="BM10" s="557" t="s">
        <v>1602</v>
      </c>
      <c r="BN10" s="556">
        <v>1106</v>
      </c>
      <c r="BO10" s="557" t="s">
        <v>1518</v>
      </c>
      <c r="BP10" s="559">
        <v>0.13500000000000001</v>
      </c>
      <c r="BQ10" s="557" t="s">
        <v>790</v>
      </c>
      <c r="BR10" s="159"/>
      <c r="BS10" s="672" t="s">
        <v>841</v>
      </c>
      <c r="BT10" s="557">
        <v>693</v>
      </c>
      <c r="BU10" s="557" t="s">
        <v>2133</v>
      </c>
      <c r="BV10" s="559">
        <v>4.5999999999999999E-2</v>
      </c>
      <c r="BW10" s="557" t="s">
        <v>935</v>
      </c>
      <c r="BX10" s="557">
        <v>171</v>
      </c>
      <c r="BY10" s="557" t="s">
        <v>2134</v>
      </c>
      <c r="BZ10" s="559">
        <v>2.1999999999999999E-2</v>
      </c>
      <c r="CA10" s="557" t="s">
        <v>661</v>
      </c>
      <c r="CB10" s="557">
        <v>522</v>
      </c>
      <c r="CC10" s="557" t="s">
        <v>1724</v>
      </c>
      <c r="CD10" s="559">
        <v>7.0999999999999994E-2</v>
      </c>
      <c r="CE10" s="557" t="s">
        <v>1018</v>
      </c>
      <c r="CF10" s="159"/>
      <c r="CG10" s="771" t="s">
        <v>620</v>
      </c>
      <c r="CH10" s="563">
        <v>3.9E-2</v>
      </c>
      <c r="CI10" s="451" t="s">
        <v>651</v>
      </c>
      <c r="CJ10" s="563">
        <v>1.9E-2</v>
      </c>
      <c r="CK10" s="451" t="s">
        <v>644</v>
      </c>
      <c r="CL10" s="563">
        <v>0.06</v>
      </c>
      <c r="CM10" s="451" t="s">
        <v>1148</v>
      </c>
    </row>
    <row r="11" spans="1:91" s="762" customFormat="1" ht="13">
      <c r="A11" s="688"/>
      <c r="B11" s="217"/>
      <c r="C11" s="497"/>
      <c r="D11" s="500"/>
      <c r="E11" s="497"/>
      <c r="F11" s="217"/>
      <c r="G11" s="497"/>
      <c r="H11" s="500"/>
      <c r="I11" s="497"/>
      <c r="J11" s="217"/>
      <c r="K11" s="497"/>
      <c r="L11" s="500"/>
      <c r="M11" s="501"/>
      <c r="O11" s="676"/>
      <c r="P11" s="690"/>
      <c r="Q11" s="690"/>
      <c r="R11" s="738"/>
      <c r="S11" s="739"/>
      <c r="T11" s="693"/>
      <c r="U11" s="690"/>
      <c r="V11" s="738"/>
      <c r="W11" s="739"/>
      <c r="X11" s="693"/>
      <c r="Y11" s="690"/>
      <c r="Z11" s="738"/>
      <c r="AA11" s="738"/>
      <c r="AC11" s="676"/>
      <c r="AD11" s="681"/>
      <c r="AE11" s="682"/>
      <c r="AF11" s="683"/>
      <c r="AG11" s="684"/>
      <c r="AH11" s="681"/>
      <c r="AI11" s="682"/>
      <c r="AJ11" s="683"/>
      <c r="AK11" s="684"/>
      <c r="AL11" s="681"/>
      <c r="AM11" s="682"/>
      <c r="AN11" s="683"/>
      <c r="AO11" s="683"/>
      <c r="AQ11" s="379"/>
      <c r="AR11" s="551"/>
      <c r="AS11" s="550"/>
      <c r="AT11" s="686"/>
      <c r="AU11" s="552"/>
      <c r="AV11" s="551"/>
      <c r="AW11" s="550"/>
      <c r="AX11" s="686"/>
      <c r="AY11" s="552"/>
      <c r="AZ11" s="551"/>
      <c r="BA11" s="550"/>
      <c r="BB11" s="686"/>
      <c r="BC11" s="550"/>
      <c r="BD11" s="159"/>
      <c r="BE11" s="413"/>
      <c r="BF11" s="557" t="s">
        <v>673</v>
      </c>
      <c r="BG11" s="557" t="s">
        <v>673</v>
      </c>
      <c r="BH11" s="559" t="s">
        <v>673</v>
      </c>
      <c r="BI11" s="557" t="s">
        <v>673</v>
      </c>
      <c r="BJ11" s="557" t="s">
        <v>673</v>
      </c>
      <c r="BK11" s="557" t="s">
        <v>673</v>
      </c>
      <c r="BL11" s="559" t="s">
        <v>673</v>
      </c>
      <c r="BM11" s="557" t="s">
        <v>673</v>
      </c>
      <c r="BN11" s="557" t="s">
        <v>673</v>
      </c>
      <c r="BO11" s="557" t="s">
        <v>673</v>
      </c>
      <c r="BP11" s="559" t="s">
        <v>673</v>
      </c>
      <c r="BQ11" s="557" t="s">
        <v>673</v>
      </c>
      <c r="BR11" s="159"/>
      <c r="BS11" s="672" t="s">
        <v>673</v>
      </c>
      <c r="BT11" s="557" t="s">
        <v>673</v>
      </c>
      <c r="BU11" s="557" t="s">
        <v>673</v>
      </c>
      <c r="BV11" s="559" t="s">
        <v>673</v>
      </c>
      <c r="BW11" s="557" t="s">
        <v>673</v>
      </c>
      <c r="BX11" s="557" t="s">
        <v>673</v>
      </c>
      <c r="BY11" s="557" t="s">
        <v>673</v>
      </c>
      <c r="BZ11" s="559" t="s">
        <v>673</v>
      </c>
      <c r="CA11" s="557" t="s">
        <v>673</v>
      </c>
      <c r="CB11" s="557" t="s">
        <v>673</v>
      </c>
      <c r="CC11" s="557" t="s">
        <v>673</v>
      </c>
      <c r="CD11" s="559" t="s">
        <v>673</v>
      </c>
      <c r="CE11" s="557" t="s">
        <v>673</v>
      </c>
      <c r="CF11" s="159"/>
      <c r="CG11" s="413"/>
      <c r="CH11" s="451"/>
      <c r="CI11" s="451"/>
      <c r="CJ11" s="451"/>
      <c r="CK11" s="451"/>
      <c r="CL11" s="451"/>
      <c r="CM11" s="451"/>
    </row>
    <row r="12" spans="1:91" s="762" customFormat="1" ht="13.5" thickBot="1">
      <c r="A12" s="658" t="s">
        <v>589</v>
      </c>
      <c r="B12" s="484">
        <v>147497</v>
      </c>
      <c r="C12" s="487" t="s">
        <v>2135</v>
      </c>
      <c r="D12" s="660" t="s">
        <v>751</v>
      </c>
      <c r="E12" s="487" t="s">
        <v>751</v>
      </c>
      <c r="F12" s="484">
        <v>71453</v>
      </c>
      <c r="G12" s="487" t="s">
        <v>2136</v>
      </c>
      <c r="H12" s="660" t="s">
        <v>751</v>
      </c>
      <c r="I12" s="487" t="s">
        <v>751</v>
      </c>
      <c r="J12" s="484">
        <v>76044</v>
      </c>
      <c r="K12" s="487" t="s">
        <v>2137</v>
      </c>
      <c r="L12" s="660" t="s">
        <v>751</v>
      </c>
      <c r="M12" s="485" t="s">
        <v>751</v>
      </c>
      <c r="O12" s="661" t="s">
        <v>589</v>
      </c>
      <c r="P12" s="772">
        <v>143872</v>
      </c>
      <c r="Q12" s="694">
        <v>563</v>
      </c>
      <c r="R12" s="740" t="s">
        <v>751</v>
      </c>
      <c r="S12" s="741" t="s">
        <v>751</v>
      </c>
      <c r="T12" s="697">
        <v>70385</v>
      </c>
      <c r="U12" s="694">
        <v>663</v>
      </c>
      <c r="V12" s="740" t="s">
        <v>751</v>
      </c>
      <c r="W12" s="741" t="s">
        <v>751</v>
      </c>
      <c r="X12" s="697">
        <v>73487</v>
      </c>
      <c r="Y12" s="694">
        <v>510</v>
      </c>
      <c r="Z12" s="740" t="s">
        <v>751</v>
      </c>
      <c r="AA12" s="740" t="s">
        <v>751</v>
      </c>
      <c r="AC12" s="763" t="s">
        <v>589</v>
      </c>
      <c r="AD12" s="515">
        <v>142881</v>
      </c>
      <c r="AE12" s="517">
        <v>1183</v>
      </c>
      <c r="AF12" s="764" t="s">
        <v>751</v>
      </c>
      <c r="AG12" s="765" t="s">
        <v>751</v>
      </c>
      <c r="AH12" s="515">
        <v>69722</v>
      </c>
      <c r="AI12" s="517">
        <v>994</v>
      </c>
      <c r="AJ12" s="764" t="s">
        <v>751</v>
      </c>
      <c r="AK12" s="765" t="s">
        <v>751</v>
      </c>
      <c r="AL12" s="515">
        <v>73159</v>
      </c>
      <c r="AM12" s="517">
        <v>739</v>
      </c>
      <c r="AN12" s="764" t="s">
        <v>751</v>
      </c>
      <c r="AO12" s="764" t="s">
        <v>751</v>
      </c>
      <c r="AQ12" s="459" t="s">
        <v>589</v>
      </c>
      <c r="AR12" s="773">
        <v>142146</v>
      </c>
      <c r="AS12" s="547" t="s">
        <v>773</v>
      </c>
      <c r="AT12" s="774" t="s">
        <v>751</v>
      </c>
      <c r="AU12" s="546" t="s">
        <v>751</v>
      </c>
      <c r="AV12" s="773">
        <v>69321</v>
      </c>
      <c r="AW12" s="547" t="s">
        <v>2138</v>
      </c>
      <c r="AX12" s="774" t="s">
        <v>751</v>
      </c>
      <c r="AY12" s="546" t="s">
        <v>751</v>
      </c>
      <c r="AZ12" s="773">
        <v>72825</v>
      </c>
      <c r="BA12" s="547" t="s">
        <v>1308</v>
      </c>
      <c r="BB12" s="774" t="s">
        <v>751</v>
      </c>
      <c r="BC12" s="547" t="s">
        <v>751</v>
      </c>
      <c r="BD12" s="159"/>
      <c r="BE12" s="413" t="s">
        <v>589</v>
      </c>
      <c r="BF12" s="556">
        <v>139834</v>
      </c>
      <c r="BG12" s="557" t="s">
        <v>1073</v>
      </c>
      <c r="BH12" s="559" t="s">
        <v>751</v>
      </c>
      <c r="BI12" s="557" t="s">
        <v>751</v>
      </c>
      <c r="BJ12" s="556">
        <v>69319</v>
      </c>
      <c r="BK12" s="557" t="s">
        <v>2139</v>
      </c>
      <c r="BL12" s="559" t="s">
        <v>751</v>
      </c>
      <c r="BM12" s="557" t="s">
        <v>751</v>
      </c>
      <c r="BN12" s="556">
        <v>70515</v>
      </c>
      <c r="BO12" s="557" t="s">
        <v>2140</v>
      </c>
      <c r="BP12" s="559" t="s">
        <v>751</v>
      </c>
      <c r="BQ12" s="557" t="s">
        <v>751</v>
      </c>
      <c r="BR12" s="159"/>
      <c r="BS12" s="672" t="s">
        <v>589</v>
      </c>
      <c r="BT12" s="556">
        <v>137573</v>
      </c>
      <c r="BU12" s="557" t="s">
        <v>834</v>
      </c>
      <c r="BV12" s="559" t="s">
        <v>751</v>
      </c>
      <c r="BW12" s="557" t="s">
        <v>751</v>
      </c>
      <c r="BX12" s="556">
        <v>68119</v>
      </c>
      <c r="BY12" s="557" t="s">
        <v>2141</v>
      </c>
      <c r="BZ12" s="559" t="s">
        <v>751</v>
      </c>
      <c r="CA12" s="557" t="s">
        <v>751</v>
      </c>
      <c r="CB12" s="556">
        <v>69454</v>
      </c>
      <c r="CC12" s="557" t="s">
        <v>2142</v>
      </c>
      <c r="CD12" s="559" t="s">
        <v>751</v>
      </c>
      <c r="CE12" s="557" t="s">
        <v>751</v>
      </c>
      <c r="CF12" s="159"/>
      <c r="CG12" s="413" t="s">
        <v>589</v>
      </c>
      <c r="CH12" s="393">
        <v>135445</v>
      </c>
      <c r="CI12" s="451" t="s">
        <v>876</v>
      </c>
      <c r="CJ12" s="393">
        <v>66640</v>
      </c>
      <c r="CK12" s="451" t="s">
        <v>2143</v>
      </c>
      <c r="CL12" s="393">
        <v>68805</v>
      </c>
      <c r="CM12" s="451" t="s">
        <v>782</v>
      </c>
    </row>
    <row r="13" spans="1:91" s="762" customFormat="1" ht="13">
      <c r="A13" s="698" t="s">
        <v>877</v>
      </c>
      <c r="B13" s="675">
        <v>3242</v>
      </c>
      <c r="C13" s="490" t="s">
        <v>1460</v>
      </c>
      <c r="D13" s="493">
        <v>2.1999999999999999E-2</v>
      </c>
      <c r="E13" s="490" t="s">
        <v>616</v>
      </c>
      <c r="F13" s="675">
        <v>2296</v>
      </c>
      <c r="G13" s="490" t="s">
        <v>2144</v>
      </c>
      <c r="H13" s="493">
        <v>3.2000000000000001E-2</v>
      </c>
      <c r="I13" s="490" t="s">
        <v>606</v>
      </c>
      <c r="J13" s="675">
        <v>946</v>
      </c>
      <c r="K13" s="490" t="s">
        <v>2145</v>
      </c>
      <c r="L13" s="493">
        <v>1.2E-2</v>
      </c>
      <c r="M13" s="494" t="s">
        <v>602</v>
      </c>
      <c r="O13" s="673" t="s">
        <v>877</v>
      </c>
      <c r="P13" s="677">
        <v>5273</v>
      </c>
      <c r="Q13" s="677">
        <v>1917</v>
      </c>
      <c r="R13" s="736">
        <v>3.7</v>
      </c>
      <c r="S13" s="737">
        <v>1.3</v>
      </c>
      <c r="T13" s="680">
        <v>2547</v>
      </c>
      <c r="U13" s="677">
        <v>1147</v>
      </c>
      <c r="V13" s="736">
        <v>3.6</v>
      </c>
      <c r="W13" s="737">
        <v>1.6</v>
      </c>
      <c r="X13" s="680">
        <v>2726</v>
      </c>
      <c r="Y13" s="677">
        <v>1251</v>
      </c>
      <c r="Z13" s="736">
        <v>3.7</v>
      </c>
      <c r="AA13" s="736">
        <v>1.7</v>
      </c>
      <c r="AC13" s="673" t="s">
        <v>877</v>
      </c>
      <c r="AD13" s="767">
        <v>2748</v>
      </c>
      <c r="AE13" s="768">
        <v>1065</v>
      </c>
      <c r="AF13" s="769">
        <v>1.9</v>
      </c>
      <c r="AG13" s="770">
        <v>0.7</v>
      </c>
      <c r="AH13" s="767">
        <v>1334</v>
      </c>
      <c r="AI13" s="768">
        <v>631</v>
      </c>
      <c r="AJ13" s="769">
        <v>1.9</v>
      </c>
      <c r="AK13" s="770">
        <v>0.9</v>
      </c>
      <c r="AL13" s="767">
        <v>1414</v>
      </c>
      <c r="AM13" s="768">
        <v>600</v>
      </c>
      <c r="AN13" s="769">
        <v>1.9</v>
      </c>
      <c r="AO13" s="769">
        <v>0.8</v>
      </c>
      <c r="AQ13" s="467" t="s">
        <v>881</v>
      </c>
      <c r="AR13" s="685">
        <v>3052</v>
      </c>
      <c r="AS13" s="550" t="s">
        <v>2146</v>
      </c>
      <c r="AT13" s="686">
        <v>2.1000000000000001E-2</v>
      </c>
      <c r="AU13" s="552" t="s">
        <v>654</v>
      </c>
      <c r="AV13" s="685">
        <v>1159</v>
      </c>
      <c r="AW13" s="550" t="s">
        <v>998</v>
      </c>
      <c r="AX13" s="686">
        <v>1.7000000000000001E-2</v>
      </c>
      <c r="AY13" s="552" t="s">
        <v>649</v>
      </c>
      <c r="AZ13" s="685">
        <v>1893</v>
      </c>
      <c r="BA13" s="550" t="s">
        <v>2147</v>
      </c>
      <c r="BB13" s="686">
        <v>2.5999999999999999E-2</v>
      </c>
      <c r="BC13" s="550" t="s">
        <v>655</v>
      </c>
      <c r="BD13" s="159"/>
      <c r="BE13" s="771" t="s">
        <v>881</v>
      </c>
      <c r="BF13" s="556">
        <v>3876</v>
      </c>
      <c r="BG13" s="557" t="s">
        <v>2111</v>
      </c>
      <c r="BH13" s="559">
        <v>2.8000000000000001E-2</v>
      </c>
      <c r="BI13" s="557" t="s">
        <v>655</v>
      </c>
      <c r="BJ13" s="556">
        <v>1834</v>
      </c>
      <c r="BK13" s="557" t="s">
        <v>1368</v>
      </c>
      <c r="BL13" s="559">
        <v>2.5999999999999999E-2</v>
      </c>
      <c r="BM13" s="557" t="s">
        <v>653</v>
      </c>
      <c r="BN13" s="556">
        <v>2042</v>
      </c>
      <c r="BO13" s="557" t="s">
        <v>2148</v>
      </c>
      <c r="BP13" s="559">
        <v>2.9000000000000001E-2</v>
      </c>
      <c r="BQ13" s="557" t="s">
        <v>648</v>
      </c>
      <c r="BR13" s="159"/>
      <c r="BS13" s="672" t="s">
        <v>881</v>
      </c>
      <c r="BT13" s="556">
        <v>3278</v>
      </c>
      <c r="BU13" s="557" t="s">
        <v>2149</v>
      </c>
      <c r="BV13" s="559">
        <v>2.4E-2</v>
      </c>
      <c r="BW13" s="557" t="s">
        <v>654</v>
      </c>
      <c r="BX13" s="556">
        <v>1822</v>
      </c>
      <c r="BY13" s="557" t="s">
        <v>2150</v>
      </c>
      <c r="BZ13" s="559">
        <v>2.7E-2</v>
      </c>
      <c r="CA13" s="557" t="s">
        <v>653</v>
      </c>
      <c r="CB13" s="556">
        <v>1456</v>
      </c>
      <c r="CC13" s="557" t="s">
        <v>2151</v>
      </c>
      <c r="CD13" s="559">
        <v>2.1000000000000001E-2</v>
      </c>
      <c r="CE13" s="557" t="s">
        <v>655</v>
      </c>
      <c r="CF13" s="159"/>
      <c r="CG13" s="413" t="s">
        <v>881</v>
      </c>
      <c r="CH13" s="563">
        <v>1.4999999999999999E-2</v>
      </c>
      <c r="CI13" s="451" t="s">
        <v>641</v>
      </c>
      <c r="CJ13" s="563">
        <v>1.2999999999999999E-2</v>
      </c>
      <c r="CK13" s="451" t="s">
        <v>641</v>
      </c>
      <c r="CL13" s="563">
        <v>1.7999999999999999E-2</v>
      </c>
      <c r="CM13" s="451" t="s">
        <v>654</v>
      </c>
    </row>
    <row r="14" spans="1:91" s="762" customFormat="1" ht="13">
      <c r="A14" s="699" t="s">
        <v>891</v>
      </c>
      <c r="B14" s="217">
        <v>7182</v>
      </c>
      <c r="C14" s="497" t="s">
        <v>2152</v>
      </c>
      <c r="D14" s="500">
        <v>4.9000000000000002E-2</v>
      </c>
      <c r="E14" s="497" t="s">
        <v>600</v>
      </c>
      <c r="F14" s="217">
        <v>5162</v>
      </c>
      <c r="G14" s="497" t="s">
        <v>2153</v>
      </c>
      <c r="H14" s="500">
        <v>7.1999999999999995E-2</v>
      </c>
      <c r="I14" s="497" t="s">
        <v>625</v>
      </c>
      <c r="J14" s="217">
        <v>2020</v>
      </c>
      <c r="K14" s="497" t="s">
        <v>2154</v>
      </c>
      <c r="L14" s="500">
        <v>2.7E-2</v>
      </c>
      <c r="M14" s="501" t="s">
        <v>597</v>
      </c>
      <c r="O14" s="688" t="s">
        <v>891</v>
      </c>
      <c r="P14" s="690">
        <v>5346</v>
      </c>
      <c r="Q14" s="690">
        <v>1480</v>
      </c>
      <c r="R14" s="738">
        <v>3.7</v>
      </c>
      <c r="S14" s="739">
        <v>1</v>
      </c>
      <c r="T14" s="693">
        <v>2197</v>
      </c>
      <c r="U14" s="690">
        <v>893</v>
      </c>
      <c r="V14" s="738">
        <v>3.1</v>
      </c>
      <c r="W14" s="739">
        <v>1.3</v>
      </c>
      <c r="X14" s="693">
        <v>3149</v>
      </c>
      <c r="Y14" s="690">
        <v>1161</v>
      </c>
      <c r="Z14" s="738">
        <v>4.3</v>
      </c>
      <c r="AA14" s="738">
        <v>1.6</v>
      </c>
      <c r="AC14" s="688" t="s">
        <v>891</v>
      </c>
      <c r="AD14" s="681">
        <v>8122</v>
      </c>
      <c r="AE14" s="682">
        <v>2210</v>
      </c>
      <c r="AF14" s="683">
        <v>5.7</v>
      </c>
      <c r="AG14" s="684">
        <v>1.6</v>
      </c>
      <c r="AH14" s="681">
        <v>4751</v>
      </c>
      <c r="AI14" s="682">
        <v>1492</v>
      </c>
      <c r="AJ14" s="683">
        <v>6.8</v>
      </c>
      <c r="AK14" s="684">
        <v>2.2000000000000002</v>
      </c>
      <c r="AL14" s="681">
        <v>3371</v>
      </c>
      <c r="AM14" s="682">
        <v>1267</v>
      </c>
      <c r="AN14" s="683">
        <v>4.5999999999999996</v>
      </c>
      <c r="AO14" s="683">
        <v>1.7</v>
      </c>
      <c r="AQ14" s="467" t="s">
        <v>895</v>
      </c>
      <c r="AR14" s="685">
        <v>6654</v>
      </c>
      <c r="AS14" s="550" t="s">
        <v>2155</v>
      </c>
      <c r="AT14" s="686">
        <v>4.7E-2</v>
      </c>
      <c r="AU14" s="552" t="s">
        <v>655</v>
      </c>
      <c r="AV14" s="685">
        <v>3712</v>
      </c>
      <c r="AW14" s="550" t="s">
        <v>1769</v>
      </c>
      <c r="AX14" s="686">
        <v>5.3999999999999999E-2</v>
      </c>
      <c r="AY14" s="552" t="s">
        <v>648</v>
      </c>
      <c r="AZ14" s="685">
        <v>2942</v>
      </c>
      <c r="BA14" s="550" t="s">
        <v>2156</v>
      </c>
      <c r="BB14" s="686">
        <v>0.04</v>
      </c>
      <c r="BC14" s="550" t="s">
        <v>652</v>
      </c>
      <c r="BD14" s="159"/>
      <c r="BE14" s="771" t="s">
        <v>895</v>
      </c>
      <c r="BF14" s="556">
        <v>6295</v>
      </c>
      <c r="BG14" s="557" t="s">
        <v>2157</v>
      </c>
      <c r="BH14" s="559">
        <v>4.4999999999999998E-2</v>
      </c>
      <c r="BI14" s="557" t="s">
        <v>655</v>
      </c>
      <c r="BJ14" s="556">
        <v>4167</v>
      </c>
      <c r="BK14" s="557" t="s">
        <v>2158</v>
      </c>
      <c r="BL14" s="559">
        <v>0.06</v>
      </c>
      <c r="BM14" s="557" t="s">
        <v>643</v>
      </c>
      <c r="BN14" s="556">
        <v>2128</v>
      </c>
      <c r="BO14" s="557" t="s">
        <v>971</v>
      </c>
      <c r="BP14" s="559">
        <v>0.03</v>
      </c>
      <c r="BQ14" s="557" t="s">
        <v>648</v>
      </c>
      <c r="BR14" s="159"/>
      <c r="BS14" s="672" t="s">
        <v>895</v>
      </c>
      <c r="BT14" s="556">
        <v>8552</v>
      </c>
      <c r="BU14" s="557" t="s">
        <v>2159</v>
      </c>
      <c r="BV14" s="559">
        <v>6.2E-2</v>
      </c>
      <c r="BW14" s="557" t="s">
        <v>645</v>
      </c>
      <c r="BX14" s="556">
        <v>4604</v>
      </c>
      <c r="BY14" s="557" t="s">
        <v>811</v>
      </c>
      <c r="BZ14" s="559">
        <v>6.8000000000000005E-2</v>
      </c>
      <c r="CA14" s="557" t="s">
        <v>657</v>
      </c>
      <c r="CB14" s="556">
        <v>3948</v>
      </c>
      <c r="CC14" s="557" t="s">
        <v>2040</v>
      </c>
      <c r="CD14" s="559">
        <v>5.7000000000000002E-2</v>
      </c>
      <c r="CE14" s="557" t="s">
        <v>657</v>
      </c>
      <c r="CF14" s="159"/>
      <c r="CG14" s="413" t="s">
        <v>895</v>
      </c>
      <c r="CH14" s="563">
        <v>6.0999999999999999E-2</v>
      </c>
      <c r="CI14" s="451" t="s">
        <v>648</v>
      </c>
      <c r="CJ14" s="563">
        <v>5.6000000000000001E-2</v>
      </c>
      <c r="CK14" s="451" t="s">
        <v>642</v>
      </c>
      <c r="CL14" s="563">
        <v>6.6000000000000003E-2</v>
      </c>
      <c r="CM14" s="451" t="s">
        <v>657</v>
      </c>
    </row>
    <row r="15" spans="1:91" s="762" customFormat="1" ht="13">
      <c r="A15" s="699" t="s">
        <v>603</v>
      </c>
      <c r="B15" s="217">
        <v>42782</v>
      </c>
      <c r="C15" s="497" t="s">
        <v>2160</v>
      </c>
      <c r="D15" s="500">
        <v>0.28999999999999998</v>
      </c>
      <c r="E15" s="497" t="s">
        <v>708</v>
      </c>
      <c r="F15" s="217">
        <v>20109</v>
      </c>
      <c r="G15" s="497" t="s">
        <v>2161</v>
      </c>
      <c r="H15" s="500">
        <v>0.28100000000000003</v>
      </c>
      <c r="I15" s="497" t="s">
        <v>1086</v>
      </c>
      <c r="J15" s="217">
        <v>22673</v>
      </c>
      <c r="K15" s="497" t="s">
        <v>2162</v>
      </c>
      <c r="L15" s="500">
        <v>0.29799999999999999</v>
      </c>
      <c r="M15" s="501" t="s">
        <v>907</v>
      </c>
      <c r="O15" s="688" t="s">
        <v>603</v>
      </c>
      <c r="P15" s="690">
        <v>44801</v>
      </c>
      <c r="Q15" s="690">
        <v>3198</v>
      </c>
      <c r="R15" s="738">
        <v>31.1</v>
      </c>
      <c r="S15" s="739">
        <v>2.2000000000000002</v>
      </c>
      <c r="T15" s="693">
        <v>23812</v>
      </c>
      <c r="U15" s="690">
        <v>2108</v>
      </c>
      <c r="V15" s="738">
        <v>33.799999999999997</v>
      </c>
      <c r="W15" s="739">
        <v>3</v>
      </c>
      <c r="X15" s="693">
        <v>20989</v>
      </c>
      <c r="Y15" s="690">
        <v>2104</v>
      </c>
      <c r="Z15" s="738">
        <v>28.6</v>
      </c>
      <c r="AA15" s="738">
        <v>2.9</v>
      </c>
      <c r="AC15" s="688" t="s">
        <v>603</v>
      </c>
      <c r="AD15" s="681">
        <v>39068</v>
      </c>
      <c r="AE15" s="682">
        <v>3495</v>
      </c>
      <c r="AF15" s="683">
        <v>27.3</v>
      </c>
      <c r="AG15" s="684">
        <v>2.5</v>
      </c>
      <c r="AH15" s="681">
        <v>19592</v>
      </c>
      <c r="AI15" s="682">
        <v>2167</v>
      </c>
      <c r="AJ15" s="683">
        <v>28.1</v>
      </c>
      <c r="AK15" s="684">
        <v>3.1</v>
      </c>
      <c r="AL15" s="681">
        <v>19476</v>
      </c>
      <c r="AM15" s="682">
        <v>2116</v>
      </c>
      <c r="AN15" s="683">
        <v>26.6</v>
      </c>
      <c r="AO15" s="683">
        <v>2.9</v>
      </c>
      <c r="AQ15" s="467" t="s">
        <v>793</v>
      </c>
      <c r="AR15" s="685">
        <v>42363</v>
      </c>
      <c r="AS15" s="550" t="s">
        <v>2163</v>
      </c>
      <c r="AT15" s="686">
        <v>0.29799999999999999</v>
      </c>
      <c r="AU15" s="552" t="s">
        <v>674</v>
      </c>
      <c r="AV15" s="685">
        <v>21052</v>
      </c>
      <c r="AW15" s="550" t="s">
        <v>2164</v>
      </c>
      <c r="AX15" s="686">
        <v>0.30399999999999999</v>
      </c>
      <c r="AY15" s="552" t="s">
        <v>660</v>
      </c>
      <c r="AZ15" s="685">
        <v>21311</v>
      </c>
      <c r="BA15" s="550" t="s">
        <v>2165</v>
      </c>
      <c r="BB15" s="686">
        <v>0.29299999999999998</v>
      </c>
      <c r="BC15" s="550" t="s">
        <v>1148</v>
      </c>
      <c r="BD15" s="159"/>
      <c r="BE15" s="771" t="s">
        <v>793</v>
      </c>
      <c r="BF15" s="556">
        <v>46005</v>
      </c>
      <c r="BG15" s="557" t="s">
        <v>2166</v>
      </c>
      <c r="BH15" s="559">
        <v>0.32900000000000001</v>
      </c>
      <c r="BI15" s="557" t="s">
        <v>661</v>
      </c>
      <c r="BJ15" s="556">
        <v>23126</v>
      </c>
      <c r="BK15" s="557" t="s">
        <v>2167</v>
      </c>
      <c r="BL15" s="559">
        <v>0.33400000000000002</v>
      </c>
      <c r="BM15" s="557" t="s">
        <v>660</v>
      </c>
      <c r="BN15" s="556">
        <v>22879</v>
      </c>
      <c r="BO15" s="557" t="s">
        <v>954</v>
      </c>
      <c r="BP15" s="559">
        <v>0.32400000000000001</v>
      </c>
      <c r="BQ15" s="557" t="s">
        <v>660</v>
      </c>
      <c r="BR15" s="159"/>
      <c r="BS15" s="672" t="s">
        <v>793</v>
      </c>
      <c r="BT15" s="556">
        <v>40517</v>
      </c>
      <c r="BU15" s="557" t="s">
        <v>2168</v>
      </c>
      <c r="BV15" s="559">
        <v>0.29499999999999998</v>
      </c>
      <c r="BW15" s="557" t="s">
        <v>651</v>
      </c>
      <c r="BX15" s="556">
        <v>20411</v>
      </c>
      <c r="BY15" s="557" t="s">
        <v>1785</v>
      </c>
      <c r="BZ15" s="559">
        <v>0.3</v>
      </c>
      <c r="CA15" s="557" t="s">
        <v>674</v>
      </c>
      <c r="CB15" s="556">
        <v>20106</v>
      </c>
      <c r="CC15" s="557" t="s">
        <v>2169</v>
      </c>
      <c r="CD15" s="559">
        <v>0.28899999999999998</v>
      </c>
      <c r="CE15" s="557" t="s">
        <v>674</v>
      </c>
      <c r="CF15" s="159"/>
      <c r="CG15" s="413" t="s">
        <v>793</v>
      </c>
      <c r="CH15" s="563">
        <v>0.32100000000000001</v>
      </c>
      <c r="CI15" s="451" t="s">
        <v>659</v>
      </c>
      <c r="CJ15" s="563">
        <v>0.35299999999999998</v>
      </c>
      <c r="CK15" s="451" t="s">
        <v>785</v>
      </c>
      <c r="CL15" s="563">
        <v>0.28999999999999998</v>
      </c>
      <c r="CM15" s="451" t="s">
        <v>661</v>
      </c>
    </row>
    <row r="16" spans="1:91" s="762" customFormat="1" ht="13">
      <c r="A16" s="699" t="s">
        <v>919</v>
      </c>
      <c r="B16" s="217">
        <v>32268</v>
      </c>
      <c r="C16" s="497" t="s">
        <v>2170</v>
      </c>
      <c r="D16" s="500">
        <v>0.219</v>
      </c>
      <c r="E16" s="497" t="s">
        <v>625</v>
      </c>
      <c r="F16" s="217">
        <v>14877</v>
      </c>
      <c r="G16" s="497" t="s">
        <v>2171</v>
      </c>
      <c r="H16" s="500">
        <v>0.20799999999999999</v>
      </c>
      <c r="I16" s="497" t="s">
        <v>623</v>
      </c>
      <c r="J16" s="217">
        <v>17391</v>
      </c>
      <c r="K16" s="497" t="s">
        <v>2172</v>
      </c>
      <c r="L16" s="500">
        <v>0.22900000000000001</v>
      </c>
      <c r="M16" s="501" t="s">
        <v>623</v>
      </c>
      <c r="O16" s="688" t="s">
        <v>919</v>
      </c>
      <c r="P16" s="690">
        <v>31974</v>
      </c>
      <c r="Q16" s="690">
        <v>2651</v>
      </c>
      <c r="R16" s="738">
        <v>22.2</v>
      </c>
      <c r="S16" s="739">
        <v>1.8</v>
      </c>
      <c r="T16" s="693">
        <v>15454</v>
      </c>
      <c r="U16" s="690">
        <v>1907</v>
      </c>
      <c r="V16" s="738">
        <v>22</v>
      </c>
      <c r="W16" s="739">
        <v>2.7</v>
      </c>
      <c r="X16" s="693">
        <v>16520</v>
      </c>
      <c r="Y16" s="690">
        <v>1936</v>
      </c>
      <c r="Z16" s="738">
        <v>22.5</v>
      </c>
      <c r="AA16" s="738">
        <v>2.6</v>
      </c>
      <c r="AC16" s="688" t="s">
        <v>919</v>
      </c>
      <c r="AD16" s="681">
        <v>33455</v>
      </c>
      <c r="AE16" s="682">
        <v>3306</v>
      </c>
      <c r="AF16" s="683">
        <v>23.4</v>
      </c>
      <c r="AG16" s="684">
        <v>2.2999999999999998</v>
      </c>
      <c r="AH16" s="681">
        <v>17018</v>
      </c>
      <c r="AI16" s="682">
        <v>2574</v>
      </c>
      <c r="AJ16" s="683">
        <v>24.4</v>
      </c>
      <c r="AK16" s="684">
        <v>3.6</v>
      </c>
      <c r="AL16" s="681">
        <v>16437</v>
      </c>
      <c r="AM16" s="682">
        <v>2191</v>
      </c>
      <c r="AN16" s="683">
        <v>22.5</v>
      </c>
      <c r="AO16" s="683">
        <v>3</v>
      </c>
      <c r="AQ16" s="467" t="s">
        <v>925</v>
      </c>
      <c r="AR16" s="685">
        <v>33121</v>
      </c>
      <c r="AS16" s="550" t="s">
        <v>2173</v>
      </c>
      <c r="AT16" s="686">
        <v>0.23300000000000001</v>
      </c>
      <c r="AU16" s="552" t="s">
        <v>644</v>
      </c>
      <c r="AV16" s="685">
        <v>17145</v>
      </c>
      <c r="AW16" s="550" t="s">
        <v>2174</v>
      </c>
      <c r="AX16" s="686">
        <v>0.247</v>
      </c>
      <c r="AY16" s="552" t="s">
        <v>674</v>
      </c>
      <c r="AZ16" s="685">
        <v>15976</v>
      </c>
      <c r="BA16" s="550" t="s">
        <v>2175</v>
      </c>
      <c r="BB16" s="686">
        <v>0.219</v>
      </c>
      <c r="BC16" s="550" t="s">
        <v>661</v>
      </c>
      <c r="BD16" s="159"/>
      <c r="BE16" s="771" t="s">
        <v>925</v>
      </c>
      <c r="BF16" s="556">
        <v>30026</v>
      </c>
      <c r="BG16" s="557" t="s">
        <v>2176</v>
      </c>
      <c r="BH16" s="559">
        <v>0.215</v>
      </c>
      <c r="BI16" s="557" t="s">
        <v>644</v>
      </c>
      <c r="BJ16" s="556">
        <v>16181</v>
      </c>
      <c r="BK16" s="557" t="s">
        <v>2177</v>
      </c>
      <c r="BL16" s="559">
        <v>0.23300000000000001</v>
      </c>
      <c r="BM16" s="557" t="s">
        <v>685</v>
      </c>
      <c r="BN16" s="556">
        <v>13845</v>
      </c>
      <c r="BO16" s="557" t="s">
        <v>2045</v>
      </c>
      <c r="BP16" s="559">
        <v>0.19600000000000001</v>
      </c>
      <c r="BQ16" s="557" t="s">
        <v>661</v>
      </c>
      <c r="BR16" s="159"/>
      <c r="BS16" s="672" t="s">
        <v>925</v>
      </c>
      <c r="BT16" s="556">
        <v>31547</v>
      </c>
      <c r="BU16" s="557" t="s">
        <v>2178</v>
      </c>
      <c r="BV16" s="559">
        <v>0.22900000000000001</v>
      </c>
      <c r="BW16" s="557" t="s">
        <v>651</v>
      </c>
      <c r="BX16" s="556">
        <v>15633</v>
      </c>
      <c r="BY16" s="557" t="s">
        <v>2179</v>
      </c>
      <c r="BZ16" s="559">
        <v>0.22900000000000001</v>
      </c>
      <c r="CA16" s="557" t="s">
        <v>646</v>
      </c>
      <c r="CB16" s="556">
        <v>15914</v>
      </c>
      <c r="CC16" s="557" t="s">
        <v>2180</v>
      </c>
      <c r="CD16" s="559">
        <v>0.22900000000000001</v>
      </c>
      <c r="CE16" s="557" t="s">
        <v>785</v>
      </c>
      <c r="CF16" s="159"/>
      <c r="CG16" s="413" t="s">
        <v>925</v>
      </c>
      <c r="CH16" s="563">
        <v>0.215</v>
      </c>
      <c r="CI16" s="451" t="s">
        <v>651</v>
      </c>
      <c r="CJ16" s="563">
        <v>0.22500000000000001</v>
      </c>
      <c r="CK16" s="451" t="s">
        <v>1061</v>
      </c>
      <c r="CL16" s="563">
        <v>0.20499999999999999</v>
      </c>
      <c r="CM16" s="451" t="s">
        <v>646</v>
      </c>
    </row>
    <row r="17" spans="1:91" s="762" customFormat="1" ht="13">
      <c r="A17" s="699" t="s">
        <v>936</v>
      </c>
      <c r="B17" s="217">
        <v>16682</v>
      </c>
      <c r="C17" s="497" t="s">
        <v>2181</v>
      </c>
      <c r="D17" s="500">
        <v>0.113</v>
      </c>
      <c r="E17" s="497" t="s">
        <v>606</v>
      </c>
      <c r="F17" s="217">
        <v>7928</v>
      </c>
      <c r="G17" s="497" t="s">
        <v>2182</v>
      </c>
      <c r="H17" s="500">
        <v>0.111</v>
      </c>
      <c r="I17" s="497" t="s">
        <v>604</v>
      </c>
      <c r="J17" s="217">
        <v>8754</v>
      </c>
      <c r="K17" s="497" t="s">
        <v>2183</v>
      </c>
      <c r="L17" s="500">
        <v>0.115</v>
      </c>
      <c r="M17" s="501" t="s">
        <v>610</v>
      </c>
      <c r="O17" s="688" t="s">
        <v>936</v>
      </c>
      <c r="P17" s="690">
        <v>13331</v>
      </c>
      <c r="Q17" s="690">
        <v>1731</v>
      </c>
      <c r="R17" s="738">
        <v>9.3000000000000007</v>
      </c>
      <c r="S17" s="739">
        <v>1.2</v>
      </c>
      <c r="T17" s="693">
        <v>6661</v>
      </c>
      <c r="U17" s="690">
        <v>1140</v>
      </c>
      <c r="V17" s="738">
        <v>9.5</v>
      </c>
      <c r="W17" s="739">
        <v>1.6</v>
      </c>
      <c r="X17" s="693">
        <v>6670</v>
      </c>
      <c r="Y17" s="690">
        <v>1342</v>
      </c>
      <c r="Z17" s="738">
        <v>9.1</v>
      </c>
      <c r="AA17" s="738">
        <v>1.8</v>
      </c>
      <c r="AC17" s="688" t="s">
        <v>936</v>
      </c>
      <c r="AD17" s="681">
        <v>17164</v>
      </c>
      <c r="AE17" s="682">
        <v>2502</v>
      </c>
      <c r="AF17" s="683">
        <v>12</v>
      </c>
      <c r="AG17" s="684">
        <v>1.7</v>
      </c>
      <c r="AH17" s="681">
        <v>7948</v>
      </c>
      <c r="AI17" s="682">
        <v>1545</v>
      </c>
      <c r="AJ17" s="683">
        <v>11.4</v>
      </c>
      <c r="AK17" s="684">
        <v>2.2000000000000002</v>
      </c>
      <c r="AL17" s="681">
        <v>9216</v>
      </c>
      <c r="AM17" s="682">
        <v>1869</v>
      </c>
      <c r="AN17" s="683">
        <v>12.6</v>
      </c>
      <c r="AO17" s="683">
        <v>2.6</v>
      </c>
      <c r="AQ17" s="467" t="s">
        <v>940</v>
      </c>
      <c r="AR17" s="685">
        <v>13271</v>
      </c>
      <c r="AS17" s="550" t="s">
        <v>2184</v>
      </c>
      <c r="AT17" s="686">
        <v>9.2999999999999999E-2</v>
      </c>
      <c r="AU17" s="552" t="s">
        <v>653</v>
      </c>
      <c r="AV17" s="685">
        <v>6029</v>
      </c>
      <c r="AW17" s="550" t="s">
        <v>2185</v>
      </c>
      <c r="AX17" s="686">
        <v>8.6999999999999994E-2</v>
      </c>
      <c r="AY17" s="552" t="s">
        <v>657</v>
      </c>
      <c r="AZ17" s="685">
        <v>7242</v>
      </c>
      <c r="BA17" s="550" t="s">
        <v>2186</v>
      </c>
      <c r="BB17" s="686">
        <v>9.9000000000000005E-2</v>
      </c>
      <c r="BC17" s="550" t="s">
        <v>647</v>
      </c>
      <c r="BD17" s="159"/>
      <c r="BE17" s="771" t="s">
        <v>940</v>
      </c>
      <c r="BF17" s="556">
        <v>15058</v>
      </c>
      <c r="BG17" s="557" t="s">
        <v>2187</v>
      </c>
      <c r="BH17" s="559">
        <v>0.108</v>
      </c>
      <c r="BI17" s="557" t="s">
        <v>645</v>
      </c>
      <c r="BJ17" s="556">
        <v>6855</v>
      </c>
      <c r="BK17" s="557" t="s">
        <v>2188</v>
      </c>
      <c r="BL17" s="559">
        <v>9.9000000000000005E-2</v>
      </c>
      <c r="BM17" s="557" t="s">
        <v>644</v>
      </c>
      <c r="BN17" s="556">
        <v>8203</v>
      </c>
      <c r="BO17" s="557" t="s">
        <v>2189</v>
      </c>
      <c r="BP17" s="559">
        <v>0.11600000000000001</v>
      </c>
      <c r="BQ17" s="557" t="s">
        <v>659</v>
      </c>
      <c r="BR17" s="159"/>
      <c r="BS17" s="672" t="s">
        <v>940</v>
      </c>
      <c r="BT17" s="556">
        <v>14189</v>
      </c>
      <c r="BU17" s="557" t="s">
        <v>2190</v>
      </c>
      <c r="BV17" s="559">
        <v>0.10299999999999999</v>
      </c>
      <c r="BW17" s="557" t="s">
        <v>645</v>
      </c>
      <c r="BX17" s="556">
        <v>6840</v>
      </c>
      <c r="BY17" s="557" t="s">
        <v>970</v>
      </c>
      <c r="BZ17" s="559">
        <v>0.1</v>
      </c>
      <c r="CA17" s="557" t="s">
        <v>650</v>
      </c>
      <c r="CB17" s="556">
        <v>7349</v>
      </c>
      <c r="CC17" s="557" t="s">
        <v>2105</v>
      </c>
      <c r="CD17" s="559">
        <v>0.106</v>
      </c>
      <c r="CE17" s="557" t="s">
        <v>644</v>
      </c>
      <c r="CF17" s="159"/>
      <c r="CG17" s="413" t="s">
        <v>940</v>
      </c>
      <c r="CH17" s="563">
        <v>0.10199999999999999</v>
      </c>
      <c r="CI17" s="451" t="s">
        <v>645</v>
      </c>
      <c r="CJ17" s="563">
        <v>9.6000000000000002E-2</v>
      </c>
      <c r="CK17" s="451" t="s">
        <v>647</v>
      </c>
      <c r="CL17" s="563">
        <v>0.109</v>
      </c>
      <c r="CM17" s="451" t="s">
        <v>658</v>
      </c>
    </row>
    <row r="18" spans="1:91" s="762" customFormat="1" ht="13">
      <c r="A18" s="699" t="s">
        <v>611</v>
      </c>
      <c r="B18" s="217">
        <v>28012</v>
      </c>
      <c r="C18" s="497" t="s">
        <v>2191</v>
      </c>
      <c r="D18" s="500">
        <v>0.19</v>
      </c>
      <c r="E18" s="497" t="s">
        <v>625</v>
      </c>
      <c r="F18" s="217">
        <v>13915</v>
      </c>
      <c r="G18" s="497" t="s">
        <v>1912</v>
      </c>
      <c r="H18" s="500">
        <v>0.19500000000000001</v>
      </c>
      <c r="I18" s="497" t="s">
        <v>623</v>
      </c>
      <c r="J18" s="217">
        <v>14097</v>
      </c>
      <c r="K18" s="497" t="s">
        <v>2192</v>
      </c>
      <c r="L18" s="500">
        <v>0.185</v>
      </c>
      <c r="M18" s="501" t="s">
        <v>2193</v>
      </c>
      <c r="O18" s="688" t="s">
        <v>611</v>
      </c>
      <c r="P18" s="690">
        <v>28302</v>
      </c>
      <c r="Q18" s="690">
        <v>2603</v>
      </c>
      <c r="R18" s="738">
        <v>19.7</v>
      </c>
      <c r="S18" s="739">
        <v>1.8</v>
      </c>
      <c r="T18" s="693">
        <v>12396</v>
      </c>
      <c r="U18" s="690">
        <v>1719</v>
      </c>
      <c r="V18" s="738">
        <v>17.600000000000001</v>
      </c>
      <c r="W18" s="739">
        <v>2.4</v>
      </c>
      <c r="X18" s="693">
        <v>15906</v>
      </c>
      <c r="Y18" s="690">
        <v>1876</v>
      </c>
      <c r="Z18" s="738">
        <v>21.6</v>
      </c>
      <c r="AA18" s="738">
        <v>2.6</v>
      </c>
      <c r="AC18" s="688" t="s">
        <v>611</v>
      </c>
      <c r="AD18" s="681">
        <v>27259</v>
      </c>
      <c r="AE18" s="682">
        <v>2906</v>
      </c>
      <c r="AF18" s="683">
        <v>19.100000000000001</v>
      </c>
      <c r="AG18" s="684">
        <v>2</v>
      </c>
      <c r="AH18" s="681">
        <v>11744</v>
      </c>
      <c r="AI18" s="682">
        <v>1782</v>
      </c>
      <c r="AJ18" s="683">
        <v>16.8</v>
      </c>
      <c r="AK18" s="684">
        <v>2.6</v>
      </c>
      <c r="AL18" s="681">
        <v>15515</v>
      </c>
      <c r="AM18" s="682">
        <v>2008</v>
      </c>
      <c r="AN18" s="683">
        <v>21.2</v>
      </c>
      <c r="AO18" s="683">
        <v>2.7</v>
      </c>
      <c r="AQ18" s="467" t="s">
        <v>953</v>
      </c>
      <c r="AR18" s="685">
        <v>29751</v>
      </c>
      <c r="AS18" s="550" t="s">
        <v>2194</v>
      </c>
      <c r="AT18" s="686">
        <v>0.20899999999999999</v>
      </c>
      <c r="AU18" s="552" t="s">
        <v>659</v>
      </c>
      <c r="AV18" s="685">
        <v>13217</v>
      </c>
      <c r="AW18" s="550" t="s">
        <v>2195</v>
      </c>
      <c r="AX18" s="686">
        <v>0.191</v>
      </c>
      <c r="AY18" s="552" t="s">
        <v>674</v>
      </c>
      <c r="AZ18" s="685">
        <v>16534</v>
      </c>
      <c r="BA18" s="550" t="s">
        <v>2196</v>
      </c>
      <c r="BB18" s="686">
        <v>0.22700000000000001</v>
      </c>
      <c r="BC18" s="550" t="s">
        <v>675</v>
      </c>
      <c r="BD18" s="159"/>
      <c r="BE18" s="771" t="s">
        <v>953</v>
      </c>
      <c r="BF18" s="556">
        <v>26795</v>
      </c>
      <c r="BG18" s="557" t="s">
        <v>2197</v>
      </c>
      <c r="BH18" s="559">
        <v>0.192</v>
      </c>
      <c r="BI18" s="557" t="s">
        <v>644</v>
      </c>
      <c r="BJ18" s="556">
        <v>11444</v>
      </c>
      <c r="BK18" s="557" t="s">
        <v>1768</v>
      </c>
      <c r="BL18" s="559">
        <v>0.16500000000000001</v>
      </c>
      <c r="BM18" s="557" t="s">
        <v>658</v>
      </c>
      <c r="BN18" s="556">
        <v>15351</v>
      </c>
      <c r="BO18" s="557" t="s">
        <v>2198</v>
      </c>
      <c r="BP18" s="559">
        <v>0.218</v>
      </c>
      <c r="BQ18" s="557" t="s">
        <v>674</v>
      </c>
      <c r="BR18" s="159"/>
      <c r="BS18" s="672" t="s">
        <v>953</v>
      </c>
      <c r="BT18" s="556">
        <v>26620</v>
      </c>
      <c r="BU18" s="557" t="s">
        <v>2199</v>
      </c>
      <c r="BV18" s="559">
        <v>0.193</v>
      </c>
      <c r="BW18" s="557" t="s">
        <v>644</v>
      </c>
      <c r="BX18" s="556">
        <v>13028</v>
      </c>
      <c r="BY18" s="557" t="s">
        <v>2200</v>
      </c>
      <c r="BZ18" s="559">
        <v>0.191</v>
      </c>
      <c r="CA18" s="557" t="s">
        <v>658</v>
      </c>
      <c r="CB18" s="556">
        <v>13592</v>
      </c>
      <c r="CC18" s="557" t="s">
        <v>2201</v>
      </c>
      <c r="CD18" s="559">
        <v>0.19600000000000001</v>
      </c>
      <c r="CE18" s="557" t="s">
        <v>675</v>
      </c>
      <c r="CF18" s="159"/>
      <c r="CG18" s="413" t="s">
        <v>953</v>
      </c>
      <c r="CH18" s="563">
        <v>0.17699999999999999</v>
      </c>
      <c r="CI18" s="451" t="s">
        <v>644</v>
      </c>
      <c r="CJ18" s="563">
        <v>0.156</v>
      </c>
      <c r="CK18" s="451" t="s">
        <v>659</v>
      </c>
      <c r="CL18" s="563">
        <v>0.19700000000000001</v>
      </c>
      <c r="CM18" s="451" t="s">
        <v>861</v>
      </c>
    </row>
    <row r="19" spans="1:91" s="762" customFormat="1" ht="13">
      <c r="A19" s="699" t="s">
        <v>615</v>
      </c>
      <c r="B19" s="217">
        <v>17329</v>
      </c>
      <c r="C19" s="497" t="s">
        <v>2202</v>
      </c>
      <c r="D19" s="500">
        <v>0.11700000000000001</v>
      </c>
      <c r="E19" s="497" t="s">
        <v>710</v>
      </c>
      <c r="F19" s="217">
        <v>7166</v>
      </c>
      <c r="G19" s="497" t="s">
        <v>2203</v>
      </c>
      <c r="H19" s="500">
        <v>0.1</v>
      </c>
      <c r="I19" s="497" t="s">
        <v>613</v>
      </c>
      <c r="J19" s="217">
        <v>10163</v>
      </c>
      <c r="K19" s="497" t="s">
        <v>2204</v>
      </c>
      <c r="L19" s="500">
        <v>0.13400000000000001</v>
      </c>
      <c r="M19" s="501" t="s">
        <v>624</v>
      </c>
      <c r="O19" s="688" t="s">
        <v>615</v>
      </c>
      <c r="P19" s="690">
        <v>14845</v>
      </c>
      <c r="Q19" s="690">
        <v>1900</v>
      </c>
      <c r="R19" s="738">
        <v>10.3</v>
      </c>
      <c r="S19" s="739">
        <v>1.3</v>
      </c>
      <c r="T19" s="693">
        <v>7318</v>
      </c>
      <c r="U19" s="690">
        <v>1238</v>
      </c>
      <c r="V19" s="738">
        <v>10.4</v>
      </c>
      <c r="W19" s="739">
        <v>1.7</v>
      </c>
      <c r="X19" s="693">
        <v>7527</v>
      </c>
      <c r="Y19" s="690">
        <v>1352</v>
      </c>
      <c r="Z19" s="738">
        <v>10.199999999999999</v>
      </c>
      <c r="AA19" s="738">
        <v>1.8</v>
      </c>
      <c r="AC19" s="688" t="s">
        <v>615</v>
      </c>
      <c r="AD19" s="681">
        <v>15065</v>
      </c>
      <c r="AE19" s="682">
        <v>1866</v>
      </c>
      <c r="AF19" s="683">
        <v>10.5</v>
      </c>
      <c r="AG19" s="684">
        <v>1.3</v>
      </c>
      <c r="AH19" s="681">
        <v>7335</v>
      </c>
      <c r="AI19" s="682">
        <v>1416</v>
      </c>
      <c r="AJ19" s="683">
        <v>10.5</v>
      </c>
      <c r="AK19" s="684">
        <v>2</v>
      </c>
      <c r="AL19" s="681">
        <v>7730</v>
      </c>
      <c r="AM19" s="682">
        <v>1225</v>
      </c>
      <c r="AN19" s="683">
        <v>10.6</v>
      </c>
      <c r="AO19" s="683">
        <v>1.7</v>
      </c>
      <c r="AQ19" s="467" t="s">
        <v>966</v>
      </c>
      <c r="AR19" s="685">
        <v>13934</v>
      </c>
      <c r="AS19" s="550" t="s">
        <v>2205</v>
      </c>
      <c r="AT19" s="686">
        <v>9.8000000000000004E-2</v>
      </c>
      <c r="AU19" s="552" t="s">
        <v>643</v>
      </c>
      <c r="AV19" s="685">
        <v>7007</v>
      </c>
      <c r="AW19" s="550" t="s">
        <v>2206</v>
      </c>
      <c r="AX19" s="686">
        <v>0.10100000000000001</v>
      </c>
      <c r="AY19" s="552" t="s">
        <v>657</v>
      </c>
      <c r="AZ19" s="685">
        <v>6927</v>
      </c>
      <c r="BA19" s="550" t="s">
        <v>2207</v>
      </c>
      <c r="BB19" s="686">
        <v>9.5000000000000001E-2</v>
      </c>
      <c r="BC19" s="550" t="s">
        <v>644</v>
      </c>
      <c r="BD19" s="159"/>
      <c r="BE19" s="771" t="s">
        <v>966</v>
      </c>
      <c r="BF19" s="556">
        <v>11779</v>
      </c>
      <c r="BG19" s="557" t="s">
        <v>2208</v>
      </c>
      <c r="BH19" s="559">
        <v>8.4000000000000005E-2</v>
      </c>
      <c r="BI19" s="557" t="s">
        <v>645</v>
      </c>
      <c r="BJ19" s="556">
        <v>5712</v>
      </c>
      <c r="BK19" s="557" t="s">
        <v>2209</v>
      </c>
      <c r="BL19" s="559">
        <v>8.2000000000000003E-2</v>
      </c>
      <c r="BM19" s="557" t="s">
        <v>642</v>
      </c>
      <c r="BN19" s="556">
        <v>6067</v>
      </c>
      <c r="BO19" s="557" t="s">
        <v>2210</v>
      </c>
      <c r="BP19" s="559">
        <v>8.5999999999999993E-2</v>
      </c>
      <c r="BQ19" s="557" t="s">
        <v>650</v>
      </c>
      <c r="BR19" s="159"/>
      <c r="BS19" s="672" t="s">
        <v>966</v>
      </c>
      <c r="BT19" s="556">
        <v>12870</v>
      </c>
      <c r="BU19" s="557" t="s">
        <v>1896</v>
      </c>
      <c r="BV19" s="559">
        <v>9.4E-2</v>
      </c>
      <c r="BW19" s="557" t="s">
        <v>643</v>
      </c>
      <c r="BX19" s="556">
        <v>5781</v>
      </c>
      <c r="BY19" s="557" t="s">
        <v>2211</v>
      </c>
      <c r="BZ19" s="559">
        <v>8.5000000000000006E-2</v>
      </c>
      <c r="CA19" s="557" t="s">
        <v>647</v>
      </c>
      <c r="CB19" s="556">
        <v>7089</v>
      </c>
      <c r="CC19" s="557" t="s">
        <v>2212</v>
      </c>
      <c r="CD19" s="559">
        <v>0.10199999999999999</v>
      </c>
      <c r="CE19" s="557" t="s">
        <v>651</v>
      </c>
      <c r="CF19" s="159"/>
      <c r="CG19" s="413" t="s">
        <v>966</v>
      </c>
      <c r="CH19" s="563">
        <v>0.109</v>
      </c>
      <c r="CI19" s="451" t="s">
        <v>643</v>
      </c>
      <c r="CJ19" s="563">
        <v>0.10100000000000001</v>
      </c>
      <c r="CK19" s="451" t="s">
        <v>650</v>
      </c>
      <c r="CL19" s="563">
        <v>0.11600000000000001</v>
      </c>
      <c r="CM19" s="451" t="s">
        <v>651</v>
      </c>
    </row>
    <row r="20" spans="1:91" s="762" customFormat="1" ht="13">
      <c r="A20" s="699" t="s">
        <v>617</v>
      </c>
      <c r="B20" s="217">
        <v>137073</v>
      </c>
      <c r="C20" s="497" t="s">
        <v>2213</v>
      </c>
      <c r="D20" s="500">
        <v>0.92900000000000005</v>
      </c>
      <c r="E20" s="497" t="s">
        <v>599</v>
      </c>
      <c r="F20" s="217">
        <v>63995</v>
      </c>
      <c r="G20" s="497" t="s">
        <v>2214</v>
      </c>
      <c r="H20" s="500">
        <v>0.89600000000000002</v>
      </c>
      <c r="I20" s="497" t="s">
        <v>625</v>
      </c>
      <c r="J20" s="217">
        <v>73078</v>
      </c>
      <c r="K20" s="497" t="s">
        <v>2215</v>
      </c>
      <c r="L20" s="500">
        <v>0.96099999999999997</v>
      </c>
      <c r="M20" s="501" t="s">
        <v>612</v>
      </c>
      <c r="O20" s="688" t="s">
        <v>617</v>
      </c>
      <c r="P20" s="690">
        <v>133253</v>
      </c>
      <c r="Q20" s="690">
        <v>2477</v>
      </c>
      <c r="R20" s="738">
        <v>92.6</v>
      </c>
      <c r="S20" s="739">
        <v>1.6</v>
      </c>
      <c r="T20" s="693">
        <v>65641</v>
      </c>
      <c r="U20" s="690">
        <v>1600</v>
      </c>
      <c r="V20" s="738">
        <v>93.3</v>
      </c>
      <c r="W20" s="739">
        <v>1.9</v>
      </c>
      <c r="X20" s="693">
        <v>67612</v>
      </c>
      <c r="Y20" s="690">
        <v>1706</v>
      </c>
      <c r="Z20" s="738">
        <v>92</v>
      </c>
      <c r="AA20" s="738">
        <v>2.2000000000000002</v>
      </c>
      <c r="AC20" s="688" t="s">
        <v>617</v>
      </c>
      <c r="AD20" s="681">
        <v>132011</v>
      </c>
      <c r="AE20" s="682">
        <v>2473</v>
      </c>
      <c r="AF20" s="683">
        <v>92.4</v>
      </c>
      <c r="AG20" s="684">
        <v>1.5</v>
      </c>
      <c r="AH20" s="681" t="s">
        <v>751</v>
      </c>
      <c r="AI20" s="682" t="s">
        <v>751</v>
      </c>
      <c r="AJ20" s="683">
        <v>91.3</v>
      </c>
      <c r="AK20" s="684">
        <v>2.2000000000000002</v>
      </c>
      <c r="AL20" s="681" t="s">
        <v>751</v>
      </c>
      <c r="AM20" s="682" t="s">
        <v>751</v>
      </c>
      <c r="AN20" s="683">
        <v>93.5</v>
      </c>
      <c r="AO20" s="683">
        <v>1.6</v>
      </c>
      <c r="AQ20" s="379"/>
      <c r="AR20" s="551"/>
      <c r="AS20" s="550"/>
      <c r="AT20" s="686"/>
      <c r="AU20" s="552"/>
      <c r="AV20" s="551"/>
      <c r="AW20" s="550"/>
      <c r="AX20" s="686"/>
      <c r="AY20" s="552"/>
      <c r="AZ20" s="551"/>
      <c r="BA20" s="550"/>
      <c r="BB20" s="686"/>
      <c r="BC20" s="550"/>
      <c r="BD20" s="159"/>
      <c r="BE20" s="413"/>
      <c r="BF20" s="557" t="s">
        <v>673</v>
      </c>
      <c r="BG20" s="557" t="s">
        <v>673</v>
      </c>
      <c r="BH20" s="559" t="s">
        <v>673</v>
      </c>
      <c r="BI20" s="557" t="s">
        <v>673</v>
      </c>
      <c r="BJ20" s="557" t="s">
        <v>673</v>
      </c>
      <c r="BK20" s="557" t="s">
        <v>673</v>
      </c>
      <c r="BL20" s="559" t="s">
        <v>673</v>
      </c>
      <c r="BM20" s="557" t="s">
        <v>673</v>
      </c>
      <c r="BN20" s="557" t="s">
        <v>673</v>
      </c>
      <c r="BO20" s="557" t="s">
        <v>673</v>
      </c>
      <c r="BP20" s="559" t="s">
        <v>673</v>
      </c>
      <c r="BQ20" s="557" t="s">
        <v>673</v>
      </c>
      <c r="BR20" s="159"/>
      <c r="BS20" s="672" t="s">
        <v>673</v>
      </c>
      <c r="BT20" s="557" t="s">
        <v>673</v>
      </c>
      <c r="BU20" s="557" t="s">
        <v>673</v>
      </c>
      <c r="BV20" s="559" t="s">
        <v>673</v>
      </c>
      <c r="BW20" s="557" t="s">
        <v>673</v>
      </c>
      <c r="BX20" s="557" t="s">
        <v>673</v>
      </c>
      <c r="BY20" s="557" t="s">
        <v>673</v>
      </c>
      <c r="BZ20" s="559" t="s">
        <v>673</v>
      </c>
      <c r="CA20" s="557" t="s">
        <v>673</v>
      </c>
      <c r="CB20" s="557" t="s">
        <v>673</v>
      </c>
      <c r="CC20" s="557" t="s">
        <v>673</v>
      </c>
      <c r="CD20" s="559" t="s">
        <v>673</v>
      </c>
      <c r="CE20" s="557" t="s">
        <v>673</v>
      </c>
      <c r="CF20" s="159"/>
      <c r="CG20" s="413"/>
      <c r="CH20" s="451"/>
      <c r="CI20" s="451"/>
      <c r="CJ20" s="451"/>
      <c r="CK20" s="451"/>
      <c r="CL20" s="451"/>
      <c r="CM20" s="451"/>
    </row>
    <row r="21" spans="1:91" s="762" customFormat="1" ht="13">
      <c r="A21" s="699" t="s">
        <v>620</v>
      </c>
      <c r="B21" s="217">
        <v>45341</v>
      </c>
      <c r="C21" s="497" t="s">
        <v>2216</v>
      </c>
      <c r="D21" s="500">
        <v>0.307</v>
      </c>
      <c r="E21" s="497" t="s">
        <v>708</v>
      </c>
      <c r="F21" s="217">
        <v>21081</v>
      </c>
      <c r="G21" s="497" t="s">
        <v>2217</v>
      </c>
      <c r="H21" s="500">
        <v>0.29499999999999998</v>
      </c>
      <c r="I21" s="497" t="s">
        <v>909</v>
      </c>
      <c r="J21" s="217">
        <v>24260</v>
      </c>
      <c r="K21" s="497" t="s">
        <v>1791</v>
      </c>
      <c r="L21" s="500">
        <v>0.31900000000000001</v>
      </c>
      <c r="M21" s="501" t="s">
        <v>1470</v>
      </c>
      <c r="O21" s="688" t="s">
        <v>620</v>
      </c>
      <c r="P21" s="690">
        <v>43147</v>
      </c>
      <c r="Q21" s="690">
        <v>2952</v>
      </c>
      <c r="R21" s="738">
        <v>30</v>
      </c>
      <c r="S21" s="739">
        <v>2</v>
      </c>
      <c r="T21" s="693">
        <v>19714</v>
      </c>
      <c r="U21" s="690">
        <v>1858</v>
      </c>
      <c r="V21" s="738">
        <v>28</v>
      </c>
      <c r="W21" s="739">
        <v>2.6</v>
      </c>
      <c r="X21" s="693">
        <v>23433</v>
      </c>
      <c r="Y21" s="690">
        <v>2041</v>
      </c>
      <c r="Z21" s="738">
        <v>31.9</v>
      </c>
      <c r="AA21" s="738">
        <v>2.8</v>
      </c>
      <c r="AC21" s="688" t="s">
        <v>620</v>
      </c>
      <c r="AD21" s="681">
        <v>42324</v>
      </c>
      <c r="AE21" s="682">
        <v>3586</v>
      </c>
      <c r="AF21" s="683">
        <v>29.6</v>
      </c>
      <c r="AG21" s="684">
        <v>2.5</v>
      </c>
      <c r="AH21" s="681" t="s">
        <v>751</v>
      </c>
      <c r="AI21" s="682" t="s">
        <v>751</v>
      </c>
      <c r="AJ21" s="683">
        <v>27.4</v>
      </c>
      <c r="AK21" s="684">
        <v>2.9</v>
      </c>
      <c r="AL21" s="681" t="s">
        <v>751</v>
      </c>
      <c r="AM21" s="682" t="s">
        <v>751</v>
      </c>
      <c r="AN21" s="683">
        <v>31.8</v>
      </c>
      <c r="AO21" s="683">
        <v>3.2</v>
      </c>
      <c r="AQ21" s="742" t="s">
        <v>982</v>
      </c>
      <c r="AR21" s="701" t="s">
        <v>751</v>
      </c>
      <c r="AS21" s="702" t="s">
        <v>751</v>
      </c>
      <c r="AT21" s="703">
        <v>0.93200000000000005</v>
      </c>
      <c r="AU21" s="704" t="s">
        <v>640</v>
      </c>
      <c r="AV21" s="701" t="s">
        <v>751</v>
      </c>
      <c r="AW21" s="702" t="s">
        <v>751</v>
      </c>
      <c r="AX21" s="703">
        <v>0.93</v>
      </c>
      <c r="AY21" s="704" t="s">
        <v>642</v>
      </c>
      <c r="AZ21" s="701" t="s">
        <v>751</v>
      </c>
      <c r="BA21" s="702" t="s">
        <v>751</v>
      </c>
      <c r="BB21" s="703">
        <v>0.93400000000000005</v>
      </c>
      <c r="BC21" s="702" t="s">
        <v>652</v>
      </c>
      <c r="BD21" s="159"/>
      <c r="BE21" s="413" t="s">
        <v>982</v>
      </c>
      <c r="BF21" s="557" t="s">
        <v>751</v>
      </c>
      <c r="BG21" s="557" t="s">
        <v>751</v>
      </c>
      <c r="BH21" s="559">
        <v>0.92700000000000005</v>
      </c>
      <c r="BI21" s="557" t="s">
        <v>652</v>
      </c>
      <c r="BJ21" s="557" t="s">
        <v>751</v>
      </c>
      <c r="BK21" s="557" t="s">
        <v>751</v>
      </c>
      <c r="BL21" s="559">
        <v>0.91300000000000003</v>
      </c>
      <c r="BM21" s="557" t="s">
        <v>647</v>
      </c>
      <c r="BN21" s="557" t="s">
        <v>751</v>
      </c>
      <c r="BO21" s="557" t="s">
        <v>751</v>
      </c>
      <c r="BP21" s="559">
        <v>0.94099999999999995</v>
      </c>
      <c r="BQ21" s="557" t="s">
        <v>657</v>
      </c>
      <c r="BR21" s="159"/>
      <c r="BS21" s="672" t="s">
        <v>982</v>
      </c>
      <c r="BT21" s="557" t="s">
        <v>751</v>
      </c>
      <c r="BU21" s="557" t="s">
        <v>751</v>
      </c>
      <c r="BV21" s="559">
        <v>0.91400000000000003</v>
      </c>
      <c r="BW21" s="557" t="s">
        <v>642</v>
      </c>
      <c r="BX21" s="557" t="s">
        <v>751</v>
      </c>
      <c r="BY21" s="557" t="s">
        <v>751</v>
      </c>
      <c r="BZ21" s="559">
        <v>0.90600000000000003</v>
      </c>
      <c r="CA21" s="557" t="s">
        <v>651</v>
      </c>
      <c r="CB21" s="557" t="s">
        <v>751</v>
      </c>
      <c r="CC21" s="557" t="s">
        <v>751</v>
      </c>
      <c r="CD21" s="559">
        <v>0.92200000000000004</v>
      </c>
      <c r="CE21" s="557" t="s">
        <v>650</v>
      </c>
      <c r="CF21" s="159"/>
      <c r="CG21" s="413" t="s">
        <v>982</v>
      </c>
      <c r="CH21" s="563">
        <v>0.92400000000000004</v>
      </c>
      <c r="CI21" s="451" t="s">
        <v>643</v>
      </c>
      <c r="CJ21" s="563">
        <v>0.93200000000000005</v>
      </c>
      <c r="CK21" s="451" t="s">
        <v>647</v>
      </c>
      <c r="CL21" s="563">
        <v>0.91600000000000004</v>
      </c>
      <c r="CM21" s="451" t="s">
        <v>647</v>
      </c>
    </row>
    <row r="22" spans="1:91" s="762" customFormat="1" ht="13">
      <c r="A22" s="688"/>
      <c r="B22" s="217"/>
      <c r="C22" s="497"/>
      <c r="D22" s="500"/>
      <c r="E22" s="497"/>
      <c r="F22" s="217"/>
      <c r="G22" s="497"/>
      <c r="H22" s="500"/>
      <c r="I22" s="497"/>
      <c r="J22" s="217"/>
      <c r="K22" s="497"/>
      <c r="L22" s="500"/>
      <c r="M22" s="501"/>
      <c r="O22" s="676"/>
      <c r="P22" s="690"/>
      <c r="Q22" s="690"/>
      <c r="R22" s="738"/>
      <c r="S22" s="739"/>
      <c r="T22" s="693"/>
      <c r="U22" s="690"/>
      <c r="V22" s="738"/>
      <c r="W22" s="739"/>
      <c r="X22" s="693"/>
      <c r="Y22" s="690"/>
      <c r="Z22" s="738"/>
      <c r="AA22" s="738"/>
      <c r="AC22" s="676"/>
      <c r="AD22" s="681"/>
      <c r="AE22" s="682"/>
      <c r="AF22" s="683"/>
      <c r="AG22" s="684"/>
      <c r="AH22" s="681"/>
      <c r="AI22" s="682"/>
      <c r="AJ22" s="683"/>
      <c r="AK22" s="684"/>
      <c r="AL22" s="681"/>
      <c r="AM22" s="682"/>
      <c r="AN22" s="683"/>
      <c r="AO22" s="683"/>
      <c r="AQ22" s="742" t="s">
        <v>983</v>
      </c>
      <c r="AR22" s="701" t="s">
        <v>751</v>
      </c>
      <c r="AS22" s="702" t="s">
        <v>751</v>
      </c>
      <c r="AT22" s="703">
        <v>0.307</v>
      </c>
      <c r="AU22" s="704" t="s">
        <v>661</v>
      </c>
      <c r="AV22" s="701" t="s">
        <v>751</v>
      </c>
      <c r="AW22" s="702" t="s">
        <v>751</v>
      </c>
      <c r="AX22" s="703">
        <v>0.29199999999999998</v>
      </c>
      <c r="AY22" s="704" t="s">
        <v>861</v>
      </c>
      <c r="AZ22" s="701" t="s">
        <v>751</v>
      </c>
      <c r="BA22" s="702" t="s">
        <v>751</v>
      </c>
      <c r="BB22" s="703">
        <v>0.32200000000000001</v>
      </c>
      <c r="BC22" s="702" t="s">
        <v>935</v>
      </c>
      <c r="BD22" s="159"/>
      <c r="BE22" s="413" t="s">
        <v>983</v>
      </c>
      <c r="BF22" s="557" t="s">
        <v>751</v>
      </c>
      <c r="BG22" s="557" t="s">
        <v>751</v>
      </c>
      <c r="BH22" s="559">
        <v>0.27600000000000002</v>
      </c>
      <c r="BI22" s="557" t="s">
        <v>646</v>
      </c>
      <c r="BJ22" s="557" t="s">
        <v>751</v>
      </c>
      <c r="BK22" s="557" t="s">
        <v>751</v>
      </c>
      <c r="BL22" s="559">
        <v>0.247</v>
      </c>
      <c r="BM22" s="557" t="s">
        <v>674</v>
      </c>
      <c r="BN22" s="557" t="s">
        <v>751</v>
      </c>
      <c r="BO22" s="557" t="s">
        <v>751</v>
      </c>
      <c r="BP22" s="559">
        <v>0.30399999999999999</v>
      </c>
      <c r="BQ22" s="557" t="s">
        <v>785</v>
      </c>
      <c r="BR22" s="159"/>
      <c r="BS22" s="672" t="s">
        <v>983</v>
      </c>
      <c r="BT22" s="557" t="s">
        <v>751</v>
      </c>
      <c r="BU22" s="557" t="s">
        <v>751</v>
      </c>
      <c r="BV22" s="559">
        <v>0.28699999999999998</v>
      </c>
      <c r="BW22" s="557" t="s">
        <v>659</v>
      </c>
      <c r="BX22" s="557" t="s">
        <v>751</v>
      </c>
      <c r="BY22" s="557" t="s">
        <v>751</v>
      </c>
      <c r="BZ22" s="559">
        <v>0.27600000000000002</v>
      </c>
      <c r="CA22" s="557" t="s">
        <v>646</v>
      </c>
      <c r="CB22" s="557" t="s">
        <v>751</v>
      </c>
      <c r="CC22" s="557" t="s">
        <v>751</v>
      </c>
      <c r="CD22" s="559">
        <v>0.29799999999999999</v>
      </c>
      <c r="CE22" s="557" t="s">
        <v>685</v>
      </c>
      <c r="CF22" s="159"/>
      <c r="CG22" s="413" t="s">
        <v>983</v>
      </c>
      <c r="CH22" s="563">
        <v>0.28599999999999998</v>
      </c>
      <c r="CI22" s="451" t="s">
        <v>658</v>
      </c>
      <c r="CJ22" s="563">
        <v>0.25800000000000001</v>
      </c>
      <c r="CK22" s="451" t="s">
        <v>861</v>
      </c>
      <c r="CL22" s="563">
        <v>0.313</v>
      </c>
      <c r="CM22" s="451" t="s">
        <v>1061</v>
      </c>
    </row>
    <row r="23" spans="1:91" s="762" customFormat="1" ht="13.5" thickBot="1">
      <c r="A23" s="658" t="s">
        <v>984</v>
      </c>
      <c r="B23" s="484">
        <v>24603</v>
      </c>
      <c r="C23" s="487" t="s">
        <v>2218</v>
      </c>
      <c r="D23" s="660" t="s">
        <v>751</v>
      </c>
      <c r="E23" s="487" t="s">
        <v>751</v>
      </c>
      <c r="F23" s="484">
        <v>12133</v>
      </c>
      <c r="G23" s="487" t="s">
        <v>2219</v>
      </c>
      <c r="H23" s="660" t="s">
        <v>751</v>
      </c>
      <c r="I23" s="487" t="s">
        <v>751</v>
      </c>
      <c r="J23" s="484">
        <v>12470</v>
      </c>
      <c r="K23" s="487" t="s">
        <v>2220</v>
      </c>
      <c r="L23" s="660" t="s">
        <v>751</v>
      </c>
      <c r="M23" s="485" t="s">
        <v>751</v>
      </c>
      <c r="O23" s="661" t="s">
        <v>984</v>
      </c>
      <c r="P23" s="694">
        <v>21122</v>
      </c>
      <c r="Q23" s="694">
        <v>1089</v>
      </c>
      <c r="R23" s="740" t="s">
        <v>751</v>
      </c>
      <c r="S23" s="741" t="s">
        <v>751</v>
      </c>
      <c r="T23" s="697">
        <v>10642</v>
      </c>
      <c r="U23" s="694">
        <v>737</v>
      </c>
      <c r="V23" s="740" t="s">
        <v>751</v>
      </c>
      <c r="W23" s="741" t="s">
        <v>751</v>
      </c>
      <c r="X23" s="697">
        <v>10480</v>
      </c>
      <c r="Y23" s="694">
        <v>616</v>
      </c>
      <c r="Z23" s="740" t="s">
        <v>751</v>
      </c>
      <c r="AA23" s="740" t="s">
        <v>751</v>
      </c>
      <c r="AC23" s="661" t="s">
        <v>984</v>
      </c>
      <c r="AD23" s="666">
        <v>23661</v>
      </c>
      <c r="AE23" s="667">
        <v>1138</v>
      </c>
      <c r="AF23" s="668" t="s">
        <v>751</v>
      </c>
      <c r="AG23" s="669" t="s">
        <v>751</v>
      </c>
      <c r="AH23" s="666">
        <v>11553</v>
      </c>
      <c r="AI23" s="667">
        <v>880</v>
      </c>
      <c r="AJ23" s="668" t="s">
        <v>751</v>
      </c>
      <c r="AK23" s="669" t="s">
        <v>751</v>
      </c>
      <c r="AL23" s="666">
        <v>12108</v>
      </c>
      <c r="AM23" s="667">
        <v>605</v>
      </c>
      <c r="AN23" s="668" t="s">
        <v>751</v>
      </c>
      <c r="AO23" s="668" t="s">
        <v>751</v>
      </c>
      <c r="AQ23" s="379"/>
      <c r="AR23" s="551"/>
      <c r="AS23" s="550"/>
      <c r="AT23" s="686"/>
      <c r="AU23" s="552"/>
      <c r="AV23" s="551"/>
      <c r="AW23" s="550"/>
      <c r="AX23" s="686"/>
      <c r="AY23" s="552"/>
      <c r="AZ23" s="551"/>
      <c r="BA23" s="550"/>
      <c r="BB23" s="686"/>
      <c r="BC23" s="550"/>
      <c r="BD23" s="159"/>
      <c r="BE23" s="413"/>
      <c r="BF23" s="557" t="s">
        <v>673</v>
      </c>
      <c r="BG23" s="557" t="s">
        <v>673</v>
      </c>
      <c r="BH23" s="559" t="s">
        <v>673</v>
      </c>
      <c r="BI23" s="557" t="s">
        <v>673</v>
      </c>
      <c r="BJ23" s="557" t="s">
        <v>673</v>
      </c>
      <c r="BK23" s="557" t="s">
        <v>673</v>
      </c>
      <c r="BL23" s="559" t="s">
        <v>673</v>
      </c>
      <c r="BM23" s="557" t="s">
        <v>673</v>
      </c>
      <c r="BN23" s="557" t="s">
        <v>673</v>
      </c>
      <c r="BO23" s="557" t="s">
        <v>673</v>
      </c>
      <c r="BP23" s="559" t="s">
        <v>673</v>
      </c>
      <c r="BQ23" s="557" t="s">
        <v>673</v>
      </c>
      <c r="BR23" s="159"/>
      <c r="BS23" s="672" t="s">
        <v>673</v>
      </c>
      <c r="BT23" s="557" t="s">
        <v>673</v>
      </c>
      <c r="BU23" s="557" t="s">
        <v>673</v>
      </c>
      <c r="BV23" s="559" t="s">
        <v>673</v>
      </c>
      <c r="BW23" s="557" t="s">
        <v>673</v>
      </c>
      <c r="BX23" s="557" t="s">
        <v>673</v>
      </c>
      <c r="BY23" s="557" t="s">
        <v>673</v>
      </c>
      <c r="BZ23" s="559" t="s">
        <v>673</v>
      </c>
      <c r="CA23" s="557" t="s">
        <v>673</v>
      </c>
      <c r="CB23" s="557" t="s">
        <v>673</v>
      </c>
      <c r="CC23" s="557" t="s">
        <v>673</v>
      </c>
      <c r="CD23" s="559" t="s">
        <v>673</v>
      </c>
      <c r="CE23" s="557" t="s">
        <v>673</v>
      </c>
      <c r="CF23" s="159"/>
      <c r="CG23" s="413"/>
      <c r="CH23" s="451"/>
      <c r="CI23" s="451"/>
      <c r="CJ23" s="451"/>
      <c r="CK23" s="451"/>
      <c r="CL23" s="451"/>
      <c r="CM23" s="451"/>
    </row>
    <row r="24" spans="1:91" s="762" customFormat="1" ht="13">
      <c r="A24" s="673" t="s">
        <v>987</v>
      </c>
      <c r="B24" s="675">
        <v>22413</v>
      </c>
      <c r="C24" s="490" t="s">
        <v>2221</v>
      </c>
      <c r="D24" s="493">
        <v>0.91100000000000003</v>
      </c>
      <c r="E24" s="490" t="s">
        <v>768</v>
      </c>
      <c r="F24" s="675">
        <v>10121</v>
      </c>
      <c r="G24" s="490" t="s">
        <v>2222</v>
      </c>
      <c r="H24" s="493">
        <v>0.83399999999999996</v>
      </c>
      <c r="I24" s="490" t="s">
        <v>1600</v>
      </c>
      <c r="J24" s="675">
        <v>12292</v>
      </c>
      <c r="K24" s="490" t="s">
        <v>2223</v>
      </c>
      <c r="L24" s="493">
        <v>0.98599999999999999</v>
      </c>
      <c r="M24" s="494" t="s">
        <v>606</v>
      </c>
      <c r="O24" s="676" t="s">
        <v>987</v>
      </c>
      <c r="P24" s="690">
        <v>20211</v>
      </c>
      <c r="Q24" s="690">
        <v>1175</v>
      </c>
      <c r="R24" s="738">
        <v>95.7</v>
      </c>
      <c r="S24" s="739">
        <v>2.5</v>
      </c>
      <c r="T24" s="693">
        <v>10160</v>
      </c>
      <c r="U24" s="690">
        <v>668</v>
      </c>
      <c r="V24" s="738">
        <v>95.5</v>
      </c>
      <c r="W24" s="739">
        <v>4.0999999999999996</v>
      </c>
      <c r="X24" s="693">
        <v>10051</v>
      </c>
      <c r="Y24" s="690">
        <v>697</v>
      </c>
      <c r="Z24" s="738">
        <v>95.9</v>
      </c>
      <c r="AA24" s="738">
        <v>3</v>
      </c>
      <c r="AC24" s="676" t="s">
        <v>987</v>
      </c>
      <c r="AD24" s="681">
        <v>21807</v>
      </c>
      <c r="AE24" s="682">
        <v>1440</v>
      </c>
      <c r="AF24" s="683">
        <v>92.2</v>
      </c>
      <c r="AG24" s="684">
        <v>3.6</v>
      </c>
      <c r="AH24" s="681">
        <v>10589</v>
      </c>
      <c r="AI24" s="682">
        <v>1161</v>
      </c>
      <c r="AJ24" s="683">
        <v>91.7</v>
      </c>
      <c r="AK24" s="684">
        <v>5.3</v>
      </c>
      <c r="AL24" s="681">
        <v>11218</v>
      </c>
      <c r="AM24" s="682">
        <v>875</v>
      </c>
      <c r="AN24" s="683">
        <v>92.6</v>
      </c>
      <c r="AO24" s="683">
        <v>5.5</v>
      </c>
      <c r="AQ24" s="379" t="s">
        <v>984</v>
      </c>
      <c r="AR24" s="685">
        <v>23894</v>
      </c>
      <c r="AS24" s="550" t="s">
        <v>2224</v>
      </c>
      <c r="AT24" s="686" t="s">
        <v>751</v>
      </c>
      <c r="AU24" s="552" t="s">
        <v>751</v>
      </c>
      <c r="AV24" s="685">
        <v>11581</v>
      </c>
      <c r="AW24" s="550" t="s">
        <v>1030</v>
      </c>
      <c r="AX24" s="686" t="s">
        <v>751</v>
      </c>
      <c r="AY24" s="552" t="s">
        <v>751</v>
      </c>
      <c r="AZ24" s="685">
        <v>12313</v>
      </c>
      <c r="BA24" s="550" t="s">
        <v>2225</v>
      </c>
      <c r="BB24" s="686" t="s">
        <v>751</v>
      </c>
      <c r="BC24" s="550" t="s">
        <v>751</v>
      </c>
      <c r="BD24" s="159"/>
      <c r="BE24" s="413" t="s">
        <v>984</v>
      </c>
      <c r="BF24" s="556">
        <v>23298</v>
      </c>
      <c r="BG24" s="557" t="s">
        <v>2226</v>
      </c>
      <c r="BH24" s="559" t="s">
        <v>751</v>
      </c>
      <c r="BI24" s="557" t="s">
        <v>751</v>
      </c>
      <c r="BJ24" s="556">
        <v>11981</v>
      </c>
      <c r="BK24" s="557" t="s">
        <v>1737</v>
      </c>
      <c r="BL24" s="559" t="s">
        <v>751</v>
      </c>
      <c r="BM24" s="557" t="s">
        <v>751</v>
      </c>
      <c r="BN24" s="556">
        <v>11317</v>
      </c>
      <c r="BO24" s="557" t="s">
        <v>2227</v>
      </c>
      <c r="BP24" s="559" t="s">
        <v>751</v>
      </c>
      <c r="BQ24" s="557" t="s">
        <v>751</v>
      </c>
      <c r="BR24" s="159"/>
      <c r="BS24" s="672" t="s">
        <v>984</v>
      </c>
      <c r="BT24" s="556">
        <v>24135</v>
      </c>
      <c r="BU24" s="557" t="s">
        <v>2228</v>
      </c>
      <c r="BV24" s="559" t="s">
        <v>751</v>
      </c>
      <c r="BW24" s="557" t="s">
        <v>751</v>
      </c>
      <c r="BX24" s="556">
        <v>12403</v>
      </c>
      <c r="BY24" s="557" t="s">
        <v>2229</v>
      </c>
      <c r="BZ24" s="559" t="s">
        <v>751</v>
      </c>
      <c r="CA24" s="557" t="s">
        <v>751</v>
      </c>
      <c r="CB24" s="556">
        <v>11732</v>
      </c>
      <c r="CC24" s="557" t="s">
        <v>1580</v>
      </c>
      <c r="CD24" s="559" t="s">
        <v>751</v>
      </c>
      <c r="CE24" s="557" t="s">
        <v>751</v>
      </c>
      <c r="CF24" s="159"/>
      <c r="CG24" s="413" t="s">
        <v>984</v>
      </c>
      <c r="CH24" s="393">
        <v>23968</v>
      </c>
      <c r="CI24" s="451" t="s">
        <v>838</v>
      </c>
      <c r="CJ24" s="393">
        <v>11953</v>
      </c>
      <c r="CK24" s="451" t="s">
        <v>2230</v>
      </c>
      <c r="CL24" s="393">
        <v>12015</v>
      </c>
      <c r="CM24" s="451" t="s">
        <v>1321</v>
      </c>
    </row>
    <row r="25" spans="1:91" s="762" customFormat="1" ht="13">
      <c r="A25" s="688" t="s">
        <v>841</v>
      </c>
      <c r="B25" s="217">
        <v>5823</v>
      </c>
      <c r="C25" s="497" t="s">
        <v>2231</v>
      </c>
      <c r="D25" s="500">
        <v>0.23699999999999999</v>
      </c>
      <c r="E25" s="497" t="s">
        <v>1054</v>
      </c>
      <c r="F25" s="217">
        <v>2265</v>
      </c>
      <c r="G25" s="497" t="s">
        <v>1532</v>
      </c>
      <c r="H25" s="500">
        <v>0.187</v>
      </c>
      <c r="I25" s="497" t="s">
        <v>2232</v>
      </c>
      <c r="J25" s="217">
        <v>3558</v>
      </c>
      <c r="K25" s="497" t="s">
        <v>2233</v>
      </c>
      <c r="L25" s="500">
        <v>0.28499999999999998</v>
      </c>
      <c r="M25" s="501" t="s">
        <v>2093</v>
      </c>
      <c r="O25" s="676" t="s">
        <v>841</v>
      </c>
      <c r="P25" s="690">
        <v>4922</v>
      </c>
      <c r="Q25" s="690">
        <v>1013</v>
      </c>
      <c r="R25" s="738">
        <v>23.3</v>
      </c>
      <c r="S25" s="739">
        <v>4.5999999999999996</v>
      </c>
      <c r="T25" s="693">
        <v>2004</v>
      </c>
      <c r="U25" s="690">
        <v>610</v>
      </c>
      <c r="V25" s="738">
        <v>18.8</v>
      </c>
      <c r="W25" s="739">
        <v>5.6</v>
      </c>
      <c r="X25" s="693">
        <v>2918</v>
      </c>
      <c r="Y25" s="690">
        <v>882</v>
      </c>
      <c r="Z25" s="738">
        <v>27.8</v>
      </c>
      <c r="AA25" s="738">
        <v>8.1999999999999993</v>
      </c>
      <c r="AC25" s="676" t="s">
        <v>841</v>
      </c>
      <c r="AD25" s="681">
        <v>6013</v>
      </c>
      <c r="AE25" s="682">
        <v>1405</v>
      </c>
      <c r="AF25" s="683">
        <v>25.4</v>
      </c>
      <c r="AG25" s="684">
        <v>5.5</v>
      </c>
      <c r="AH25" s="681">
        <v>1894</v>
      </c>
      <c r="AI25" s="682">
        <v>877</v>
      </c>
      <c r="AJ25" s="683">
        <v>16.399999999999999</v>
      </c>
      <c r="AK25" s="684">
        <v>7.4</v>
      </c>
      <c r="AL25" s="681">
        <v>4119</v>
      </c>
      <c r="AM25" s="682">
        <v>1119</v>
      </c>
      <c r="AN25" s="683">
        <v>34</v>
      </c>
      <c r="AO25" s="683">
        <v>8.4</v>
      </c>
      <c r="AQ25" s="467" t="s">
        <v>987</v>
      </c>
      <c r="AR25" s="685">
        <v>22140</v>
      </c>
      <c r="AS25" s="550" t="s">
        <v>2234</v>
      </c>
      <c r="AT25" s="686">
        <v>0.92700000000000005</v>
      </c>
      <c r="AU25" s="552" t="s">
        <v>674</v>
      </c>
      <c r="AV25" s="685">
        <v>10927</v>
      </c>
      <c r="AW25" s="550" t="s">
        <v>836</v>
      </c>
      <c r="AX25" s="686">
        <v>0.94399999999999995</v>
      </c>
      <c r="AY25" s="552" t="s">
        <v>1115</v>
      </c>
      <c r="AZ25" s="685">
        <v>11213</v>
      </c>
      <c r="BA25" s="550" t="s">
        <v>1537</v>
      </c>
      <c r="BB25" s="686">
        <v>0.91100000000000003</v>
      </c>
      <c r="BC25" s="550" t="s">
        <v>1023</v>
      </c>
      <c r="BD25" s="159"/>
      <c r="BE25" s="771" t="s">
        <v>987</v>
      </c>
      <c r="BF25" s="556">
        <v>21326</v>
      </c>
      <c r="BG25" s="557" t="s">
        <v>2235</v>
      </c>
      <c r="BH25" s="559">
        <v>0.91500000000000004</v>
      </c>
      <c r="BI25" s="557" t="s">
        <v>779</v>
      </c>
      <c r="BJ25" s="556">
        <v>10898</v>
      </c>
      <c r="BK25" s="557" t="s">
        <v>889</v>
      </c>
      <c r="BL25" s="559">
        <v>0.91</v>
      </c>
      <c r="BM25" s="557" t="s">
        <v>1573</v>
      </c>
      <c r="BN25" s="556">
        <v>10428</v>
      </c>
      <c r="BO25" s="557" t="s">
        <v>2236</v>
      </c>
      <c r="BP25" s="559">
        <v>0.92100000000000004</v>
      </c>
      <c r="BQ25" s="557" t="s">
        <v>1119</v>
      </c>
      <c r="BR25" s="159"/>
      <c r="BS25" s="672" t="s">
        <v>987</v>
      </c>
      <c r="BT25" s="556">
        <v>22388</v>
      </c>
      <c r="BU25" s="557" t="s">
        <v>2237</v>
      </c>
      <c r="BV25" s="559">
        <v>0.92800000000000005</v>
      </c>
      <c r="BW25" s="557" t="s">
        <v>1121</v>
      </c>
      <c r="BX25" s="556">
        <v>11516</v>
      </c>
      <c r="BY25" s="557" t="s">
        <v>2238</v>
      </c>
      <c r="BZ25" s="559">
        <v>0.92800000000000005</v>
      </c>
      <c r="CA25" s="557" t="s">
        <v>1032</v>
      </c>
      <c r="CB25" s="556">
        <v>10872</v>
      </c>
      <c r="CC25" s="557" t="s">
        <v>873</v>
      </c>
      <c r="CD25" s="559">
        <v>0.92700000000000005</v>
      </c>
      <c r="CE25" s="557" t="s">
        <v>1076</v>
      </c>
      <c r="CF25" s="159"/>
      <c r="CG25" s="413" t="s">
        <v>987</v>
      </c>
      <c r="CH25" s="563">
        <v>0.88900000000000001</v>
      </c>
      <c r="CI25" s="451" t="s">
        <v>1068</v>
      </c>
      <c r="CJ25" s="563">
        <v>0.93500000000000005</v>
      </c>
      <c r="CK25" s="451" t="s">
        <v>1148</v>
      </c>
      <c r="CL25" s="563">
        <v>0.84299999999999997</v>
      </c>
      <c r="CM25" s="451" t="s">
        <v>1077</v>
      </c>
    </row>
    <row r="26" spans="1:91" s="762" customFormat="1" ht="13">
      <c r="A26" s="688"/>
      <c r="B26" s="217"/>
      <c r="C26" s="497"/>
      <c r="D26" s="500"/>
      <c r="E26" s="497"/>
      <c r="F26" s="217"/>
      <c r="G26" s="497"/>
      <c r="H26" s="500"/>
      <c r="I26" s="497"/>
      <c r="J26" s="217"/>
      <c r="K26" s="497"/>
      <c r="L26" s="500"/>
      <c r="M26" s="501"/>
      <c r="O26" s="676"/>
      <c r="P26" s="690"/>
      <c r="Q26" s="690"/>
      <c r="R26" s="738"/>
      <c r="S26" s="739"/>
      <c r="T26" s="693"/>
      <c r="U26" s="690"/>
      <c r="V26" s="738"/>
      <c r="W26" s="739"/>
      <c r="X26" s="693"/>
      <c r="Y26" s="690"/>
      <c r="Z26" s="738"/>
      <c r="AA26" s="738"/>
      <c r="AC26" s="676"/>
      <c r="AD26" s="681"/>
      <c r="AE26" s="682"/>
      <c r="AF26" s="683"/>
      <c r="AG26" s="684"/>
      <c r="AH26" s="681"/>
      <c r="AI26" s="682"/>
      <c r="AJ26" s="683"/>
      <c r="AK26" s="684"/>
      <c r="AL26" s="681"/>
      <c r="AM26" s="682"/>
      <c r="AN26" s="683"/>
      <c r="AO26" s="683"/>
      <c r="AQ26" s="467" t="s">
        <v>841</v>
      </c>
      <c r="AR26" s="685">
        <v>5115</v>
      </c>
      <c r="AS26" s="550" t="s">
        <v>2239</v>
      </c>
      <c r="AT26" s="686">
        <v>0.214</v>
      </c>
      <c r="AU26" s="552" t="s">
        <v>1068</v>
      </c>
      <c r="AV26" s="685">
        <v>1490</v>
      </c>
      <c r="AW26" s="550" t="s">
        <v>2151</v>
      </c>
      <c r="AX26" s="686">
        <v>0.129</v>
      </c>
      <c r="AY26" s="552" t="s">
        <v>1018</v>
      </c>
      <c r="AZ26" s="685">
        <v>3625</v>
      </c>
      <c r="BA26" s="550" t="s">
        <v>2240</v>
      </c>
      <c r="BB26" s="686">
        <v>0.29399999999999998</v>
      </c>
      <c r="BC26" s="550" t="s">
        <v>853</v>
      </c>
      <c r="BD26" s="159"/>
      <c r="BE26" s="771" t="s">
        <v>841</v>
      </c>
      <c r="BF26" s="556">
        <v>5598</v>
      </c>
      <c r="BG26" s="557" t="s">
        <v>2241</v>
      </c>
      <c r="BH26" s="559">
        <v>0.24</v>
      </c>
      <c r="BI26" s="557" t="s">
        <v>1031</v>
      </c>
      <c r="BJ26" s="556">
        <v>2449</v>
      </c>
      <c r="BK26" s="557" t="s">
        <v>2242</v>
      </c>
      <c r="BL26" s="559">
        <v>0.20399999999999999</v>
      </c>
      <c r="BM26" s="557" t="s">
        <v>1079</v>
      </c>
      <c r="BN26" s="556">
        <v>3149</v>
      </c>
      <c r="BO26" s="557" t="s">
        <v>2243</v>
      </c>
      <c r="BP26" s="559">
        <v>0.27800000000000002</v>
      </c>
      <c r="BQ26" s="557" t="s">
        <v>817</v>
      </c>
      <c r="BR26" s="159"/>
      <c r="BS26" s="672" t="s">
        <v>841</v>
      </c>
      <c r="BT26" s="556">
        <v>6716</v>
      </c>
      <c r="BU26" s="557" t="s">
        <v>2244</v>
      </c>
      <c r="BV26" s="559">
        <v>0.27800000000000002</v>
      </c>
      <c r="BW26" s="557" t="s">
        <v>1573</v>
      </c>
      <c r="BX26" s="556">
        <v>3385</v>
      </c>
      <c r="BY26" s="557" t="s">
        <v>2245</v>
      </c>
      <c r="BZ26" s="559">
        <v>0.27300000000000002</v>
      </c>
      <c r="CA26" s="557" t="s">
        <v>1614</v>
      </c>
      <c r="CB26" s="556">
        <v>3331</v>
      </c>
      <c r="CC26" s="557" t="s">
        <v>1918</v>
      </c>
      <c r="CD26" s="559">
        <v>0.28399999999999997</v>
      </c>
      <c r="CE26" s="557" t="s">
        <v>1330</v>
      </c>
      <c r="CF26" s="159"/>
      <c r="CG26" s="413" t="s">
        <v>841</v>
      </c>
      <c r="CH26" s="563">
        <v>0.254</v>
      </c>
      <c r="CI26" s="451" t="s">
        <v>1025</v>
      </c>
      <c r="CJ26" s="563">
        <v>0.246</v>
      </c>
      <c r="CK26" s="451" t="s">
        <v>806</v>
      </c>
      <c r="CL26" s="563">
        <v>0.26300000000000001</v>
      </c>
      <c r="CM26" s="451" t="s">
        <v>1577</v>
      </c>
    </row>
    <row r="27" spans="1:91" s="762" customFormat="1" ht="13.5" thickBot="1">
      <c r="A27" s="658" t="s">
        <v>1033</v>
      </c>
      <c r="B27" s="484">
        <v>24474</v>
      </c>
      <c r="C27" s="487" t="s">
        <v>2246</v>
      </c>
      <c r="D27" s="660" t="s">
        <v>751</v>
      </c>
      <c r="E27" s="487" t="s">
        <v>751</v>
      </c>
      <c r="F27" s="484">
        <v>11629</v>
      </c>
      <c r="G27" s="487" t="s">
        <v>2247</v>
      </c>
      <c r="H27" s="660" t="s">
        <v>751</v>
      </c>
      <c r="I27" s="487" t="s">
        <v>751</v>
      </c>
      <c r="J27" s="484">
        <v>12845</v>
      </c>
      <c r="K27" s="487" t="s">
        <v>2248</v>
      </c>
      <c r="L27" s="660" t="s">
        <v>751</v>
      </c>
      <c r="M27" s="485" t="s">
        <v>751</v>
      </c>
      <c r="O27" s="661" t="s">
        <v>1033</v>
      </c>
      <c r="P27" s="694">
        <v>25683</v>
      </c>
      <c r="Q27" s="694">
        <v>1069</v>
      </c>
      <c r="R27" s="740" t="s">
        <v>751</v>
      </c>
      <c r="S27" s="741" t="s">
        <v>751</v>
      </c>
      <c r="T27" s="697">
        <v>11843</v>
      </c>
      <c r="U27" s="694">
        <v>821</v>
      </c>
      <c r="V27" s="740" t="s">
        <v>751</v>
      </c>
      <c r="W27" s="741" t="s">
        <v>751</v>
      </c>
      <c r="X27" s="697">
        <v>13840</v>
      </c>
      <c r="Y27" s="694">
        <v>719</v>
      </c>
      <c r="Z27" s="740" t="s">
        <v>751</v>
      </c>
      <c r="AA27" s="740" t="s">
        <v>751</v>
      </c>
      <c r="AC27" s="661" t="s">
        <v>1033</v>
      </c>
      <c r="AD27" s="666">
        <v>23671</v>
      </c>
      <c r="AE27" s="667">
        <v>170</v>
      </c>
      <c r="AF27" s="668" t="s">
        <v>751</v>
      </c>
      <c r="AG27" s="669" t="s">
        <v>751</v>
      </c>
      <c r="AH27" s="666">
        <v>11703</v>
      </c>
      <c r="AI27" s="667">
        <v>139</v>
      </c>
      <c r="AJ27" s="668" t="s">
        <v>751</v>
      </c>
      <c r="AK27" s="669" t="s">
        <v>751</v>
      </c>
      <c r="AL27" s="666">
        <v>11968</v>
      </c>
      <c r="AM27" s="667">
        <v>116</v>
      </c>
      <c r="AN27" s="668" t="s">
        <v>751</v>
      </c>
      <c r="AO27" s="668" t="s">
        <v>751</v>
      </c>
      <c r="AQ27" s="379"/>
      <c r="AR27" s="551"/>
      <c r="AS27" s="550"/>
      <c r="AT27" s="686"/>
      <c r="AU27" s="552"/>
      <c r="AV27" s="551"/>
      <c r="AW27" s="550"/>
      <c r="AX27" s="686"/>
      <c r="AY27" s="552"/>
      <c r="AZ27" s="551"/>
      <c r="BA27" s="550"/>
      <c r="BB27" s="686"/>
      <c r="BC27" s="550"/>
      <c r="BD27" s="159"/>
      <c r="BE27" s="413"/>
      <c r="BF27" s="557" t="s">
        <v>673</v>
      </c>
      <c r="BG27" s="557" t="s">
        <v>673</v>
      </c>
      <c r="BH27" s="559" t="s">
        <v>673</v>
      </c>
      <c r="BI27" s="557" t="s">
        <v>673</v>
      </c>
      <c r="BJ27" s="557" t="s">
        <v>673</v>
      </c>
      <c r="BK27" s="557" t="s">
        <v>673</v>
      </c>
      <c r="BL27" s="559" t="s">
        <v>673</v>
      </c>
      <c r="BM27" s="557" t="s">
        <v>673</v>
      </c>
      <c r="BN27" s="557" t="s">
        <v>673</v>
      </c>
      <c r="BO27" s="557" t="s">
        <v>673</v>
      </c>
      <c r="BP27" s="559" t="s">
        <v>673</v>
      </c>
      <c r="BQ27" s="557" t="s">
        <v>673</v>
      </c>
      <c r="BR27" s="159"/>
      <c r="BS27" s="672" t="s">
        <v>673</v>
      </c>
      <c r="BT27" s="557" t="s">
        <v>673</v>
      </c>
      <c r="BU27" s="557" t="s">
        <v>673</v>
      </c>
      <c r="BV27" s="559" t="s">
        <v>673</v>
      </c>
      <c r="BW27" s="557" t="s">
        <v>673</v>
      </c>
      <c r="BX27" s="557" t="s">
        <v>673</v>
      </c>
      <c r="BY27" s="557" t="s">
        <v>673</v>
      </c>
      <c r="BZ27" s="559" t="s">
        <v>673</v>
      </c>
      <c r="CA27" s="557" t="s">
        <v>673</v>
      </c>
      <c r="CB27" s="557" t="s">
        <v>673</v>
      </c>
      <c r="CC27" s="557" t="s">
        <v>673</v>
      </c>
      <c r="CD27" s="559" t="s">
        <v>673</v>
      </c>
      <c r="CE27" s="557" t="s">
        <v>673</v>
      </c>
      <c r="CF27" s="159"/>
      <c r="CG27" s="413"/>
      <c r="CH27" s="451"/>
      <c r="CI27" s="451"/>
      <c r="CJ27" s="451"/>
      <c r="CK27" s="451"/>
      <c r="CL27" s="451"/>
      <c r="CM27" s="451"/>
    </row>
    <row r="28" spans="1:91" s="762" customFormat="1" ht="13">
      <c r="A28" s="673" t="s">
        <v>987</v>
      </c>
      <c r="B28" s="675">
        <v>22201</v>
      </c>
      <c r="C28" s="490" t="s">
        <v>2249</v>
      </c>
      <c r="D28" s="493">
        <v>0.90700000000000003</v>
      </c>
      <c r="E28" s="490" t="s">
        <v>1179</v>
      </c>
      <c r="F28" s="675">
        <v>9963</v>
      </c>
      <c r="G28" s="490" t="s">
        <v>2250</v>
      </c>
      <c r="H28" s="493">
        <v>0.85699999999999998</v>
      </c>
      <c r="I28" s="490" t="s">
        <v>1490</v>
      </c>
      <c r="J28" s="675">
        <v>12238</v>
      </c>
      <c r="K28" s="490" t="s">
        <v>2251</v>
      </c>
      <c r="L28" s="493">
        <v>0.95299999999999996</v>
      </c>
      <c r="M28" s="494" t="s">
        <v>909</v>
      </c>
      <c r="O28" s="676" t="s">
        <v>987</v>
      </c>
      <c r="P28" s="690">
        <v>23758</v>
      </c>
      <c r="Q28" s="690">
        <v>1247</v>
      </c>
      <c r="R28" s="738">
        <v>92.5</v>
      </c>
      <c r="S28" s="739">
        <v>3.7</v>
      </c>
      <c r="T28" s="693">
        <v>11110</v>
      </c>
      <c r="U28" s="690">
        <v>806</v>
      </c>
      <c r="V28" s="738">
        <v>93.8</v>
      </c>
      <c r="W28" s="739">
        <v>4.4000000000000004</v>
      </c>
      <c r="X28" s="693">
        <v>12648</v>
      </c>
      <c r="Y28" s="690">
        <v>767</v>
      </c>
      <c r="Z28" s="738">
        <v>91.4</v>
      </c>
      <c r="AA28" s="738">
        <v>5</v>
      </c>
      <c r="AC28" s="676" t="s">
        <v>987</v>
      </c>
      <c r="AD28" s="681">
        <v>21953</v>
      </c>
      <c r="AE28" s="682">
        <v>955</v>
      </c>
      <c r="AF28" s="683">
        <v>92.7</v>
      </c>
      <c r="AG28" s="684">
        <v>3.9</v>
      </c>
      <c r="AH28" s="681">
        <v>10636</v>
      </c>
      <c r="AI28" s="682">
        <v>749</v>
      </c>
      <c r="AJ28" s="683">
        <v>90.9</v>
      </c>
      <c r="AK28" s="684">
        <v>6.3</v>
      </c>
      <c r="AL28" s="681">
        <v>11317</v>
      </c>
      <c r="AM28" s="682">
        <v>567</v>
      </c>
      <c r="AN28" s="683">
        <v>94.6</v>
      </c>
      <c r="AO28" s="683">
        <v>4.7</v>
      </c>
      <c r="AQ28" s="379" t="s">
        <v>1033</v>
      </c>
      <c r="AR28" s="685">
        <v>23500</v>
      </c>
      <c r="AS28" s="550" t="s">
        <v>2121</v>
      </c>
      <c r="AT28" s="686" t="s">
        <v>751</v>
      </c>
      <c r="AU28" s="552" t="s">
        <v>751</v>
      </c>
      <c r="AV28" s="685">
        <v>12112</v>
      </c>
      <c r="AW28" s="550" t="s">
        <v>2252</v>
      </c>
      <c r="AX28" s="686" t="s">
        <v>751</v>
      </c>
      <c r="AY28" s="552" t="s">
        <v>751</v>
      </c>
      <c r="AZ28" s="685">
        <v>11388</v>
      </c>
      <c r="BA28" s="550" t="s">
        <v>2253</v>
      </c>
      <c r="BB28" s="686" t="s">
        <v>751</v>
      </c>
      <c r="BC28" s="550" t="s">
        <v>751</v>
      </c>
      <c r="BD28" s="159"/>
      <c r="BE28" s="413" t="s">
        <v>1033</v>
      </c>
      <c r="BF28" s="556">
        <v>23497</v>
      </c>
      <c r="BG28" s="557" t="s">
        <v>2254</v>
      </c>
      <c r="BH28" s="559" t="s">
        <v>751</v>
      </c>
      <c r="BI28" s="557" t="s">
        <v>751</v>
      </c>
      <c r="BJ28" s="556">
        <v>11664</v>
      </c>
      <c r="BK28" s="557" t="s">
        <v>1073</v>
      </c>
      <c r="BL28" s="559" t="s">
        <v>751</v>
      </c>
      <c r="BM28" s="557" t="s">
        <v>751</v>
      </c>
      <c r="BN28" s="556">
        <v>11833</v>
      </c>
      <c r="BO28" s="557" t="s">
        <v>2255</v>
      </c>
      <c r="BP28" s="559" t="s">
        <v>751</v>
      </c>
      <c r="BQ28" s="557" t="s">
        <v>751</v>
      </c>
      <c r="BR28" s="159"/>
      <c r="BS28" s="672" t="s">
        <v>1033</v>
      </c>
      <c r="BT28" s="556">
        <v>22805</v>
      </c>
      <c r="BU28" s="557" t="s">
        <v>2256</v>
      </c>
      <c r="BV28" s="559" t="s">
        <v>751</v>
      </c>
      <c r="BW28" s="557" t="s">
        <v>751</v>
      </c>
      <c r="BX28" s="556">
        <v>11535</v>
      </c>
      <c r="BY28" s="557" t="s">
        <v>2035</v>
      </c>
      <c r="BZ28" s="559" t="s">
        <v>751</v>
      </c>
      <c r="CA28" s="557" t="s">
        <v>751</v>
      </c>
      <c r="CB28" s="556">
        <v>11270</v>
      </c>
      <c r="CC28" s="557" t="s">
        <v>2257</v>
      </c>
      <c r="CD28" s="559" t="s">
        <v>751</v>
      </c>
      <c r="CE28" s="557" t="s">
        <v>751</v>
      </c>
      <c r="CF28" s="159"/>
      <c r="CG28" s="413" t="s">
        <v>1033</v>
      </c>
      <c r="CH28" s="393">
        <v>22661</v>
      </c>
      <c r="CI28" s="451" t="s">
        <v>2258</v>
      </c>
      <c r="CJ28" s="393">
        <v>11739</v>
      </c>
      <c r="CK28" s="451" t="s">
        <v>2259</v>
      </c>
      <c r="CL28" s="393">
        <v>10922</v>
      </c>
      <c r="CM28" s="451" t="s">
        <v>2260</v>
      </c>
    </row>
    <row r="29" spans="1:91" s="762" customFormat="1" ht="13">
      <c r="A29" s="688" t="s">
        <v>841</v>
      </c>
      <c r="B29" s="217">
        <v>8314</v>
      </c>
      <c r="C29" s="497" t="s">
        <v>2261</v>
      </c>
      <c r="D29" s="500">
        <v>0.34</v>
      </c>
      <c r="E29" s="497" t="s">
        <v>1567</v>
      </c>
      <c r="F29" s="217">
        <v>3401</v>
      </c>
      <c r="G29" s="497" t="s">
        <v>2262</v>
      </c>
      <c r="H29" s="500">
        <v>0.29199999999999998</v>
      </c>
      <c r="I29" s="497" t="s">
        <v>795</v>
      </c>
      <c r="J29" s="217">
        <v>4913</v>
      </c>
      <c r="K29" s="497" t="s">
        <v>2263</v>
      </c>
      <c r="L29" s="500">
        <v>0.38200000000000001</v>
      </c>
      <c r="M29" s="501" t="s">
        <v>2264</v>
      </c>
      <c r="O29" s="676" t="s">
        <v>841</v>
      </c>
      <c r="P29" s="690">
        <v>8263</v>
      </c>
      <c r="Q29" s="690">
        <v>1793</v>
      </c>
      <c r="R29" s="738">
        <v>32.200000000000003</v>
      </c>
      <c r="S29" s="739">
        <v>7</v>
      </c>
      <c r="T29" s="693">
        <v>3012</v>
      </c>
      <c r="U29" s="690">
        <v>946</v>
      </c>
      <c r="V29" s="738">
        <v>25.4</v>
      </c>
      <c r="W29" s="739">
        <v>8.3000000000000007</v>
      </c>
      <c r="X29" s="693">
        <v>5251</v>
      </c>
      <c r="Y29" s="690">
        <v>1204</v>
      </c>
      <c r="Z29" s="738">
        <v>37.9</v>
      </c>
      <c r="AA29" s="738">
        <v>8.5</v>
      </c>
      <c r="AC29" s="676" t="s">
        <v>841</v>
      </c>
      <c r="AD29" s="681">
        <v>7216</v>
      </c>
      <c r="AE29" s="682">
        <v>1487</v>
      </c>
      <c r="AF29" s="683">
        <v>30.5</v>
      </c>
      <c r="AG29" s="684">
        <v>6.3</v>
      </c>
      <c r="AH29" s="681">
        <v>3166</v>
      </c>
      <c r="AI29" s="682">
        <v>891</v>
      </c>
      <c r="AJ29" s="683">
        <v>27.1</v>
      </c>
      <c r="AK29" s="684">
        <v>7.6</v>
      </c>
      <c r="AL29" s="681">
        <v>4050</v>
      </c>
      <c r="AM29" s="682">
        <v>1028</v>
      </c>
      <c r="AN29" s="683">
        <v>33.799999999999997</v>
      </c>
      <c r="AO29" s="683">
        <v>8.5</v>
      </c>
      <c r="AQ29" s="467" t="s">
        <v>987</v>
      </c>
      <c r="AR29" s="685">
        <v>21706</v>
      </c>
      <c r="AS29" s="550" t="s">
        <v>2265</v>
      </c>
      <c r="AT29" s="686">
        <v>0.92400000000000004</v>
      </c>
      <c r="AU29" s="552" t="s">
        <v>1061</v>
      </c>
      <c r="AV29" s="685">
        <v>10851</v>
      </c>
      <c r="AW29" s="550" t="s">
        <v>2266</v>
      </c>
      <c r="AX29" s="686">
        <v>0.89600000000000002</v>
      </c>
      <c r="AY29" s="552" t="s">
        <v>783</v>
      </c>
      <c r="AZ29" s="685">
        <v>10855</v>
      </c>
      <c r="BA29" s="550" t="s">
        <v>2267</v>
      </c>
      <c r="BB29" s="686">
        <v>0.95299999999999996</v>
      </c>
      <c r="BC29" s="550" t="s">
        <v>1061</v>
      </c>
      <c r="BD29" s="159"/>
      <c r="BE29" s="771" t="s">
        <v>987</v>
      </c>
      <c r="BF29" s="556">
        <v>22841</v>
      </c>
      <c r="BG29" s="557" t="s">
        <v>1884</v>
      </c>
      <c r="BH29" s="559">
        <v>0.97199999999999998</v>
      </c>
      <c r="BI29" s="557" t="s">
        <v>647</v>
      </c>
      <c r="BJ29" s="556">
        <v>11390</v>
      </c>
      <c r="BK29" s="557" t="s">
        <v>2268</v>
      </c>
      <c r="BL29" s="559">
        <v>0.97699999999999998</v>
      </c>
      <c r="BM29" s="557" t="s">
        <v>675</v>
      </c>
      <c r="BN29" s="556">
        <v>11451</v>
      </c>
      <c r="BO29" s="557" t="s">
        <v>2269</v>
      </c>
      <c r="BP29" s="559">
        <v>0.96799999999999997</v>
      </c>
      <c r="BQ29" s="557" t="s">
        <v>658</v>
      </c>
      <c r="BR29" s="159"/>
      <c r="BS29" s="672" t="s">
        <v>987</v>
      </c>
      <c r="BT29" s="556">
        <v>20408</v>
      </c>
      <c r="BU29" s="557" t="s">
        <v>2270</v>
      </c>
      <c r="BV29" s="559">
        <v>0.89500000000000002</v>
      </c>
      <c r="BW29" s="557" t="s">
        <v>1023</v>
      </c>
      <c r="BX29" s="556">
        <v>10045</v>
      </c>
      <c r="BY29" s="557" t="s">
        <v>2271</v>
      </c>
      <c r="BZ29" s="559">
        <v>0.871</v>
      </c>
      <c r="CA29" s="557" t="s">
        <v>1573</v>
      </c>
      <c r="CB29" s="556">
        <v>10363</v>
      </c>
      <c r="CC29" s="557" t="s">
        <v>2272</v>
      </c>
      <c r="CD29" s="559">
        <v>0.92</v>
      </c>
      <c r="CE29" s="557" t="s">
        <v>853</v>
      </c>
      <c r="CF29" s="159"/>
      <c r="CG29" s="413" t="s">
        <v>987</v>
      </c>
      <c r="CH29" s="563">
        <v>0.92600000000000005</v>
      </c>
      <c r="CI29" s="451" t="s">
        <v>785</v>
      </c>
      <c r="CJ29" s="563">
        <v>0.89900000000000002</v>
      </c>
      <c r="CK29" s="451" t="s">
        <v>849</v>
      </c>
      <c r="CL29" s="563">
        <v>0.95599999999999996</v>
      </c>
      <c r="CM29" s="451" t="s">
        <v>861</v>
      </c>
    </row>
    <row r="30" spans="1:91" s="762" customFormat="1" ht="13">
      <c r="A30" s="775"/>
      <c r="B30" s="217"/>
      <c r="C30" s="497"/>
      <c r="D30" s="500"/>
      <c r="E30" s="497"/>
      <c r="F30" s="217"/>
      <c r="G30" s="497"/>
      <c r="H30" s="500"/>
      <c r="I30" s="497"/>
      <c r="J30" s="217"/>
      <c r="K30" s="497"/>
      <c r="L30" s="500"/>
      <c r="M30" s="501"/>
      <c r="O30" s="776"/>
      <c r="P30" s="690"/>
      <c r="Q30" s="690"/>
      <c r="R30" s="738"/>
      <c r="S30" s="739"/>
      <c r="T30" s="693"/>
      <c r="U30" s="690"/>
      <c r="V30" s="738"/>
      <c r="W30" s="739"/>
      <c r="X30" s="693"/>
      <c r="Y30" s="690"/>
      <c r="Z30" s="738"/>
      <c r="AA30" s="738"/>
      <c r="AC30" s="776"/>
      <c r="AD30" s="681"/>
      <c r="AE30" s="682"/>
      <c r="AF30" s="683"/>
      <c r="AG30" s="684"/>
      <c r="AH30" s="681"/>
      <c r="AI30" s="682"/>
      <c r="AJ30" s="683"/>
      <c r="AK30" s="684"/>
      <c r="AL30" s="681"/>
      <c r="AM30" s="682"/>
      <c r="AN30" s="683"/>
      <c r="AO30" s="683"/>
      <c r="AQ30" s="467" t="s">
        <v>841</v>
      </c>
      <c r="AR30" s="685">
        <v>7091</v>
      </c>
      <c r="AS30" s="550" t="s">
        <v>2273</v>
      </c>
      <c r="AT30" s="686">
        <v>0.30199999999999999</v>
      </c>
      <c r="AU30" s="552" t="s">
        <v>788</v>
      </c>
      <c r="AV30" s="685">
        <v>3665</v>
      </c>
      <c r="AW30" s="550" t="s">
        <v>1029</v>
      </c>
      <c r="AX30" s="686">
        <v>0.30299999999999999</v>
      </c>
      <c r="AY30" s="552" t="s">
        <v>1604</v>
      </c>
      <c r="AZ30" s="685">
        <v>3426</v>
      </c>
      <c r="BA30" s="550" t="s">
        <v>2274</v>
      </c>
      <c r="BB30" s="686">
        <v>0.30099999999999999</v>
      </c>
      <c r="BC30" s="550" t="s">
        <v>1509</v>
      </c>
      <c r="BD30" s="159"/>
      <c r="BE30" s="771" t="s">
        <v>841</v>
      </c>
      <c r="BF30" s="556">
        <v>6324</v>
      </c>
      <c r="BG30" s="557" t="s">
        <v>2275</v>
      </c>
      <c r="BH30" s="559">
        <v>0.26900000000000002</v>
      </c>
      <c r="BI30" s="557" t="s">
        <v>1076</v>
      </c>
      <c r="BJ30" s="556">
        <v>2398</v>
      </c>
      <c r="BK30" s="557" t="s">
        <v>2224</v>
      </c>
      <c r="BL30" s="559">
        <v>0.20599999999999999</v>
      </c>
      <c r="BM30" s="557" t="s">
        <v>791</v>
      </c>
      <c r="BN30" s="556">
        <v>3926</v>
      </c>
      <c r="BO30" s="557" t="s">
        <v>2276</v>
      </c>
      <c r="BP30" s="559">
        <v>0.33200000000000002</v>
      </c>
      <c r="BQ30" s="557" t="s">
        <v>1174</v>
      </c>
      <c r="BR30" s="159"/>
      <c r="BS30" s="672" t="s">
        <v>841</v>
      </c>
      <c r="BT30" s="556">
        <v>5742</v>
      </c>
      <c r="BU30" s="557" t="s">
        <v>2277</v>
      </c>
      <c r="BV30" s="559">
        <v>0.252</v>
      </c>
      <c r="BW30" s="557" t="s">
        <v>1076</v>
      </c>
      <c r="BX30" s="556">
        <v>2149</v>
      </c>
      <c r="BY30" s="557" t="s">
        <v>2278</v>
      </c>
      <c r="BZ30" s="559">
        <v>0.186</v>
      </c>
      <c r="CA30" s="557" t="s">
        <v>1025</v>
      </c>
      <c r="CB30" s="556">
        <v>3593</v>
      </c>
      <c r="CC30" s="557" t="s">
        <v>2279</v>
      </c>
      <c r="CD30" s="559">
        <v>0.31900000000000001</v>
      </c>
      <c r="CE30" s="557" t="s">
        <v>831</v>
      </c>
      <c r="CF30" s="159"/>
      <c r="CG30" s="413" t="s">
        <v>841</v>
      </c>
      <c r="CH30" s="563">
        <v>0.247</v>
      </c>
      <c r="CI30" s="451" t="s">
        <v>1032</v>
      </c>
      <c r="CJ30" s="563">
        <v>0.19700000000000001</v>
      </c>
      <c r="CK30" s="451" t="s">
        <v>1021</v>
      </c>
      <c r="CL30" s="563">
        <v>0.30199999999999999</v>
      </c>
      <c r="CM30" s="451" t="s">
        <v>774</v>
      </c>
    </row>
    <row r="31" spans="1:91" s="762" customFormat="1" ht="13.5" thickBot="1">
      <c r="A31" s="658" t="s">
        <v>1080</v>
      </c>
      <c r="B31" s="484">
        <v>51966</v>
      </c>
      <c r="C31" s="487" t="s">
        <v>985</v>
      </c>
      <c r="D31" s="660" t="s">
        <v>751</v>
      </c>
      <c r="E31" s="487" t="s">
        <v>751</v>
      </c>
      <c r="F31" s="484">
        <v>25233</v>
      </c>
      <c r="G31" s="487" t="s">
        <v>2280</v>
      </c>
      <c r="H31" s="660" t="s">
        <v>751</v>
      </c>
      <c r="I31" s="487" t="s">
        <v>751</v>
      </c>
      <c r="J31" s="484">
        <v>26733</v>
      </c>
      <c r="K31" s="487" t="s">
        <v>2281</v>
      </c>
      <c r="L31" s="660" t="s">
        <v>751</v>
      </c>
      <c r="M31" s="485" t="s">
        <v>751</v>
      </c>
      <c r="O31" s="661" t="s">
        <v>1080</v>
      </c>
      <c r="P31" s="694">
        <v>53042</v>
      </c>
      <c r="Q31" s="694">
        <v>1111</v>
      </c>
      <c r="R31" s="740" t="s">
        <v>751</v>
      </c>
      <c r="S31" s="741" t="s">
        <v>751</v>
      </c>
      <c r="T31" s="697">
        <v>26487</v>
      </c>
      <c r="U31" s="694">
        <v>1078</v>
      </c>
      <c r="V31" s="740" t="s">
        <v>751</v>
      </c>
      <c r="W31" s="741" t="s">
        <v>751</v>
      </c>
      <c r="X31" s="697">
        <v>26555</v>
      </c>
      <c r="Y31" s="694">
        <v>431</v>
      </c>
      <c r="Z31" s="740" t="s">
        <v>751</v>
      </c>
      <c r="AA31" s="740" t="s">
        <v>751</v>
      </c>
      <c r="AC31" s="661" t="s">
        <v>1080</v>
      </c>
      <c r="AD31" s="666">
        <v>52906</v>
      </c>
      <c r="AE31" s="667">
        <v>365</v>
      </c>
      <c r="AF31" s="668" t="s">
        <v>751</v>
      </c>
      <c r="AG31" s="669" t="s">
        <v>751</v>
      </c>
      <c r="AH31" s="666">
        <v>25726</v>
      </c>
      <c r="AI31" s="667">
        <v>301</v>
      </c>
      <c r="AJ31" s="668" t="s">
        <v>751</v>
      </c>
      <c r="AK31" s="669" t="s">
        <v>751</v>
      </c>
      <c r="AL31" s="666">
        <v>27180</v>
      </c>
      <c r="AM31" s="667">
        <v>303</v>
      </c>
      <c r="AN31" s="668" t="s">
        <v>751</v>
      </c>
      <c r="AO31" s="668" t="s">
        <v>751</v>
      </c>
      <c r="AQ31" s="379"/>
      <c r="AR31" s="551"/>
      <c r="AS31" s="550"/>
      <c r="AT31" s="686"/>
      <c r="AU31" s="552"/>
      <c r="AV31" s="551"/>
      <c r="AW31" s="550"/>
      <c r="AX31" s="686"/>
      <c r="AY31" s="552"/>
      <c r="AZ31" s="551"/>
      <c r="BA31" s="550"/>
      <c r="BB31" s="686"/>
      <c r="BC31" s="550"/>
      <c r="BD31" s="159"/>
      <c r="BE31" s="413"/>
      <c r="BF31" s="557" t="s">
        <v>673</v>
      </c>
      <c r="BG31" s="557" t="s">
        <v>673</v>
      </c>
      <c r="BH31" s="559" t="s">
        <v>673</v>
      </c>
      <c r="BI31" s="557" t="s">
        <v>673</v>
      </c>
      <c r="BJ31" s="557" t="s">
        <v>673</v>
      </c>
      <c r="BK31" s="557" t="s">
        <v>673</v>
      </c>
      <c r="BL31" s="559" t="s">
        <v>673</v>
      </c>
      <c r="BM31" s="557" t="s">
        <v>673</v>
      </c>
      <c r="BN31" s="557" t="s">
        <v>673</v>
      </c>
      <c r="BO31" s="557" t="s">
        <v>673</v>
      </c>
      <c r="BP31" s="559" t="s">
        <v>673</v>
      </c>
      <c r="BQ31" s="557" t="s">
        <v>673</v>
      </c>
      <c r="BR31" s="159"/>
      <c r="BS31" s="672" t="s">
        <v>673</v>
      </c>
      <c r="BT31" s="557" t="s">
        <v>673</v>
      </c>
      <c r="BU31" s="557" t="s">
        <v>673</v>
      </c>
      <c r="BV31" s="559" t="s">
        <v>673</v>
      </c>
      <c r="BW31" s="557" t="s">
        <v>673</v>
      </c>
      <c r="BX31" s="557" t="s">
        <v>673</v>
      </c>
      <c r="BY31" s="557" t="s">
        <v>673</v>
      </c>
      <c r="BZ31" s="559" t="s">
        <v>673</v>
      </c>
      <c r="CA31" s="557" t="s">
        <v>673</v>
      </c>
      <c r="CB31" s="557" t="s">
        <v>673</v>
      </c>
      <c r="CC31" s="557" t="s">
        <v>673</v>
      </c>
      <c r="CD31" s="559" t="s">
        <v>673</v>
      </c>
      <c r="CE31" s="557" t="s">
        <v>673</v>
      </c>
      <c r="CF31" s="159"/>
      <c r="CG31" s="413"/>
      <c r="CH31" s="451"/>
      <c r="CI31" s="451"/>
      <c r="CJ31" s="451"/>
      <c r="CK31" s="451"/>
      <c r="CL31" s="451"/>
      <c r="CM31" s="451"/>
    </row>
    <row r="32" spans="1:91" s="762" customFormat="1" ht="13">
      <c r="A32" s="673" t="s">
        <v>987</v>
      </c>
      <c r="B32" s="675">
        <v>48910</v>
      </c>
      <c r="C32" s="490" t="s">
        <v>2282</v>
      </c>
      <c r="D32" s="493">
        <v>0.94099999999999995</v>
      </c>
      <c r="E32" s="490" t="s">
        <v>624</v>
      </c>
      <c r="F32" s="675">
        <v>23151</v>
      </c>
      <c r="G32" s="490" t="s">
        <v>2283</v>
      </c>
      <c r="H32" s="493">
        <v>0.91700000000000004</v>
      </c>
      <c r="I32" s="490" t="s">
        <v>1482</v>
      </c>
      <c r="J32" s="675">
        <v>25759</v>
      </c>
      <c r="K32" s="490" t="s">
        <v>2284</v>
      </c>
      <c r="L32" s="493">
        <v>0.96399999999999997</v>
      </c>
      <c r="M32" s="494" t="s">
        <v>610</v>
      </c>
      <c r="O32" s="676" t="s">
        <v>987</v>
      </c>
      <c r="P32" s="690">
        <v>49653</v>
      </c>
      <c r="Q32" s="690">
        <v>1386</v>
      </c>
      <c r="R32" s="738">
        <v>93.6</v>
      </c>
      <c r="S32" s="739">
        <v>2.2000000000000002</v>
      </c>
      <c r="T32" s="693">
        <v>24861</v>
      </c>
      <c r="U32" s="690">
        <v>1117</v>
      </c>
      <c r="V32" s="738">
        <v>93.9</v>
      </c>
      <c r="W32" s="739">
        <v>3.5</v>
      </c>
      <c r="X32" s="693">
        <v>24792</v>
      </c>
      <c r="Y32" s="690">
        <v>778</v>
      </c>
      <c r="Z32" s="738">
        <v>93.4</v>
      </c>
      <c r="AA32" s="738">
        <v>2.6</v>
      </c>
      <c r="AC32" s="676" t="s">
        <v>987</v>
      </c>
      <c r="AD32" s="681">
        <v>49777</v>
      </c>
      <c r="AE32" s="682">
        <v>1177</v>
      </c>
      <c r="AF32" s="683">
        <v>94.1</v>
      </c>
      <c r="AG32" s="684">
        <v>2.1</v>
      </c>
      <c r="AH32" s="681">
        <v>23705</v>
      </c>
      <c r="AI32" s="682">
        <v>845</v>
      </c>
      <c r="AJ32" s="683">
        <v>92.1</v>
      </c>
      <c r="AK32" s="684">
        <v>2.9</v>
      </c>
      <c r="AL32" s="681">
        <v>26072</v>
      </c>
      <c r="AM32" s="682">
        <v>577</v>
      </c>
      <c r="AN32" s="683">
        <v>95.9</v>
      </c>
      <c r="AO32" s="683">
        <v>2</v>
      </c>
      <c r="AQ32" s="379" t="s">
        <v>1080</v>
      </c>
      <c r="AR32" s="685">
        <v>54662</v>
      </c>
      <c r="AS32" s="550" t="s">
        <v>1009</v>
      </c>
      <c r="AT32" s="686" t="s">
        <v>751</v>
      </c>
      <c r="AU32" s="552" t="s">
        <v>751</v>
      </c>
      <c r="AV32" s="685">
        <v>26337</v>
      </c>
      <c r="AW32" s="550" t="s">
        <v>2285</v>
      </c>
      <c r="AX32" s="686" t="s">
        <v>751</v>
      </c>
      <c r="AY32" s="552" t="s">
        <v>751</v>
      </c>
      <c r="AZ32" s="685">
        <v>28325</v>
      </c>
      <c r="BA32" s="550" t="s">
        <v>1303</v>
      </c>
      <c r="BB32" s="686" t="s">
        <v>751</v>
      </c>
      <c r="BC32" s="550" t="s">
        <v>751</v>
      </c>
      <c r="BD32" s="159"/>
      <c r="BE32" s="413" t="s">
        <v>1080</v>
      </c>
      <c r="BF32" s="556">
        <v>55080</v>
      </c>
      <c r="BG32" s="557" t="s">
        <v>975</v>
      </c>
      <c r="BH32" s="559" t="s">
        <v>751</v>
      </c>
      <c r="BI32" s="557" t="s">
        <v>751</v>
      </c>
      <c r="BJ32" s="556">
        <v>27095</v>
      </c>
      <c r="BK32" s="557" t="s">
        <v>1009</v>
      </c>
      <c r="BL32" s="559" t="s">
        <v>751</v>
      </c>
      <c r="BM32" s="557" t="s">
        <v>751</v>
      </c>
      <c r="BN32" s="556">
        <v>27985</v>
      </c>
      <c r="BO32" s="557" t="s">
        <v>1561</v>
      </c>
      <c r="BP32" s="559" t="s">
        <v>751</v>
      </c>
      <c r="BQ32" s="557" t="s">
        <v>751</v>
      </c>
      <c r="BR32" s="159"/>
      <c r="BS32" s="672" t="s">
        <v>1080</v>
      </c>
      <c r="BT32" s="556">
        <v>53732</v>
      </c>
      <c r="BU32" s="557" t="s">
        <v>1603</v>
      </c>
      <c r="BV32" s="559" t="s">
        <v>751</v>
      </c>
      <c r="BW32" s="557" t="s">
        <v>751</v>
      </c>
      <c r="BX32" s="556">
        <v>26312</v>
      </c>
      <c r="BY32" s="557" t="s">
        <v>780</v>
      </c>
      <c r="BZ32" s="559" t="s">
        <v>751</v>
      </c>
      <c r="CA32" s="557" t="s">
        <v>751</v>
      </c>
      <c r="CB32" s="556">
        <v>27420</v>
      </c>
      <c r="CC32" s="557" t="s">
        <v>2286</v>
      </c>
      <c r="CD32" s="559" t="s">
        <v>751</v>
      </c>
      <c r="CE32" s="557" t="s">
        <v>751</v>
      </c>
      <c r="CF32" s="159"/>
      <c r="CG32" s="413" t="s">
        <v>1080</v>
      </c>
      <c r="CH32" s="393">
        <v>54518</v>
      </c>
      <c r="CI32" s="451" t="s">
        <v>2287</v>
      </c>
      <c r="CJ32" s="393">
        <v>26700</v>
      </c>
      <c r="CK32" s="451" t="s">
        <v>2288</v>
      </c>
      <c r="CL32" s="393">
        <v>27818</v>
      </c>
      <c r="CM32" s="451" t="s">
        <v>1096</v>
      </c>
    </row>
    <row r="33" spans="1:91" s="762" customFormat="1" ht="13">
      <c r="A33" s="688" t="s">
        <v>841</v>
      </c>
      <c r="B33" s="217">
        <v>14362</v>
      </c>
      <c r="C33" s="497" t="s">
        <v>2289</v>
      </c>
      <c r="D33" s="500">
        <v>0.27600000000000002</v>
      </c>
      <c r="E33" s="497" t="s">
        <v>1039</v>
      </c>
      <c r="F33" s="217">
        <v>6637</v>
      </c>
      <c r="G33" s="497" t="s">
        <v>2290</v>
      </c>
      <c r="H33" s="500">
        <v>0.26300000000000001</v>
      </c>
      <c r="I33" s="497" t="s">
        <v>2291</v>
      </c>
      <c r="J33" s="217">
        <v>7725</v>
      </c>
      <c r="K33" s="497" t="s">
        <v>2292</v>
      </c>
      <c r="L33" s="500">
        <v>0.28899999999999998</v>
      </c>
      <c r="M33" s="501" t="s">
        <v>1422</v>
      </c>
      <c r="O33" s="676" t="s">
        <v>841</v>
      </c>
      <c r="P33" s="690">
        <v>14692</v>
      </c>
      <c r="Q33" s="690">
        <v>1974</v>
      </c>
      <c r="R33" s="738">
        <v>27.7</v>
      </c>
      <c r="S33" s="739">
        <v>3.6</v>
      </c>
      <c r="T33" s="693">
        <v>6855</v>
      </c>
      <c r="U33" s="690">
        <v>1131</v>
      </c>
      <c r="V33" s="738">
        <v>25.9</v>
      </c>
      <c r="W33" s="739">
        <v>4.3</v>
      </c>
      <c r="X33" s="693">
        <v>7837</v>
      </c>
      <c r="Y33" s="690">
        <v>1384</v>
      </c>
      <c r="Z33" s="738">
        <v>29.5</v>
      </c>
      <c r="AA33" s="738">
        <v>5.3</v>
      </c>
      <c r="AC33" s="676" t="s">
        <v>841</v>
      </c>
      <c r="AD33" s="681">
        <v>15917</v>
      </c>
      <c r="AE33" s="682">
        <v>2083</v>
      </c>
      <c r="AF33" s="683">
        <v>30.1</v>
      </c>
      <c r="AG33" s="684">
        <v>4</v>
      </c>
      <c r="AH33" s="681">
        <v>7172</v>
      </c>
      <c r="AI33" s="682">
        <v>1284</v>
      </c>
      <c r="AJ33" s="683">
        <v>27.9</v>
      </c>
      <c r="AK33" s="684">
        <v>5</v>
      </c>
      <c r="AL33" s="681">
        <v>8745</v>
      </c>
      <c r="AM33" s="682">
        <v>1241</v>
      </c>
      <c r="AN33" s="683">
        <v>32.200000000000003</v>
      </c>
      <c r="AO33" s="683">
        <v>4.5999999999999996</v>
      </c>
      <c r="AQ33" s="467" t="s">
        <v>987</v>
      </c>
      <c r="AR33" s="685">
        <v>51962</v>
      </c>
      <c r="AS33" s="550" t="s">
        <v>2293</v>
      </c>
      <c r="AT33" s="686">
        <v>0.95099999999999996</v>
      </c>
      <c r="AU33" s="552" t="s">
        <v>642</v>
      </c>
      <c r="AV33" s="685">
        <v>24889</v>
      </c>
      <c r="AW33" s="550" t="s">
        <v>2294</v>
      </c>
      <c r="AX33" s="686">
        <v>0.94499999999999995</v>
      </c>
      <c r="AY33" s="552" t="s">
        <v>675</v>
      </c>
      <c r="AZ33" s="685">
        <v>27073</v>
      </c>
      <c r="BA33" s="550" t="s">
        <v>2295</v>
      </c>
      <c r="BB33" s="686">
        <v>0.95599999999999996</v>
      </c>
      <c r="BC33" s="550" t="s">
        <v>644</v>
      </c>
      <c r="BD33" s="159"/>
      <c r="BE33" s="771" t="s">
        <v>987</v>
      </c>
      <c r="BF33" s="556">
        <v>51214</v>
      </c>
      <c r="BG33" s="557" t="s">
        <v>2296</v>
      </c>
      <c r="BH33" s="559">
        <v>0.93</v>
      </c>
      <c r="BI33" s="557" t="s">
        <v>643</v>
      </c>
      <c r="BJ33" s="556">
        <v>24170</v>
      </c>
      <c r="BK33" s="557" t="s">
        <v>2297</v>
      </c>
      <c r="BL33" s="559">
        <v>0.89200000000000002</v>
      </c>
      <c r="BM33" s="557" t="s">
        <v>674</v>
      </c>
      <c r="BN33" s="556">
        <v>27044</v>
      </c>
      <c r="BO33" s="557" t="s">
        <v>2259</v>
      </c>
      <c r="BP33" s="559">
        <v>0.96599999999999997</v>
      </c>
      <c r="BQ33" s="557" t="s">
        <v>647</v>
      </c>
      <c r="BR33" s="159"/>
      <c r="BS33" s="672" t="s">
        <v>987</v>
      </c>
      <c r="BT33" s="556">
        <v>50810</v>
      </c>
      <c r="BU33" s="557" t="s">
        <v>2298</v>
      </c>
      <c r="BV33" s="559">
        <v>0.94599999999999995</v>
      </c>
      <c r="BW33" s="557" t="s">
        <v>657</v>
      </c>
      <c r="BX33" s="556">
        <v>24489</v>
      </c>
      <c r="BY33" s="557" t="s">
        <v>2299</v>
      </c>
      <c r="BZ33" s="559">
        <v>0.93100000000000005</v>
      </c>
      <c r="CA33" s="557" t="s">
        <v>674</v>
      </c>
      <c r="CB33" s="556">
        <v>26321</v>
      </c>
      <c r="CC33" s="557" t="s">
        <v>2300</v>
      </c>
      <c r="CD33" s="559">
        <v>0.96</v>
      </c>
      <c r="CE33" s="557" t="s">
        <v>651</v>
      </c>
      <c r="CF33" s="159"/>
      <c r="CG33" s="413" t="s">
        <v>987</v>
      </c>
      <c r="CH33" s="563">
        <v>0.96</v>
      </c>
      <c r="CI33" s="451" t="s">
        <v>648</v>
      </c>
      <c r="CJ33" s="563">
        <v>0.95599999999999996</v>
      </c>
      <c r="CK33" s="451" t="s">
        <v>642</v>
      </c>
      <c r="CL33" s="563">
        <v>0.96499999999999997</v>
      </c>
      <c r="CM33" s="451" t="s">
        <v>647</v>
      </c>
    </row>
    <row r="34" spans="1:91" s="762" customFormat="1" ht="13">
      <c r="A34" s="688"/>
      <c r="B34" s="217"/>
      <c r="C34" s="497"/>
      <c r="D34" s="500"/>
      <c r="E34" s="497"/>
      <c r="F34" s="217"/>
      <c r="G34" s="497"/>
      <c r="H34" s="500"/>
      <c r="I34" s="497"/>
      <c r="J34" s="217"/>
      <c r="K34" s="497"/>
      <c r="L34" s="500"/>
      <c r="M34" s="501"/>
      <c r="O34" s="676"/>
      <c r="P34" s="690"/>
      <c r="Q34" s="690"/>
      <c r="R34" s="738"/>
      <c r="S34" s="739"/>
      <c r="T34" s="693"/>
      <c r="U34" s="690"/>
      <c r="V34" s="738"/>
      <c r="W34" s="739"/>
      <c r="X34" s="693"/>
      <c r="Y34" s="690"/>
      <c r="Z34" s="738"/>
      <c r="AA34" s="738"/>
      <c r="AC34" s="676"/>
      <c r="AD34" s="681"/>
      <c r="AE34" s="682"/>
      <c r="AF34" s="683"/>
      <c r="AG34" s="684"/>
      <c r="AH34" s="681"/>
      <c r="AI34" s="682"/>
      <c r="AJ34" s="683"/>
      <c r="AK34" s="684"/>
      <c r="AL34" s="681"/>
      <c r="AM34" s="682"/>
      <c r="AN34" s="683"/>
      <c r="AO34" s="683"/>
      <c r="AQ34" s="467" t="s">
        <v>841</v>
      </c>
      <c r="AR34" s="685">
        <v>17212</v>
      </c>
      <c r="AS34" s="550" t="s">
        <v>2301</v>
      </c>
      <c r="AT34" s="686">
        <v>0.315</v>
      </c>
      <c r="AU34" s="552" t="s">
        <v>660</v>
      </c>
      <c r="AV34" s="685">
        <v>7384</v>
      </c>
      <c r="AW34" s="550" t="s">
        <v>2302</v>
      </c>
      <c r="AX34" s="686">
        <v>0.28000000000000003</v>
      </c>
      <c r="AY34" s="552" t="s">
        <v>1016</v>
      </c>
      <c r="AZ34" s="685">
        <v>9828</v>
      </c>
      <c r="BA34" s="550" t="s">
        <v>896</v>
      </c>
      <c r="BB34" s="686">
        <v>0.34699999999999998</v>
      </c>
      <c r="BC34" s="550" t="s">
        <v>1032</v>
      </c>
      <c r="BD34" s="159"/>
      <c r="BE34" s="771" t="s">
        <v>841</v>
      </c>
      <c r="BF34" s="556">
        <v>16046</v>
      </c>
      <c r="BG34" s="557" t="s">
        <v>2303</v>
      </c>
      <c r="BH34" s="559">
        <v>0.29099999999999998</v>
      </c>
      <c r="BI34" s="557" t="s">
        <v>660</v>
      </c>
      <c r="BJ34" s="556">
        <v>7112</v>
      </c>
      <c r="BK34" s="557" t="s">
        <v>1454</v>
      </c>
      <c r="BL34" s="559">
        <v>0.26200000000000001</v>
      </c>
      <c r="BM34" s="557" t="s">
        <v>1076</v>
      </c>
      <c r="BN34" s="556">
        <v>8934</v>
      </c>
      <c r="BO34" s="557" t="s">
        <v>2304</v>
      </c>
      <c r="BP34" s="559">
        <v>0.31900000000000001</v>
      </c>
      <c r="BQ34" s="557" t="s">
        <v>787</v>
      </c>
      <c r="BR34" s="159"/>
      <c r="BS34" s="672" t="s">
        <v>841</v>
      </c>
      <c r="BT34" s="556">
        <v>18044</v>
      </c>
      <c r="BU34" s="557" t="s">
        <v>2305</v>
      </c>
      <c r="BV34" s="559">
        <v>0.33600000000000002</v>
      </c>
      <c r="BW34" s="557" t="s">
        <v>1157</v>
      </c>
      <c r="BX34" s="556">
        <v>8937</v>
      </c>
      <c r="BY34" s="557" t="s">
        <v>2306</v>
      </c>
      <c r="BZ34" s="559">
        <v>0.34</v>
      </c>
      <c r="CA34" s="557" t="s">
        <v>1119</v>
      </c>
      <c r="CB34" s="556">
        <v>9107</v>
      </c>
      <c r="CC34" s="557" t="s">
        <v>2307</v>
      </c>
      <c r="CD34" s="559">
        <v>0.33200000000000002</v>
      </c>
      <c r="CE34" s="557" t="s">
        <v>1025</v>
      </c>
      <c r="CF34" s="159"/>
      <c r="CG34" s="413" t="s">
        <v>841</v>
      </c>
      <c r="CH34" s="563">
        <v>0.32800000000000001</v>
      </c>
      <c r="CI34" s="451" t="s">
        <v>660</v>
      </c>
      <c r="CJ34" s="563">
        <v>0.27300000000000002</v>
      </c>
      <c r="CK34" s="451" t="s">
        <v>1023</v>
      </c>
      <c r="CL34" s="563">
        <v>0.38100000000000001</v>
      </c>
      <c r="CM34" s="451" t="s">
        <v>1119</v>
      </c>
    </row>
    <row r="35" spans="1:91" s="762" customFormat="1" ht="13.5" thickBot="1">
      <c r="A35" s="658" t="s">
        <v>1124</v>
      </c>
      <c r="B35" s="484">
        <v>46454</v>
      </c>
      <c r="C35" s="487" t="s">
        <v>2308</v>
      </c>
      <c r="D35" s="660" t="s">
        <v>751</v>
      </c>
      <c r="E35" s="487" t="s">
        <v>751</v>
      </c>
      <c r="F35" s="484">
        <v>22458</v>
      </c>
      <c r="G35" s="487" t="s">
        <v>2309</v>
      </c>
      <c r="H35" s="660" t="s">
        <v>751</v>
      </c>
      <c r="I35" s="487" t="s">
        <v>751</v>
      </c>
      <c r="J35" s="484">
        <v>23996</v>
      </c>
      <c r="K35" s="487" t="s">
        <v>1126</v>
      </c>
      <c r="L35" s="660" t="s">
        <v>751</v>
      </c>
      <c r="M35" s="485" t="s">
        <v>751</v>
      </c>
      <c r="O35" s="661" t="s">
        <v>1124</v>
      </c>
      <c r="P35" s="694">
        <v>44025</v>
      </c>
      <c r="Q35" s="694">
        <v>427</v>
      </c>
      <c r="R35" s="740" t="s">
        <v>751</v>
      </c>
      <c r="S35" s="741" t="s">
        <v>751</v>
      </c>
      <c r="T35" s="697">
        <v>21413</v>
      </c>
      <c r="U35" s="694">
        <v>384</v>
      </c>
      <c r="V35" s="740" t="s">
        <v>751</v>
      </c>
      <c r="W35" s="741" t="s">
        <v>751</v>
      </c>
      <c r="X35" s="697">
        <v>22612</v>
      </c>
      <c r="Y35" s="694">
        <v>209</v>
      </c>
      <c r="Z35" s="740" t="s">
        <v>751</v>
      </c>
      <c r="AA35" s="740" t="s">
        <v>751</v>
      </c>
      <c r="AC35" s="661" t="s">
        <v>1124</v>
      </c>
      <c r="AD35" s="666">
        <v>42643</v>
      </c>
      <c r="AE35" s="667">
        <v>286</v>
      </c>
      <c r="AF35" s="668" t="s">
        <v>751</v>
      </c>
      <c r="AG35" s="669" t="s">
        <v>751</v>
      </c>
      <c r="AH35" s="666">
        <v>20740</v>
      </c>
      <c r="AI35" s="667">
        <v>360</v>
      </c>
      <c r="AJ35" s="668" t="s">
        <v>751</v>
      </c>
      <c r="AK35" s="669" t="s">
        <v>751</v>
      </c>
      <c r="AL35" s="666">
        <v>21903</v>
      </c>
      <c r="AM35" s="667">
        <v>379</v>
      </c>
      <c r="AN35" s="668" t="s">
        <v>751</v>
      </c>
      <c r="AO35" s="668" t="s">
        <v>751</v>
      </c>
      <c r="AQ35" s="777"/>
      <c r="AR35" s="551"/>
      <c r="AS35" s="550"/>
      <c r="AT35" s="686"/>
      <c r="AU35" s="552"/>
      <c r="AV35" s="551"/>
      <c r="AW35" s="550"/>
      <c r="AX35" s="686"/>
      <c r="AY35" s="552"/>
      <c r="AZ35" s="551"/>
      <c r="BA35" s="550"/>
      <c r="BB35" s="686"/>
      <c r="BC35" s="550"/>
      <c r="BD35" s="159"/>
      <c r="BE35" s="778"/>
      <c r="BF35" s="557" t="s">
        <v>673</v>
      </c>
      <c r="BG35" s="557" t="s">
        <v>673</v>
      </c>
      <c r="BH35" s="559" t="s">
        <v>673</v>
      </c>
      <c r="BI35" s="557" t="s">
        <v>673</v>
      </c>
      <c r="BJ35" s="557" t="s">
        <v>673</v>
      </c>
      <c r="BK35" s="557" t="s">
        <v>673</v>
      </c>
      <c r="BL35" s="559" t="s">
        <v>673</v>
      </c>
      <c r="BM35" s="557" t="s">
        <v>673</v>
      </c>
      <c r="BN35" s="557" t="s">
        <v>673</v>
      </c>
      <c r="BO35" s="557" t="s">
        <v>673</v>
      </c>
      <c r="BP35" s="559" t="s">
        <v>673</v>
      </c>
      <c r="BQ35" s="557" t="s">
        <v>673</v>
      </c>
      <c r="BR35" s="159"/>
      <c r="BS35" s="672" t="s">
        <v>673</v>
      </c>
      <c r="BT35" s="557" t="s">
        <v>673</v>
      </c>
      <c r="BU35" s="557" t="s">
        <v>673</v>
      </c>
      <c r="BV35" s="559" t="s">
        <v>673</v>
      </c>
      <c r="BW35" s="557" t="s">
        <v>673</v>
      </c>
      <c r="BX35" s="557" t="s">
        <v>673</v>
      </c>
      <c r="BY35" s="557" t="s">
        <v>673</v>
      </c>
      <c r="BZ35" s="559" t="s">
        <v>673</v>
      </c>
      <c r="CA35" s="557" t="s">
        <v>673</v>
      </c>
      <c r="CB35" s="557" t="s">
        <v>673</v>
      </c>
      <c r="CC35" s="557" t="s">
        <v>673</v>
      </c>
      <c r="CD35" s="559" t="s">
        <v>673</v>
      </c>
      <c r="CE35" s="557" t="s">
        <v>673</v>
      </c>
      <c r="CF35" s="159"/>
      <c r="CG35" s="413"/>
      <c r="CH35" s="413"/>
      <c r="CI35" s="413"/>
      <c r="CJ35" s="413"/>
      <c r="CK35" s="413"/>
      <c r="CL35" s="413"/>
      <c r="CM35" s="413"/>
    </row>
    <row r="36" spans="1:91" s="762" customFormat="1" ht="13">
      <c r="A36" s="673" t="s">
        <v>987</v>
      </c>
      <c r="B36" s="675">
        <v>43549</v>
      </c>
      <c r="C36" s="490" t="s">
        <v>2310</v>
      </c>
      <c r="D36" s="493">
        <v>0.93700000000000006</v>
      </c>
      <c r="E36" s="490" t="s">
        <v>605</v>
      </c>
      <c r="F36" s="675">
        <v>20760</v>
      </c>
      <c r="G36" s="490" t="s">
        <v>2311</v>
      </c>
      <c r="H36" s="493">
        <v>0.92400000000000004</v>
      </c>
      <c r="I36" s="490" t="s">
        <v>2193</v>
      </c>
      <c r="J36" s="675">
        <v>22789</v>
      </c>
      <c r="K36" s="490" t="s">
        <v>2312</v>
      </c>
      <c r="L36" s="493">
        <v>0.95</v>
      </c>
      <c r="M36" s="494" t="s">
        <v>605</v>
      </c>
      <c r="O36" s="676" t="s">
        <v>987</v>
      </c>
      <c r="P36" s="690">
        <v>39631</v>
      </c>
      <c r="Q36" s="690">
        <v>1463</v>
      </c>
      <c r="R36" s="738">
        <v>90</v>
      </c>
      <c r="S36" s="739">
        <v>3.4</v>
      </c>
      <c r="T36" s="693">
        <v>19510</v>
      </c>
      <c r="U36" s="690">
        <v>882</v>
      </c>
      <c r="V36" s="738">
        <v>91.1</v>
      </c>
      <c r="W36" s="739">
        <v>4</v>
      </c>
      <c r="X36" s="693">
        <v>20121</v>
      </c>
      <c r="Y36" s="690">
        <v>1099</v>
      </c>
      <c r="Z36" s="738">
        <v>89</v>
      </c>
      <c r="AA36" s="738">
        <v>4.8</v>
      </c>
      <c r="AC36" s="676" t="s">
        <v>987</v>
      </c>
      <c r="AD36" s="681">
        <v>38474</v>
      </c>
      <c r="AE36" s="682">
        <v>1069</v>
      </c>
      <c r="AF36" s="683">
        <v>90.2</v>
      </c>
      <c r="AG36" s="684">
        <v>2.5</v>
      </c>
      <c r="AH36" s="681">
        <v>18707</v>
      </c>
      <c r="AI36" s="682">
        <v>747</v>
      </c>
      <c r="AJ36" s="683">
        <v>90.2</v>
      </c>
      <c r="AK36" s="684">
        <v>3.4</v>
      </c>
      <c r="AL36" s="681">
        <v>19767</v>
      </c>
      <c r="AM36" s="682">
        <v>722</v>
      </c>
      <c r="AN36" s="683">
        <v>90.2</v>
      </c>
      <c r="AO36" s="683">
        <v>2.8</v>
      </c>
      <c r="AQ36" s="379" t="s">
        <v>1124</v>
      </c>
      <c r="AR36" s="685">
        <v>40090</v>
      </c>
      <c r="AS36" s="550" t="s">
        <v>2313</v>
      </c>
      <c r="AT36" s="686" t="s">
        <v>751</v>
      </c>
      <c r="AU36" s="552" t="s">
        <v>751</v>
      </c>
      <c r="AV36" s="685">
        <v>19291</v>
      </c>
      <c r="AW36" s="550" t="s">
        <v>2314</v>
      </c>
      <c r="AX36" s="686" t="s">
        <v>751</v>
      </c>
      <c r="AY36" s="552" t="s">
        <v>751</v>
      </c>
      <c r="AZ36" s="685">
        <v>20799</v>
      </c>
      <c r="BA36" s="550" t="s">
        <v>782</v>
      </c>
      <c r="BB36" s="686" t="s">
        <v>751</v>
      </c>
      <c r="BC36" s="550" t="s">
        <v>751</v>
      </c>
      <c r="BD36" s="159"/>
      <c r="BE36" s="413" t="s">
        <v>1124</v>
      </c>
      <c r="BF36" s="556">
        <v>37959</v>
      </c>
      <c r="BG36" s="557" t="s">
        <v>2315</v>
      </c>
      <c r="BH36" s="559" t="s">
        <v>751</v>
      </c>
      <c r="BI36" s="557" t="s">
        <v>751</v>
      </c>
      <c r="BJ36" s="556">
        <v>18579</v>
      </c>
      <c r="BK36" s="557" t="s">
        <v>2316</v>
      </c>
      <c r="BL36" s="559" t="s">
        <v>751</v>
      </c>
      <c r="BM36" s="557" t="s">
        <v>751</v>
      </c>
      <c r="BN36" s="556">
        <v>19380</v>
      </c>
      <c r="BO36" s="557" t="s">
        <v>2317</v>
      </c>
      <c r="BP36" s="559" t="s">
        <v>751</v>
      </c>
      <c r="BQ36" s="557" t="s">
        <v>751</v>
      </c>
      <c r="BR36" s="159"/>
      <c r="BS36" s="672" t="s">
        <v>1124</v>
      </c>
      <c r="BT36" s="556">
        <v>36901</v>
      </c>
      <c r="BU36" s="557" t="s">
        <v>1556</v>
      </c>
      <c r="BV36" s="559" t="s">
        <v>751</v>
      </c>
      <c r="BW36" s="557" t="s">
        <v>751</v>
      </c>
      <c r="BX36" s="556">
        <v>17869</v>
      </c>
      <c r="BY36" s="557" t="s">
        <v>1562</v>
      </c>
      <c r="BZ36" s="559" t="s">
        <v>751</v>
      </c>
      <c r="CA36" s="557" t="s">
        <v>751</v>
      </c>
      <c r="CB36" s="556">
        <v>19032</v>
      </c>
      <c r="CC36" s="557" t="s">
        <v>2318</v>
      </c>
      <c r="CD36" s="559" t="s">
        <v>751</v>
      </c>
      <c r="CE36" s="557" t="s">
        <v>751</v>
      </c>
      <c r="CF36" s="159"/>
      <c r="CG36" s="413" t="s">
        <v>1124</v>
      </c>
      <c r="CH36" s="393">
        <v>34298</v>
      </c>
      <c r="CI36" s="451" t="s">
        <v>1878</v>
      </c>
      <c r="CJ36" s="393">
        <v>16248</v>
      </c>
      <c r="CK36" s="451" t="s">
        <v>2319</v>
      </c>
      <c r="CL36" s="393">
        <v>18050</v>
      </c>
      <c r="CM36" s="451" t="s">
        <v>1876</v>
      </c>
    </row>
    <row r="37" spans="1:91" s="762" customFormat="1" ht="13">
      <c r="A37" s="747" t="s">
        <v>841</v>
      </c>
      <c r="B37" s="217">
        <v>16842</v>
      </c>
      <c r="C37" s="497" t="s">
        <v>2320</v>
      </c>
      <c r="D37" s="500">
        <v>0.36299999999999999</v>
      </c>
      <c r="E37" s="497" t="s">
        <v>1424</v>
      </c>
      <c r="F37" s="217">
        <v>8778</v>
      </c>
      <c r="G37" s="497" t="s">
        <v>2321</v>
      </c>
      <c r="H37" s="500">
        <v>0.39100000000000001</v>
      </c>
      <c r="I37" s="497" t="s">
        <v>1054</v>
      </c>
      <c r="J37" s="217">
        <v>8064</v>
      </c>
      <c r="K37" s="497" t="s">
        <v>2322</v>
      </c>
      <c r="L37" s="500">
        <v>0.33600000000000002</v>
      </c>
      <c r="M37" s="501" t="s">
        <v>2291</v>
      </c>
      <c r="O37" s="748" t="s">
        <v>841</v>
      </c>
      <c r="P37" s="690">
        <v>15270</v>
      </c>
      <c r="Q37" s="690">
        <v>1737</v>
      </c>
      <c r="R37" s="738">
        <v>34.700000000000003</v>
      </c>
      <c r="S37" s="739">
        <v>4</v>
      </c>
      <c r="T37" s="693">
        <v>7843</v>
      </c>
      <c r="U37" s="690">
        <v>1155</v>
      </c>
      <c r="V37" s="738">
        <v>36.6</v>
      </c>
      <c r="W37" s="739">
        <v>5.5</v>
      </c>
      <c r="X37" s="693">
        <v>7427</v>
      </c>
      <c r="Y37" s="690">
        <v>1014</v>
      </c>
      <c r="Z37" s="738">
        <v>32.799999999999997</v>
      </c>
      <c r="AA37" s="738">
        <v>4.5</v>
      </c>
      <c r="AC37" s="748" t="s">
        <v>841</v>
      </c>
      <c r="AD37" s="681">
        <v>13178</v>
      </c>
      <c r="AE37" s="682">
        <v>1605</v>
      </c>
      <c r="AF37" s="683">
        <v>30.9</v>
      </c>
      <c r="AG37" s="710">
        <v>3.8</v>
      </c>
      <c r="AH37" s="681">
        <v>6847</v>
      </c>
      <c r="AI37" s="682">
        <v>1112</v>
      </c>
      <c r="AJ37" s="683">
        <v>33</v>
      </c>
      <c r="AK37" s="710">
        <v>5.4</v>
      </c>
      <c r="AL37" s="681">
        <v>6331</v>
      </c>
      <c r="AM37" s="682">
        <v>971</v>
      </c>
      <c r="AN37" s="683">
        <v>28.9</v>
      </c>
      <c r="AO37" s="683">
        <v>4.3</v>
      </c>
      <c r="AQ37" s="467" t="s">
        <v>987</v>
      </c>
      <c r="AR37" s="685">
        <v>36632</v>
      </c>
      <c r="AS37" s="550" t="s">
        <v>1415</v>
      </c>
      <c r="AT37" s="686">
        <v>0.91400000000000003</v>
      </c>
      <c r="AU37" s="552" t="s">
        <v>659</v>
      </c>
      <c r="AV37" s="685">
        <v>17783</v>
      </c>
      <c r="AW37" s="550" t="s">
        <v>2323</v>
      </c>
      <c r="AX37" s="686">
        <v>0.92200000000000004</v>
      </c>
      <c r="AY37" s="552" t="s">
        <v>661</v>
      </c>
      <c r="AZ37" s="685">
        <v>18849</v>
      </c>
      <c r="BA37" s="550" t="s">
        <v>1607</v>
      </c>
      <c r="BB37" s="686">
        <v>0.90600000000000003</v>
      </c>
      <c r="BC37" s="550" t="s">
        <v>935</v>
      </c>
      <c r="BD37" s="159"/>
      <c r="BE37" s="771" t="s">
        <v>987</v>
      </c>
      <c r="BF37" s="556">
        <v>34282</v>
      </c>
      <c r="BG37" s="557" t="s">
        <v>1118</v>
      </c>
      <c r="BH37" s="559">
        <v>0.90300000000000002</v>
      </c>
      <c r="BI37" s="557" t="s">
        <v>661</v>
      </c>
      <c r="BJ37" s="556">
        <v>16860</v>
      </c>
      <c r="BK37" s="557" t="s">
        <v>1407</v>
      </c>
      <c r="BL37" s="559">
        <v>0.90700000000000003</v>
      </c>
      <c r="BM37" s="557" t="s">
        <v>660</v>
      </c>
      <c r="BN37" s="556">
        <v>17422</v>
      </c>
      <c r="BO37" s="557" t="s">
        <v>2324</v>
      </c>
      <c r="BP37" s="559">
        <v>0.89900000000000002</v>
      </c>
      <c r="BQ37" s="557" t="s">
        <v>1016</v>
      </c>
      <c r="BR37" s="159"/>
      <c r="BS37" s="672" t="s">
        <v>987</v>
      </c>
      <c r="BT37" s="556">
        <v>32137</v>
      </c>
      <c r="BU37" s="557" t="s">
        <v>2325</v>
      </c>
      <c r="BV37" s="559">
        <v>0.871</v>
      </c>
      <c r="BW37" s="557" t="s">
        <v>861</v>
      </c>
      <c r="BX37" s="556">
        <v>15643</v>
      </c>
      <c r="BY37" s="557" t="s">
        <v>2326</v>
      </c>
      <c r="BZ37" s="559">
        <v>0.875</v>
      </c>
      <c r="CA37" s="557" t="s">
        <v>1121</v>
      </c>
      <c r="CB37" s="556">
        <v>16494</v>
      </c>
      <c r="CC37" s="557" t="s">
        <v>1029</v>
      </c>
      <c r="CD37" s="559">
        <v>0.86699999999999999</v>
      </c>
      <c r="CE37" s="557" t="s">
        <v>1068</v>
      </c>
      <c r="CF37" s="159"/>
      <c r="CG37" s="413" t="s">
        <v>987</v>
      </c>
      <c r="CH37" s="563">
        <v>0.88800000000000001</v>
      </c>
      <c r="CI37" s="451" t="s">
        <v>935</v>
      </c>
      <c r="CJ37" s="563">
        <v>0.91300000000000003</v>
      </c>
      <c r="CK37" s="451" t="s">
        <v>861</v>
      </c>
      <c r="CL37" s="563">
        <v>0.86699999999999999</v>
      </c>
      <c r="CM37" s="451" t="s">
        <v>779</v>
      </c>
    </row>
    <row r="38" spans="1:91" s="762" customFormat="1" ht="13">
      <c r="A38" s="749" t="s">
        <v>673</v>
      </c>
      <c r="B38" s="779" t="s">
        <v>673</v>
      </c>
      <c r="C38" s="557" t="s">
        <v>673</v>
      </c>
      <c r="D38" s="557" t="s">
        <v>673</v>
      </c>
      <c r="E38" s="780" t="s">
        <v>673</v>
      </c>
      <c r="F38" s="779" t="s">
        <v>673</v>
      </c>
      <c r="G38" s="557" t="s">
        <v>673</v>
      </c>
      <c r="H38" s="557" t="s">
        <v>673</v>
      </c>
      <c r="I38" s="780" t="s">
        <v>673</v>
      </c>
      <c r="J38" s="779" t="s">
        <v>673</v>
      </c>
      <c r="K38" s="557" t="s">
        <v>673</v>
      </c>
      <c r="L38" s="557" t="s">
        <v>673</v>
      </c>
      <c r="M38" s="557" t="s">
        <v>673</v>
      </c>
      <c r="O38" s="670" t="s">
        <v>673</v>
      </c>
      <c r="P38" s="779" t="s">
        <v>673</v>
      </c>
      <c r="Q38" s="557" t="s">
        <v>673</v>
      </c>
      <c r="R38" s="557" t="s">
        <v>673</v>
      </c>
      <c r="S38" s="780" t="s">
        <v>673</v>
      </c>
      <c r="T38" s="779" t="s">
        <v>673</v>
      </c>
      <c r="U38" s="557" t="s">
        <v>673</v>
      </c>
      <c r="V38" s="557" t="s">
        <v>673</v>
      </c>
      <c r="W38" s="780" t="s">
        <v>673</v>
      </c>
      <c r="X38" s="779" t="s">
        <v>673</v>
      </c>
      <c r="Y38" s="557" t="s">
        <v>673</v>
      </c>
      <c r="Z38" s="557" t="s">
        <v>673</v>
      </c>
      <c r="AA38" s="557" t="s">
        <v>673</v>
      </c>
      <c r="AC38" s="670" t="s">
        <v>673</v>
      </c>
      <c r="AD38" s="779" t="s">
        <v>673</v>
      </c>
      <c r="AE38" s="557" t="s">
        <v>673</v>
      </c>
      <c r="AF38" s="557" t="s">
        <v>673</v>
      </c>
      <c r="AG38" s="780" t="s">
        <v>673</v>
      </c>
      <c r="AH38" s="779" t="s">
        <v>673</v>
      </c>
      <c r="AI38" s="557" t="s">
        <v>673</v>
      </c>
      <c r="AJ38" s="557" t="s">
        <v>673</v>
      </c>
      <c r="AK38" s="780" t="s">
        <v>673</v>
      </c>
      <c r="AL38" s="779" t="s">
        <v>673</v>
      </c>
      <c r="AM38" s="557" t="s">
        <v>673</v>
      </c>
      <c r="AN38" s="557" t="s">
        <v>673</v>
      </c>
      <c r="AO38" s="557" t="s">
        <v>673</v>
      </c>
      <c r="AQ38" s="467" t="s">
        <v>841</v>
      </c>
      <c r="AR38" s="685">
        <v>14267</v>
      </c>
      <c r="AS38" s="550" t="s">
        <v>2327</v>
      </c>
      <c r="AT38" s="686">
        <v>0.35599999999999998</v>
      </c>
      <c r="AU38" s="552" t="s">
        <v>1115</v>
      </c>
      <c r="AV38" s="685">
        <v>7685</v>
      </c>
      <c r="AW38" s="550" t="s">
        <v>2328</v>
      </c>
      <c r="AX38" s="686">
        <v>0.39800000000000002</v>
      </c>
      <c r="AY38" s="552" t="s">
        <v>849</v>
      </c>
      <c r="AZ38" s="685">
        <v>6582</v>
      </c>
      <c r="BA38" s="550" t="s">
        <v>2329</v>
      </c>
      <c r="BB38" s="686">
        <v>0.316</v>
      </c>
      <c r="BC38" s="550" t="s">
        <v>849</v>
      </c>
      <c r="BD38" s="159"/>
      <c r="BE38" s="771" t="s">
        <v>841</v>
      </c>
      <c r="BF38" s="556">
        <v>10606</v>
      </c>
      <c r="BG38" s="557" t="s">
        <v>2330</v>
      </c>
      <c r="BH38" s="559">
        <v>0.27900000000000003</v>
      </c>
      <c r="BI38" s="557" t="s">
        <v>862</v>
      </c>
      <c r="BJ38" s="556">
        <v>5197</v>
      </c>
      <c r="BK38" s="557" t="s">
        <v>2331</v>
      </c>
      <c r="BL38" s="559">
        <v>0.28000000000000003</v>
      </c>
      <c r="BM38" s="557" t="s">
        <v>1119</v>
      </c>
      <c r="BN38" s="556">
        <v>5409</v>
      </c>
      <c r="BO38" s="557" t="s">
        <v>1041</v>
      </c>
      <c r="BP38" s="559">
        <v>0.27900000000000003</v>
      </c>
      <c r="BQ38" s="557" t="s">
        <v>1076</v>
      </c>
      <c r="BR38" s="159"/>
      <c r="BS38" s="672" t="s">
        <v>841</v>
      </c>
      <c r="BT38" s="556">
        <v>8988</v>
      </c>
      <c r="BU38" s="557" t="s">
        <v>2332</v>
      </c>
      <c r="BV38" s="559">
        <v>0.24399999999999999</v>
      </c>
      <c r="BW38" s="557" t="s">
        <v>1121</v>
      </c>
      <c r="BX38" s="556">
        <v>4338</v>
      </c>
      <c r="BY38" s="557" t="s">
        <v>2002</v>
      </c>
      <c r="BZ38" s="559">
        <v>0.24299999999999999</v>
      </c>
      <c r="CA38" s="557" t="s">
        <v>787</v>
      </c>
      <c r="CB38" s="556">
        <v>4650</v>
      </c>
      <c r="CC38" s="557" t="s">
        <v>2333</v>
      </c>
      <c r="CD38" s="559">
        <v>0.24399999999999999</v>
      </c>
      <c r="CE38" s="557" t="s">
        <v>1076</v>
      </c>
      <c r="CF38" s="159"/>
      <c r="CG38" s="413" t="s">
        <v>841</v>
      </c>
      <c r="CH38" s="563">
        <v>0.26500000000000001</v>
      </c>
      <c r="CI38" s="451" t="s">
        <v>862</v>
      </c>
      <c r="CJ38" s="563">
        <v>0.28599999999999998</v>
      </c>
      <c r="CK38" s="451" t="s">
        <v>1019</v>
      </c>
      <c r="CL38" s="563">
        <v>0.247</v>
      </c>
      <c r="CM38" s="451" t="s">
        <v>781</v>
      </c>
    </row>
    <row r="39" spans="1:91" s="762" customFormat="1" ht="13">
      <c r="A39" s="716" t="s">
        <v>1167</v>
      </c>
      <c r="B39" s="717"/>
      <c r="C39" s="717"/>
      <c r="D39" s="717"/>
      <c r="E39" s="717"/>
      <c r="F39" s="717"/>
      <c r="G39" s="717"/>
      <c r="H39" s="717"/>
      <c r="I39" s="717"/>
      <c r="J39" s="717"/>
      <c r="K39" s="717"/>
      <c r="L39" s="717"/>
      <c r="M39" s="718"/>
      <c r="O39" s="2069" t="s">
        <v>1167</v>
      </c>
      <c r="P39" s="2070"/>
      <c r="Q39" s="2070"/>
      <c r="R39" s="2070"/>
      <c r="S39" s="2070"/>
      <c r="T39" s="2070"/>
      <c r="U39" s="2070"/>
      <c r="V39" s="2070"/>
      <c r="W39" s="2070"/>
      <c r="X39" s="2070"/>
      <c r="Y39" s="2070"/>
      <c r="Z39" s="2070"/>
      <c r="AA39" s="2071"/>
      <c r="AC39" s="2069" t="s">
        <v>1167</v>
      </c>
      <c r="AD39" s="2070"/>
      <c r="AE39" s="2070"/>
      <c r="AF39" s="2070"/>
      <c r="AG39" s="2070"/>
      <c r="AH39" s="2070"/>
      <c r="AI39" s="2070"/>
      <c r="AJ39" s="2070"/>
      <c r="AK39" s="2070"/>
      <c r="AL39" s="2070"/>
      <c r="AM39" s="2070"/>
      <c r="AN39" s="2070"/>
      <c r="AO39" s="2071"/>
      <c r="AQ39" s="670" t="s">
        <v>673</v>
      </c>
      <c r="AR39" s="779" t="s">
        <v>673</v>
      </c>
      <c r="AS39" s="557" t="s">
        <v>673</v>
      </c>
      <c r="AT39" s="557" t="s">
        <v>673</v>
      </c>
      <c r="AU39" s="780" t="s">
        <v>673</v>
      </c>
      <c r="AV39" s="779" t="s">
        <v>673</v>
      </c>
      <c r="AW39" s="557" t="s">
        <v>673</v>
      </c>
      <c r="AX39" s="557" t="s">
        <v>673</v>
      </c>
      <c r="AY39" s="780" t="s">
        <v>673</v>
      </c>
      <c r="AZ39" s="779" t="s">
        <v>673</v>
      </c>
      <c r="BA39" s="557" t="s">
        <v>673</v>
      </c>
      <c r="BB39" s="557" t="s">
        <v>673</v>
      </c>
      <c r="BC39" s="557" t="s">
        <v>673</v>
      </c>
      <c r="BD39" s="159"/>
      <c r="BE39" s="672" t="s">
        <v>673</v>
      </c>
      <c r="BF39" s="557" t="s">
        <v>673</v>
      </c>
      <c r="BG39" s="557" t="s">
        <v>673</v>
      </c>
      <c r="BH39" s="557" t="s">
        <v>673</v>
      </c>
      <c r="BI39" s="557" t="s">
        <v>673</v>
      </c>
      <c r="BJ39" s="557" t="s">
        <v>673</v>
      </c>
      <c r="BK39" s="557" t="s">
        <v>673</v>
      </c>
      <c r="BL39" s="557" t="s">
        <v>673</v>
      </c>
      <c r="BM39" s="557" t="s">
        <v>673</v>
      </c>
      <c r="BN39" s="557" t="s">
        <v>673</v>
      </c>
      <c r="BO39" s="557" t="s">
        <v>673</v>
      </c>
      <c r="BP39" s="557" t="s">
        <v>673</v>
      </c>
      <c r="BQ39" s="557" t="s">
        <v>673</v>
      </c>
      <c r="BR39" s="159"/>
      <c r="BS39" s="672" t="s">
        <v>673</v>
      </c>
      <c r="BT39" s="557" t="s">
        <v>673</v>
      </c>
      <c r="BU39" s="557" t="s">
        <v>673</v>
      </c>
      <c r="BV39" s="557" t="s">
        <v>673</v>
      </c>
      <c r="BW39" s="557" t="s">
        <v>673</v>
      </c>
      <c r="BX39" s="557" t="s">
        <v>673</v>
      </c>
      <c r="BY39" s="557" t="s">
        <v>673</v>
      </c>
      <c r="BZ39" s="557" t="s">
        <v>673</v>
      </c>
      <c r="CA39" s="557" t="s">
        <v>673</v>
      </c>
      <c r="CB39" s="557" t="s">
        <v>673</v>
      </c>
      <c r="CC39" s="557" t="s">
        <v>673</v>
      </c>
      <c r="CD39" s="557" t="s">
        <v>673</v>
      </c>
      <c r="CE39" s="557" t="s">
        <v>673</v>
      </c>
      <c r="CF39" s="159"/>
      <c r="CG39" s="413"/>
      <c r="CH39" s="451"/>
      <c r="CI39" s="451"/>
      <c r="CJ39" s="451"/>
      <c r="CK39" s="451"/>
      <c r="CL39" s="451"/>
      <c r="CM39" s="451"/>
    </row>
    <row r="40" spans="1:91" s="762" customFormat="1" ht="13">
      <c r="A40" s="711" t="s">
        <v>766</v>
      </c>
      <c r="B40" s="719" t="s">
        <v>751</v>
      </c>
      <c r="C40" s="497" t="s">
        <v>751</v>
      </c>
      <c r="D40" s="500">
        <v>0.187</v>
      </c>
      <c r="E40" s="497" t="s">
        <v>1490</v>
      </c>
      <c r="F40" s="719" t="s">
        <v>751</v>
      </c>
      <c r="G40" s="497" t="s">
        <v>751</v>
      </c>
      <c r="H40" s="500">
        <v>0.156</v>
      </c>
      <c r="I40" s="497" t="s">
        <v>2334</v>
      </c>
      <c r="J40" s="719" t="s">
        <v>751</v>
      </c>
      <c r="K40" s="497" t="s">
        <v>751</v>
      </c>
      <c r="L40" s="500">
        <v>0.26500000000000001</v>
      </c>
      <c r="M40" s="501" t="s">
        <v>1353</v>
      </c>
      <c r="O40" s="715" t="s">
        <v>766</v>
      </c>
      <c r="P40" s="690" t="s">
        <v>751</v>
      </c>
      <c r="Q40" s="690" t="s">
        <v>751</v>
      </c>
      <c r="R40" s="738">
        <v>18.600000000000001</v>
      </c>
      <c r="S40" s="739">
        <v>8.6</v>
      </c>
      <c r="T40" s="693" t="s">
        <v>751</v>
      </c>
      <c r="U40" s="690" t="s">
        <v>751</v>
      </c>
      <c r="V40" s="738">
        <v>17.600000000000001</v>
      </c>
      <c r="W40" s="739">
        <v>10.4</v>
      </c>
      <c r="X40" s="693" t="s">
        <v>751</v>
      </c>
      <c r="Y40" s="690" t="s">
        <v>751</v>
      </c>
      <c r="Z40" s="738">
        <v>19.399999999999999</v>
      </c>
      <c r="AA40" s="738">
        <v>11.7</v>
      </c>
      <c r="AC40" s="715" t="s">
        <v>766</v>
      </c>
      <c r="AD40" s="681" t="s">
        <v>751</v>
      </c>
      <c r="AE40" s="682" t="s">
        <v>751</v>
      </c>
      <c r="AF40" s="683">
        <v>23.1</v>
      </c>
      <c r="AG40" s="781">
        <v>8.4</v>
      </c>
      <c r="AH40" s="681" t="s">
        <v>751</v>
      </c>
      <c r="AI40" s="682" t="s">
        <v>751</v>
      </c>
      <c r="AJ40" s="683">
        <v>25</v>
      </c>
      <c r="AK40" s="781">
        <v>11.2</v>
      </c>
      <c r="AL40" s="681" t="s">
        <v>751</v>
      </c>
      <c r="AM40" s="682" t="s">
        <v>751</v>
      </c>
      <c r="AN40" s="683">
        <v>20.7</v>
      </c>
      <c r="AO40" s="683">
        <v>12.8</v>
      </c>
      <c r="AQ40" s="2069" t="s">
        <v>1167</v>
      </c>
      <c r="AR40" s="2070"/>
      <c r="AS40" s="2070"/>
      <c r="AT40" s="2070"/>
      <c r="AU40" s="2070"/>
      <c r="AV40" s="2070"/>
      <c r="AW40" s="2070"/>
      <c r="AX40" s="2070"/>
      <c r="AY40" s="2070"/>
      <c r="AZ40" s="2070"/>
      <c r="BA40" s="2070"/>
      <c r="BB40" s="2070"/>
      <c r="BC40" s="2071"/>
      <c r="BD40" s="159"/>
      <c r="BE40" s="2065" t="s">
        <v>1171</v>
      </c>
      <c r="BF40" s="2066"/>
      <c r="BG40" s="2066"/>
      <c r="BH40" s="2066"/>
      <c r="BI40" s="2066"/>
      <c r="BJ40" s="2066"/>
      <c r="BK40" s="2066"/>
      <c r="BL40" s="2066"/>
      <c r="BM40" s="2066"/>
      <c r="BN40" s="2066"/>
      <c r="BO40" s="2066"/>
      <c r="BP40" s="2066"/>
      <c r="BQ40" s="2067"/>
      <c r="BR40" s="159"/>
      <c r="BS40" s="2065" t="s">
        <v>1171</v>
      </c>
      <c r="BT40" s="2066"/>
      <c r="BU40" s="2066"/>
      <c r="BV40" s="2066"/>
      <c r="BW40" s="2066"/>
      <c r="BX40" s="2066"/>
      <c r="BY40" s="2066"/>
      <c r="BZ40" s="2066"/>
      <c r="CA40" s="2066"/>
      <c r="CB40" s="2066"/>
      <c r="CC40" s="2066"/>
      <c r="CD40" s="2066"/>
      <c r="CE40" s="2067"/>
      <c r="CF40" s="159"/>
      <c r="CG40" s="2068" t="s">
        <v>1171</v>
      </c>
      <c r="CH40" s="2068"/>
      <c r="CI40" s="2068"/>
      <c r="CJ40" s="2068"/>
      <c r="CK40" s="2068"/>
      <c r="CL40" s="2068"/>
      <c r="CM40" s="2068"/>
    </row>
    <row r="41" spans="1:91" s="762" customFormat="1" ht="13">
      <c r="A41" s="711" t="s">
        <v>793</v>
      </c>
      <c r="B41" s="719" t="s">
        <v>751</v>
      </c>
      <c r="C41" s="497" t="s">
        <v>751</v>
      </c>
      <c r="D41" s="500">
        <v>0.14699999999999999</v>
      </c>
      <c r="E41" s="497" t="s">
        <v>1039</v>
      </c>
      <c r="F41" s="719" t="s">
        <v>751</v>
      </c>
      <c r="G41" s="497" t="s">
        <v>751</v>
      </c>
      <c r="H41" s="500">
        <v>0.126</v>
      </c>
      <c r="I41" s="497" t="s">
        <v>1172</v>
      </c>
      <c r="J41" s="719" t="s">
        <v>751</v>
      </c>
      <c r="K41" s="497" t="s">
        <v>751</v>
      </c>
      <c r="L41" s="500">
        <v>0.16600000000000001</v>
      </c>
      <c r="M41" s="501" t="s">
        <v>2232</v>
      </c>
      <c r="O41" s="715" t="s">
        <v>793</v>
      </c>
      <c r="P41" s="690" t="s">
        <v>751</v>
      </c>
      <c r="Q41" s="690" t="s">
        <v>751</v>
      </c>
      <c r="R41" s="738">
        <v>14.8</v>
      </c>
      <c r="S41" s="739">
        <v>3.4</v>
      </c>
      <c r="T41" s="693" t="s">
        <v>751</v>
      </c>
      <c r="U41" s="690" t="s">
        <v>751</v>
      </c>
      <c r="V41" s="738">
        <v>12</v>
      </c>
      <c r="W41" s="739">
        <v>3.7</v>
      </c>
      <c r="X41" s="693" t="s">
        <v>751</v>
      </c>
      <c r="Y41" s="690" t="s">
        <v>751</v>
      </c>
      <c r="Z41" s="738">
        <v>18</v>
      </c>
      <c r="AA41" s="738">
        <v>4.5999999999999996</v>
      </c>
      <c r="AC41" s="715" t="s">
        <v>793</v>
      </c>
      <c r="AD41" s="681" t="s">
        <v>751</v>
      </c>
      <c r="AE41" s="682" t="s">
        <v>751</v>
      </c>
      <c r="AF41" s="683">
        <v>19.2</v>
      </c>
      <c r="AG41" s="684">
        <v>3.7</v>
      </c>
      <c r="AH41" s="681" t="s">
        <v>751</v>
      </c>
      <c r="AI41" s="682" t="s">
        <v>751</v>
      </c>
      <c r="AJ41" s="683">
        <v>22.4</v>
      </c>
      <c r="AK41" s="684">
        <v>5</v>
      </c>
      <c r="AL41" s="681" t="s">
        <v>751</v>
      </c>
      <c r="AM41" s="682" t="s">
        <v>751</v>
      </c>
      <c r="AN41" s="683">
        <v>16.2</v>
      </c>
      <c r="AO41" s="683">
        <v>5.6</v>
      </c>
      <c r="AQ41" s="670" t="s">
        <v>766</v>
      </c>
      <c r="AR41" s="551" t="s">
        <v>751</v>
      </c>
      <c r="AS41" s="550" t="s">
        <v>751</v>
      </c>
      <c r="AT41" s="686">
        <v>0.33</v>
      </c>
      <c r="AU41" s="552" t="s">
        <v>1320</v>
      </c>
      <c r="AV41" s="551" t="s">
        <v>751</v>
      </c>
      <c r="AW41" s="550" t="s">
        <v>751</v>
      </c>
      <c r="AX41" s="686">
        <v>0.27700000000000002</v>
      </c>
      <c r="AY41" s="552" t="s">
        <v>1358</v>
      </c>
      <c r="AZ41" s="551" t="s">
        <v>751</v>
      </c>
      <c r="BA41" s="550" t="s">
        <v>751</v>
      </c>
      <c r="BB41" s="686">
        <v>0.38100000000000001</v>
      </c>
      <c r="BC41" s="550" t="s">
        <v>2113</v>
      </c>
      <c r="BD41" s="159"/>
      <c r="BE41" s="672" t="s">
        <v>766</v>
      </c>
      <c r="BF41" s="557" t="s">
        <v>751</v>
      </c>
      <c r="BG41" s="557" t="s">
        <v>751</v>
      </c>
      <c r="BH41" s="559">
        <v>0.215</v>
      </c>
      <c r="BI41" s="557" t="s">
        <v>1517</v>
      </c>
      <c r="BJ41" s="557" t="s">
        <v>751</v>
      </c>
      <c r="BK41" s="557" t="s">
        <v>751</v>
      </c>
      <c r="BL41" s="559">
        <v>0.17499999999999999</v>
      </c>
      <c r="BM41" s="557" t="s">
        <v>2335</v>
      </c>
      <c r="BN41" s="557" t="s">
        <v>751</v>
      </c>
      <c r="BO41" s="557" t="s">
        <v>751</v>
      </c>
      <c r="BP41" s="559">
        <v>0.27</v>
      </c>
      <c r="BQ41" s="557" t="s">
        <v>1515</v>
      </c>
      <c r="BR41" s="159"/>
      <c r="BS41" s="672" t="s">
        <v>766</v>
      </c>
      <c r="BT41" s="557" t="s">
        <v>751</v>
      </c>
      <c r="BU41" s="557" t="s">
        <v>751</v>
      </c>
      <c r="BV41" s="559">
        <v>0.216</v>
      </c>
      <c r="BW41" s="557" t="s">
        <v>788</v>
      </c>
      <c r="BX41" s="557" t="s">
        <v>751</v>
      </c>
      <c r="BY41" s="557" t="s">
        <v>751</v>
      </c>
      <c r="BZ41" s="559">
        <v>0.26100000000000001</v>
      </c>
      <c r="CA41" s="557" t="s">
        <v>826</v>
      </c>
      <c r="CB41" s="557" t="s">
        <v>751</v>
      </c>
      <c r="CC41" s="557" t="s">
        <v>751</v>
      </c>
      <c r="CD41" s="559">
        <v>0.16400000000000001</v>
      </c>
      <c r="CE41" s="557" t="s">
        <v>2126</v>
      </c>
      <c r="CF41" s="159"/>
      <c r="CG41" s="413" t="s">
        <v>766</v>
      </c>
      <c r="CH41" s="563">
        <v>0.315</v>
      </c>
      <c r="CI41" s="451" t="s">
        <v>806</v>
      </c>
      <c r="CJ41" s="563">
        <v>0.34799999999999998</v>
      </c>
      <c r="CK41" s="451" t="s">
        <v>2336</v>
      </c>
      <c r="CL41" s="563">
        <v>0.28899999999999998</v>
      </c>
      <c r="CM41" s="451" t="s">
        <v>826</v>
      </c>
    </row>
    <row r="42" spans="1:91" s="762" customFormat="1" ht="13">
      <c r="A42" s="711" t="s">
        <v>820</v>
      </c>
      <c r="B42" s="719" t="s">
        <v>751</v>
      </c>
      <c r="C42" s="497" t="s">
        <v>751</v>
      </c>
      <c r="D42" s="500">
        <v>0.14399999999999999</v>
      </c>
      <c r="E42" s="497" t="s">
        <v>1447</v>
      </c>
      <c r="F42" s="719" t="s">
        <v>751</v>
      </c>
      <c r="G42" s="497" t="s">
        <v>751</v>
      </c>
      <c r="H42" s="500">
        <v>0.161</v>
      </c>
      <c r="I42" s="497" t="s">
        <v>843</v>
      </c>
      <c r="J42" s="719" t="s">
        <v>751</v>
      </c>
      <c r="K42" s="497" t="s">
        <v>751</v>
      </c>
      <c r="L42" s="500">
        <v>0.129</v>
      </c>
      <c r="M42" s="501" t="s">
        <v>1422</v>
      </c>
      <c r="O42" s="715" t="s">
        <v>820</v>
      </c>
      <c r="P42" s="690" t="s">
        <v>751</v>
      </c>
      <c r="Q42" s="690" t="s">
        <v>751</v>
      </c>
      <c r="R42" s="738">
        <v>8.5</v>
      </c>
      <c r="S42" s="739">
        <v>2.2999999999999998</v>
      </c>
      <c r="T42" s="693" t="s">
        <v>751</v>
      </c>
      <c r="U42" s="690" t="s">
        <v>751</v>
      </c>
      <c r="V42" s="738">
        <v>8</v>
      </c>
      <c r="W42" s="739">
        <v>2.9</v>
      </c>
      <c r="X42" s="693" t="s">
        <v>751</v>
      </c>
      <c r="Y42" s="690" t="s">
        <v>751</v>
      </c>
      <c r="Z42" s="738">
        <v>9</v>
      </c>
      <c r="AA42" s="738">
        <v>3.2</v>
      </c>
      <c r="AC42" s="715" t="s">
        <v>820</v>
      </c>
      <c r="AD42" s="681" t="s">
        <v>751</v>
      </c>
      <c r="AE42" s="682" t="s">
        <v>751</v>
      </c>
      <c r="AF42" s="683">
        <v>10.7</v>
      </c>
      <c r="AG42" s="684">
        <v>2.6</v>
      </c>
      <c r="AH42" s="681" t="s">
        <v>751</v>
      </c>
      <c r="AI42" s="682" t="s">
        <v>751</v>
      </c>
      <c r="AJ42" s="683">
        <v>11.7</v>
      </c>
      <c r="AK42" s="684">
        <v>3.7</v>
      </c>
      <c r="AL42" s="681" t="s">
        <v>751</v>
      </c>
      <c r="AM42" s="682" t="s">
        <v>751</v>
      </c>
      <c r="AN42" s="683">
        <v>9.9</v>
      </c>
      <c r="AO42" s="683">
        <v>3</v>
      </c>
      <c r="AQ42" s="670" t="s">
        <v>793</v>
      </c>
      <c r="AR42" s="551" t="s">
        <v>751</v>
      </c>
      <c r="AS42" s="550" t="s">
        <v>751</v>
      </c>
      <c r="AT42" s="686">
        <v>0.14299999999999999</v>
      </c>
      <c r="AU42" s="552" t="s">
        <v>785</v>
      </c>
      <c r="AV42" s="551" t="s">
        <v>751</v>
      </c>
      <c r="AW42" s="550" t="s">
        <v>751</v>
      </c>
      <c r="AX42" s="686">
        <v>0.129</v>
      </c>
      <c r="AY42" s="552" t="s">
        <v>1068</v>
      </c>
      <c r="AZ42" s="551" t="s">
        <v>751</v>
      </c>
      <c r="BA42" s="550" t="s">
        <v>751</v>
      </c>
      <c r="BB42" s="686">
        <v>0.156</v>
      </c>
      <c r="BC42" s="550" t="s">
        <v>1032</v>
      </c>
      <c r="BD42" s="159"/>
      <c r="BE42" s="672" t="s">
        <v>793</v>
      </c>
      <c r="BF42" s="557" t="s">
        <v>751</v>
      </c>
      <c r="BG42" s="557" t="s">
        <v>751</v>
      </c>
      <c r="BH42" s="559">
        <v>0.186</v>
      </c>
      <c r="BI42" s="557" t="s">
        <v>862</v>
      </c>
      <c r="BJ42" s="557" t="s">
        <v>751</v>
      </c>
      <c r="BK42" s="557" t="s">
        <v>751</v>
      </c>
      <c r="BL42" s="559">
        <v>0.16800000000000001</v>
      </c>
      <c r="BM42" s="557" t="s">
        <v>849</v>
      </c>
      <c r="BN42" s="557" t="s">
        <v>751</v>
      </c>
      <c r="BO42" s="557" t="s">
        <v>751</v>
      </c>
      <c r="BP42" s="559">
        <v>0.20399999999999999</v>
      </c>
      <c r="BQ42" s="557" t="s">
        <v>783</v>
      </c>
      <c r="BR42" s="159"/>
      <c r="BS42" s="672" t="s">
        <v>793</v>
      </c>
      <c r="BT42" s="557" t="s">
        <v>751</v>
      </c>
      <c r="BU42" s="557" t="s">
        <v>751</v>
      </c>
      <c r="BV42" s="559">
        <v>0.16800000000000001</v>
      </c>
      <c r="BW42" s="557" t="s">
        <v>660</v>
      </c>
      <c r="BX42" s="557" t="s">
        <v>751</v>
      </c>
      <c r="BY42" s="557" t="s">
        <v>751</v>
      </c>
      <c r="BZ42" s="559">
        <v>0.14799999999999999</v>
      </c>
      <c r="CA42" s="557" t="s">
        <v>1115</v>
      </c>
      <c r="CB42" s="557" t="s">
        <v>751</v>
      </c>
      <c r="CC42" s="557" t="s">
        <v>751</v>
      </c>
      <c r="CD42" s="559">
        <v>0.188</v>
      </c>
      <c r="CE42" s="557" t="s">
        <v>1076</v>
      </c>
      <c r="CF42" s="159"/>
      <c r="CG42" s="413" t="s">
        <v>793</v>
      </c>
      <c r="CH42" s="563">
        <v>0.16900000000000001</v>
      </c>
      <c r="CI42" s="451" t="s">
        <v>785</v>
      </c>
      <c r="CJ42" s="563">
        <v>0.17100000000000001</v>
      </c>
      <c r="CK42" s="451" t="s">
        <v>1068</v>
      </c>
      <c r="CL42" s="563">
        <v>0.16700000000000001</v>
      </c>
      <c r="CM42" s="451" t="s">
        <v>779</v>
      </c>
    </row>
    <row r="43" spans="1:91" s="762" customFormat="1" ht="13">
      <c r="A43" s="711" t="s">
        <v>841</v>
      </c>
      <c r="B43" s="719" t="s">
        <v>751</v>
      </c>
      <c r="C43" s="497" t="s">
        <v>751</v>
      </c>
      <c r="D43" s="500">
        <v>0.10199999999999999</v>
      </c>
      <c r="E43" s="497" t="s">
        <v>922</v>
      </c>
      <c r="F43" s="719" t="s">
        <v>751</v>
      </c>
      <c r="G43" s="497" t="s">
        <v>751</v>
      </c>
      <c r="H43" s="500">
        <v>0.09</v>
      </c>
      <c r="I43" s="497" t="s">
        <v>1447</v>
      </c>
      <c r="J43" s="719" t="s">
        <v>751</v>
      </c>
      <c r="K43" s="497" t="s">
        <v>751</v>
      </c>
      <c r="L43" s="500">
        <v>0.112</v>
      </c>
      <c r="M43" s="501" t="s">
        <v>2337</v>
      </c>
      <c r="O43" s="715" t="s">
        <v>841</v>
      </c>
      <c r="P43" s="690" t="s">
        <v>751</v>
      </c>
      <c r="Q43" s="690" t="s">
        <v>751</v>
      </c>
      <c r="R43" s="738">
        <v>7.2</v>
      </c>
      <c r="S43" s="739">
        <v>2.2000000000000002</v>
      </c>
      <c r="T43" s="693" t="s">
        <v>751</v>
      </c>
      <c r="U43" s="690" t="s">
        <v>751</v>
      </c>
      <c r="V43" s="738">
        <v>7.6</v>
      </c>
      <c r="W43" s="739">
        <v>3</v>
      </c>
      <c r="X43" s="693" t="s">
        <v>751</v>
      </c>
      <c r="Y43" s="690" t="s">
        <v>751</v>
      </c>
      <c r="Z43" s="738">
        <v>7</v>
      </c>
      <c r="AA43" s="738">
        <v>2.8</v>
      </c>
      <c r="AC43" s="715" t="s">
        <v>841</v>
      </c>
      <c r="AD43" s="681" t="s">
        <v>751</v>
      </c>
      <c r="AE43" s="682" t="s">
        <v>751</v>
      </c>
      <c r="AF43" s="683">
        <v>8</v>
      </c>
      <c r="AG43" s="710">
        <v>2.5</v>
      </c>
      <c r="AH43" s="681" t="s">
        <v>751</v>
      </c>
      <c r="AI43" s="682" t="s">
        <v>751</v>
      </c>
      <c r="AJ43" s="683">
        <v>5.8</v>
      </c>
      <c r="AK43" s="710">
        <v>3</v>
      </c>
      <c r="AL43" s="681" t="s">
        <v>751</v>
      </c>
      <c r="AM43" s="682" t="s">
        <v>751</v>
      </c>
      <c r="AN43" s="683">
        <v>9.6999999999999993</v>
      </c>
      <c r="AO43" s="683">
        <v>3.6</v>
      </c>
      <c r="AQ43" s="670" t="s">
        <v>820</v>
      </c>
      <c r="AR43" s="551" t="s">
        <v>751</v>
      </c>
      <c r="AS43" s="550" t="s">
        <v>751</v>
      </c>
      <c r="AT43" s="686">
        <v>0.13</v>
      </c>
      <c r="AU43" s="552" t="s">
        <v>674</v>
      </c>
      <c r="AV43" s="551" t="s">
        <v>751</v>
      </c>
      <c r="AW43" s="550" t="s">
        <v>751</v>
      </c>
      <c r="AX43" s="686">
        <v>0.10199999999999999</v>
      </c>
      <c r="AY43" s="552" t="s">
        <v>1061</v>
      </c>
      <c r="AZ43" s="551" t="s">
        <v>751</v>
      </c>
      <c r="BA43" s="550" t="s">
        <v>751</v>
      </c>
      <c r="BB43" s="686">
        <v>0.158</v>
      </c>
      <c r="BC43" s="550" t="s">
        <v>1016</v>
      </c>
      <c r="BD43" s="159"/>
      <c r="BE43" s="672" t="s">
        <v>820</v>
      </c>
      <c r="BF43" s="557" t="s">
        <v>751</v>
      </c>
      <c r="BG43" s="557" t="s">
        <v>751</v>
      </c>
      <c r="BH43" s="559">
        <v>0.13</v>
      </c>
      <c r="BI43" s="557" t="s">
        <v>779</v>
      </c>
      <c r="BJ43" s="557" t="s">
        <v>751</v>
      </c>
      <c r="BK43" s="557" t="s">
        <v>751</v>
      </c>
      <c r="BL43" s="559">
        <v>0.152</v>
      </c>
      <c r="BM43" s="557" t="s">
        <v>1023</v>
      </c>
      <c r="BN43" s="557" t="s">
        <v>751</v>
      </c>
      <c r="BO43" s="557" t="s">
        <v>751</v>
      </c>
      <c r="BP43" s="559">
        <v>0.108</v>
      </c>
      <c r="BQ43" s="557" t="s">
        <v>783</v>
      </c>
      <c r="BR43" s="159"/>
      <c r="BS43" s="672" t="s">
        <v>820</v>
      </c>
      <c r="BT43" s="557" t="s">
        <v>751</v>
      </c>
      <c r="BU43" s="557" t="s">
        <v>751</v>
      </c>
      <c r="BV43" s="559">
        <v>0.12</v>
      </c>
      <c r="BW43" s="557" t="s">
        <v>646</v>
      </c>
      <c r="BX43" s="557" t="s">
        <v>751</v>
      </c>
      <c r="BY43" s="557" t="s">
        <v>751</v>
      </c>
      <c r="BZ43" s="559">
        <v>0.1</v>
      </c>
      <c r="CA43" s="557" t="s">
        <v>785</v>
      </c>
      <c r="CB43" s="557" t="s">
        <v>751</v>
      </c>
      <c r="CC43" s="557" t="s">
        <v>751</v>
      </c>
      <c r="CD43" s="559">
        <v>0.14000000000000001</v>
      </c>
      <c r="CE43" s="557" t="s">
        <v>862</v>
      </c>
      <c r="CF43" s="159"/>
      <c r="CG43" s="413" t="s">
        <v>820</v>
      </c>
      <c r="CH43" s="563">
        <v>0.14000000000000001</v>
      </c>
      <c r="CI43" s="451" t="s">
        <v>1148</v>
      </c>
      <c r="CJ43" s="563">
        <v>0.123</v>
      </c>
      <c r="CK43" s="451" t="s">
        <v>1023</v>
      </c>
      <c r="CL43" s="563">
        <v>0.156</v>
      </c>
      <c r="CM43" s="451" t="s">
        <v>1011</v>
      </c>
    </row>
    <row r="44" spans="1:91" s="762" customFormat="1" ht="13">
      <c r="A44" s="749" t="s">
        <v>673</v>
      </c>
      <c r="B44" s="779" t="s">
        <v>673</v>
      </c>
      <c r="C44" s="557" t="s">
        <v>673</v>
      </c>
      <c r="D44" s="557" t="s">
        <v>673</v>
      </c>
      <c r="E44" s="780" t="s">
        <v>673</v>
      </c>
      <c r="F44" s="779" t="s">
        <v>673</v>
      </c>
      <c r="G44" s="557" t="s">
        <v>673</v>
      </c>
      <c r="H44" s="557" t="s">
        <v>673</v>
      </c>
      <c r="I44" s="780" t="s">
        <v>673</v>
      </c>
      <c r="J44" s="779" t="s">
        <v>673</v>
      </c>
      <c r="K44" s="557" t="s">
        <v>673</v>
      </c>
      <c r="L44" s="557" t="s">
        <v>673</v>
      </c>
      <c r="M44" s="557" t="s">
        <v>673</v>
      </c>
      <c r="O44" s="670" t="s">
        <v>673</v>
      </c>
      <c r="P44" s="779" t="s">
        <v>673</v>
      </c>
      <c r="Q44" s="557" t="s">
        <v>673</v>
      </c>
      <c r="R44" s="557" t="s">
        <v>673</v>
      </c>
      <c r="S44" s="780" t="s">
        <v>673</v>
      </c>
      <c r="T44" s="779" t="s">
        <v>673</v>
      </c>
      <c r="U44" s="557" t="s">
        <v>673</v>
      </c>
      <c r="V44" s="557" t="s">
        <v>673</v>
      </c>
      <c r="W44" s="780" t="s">
        <v>673</v>
      </c>
      <c r="X44" s="779" t="s">
        <v>673</v>
      </c>
      <c r="Y44" s="557" t="s">
        <v>673</v>
      </c>
      <c r="Z44" s="557" t="s">
        <v>673</v>
      </c>
      <c r="AA44" s="557" t="s">
        <v>673</v>
      </c>
      <c r="AC44" s="670" t="s">
        <v>673</v>
      </c>
      <c r="AD44" s="779" t="s">
        <v>673</v>
      </c>
      <c r="AE44" s="557" t="s">
        <v>673</v>
      </c>
      <c r="AF44" s="557" t="s">
        <v>673</v>
      </c>
      <c r="AG44" s="780" t="s">
        <v>673</v>
      </c>
      <c r="AH44" s="779" t="s">
        <v>673</v>
      </c>
      <c r="AI44" s="557" t="s">
        <v>673</v>
      </c>
      <c r="AJ44" s="557" t="s">
        <v>673</v>
      </c>
      <c r="AK44" s="780" t="s">
        <v>673</v>
      </c>
      <c r="AL44" s="779" t="s">
        <v>673</v>
      </c>
      <c r="AM44" s="557" t="s">
        <v>673</v>
      </c>
      <c r="AN44" s="557" t="s">
        <v>673</v>
      </c>
      <c r="AO44" s="557" t="s">
        <v>673</v>
      </c>
      <c r="AQ44" s="670" t="s">
        <v>841</v>
      </c>
      <c r="AR44" s="551" t="s">
        <v>751</v>
      </c>
      <c r="AS44" s="550" t="s">
        <v>751</v>
      </c>
      <c r="AT44" s="686">
        <v>7.8E-2</v>
      </c>
      <c r="AU44" s="552" t="s">
        <v>646</v>
      </c>
      <c r="AV44" s="551" t="s">
        <v>751</v>
      </c>
      <c r="AW44" s="550" t="s">
        <v>751</v>
      </c>
      <c r="AX44" s="686">
        <v>9.2999999999999999E-2</v>
      </c>
      <c r="AY44" s="552" t="s">
        <v>1121</v>
      </c>
      <c r="AZ44" s="551" t="s">
        <v>751</v>
      </c>
      <c r="BA44" s="550" t="s">
        <v>751</v>
      </c>
      <c r="BB44" s="686">
        <v>6.5000000000000002E-2</v>
      </c>
      <c r="BC44" s="550" t="s">
        <v>646</v>
      </c>
      <c r="BD44" s="159"/>
      <c r="BE44" s="672" t="s">
        <v>841</v>
      </c>
      <c r="BF44" s="557" t="s">
        <v>751</v>
      </c>
      <c r="BG44" s="557" t="s">
        <v>751</v>
      </c>
      <c r="BH44" s="559">
        <v>8.6999999999999994E-2</v>
      </c>
      <c r="BI44" s="557" t="s">
        <v>861</v>
      </c>
      <c r="BJ44" s="557" t="s">
        <v>751</v>
      </c>
      <c r="BK44" s="557" t="s">
        <v>751</v>
      </c>
      <c r="BL44" s="559">
        <v>8.2000000000000003E-2</v>
      </c>
      <c r="BM44" s="557" t="s">
        <v>1121</v>
      </c>
      <c r="BN44" s="557" t="s">
        <v>751</v>
      </c>
      <c r="BO44" s="557" t="s">
        <v>751</v>
      </c>
      <c r="BP44" s="559">
        <v>9.0999999999999998E-2</v>
      </c>
      <c r="BQ44" s="557" t="s">
        <v>660</v>
      </c>
      <c r="BR44" s="159"/>
      <c r="BS44" s="672" t="s">
        <v>841</v>
      </c>
      <c r="BT44" s="557" t="s">
        <v>751</v>
      </c>
      <c r="BU44" s="557" t="s">
        <v>751</v>
      </c>
      <c r="BV44" s="559">
        <v>0.10299999999999999</v>
      </c>
      <c r="BW44" s="557" t="s">
        <v>685</v>
      </c>
      <c r="BX44" s="557" t="s">
        <v>751</v>
      </c>
      <c r="BY44" s="557" t="s">
        <v>751</v>
      </c>
      <c r="BZ44" s="559">
        <v>0.108</v>
      </c>
      <c r="CA44" s="557" t="s">
        <v>1032</v>
      </c>
      <c r="CB44" s="557" t="s">
        <v>751</v>
      </c>
      <c r="CC44" s="557" t="s">
        <v>751</v>
      </c>
      <c r="CD44" s="559">
        <v>0.1</v>
      </c>
      <c r="CE44" s="557" t="s">
        <v>1148</v>
      </c>
      <c r="CF44" s="159"/>
      <c r="CG44" s="413" t="s">
        <v>841</v>
      </c>
      <c r="CH44" s="563">
        <v>9.9000000000000005E-2</v>
      </c>
      <c r="CI44" s="451" t="s">
        <v>779</v>
      </c>
      <c r="CJ44" s="563">
        <v>8.8999999999999996E-2</v>
      </c>
      <c r="CK44" s="451" t="s">
        <v>1068</v>
      </c>
      <c r="CL44" s="563">
        <v>0.107</v>
      </c>
      <c r="CM44" s="451" t="s">
        <v>1025</v>
      </c>
    </row>
    <row r="45" spans="1:91" s="762" customFormat="1" ht="13">
      <c r="A45" s="721" t="s">
        <v>1180</v>
      </c>
      <c r="B45" s="722"/>
      <c r="C45" s="722"/>
      <c r="D45" s="722"/>
      <c r="E45" s="722"/>
      <c r="F45" s="722"/>
      <c r="G45" s="722"/>
      <c r="H45" s="722"/>
      <c r="I45" s="722"/>
      <c r="J45" s="722"/>
      <c r="K45" s="722"/>
      <c r="L45" s="722"/>
      <c r="M45" s="723"/>
      <c r="O45" s="2033" t="s">
        <v>1181</v>
      </c>
      <c r="P45" s="2034"/>
      <c r="Q45" s="2034"/>
      <c r="R45" s="2034"/>
      <c r="S45" s="2034"/>
      <c r="T45" s="2034"/>
      <c r="U45" s="2034"/>
      <c r="V45" s="2034"/>
      <c r="W45" s="2034"/>
      <c r="X45" s="2034"/>
      <c r="Y45" s="2034"/>
      <c r="Z45" s="2034"/>
      <c r="AA45" s="2035"/>
      <c r="AC45" s="2033" t="s">
        <v>1182</v>
      </c>
      <c r="AD45" s="2034"/>
      <c r="AE45" s="2034"/>
      <c r="AF45" s="2034"/>
      <c r="AG45" s="2034"/>
      <c r="AH45" s="2034"/>
      <c r="AI45" s="2034"/>
      <c r="AJ45" s="2034"/>
      <c r="AK45" s="2034"/>
      <c r="AL45" s="2034"/>
      <c r="AM45" s="2034"/>
      <c r="AN45" s="2034"/>
      <c r="AO45" s="2035"/>
      <c r="AQ45" s="670" t="s">
        <v>673</v>
      </c>
      <c r="AR45" s="779" t="s">
        <v>673</v>
      </c>
      <c r="AS45" s="557" t="s">
        <v>673</v>
      </c>
      <c r="AT45" s="557" t="s">
        <v>673</v>
      </c>
      <c r="AU45" s="780" t="s">
        <v>673</v>
      </c>
      <c r="AV45" s="779" t="s">
        <v>673</v>
      </c>
      <c r="AW45" s="557" t="s">
        <v>673</v>
      </c>
      <c r="AX45" s="557" t="s">
        <v>673</v>
      </c>
      <c r="AY45" s="780" t="s">
        <v>673</v>
      </c>
      <c r="AZ45" s="779" t="s">
        <v>673</v>
      </c>
      <c r="BA45" s="557" t="s">
        <v>673</v>
      </c>
      <c r="BB45" s="557" t="s">
        <v>673</v>
      </c>
      <c r="BC45" s="557" t="s">
        <v>673</v>
      </c>
      <c r="BD45" s="159"/>
      <c r="BE45" s="672" t="s">
        <v>673</v>
      </c>
      <c r="BF45" s="557" t="s">
        <v>673</v>
      </c>
      <c r="BG45" s="557" t="s">
        <v>673</v>
      </c>
      <c r="BH45" s="557" t="s">
        <v>673</v>
      </c>
      <c r="BI45" s="557" t="s">
        <v>673</v>
      </c>
      <c r="BJ45" s="557" t="s">
        <v>673</v>
      </c>
      <c r="BK45" s="557" t="s">
        <v>673</v>
      </c>
      <c r="BL45" s="557" t="s">
        <v>673</v>
      </c>
      <c r="BM45" s="557" t="s">
        <v>673</v>
      </c>
      <c r="BN45" s="557" t="s">
        <v>673</v>
      </c>
      <c r="BO45" s="557" t="s">
        <v>673</v>
      </c>
      <c r="BP45" s="557" t="s">
        <v>673</v>
      </c>
      <c r="BQ45" s="557" t="s">
        <v>673</v>
      </c>
      <c r="BR45" s="159"/>
      <c r="BS45" s="672" t="s">
        <v>673</v>
      </c>
      <c r="BT45" s="557" t="s">
        <v>673</v>
      </c>
      <c r="BU45" s="557" t="s">
        <v>673</v>
      </c>
      <c r="BV45" s="557" t="s">
        <v>673</v>
      </c>
      <c r="BW45" s="557" t="s">
        <v>673</v>
      </c>
      <c r="BX45" s="557" t="s">
        <v>673</v>
      </c>
      <c r="BY45" s="557" t="s">
        <v>673</v>
      </c>
      <c r="BZ45" s="557" t="s">
        <v>673</v>
      </c>
      <c r="CA45" s="557" t="s">
        <v>673</v>
      </c>
      <c r="CB45" s="557" t="s">
        <v>673</v>
      </c>
      <c r="CC45" s="557" t="s">
        <v>673</v>
      </c>
      <c r="CD45" s="557" t="s">
        <v>673</v>
      </c>
      <c r="CE45" s="557" t="s">
        <v>673</v>
      </c>
      <c r="CF45" s="159"/>
      <c r="CG45" s="413"/>
      <c r="CH45" s="451"/>
      <c r="CI45" s="451"/>
      <c r="CJ45" s="451"/>
      <c r="CK45" s="451"/>
      <c r="CL45" s="451"/>
      <c r="CM45" s="451"/>
    </row>
    <row r="46" spans="1:91" s="762" customFormat="1" ht="13.5" thickBot="1">
      <c r="A46" s="724" t="s">
        <v>1183</v>
      </c>
      <c r="B46" s="728">
        <v>38274</v>
      </c>
      <c r="C46" s="726" t="s">
        <v>2338</v>
      </c>
      <c r="D46" s="727" t="s">
        <v>751</v>
      </c>
      <c r="E46" s="726" t="s">
        <v>751</v>
      </c>
      <c r="F46" s="728">
        <v>43265</v>
      </c>
      <c r="G46" s="726" t="s">
        <v>2339</v>
      </c>
      <c r="H46" s="727" t="s">
        <v>751</v>
      </c>
      <c r="I46" s="726" t="s">
        <v>751</v>
      </c>
      <c r="J46" s="728">
        <v>32657</v>
      </c>
      <c r="K46" s="726" t="s">
        <v>2340</v>
      </c>
      <c r="L46" s="727" t="s">
        <v>751</v>
      </c>
      <c r="M46" s="641" t="s">
        <v>751</v>
      </c>
      <c r="O46" s="756" t="s">
        <v>1183</v>
      </c>
      <c r="P46" s="690">
        <v>36621</v>
      </c>
      <c r="Q46" s="690">
        <v>1820</v>
      </c>
      <c r="R46" s="738" t="s">
        <v>751</v>
      </c>
      <c r="S46" s="739" t="s">
        <v>751</v>
      </c>
      <c r="T46" s="693">
        <v>41042</v>
      </c>
      <c r="U46" s="690">
        <v>4007</v>
      </c>
      <c r="V46" s="738" t="s">
        <v>751</v>
      </c>
      <c r="W46" s="739" t="s">
        <v>751</v>
      </c>
      <c r="X46" s="693">
        <v>33590</v>
      </c>
      <c r="Y46" s="690">
        <v>3701</v>
      </c>
      <c r="Z46" s="738" t="s">
        <v>751</v>
      </c>
      <c r="AA46" s="738" t="s">
        <v>751</v>
      </c>
      <c r="AC46" s="756" t="s">
        <v>1183</v>
      </c>
      <c r="AD46" s="681">
        <v>35601</v>
      </c>
      <c r="AE46" s="682">
        <v>2150</v>
      </c>
      <c r="AF46" s="683" t="s">
        <v>751</v>
      </c>
      <c r="AG46" s="684" t="s">
        <v>751</v>
      </c>
      <c r="AH46" s="681">
        <v>40253</v>
      </c>
      <c r="AI46" s="682">
        <v>4579</v>
      </c>
      <c r="AJ46" s="683" t="s">
        <v>751</v>
      </c>
      <c r="AK46" s="684" t="s">
        <v>751</v>
      </c>
      <c r="AL46" s="681">
        <v>32008</v>
      </c>
      <c r="AM46" s="682">
        <v>2117</v>
      </c>
      <c r="AN46" s="683" t="s">
        <v>751</v>
      </c>
      <c r="AO46" s="683" t="s">
        <v>751</v>
      </c>
      <c r="AQ46" s="2033" t="s">
        <v>1187</v>
      </c>
      <c r="AR46" s="2034"/>
      <c r="AS46" s="2034"/>
      <c r="AT46" s="2034"/>
      <c r="AU46" s="2034"/>
      <c r="AV46" s="2034"/>
      <c r="AW46" s="2034"/>
      <c r="AX46" s="2034"/>
      <c r="AY46" s="2034"/>
      <c r="AZ46" s="2034"/>
      <c r="BA46" s="2034"/>
      <c r="BB46" s="2034"/>
      <c r="BC46" s="2035"/>
      <c r="BD46" s="159"/>
      <c r="BE46" s="2065" t="s">
        <v>1188</v>
      </c>
      <c r="BF46" s="2066"/>
      <c r="BG46" s="2066"/>
      <c r="BH46" s="2066"/>
      <c r="BI46" s="2066"/>
      <c r="BJ46" s="2066"/>
      <c r="BK46" s="2066"/>
      <c r="BL46" s="2066"/>
      <c r="BM46" s="2066"/>
      <c r="BN46" s="2066"/>
      <c r="BO46" s="2066"/>
      <c r="BP46" s="2066"/>
      <c r="BQ46" s="2067"/>
      <c r="BR46" s="159"/>
      <c r="BS46" s="2065" t="s">
        <v>1189</v>
      </c>
      <c r="BT46" s="2066"/>
      <c r="BU46" s="2066"/>
      <c r="BV46" s="2066"/>
      <c r="BW46" s="2066"/>
      <c r="BX46" s="2066"/>
      <c r="BY46" s="2066"/>
      <c r="BZ46" s="2066"/>
      <c r="CA46" s="2066"/>
      <c r="CB46" s="2066"/>
      <c r="CC46" s="2066"/>
      <c r="CD46" s="2066"/>
      <c r="CE46" s="2067"/>
      <c r="CF46" s="159"/>
      <c r="CG46" s="2068" t="s">
        <v>1190</v>
      </c>
      <c r="CH46" s="2068"/>
      <c r="CI46" s="2068"/>
      <c r="CJ46" s="2068"/>
      <c r="CK46" s="2068"/>
      <c r="CL46" s="2068"/>
      <c r="CM46" s="2068"/>
    </row>
    <row r="47" spans="1:91" s="762" customFormat="1" ht="13">
      <c r="A47" s="729" t="s">
        <v>1191</v>
      </c>
      <c r="B47" s="675">
        <v>22723</v>
      </c>
      <c r="C47" s="490" t="s">
        <v>2341</v>
      </c>
      <c r="D47" s="707" t="s">
        <v>751</v>
      </c>
      <c r="E47" s="490" t="s">
        <v>751</v>
      </c>
      <c r="F47" s="675">
        <v>36563</v>
      </c>
      <c r="G47" s="490" t="s">
        <v>2342</v>
      </c>
      <c r="H47" s="707" t="s">
        <v>751</v>
      </c>
      <c r="I47" s="490" t="s">
        <v>751</v>
      </c>
      <c r="J47" s="675">
        <v>20694</v>
      </c>
      <c r="K47" s="490" t="s">
        <v>2343</v>
      </c>
      <c r="L47" s="707" t="s">
        <v>751</v>
      </c>
      <c r="M47" s="494" t="s">
        <v>751</v>
      </c>
      <c r="O47" s="715" t="s">
        <v>1191</v>
      </c>
      <c r="P47" s="690">
        <v>33041</v>
      </c>
      <c r="Q47" s="690">
        <v>5017</v>
      </c>
      <c r="R47" s="738" t="s">
        <v>751</v>
      </c>
      <c r="S47" s="739" t="s">
        <v>751</v>
      </c>
      <c r="T47" s="693">
        <v>33107</v>
      </c>
      <c r="U47" s="690">
        <v>10777</v>
      </c>
      <c r="V47" s="738" t="s">
        <v>751</v>
      </c>
      <c r="W47" s="739" t="s">
        <v>751</v>
      </c>
      <c r="X47" s="693">
        <v>32969</v>
      </c>
      <c r="Y47" s="690">
        <v>2830</v>
      </c>
      <c r="Z47" s="738" t="s">
        <v>751</v>
      </c>
      <c r="AA47" s="738" t="s">
        <v>751</v>
      </c>
      <c r="AC47" s="715" t="s">
        <v>1191</v>
      </c>
      <c r="AD47" s="681">
        <v>19895</v>
      </c>
      <c r="AE47" s="682">
        <v>8848</v>
      </c>
      <c r="AF47" s="683" t="s">
        <v>751</v>
      </c>
      <c r="AG47" s="684" t="s">
        <v>751</v>
      </c>
      <c r="AH47" s="681">
        <v>20807</v>
      </c>
      <c r="AI47" s="682">
        <v>10100</v>
      </c>
      <c r="AJ47" s="683" t="s">
        <v>751</v>
      </c>
      <c r="AK47" s="684" t="s">
        <v>751</v>
      </c>
      <c r="AL47" s="681">
        <v>17392</v>
      </c>
      <c r="AM47" s="682">
        <v>13472</v>
      </c>
      <c r="AN47" s="683" t="s">
        <v>751</v>
      </c>
      <c r="AO47" s="683" t="s">
        <v>751</v>
      </c>
      <c r="AQ47" s="670" t="s">
        <v>1195</v>
      </c>
      <c r="AR47" s="685">
        <v>35881</v>
      </c>
      <c r="AS47" s="550" t="s">
        <v>2344</v>
      </c>
      <c r="AT47" s="550" t="s">
        <v>751</v>
      </c>
      <c r="AU47" s="552" t="s">
        <v>751</v>
      </c>
      <c r="AV47" s="685">
        <v>40226</v>
      </c>
      <c r="AW47" s="550" t="s">
        <v>2345</v>
      </c>
      <c r="AX47" s="550" t="s">
        <v>751</v>
      </c>
      <c r="AY47" s="552" t="s">
        <v>751</v>
      </c>
      <c r="AZ47" s="685">
        <v>32852</v>
      </c>
      <c r="BA47" s="550" t="s">
        <v>2346</v>
      </c>
      <c r="BB47" s="550" t="s">
        <v>751</v>
      </c>
      <c r="BC47" s="550" t="s">
        <v>751</v>
      </c>
      <c r="BD47" s="159"/>
      <c r="BE47" s="672" t="s">
        <v>1195</v>
      </c>
      <c r="BF47" s="556">
        <v>34489</v>
      </c>
      <c r="BG47" s="557" t="s">
        <v>2347</v>
      </c>
      <c r="BH47" s="557" t="s">
        <v>751</v>
      </c>
      <c r="BI47" s="557" t="s">
        <v>751</v>
      </c>
      <c r="BJ47" s="556">
        <v>35744</v>
      </c>
      <c r="BK47" s="557" t="s">
        <v>2348</v>
      </c>
      <c r="BL47" s="557" t="s">
        <v>751</v>
      </c>
      <c r="BM47" s="557" t="s">
        <v>751</v>
      </c>
      <c r="BN47" s="556">
        <v>32349</v>
      </c>
      <c r="BO47" s="557" t="s">
        <v>2349</v>
      </c>
      <c r="BP47" s="557" t="s">
        <v>751</v>
      </c>
      <c r="BQ47" s="557" t="s">
        <v>751</v>
      </c>
      <c r="BR47" s="159"/>
      <c r="BS47" s="672" t="s">
        <v>1195</v>
      </c>
      <c r="BT47" s="556">
        <v>33162</v>
      </c>
      <c r="BU47" s="557" t="s">
        <v>2350</v>
      </c>
      <c r="BV47" s="557" t="s">
        <v>751</v>
      </c>
      <c r="BW47" s="557" t="s">
        <v>751</v>
      </c>
      <c r="BX47" s="556">
        <v>38964</v>
      </c>
      <c r="BY47" s="557" t="s">
        <v>2351</v>
      </c>
      <c r="BZ47" s="557" t="s">
        <v>751</v>
      </c>
      <c r="CA47" s="557" t="s">
        <v>751</v>
      </c>
      <c r="CB47" s="556">
        <v>30439</v>
      </c>
      <c r="CC47" s="557" t="s">
        <v>2352</v>
      </c>
      <c r="CD47" s="557" t="s">
        <v>751</v>
      </c>
      <c r="CE47" s="557" t="s">
        <v>751</v>
      </c>
      <c r="CF47" s="159"/>
      <c r="CG47" s="413" t="s">
        <v>1183</v>
      </c>
      <c r="CH47" s="393">
        <v>32103</v>
      </c>
      <c r="CI47" s="451" t="s">
        <v>683</v>
      </c>
      <c r="CJ47" s="393">
        <v>36260</v>
      </c>
      <c r="CK47" s="451" t="s">
        <v>1920</v>
      </c>
      <c r="CL47" s="393">
        <v>30231</v>
      </c>
      <c r="CM47" s="451" t="s">
        <v>2353</v>
      </c>
    </row>
    <row r="48" spans="1:91" s="762" customFormat="1" ht="13">
      <c r="A48" s="711" t="s">
        <v>1208</v>
      </c>
      <c r="B48" s="217">
        <v>31924</v>
      </c>
      <c r="C48" s="497" t="s">
        <v>2354</v>
      </c>
      <c r="D48" s="719" t="s">
        <v>751</v>
      </c>
      <c r="E48" s="497" t="s">
        <v>751</v>
      </c>
      <c r="F48" s="217">
        <v>40609</v>
      </c>
      <c r="G48" s="497" t="s">
        <v>2355</v>
      </c>
      <c r="H48" s="719" t="s">
        <v>751</v>
      </c>
      <c r="I48" s="497" t="s">
        <v>751</v>
      </c>
      <c r="J48" s="217">
        <v>27778</v>
      </c>
      <c r="K48" s="497" t="s">
        <v>2356</v>
      </c>
      <c r="L48" s="719" t="s">
        <v>751</v>
      </c>
      <c r="M48" s="501" t="s">
        <v>751</v>
      </c>
      <c r="O48" s="715" t="s">
        <v>1208</v>
      </c>
      <c r="P48" s="690">
        <v>31542</v>
      </c>
      <c r="Q48" s="690">
        <v>1163</v>
      </c>
      <c r="R48" s="738" t="s">
        <v>751</v>
      </c>
      <c r="S48" s="739" t="s">
        <v>751</v>
      </c>
      <c r="T48" s="693">
        <v>33986</v>
      </c>
      <c r="U48" s="690">
        <v>5411</v>
      </c>
      <c r="V48" s="738" t="s">
        <v>751</v>
      </c>
      <c r="W48" s="739" t="s">
        <v>751</v>
      </c>
      <c r="X48" s="693">
        <v>27367</v>
      </c>
      <c r="Y48" s="690">
        <v>4548</v>
      </c>
      <c r="Z48" s="738" t="s">
        <v>751</v>
      </c>
      <c r="AA48" s="738" t="s">
        <v>751</v>
      </c>
      <c r="AC48" s="715" t="s">
        <v>1208</v>
      </c>
      <c r="AD48" s="681">
        <v>31732</v>
      </c>
      <c r="AE48" s="682">
        <v>4068</v>
      </c>
      <c r="AF48" s="683" t="s">
        <v>751</v>
      </c>
      <c r="AG48" s="684" t="s">
        <v>751</v>
      </c>
      <c r="AH48" s="681">
        <v>34950</v>
      </c>
      <c r="AI48" s="682">
        <v>5831</v>
      </c>
      <c r="AJ48" s="683" t="s">
        <v>751</v>
      </c>
      <c r="AK48" s="684" t="s">
        <v>751</v>
      </c>
      <c r="AL48" s="681">
        <v>30686</v>
      </c>
      <c r="AM48" s="682">
        <v>7888</v>
      </c>
      <c r="AN48" s="683" t="s">
        <v>751</v>
      </c>
      <c r="AO48" s="683" t="s">
        <v>751</v>
      </c>
      <c r="AQ48" s="670" t="s">
        <v>1191</v>
      </c>
      <c r="AR48" s="685">
        <v>25590</v>
      </c>
      <c r="AS48" s="550" t="s">
        <v>2357</v>
      </c>
      <c r="AT48" s="550" t="s">
        <v>751</v>
      </c>
      <c r="AU48" s="552" t="s">
        <v>751</v>
      </c>
      <c r="AV48" s="685">
        <v>30581</v>
      </c>
      <c r="AW48" s="550" t="s">
        <v>2358</v>
      </c>
      <c r="AX48" s="550" t="s">
        <v>751</v>
      </c>
      <c r="AY48" s="552" t="s">
        <v>751</v>
      </c>
      <c r="AZ48" s="685">
        <v>15245</v>
      </c>
      <c r="BA48" s="550" t="s">
        <v>2359</v>
      </c>
      <c r="BB48" s="550" t="s">
        <v>751</v>
      </c>
      <c r="BC48" s="550" t="s">
        <v>751</v>
      </c>
      <c r="BD48" s="159"/>
      <c r="BE48" s="672" t="s">
        <v>1191</v>
      </c>
      <c r="BF48" s="556">
        <v>24660</v>
      </c>
      <c r="BG48" s="557" t="s">
        <v>2360</v>
      </c>
      <c r="BH48" s="557" t="s">
        <v>751</v>
      </c>
      <c r="BI48" s="557" t="s">
        <v>751</v>
      </c>
      <c r="BJ48" s="556">
        <v>24706</v>
      </c>
      <c r="BK48" s="557" t="s">
        <v>2361</v>
      </c>
      <c r="BL48" s="557" t="s">
        <v>751</v>
      </c>
      <c r="BM48" s="557" t="s">
        <v>751</v>
      </c>
      <c r="BN48" s="556">
        <v>24053</v>
      </c>
      <c r="BO48" s="557" t="s">
        <v>2362</v>
      </c>
      <c r="BP48" s="557" t="s">
        <v>751</v>
      </c>
      <c r="BQ48" s="557" t="s">
        <v>751</v>
      </c>
      <c r="BR48" s="159"/>
      <c r="BS48" s="672" t="s">
        <v>1191</v>
      </c>
      <c r="BT48" s="556">
        <v>17338</v>
      </c>
      <c r="BU48" s="557" t="s">
        <v>2363</v>
      </c>
      <c r="BV48" s="557" t="s">
        <v>751</v>
      </c>
      <c r="BW48" s="557" t="s">
        <v>751</v>
      </c>
      <c r="BX48" s="556">
        <v>16495</v>
      </c>
      <c r="BY48" s="557" t="s">
        <v>2364</v>
      </c>
      <c r="BZ48" s="557" t="s">
        <v>751</v>
      </c>
      <c r="CA48" s="557" t="s">
        <v>751</v>
      </c>
      <c r="CB48" s="556">
        <v>25318</v>
      </c>
      <c r="CC48" s="557" t="s">
        <v>2365</v>
      </c>
      <c r="CD48" s="557" t="s">
        <v>751</v>
      </c>
      <c r="CE48" s="557" t="s">
        <v>751</v>
      </c>
      <c r="CF48" s="159"/>
      <c r="CG48" s="413" t="s">
        <v>1191</v>
      </c>
      <c r="CH48" s="393">
        <v>20710</v>
      </c>
      <c r="CI48" s="451" t="s">
        <v>2366</v>
      </c>
      <c r="CJ48" s="393">
        <v>24756</v>
      </c>
      <c r="CK48" s="451" t="s">
        <v>2367</v>
      </c>
      <c r="CL48" s="393">
        <v>18700</v>
      </c>
      <c r="CM48" s="451" t="s">
        <v>2368</v>
      </c>
    </row>
    <row r="49" spans="1:91" s="762" customFormat="1" ht="13">
      <c r="A49" s="711" t="s">
        <v>1224</v>
      </c>
      <c r="B49" s="217">
        <v>36729</v>
      </c>
      <c r="C49" s="497" t="s">
        <v>2369</v>
      </c>
      <c r="D49" s="719" t="s">
        <v>751</v>
      </c>
      <c r="E49" s="497" t="s">
        <v>751</v>
      </c>
      <c r="F49" s="217">
        <v>42203</v>
      </c>
      <c r="G49" s="497" t="s">
        <v>2370</v>
      </c>
      <c r="H49" s="719" t="s">
        <v>751</v>
      </c>
      <c r="I49" s="497" t="s">
        <v>751</v>
      </c>
      <c r="J49" s="217">
        <v>31381</v>
      </c>
      <c r="K49" s="497" t="s">
        <v>2371</v>
      </c>
      <c r="L49" s="719" t="s">
        <v>751</v>
      </c>
      <c r="M49" s="501" t="s">
        <v>751</v>
      </c>
      <c r="O49" s="715" t="s">
        <v>1224</v>
      </c>
      <c r="P49" s="690">
        <v>34762</v>
      </c>
      <c r="Q49" s="690">
        <v>4594</v>
      </c>
      <c r="R49" s="738" t="s">
        <v>751</v>
      </c>
      <c r="S49" s="739" t="s">
        <v>751</v>
      </c>
      <c r="T49" s="693">
        <v>40326</v>
      </c>
      <c r="U49" s="690">
        <v>5127</v>
      </c>
      <c r="V49" s="738" t="s">
        <v>751</v>
      </c>
      <c r="W49" s="739" t="s">
        <v>751</v>
      </c>
      <c r="X49" s="693">
        <v>30235</v>
      </c>
      <c r="Y49" s="690">
        <v>4153</v>
      </c>
      <c r="Z49" s="738" t="s">
        <v>751</v>
      </c>
      <c r="AA49" s="738" t="s">
        <v>751</v>
      </c>
      <c r="AC49" s="715" t="s">
        <v>1224</v>
      </c>
      <c r="AD49" s="681">
        <v>34321</v>
      </c>
      <c r="AE49" s="682">
        <v>2442</v>
      </c>
      <c r="AF49" s="683" t="s">
        <v>751</v>
      </c>
      <c r="AG49" s="684" t="s">
        <v>751</v>
      </c>
      <c r="AH49" s="681">
        <v>40884</v>
      </c>
      <c r="AI49" s="682">
        <v>6295</v>
      </c>
      <c r="AJ49" s="683" t="s">
        <v>751</v>
      </c>
      <c r="AK49" s="684" t="s">
        <v>751</v>
      </c>
      <c r="AL49" s="681">
        <v>30708</v>
      </c>
      <c r="AM49" s="682">
        <v>2759</v>
      </c>
      <c r="AN49" s="683" t="s">
        <v>751</v>
      </c>
      <c r="AO49" s="683" t="s">
        <v>751</v>
      </c>
      <c r="AQ49" s="670" t="s">
        <v>1208</v>
      </c>
      <c r="AR49" s="685">
        <v>31284</v>
      </c>
      <c r="AS49" s="550" t="s">
        <v>2372</v>
      </c>
      <c r="AT49" s="550" t="s">
        <v>751</v>
      </c>
      <c r="AU49" s="552" t="s">
        <v>751</v>
      </c>
      <c r="AV49" s="685">
        <v>34422</v>
      </c>
      <c r="AW49" s="550" t="s">
        <v>2373</v>
      </c>
      <c r="AX49" s="550" t="s">
        <v>751</v>
      </c>
      <c r="AY49" s="552" t="s">
        <v>751</v>
      </c>
      <c r="AZ49" s="685">
        <v>29677</v>
      </c>
      <c r="BA49" s="550" t="s">
        <v>2374</v>
      </c>
      <c r="BB49" s="550" t="s">
        <v>751</v>
      </c>
      <c r="BC49" s="550" t="s">
        <v>751</v>
      </c>
      <c r="BD49" s="159"/>
      <c r="BE49" s="672" t="s">
        <v>1208</v>
      </c>
      <c r="BF49" s="556">
        <v>30706</v>
      </c>
      <c r="BG49" s="557" t="s">
        <v>1438</v>
      </c>
      <c r="BH49" s="557" t="s">
        <v>751</v>
      </c>
      <c r="BI49" s="557" t="s">
        <v>751</v>
      </c>
      <c r="BJ49" s="556">
        <v>31722</v>
      </c>
      <c r="BK49" s="557" t="s">
        <v>2375</v>
      </c>
      <c r="BL49" s="557" t="s">
        <v>751</v>
      </c>
      <c r="BM49" s="557" t="s">
        <v>751</v>
      </c>
      <c r="BN49" s="556">
        <v>24385</v>
      </c>
      <c r="BO49" s="557" t="s">
        <v>2376</v>
      </c>
      <c r="BP49" s="557" t="s">
        <v>751</v>
      </c>
      <c r="BQ49" s="557" t="s">
        <v>751</v>
      </c>
      <c r="BR49" s="159"/>
      <c r="BS49" s="672" t="s">
        <v>1208</v>
      </c>
      <c r="BT49" s="556">
        <v>31250</v>
      </c>
      <c r="BU49" s="557" t="s">
        <v>2377</v>
      </c>
      <c r="BV49" s="557" t="s">
        <v>751</v>
      </c>
      <c r="BW49" s="557" t="s">
        <v>751</v>
      </c>
      <c r="BX49" s="556">
        <v>33800</v>
      </c>
      <c r="BY49" s="557" t="s">
        <v>2378</v>
      </c>
      <c r="BZ49" s="557" t="s">
        <v>751</v>
      </c>
      <c r="CA49" s="557" t="s">
        <v>751</v>
      </c>
      <c r="CB49" s="556">
        <v>27298</v>
      </c>
      <c r="CC49" s="557" t="s">
        <v>2379</v>
      </c>
      <c r="CD49" s="557" t="s">
        <v>751</v>
      </c>
      <c r="CE49" s="557" t="s">
        <v>751</v>
      </c>
      <c r="CF49" s="159"/>
      <c r="CG49" s="413" t="s">
        <v>1208</v>
      </c>
      <c r="CH49" s="393">
        <v>30065</v>
      </c>
      <c r="CI49" s="451" t="s">
        <v>2380</v>
      </c>
      <c r="CJ49" s="393">
        <v>31961</v>
      </c>
      <c r="CK49" s="451" t="s">
        <v>2381</v>
      </c>
      <c r="CL49" s="393">
        <v>26214</v>
      </c>
      <c r="CM49" s="451" t="s">
        <v>2382</v>
      </c>
    </row>
    <row r="50" spans="1:91" s="762" customFormat="1" ht="13">
      <c r="A50" s="711" t="s">
        <v>1239</v>
      </c>
      <c r="B50" s="217">
        <v>45873</v>
      </c>
      <c r="C50" s="497" t="s">
        <v>2383</v>
      </c>
      <c r="D50" s="719" t="s">
        <v>751</v>
      </c>
      <c r="E50" s="497" t="s">
        <v>751</v>
      </c>
      <c r="F50" s="217">
        <v>42454</v>
      </c>
      <c r="G50" s="497" t="s">
        <v>2384</v>
      </c>
      <c r="H50" s="719" t="s">
        <v>751</v>
      </c>
      <c r="I50" s="497" t="s">
        <v>751</v>
      </c>
      <c r="J50" s="217">
        <v>47208</v>
      </c>
      <c r="K50" s="497" t="s">
        <v>2385</v>
      </c>
      <c r="L50" s="719" t="s">
        <v>751</v>
      </c>
      <c r="M50" s="501" t="s">
        <v>751</v>
      </c>
      <c r="O50" s="715" t="s">
        <v>1239</v>
      </c>
      <c r="P50" s="690">
        <v>44980</v>
      </c>
      <c r="Q50" s="690">
        <v>4542</v>
      </c>
      <c r="R50" s="738" t="s">
        <v>751</v>
      </c>
      <c r="S50" s="739" t="s">
        <v>751</v>
      </c>
      <c r="T50" s="693">
        <v>59604</v>
      </c>
      <c r="U50" s="690">
        <v>12495</v>
      </c>
      <c r="V50" s="738" t="s">
        <v>751</v>
      </c>
      <c r="W50" s="739" t="s">
        <v>751</v>
      </c>
      <c r="X50" s="693">
        <v>39423</v>
      </c>
      <c r="Y50" s="690">
        <v>5663</v>
      </c>
      <c r="Z50" s="738" t="s">
        <v>751</v>
      </c>
      <c r="AA50" s="738" t="s">
        <v>751</v>
      </c>
      <c r="AC50" s="715" t="s">
        <v>1239</v>
      </c>
      <c r="AD50" s="681">
        <v>45068</v>
      </c>
      <c r="AE50" s="682">
        <v>6235</v>
      </c>
      <c r="AF50" s="683" t="s">
        <v>751</v>
      </c>
      <c r="AG50" s="684" t="s">
        <v>751</v>
      </c>
      <c r="AH50" s="681">
        <v>47352</v>
      </c>
      <c r="AI50" s="682">
        <v>12105</v>
      </c>
      <c r="AJ50" s="683" t="s">
        <v>751</v>
      </c>
      <c r="AK50" s="684" t="s">
        <v>751</v>
      </c>
      <c r="AL50" s="681">
        <v>41807</v>
      </c>
      <c r="AM50" s="682">
        <v>6516</v>
      </c>
      <c r="AN50" s="683" t="s">
        <v>751</v>
      </c>
      <c r="AO50" s="683" t="s">
        <v>751</v>
      </c>
      <c r="AQ50" s="670" t="s">
        <v>1224</v>
      </c>
      <c r="AR50" s="685">
        <v>35209</v>
      </c>
      <c r="AS50" s="550" t="s">
        <v>2386</v>
      </c>
      <c r="AT50" s="550" t="s">
        <v>751</v>
      </c>
      <c r="AU50" s="552" t="s">
        <v>751</v>
      </c>
      <c r="AV50" s="685">
        <v>38911</v>
      </c>
      <c r="AW50" s="550" t="s">
        <v>2387</v>
      </c>
      <c r="AX50" s="550" t="s">
        <v>751</v>
      </c>
      <c r="AY50" s="552" t="s">
        <v>751</v>
      </c>
      <c r="AZ50" s="685">
        <v>32075</v>
      </c>
      <c r="BA50" s="550" t="s">
        <v>2388</v>
      </c>
      <c r="BB50" s="550" t="s">
        <v>751</v>
      </c>
      <c r="BC50" s="550" t="s">
        <v>751</v>
      </c>
      <c r="BD50" s="159"/>
      <c r="BE50" s="672" t="s">
        <v>1224</v>
      </c>
      <c r="BF50" s="556">
        <v>34761</v>
      </c>
      <c r="BG50" s="557" t="s">
        <v>2389</v>
      </c>
      <c r="BH50" s="557" t="s">
        <v>751</v>
      </c>
      <c r="BI50" s="557" t="s">
        <v>751</v>
      </c>
      <c r="BJ50" s="556">
        <v>40018</v>
      </c>
      <c r="BK50" s="557" t="s">
        <v>2390</v>
      </c>
      <c r="BL50" s="557" t="s">
        <v>751</v>
      </c>
      <c r="BM50" s="557" t="s">
        <v>751</v>
      </c>
      <c r="BN50" s="556">
        <v>31342</v>
      </c>
      <c r="BO50" s="557" t="s">
        <v>2189</v>
      </c>
      <c r="BP50" s="557" t="s">
        <v>751</v>
      </c>
      <c r="BQ50" s="557" t="s">
        <v>751</v>
      </c>
      <c r="BR50" s="159"/>
      <c r="BS50" s="672" t="s">
        <v>1224</v>
      </c>
      <c r="BT50" s="556">
        <v>32096</v>
      </c>
      <c r="BU50" s="557" t="s">
        <v>2391</v>
      </c>
      <c r="BV50" s="557" t="s">
        <v>751</v>
      </c>
      <c r="BW50" s="557" t="s">
        <v>751</v>
      </c>
      <c r="BX50" s="556">
        <v>45539</v>
      </c>
      <c r="BY50" s="557" t="s">
        <v>2392</v>
      </c>
      <c r="BZ50" s="557" t="s">
        <v>751</v>
      </c>
      <c r="CA50" s="557" t="s">
        <v>751</v>
      </c>
      <c r="CB50" s="556">
        <v>23999</v>
      </c>
      <c r="CC50" s="557" t="s">
        <v>2393</v>
      </c>
      <c r="CD50" s="557" t="s">
        <v>751</v>
      </c>
      <c r="CE50" s="557" t="s">
        <v>751</v>
      </c>
      <c r="CF50" s="159"/>
      <c r="CG50" s="413" t="s">
        <v>1224</v>
      </c>
      <c r="CH50" s="393">
        <v>30826</v>
      </c>
      <c r="CI50" s="451" t="s">
        <v>2394</v>
      </c>
      <c r="CJ50" s="393">
        <v>35467</v>
      </c>
      <c r="CK50" s="451" t="s">
        <v>2395</v>
      </c>
      <c r="CL50" s="393">
        <v>25676</v>
      </c>
      <c r="CM50" s="451" t="s">
        <v>2396</v>
      </c>
    </row>
    <row r="51" spans="1:91" s="762" customFormat="1" ht="13">
      <c r="A51" s="757" t="s">
        <v>1255</v>
      </c>
      <c r="B51" s="217">
        <v>65403</v>
      </c>
      <c r="C51" s="497" t="s">
        <v>2397</v>
      </c>
      <c r="D51" s="719" t="s">
        <v>751</v>
      </c>
      <c r="E51" s="497" t="s">
        <v>751</v>
      </c>
      <c r="F51" s="217">
        <v>71385</v>
      </c>
      <c r="G51" s="497" t="s">
        <v>2398</v>
      </c>
      <c r="H51" s="719" t="s">
        <v>751</v>
      </c>
      <c r="I51" s="497" t="s">
        <v>751</v>
      </c>
      <c r="J51" s="217">
        <v>57582</v>
      </c>
      <c r="K51" s="497" t="s">
        <v>2399</v>
      </c>
      <c r="L51" s="719" t="s">
        <v>751</v>
      </c>
      <c r="M51" s="501" t="s">
        <v>751</v>
      </c>
      <c r="O51" s="758" t="s">
        <v>1255</v>
      </c>
      <c r="P51" s="690">
        <v>65607</v>
      </c>
      <c r="Q51" s="690">
        <v>6697</v>
      </c>
      <c r="R51" s="738" t="s">
        <v>751</v>
      </c>
      <c r="S51" s="739" t="s">
        <v>751</v>
      </c>
      <c r="T51" s="693">
        <v>61170</v>
      </c>
      <c r="U51" s="690">
        <v>11012</v>
      </c>
      <c r="V51" s="738" t="s">
        <v>751</v>
      </c>
      <c r="W51" s="739" t="s">
        <v>751</v>
      </c>
      <c r="X51" s="693">
        <v>70164</v>
      </c>
      <c r="Y51" s="690">
        <v>8640</v>
      </c>
      <c r="Z51" s="738" t="s">
        <v>751</v>
      </c>
      <c r="AA51" s="738" t="s">
        <v>751</v>
      </c>
      <c r="AC51" s="758" t="s">
        <v>1255</v>
      </c>
      <c r="AD51" s="681">
        <v>61860</v>
      </c>
      <c r="AE51" s="682">
        <v>12317</v>
      </c>
      <c r="AF51" s="683" t="s">
        <v>751</v>
      </c>
      <c r="AG51" s="684" t="s">
        <v>751</v>
      </c>
      <c r="AH51" s="681">
        <v>73019</v>
      </c>
      <c r="AI51" s="682">
        <v>16333</v>
      </c>
      <c r="AJ51" s="683" t="s">
        <v>751</v>
      </c>
      <c r="AK51" s="684" t="s">
        <v>751</v>
      </c>
      <c r="AL51" s="681">
        <v>52269</v>
      </c>
      <c r="AM51" s="682">
        <v>13525</v>
      </c>
      <c r="AN51" s="683" t="s">
        <v>751</v>
      </c>
      <c r="AO51" s="683" t="s">
        <v>751</v>
      </c>
      <c r="AQ51" s="670" t="s">
        <v>1239</v>
      </c>
      <c r="AR51" s="685">
        <v>40861</v>
      </c>
      <c r="AS51" s="550" t="s">
        <v>2400</v>
      </c>
      <c r="AT51" s="550" t="s">
        <v>751</v>
      </c>
      <c r="AU51" s="552" t="s">
        <v>751</v>
      </c>
      <c r="AV51" s="685">
        <v>56089</v>
      </c>
      <c r="AW51" s="550" t="s">
        <v>2401</v>
      </c>
      <c r="AX51" s="550" t="s">
        <v>751</v>
      </c>
      <c r="AY51" s="552" t="s">
        <v>751</v>
      </c>
      <c r="AZ51" s="685">
        <v>36108</v>
      </c>
      <c r="BA51" s="550" t="s">
        <v>2402</v>
      </c>
      <c r="BB51" s="550" t="s">
        <v>751</v>
      </c>
      <c r="BC51" s="550" t="s">
        <v>751</v>
      </c>
      <c r="BD51" s="159"/>
      <c r="BE51" s="672" t="s">
        <v>1239</v>
      </c>
      <c r="BF51" s="556">
        <v>45125</v>
      </c>
      <c r="BG51" s="557" t="s">
        <v>2403</v>
      </c>
      <c r="BH51" s="557" t="s">
        <v>751</v>
      </c>
      <c r="BI51" s="557" t="s">
        <v>751</v>
      </c>
      <c r="BJ51" s="556">
        <v>49355</v>
      </c>
      <c r="BK51" s="557" t="s">
        <v>2404</v>
      </c>
      <c r="BL51" s="557" t="s">
        <v>751</v>
      </c>
      <c r="BM51" s="557" t="s">
        <v>751</v>
      </c>
      <c r="BN51" s="556">
        <v>41094</v>
      </c>
      <c r="BO51" s="557" t="s">
        <v>2405</v>
      </c>
      <c r="BP51" s="557" t="s">
        <v>751</v>
      </c>
      <c r="BQ51" s="557" t="s">
        <v>751</v>
      </c>
      <c r="BR51" s="159"/>
      <c r="BS51" s="672" t="s">
        <v>1239</v>
      </c>
      <c r="BT51" s="556">
        <v>37887</v>
      </c>
      <c r="BU51" s="557" t="s">
        <v>2406</v>
      </c>
      <c r="BV51" s="557" t="s">
        <v>751</v>
      </c>
      <c r="BW51" s="557" t="s">
        <v>751</v>
      </c>
      <c r="BX51" s="556">
        <v>38663</v>
      </c>
      <c r="BY51" s="557" t="s">
        <v>2407</v>
      </c>
      <c r="BZ51" s="557" t="s">
        <v>751</v>
      </c>
      <c r="CA51" s="557" t="s">
        <v>751</v>
      </c>
      <c r="CB51" s="556">
        <v>37082</v>
      </c>
      <c r="CC51" s="557" t="s">
        <v>2408</v>
      </c>
      <c r="CD51" s="557" t="s">
        <v>751</v>
      </c>
      <c r="CE51" s="557" t="s">
        <v>751</v>
      </c>
      <c r="CF51" s="159"/>
      <c r="CG51" s="413" t="s">
        <v>1239</v>
      </c>
      <c r="CH51" s="782">
        <v>41679</v>
      </c>
      <c r="CI51" s="783" t="s">
        <v>2409</v>
      </c>
      <c r="CJ51" s="782">
        <v>46687</v>
      </c>
      <c r="CK51" s="783" t="s">
        <v>2410</v>
      </c>
      <c r="CL51" s="782">
        <v>37415</v>
      </c>
      <c r="CM51" s="783" t="s">
        <v>2411</v>
      </c>
    </row>
    <row r="52" spans="1:91">
      <c r="A52" s="2031" t="s">
        <v>1271</v>
      </c>
      <c r="B52" s="2031"/>
      <c r="C52" s="2031"/>
      <c r="D52" s="2031"/>
      <c r="E52" s="2031"/>
      <c r="F52" s="2031"/>
      <c r="G52" s="2031"/>
      <c r="H52" s="2031"/>
      <c r="I52" s="2031"/>
      <c r="J52" s="2031"/>
      <c r="K52" s="2031"/>
      <c r="L52" s="2031"/>
      <c r="M52" s="2031"/>
      <c r="O52" s="2031" t="s">
        <v>1271</v>
      </c>
      <c r="P52" s="2031"/>
      <c r="Q52" s="2031"/>
      <c r="R52" s="2031"/>
      <c r="S52" s="2031"/>
      <c r="T52" s="2031"/>
      <c r="U52" s="2031"/>
      <c r="V52" s="2031"/>
      <c r="W52" s="2031"/>
      <c r="X52" s="2031"/>
      <c r="Y52" s="2031"/>
      <c r="Z52" s="2031"/>
      <c r="AA52" s="2031"/>
      <c r="AC52" s="2031" t="s">
        <v>1271</v>
      </c>
      <c r="AD52" s="2031"/>
      <c r="AE52" s="2031"/>
      <c r="AF52" s="2031"/>
      <c r="AG52" s="2031"/>
      <c r="AH52" s="2031"/>
      <c r="AI52" s="2031"/>
      <c r="AJ52" s="2031"/>
      <c r="AK52" s="2031"/>
      <c r="AL52" s="2031"/>
      <c r="AM52" s="2031"/>
      <c r="AN52" s="2031"/>
      <c r="AO52" s="2031"/>
      <c r="AQ52" s="670" t="s">
        <v>1255</v>
      </c>
      <c r="AR52" s="685">
        <v>57240</v>
      </c>
      <c r="AS52" s="550" t="s">
        <v>2412</v>
      </c>
      <c r="AT52" s="550" t="s">
        <v>751</v>
      </c>
      <c r="AU52" s="552" t="s">
        <v>751</v>
      </c>
      <c r="AV52" s="685">
        <v>60389</v>
      </c>
      <c r="AW52" s="550" t="s">
        <v>2413</v>
      </c>
      <c r="AX52" s="550" t="s">
        <v>751</v>
      </c>
      <c r="AY52" s="552" t="s">
        <v>751</v>
      </c>
      <c r="AZ52" s="685">
        <v>56476</v>
      </c>
      <c r="BA52" s="550" t="s">
        <v>2414</v>
      </c>
      <c r="BB52" s="550" t="s">
        <v>751</v>
      </c>
      <c r="BC52" s="550" t="s">
        <v>751</v>
      </c>
      <c r="BD52" s="650"/>
      <c r="BE52" s="672" t="s">
        <v>1255</v>
      </c>
      <c r="BF52" s="556">
        <v>52236</v>
      </c>
      <c r="BG52" s="557" t="s">
        <v>2415</v>
      </c>
      <c r="BH52" s="557" t="s">
        <v>751</v>
      </c>
      <c r="BI52" s="557" t="s">
        <v>751</v>
      </c>
      <c r="BJ52" s="556">
        <v>47016</v>
      </c>
      <c r="BK52" s="557" t="s">
        <v>2416</v>
      </c>
      <c r="BL52" s="557" t="s">
        <v>751</v>
      </c>
      <c r="BM52" s="557" t="s">
        <v>751</v>
      </c>
      <c r="BN52" s="556">
        <v>54939</v>
      </c>
      <c r="BO52" s="557" t="s">
        <v>2417</v>
      </c>
      <c r="BP52" s="557" t="s">
        <v>751</v>
      </c>
      <c r="BQ52" s="557" t="s">
        <v>751</v>
      </c>
      <c r="BR52" s="650"/>
      <c r="BS52" s="672" t="s">
        <v>1255</v>
      </c>
      <c r="BT52" s="556">
        <v>51576</v>
      </c>
      <c r="BU52" s="557" t="s">
        <v>1824</v>
      </c>
      <c r="BV52" s="557" t="s">
        <v>751</v>
      </c>
      <c r="BW52" s="557" t="s">
        <v>751</v>
      </c>
      <c r="BX52" s="556">
        <v>61569</v>
      </c>
      <c r="BY52" s="557" t="s">
        <v>2418</v>
      </c>
      <c r="BZ52" s="557" t="s">
        <v>751</v>
      </c>
      <c r="CA52" s="557" t="s">
        <v>751</v>
      </c>
      <c r="CB52" s="556">
        <v>50381</v>
      </c>
      <c r="CC52" s="557" t="s">
        <v>2419</v>
      </c>
      <c r="CD52" s="557" t="s">
        <v>751</v>
      </c>
      <c r="CE52" s="557" t="s">
        <v>751</v>
      </c>
      <c r="CF52" s="650"/>
      <c r="CG52" s="467" t="s">
        <v>1255</v>
      </c>
      <c r="CH52" s="393">
        <v>50108</v>
      </c>
      <c r="CI52" s="451" t="s">
        <v>2420</v>
      </c>
      <c r="CJ52" s="393">
        <v>49071</v>
      </c>
      <c r="CK52" s="451" t="s">
        <v>2421</v>
      </c>
      <c r="CL52" s="393">
        <v>50963</v>
      </c>
      <c r="CM52" s="784" t="s">
        <v>2422</v>
      </c>
    </row>
    <row r="53" spans="1:91">
      <c r="A53" s="650"/>
      <c r="B53" s="650"/>
      <c r="C53" s="650"/>
      <c r="D53" s="650"/>
      <c r="E53" s="650"/>
      <c r="F53" s="650"/>
      <c r="G53" s="650"/>
      <c r="H53" s="650"/>
      <c r="I53" s="650"/>
      <c r="J53" s="650"/>
      <c r="K53" s="650"/>
      <c r="L53" s="650"/>
      <c r="M53" s="650"/>
      <c r="O53" s="650"/>
      <c r="P53" s="650"/>
      <c r="Q53" s="650"/>
      <c r="R53" s="650"/>
      <c r="S53" s="650"/>
      <c r="T53" s="650"/>
      <c r="U53" s="650"/>
      <c r="V53" s="650"/>
      <c r="W53" s="650"/>
      <c r="X53" s="650"/>
      <c r="Y53" s="650"/>
      <c r="Z53" s="650"/>
      <c r="AA53" s="650"/>
      <c r="AC53" s="650"/>
      <c r="AD53" s="650"/>
      <c r="AE53" s="650"/>
      <c r="AF53" s="650"/>
      <c r="AG53" s="650"/>
      <c r="AH53" s="650"/>
      <c r="AI53" s="650"/>
      <c r="AJ53" s="650"/>
      <c r="AK53" s="650"/>
      <c r="AL53" s="650"/>
      <c r="AM53" s="650"/>
      <c r="AN53" s="650"/>
      <c r="AO53" s="650"/>
      <c r="AQ53" s="2063" t="s">
        <v>1271</v>
      </c>
      <c r="AR53" s="2063"/>
      <c r="AS53" s="2063"/>
      <c r="AT53" s="2063"/>
      <c r="AU53" s="2063"/>
      <c r="AV53" s="2063"/>
      <c r="AW53" s="2063"/>
      <c r="AX53" s="2063"/>
      <c r="AY53" s="2063"/>
      <c r="AZ53" s="2063"/>
      <c r="BA53" s="2063"/>
      <c r="BB53" s="2063"/>
      <c r="BC53" s="2063"/>
      <c r="BD53" s="650"/>
      <c r="BE53" s="2063" t="s">
        <v>1271</v>
      </c>
      <c r="BF53" s="2063"/>
      <c r="BG53" s="2063"/>
      <c r="BH53" s="2063"/>
      <c r="BI53" s="2063"/>
      <c r="BJ53" s="2063"/>
      <c r="BK53" s="2063"/>
      <c r="BL53" s="2063"/>
      <c r="BM53" s="2063"/>
      <c r="BN53" s="2063"/>
      <c r="BO53" s="2063"/>
      <c r="BP53" s="2063"/>
      <c r="BQ53" s="2063"/>
      <c r="BR53" s="650"/>
      <c r="BS53" s="2063" t="s">
        <v>1271</v>
      </c>
      <c r="BT53" s="2063"/>
      <c r="BU53" s="2063"/>
      <c r="BV53" s="2063"/>
      <c r="BW53" s="2063"/>
      <c r="BX53" s="2063"/>
      <c r="BY53" s="2063"/>
      <c r="BZ53" s="2063"/>
      <c r="CA53" s="2063"/>
      <c r="CB53" s="2063"/>
      <c r="CC53" s="2063"/>
      <c r="CD53" s="2063"/>
      <c r="CE53" s="2063"/>
      <c r="CF53" s="650"/>
      <c r="CG53" s="2064" t="s">
        <v>1271</v>
      </c>
      <c r="CH53" s="2064"/>
      <c r="CI53" s="2064"/>
      <c r="CJ53" s="2064"/>
      <c r="CK53" s="2064"/>
      <c r="CL53" s="2064"/>
      <c r="CM53" s="2064"/>
    </row>
    <row r="54" spans="1:91">
      <c r="A54" s="1823" t="s">
        <v>1708</v>
      </c>
      <c r="B54" s="1823"/>
      <c r="C54" s="1823"/>
      <c r="D54" s="1823"/>
      <c r="E54" s="1823"/>
      <c r="F54" s="1823"/>
      <c r="G54" s="1823"/>
      <c r="H54" s="1823"/>
      <c r="I54" s="1823"/>
      <c r="J54" s="1823"/>
      <c r="K54" s="1823"/>
      <c r="L54" s="134"/>
      <c r="M54" s="134"/>
      <c r="O54" s="1823" t="s">
        <v>1285</v>
      </c>
      <c r="P54" s="1823"/>
      <c r="Q54" s="1823"/>
      <c r="R54" s="1823"/>
      <c r="S54" s="1823"/>
      <c r="T54" s="1823"/>
      <c r="U54" s="1823"/>
      <c r="V54" s="1823"/>
      <c r="W54" s="1823"/>
      <c r="X54" s="1823"/>
      <c r="Y54" s="1823"/>
      <c r="Z54" s="134"/>
      <c r="AA54" s="134"/>
      <c r="AC54" s="1823" t="s">
        <v>1286</v>
      </c>
      <c r="AD54" s="1823"/>
      <c r="AE54" s="1823"/>
      <c r="AF54" s="1823"/>
      <c r="AG54" s="1823"/>
      <c r="AH54" s="1823"/>
      <c r="AI54" s="1823"/>
      <c r="AJ54" s="1823"/>
      <c r="AK54" s="1823"/>
      <c r="AL54" s="1823"/>
      <c r="AM54" s="1823"/>
      <c r="AN54" s="134"/>
      <c r="AO54" s="134"/>
      <c r="AQ54" s="650"/>
      <c r="AR54" s="650"/>
      <c r="AS54" s="650"/>
      <c r="AT54" s="650"/>
      <c r="AU54" s="650"/>
      <c r="AV54" s="650"/>
      <c r="AW54" s="650"/>
      <c r="AX54" s="650"/>
      <c r="AY54" s="650"/>
      <c r="AZ54" s="650"/>
      <c r="BA54" s="650"/>
      <c r="BB54" s="650"/>
      <c r="BC54" s="650"/>
      <c r="BD54" s="650"/>
      <c r="BE54" s="650"/>
      <c r="BF54" s="650"/>
      <c r="BG54" s="650"/>
      <c r="BH54" s="650"/>
      <c r="BI54" s="650"/>
      <c r="BJ54" s="650"/>
      <c r="BK54" s="650"/>
      <c r="BL54" s="650"/>
      <c r="BM54" s="650"/>
      <c r="BN54" s="650"/>
      <c r="BO54" s="650"/>
      <c r="BP54" s="650"/>
      <c r="BQ54" s="650"/>
      <c r="BR54" s="650"/>
      <c r="BS54" s="650"/>
      <c r="BT54" s="650"/>
      <c r="BU54" s="650"/>
      <c r="BV54" s="650"/>
      <c r="BW54" s="650"/>
      <c r="BX54" s="650"/>
      <c r="BY54" s="650"/>
      <c r="BZ54" s="650"/>
      <c r="CA54" s="650"/>
      <c r="CB54" s="650"/>
      <c r="CC54" s="650"/>
      <c r="CD54" s="650"/>
      <c r="CE54" s="650"/>
      <c r="CF54" s="650"/>
      <c r="CG54" s="650"/>
      <c r="CH54" s="650"/>
      <c r="CI54" s="650"/>
      <c r="CJ54" s="650"/>
      <c r="CK54" s="650"/>
      <c r="CL54" s="650"/>
      <c r="CM54" s="650"/>
    </row>
    <row r="55" spans="1:91">
      <c r="AQ55" s="1823" t="s">
        <v>1287</v>
      </c>
      <c r="AR55" s="1823"/>
      <c r="AS55" s="1823"/>
      <c r="AT55" s="1823"/>
      <c r="AU55" s="1823"/>
      <c r="AV55" s="1823"/>
      <c r="AW55" s="1823"/>
      <c r="AX55" s="1823"/>
      <c r="AY55" s="1823"/>
      <c r="AZ55" s="1823"/>
      <c r="BA55" s="1823"/>
      <c r="BB55" s="134"/>
      <c r="BC55" s="134"/>
      <c r="BD55" s="650"/>
      <c r="BE55" s="1823" t="s">
        <v>1288</v>
      </c>
      <c r="BF55" s="1823"/>
      <c r="BG55" s="1823"/>
      <c r="BH55" s="1823"/>
      <c r="BI55" s="1823"/>
      <c r="BJ55" s="1823"/>
      <c r="BK55" s="1823"/>
      <c r="BL55" s="1823"/>
      <c r="BM55" s="1823"/>
      <c r="BN55" s="1823"/>
      <c r="BO55" s="1823"/>
      <c r="BP55" s="134"/>
      <c r="BQ55" s="134"/>
      <c r="BR55" s="650"/>
      <c r="BS55" s="1823" t="s">
        <v>1289</v>
      </c>
      <c r="BT55" s="1823"/>
      <c r="BU55" s="1823"/>
      <c r="BV55" s="1823"/>
      <c r="BW55" s="1823"/>
      <c r="BX55" s="1823"/>
      <c r="BY55" s="1823"/>
      <c r="BZ55" s="1823"/>
      <c r="CA55" s="1823"/>
      <c r="CB55" s="1823"/>
      <c r="CC55" s="1823"/>
      <c r="CD55" s="134"/>
      <c r="CE55" s="134"/>
      <c r="CF55" s="650"/>
      <c r="CG55" s="1823" t="s">
        <v>1290</v>
      </c>
      <c r="CH55" s="1823"/>
      <c r="CI55" s="1823"/>
      <c r="CJ55" s="1823"/>
      <c r="CK55" s="1823"/>
      <c r="CL55" s="1823"/>
      <c r="CM55" s="1823"/>
    </row>
  </sheetData>
  <mergeCells count="86">
    <mergeCell ref="CG1:CM1"/>
    <mergeCell ref="A3:A5"/>
    <mergeCell ref="B3:M3"/>
    <mergeCell ref="O3:O5"/>
    <mergeCell ref="P3:AA3"/>
    <mergeCell ref="AC3:AC5"/>
    <mergeCell ref="AD3:AO3"/>
    <mergeCell ref="AQ3:AQ5"/>
    <mergeCell ref="AR3:BC3"/>
    <mergeCell ref="BE3:BE5"/>
    <mergeCell ref="A1:M1"/>
    <mergeCell ref="O1:AA1"/>
    <mergeCell ref="AC1:AO1"/>
    <mergeCell ref="AQ1:BC1"/>
    <mergeCell ref="BE1:BQ1"/>
    <mergeCell ref="BS1:CE1"/>
    <mergeCell ref="CH3:CM3"/>
    <mergeCell ref="BL4:BM4"/>
    <mergeCell ref="BN4:BO4"/>
    <mergeCell ref="B4:C4"/>
    <mergeCell ref="D4:E4"/>
    <mergeCell ref="F4:G4"/>
    <mergeCell ref="H4:I4"/>
    <mergeCell ref="J4:K4"/>
    <mergeCell ref="AJ4:AK4"/>
    <mergeCell ref="BF3:BQ3"/>
    <mergeCell ref="BS3:BS5"/>
    <mergeCell ref="BT3:CE3"/>
    <mergeCell ref="CG3:CG5"/>
    <mergeCell ref="X4:Y4"/>
    <mergeCell ref="Z4:AA4"/>
    <mergeCell ref="AD4:AE4"/>
    <mergeCell ref="AF4:AG4"/>
    <mergeCell ref="AH4:AI4"/>
    <mergeCell ref="L4:M4"/>
    <mergeCell ref="P4:Q4"/>
    <mergeCell ref="R4:S4"/>
    <mergeCell ref="T4:U4"/>
    <mergeCell ref="V4:W4"/>
    <mergeCell ref="CD4:CE4"/>
    <mergeCell ref="CH4:CI4"/>
    <mergeCell ref="CJ4:CK4"/>
    <mergeCell ref="CL4:CM4"/>
    <mergeCell ref="BX4:BY4"/>
    <mergeCell ref="BZ4:CA4"/>
    <mergeCell ref="CB4:CC4"/>
    <mergeCell ref="O39:AA39"/>
    <mergeCell ref="AC39:AO39"/>
    <mergeCell ref="BP4:BQ4"/>
    <mergeCell ref="BT4:BU4"/>
    <mergeCell ref="BV4:BW4"/>
    <mergeCell ref="BB4:BC4"/>
    <mergeCell ref="BF4:BG4"/>
    <mergeCell ref="BH4:BI4"/>
    <mergeCell ref="BJ4:BK4"/>
    <mergeCell ref="AZ4:BA4"/>
    <mergeCell ref="AN4:AO4"/>
    <mergeCell ref="AR4:AS4"/>
    <mergeCell ref="AT4:AU4"/>
    <mergeCell ref="AV4:AW4"/>
    <mergeCell ref="AX4:AY4"/>
    <mergeCell ref="AL4:AM4"/>
    <mergeCell ref="AQ40:BC40"/>
    <mergeCell ref="BE40:BQ40"/>
    <mergeCell ref="BS40:CE40"/>
    <mergeCell ref="CG40:CM40"/>
    <mergeCell ref="O45:AA45"/>
    <mergeCell ref="AC45:AO45"/>
    <mergeCell ref="BS46:CE46"/>
    <mergeCell ref="CG46:CM46"/>
    <mergeCell ref="A52:M52"/>
    <mergeCell ref="O52:AA52"/>
    <mergeCell ref="AC52:AO52"/>
    <mergeCell ref="A54:K54"/>
    <mergeCell ref="O54:Y54"/>
    <mergeCell ref="AC54:AM54"/>
    <mergeCell ref="AQ46:BC46"/>
    <mergeCell ref="BE46:BQ46"/>
    <mergeCell ref="AQ55:BA55"/>
    <mergeCell ref="BE55:BO55"/>
    <mergeCell ref="BS55:CC55"/>
    <mergeCell ref="CG55:CM55"/>
    <mergeCell ref="AQ53:BC53"/>
    <mergeCell ref="BE53:BQ53"/>
    <mergeCell ref="BS53:CE53"/>
    <mergeCell ref="CG53:CM53"/>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61BA5-CB23-47B3-A446-1B0E42A219E7}">
  <dimension ref="A1:CM56"/>
  <sheetViews>
    <sheetView workbookViewId="0">
      <selection sqref="A1:XFD1048576"/>
    </sheetView>
  </sheetViews>
  <sheetFormatPr defaultRowHeight="14"/>
  <cols>
    <col min="1" max="1" width="38.1640625" customWidth="1"/>
    <col min="2" max="13" width="9.58203125" customWidth="1"/>
    <col min="15" max="15" width="36.58203125" customWidth="1"/>
    <col min="16" max="27" width="9.08203125" customWidth="1"/>
    <col min="29" max="29" width="36.58203125" customWidth="1"/>
    <col min="30" max="41" width="9.08203125" customWidth="1"/>
    <col min="43" max="43" width="36.58203125" customWidth="1"/>
    <col min="57" max="57" width="35.08203125" customWidth="1"/>
    <col min="71" max="71" width="35.08203125" customWidth="1"/>
    <col min="85" max="85" width="36.83203125" customWidth="1"/>
  </cols>
  <sheetData>
    <row r="1" spans="1:91" ht="25">
      <c r="A1" s="1913" t="s">
        <v>1709</v>
      </c>
      <c r="B1" s="1913"/>
      <c r="C1" s="1913"/>
      <c r="D1" s="1913"/>
      <c r="E1" s="1913"/>
      <c r="F1" s="1913"/>
      <c r="G1" s="1913"/>
      <c r="H1" s="1913"/>
      <c r="I1" s="1913"/>
      <c r="J1" s="1913"/>
      <c r="K1" s="1913"/>
      <c r="L1" s="1913"/>
      <c r="M1" s="1913"/>
      <c r="N1" s="470"/>
      <c r="O1" s="2103" t="s">
        <v>1710</v>
      </c>
      <c r="P1" s="2103"/>
      <c r="Q1" s="2103"/>
      <c r="R1" s="2103"/>
      <c r="S1" s="2103"/>
      <c r="T1" s="2103"/>
      <c r="U1" s="2103"/>
      <c r="V1" s="564"/>
      <c r="W1" s="564"/>
      <c r="X1" s="564"/>
      <c r="Y1" s="564"/>
      <c r="Z1" s="564"/>
      <c r="AA1" s="564"/>
      <c r="AC1" s="2103" t="s">
        <v>1711</v>
      </c>
      <c r="AD1" s="2103"/>
      <c r="AE1" s="2103"/>
      <c r="AF1" s="2103"/>
      <c r="AG1" s="2103"/>
      <c r="AH1" s="2103"/>
      <c r="AI1" s="2103"/>
      <c r="AJ1" s="564"/>
      <c r="AK1" s="564"/>
      <c r="AL1" s="564"/>
      <c r="AM1" s="564"/>
      <c r="AN1" s="564"/>
      <c r="AO1" s="564"/>
      <c r="AQ1" s="2103" t="s">
        <v>1712</v>
      </c>
      <c r="AR1" s="2103"/>
      <c r="AS1" s="2103"/>
      <c r="AT1" s="2103"/>
      <c r="AU1" s="2103"/>
      <c r="AV1" s="2103"/>
      <c r="AW1" s="2103"/>
      <c r="AX1" s="564"/>
      <c r="AY1" s="564"/>
      <c r="AZ1" s="564"/>
      <c r="BA1" s="564"/>
      <c r="BB1" s="564"/>
      <c r="BC1" s="564"/>
      <c r="BD1" s="564"/>
      <c r="BE1" s="2103" t="s">
        <v>1713</v>
      </c>
      <c r="BF1" s="2103"/>
      <c r="BG1" s="2103"/>
      <c r="BH1" s="2103"/>
      <c r="BI1" s="2103"/>
      <c r="BJ1" s="2103"/>
      <c r="BK1" s="2103"/>
      <c r="BL1" s="564"/>
      <c r="BM1" s="564"/>
      <c r="BN1" s="564"/>
      <c r="BO1" s="564"/>
      <c r="BP1" s="564"/>
      <c r="BQ1" s="564"/>
      <c r="BR1" s="564"/>
      <c r="BS1" s="2103" t="s">
        <v>1714</v>
      </c>
      <c r="BT1" s="2103"/>
      <c r="BU1" s="2103"/>
      <c r="BV1" s="2103"/>
      <c r="BW1" s="2103"/>
      <c r="BX1" s="2103"/>
      <c r="BY1" s="2103"/>
      <c r="BZ1" s="564"/>
      <c r="CA1" s="564"/>
      <c r="CB1" s="564"/>
      <c r="CC1" s="564"/>
      <c r="CD1" s="564"/>
      <c r="CE1" s="564"/>
      <c r="CF1" s="564"/>
      <c r="CG1" s="2103" t="s">
        <v>1715</v>
      </c>
      <c r="CH1" s="2103"/>
      <c r="CI1" s="2103"/>
      <c r="CJ1" s="2103"/>
      <c r="CK1" s="2103"/>
      <c r="CL1" s="2103"/>
      <c r="CM1" s="2103"/>
    </row>
    <row r="2" spans="1:91">
      <c r="A2" s="564"/>
      <c r="B2" s="564"/>
      <c r="C2" s="564"/>
      <c r="D2" s="564"/>
      <c r="E2" s="564"/>
      <c r="F2" s="564"/>
      <c r="G2" s="564"/>
      <c r="H2" s="564"/>
      <c r="I2" s="564"/>
      <c r="J2" s="564"/>
      <c r="K2" s="564"/>
      <c r="L2" s="564"/>
      <c r="M2" s="564"/>
      <c r="O2" s="564"/>
      <c r="P2" s="564"/>
      <c r="Q2" s="564"/>
      <c r="R2" s="564"/>
      <c r="S2" s="564"/>
      <c r="T2" s="564"/>
      <c r="U2" s="564"/>
      <c r="V2" s="564"/>
      <c r="W2" s="564"/>
      <c r="X2" s="564"/>
      <c r="Y2" s="564"/>
      <c r="Z2" s="564"/>
      <c r="AA2" s="564"/>
      <c r="AC2" s="564"/>
      <c r="AD2" s="564"/>
      <c r="AE2" s="564"/>
      <c r="AF2" s="564"/>
      <c r="AG2" s="564"/>
      <c r="AH2" s="564"/>
      <c r="AI2" s="564"/>
      <c r="AJ2" s="564"/>
      <c r="AK2" s="564"/>
      <c r="AL2" s="564"/>
      <c r="AM2" s="564"/>
      <c r="AN2" s="564"/>
      <c r="AO2" s="564"/>
      <c r="AQ2" s="564"/>
      <c r="AR2" s="564"/>
      <c r="AS2" s="564"/>
      <c r="AT2" s="564"/>
      <c r="AU2" s="564"/>
      <c r="AV2" s="564"/>
      <c r="AW2" s="564"/>
      <c r="AX2" s="564"/>
      <c r="AY2" s="564"/>
      <c r="AZ2" s="564"/>
      <c r="BA2" s="564"/>
      <c r="BB2" s="564"/>
      <c r="BC2" s="564"/>
      <c r="BD2" s="564"/>
      <c r="BE2" s="564"/>
      <c r="BF2" s="564"/>
      <c r="BG2" s="564"/>
      <c r="BH2" s="564"/>
      <c r="BI2" s="564"/>
      <c r="BJ2" s="564"/>
      <c r="BK2" s="564"/>
      <c r="BL2" s="564"/>
      <c r="BM2" s="564"/>
      <c r="BN2" s="564"/>
      <c r="BO2" s="564"/>
      <c r="BP2" s="564"/>
      <c r="BQ2" s="564"/>
      <c r="BR2" s="564"/>
      <c r="BS2" s="564"/>
      <c r="BT2" s="564"/>
      <c r="BU2" s="564"/>
      <c r="BV2" s="564"/>
      <c r="BW2" s="564"/>
      <c r="BX2" s="564"/>
      <c r="BY2" s="564"/>
      <c r="BZ2" s="564"/>
      <c r="CA2" s="564"/>
      <c r="CB2" s="564"/>
      <c r="CC2" s="564"/>
      <c r="CD2" s="564"/>
      <c r="CE2" s="564"/>
      <c r="CF2" s="564"/>
      <c r="CG2" s="650"/>
      <c r="CH2" s="106"/>
      <c r="CI2" s="106"/>
      <c r="CJ2" s="106"/>
      <c r="CK2" s="106"/>
      <c r="CL2" s="106"/>
      <c r="CM2" s="106"/>
    </row>
    <row r="3" spans="1:91" ht="18" customHeight="1">
      <c r="A3" s="1970" t="s">
        <v>584</v>
      </c>
      <c r="B3" s="2076" t="s">
        <v>1716</v>
      </c>
      <c r="C3" s="2074"/>
      <c r="D3" s="2074"/>
      <c r="E3" s="2074"/>
      <c r="F3" s="2074"/>
      <c r="G3" s="2074"/>
      <c r="H3" s="2074"/>
      <c r="I3" s="2074"/>
      <c r="J3" s="2074"/>
      <c r="K3" s="2074"/>
      <c r="L3" s="2074"/>
      <c r="M3" s="2075"/>
      <c r="N3" s="21"/>
      <c r="O3" s="2055" t="s">
        <v>584</v>
      </c>
      <c r="P3" s="2076" t="s">
        <v>1716</v>
      </c>
      <c r="Q3" s="2074"/>
      <c r="R3" s="2074"/>
      <c r="S3" s="2074"/>
      <c r="T3" s="2074"/>
      <c r="U3" s="2074"/>
      <c r="V3" s="2074"/>
      <c r="W3" s="2074"/>
      <c r="X3" s="2074"/>
      <c r="Y3" s="2074"/>
      <c r="Z3" s="2074"/>
      <c r="AA3" s="2075"/>
      <c r="AC3" s="2058" t="s">
        <v>584</v>
      </c>
      <c r="AD3" s="2077" t="s">
        <v>1716</v>
      </c>
      <c r="AE3" s="2078"/>
      <c r="AF3" s="2078"/>
      <c r="AG3" s="2078"/>
      <c r="AH3" s="2078"/>
      <c r="AI3" s="2078"/>
      <c r="AJ3" s="2078"/>
      <c r="AK3" s="2078"/>
      <c r="AL3" s="2078"/>
      <c r="AM3" s="2078"/>
      <c r="AN3" s="2078"/>
      <c r="AO3" s="2079"/>
      <c r="AQ3" s="2058" t="s">
        <v>584</v>
      </c>
      <c r="AR3" s="2077" t="s">
        <v>1716</v>
      </c>
      <c r="AS3" s="2078"/>
      <c r="AT3" s="2078"/>
      <c r="AU3" s="2078"/>
      <c r="AV3" s="2078"/>
      <c r="AW3" s="2078"/>
      <c r="AX3" s="2078"/>
      <c r="AY3" s="2078"/>
      <c r="AZ3" s="2078"/>
      <c r="BA3" s="2078"/>
      <c r="BB3" s="2078"/>
      <c r="BC3" s="2079"/>
      <c r="BD3" s="564"/>
      <c r="BE3" s="2099" t="s">
        <v>584</v>
      </c>
      <c r="BF3" s="2096" t="s">
        <v>1716</v>
      </c>
      <c r="BG3" s="2097"/>
      <c r="BH3" s="2097"/>
      <c r="BI3" s="2097"/>
      <c r="BJ3" s="2097"/>
      <c r="BK3" s="2097"/>
      <c r="BL3" s="2097"/>
      <c r="BM3" s="2097"/>
      <c r="BN3" s="2097"/>
      <c r="BO3" s="2097"/>
      <c r="BP3" s="2097"/>
      <c r="BQ3" s="2098"/>
      <c r="BR3" s="564"/>
      <c r="BS3" s="2099" t="s">
        <v>584</v>
      </c>
      <c r="BT3" s="2096" t="s">
        <v>1716</v>
      </c>
      <c r="BU3" s="2097"/>
      <c r="BV3" s="2097"/>
      <c r="BW3" s="2097"/>
      <c r="BX3" s="2097"/>
      <c r="BY3" s="2097"/>
      <c r="BZ3" s="2097"/>
      <c r="CA3" s="2097"/>
      <c r="CB3" s="2097"/>
      <c r="CC3" s="2097"/>
      <c r="CD3" s="2097"/>
      <c r="CE3" s="2098"/>
      <c r="CF3" s="564"/>
      <c r="CG3" s="2102" t="s">
        <v>584</v>
      </c>
      <c r="CH3" s="2094" t="s">
        <v>1716</v>
      </c>
      <c r="CI3" s="2094"/>
      <c r="CJ3" s="2094"/>
      <c r="CK3" s="2094"/>
      <c r="CL3" s="2094"/>
      <c r="CM3" s="2095"/>
    </row>
    <row r="4" spans="1:91" ht="18" customHeight="1">
      <c r="A4" s="1971"/>
      <c r="B4" s="2092" t="s">
        <v>396</v>
      </c>
      <c r="C4" s="2093"/>
      <c r="D4" s="2093" t="s">
        <v>744</v>
      </c>
      <c r="E4" s="1983"/>
      <c r="F4" s="1975" t="s">
        <v>745</v>
      </c>
      <c r="G4" s="1985"/>
      <c r="H4" s="2093" t="s">
        <v>746</v>
      </c>
      <c r="I4" s="1983"/>
      <c r="J4" s="1975" t="s">
        <v>747</v>
      </c>
      <c r="K4" s="1985"/>
      <c r="L4" s="1983" t="s">
        <v>748</v>
      </c>
      <c r="M4" s="2091"/>
      <c r="N4" s="21"/>
      <c r="O4" s="2056"/>
      <c r="P4" s="2092" t="s">
        <v>396</v>
      </c>
      <c r="Q4" s="2093"/>
      <c r="R4" s="2093" t="s">
        <v>744</v>
      </c>
      <c r="S4" s="1983"/>
      <c r="T4" s="1975" t="s">
        <v>745</v>
      </c>
      <c r="U4" s="1985"/>
      <c r="V4" s="2093" t="s">
        <v>746</v>
      </c>
      <c r="W4" s="1983"/>
      <c r="X4" s="1975" t="s">
        <v>747</v>
      </c>
      <c r="Y4" s="1985"/>
      <c r="Z4" s="1983" t="s">
        <v>748</v>
      </c>
      <c r="AA4" s="2091"/>
      <c r="AC4" s="2059"/>
      <c r="AD4" s="2087" t="s">
        <v>396</v>
      </c>
      <c r="AE4" s="2088"/>
      <c r="AF4" s="2088" t="s">
        <v>744</v>
      </c>
      <c r="AG4" s="2085"/>
      <c r="AH4" s="2049" t="s">
        <v>745</v>
      </c>
      <c r="AI4" s="2050"/>
      <c r="AJ4" s="2088" t="s">
        <v>746</v>
      </c>
      <c r="AK4" s="2085"/>
      <c r="AL4" s="2049" t="s">
        <v>747</v>
      </c>
      <c r="AM4" s="2050"/>
      <c r="AN4" s="2085" t="s">
        <v>748</v>
      </c>
      <c r="AO4" s="2086"/>
      <c r="AQ4" s="2059"/>
      <c r="AR4" s="2087" t="s">
        <v>396</v>
      </c>
      <c r="AS4" s="2088"/>
      <c r="AT4" s="2088" t="s">
        <v>744</v>
      </c>
      <c r="AU4" s="2085"/>
      <c r="AV4" s="2049" t="s">
        <v>745</v>
      </c>
      <c r="AW4" s="2050"/>
      <c r="AX4" s="2088" t="s">
        <v>746</v>
      </c>
      <c r="AY4" s="2085"/>
      <c r="AZ4" s="2049" t="s">
        <v>747</v>
      </c>
      <c r="BA4" s="2050"/>
      <c r="BB4" s="2085" t="s">
        <v>748</v>
      </c>
      <c r="BC4" s="2086"/>
      <c r="BD4" s="564"/>
      <c r="BE4" s="2100"/>
      <c r="BF4" s="2082" t="s">
        <v>396</v>
      </c>
      <c r="BG4" s="2083"/>
      <c r="BH4" s="2083" t="s">
        <v>744</v>
      </c>
      <c r="BI4" s="2084"/>
      <c r="BJ4" s="2084" t="s">
        <v>745</v>
      </c>
      <c r="BK4" s="2083"/>
      <c r="BL4" s="2083" t="s">
        <v>746</v>
      </c>
      <c r="BM4" s="2084"/>
      <c r="BN4" s="2082" t="s">
        <v>747</v>
      </c>
      <c r="BO4" s="2082"/>
      <c r="BP4" s="2080" t="s">
        <v>748</v>
      </c>
      <c r="BQ4" s="2081"/>
      <c r="BR4" s="564"/>
      <c r="BS4" s="2100"/>
      <c r="BT4" s="2082" t="s">
        <v>396</v>
      </c>
      <c r="BU4" s="2083"/>
      <c r="BV4" s="2083" t="s">
        <v>744</v>
      </c>
      <c r="BW4" s="2084"/>
      <c r="BX4" s="2084" t="s">
        <v>745</v>
      </c>
      <c r="BY4" s="2083"/>
      <c r="BZ4" s="2083" t="s">
        <v>746</v>
      </c>
      <c r="CA4" s="2084"/>
      <c r="CB4" s="2082" t="s">
        <v>747</v>
      </c>
      <c r="CC4" s="2082"/>
      <c r="CD4" s="2080" t="s">
        <v>748</v>
      </c>
      <c r="CE4" s="2081"/>
      <c r="CF4" s="564"/>
      <c r="CG4" s="2100"/>
      <c r="CH4" s="2089" t="s">
        <v>396</v>
      </c>
      <c r="CI4" s="2089"/>
      <c r="CJ4" s="2089" t="s">
        <v>745</v>
      </c>
      <c r="CK4" s="2089"/>
      <c r="CL4" s="2089" t="s">
        <v>747</v>
      </c>
      <c r="CM4" s="2090"/>
    </row>
    <row r="5" spans="1:91" s="478" customFormat="1" ht="30">
      <c r="A5" s="1915"/>
      <c r="B5" s="651" t="s">
        <v>587</v>
      </c>
      <c r="C5" s="652" t="s">
        <v>588</v>
      </c>
      <c r="D5" s="652" t="s">
        <v>587</v>
      </c>
      <c r="E5" s="653" t="s">
        <v>588</v>
      </c>
      <c r="F5" s="651" t="s">
        <v>587</v>
      </c>
      <c r="G5" s="652" t="s">
        <v>588</v>
      </c>
      <c r="H5" s="652" t="s">
        <v>587</v>
      </c>
      <c r="I5" s="653" t="s">
        <v>588</v>
      </c>
      <c r="J5" s="651" t="s">
        <v>587</v>
      </c>
      <c r="K5" s="652" t="s">
        <v>588</v>
      </c>
      <c r="L5" s="652" t="s">
        <v>587</v>
      </c>
      <c r="M5" s="476" t="s">
        <v>588</v>
      </c>
      <c r="N5" s="477"/>
      <c r="O5" s="2057"/>
      <c r="P5" s="651" t="s">
        <v>587</v>
      </c>
      <c r="Q5" s="652" t="s">
        <v>588</v>
      </c>
      <c r="R5" s="652" t="s">
        <v>587</v>
      </c>
      <c r="S5" s="653" t="s">
        <v>588</v>
      </c>
      <c r="T5" s="651" t="s">
        <v>587</v>
      </c>
      <c r="U5" s="652" t="s">
        <v>588</v>
      </c>
      <c r="V5" s="652" t="s">
        <v>587</v>
      </c>
      <c r="W5" s="653" t="s">
        <v>588</v>
      </c>
      <c r="X5" s="651" t="s">
        <v>587</v>
      </c>
      <c r="Y5" s="652" t="s">
        <v>588</v>
      </c>
      <c r="Z5" s="652" t="s">
        <v>587</v>
      </c>
      <c r="AA5" s="476" t="s">
        <v>588</v>
      </c>
      <c r="AC5" s="2060"/>
      <c r="AD5" s="651" t="s">
        <v>587</v>
      </c>
      <c r="AE5" s="652" t="s">
        <v>588</v>
      </c>
      <c r="AF5" s="652" t="s">
        <v>587</v>
      </c>
      <c r="AG5" s="653" t="s">
        <v>588</v>
      </c>
      <c r="AH5" s="651" t="s">
        <v>587</v>
      </c>
      <c r="AI5" s="652" t="s">
        <v>588</v>
      </c>
      <c r="AJ5" s="652" t="s">
        <v>587</v>
      </c>
      <c r="AK5" s="653" t="s">
        <v>588</v>
      </c>
      <c r="AL5" s="651" t="s">
        <v>587</v>
      </c>
      <c r="AM5" s="652" t="s">
        <v>588</v>
      </c>
      <c r="AN5" s="652" t="s">
        <v>587</v>
      </c>
      <c r="AO5" s="476" t="s">
        <v>588</v>
      </c>
      <c r="AQ5" s="2060"/>
      <c r="AR5" s="651" t="s">
        <v>587</v>
      </c>
      <c r="AS5" s="652" t="s">
        <v>588</v>
      </c>
      <c r="AT5" s="652" t="s">
        <v>587</v>
      </c>
      <c r="AU5" s="653" t="s">
        <v>588</v>
      </c>
      <c r="AV5" s="651" t="s">
        <v>587</v>
      </c>
      <c r="AW5" s="652" t="s">
        <v>588</v>
      </c>
      <c r="AX5" s="652" t="s">
        <v>587</v>
      </c>
      <c r="AY5" s="653" t="s">
        <v>588</v>
      </c>
      <c r="AZ5" s="651" t="s">
        <v>587</v>
      </c>
      <c r="BA5" s="652" t="s">
        <v>588</v>
      </c>
      <c r="BB5" s="652" t="s">
        <v>587</v>
      </c>
      <c r="BC5" s="476" t="s">
        <v>588</v>
      </c>
      <c r="BD5" s="41"/>
      <c r="BE5" s="2101"/>
      <c r="BF5" s="654" t="s">
        <v>587</v>
      </c>
      <c r="BG5" s="654" t="s">
        <v>588</v>
      </c>
      <c r="BH5" s="654" t="s">
        <v>587</v>
      </c>
      <c r="BI5" s="654" t="s">
        <v>588</v>
      </c>
      <c r="BJ5" s="654" t="s">
        <v>587</v>
      </c>
      <c r="BK5" s="654" t="s">
        <v>588</v>
      </c>
      <c r="BL5" s="654" t="s">
        <v>587</v>
      </c>
      <c r="BM5" s="654" t="s">
        <v>588</v>
      </c>
      <c r="BN5" s="654" t="s">
        <v>587</v>
      </c>
      <c r="BO5" s="654" t="s">
        <v>588</v>
      </c>
      <c r="BP5" s="654" t="s">
        <v>587</v>
      </c>
      <c r="BQ5" s="655" t="s">
        <v>588</v>
      </c>
      <c r="BR5" s="41"/>
      <c r="BS5" s="2101"/>
      <c r="BT5" s="654" t="s">
        <v>587</v>
      </c>
      <c r="BU5" s="654" t="s">
        <v>588</v>
      </c>
      <c r="BV5" s="654" t="s">
        <v>587</v>
      </c>
      <c r="BW5" s="654" t="s">
        <v>588</v>
      </c>
      <c r="BX5" s="654" t="s">
        <v>587</v>
      </c>
      <c r="BY5" s="654" t="s">
        <v>588</v>
      </c>
      <c r="BZ5" s="654" t="s">
        <v>587</v>
      </c>
      <c r="CA5" s="654" t="s">
        <v>588</v>
      </c>
      <c r="CB5" s="654" t="s">
        <v>587</v>
      </c>
      <c r="CC5" s="654" t="s">
        <v>588</v>
      </c>
      <c r="CD5" s="654" t="s">
        <v>587</v>
      </c>
      <c r="CE5" s="655" t="s">
        <v>588</v>
      </c>
      <c r="CF5" s="41"/>
      <c r="CG5" s="2101"/>
      <c r="CH5" s="657" t="s">
        <v>587</v>
      </c>
      <c r="CI5" s="657" t="s">
        <v>588</v>
      </c>
      <c r="CJ5" s="657" t="s">
        <v>587</v>
      </c>
      <c r="CK5" s="657" t="s">
        <v>588</v>
      </c>
      <c r="CL5" s="657" t="s">
        <v>587</v>
      </c>
      <c r="CM5" s="655" t="s">
        <v>588</v>
      </c>
    </row>
    <row r="6" spans="1:91" s="202" customFormat="1" ht="13.5" thickBot="1">
      <c r="A6" s="658" t="s">
        <v>749</v>
      </c>
      <c r="B6" s="659">
        <v>88225</v>
      </c>
      <c r="C6" s="487" t="s">
        <v>879</v>
      </c>
      <c r="D6" s="660" t="s">
        <v>751</v>
      </c>
      <c r="E6" s="487" t="s">
        <v>751</v>
      </c>
      <c r="F6" s="484">
        <v>49548</v>
      </c>
      <c r="G6" s="487" t="s">
        <v>1717</v>
      </c>
      <c r="H6" s="660" t="s">
        <v>751</v>
      </c>
      <c r="I6" s="487" t="s">
        <v>751</v>
      </c>
      <c r="J6" s="484">
        <v>38677</v>
      </c>
      <c r="K6" s="487" t="s">
        <v>1718</v>
      </c>
      <c r="L6" s="660" t="s">
        <v>751</v>
      </c>
      <c r="M6" s="485" t="s">
        <v>751</v>
      </c>
      <c r="O6" s="661" t="s">
        <v>749</v>
      </c>
      <c r="P6" s="662">
        <v>88983</v>
      </c>
      <c r="Q6" s="662">
        <v>396</v>
      </c>
      <c r="R6" s="663" t="s">
        <v>751</v>
      </c>
      <c r="S6" s="664" t="s">
        <v>751</v>
      </c>
      <c r="T6" s="665">
        <v>49508</v>
      </c>
      <c r="U6" s="662">
        <v>252</v>
      </c>
      <c r="V6" s="663" t="s">
        <v>751</v>
      </c>
      <c r="W6" s="664" t="s">
        <v>751</v>
      </c>
      <c r="X6" s="665">
        <v>39475</v>
      </c>
      <c r="Y6" s="662">
        <v>317</v>
      </c>
      <c r="Z6" s="663" t="s">
        <v>751</v>
      </c>
      <c r="AA6" s="663" t="s">
        <v>751</v>
      </c>
      <c r="AC6" s="661" t="s">
        <v>749</v>
      </c>
      <c r="AD6" s="666">
        <v>90785</v>
      </c>
      <c r="AE6" s="667">
        <v>454</v>
      </c>
      <c r="AF6" s="668" t="s">
        <v>751</v>
      </c>
      <c r="AG6" s="669" t="s">
        <v>751</v>
      </c>
      <c r="AH6" s="666">
        <v>50726</v>
      </c>
      <c r="AI6" s="667">
        <v>282</v>
      </c>
      <c r="AJ6" s="668" t="s">
        <v>751</v>
      </c>
      <c r="AK6" s="669" t="s">
        <v>751</v>
      </c>
      <c r="AL6" s="666">
        <v>40059</v>
      </c>
      <c r="AM6" s="667">
        <v>316</v>
      </c>
      <c r="AN6" s="668" t="s">
        <v>751</v>
      </c>
      <c r="AO6" s="668" t="s">
        <v>751</v>
      </c>
      <c r="AQ6" s="458" t="s">
        <v>749</v>
      </c>
      <c r="AR6" s="671">
        <v>92917</v>
      </c>
      <c r="AS6" s="550" t="s">
        <v>1719</v>
      </c>
      <c r="AT6" s="550" t="s">
        <v>751</v>
      </c>
      <c r="AU6" s="552" t="s">
        <v>751</v>
      </c>
      <c r="AV6" s="671">
        <v>52519</v>
      </c>
      <c r="AW6" s="550" t="s">
        <v>1720</v>
      </c>
      <c r="AX6" s="550" t="s">
        <v>751</v>
      </c>
      <c r="AY6" s="552" t="s">
        <v>751</v>
      </c>
      <c r="AZ6" s="671">
        <v>40398</v>
      </c>
      <c r="BA6" s="550" t="s">
        <v>1721</v>
      </c>
      <c r="BB6" s="550" t="s">
        <v>751</v>
      </c>
      <c r="BC6" s="550" t="s">
        <v>751</v>
      </c>
      <c r="BD6" s="558"/>
      <c r="BE6" s="445" t="s">
        <v>749</v>
      </c>
      <c r="BF6" s="556">
        <v>96590</v>
      </c>
      <c r="BG6" s="557" t="s">
        <v>1722</v>
      </c>
      <c r="BH6" s="557" t="s">
        <v>751</v>
      </c>
      <c r="BI6" s="557" t="s">
        <v>751</v>
      </c>
      <c r="BJ6" s="556">
        <v>54634</v>
      </c>
      <c r="BK6" s="557" t="s">
        <v>1093</v>
      </c>
      <c r="BL6" s="557" t="s">
        <v>751</v>
      </c>
      <c r="BM6" s="557" t="s">
        <v>751</v>
      </c>
      <c r="BN6" s="556">
        <v>41956</v>
      </c>
      <c r="BO6" s="557" t="s">
        <v>1723</v>
      </c>
      <c r="BP6" s="557" t="s">
        <v>751</v>
      </c>
      <c r="BQ6" s="557" t="s">
        <v>751</v>
      </c>
      <c r="BR6" s="558"/>
      <c r="BS6" s="672" t="s">
        <v>749</v>
      </c>
      <c r="BT6" s="560">
        <v>102665</v>
      </c>
      <c r="BU6" s="561" t="s">
        <v>1724</v>
      </c>
      <c r="BV6" s="561" t="s">
        <v>751</v>
      </c>
      <c r="BW6" s="561" t="s">
        <v>751</v>
      </c>
      <c r="BX6" s="560">
        <v>58800</v>
      </c>
      <c r="BY6" s="561" t="s">
        <v>1725</v>
      </c>
      <c r="BZ6" s="561" t="s">
        <v>751</v>
      </c>
      <c r="CA6" s="561" t="s">
        <v>751</v>
      </c>
      <c r="CB6" s="560">
        <v>43865</v>
      </c>
      <c r="CC6" s="561" t="s">
        <v>1726</v>
      </c>
      <c r="CD6" s="561" t="s">
        <v>751</v>
      </c>
      <c r="CE6" s="561" t="s">
        <v>751</v>
      </c>
      <c r="CF6" s="558"/>
      <c r="CG6" s="445" t="s">
        <v>749</v>
      </c>
      <c r="CH6" s="450">
        <v>104183</v>
      </c>
      <c r="CI6" s="449" t="s">
        <v>1727</v>
      </c>
      <c r="CJ6" s="450">
        <v>59024</v>
      </c>
      <c r="CK6" s="449" t="s">
        <v>1728</v>
      </c>
      <c r="CL6" s="450">
        <v>45159</v>
      </c>
      <c r="CM6" s="449" t="s">
        <v>1729</v>
      </c>
    </row>
    <row r="7" spans="1:91" s="202" customFormat="1" ht="13">
      <c r="A7" s="673" t="s">
        <v>766</v>
      </c>
      <c r="B7" s="674">
        <v>5365</v>
      </c>
      <c r="C7" s="490" t="s">
        <v>1730</v>
      </c>
      <c r="D7" s="493">
        <v>6.0999999999999999E-2</v>
      </c>
      <c r="E7" s="490" t="s">
        <v>614</v>
      </c>
      <c r="F7" s="675">
        <v>2970</v>
      </c>
      <c r="G7" s="490" t="s">
        <v>1731</v>
      </c>
      <c r="H7" s="493">
        <v>0.06</v>
      </c>
      <c r="I7" s="490" t="s">
        <v>610</v>
      </c>
      <c r="J7" s="675">
        <v>2395</v>
      </c>
      <c r="K7" s="490" t="s">
        <v>1732</v>
      </c>
      <c r="L7" s="493">
        <v>6.2E-2</v>
      </c>
      <c r="M7" s="494" t="s">
        <v>609</v>
      </c>
      <c r="O7" s="676" t="s">
        <v>766</v>
      </c>
      <c r="P7" s="677">
        <v>5771</v>
      </c>
      <c r="Q7" s="677">
        <v>1312</v>
      </c>
      <c r="R7" s="678">
        <v>6.5</v>
      </c>
      <c r="S7" s="679">
        <v>1.5</v>
      </c>
      <c r="T7" s="680">
        <v>3363</v>
      </c>
      <c r="U7" s="677">
        <v>939</v>
      </c>
      <c r="V7" s="678">
        <v>6.8</v>
      </c>
      <c r="W7" s="679">
        <v>1.9</v>
      </c>
      <c r="X7" s="680">
        <v>2408</v>
      </c>
      <c r="Y7" s="677">
        <v>831</v>
      </c>
      <c r="Z7" s="678">
        <v>6.1</v>
      </c>
      <c r="AA7" s="678">
        <v>2.1</v>
      </c>
      <c r="AC7" s="676" t="s">
        <v>766</v>
      </c>
      <c r="AD7" s="681">
        <v>6562</v>
      </c>
      <c r="AE7" s="682">
        <v>1184</v>
      </c>
      <c r="AF7" s="683">
        <v>7.2</v>
      </c>
      <c r="AG7" s="684">
        <v>1.3</v>
      </c>
      <c r="AH7" s="681">
        <v>3562</v>
      </c>
      <c r="AI7" s="682">
        <v>845</v>
      </c>
      <c r="AJ7" s="683">
        <v>7</v>
      </c>
      <c r="AK7" s="684">
        <v>1.7</v>
      </c>
      <c r="AL7" s="681">
        <v>3000</v>
      </c>
      <c r="AM7" s="682">
        <v>787</v>
      </c>
      <c r="AN7" s="683">
        <v>7.5</v>
      </c>
      <c r="AO7" s="683">
        <v>2</v>
      </c>
      <c r="AQ7" s="250" t="s">
        <v>789</v>
      </c>
      <c r="AR7" s="685">
        <v>4910</v>
      </c>
      <c r="AS7" s="550" t="s">
        <v>1733</v>
      </c>
      <c r="AT7" s="686">
        <v>5.2999999999999999E-2</v>
      </c>
      <c r="AU7" s="552" t="s">
        <v>653</v>
      </c>
      <c r="AV7" s="685">
        <v>3064</v>
      </c>
      <c r="AW7" s="550" t="s">
        <v>1734</v>
      </c>
      <c r="AX7" s="686">
        <v>5.8000000000000003E-2</v>
      </c>
      <c r="AY7" s="552" t="s">
        <v>645</v>
      </c>
      <c r="AZ7" s="685">
        <v>1846</v>
      </c>
      <c r="BA7" s="550" t="s">
        <v>1043</v>
      </c>
      <c r="BB7" s="686">
        <v>4.5999999999999999E-2</v>
      </c>
      <c r="BC7" s="550" t="s">
        <v>642</v>
      </c>
      <c r="BD7" s="558"/>
      <c r="BE7" s="687" t="s">
        <v>789</v>
      </c>
      <c r="BF7" s="556">
        <v>6123</v>
      </c>
      <c r="BG7" s="557" t="s">
        <v>1735</v>
      </c>
      <c r="BH7" s="559">
        <v>6.3E-2</v>
      </c>
      <c r="BI7" s="557" t="s">
        <v>652</v>
      </c>
      <c r="BJ7" s="556">
        <v>3482</v>
      </c>
      <c r="BK7" s="557" t="s">
        <v>1736</v>
      </c>
      <c r="BL7" s="559">
        <v>6.4000000000000001E-2</v>
      </c>
      <c r="BM7" s="557" t="s">
        <v>657</v>
      </c>
      <c r="BN7" s="556">
        <v>2641</v>
      </c>
      <c r="BO7" s="557" t="s">
        <v>1737</v>
      </c>
      <c r="BP7" s="559">
        <v>6.3E-2</v>
      </c>
      <c r="BQ7" s="557" t="s">
        <v>657</v>
      </c>
      <c r="BR7" s="558"/>
      <c r="BS7" s="672" t="s">
        <v>766</v>
      </c>
      <c r="BT7" s="560">
        <v>5860</v>
      </c>
      <c r="BU7" s="561" t="s">
        <v>1738</v>
      </c>
      <c r="BV7" s="562">
        <v>5.7000000000000002E-2</v>
      </c>
      <c r="BW7" s="561" t="s">
        <v>648</v>
      </c>
      <c r="BX7" s="560">
        <v>2418</v>
      </c>
      <c r="BY7" s="561" t="s">
        <v>994</v>
      </c>
      <c r="BZ7" s="562">
        <v>4.1000000000000002E-2</v>
      </c>
      <c r="CA7" s="561" t="s">
        <v>652</v>
      </c>
      <c r="CB7" s="560">
        <v>3442</v>
      </c>
      <c r="CC7" s="561" t="s">
        <v>1739</v>
      </c>
      <c r="CD7" s="562">
        <v>7.8E-2</v>
      </c>
      <c r="CE7" s="561" t="s">
        <v>659</v>
      </c>
      <c r="CF7" s="558"/>
      <c r="CG7" s="439" t="s">
        <v>789</v>
      </c>
      <c r="CH7" s="563">
        <v>6.9000000000000006E-2</v>
      </c>
      <c r="CI7" s="451" t="s">
        <v>643</v>
      </c>
      <c r="CJ7" s="563">
        <v>7.3999999999999996E-2</v>
      </c>
      <c r="CK7" s="451" t="s">
        <v>650</v>
      </c>
      <c r="CL7" s="563">
        <v>6.3E-2</v>
      </c>
      <c r="CM7" s="451" t="s">
        <v>650</v>
      </c>
    </row>
    <row r="8" spans="1:91" s="202" customFormat="1" ht="13">
      <c r="A8" s="688" t="s">
        <v>793</v>
      </c>
      <c r="B8" s="689">
        <v>37376</v>
      </c>
      <c r="C8" s="497" t="s">
        <v>1740</v>
      </c>
      <c r="D8" s="500">
        <v>0.42399999999999999</v>
      </c>
      <c r="E8" s="497" t="s">
        <v>623</v>
      </c>
      <c r="F8" s="217">
        <v>23803</v>
      </c>
      <c r="G8" s="497" t="s">
        <v>1741</v>
      </c>
      <c r="H8" s="500">
        <v>0.48</v>
      </c>
      <c r="I8" s="497" t="s">
        <v>1482</v>
      </c>
      <c r="J8" s="217">
        <v>13573</v>
      </c>
      <c r="K8" s="497" t="s">
        <v>1101</v>
      </c>
      <c r="L8" s="500">
        <v>0.35099999999999998</v>
      </c>
      <c r="M8" s="501" t="s">
        <v>1424</v>
      </c>
      <c r="O8" s="676" t="s">
        <v>793</v>
      </c>
      <c r="P8" s="690">
        <v>39097</v>
      </c>
      <c r="Q8" s="690">
        <v>2238</v>
      </c>
      <c r="R8" s="691">
        <v>43.9</v>
      </c>
      <c r="S8" s="692">
        <v>2.5</v>
      </c>
      <c r="T8" s="693">
        <v>24696</v>
      </c>
      <c r="U8" s="690">
        <v>1787</v>
      </c>
      <c r="V8" s="691">
        <v>49.9</v>
      </c>
      <c r="W8" s="692">
        <v>3.6</v>
      </c>
      <c r="X8" s="693">
        <v>14401</v>
      </c>
      <c r="Y8" s="690">
        <v>1493</v>
      </c>
      <c r="Z8" s="691">
        <v>36.5</v>
      </c>
      <c r="AA8" s="691">
        <v>3.7</v>
      </c>
      <c r="AC8" s="676" t="s">
        <v>793</v>
      </c>
      <c r="AD8" s="681">
        <v>34823</v>
      </c>
      <c r="AE8" s="682">
        <v>2668</v>
      </c>
      <c r="AF8" s="683">
        <v>38.4</v>
      </c>
      <c r="AG8" s="684">
        <v>2.9</v>
      </c>
      <c r="AH8" s="681">
        <v>23221</v>
      </c>
      <c r="AI8" s="682">
        <v>1920</v>
      </c>
      <c r="AJ8" s="683">
        <v>45.8</v>
      </c>
      <c r="AK8" s="684">
        <v>3.8</v>
      </c>
      <c r="AL8" s="681">
        <v>11602</v>
      </c>
      <c r="AM8" s="682">
        <v>1695</v>
      </c>
      <c r="AN8" s="683">
        <v>29</v>
      </c>
      <c r="AO8" s="683">
        <v>4.2</v>
      </c>
      <c r="AQ8" s="250" t="s">
        <v>603</v>
      </c>
      <c r="AR8" s="685">
        <v>36262</v>
      </c>
      <c r="AS8" s="550" t="s">
        <v>1742</v>
      </c>
      <c r="AT8" s="686">
        <v>0.39</v>
      </c>
      <c r="AU8" s="552" t="s">
        <v>675</v>
      </c>
      <c r="AV8" s="685">
        <v>23499</v>
      </c>
      <c r="AW8" s="550" t="s">
        <v>1743</v>
      </c>
      <c r="AX8" s="686">
        <v>0.44700000000000001</v>
      </c>
      <c r="AY8" s="552" t="s">
        <v>1061</v>
      </c>
      <c r="AZ8" s="685">
        <v>12763</v>
      </c>
      <c r="BA8" s="550" t="s">
        <v>1744</v>
      </c>
      <c r="BB8" s="686">
        <v>0.316</v>
      </c>
      <c r="BC8" s="550" t="s">
        <v>862</v>
      </c>
      <c r="BD8" s="558"/>
      <c r="BE8" s="687" t="s">
        <v>603</v>
      </c>
      <c r="BF8" s="556">
        <v>38546</v>
      </c>
      <c r="BG8" s="557" t="s">
        <v>1745</v>
      </c>
      <c r="BH8" s="559">
        <v>0.39900000000000002</v>
      </c>
      <c r="BI8" s="557" t="s">
        <v>661</v>
      </c>
      <c r="BJ8" s="556">
        <v>24251</v>
      </c>
      <c r="BK8" s="557" t="s">
        <v>1746</v>
      </c>
      <c r="BL8" s="559">
        <v>0.44400000000000001</v>
      </c>
      <c r="BM8" s="557" t="s">
        <v>1148</v>
      </c>
      <c r="BN8" s="556">
        <v>14295</v>
      </c>
      <c r="BO8" s="557" t="s">
        <v>1747</v>
      </c>
      <c r="BP8" s="559">
        <v>0.34100000000000003</v>
      </c>
      <c r="BQ8" s="557" t="s">
        <v>1023</v>
      </c>
      <c r="BR8" s="558"/>
      <c r="BS8" s="672" t="s">
        <v>793</v>
      </c>
      <c r="BT8" s="560">
        <v>39263</v>
      </c>
      <c r="BU8" s="561" t="s">
        <v>1748</v>
      </c>
      <c r="BV8" s="562">
        <v>0.38200000000000001</v>
      </c>
      <c r="BW8" s="561" t="s">
        <v>659</v>
      </c>
      <c r="BX8" s="560">
        <v>26137</v>
      </c>
      <c r="BY8" s="561" t="s">
        <v>1749</v>
      </c>
      <c r="BZ8" s="562">
        <v>0.44500000000000001</v>
      </c>
      <c r="CA8" s="561" t="s">
        <v>1121</v>
      </c>
      <c r="CB8" s="560">
        <v>13126</v>
      </c>
      <c r="CC8" s="561" t="s">
        <v>1750</v>
      </c>
      <c r="CD8" s="562">
        <v>0.29899999999999999</v>
      </c>
      <c r="CE8" s="561" t="s">
        <v>935</v>
      </c>
      <c r="CF8" s="558"/>
      <c r="CG8" s="439" t="s">
        <v>603</v>
      </c>
      <c r="CH8" s="563">
        <v>0.379</v>
      </c>
      <c r="CI8" s="451" t="s">
        <v>675</v>
      </c>
      <c r="CJ8" s="563">
        <v>0.432</v>
      </c>
      <c r="CK8" s="451" t="s">
        <v>785</v>
      </c>
      <c r="CL8" s="563">
        <v>0.308</v>
      </c>
      <c r="CM8" s="451" t="s">
        <v>779</v>
      </c>
    </row>
    <row r="9" spans="1:91" s="202" customFormat="1" ht="13">
      <c r="A9" s="688" t="s">
        <v>820</v>
      </c>
      <c r="B9" s="689">
        <v>32268</v>
      </c>
      <c r="C9" s="497" t="s">
        <v>1751</v>
      </c>
      <c r="D9" s="500">
        <v>0.36599999999999999</v>
      </c>
      <c r="E9" s="497" t="s">
        <v>907</v>
      </c>
      <c r="F9" s="217">
        <v>18082</v>
      </c>
      <c r="G9" s="497" t="s">
        <v>1752</v>
      </c>
      <c r="H9" s="500">
        <v>0.36499999999999999</v>
      </c>
      <c r="I9" s="497" t="s">
        <v>1447</v>
      </c>
      <c r="J9" s="217">
        <v>14186</v>
      </c>
      <c r="K9" s="497" t="s">
        <v>1753</v>
      </c>
      <c r="L9" s="500">
        <v>0.36699999999999999</v>
      </c>
      <c r="M9" s="501" t="s">
        <v>768</v>
      </c>
      <c r="O9" s="676" t="s">
        <v>820</v>
      </c>
      <c r="P9" s="690">
        <v>36329</v>
      </c>
      <c r="Q9" s="690">
        <v>2939</v>
      </c>
      <c r="R9" s="691">
        <v>40.799999999999997</v>
      </c>
      <c r="S9" s="692">
        <v>3.3</v>
      </c>
      <c r="T9" s="693">
        <v>18748</v>
      </c>
      <c r="U9" s="690">
        <v>2093</v>
      </c>
      <c r="V9" s="691">
        <v>37.9</v>
      </c>
      <c r="W9" s="692">
        <v>4.2</v>
      </c>
      <c r="X9" s="693">
        <v>17581</v>
      </c>
      <c r="Y9" s="690">
        <v>1869</v>
      </c>
      <c r="Z9" s="691">
        <v>44.5</v>
      </c>
      <c r="AA9" s="691">
        <v>4.7</v>
      </c>
      <c r="AC9" s="676" t="s">
        <v>820</v>
      </c>
      <c r="AD9" s="681">
        <v>41073</v>
      </c>
      <c r="AE9" s="682">
        <v>2990</v>
      </c>
      <c r="AF9" s="683">
        <v>45.2</v>
      </c>
      <c r="AG9" s="684">
        <v>3.3</v>
      </c>
      <c r="AH9" s="681">
        <v>21043</v>
      </c>
      <c r="AI9" s="682">
        <v>2146</v>
      </c>
      <c r="AJ9" s="683">
        <v>41.5</v>
      </c>
      <c r="AK9" s="684">
        <v>4.2</v>
      </c>
      <c r="AL9" s="681">
        <v>20030</v>
      </c>
      <c r="AM9" s="682">
        <v>1855</v>
      </c>
      <c r="AN9" s="683">
        <v>50</v>
      </c>
      <c r="AO9" s="683">
        <v>4.5999999999999996</v>
      </c>
      <c r="AQ9" s="250" t="s">
        <v>608</v>
      </c>
      <c r="AR9" s="685">
        <v>43179</v>
      </c>
      <c r="AS9" s="550" t="s">
        <v>1754</v>
      </c>
      <c r="AT9" s="686">
        <v>0.46500000000000002</v>
      </c>
      <c r="AU9" s="552" t="s">
        <v>674</v>
      </c>
      <c r="AV9" s="685">
        <v>22432</v>
      </c>
      <c r="AW9" s="550" t="s">
        <v>1755</v>
      </c>
      <c r="AX9" s="686">
        <v>0.42699999999999999</v>
      </c>
      <c r="AY9" s="552" t="s">
        <v>1157</v>
      </c>
      <c r="AZ9" s="685">
        <v>20747</v>
      </c>
      <c r="BA9" s="550" t="s">
        <v>1756</v>
      </c>
      <c r="BB9" s="686">
        <v>0.51400000000000001</v>
      </c>
      <c r="BC9" s="550" t="s">
        <v>1068</v>
      </c>
      <c r="BD9" s="558"/>
      <c r="BE9" s="687" t="s">
        <v>608</v>
      </c>
      <c r="BF9" s="556">
        <v>42331</v>
      </c>
      <c r="BG9" s="557" t="s">
        <v>1249</v>
      </c>
      <c r="BH9" s="559">
        <v>0.438</v>
      </c>
      <c r="BI9" s="557" t="s">
        <v>685</v>
      </c>
      <c r="BJ9" s="556">
        <v>22686</v>
      </c>
      <c r="BK9" s="557" t="s">
        <v>1757</v>
      </c>
      <c r="BL9" s="559">
        <v>0.41499999999999998</v>
      </c>
      <c r="BM9" s="557" t="s">
        <v>1157</v>
      </c>
      <c r="BN9" s="556">
        <v>19645</v>
      </c>
      <c r="BO9" s="557" t="s">
        <v>1758</v>
      </c>
      <c r="BP9" s="559">
        <v>0.46800000000000003</v>
      </c>
      <c r="BQ9" s="557" t="s">
        <v>1032</v>
      </c>
      <c r="BR9" s="558"/>
      <c r="BS9" s="672" t="s">
        <v>820</v>
      </c>
      <c r="BT9" s="560">
        <v>48736</v>
      </c>
      <c r="BU9" s="561" t="s">
        <v>1759</v>
      </c>
      <c r="BV9" s="562">
        <v>0.47499999999999998</v>
      </c>
      <c r="BW9" s="561" t="s">
        <v>646</v>
      </c>
      <c r="BX9" s="560">
        <v>26840</v>
      </c>
      <c r="BY9" s="561" t="s">
        <v>1760</v>
      </c>
      <c r="BZ9" s="562">
        <v>0.45600000000000002</v>
      </c>
      <c r="CA9" s="561" t="s">
        <v>1157</v>
      </c>
      <c r="CB9" s="560">
        <v>21896</v>
      </c>
      <c r="CC9" s="561" t="s">
        <v>1761</v>
      </c>
      <c r="CD9" s="562">
        <v>0.499</v>
      </c>
      <c r="CE9" s="561" t="s">
        <v>1157</v>
      </c>
      <c r="CF9" s="558"/>
      <c r="CG9" s="439" t="s">
        <v>608</v>
      </c>
      <c r="CH9" s="563">
        <v>0.46600000000000003</v>
      </c>
      <c r="CI9" s="451" t="s">
        <v>675</v>
      </c>
      <c r="CJ9" s="563">
        <v>0.42699999999999999</v>
      </c>
      <c r="CK9" s="451" t="s">
        <v>1148</v>
      </c>
      <c r="CL9" s="563">
        <v>0.51700000000000002</v>
      </c>
      <c r="CM9" s="451" t="s">
        <v>1121</v>
      </c>
    </row>
    <row r="10" spans="1:91" s="202" customFormat="1" ht="13">
      <c r="A10" s="688" t="s">
        <v>841</v>
      </c>
      <c r="B10" s="689">
        <v>13216</v>
      </c>
      <c r="C10" s="497" t="s">
        <v>1762</v>
      </c>
      <c r="D10" s="500">
        <v>0.15</v>
      </c>
      <c r="E10" s="497" t="s">
        <v>625</v>
      </c>
      <c r="F10" s="217">
        <v>4693</v>
      </c>
      <c r="G10" s="497" t="s">
        <v>1763</v>
      </c>
      <c r="H10" s="500">
        <v>9.5000000000000001E-2</v>
      </c>
      <c r="I10" s="497" t="s">
        <v>625</v>
      </c>
      <c r="J10" s="217">
        <v>8523</v>
      </c>
      <c r="K10" s="497" t="s">
        <v>1764</v>
      </c>
      <c r="L10" s="500">
        <v>0.22</v>
      </c>
      <c r="M10" s="501" t="s">
        <v>1172</v>
      </c>
      <c r="O10" s="676" t="s">
        <v>841</v>
      </c>
      <c r="P10" s="690">
        <v>7786</v>
      </c>
      <c r="Q10" s="690">
        <v>1393</v>
      </c>
      <c r="R10" s="691">
        <v>8.6999999999999993</v>
      </c>
      <c r="S10" s="692">
        <v>1.6</v>
      </c>
      <c r="T10" s="693">
        <v>2701</v>
      </c>
      <c r="U10" s="690">
        <v>736</v>
      </c>
      <c r="V10" s="691">
        <v>5.5</v>
      </c>
      <c r="W10" s="692">
        <v>1.5</v>
      </c>
      <c r="X10" s="693">
        <v>5085</v>
      </c>
      <c r="Y10" s="690">
        <v>1033</v>
      </c>
      <c r="Z10" s="691">
        <v>12.9</v>
      </c>
      <c r="AA10" s="691">
        <v>2.6</v>
      </c>
      <c r="AC10" s="676" t="s">
        <v>841</v>
      </c>
      <c r="AD10" s="681">
        <v>8327</v>
      </c>
      <c r="AE10" s="682">
        <v>1314</v>
      </c>
      <c r="AF10" s="683">
        <v>9.1999999999999993</v>
      </c>
      <c r="AG10" s="684">
        <v>1.5</v>
      </c>
      <c r="AH10" s="681">
        <v>2900</v>
      </c>
      <c r="AI10" s="682">
        <v>800</v>
      </c>
      <c r="AJ10" s="683">
        <v>5.7</v>
      </c>
      <c r="AK10" s="684">
        <v>1.6</v>
      </c>
      <c r="AL10" s="681">
        <v>5427</v>
      </c>
      <c r="AM10" s="682">
        <v>1090</v>
      </c>
      <c r="AN10" s="683">
        <v>13.5</v>
      </c>
      <c r="AO10" s="683">
        <v>2.7</v>
      </c>
      <c r="AQ10" s="250" t="s">
        <v>620</v>
      </c>
      <c r="AR10" s="685">
        <v>8566</v>
      </c>
      <c r="AS10" s="550" t="s">
        <v>1765</v>
      </c>
      <c r="AT10" s="686">
        <v>9.1999999999999998E-2</v>
      </c>
      <c r="AU10" s="552" t="s">
        <v>642</v>
      </c>
      <c r="AV10" s="685">
        <v>3524</v>
      </c>
      <c r="AW10" s="550" t="s">
        <v>1766</v>
      </c>
      <c r="AX10" s="686">
        <v>6.7000000000000004E-2</v>
      </c>
      <c r="AY10" s="552" t="s">
        <v>647</v>
      </c>
      <c r="AZ10" s="685">
        <v>5042</v>
      </c>
      <c r="BA10" s="550" t="s">
        <v>1767</v>
      </c>
      <c r="BB10" s="686">
        <v>0.125</v>
      </c>
      <c r="BC10" s="550" t="s">
        <v>646</v>
      </c>
      <c r="BD10" s="558"/>
      <c r="BE10" s="687" t="s">
        <v>620</v>
      </c>
      <c r="BF10" s="556">
        <v>9590</v>
      </c>
      <c r="BG10" s="557" t="s">
        <v>1768</v>
      </c>
      <c r="BH10" s="559">
        <v>9.9000000000000005E-2</v>
      </c>
      <c r="BI10" s="557" t="s">
        <v>657</v>
      </c>
      <c r="BJ10" s="556">
        <v>4215</v>
      </c>
      <c r="BK10" s="557" t="s">
        <v>1769</v>
      </c>
      <c r="BL10" s="559">
        <v>7.6999999999999999E-2</v>
      </c>
      <c r="BM10" s="557" t="s">
        <v>657</v>
      </c>
      <c r="BN10" s="556">
        <v>5375</v>
      </c>
      <c r="BO10" s="557" t="s">
        <v>1770</v>
      </c>
      <c r="BP10" s="559">
        <v>0.128</v>
      </c>
      <c r="BQ10" s="557" t="s">
        <v>661</v>
      </c>
      <c r="BR10" s="558"/>
      <c r="BS10" s="672" t="s">
        <v>841</v>
      </c>
      <c r="BT10" s="560">
        <v>8806</v>
      </c>
      <c r="BU10" s="561" t="s">
        <v>1771</v>
      </c>
      <c r="BV10" s="562">
        <v>8.5999999999999993E-2</v>
      </c>
      <c r="BW10" s="561" t="s">
        <v>645</v>
      </c>
      <c r="BX10" s="560">
        <v>3405</v>
      </c>
      <c r="BY10" s="561" t="s">
        <v>1114</v>
      </c>
      <c r="BZ10" s="562">
        <v>5.8000000000000003E-2</v>
      </c>
      <c r="CA10" s="561" t="s">
        <v>642</v>
      </c>
      <c r="CB10" s="560">
        <v>5401</v>
      </c>
      <c r="CC10" s="561" t="s">
        <v>889</v>
      </c>
      <c r="CD10" s="562">
        <v>0.123</v>
      </c>
      <c r="CE10" s="561" t="s">
        <v>659</v>
      </c>
      <c r="CF10" s="558"/>
      <c r="CG10" s="439" t="s">
        <v>620</v>
      </c>
      <c r="CH10" s="563">
        <v>8.5999999999999993E-2</v>
      </c>
      <c r="CI10" s="451" t="s">
        <v>652</v>
      </c>
      <c r="CJ10" s="563">
        <v>6.7000000000000004E-2</v>
      </c>
      <c r="CK10" s="451" t="s">
        <v>657</v>
      </c>
      <c r="CL10" s="563">
        <v>0.112</v>
      </c>
      <c r="CM10" s="451" t="s">
        <v>659</v>
      </c>
    </row>
    <row r="11" spans="1:91" s="202" customFormat="1" ht="13">
      <c r="A11" s="688"/>
      <c r="B11" s="689"/>
      <c r="C11" s="497"/>
      <c r="D11" s="500"/>
      <c r="E11" s="497"/>
      <c r="F11" s="217"/>
      <c r="G11" s="497"/>
      <c r="H11" s="500"/>
      <c r="I11" s="497"/>
      <c r="J11" s="217"/>
      <c r="K11" s="497"/>
      <c r="L11" s="500"/>
      <c r="M11" s="501"/>
      <c r="O11" s="676"/>
      <c r="P11" s="690"/>
      <c r="Q11" s="690"/>
      <c r="R11" s="691"/>
      <c r="S11" s="692"/>
      <c r="T11" s="693"/>
      <c r="U11" s="690"/>
      <c r="V11" s="691"/>
      <c r="W11" s="692"/>
      <c r="X11" s="693"/>
      <c r="Y11" s="690"/>
      <c r="Z11" s="691"/>
      <c r="AA11" s="691"/>
      <c r="AC11" s="676"/>
      <c r="AD11" s="681"/>
      <c r="AE11" s="682"/>
      <c r="AF11" s="683"/>
      <c r="AG11" s="684"/>
      <c r="AH11" s="681"/>
      <c r="AI11" s="682"/>
      <c r="AJ11" s="683"/>
      <c r="AK11" s="684"/>
      <c r="AL11" s="681"/>
      <c r="AM11" s="682"/>
      <c r="AN11" s="683"/>
      <c r="AO11" s="683"/>
      <c r="AQ11" s="379"/>
      <c r="AR11" s="551"/>
      <c r="AS11" s="550"/>
      <c r="AT11" s="686"/>
      <c r="AU11" s="552"/>
      <c r="AV11" s="551"/>
      <c r="AW11" s="550"/>
      <c r="AX11" s="686"/>
      <c r="AY11" s="552"/>
      <c r="AZ11" s="551"/>
      <c r="BA11" s="550"/>
      <c r="BB11" s="686"/>
      <c r="BC11" s="550"/>
      <c r="BD11" s="558"/>
      <c r="BE11" s="413"/>
      <c r="BF11" s="557" t="s">
        <v>673</v>
      </c>
      <c r="BG11" s="557" t="s">
        <v>673</v>
      </c>
      <c r="BH11" s="559" t="s">
        <v>673</v>
      </c>
      <c r="BI11" s="557" t="s">
        <v>673</v>
      </c>
      <c r="BJ11" s="557" t="s">
        <v>673</v>
      </c>
      <c r="BK11" s="557" t="s">
        <v>673</v>
      </c>
      <c r="BL11" s="559" t="s">
        <v>673</v>
      </c>
      <c r="BM11" s="557" t="s">
        <v>673</v>
      </c>
      <c r="BN11" s="557" t="s">
        <v>673</v>
      </c>
      <c r="BO11" s="557" t="s">
        <v>673</v>
      </c>
      <c r="BP11" s="559" t="s">
        <v>673</v>
      </c>
      <c r="BQ11" s="557" t="s">
        <v>673</v>
      </c>
      <c r="BR11" s="558"/>
      <c r="BS11" s="672" t="s">
        <v>673</v>
      </c>
      <c r="BT11" s="561" t="s">
        <v>673</v>
      </c>
      <c r="BU11" s="561" t="s">
        <v>673</v>
      </c>
      <c r="BV11" s="562" t="s">
        <v>673</v>
      </c>
      <c r="BW11" s="561" t="s">
        <v>673</v>
      </c>
      <c r="BX11" s="561" t="s">
        <v>673</v>
      </c>
      <c r="BY11" s="561" t="s">
        <v>673</v>
      </c>
      <c r="BZ11" s="562" t="s">
        <v>673</v>
      </c>
      <c r="CA11" s="561" t="s">
        <v>673</v>
      </c>
      <c r="CB11" s="561" t="s">
        <v>673</v>
      </c>
      <c r="CC11" s="561" t="s">
        <v>673</v>
      </c>
      <c r="CD11" s="562" t="s">
        <v>673</v>
      </c>
      <c r="CE11" s="561" t="s">
        <v>673</v>
      </c>
      <c r="CF11" s="558"/>
      <c r="CG11" s="413"/>
      <c r="CH11" s="451"/>
      <c r="CI11" s="451"/>
      <c r="CJ11" s="451"/>
      <c r="CK11" s="451"/>
      <c r="CL11" s="451"/>
      <c r="CM11" s="451"/>
    </row>
    <row r="12" spans="1:91" s="202" customFormat="1" ht="13.5" thickBot="1">
      <c r="A12" s="658" t="s">
        <v>589</v>
      </c>
      <c r="B12" s="659">
        <v>702553</v>
      </c>
      <c r="C12" s="487" t="s">
        <v>1772</v>
      </c>
      <c r="D12" s="660" t="s">
        <v>751</v>
      </c>
      <c r="E12" s="487" t="s">
        <v>751</v>
      </c>
      <c r="F12" s="484">
        <v>348368</v>
      </c>
      <c r="G12" s="487" t="s">
        <v>1773</v>
      </c>
      <c r="H12" s="660" t="s">
        <v>751</v>
      </c>
      <c r="I12" s="487" t="s">
        <v>751</v>
      </c>
      <c r="J12" s="484">
        <v>354185</v>
      </c>
      <c r="K12" s="487" t="s">
        <v>1718</v>
      </c>
      <c r="L12" s="660" t="s">
        <v>751</v>
      </c>
      <c r="M12" s="485" t="s">
        <v>751</v>
      </c>
      <c r="O12" s="661" t="s">
        <v>589</v>
      </c>
      <c r="P12" s="694">
        <v>680706</v>
      </c>
      <c r="Q12" s="694">
        <v>397</v>
      </c>
      <c r="R12" s="695" t="s">
        <v>751</v>
      </c>
      <c r="S12" s="696" t="s">
        <v>751</v>
      </c>
      <c r="T12" s="697">
        <v>334674</v>
      </c>
      <c r="U12" s="694">
        <v>354</v>
      </c>
      <c r="V12" s="695" t="s">
        <v>751</v>
      </c>
      <c r="W12" s="696" t="s">
        <v>751</v>
      </c>
      <c r="X12" s="697">
        <v>346032</v>
      </c>
      <c r="Y12" s="694">
        <v>395</v>
      </c>
      <c r="Z12" s="695" t="s">
        <v>751</v>
      </c>
      <c r="AA12" s="695" t="s">
        <v>751</v>
      </c>
      <c r="AC12" s="661" t="s">
        <v>589</v>
      </c>
      <c r="AD12" s="666">
        <v>681388</v>
      </c>
      <c r="AE12" s="667">
        <v>316</v>
      </c>
      <c r="AF12" s="668" t="s">
        <v>751</v>
      </c>
      <c r="AG12" s="669" t="s">
        <v>751</v>
      </c>
      <c r="AH12" s="666">
        <v>335279</v>
      </c>
      <c r="AI12" s="667">
        <v>233</v>
      </c>
      <c r="AJ12" s="668" t="s">
        <v>751</v>
      </c>
      <c r="AK12" s="669" t="s">
        <v>751</v>
      </c>
      <c r="AL12" s="666">
        <v>346109</v>
      </c>
      <c r="AM12" s="667">
        <v>422</v>
      </c>
      <c r="AN12" s="668" t="s">
        <v>751</v>
      </c>
      <c r="AO12" s="668" t="s">
        <v>751</v>
      </c>
      <c r="AQ12" s="379" t="s">
        <v>589</v>
      </c>
      <c r="AR12" s="685">
        <v>685924</v>
      </c>
      <c r="AS12" s="550" t="s">
        <v>1719</v>
      </c>
      <c r="AT12" s="686" t="s">
        <v>751</v>
      </c>
      <c r="AU12" s="552" t="s">
        <v>751</v>
      </c>
      <c r="AV12" s="685">
        <v>337887</v>
      </c>
      <c r="AW12" s="550" t="s">
        <v>1774</v>
      </c>
      <c r="AX12" s="686" t="s">
        <v>751</v>
      </c>
      <c r="AY12" s="552" t="s">
        <v>751</v>
      </c>
      <c r="AZ12" s="685">
        <v>348037</v>
      </c>
      <c r="BA12" s="550" t="s">
        <v>874</v>
      </c>
      <c r="BB12" s="686" t="s">
        <v>751</v>
      </c>
      <c r="BC12" s="550" t="s">
        <v>751</v>
      </c>
      <c r="BD12" s="558"/>
      <c r="BE12" s="413" t="s">
        <v>589</v>
      </c>
      <c r="BF12" s="556">
        <v>684066</v>
      </c>
      <c r="BG12" s="557" t="s">
        <v>1723</v>
      </c>
      <c r="BH12" s="559" t="s">
        <v>751</v>
      </c>
      <c r="BI12" s="557" t="s">
        <v>751</v>
      </c>
      <c r="BJ12" s="556">
        <v>337311</v>
      </c>
      <c r="BK12" s="557" t="s">
        <v>1370</v>
      </c>
      <c r="BL12" s="559" t="s">
        <v>751</v>
      </c>
      <c r="BM12" s="557" t="s">
        <v>751</v>
      </c>
      <c r="BN12" s="556">
        <v>346755</v>
      </c>
      <c r="BO12" s="557" t="s">
        <v>1024</v>
      </c>
      <c r="BP12" s="559" t="s">
        <v>751</v>
      </c>
      <c r="BQ12" s="557" t="s">
        <v>751</v>
      </c>
      <c r="BR12" s="558"/>
      <c r="BS12" s="672" t="s">
        <v>589</v>
      </c>
      <c r="BT12" s="560">
        <v>681195</v>
      </c>
      <c r="BU12" s="561" t="s">
        <v>1724</v>
      </c>
      <c r="BV12" s="562" t="s">
        <v>751</v>
      </c>
      <c r="BW12" s="561" t="s">
        <v>751</v>
      </c>
      <c r="BX12" s="560">
        <v>339068</v>
      </c>
      <c r="BY12" s="561" t="s">
        <v>1725</v>
      </c>
      <c r="BZ12" s="562" t="s">
        <v>751</v>
      </c>
      <c r="CA12" s="561" t="s">
        <v>751</v>
      </c>
      <c r="CB12" s="560">
        <v>342127</v>
      </c>
      <c r="CC12" s="561" t="s">
        <v>1726</v>
      </c>
      <c r="CD12" s="562" t="s">
        <v>751</v>
      </c>
      <c r="CE12" s="561" t="s">
        <v>751</v>
      </c>
      <c r="CF12" s="558"/>
      <c r="CG12" s="413" t="s">
        <v>589</v>
      </c>
      <c r="CH12" s="393">
        <v>674018</v>
      </c>
      <c r="CI12" s="451" t="s">
        <v>1775</v>
      </c>
      <c r="CJ12" s="393">
        <v>334961</v>
      </c>
      <c r="CK12" s="451" t="s">
        <v>1776</v>
      </c>
      <c r="CL12" s="393">
        <v>339057</v>
      </c>
      <c r="CM12" s="451" t="s">
        <v>1777</v>
      </c>
    </row>
    <row r="13" spans="1:91" s="202" customFormat="1" ht="13">
      <c r="A13" s="698" t="s">
        <v>877</v>
      </c>
      <c r="B13" s="674">
        <v>25822</v>
      </c>
      <c r="C13" s="490" t="s">
        <v>1778</v>
      </c>
      <c r="D13" s="493">
        <v>3.6999999999999998E-2</v>
      </c>
      <c r="E13" s="490" t="s">
        <v>735</v>
      </c>
      <c r="F13" s="675">
        <v>11190</v>
      </c>
      <c r="G13" s="490" t="s">
        <v>1779</v>
      </c>
      <c r="H13" s="493">
        <v>3.2000000000000001E-2</v>
      </c>
      <c r="I13" s="490" t="s">
        <v>602</v>
      </c>
      <c r="J13" s="675">
        <v>14632</v>
      </c>
      <c r="K13" s="490" t="s">
        <v>1780</v>
      </c>
      <c r="L13" s="493">
        <v>4.1000000000000002E-2</v>
      </c>
      <c r="M13" s="494" t="s">
        <v>602</v>
      </c>
      <c r="O13" s="688" t="s">
        <v>877</v>
      </c>
      <c r="P13" s="677">
        <v>23626</v>
      </c>
      <c r="Q13" s="677">
        <v>3124</v>
      </c>
      <c r="R13" s="678">
        <v>3.5</v>
      </c>
      <c r="S13" s="679">
        <v>0.5</v>
      </c>
      <c r="T13" s="680">
        <v>9159</v>
      </c>
      <c r="U13" s="677">
        <v>1785</v>
      </c>
      <c r="V13" s="678">
        <v>2.7</v>
      </c>
      <c r="W13" s="679">
        <v>0.5</v>
      </c>
      <c r="X13" s="680">
        <v>14467</v>
      </c>
      <c r="Y13" s="677">
        <v>1963</v>
      </c>
      <c r="Z13" s="678">
        <v>4.2</v>
      </c>
      <c r="AA13" s="678">
        <v>0.6</v>
      </c>
      <c r="AC13" s="688" t="s">
        <v>877</v>
      </c>
      <c r="AD13" s="681">
        <v>29262</v>
      </c>
      <c r="AE13" s="682">
        <v>3108</v>
      </c>
      <c r="AF13" s="683">
        <v>4.3</v>
      </c>
      <c r="AG13" s="684">
        <v>0.5</v>
      </c>
      <c r="AH13" s="681">
        <v>10967</v>
      </c>
      <c r="AI13" s="682">
        <v>1898</v>
      </c>
      <c r="AJ13" s="683">
        <v>3.3</v>
      </c>
      <c r="AK13" s="684">
        <v>0.6</v>
      </c>
      <c r="AL13" s="681">
        <v>18295</v>
      </c>
      <c r="AM13" s="682">
        <v>2342</v>
      </c>
      <c r="AN13" s="683">
        <v>5.3</v>
      </c>
      <c r="AO13" s="683">
        <v>0.7</v>
      </c>
      <c r="AQ13" s="156" t="s">
        <v>881</v>
      </c>
      <c r="AR13" s="685">
        <v>24304</v>
      </c>
      <c r="AS13" s="550" t="s">
        <v>1781</v>
      </c>
      <c r="AT13" s="686">
        <v>3.5000000000000003E-2</v>
      </c>
      <c r="AU13" s="552" t="s">
        <v>641</v>
      </c>
      <c r="AV13" s="685">
        <v>9024</v>
      </c>
      <c r="AW13" s="550" t="s">
        <v>1782</v>
      </c>
      <c r="AX13" s="686">
        <v>2.7E-2</v>
      </c>
      <c r="AY13" s="552" t="s">
        <v>641</v>
      </c>
      <c r="AZ13" s="685">
        <v>15280</v>
      </c>
      <c r="BA13" s="550" t="s">
        <v>1783</v>
      </c>
      <c r="BB13" s="686">
        <v>4.3999999999999997E-2</v>
      </c>
      <c r="BC13" s="550" t="s">
        <v>654</v>
      </c>
      <c r="BD13" s="558"/>
      <c r="BE13" s="439" t="s">
        <v>881</v>
      </c>
      <c r="BF13" s="556">
        <v>26408</v>
      </c>
      <c r="BG13" s="557" t="s">
        <v>1784</v>
      </c>
      <c r="BH13" s="559">
        <v>3.9E-2</v>
      </c>
      <c r="BI13" s="557" t="s">
        <v>684</v>
      </c>
      <c r="BJ13" s="556">
        <v>10086</v>
      </c>
      <c r="BK13" s="557" t="s">
        <v>1785</v>
      </c>
      <c r="BL13" s="559">
        <v>0.03</v>
      </c>
      <c r="BM13" s="557" t="s">
        <v>656</v>
      </c>
      <c r="BN13" s="556">
        <v>16322</v>
      </c>
      <c r="BO13" s="557" t="s">
        <v>1786</v>
      </c>
      <c r="BP13" s="559">
        <v>4.7E-2</v>
      </c>
      <c r="BQ13" s="557" t="s">
        <v>656</v>
      </c>
      <c r="BR13" s="558"/>
      <c r="BS13" s="672" t="s">
        <v>881</v>
      </c>
      <c r="BT13" s="560">
        <v>30138</v>
      </c>
      <c r="BU13" s="561" t="s">
        <v>1787</v>
      </c>
      <c r="BV13" s="562">
        <v>4.3999999999999997E-2</v>
      </c>
      <c r="BW13" s="561" t="s">
        <v>641</v>
      </c>
      <c r="BX13" s="560">
        <v>12285</v>
      </c>
      <c r="BY13" s="561" t="s">
        <v>1788</v>
      </c>
      <c r="BZ13" s="562">
        <v>3.5999999999999997E-2</v>
      </c>
      <c r="CA13" s="561" t="s">
        <v>641</v>
      </c>
      <c r="CB13" s="560">
        <v>17853</v>
      </c>
      <c r="CC13" s="561" t="s">
        <v>1789</v>
      </c>
      <c r="CD13" s="562">
        <v>5.1999999999999998E-2</v>
      </c>
      <c r="CE13" s="561" t="s">
        <v>656</v>
      </c>
      <c r="CF13" s="558"/>
      <c r="CG13" s="413" t="s">
        <v>881</v>
      </c>
      <c r="CH13" s="563">
        <v>4.4999999999999998E-2</v>
      </c>
      <c r="CI13" s="451" t="s">
        <v>684</v>
      </c>
      <c r="CJ13" s="563">
        <v>3.6999999999999998E-2</v>
      </c>
      <c r="CK13" s="451" t="s">
        <v>641</v>
      </c>
      <c r="CL13" s="563">
        <v>5.2999999999999999E-2</v>
      </c>
      <c r="CM13" s="451" t="s">
        <v>641</v>
      </c>
    </row>
    <row r="14" spans="1:91" s="202" customFormat="1" ht="13">
      <c r="A14" s="699" t="s">
        <v>891</v>
      </c>
      <c r="B14" s="689">
        <v>24828</v>
      </c>
      <c r="C14" s="497" t="s">
        <v>1790</v>
      </c>
      <c r="D14" s="500">
        <v>3.5000000000000003E-2</v>
      </c>
      <c r="E14" s="497" t="s">
        <v>602</v>
      </c>
      <c r="F14" s="217">
        <v>13689</v>
      </c>
      <c r="G14" s="497" t="s">
        <v>1791</v>
      </c>
      <c r="H14" s="500">
        <v>3.9E-2</v>
      </c>
      <c r="I14" s="497" t="s">
        <v>601</v>
      </c>
      <c r="J14" s="217">
        <v>11139</v>
      </c>
      <c r="K14" s="497" t="s">
        <v>1792</v>
      </c>
      <c r="L14" s="500">
        <v>3.1E-2</v>
      </c>
      <c r="M14" s="501" t="s">
        <v>602</v>
      </c>
      <c r="O14" s="688" t="s">
        <v>891</v>
      </c>
      <c r="P14" s="690">
        <v>26727</v>
      </c>
      <c r="Q14" s="690">
        <v>2586</v>
      </c>
      <c r="R14" s="691">
        <v>3.9</v>
      </c>
      <c r="S14" s="692">
        <v>0.4</v>
      </c>
      <c r="T14" s="693">
        <v>12087</v>
      </c>
      <c r="U14" s="690">
        <v>1433</v>
      </c>
      <c r="V14" s="691">
        <v>3.6</v>
      </c>
      <c r="W14" s="692">
        <v>0.4</v>
      </c>
      <c r="X14" s="693">
        <v>14640</v>
      </c>
      <c r="Y14" s="690">
        <v>1752</v>
      </c>
      <c r="Z14" s="691">
        <v>4.2</v>
      </c>
      <c r="AA14" s="691">
        <v>0.5</v>
      </c>
      <c r="AC14" s="688" t="s">
        <v>891</v>
      </c>
      <c r="AD14" s="681">
        <v>26722</v>
      </c>
      <c r="AE14" s="682">
        <v>2975</v>
      </c>
      <c r="AF14" s="683">
        <v>3.9</v>
      </c>
      <c r="AG14" s="684">
        <v>0.4</v>
      </c>
      <c r="AH14" s="681">
        <v>13512</v>
      </c>
      <c r="AI14" s="682">
        <v>1780</v>
      </c>
      <c r="AJ14" s="683">
        <v>4</v>
      </c>
      <c r="AK14" s="684">
        <v>0.5</v>
      </c>
      <c r="AL14" s="681">
        <v>13210</v>
      </c>
      <c r="AM14" s="682">
        <v>1888</v>
      </c>
      <c r="AN14" s="683">
        <v>3.8</v>
      </c>
      <c r="AO14" s="683">
        <v>0.5</v>
      </c>
      <c r="AQ14" s="156" t="s">
        <v>895</v>
      </c>
      <c r="AR14" s="685">
        <v>28484</v>
      </c>
      <c r="AS14" s="550" t="s">
        <v>1793</v>
      </c>
      <c r="AT14" s="686">
        <v>4.2000000000000003E-2</v>
      </c>
      <c r="AU14" s="552" t="s">
        <v>641</v>
      </c>
      <c r="AV14" s="685">
        <v>14076</v>
      </c>
      <c r="AW14" s="550" t="s">
        <v>1794</v>
      </c>
      <c r="AX14" s="686">
        <v>4.2000000000000003E-2</v>
      </c>
      <c r="AY14" s="552" t="s">
        <v>641</v>
      </c>
      <c r="AZ14" s="685">
        <v>14408</v>
      </c>
      <c r="BA14" s="550" t="s">
        <v>1795</v>
      </c>
      <c r="BB14" s="686">
        <v>4.1000000000000002E-2</v>
      </c>
      <c r="BC14" s="550" t="s">
        <v>656</v>
      </c>
      <c r="BD14" s="558"/>
      <c r="BE14" s="439" t="s">
        <v>895</v>
      </c>
      <c r="BF14" s="556">
        <v>31333</v>
      </c>
      <c r="BG14" s="557" t="s">
        <v>1796</v>
      </c>
      <c r="BH14" s="559">
        <v>4.5999999999999999E-2</v>
      </c>
      <c r="BI14" s="557" t="s">
        <v>641</v>
      </c>
      <c r="BJ14" s="556">
        <v>16168</v>
      </c>
      <c r="BK14" s="557" t="s">
        <v>1797</v>
      </c>
      <c r="BL14" s="559">
        <v>4.8000000000000001E-2</v>
      </c>
      <c r="BM14" s="557" t="s">
        <v>656</v>
      </c>
      <c r="BN14" s="556">
        <v>15165</v>
      </c>
      <c r="BO14" s="557" t="s">
        <v>1798</v>
      </c>
      <c r="BP14" s="559">
        <v>4.3999999999999997E-2</v>
      </c>
      <c r="BQ14" s="557" t="s">
        <v>656</v>
      </c>
      <c r="BR14" s="558"/>
      <c r="BS14" s="672" t="s">
        <v>895</v>
      </c>
      <c r="BT14" s="560">
        <v>33942</v>
      </c>
      <c r="BU14" s="561" t="s">
        <v>1799</v>
      </c>
      <c r="BV14" s="562">
        <v>0.05</v>
      </c>
      <c r="BW14" s="561" t="s">
        <v>641</v>
      </c>
      <c r="BX14" s="560">
        <v>17551</v>
      </c>
      <c r="BY14" s="561" t="s">
        <v>1800</v>
      </c>
      <c r="BZ14" s="562">
        <v>5.1999999999999998E-2</v>
      </c>
      <c r="CA14" s="561" t="s">
        <v>656</v>
      </c>
      <c r="CB14" s="560">
        <v>16391</v>
      </c>
      <c r="CC14" s="561" t="s">
        <v>1801</v>
      </c>
      <c r="CD14" s="562">
        <v>4.8000000000000001E-2</v>
      </c>
      <c r="CE14" s="561" t="s">
        <v>656</v>
      </c>
      <c r="CF14" s="558"/>
      <c r="CG14" s="413" t="s">
        <v>895</v>
      </c>
      <c r="CH14" s="563">
        <v>3.7999999999999999E-2</v>
      </c>
      <c r="CI14" s="451" t="s">
        <v>684</v>
      </c>
      <c r="CJ14" s="563">
        <v>3.7999999999999999E-2</v>
      </c>
      <c r="CK14" s="451" t="s">
        <v>656</v>
      </c>
      <c r="CL14" s="563">
        <v>3.6999999999999998E-2</v>
      </c>
      <c r="CM14" s="451" t="s">
        <v>641</v>
      </c>
    </row>
    <row r="15" spans="1:91" s="202" customFormat="1" ht="13">
      <c r="A15" s="699" t="s">
        <v>603</v>
      </c>
      <c r="B15" s="689">
        <v>176112</v>
      </c>
      <c r="C15" s="497" t="s">
        <v>1802</v>
      </c>
      <c r="D15" s="500">
        <v>0.251</v>
      </c>
      <c r="E15" s="497" t="s">
        <v>616</v>
      </c>
      <c r="F15" s="217">
        <v>90824</v>
      </c>
      <c r="G15" s="497" t="s">
        <v>1803</v>
      </c>
      <c r="H15" s="500">
        <v>0.26100000000000001</v>
      </c>
      <c r="I15" s="497" t="s">
        <v>599</v>
      </c>
      <c r="J15" s="217">
        <v>85288</v>
      </c>
      <c r="K15" s="497" t="s">
        <v>1804</v>
      </c>
      <c r="L15" s="500">
        <v>0.24099999999999999</v>
      </c>
      <c r="M15" s="501" t="s">
        <v>612</v>
      </c>
      <c r="O15" s="688" t="s">
        <v>603</v>
      </c>
      <c r="P15" s="690">
        <v>175946</v>
      </c>
      <c r="Q15" s="690">
        <v>6250</v>
      </c>
      <c r="R15" s="691">
        <v>25.8</v>
      </c>
      <c r="S15" s="692">
        <v>0.9</v>
      </c>
      <c r="T15" s="693">
        <v>92618</v>
      </c>
      <c r="U15" s="690">
        <v>4724</v>
      </c>
      <c r="V15" s="691">
        <v>27.7</v>
      </c>
      <c r="W15" s="692">
        <v>1.4</v>
      </c>
      <c r="X15" s="693">
        <v>83328</v>
      </c>
      <c r="Y15" s="690">
        <v>3841</v>
      </c>
      <c r="Z15" s="691">
        <v>24.1</v>
      </c>
      <c r="AA15" s="691">
        <v>1.1000000000000001</v>
      </c>
      <c r="AC15" s="688" t="s">
        <v>603</v>
      </c>
      <c r="AD15" s="681">
        <v>175410</v>
      </c>
      <c r="AE15" s="682">
        <v>6407</v>
      </c>
      <c r="AF15" s="683">
        <v>25.7</v>
      </c>
      <c r="AG15" s="684">
        <v>0.9</v>
      </c>
      <c r="AH15" s="681">
        <v>92225</v>
      </c>
      <c r="AI15" s="682">
        <v>4446</v>
      </c>
      <c r="AJ15" s="683">
        <v>27.5</v>
      </c>
      <c r="AK15" s="684">
        <v>1.3</v>
      </c>
      <c r="AL15" s="681">
        <v>83185</v>
      </c>
      <c r="AM15" s="682">
        <v>4054</v>
      </c>
      <c r="AN15" s="683">
        <v>24</v>
      </c>
      <c r="AO15" s="683">
        <v>1.2</v>
      </c>
      <c r="AQ15" s="156" t="s">
        <v>793</v>
      </c>
      <c r="AR15" s="685">
        <v>185357</v>
      </c>
      <c r="AS15" s="550" t="s">
        <v>1805</v>
      </c>
      <c r="AT15" s="686">
        <v>0.27</v>
      </c>
      <c r="AU15" s="552" t="s">
        <v>655</v>
      </c>
      <c r="AV15" s="685">
        <v>93564</v>
      </c>
      <c r="AW15" s="550" t="s">
        <v>1806</v>
      </c>
      <c r="AX15" s="686">
        <v>0.27700000000000002</v>
      </c>
      <c r="AY15" s="552" t="s">
        <v>653</v>
      </c>
      <c r="AZ15" s="685">
        <v>91793</v>
      </c>
      <c r="BA15" s="550" t="s">
        <v>1807</v>
      </c>
      <c r="BB15" s="686">
        <v>0.26400000000000001</v>
      </c>
      <c r="BC15" s="550" t="s">
        <v>652</v>
      </c>
      <c r="BD15" s="558"/>
      <c r="BE15" s="439" t="s">
        <v>793</v>
      </c>
      <c r="BF15" s="556">
        <v>176857</v>
      </c>
      <c r="BG15" s="557" t="s">
        <v>1808</v>
      </c>
      <c r="BH15" s="559">
        <v>0.25900000000000001</v>
      </c>
      <c r="BI15" s="557" t="s">
        <v>640</v>
      </c>
      <c r="BJ15" s="556">
        <v>92172</v>
      </c>
      <c r="BK15" s="557" t="s">
        <v>1809</v>
      </c>
      <c r="BL15" s="559">
        <v>0.27300000000000002</v>
      </c>
      <c r="BM15" s="557" t="s">
        <v>652</v>
      </c>
      <c r="BN15" s="556">
        <v>84685</v>
      </c>
      <c r="BO15" s="557" t="s">
        <v>1810</v>
      </c>
      <c r="BP15" s="559">
        <v>0.24399999999999999</v>
      </c>
      <c r="BQ15" s="557" t="s">
        <v>652</v>
      </c>
      <c r="BR15" s="558"/>
      <c r="BS15" s="672" t="s">
        <v>793</v>
      </c>
      <c r="BT15" s="560">
        <v>175848</v>
      </c>
      <c r="BU15" s="561" t="s">
        <v>1811</v>
      </c>
      <c r="BV15" s="562">
        <v>0.25800000000000001</v>
      </c>
      <c r="BW15" s="561" t="s">
        <v>655</v>
      </c>
      <c r="BX15" s="560">
        <v>90823</v>
      </c>
      <c r="BY15" s="561" t="s">
        <v>1812</v>
      </c>
      <c r="BZ15" s="562">
        <v>0.26800000000000002</v>
      </c>
      <c r="CA15" s="561" t="s">
        <v>652</v>
      </c>
      <c r="CB15" s="560">
        <v>85025</v>
      </c>
      <c r="CC15" s="561" t="s">
        <v>1813</v>
      </c>
      <c r="CD15" s="562">
        <v>0.249</v>
      </c>
      <c r="CE15" s="561" t="s">
        <v>653</v>
      </c>
      <c r="CF15" s="558"/>
      <c r="CG15" s="413" t="s">
        <v>793</v>
      </c>
      <c r="CH15" s="563">
        <v>0.27</v>
      </c>
      <c r="CI15" s="451" t="s">
        <v>640</v>
      </c>
      <c r="CJ15" s="563">
        <v>0.27500000000000002</v>
      </c>
      <c r="CK15" s="451" t="s">
        <v>652</v>
      </c>
      <c r="CL15" s="563">
        <v>0.26500000000000001</v>
      </c>
      <c r="CM15" s="451" t="s">
        <v>652</v>
      </c>
    </row>
    <row r="16" spans="1:91" s="202" customFormat="1" ht="13">
      <c r="A16" s="699" t="s">
        <v>919</v>
      </c>
      <c r="B16" s="689">
        <v>136353</v>
      </c>
      <c r="C16" s="497" t="s">
        <v>1814</v>
      </c>
      <c r="D16" s="500">
        <v>0.19400000000000001</v>
      </c>
      <c r="E16" s="497" t="s">
        <v>607</v>
      </c>
      <c r="F16" s="217">
        <v>74419</v>
      </c>
      <c r="G16" s="497" t="s">
        <v>1815</v>
      </c>
      <c r="H16" s="500">
        <v>0.214</v>
      </c>
      <c r="I16" s="497" t="s">
        <v>599</v>
      </c>
      <c r="J16" s="217">
        <v>61934</v>
      </c>
      <c r="K16" s="497" t="s">
        <v>1816</v>
      </c>
      <c r="L16" s="500">
        <v>0.17499999999999999</v>
      </c>
      <c r="M16" s="501" t="s">
        <v>616</v>
      </c>
      <c r="O16" s="688" t="s">
        <v>919</v>
      </c>
      <c r="P16" s="690">
        <v>135481</v>
      </c>
      <c r="Q16" s="690">
        <v>5918</v>
      </c>
      <c r="R16" s="691">
        <v>19.899999999999999</v>
      </c>
      <c r="S16" s="692">
        <v>0.9</v>
      </c>
      <c r="T16" s="693">
        <v>69452</v>
      </c>
      <c r="U16" s="690">
        <v>3970</v>
      </c>
      <c r="V16" s="691">
        <v>20.8</v>
      </c>
      <c r="W16" s="692">
        <v>1.2</v>
      </c>
      <c r="X16" s="693">
        <v>66029</v>
      </c>
      <c r="Y16" s="690">
        <v>4353</v>
      </c>
      <c r="Z16" s="691">
        <v>19.100000000000001</v>
      </c>
      <c r="AA16" s="691">
        <v>1.3</v>
      </c>
      <c r="AC16" s="688" t="s">
        <v>919</v>
      </c>
      <c r="AD16" s="681">
        <v>135662</v>
      </c>
      <c r="AE16" s="682">
        <v>4701</v>
      </c>
      <c r="AF16" s="683">
        <v>19.899999999999999</v>
      </c>
      <c r="AG16" s="684">
        <v>0.7</v>
      </c>
      <c r="AH16" s="681">
        <v>66921</v>
      </c>
      <c r="AI16" s="682">
        <v>3741</v>
      </c>
      <c r="AJ16" s="683">
        <v>20</v>
      </c>
      <c r="AK16" s="684">
        <v>1.1000000000000001</v>
      </c>
      <c r="AL16" s="681">
        <v>68741</v>
      </c>
      <c r="AM16" s="682">
        <v>3511</v>
      </c>
      <c r="AN16" s="683">
        <v>19.899999999999999</v>
      </c>
      <c r="AO16" s="683">
        <v>1</v>
      </c>
      <c r="AQ16" s="156" t="s">
        <v>925</v>
      </c>
      <c r="AR16" s="685">
        <v>134399</v>
      </c>
      <c r="AS16" s="550" t="s">
        <v>1817</v>
      </c>
      <c r="AT16" s="686">
        <v>0.19600000000000001</v>
      </c>
      <c r="AU16" s="552" t="s">
        <v>655</v>
      </c>
      <c r="AV16" s="685">
        <v>70363</v>
      </c>
      <c r="AW16" s="550" t="s">
        <v>1818</v>
      </c>
      <c r="AX16" s="686">
        <v>0.20799999999999999</v>
      </c>
      <c r="AY16" s="552" t="s">
        <v>652</v>
      </c>
      <c r="AZ16" s="685">
        <v>64036</v>
      </c>
      <c r="BA16" s="550" t="s">
        <v>1819</v>
      </c>
      <c r="BB16" s="686">
        <v>0.184</v>
      </c>
      <c r="BC16" s="550" t="s">
        <v>640</v>
      </c>
      <c r="BD16" s="558"/>
      <c r="BE16" s="439" t="s">
        <v>925</v>
      </c>
      <c r="BF16" s="556">
        <v>143239</v>
      </c>
      <c r="BG16" s="557" t="s">
        <v>1820</v>
      </c>
      <c r="BH16" s="559">
        <v>0.20899999999999999</v>
      </c>
      <c r="BI16" s="557" t="s">
        <v>649</v>
      </c>
      <c r="BJ16" s="556">
        <v>75706</v>
      </c>
      <c r="BK16" s="557" t="s">
        <v>1821</v>
      </c>
      <c r="BL16" s="559">
        <v>0.224</v>
      </c>
      <c r="BM16" s="557" t="s">
        <v>653</v>
      </c>
      <c r="BN16" s="556">
        <v>67533</v>
      </c>
      <c r="BO16" s="557" t="s">
        <v>1822</v>
      </c>
      <c r="BP16" s="559">
        <v>0.19500000000000001</v>
      </c>
      <c r="BQ16" s="557" t="s">
        <v>640</v>
      </c>
      <c r="BR16" s="558"/>
      <c r="BS16" s="672" t="s">
        <v>925</v>
      </c>
      <c r="BT16" s="560">
        <v>145095</v>
      </c>
      <c r="BU16" s="561" t="s">
        <v>1823</v>
      </c>
      <c r="BV16" s="562">
        <v>0.21299999999999999</v>
      </c>
      <c r="BW16" s="561" t="s">
        <v>649</v>
      </c>
      <c r="BX16" s="560">
        <v>74197</v>
      </c>
      <c r="BY16" s="561" t="s">
        <v>1824</v>
      </c>
      <c r="BZ16" s="562">
        <v>0.219</v>
      </c>
      <c r="CA16" s="561" t="s">
        <v>653</v>
      </c>
      <c r="CB16" s="560">
        <v>70898</v>
      </c>
      <c r="CC16" s="561" t="s">
        <v>1825</v>
      </c>
      <c r="CD16" s="562">
        <v>0.20699999999999999</v>
      </c>
      <c r="CE16" s="561" t="s">
        <v>640</v>
      </c>
      <c r="CF16" s="558"/>
      <c r="CG16" s="413" t="s">
        <v>925</v>
      </c>
      <c r="CH16" s="563">
        <v>0.21299999999999999</v>
      </c>
      <c r="CI16" s="451" t="s">
        <v>654</v>
      </c>
      <c r="CJ16" s="563">
        <v>0.221</v>
      </c>
      <c r="CK16" s="451" t="s">
        <v>653</v>
      </c>
      <c r="CL16" s="563">
        <v>0.20499999999999999</v>
      </c>
      <c r="CM16" s="451" t="s">
        <v>655</v>
      </c>
    </row>
    <row r="17" spans="1:91" s="202" customFormat="1" ht="13">
      <c r="A17" s="699" t="s">
        <v>936</v>
      </c>
      <c r="B17" s="689">
        <v>78842</v>
      </c>
      <c r="C17" s="497" t="s">
        <v>1826</v>
      </c>
      <c r="D17" s="500">
        <v>0.112</v>
      </c>
      <c r="E17" s="497" t="s">
        <v>601</v>
      </c>
      <c r="F17" s="217">
        <v>38100</v>
      </c>
      <c r="G17" s="497" t="s">
        <v>1827</v>
      </c>
      <c r="H17" s="500">
        <v>0.109</v>
      </c>
      <c r="I17" s="497" t="s">
        <v>607</v>
      </c>
      <c r="J17" s="217">
        <v>40742</v>
      </c>
      <c r="K17" s="497" t="s">
        <v>1828</v>
      </c>
      <c r="L17" s="500">
        <v>0.115</v>
      </c>
      <c r="M17" s="501" t="s">
        <v>597</v>
      </c>
      <c r="O17" s="688" t="s">
        <v>936</v>
      </c>
      <c r="P17" s="690">
        <v>74971</v>
      </c>
      <c r="Q17" s="690">
        <v>4925</v>
      </c>
      <c r="R17" s="691">
        <v>11</v>
      </c>
      <c r="S17" s="692">
        <v>0.7</v>
      </c>
      <c r="T17" s="693">
        <v>37821</v>
      </c>
      <c r="U17" s="690">
        <v>3401</v>
      </c>
      <c r="V17" s="691">
        <v>11.3</v>
      </c>
      <c r="W17" s="692">
        <v>1</v>
      </c>
      <c r="X17" s="693">
        <v>37150</v>
      </c>
      <c r="Y17" s="690">
        <v>3338</v>
      </c>
      <c r="Z17" s="691">
        <v>10.7</v>
      </c>
      <c r="AA17" s="691">
        <v>1</v>
      </c>
      <c r="AC17" s="688" t="s">
        <v>936</v>
      </c>
      <c r="AD17" s="681">
        <v>74551</v>
      </c>
      <c r="AE17" s="682">
        <v>4471</v>
      </c>
      <c r="AF17" s="683">
        <v>10.9</v>
      </c>
      <c r="AG17" s="684">
        <v>0.7</v>
      </c>
      <c r="AH17" s="681">
        <v>38618</v>
      </c>
      <c r="AI17" s="682">
        <v>3156</v>
      </c>
      <c r="AJ17" s="683">
        <v>11.5</v>
      </c>
      <c r="AK17" s="684">
        <v>0.9</v>
      </c>
      <c r="AL17" s="681">
        <v>35933</v>
      </c>
      <c r="AM17" s="682">
        <v>2950</v>
      </c>
      <c r="AN17" s="683">
        <v>10.4</v>
      </c>
      <c r="AO17" s="683">
        <v>0.9</v>
      </c>
      <c r="AQ17" s="156" t="s">
        <v>940</v>
      </c>
      <c r="AR17" s="685">
        <v>75074</v>
      </c>
      <c r="AS17" s="550" t="s">
        <v>1829</v>
      </c>
      <c r="AT17" s="686">
        <v>0.109</v>
      </c>
      <c r="AU17" s="552" t="s">
        <v>641</v>
      </c>
      <c r="AV17" s="685">
        <v>36334</v>
      </c>
      <c r="AW17" s="550" t="s">
        <v>1830</v>
      </c>
      <c r="AX17" s="686">
        <v>0.108</v>
      </c>
      <c r="AY17" s="552" t="s">
        <v>654</v>
      </c>
      <c r="AZ17" s="685">
        <v>38740</v>
      </c>
      <c r="BA17" s="550" t="s">
        <v>1831</v>
      </c>
      <c r="BB17" s="686">
        <v>0.111</v>
      </c>
      <c r="BC17" s="550" t="s">
        <v>654</v>
      </c>
      <c r="BD17" s="558"/>
      <c r="BE17" s="439" t="s">
        <v>940</v>
      </c>
      <c r="BF17" s="556">
        <v>71117</v>
      </c>
      <c r="BG17" s="557" t="s">
        <v>1832</v>
      </c>
      <c r="BH17" s="559">
        <v>0.104</v>
      </c>
      <c r="BI17" s="557" t="s">
        <v>656</v>
      </c>
      <c r="BJ17" s="556">
        <v>33699</v>
      </c>
      <c r="BK17" s="557" t="s">
        <v>1833</v>
      </c>
      <c r="BL17" s="559">
        <v>0.1</v>
      </c>
      <c r="BM17" s="557" t="s">
        <v>654</v>
      </c>
      <c r="BN17" s="556">
        <v>37418</v>
      </c>
      <c r="BO17" s="557" t="s">
        <v>1834</v>
      </c>
      <c r="BP17" s="559">
        <v>0.108</v>
      </c>
      <c r="BQ17" s="557" t="s">
        <v>655</v>
      </c>
      <c r="BR17" s="558"/>
      <c r="BS17" s="672" t="s">
        <v>940</v>
      </c>
      <c r="BT17" s="560">
        <v>69879</v>
      </c>
      <c r="BU17" s="561" t="s">
        <v>1835</v>
      </c>
      <c r="BV17" s="562">
        <v>0.10299999999999999</v>
      </c>
      <c r="BW17" s="561" t="s">
        <v>656</v>
      </c>
      <c r="BX17" s="560">
        <v>34289</v>
      </c>
      <c r="BY17" s="561" t="s">
        <v>1836</v>
      </c>
      <c r="BZ17" s="562">
        <v>0.10100000000000001</v>
      </c>
      <c r="CA17" s="561" t="s">
        <v>649</v>
      </c>
      <c r="CB17" s="560">
        <v>35590</v>
      </c>
      <c r="CC17" s="561" t="s">
        <v>1837</v>
      </c>
      <c r="CD17" s="562">
        <v>0.104</v>
      </c>
      <c r="CE17" s="561" t="s">
        <v>654</v>
      </c>
      <c r="CF17" s="558"/>
      <c r="CG17" s="413" t="s">
        <v>940</v>
      </c>
      <c r="CH17" s="563">
        <v>0.108</v>
      </c>
      <c r="CI17" s="451" t="s">
        <v>656</v>
      </c>
      <c r="CJ17" s="563">
        <v>0.109</v>
      </c>
      <c r="CK17" s="451" t="s">
        <v>649</v>
      </c>
      <c r="CL17" s="563">
        <v>0.107</v>
      </c>
      <c r="CM17" s="451" t="s">
        <v>654</v>
      </c>
    </row>
    <row r="18" spans="1:91" s="202" customFormat="1" ht="13">
      <c r="A18" s="699" t="s">
        <v>611</v>
      </c>
      <c r="B18" s="689">
        <v>162253</v>
      </c>
      <c r="C18" s="497" t="s">
        <v>1838</v>
      </c>
      <c r="D18" s="500">
        <v>0.23100000000000001</v>
      </c>
      <c r="E18" s="497" t="s">
        <v>607</v>
      </c>
      <c r="F18" s="217">
        <v>73736</v>
      </c>
      <c r="G18" s="497" t="s">
        <v>1839</v>
      </c>
      <c r="H18" s="500">
        <v>0.21199999999999999</v>
      </c>
      <c r="I18" s="497" t="s">
        <v>612</v>
      </c>
      <c r="J18" s="217">
        <v>88517</v>
      </c>
      <c r="K18" s="497" t="s">
        <v>1840</v>
      </c>
      <c r="L18" s="500">
        <v>0.25</v>
      </c>
      <c r="M18" s="501" t="s">
        <v>612</v>
      </c>
      <c r="O18" s="688" t="s">
        <v>611</v>
      </c>
      <c r="P18" s="690">
        <v>159284</v>
      </c>
      <c r="Q18" s="690">
        <v>5288</v>
      </c>
      <c r="R18" s="691">
        <v>23.4</v>
      </c>
      <c r="S18" s="692">
        <v>0.8</v>
      </c>
      <c r="T18" s="693">
        <v>74242</v>
      </c>
      <c r="U18" s="690">
        <v>3837</v>
      </c>
      <c r="V18" s="691">
        <v>22.2</v>
      </c>
      <c r="W18" s="692">
        <v>1.1000000000000001</v>
      </c>
      <c r="X18" s="693">
        <v>85042</v>
      </c>
      <c r="Y18" s="690">
        <v>3956</v>
      </c>
      <c r="Z18" s="691">
        <v>24.6</v>
      </c>
      <c r="AA18" s="691">
        <v>1.1000000000000001</v>
      </c>
      <c r="AC18" s="688" t="s">
        <v>611</v>
      </c>
      <c r="AD18" s="681">
        <v>157316</v>
      </c>
      <c r="AE18" s="682">
        <v>5889</v>
      </c>
      <c r="AF18" s="683">
        <v>23.1</v>
      </c>
      <c r="AG18" s="684">
        <v>0.9</v>
      </c>
      <c r="AH18" s="681">
        <v>73762</v>
      </c>
      <c r="AI18" s="682">
        <v>3717</v>
      </c>
      <c r="AJ18" s="683">
        <v>22</v>
      </c>
      <c r="AK18" s="684">
        <v>1.1000000000000001</v>
      </c>
      <c r="AL18" s="681">
        <v>83554</v>
      </c>
      <c r="AM18" s="682">
        <v>3617</v>
      </c>
      <c r="AN18" s="683">
        <v>24.1</v>
      </c>
      <c r="AO18" s="683">
        <v>1</v>
      </c>
      <c r="AQ18" s="156" t="s">
        <v>953</v>
      </c>
      <c r="AR18" s="685">
        <v>156119</v>
      </c>
      <c r="AS18" s="550" t="s">
        <v>1841</v>
      </c>
      <c r="AT18" s="686">
        <v>0.22800000000000001</v>
      </c>
      <c r="AU18" s="552" t="s">
        <v>649</v>
      </c>
      <c r="AV18" s="685">
        <v>74250</v>
      </c>
      <c r="AW18" s="550" t="s">
        <v>1842</v>
      </c>
      <c r="AX18" s="686">
        <v>0.22</v>
      </c>
      <c r="AY18" s="552" t="s">
        <v>640</v>
      </c>
      <c r="AZ18" s="685">
        <v>81869</v>
      </c>
      <c r="BA18" s="550" t="s">
        <v>1843</v>
      </c>
      <c r="BB18" s="686">
        <v>0.23499999999999999</v>
      </c>
      <c r="BC18" s="550" t="s">
        <v>653</v>
      </c>
      <c r="BD18" s="558"/>
      <c r="BE18" s="439" t="s">
        <v>953</v>
      </c>
      <c r="BF18" s="556">
        <v>154656</v>
      </c>
      <c r="BG18" s="557" t="s">
        <v>1844</v>
      </c>
      <c r="BH18" s="559">
        <v>0.22600000000000001</v>
      </c>
      <c r="BI18" s="557" t="s">
        <v>649</v>
      </c>
      <c r="BJ18" s="556">
        <v>71573</v>
      </c>
      <c r="BK18" s="557" t="s">
        <v>1845</v>
      </c>
      <c r="BL18" s="559">
        <v>0.21199999999999999</v>
      </c>
      <c r="BM18" s="557" t="s">
        <v>652</v>
      </c>
      <c r="BN18" s="556">
        <v>83083</v>
      </c>
      <c r="BO18" s="557" t="s">
        <v>1846</v>
      </c>
      <c r="BP18" s="559">
        <v>0.24</v>
      </c>
      <c r="BQ18" s="557" t="s">
        <v>640</v>
      </c>
      <c r="BR18" s="558"/>
      <c r="BS18" s="672" t="s">
        <v>953</v>
      </c>
      <c r="BT18" s="560">
        <v>148891</v>
      </c>
      <c r="BU18" s="561" t="s">
        <v>1847</v>
      </c>
      <c r="BV18" s="562">
        <v>0.219</v>
      </c>
      <c r="BW18" s="561" t="s">
        <v>649</v>
      </c>
      <c r="BX18" s="560">
        <v>72318</v>
      </c>
      <c r="BY18" s="561" t="s">
        <v>1848</v>
      </c>
      <c r="BZ18" s="562">
        <v>0.21299999999999999</v>
      </c>
      <c r="CA18" s="561" t="s">
        <v>640</v>
      </c>
      <c r="CB18" s="560">
        <v>76573</v>
      </c>
      <c r="CC18" s="561" t="s">
        <v>1849</v>
      </c>
      <c r="CD18" s="562">
        <v>0.224</v>
      </c>
      <c r="CE18" s="561" t="s">
        <v>640</v>
      </c>
      <c r="CF18" s="558"/>
      <c r="CG18" s="413" t="s">
        <v>953</v>
      </c>
      <c r="CH18" s="563">
        <v>0.215</v>
      </c>
      <c r="CI18" s="451" t="s">
        <v>649</v>
      </c>
      <c r="CJ18" s="563">
        <v>0.20799999999999999</v>
      </c>
      <c r="CK18" s="451" t="s">
        <v>653</v>
      </c>
      <c r="CL18" s="563">
        <v>0.222</v>
      </c>
      <c r="CM18" s="451" t="s">
        <v>640</v>
      </c>
    </row>
    <row r="19" spans="1:91" s="202" customFormat="1" ht="13">
      <c r="A19" s="699" t="s">
        <v>615</v>
      </c>
      <c r="B19" s="689">
        <v>98343</v>
      </c>
      <c r="C19" s="497" t="s">
        <v>1850</v>
      </c>
      <c r="D19" s="500">
        <v>0.14000000000000001</v>
      </c>
      <c r="E19" s="497" t="s">
        <v>601</v>
      </c>
      <c r="F19" s="217">
        <v>46410</v>
      </c>
      <c r="G19" s="497" t="s">
        <v>1851</v>
      </c>
      <c r="H19" s="500">
        <v>0.13300000000000001</v>
      </c>
      <c r="I19" s="497" t="s">
        <v>616</v>
      </c>
      <c r="J19" s="217">
        <v>51933</v>
      </c>
      <c r="K19" s="497" t="s">
        <v>1852</v>
      </c>
      <c r="L19" s="500">
        <v>0.14699999999999999</v>
      </c>
      <c r="M19" s="501" t="s">
        <v>607</v>
      </c>
      <c r="O19" s="688" t="s">
        <v>615</v>
      </c>
      <c r="P19" s="690">
        <v>84671</v>
      </c>
      <c r="Q19" s="690">
        <v>4434</v>
      </c>
      <c r="R19" s="691">
        <v>12.4</v>
      </c>
      <c r="S19" s="692">
        <v>0.7</v>
      </c>
      <c r="T19" s="693">
        <v>39295</v>
      </c>
      <c r="U19" s="690">
        <v>2491</v>
      </c>
      <c r="V19" s="691">
        <v>11.7</v>
      </c>
      <c r="W19" s="692">
        <v>0.7</v>
      </c>
      <c r="X19" s="693">
        <v>45376</v>
      </c>
      <c r="Y19" s="690">
        <v>3018</v>
      </c>
      <c r="Z19" s="691">
        <v>13.1</v>
      </c>
      <c r="AA19" s="691">
        <v>0.9</v>
      </c>
      <c r="AC19" s="688" t="s">
        <v>615</v>
      </c>
      <c r="AD19" s="681">
        <v>82465</v>
      </c>
      <c r="AE19" s="682">
        <v>3665</v>
      </c>
      <c r="AF19" s="683">
        <v>12.1</v>
      </c>
      <c r="AG19" s="684">
        <v>0.5</v>
      </c>
      <c r="AH19" s="681">
        <v>39274</v>
      </c>
      <c r="AI19" s="682">
        <v>2316</v>
      </c>
      <c r="AJ19" s="683">
        <v>11.7</v>
      </c>
      <c r="AK19" s="684">
        <v>0.7</v>
      </c>
      <c r="AL19" s="681">
        <v>43191</v>
      </c>
      <c r="AM19" s="682">
        <v>2357</v>
      </c>
      <c r="AN19" s="683">
        <v>12.5</v>
      </c>
      <c r="AO19" s="683">
        <v>0.7</v>
      </c>
      <c r="AQ19" s="156" t="s">
        <v>966</v>
      </c>
      <c r="AR19" s="685">
        <v>82187</v>
      </c>
      <c r="AS19" s="550" t="s">
        <v>1853</v>
      </c>
      <c r="AT19" s="686">
        <v>0.12</v>
      </c>
      <c r="AU19" s="552" t="s">
        <v>656</v>
      </c>
      <c r="AV19" s="685">
        <v>40276</v>
      </c>
      <c r="AW19" s="550" t="s">
        <v>1854</v>
      </c>
      <c r="AX19" s="686">
        <v>0.11899999999999999</v>
      </c>
      <c r="AY19" s="552" t="s">
        <v>654</v>
      </c>
      <c r="AZ19" s="685">
        <v>41911</v>
      </c>
      <c r="BA19" s="550" t="s">
        <v>1855</v>
      </c>
      <c r="BB19" s="686">
        <v>0.12</v>
      </c>
      <c r="BC19" s="550" t="s">
        <v>655</v>
      </c>
      <c r="BD19" s="558"/>
      <c r="BE19" s="439" t="s">
        <v>966</v>
      </c>
      <c r="BF19" s="556">
        <v>80456</v>
      </c>
      <c r="BG19" s="557" t="s">
        <v>1856</v>
      </c>
      <c r="BH19" s="559">
        <v>0.11799999999999999</v>
      </c>
      <c r="BI19" s="557" t="s">
        <v>656</v>
      </c>
      <c r="BJ19" s="556">
        <v>37907</v>
      </c>
      <c r="BK19" s="557" t="s">
        <v>1857</v>
      </c>
      <c r="BL19" s="559">
        <v>0.112</v>
      </c>
      <c r="BM19" s="557" t="s">
        <v>649</v>
      </c>
      <c r="BN19" s="556">
        <v>42549</v>
      </c>
      <c r="BO19" s="557" t="s">
        <v>1858</v>
      </c>
      <c r="BP19" s="559">
        <v>0.123</v>
      </c>
      <c r="BQ19" s="557" t="s">
        <v>649</v>
      </c>
      <c r="BR19" s="558"/>
      <c r="BS19" s="672" t="s">
        <v>966</v>
      </c>
      <c r="BT19" s="560">
        <v>77402</v>
      </c>
      <c r="BU19" s="561" t="s">
        <v>1859</v>
      </c>
      <c r="BV19" s="562">
        <v>0.114</v>
      </c>
      <c r="BW19" s="561" t="s">
        <v>684</v>
      </c>
      <c r="BX19" s="560">
        <v>37605</v>
      </c>
      <c r="BY19" s="561" t="s">
        <v>1860</v>
      </c>
      <c r="BZ19" s="562">
        <v>0.111</v>
      </c>
      <c r="CA19" s="561" t="s">
        <v>656</v>
      </c>
      <c r="CB19" s="560">
        <v>39797</v>
      </c>
      <c r="CC19" s="561" t="s">
        <v>1861</v>
      </c>
      <c r="CD19" s="562">
        <v>0.11600000000000001</v>
      </c>
      <c r="CE19" s="561" t="s">
        <v>654</v>
      </c>
      <c r="CF19" s="558"/>
      <c r="CG19" s="413" t="s">
        <v>966</v>
      </c>
      <c r="CH19" s="563">
        <v>0.111</v>
      </c>
      <c r="CI19" s="451" t="s">
        <v>641</v>
      </c>
      <c r="CJ19" s="563">
        <v>0.111</v>
      </c>
      <c r="CK19" s="451" t="s">
        <v>654</v>
      </c>
      <c r="CL19" s="563">
        <v>0.111</v>
      </c>
      <c r="CM19" s="451" t="s">
        <v>654</v>
      </c>
    </row>
    <row r="20" spans="1:91" s="202" customFormat="1" ht="13">
      <c r="A20" s="699" t="s">
        <v>617</v>
      </c>
      <c r="B20" s="689">
        <v>651903</v>
      </c>
      <c r="C20" s="497" t="s">
        <v>1862</v>
      </c>
      <c r="D20" s="500">
        <v>0.92800000000000005</v>
      </c>
      <c r="E20" s="497" t="s">
        <v>601</v>
      </c>
      <c r="F20" s="217">
        <v>323489</v>
      </c>
      <c r="G20" s="497" t="s">
        <v>1863</v>
      </c>
      <c r="H20" s="500">
        <v>0.92900000000000005</v>
      </c>
      <c r="I20" s="497" t="s">
        <v>616</v>
      </c>
      <c r="J20" s="217">
        <v>328414</v>
      </c>
      <c r="K20" s="497" t="s">
        <v>1864</v>
      </c>
      <c r="L20" s="500">
        <v>0.92700000000000005</v>
      </c>
      <c r="M20" s="501" t="s">
        <v>601</v>
      </c>
      <c r="O20" s="688" t="s">
        <v>617</v>
      </c>
      <c r="P20" s="690">
        <v>630353</v>
      </c>
      <c r="Q20" s="690">
        <v>4092</v>
      </c>
      <c r="R20" s="691">
        <v>92.6</v>
      </c>
      <c r="S20" s="692">
        <v>0.6</v>
      </c>
      <c r="T20" s="693">
        <v>313428</v>
      </c>
      <c r="U20" s="690">
        <v>2293</v>
      </c>
      <c r="V20" s="691">
        <v>93.7</v>
      </c>
      <c r="W20" s="692">
        <v>0.7</v>
      </c>
      <c r="X20" s="693">
        <v>316925</v>
      </c>
      <c r="Y20" s="690">
        <v>2617</v>
      </c>
      <c r="Z20" s="691">
        <v>91.6</v>
      </c>
      <c r="AA20" s="691">
        <v>0.8</v>
      </c>
      <c r="AC20" s="688" t="s">
        <v>617</v>
      </c>
      <c r="AD20" s="681">
        <v>625404</v>
      </c>
      <c r="AE20" s="682">
        <v>4467</v>
      </c>
      <c r="AF20" s="683">
        <v>91.8</v>
      </c>
      <c r="AG20" s="684">
        <v>0.7</v>
      </c>
      <c r="AH20" s="681" t="s">
        <v>751</v>
      </c>
      <c r="AI20" s="682" t="s">
        <v>751</v>
      </c>
      <c r="AJ20" s="683">
        <v>92.7</v>
      </c>
      <c r="AK20" s="684">
        <v>0.8</v>
      </c>
      <c r="AL20" s="681" t="s">
        <v>751</v>
      </c>
      <c r="AM20" s="682" t="s">
        <v>751</v>
      </c>
      <c r="AN20" s="683">
        <v>90.9</v>
      </c>
      <c r="AO20" s="683">
        <v>0.8</v>
      </c>
      <c r="AQ20" s="379"/>
      <c r="AR20" s="551"/>
      <c r="AS20" s="550"/>
      <c r="AT20" s="686"/>
      <c r="AU20" s="552"/>
      <c r="AV20" s="551"/>
      <c r="AW20" s="550"/>
      <c r="AX20" s="686"/>
      <c r="AY20" s="552"/>
      <c r="AZ20" s="551"/>
      <c r="BA20" s="550"/>
      <c r="BB20" s="686"/>
      <c r="BC20" s="550"/>
      <c r="BD20" s="558"/>
      <c r="BE20" s="413"/>
      <c r="BF20" s="557" t="s">
        <v>673</v>
      </c>
      <c r="BG20" s="557" t="s">
        <v>673</v>
      </c>
      <c r="BH20" s="559" t="s">
        <v>673</v>
      </c>
      <c r="BI20" s="557" t="s">
        <v>673</v>
      </c>
      <c r="BJ20" s="557" t="s">
        <v>673</v>
      </c>
      <c r="BK20" s="557" t="s">
        <v>673</v>
      </c>
      <c r="BL20" s="559" t="s">
        <v>673</v>
      </c>
      <c r="BM20" s="557" t="s">
        <v>673</v>
      </c>
      <c r="BN20" s="557" t="s">
        <v>673</v>
      </c>
      <c r="BO20" s="557" t="s">
        <v>673</v>
      </c>
      <c r="BP20" s="559" t="s">
        <v>673</v>
      </c>
      <c r="BQ20" s="557" t="s">
        <v>673</v>
      </c>
      <c r="BR20" s="558"/>
      <c r="BS20" s="672" t="s">
        <v>673</v>
      </c>
      <c r="BT20" s="561" t="s">
        <v>673</v>
      </c>
      <c r="BU20" s="561" t="s">
        <v>673</v>
      </c>
      <c r="BV20" s="562" t="s">
        <v>673</v>
      </c>
      <c r="BW20" s="561" t="s">
        <v>673</v>
      </c>
      <c r="BX20" s="561" t="s">
        <v>673</v>
      </c>
      <c r="BY20" s="561" t="s">
        <v>673</v>
      </c>
      <c r="BZ20" s="562" t="s">
        <v>673</v>
      </c>
      <c r="CA20" s="561" t="s">
        <v>673</v>
      </c>
      <c r="CB20" s="561" t="s">
        <v>673</v>
      </c>
      <c r="CC20" s="561" t="s">
        <v>673</v>
      </c>
      <c r="CD20" s="562" t="s">
        <v>673</v>
      </c>
      <c r="CE20" s="561" t="s">
        <v>673</v>
      </c>
      <c r="CF20" s="558"/>
      <c r="CG20" s="413"/>
      <c r="CH20" s="451"/>
      <c r="CI20" s="451"/>
      <c r="CJ20" s="451"/>
      <c r="CK20" s="451"/>
      <c r="CL20" s="451"/>
      <c r="CM20" s="451"/>
    </row>
    <row r="21" spans="1:91" s="202" customFormat="1" ht="13">
      <c r="A21" s="699" t="s">
        <v>620</v>
      </c>
      <c r="B21" s="689">
        <v>260596</v>
      </c>
      <c r="C21" s="497" t="s">
        <v>1865</v>
      </c>
      <c r="D21" s="500">
        <v>0.371</v>
      </c>
      <c r="E21" s="497" t="s">
        <v>597</v>
      </c>
      <c r="F21" s="217">
        <v>120146</v>
      </c>
      <c r="G21" s="497" t="s">
        <v>1866</v>
      </c>
      <c r="H21" s="500">
        <v>0.34499999999999997</v>
      </c>
      <c r="I21" s="497" t="s">
        <v>600</v>
      </c>
      <c r="J21" s="217">
        <v>140450</v>
      </c>
      <c r="K21" s="497" t="s">
        <v>1867</v>
      </c>
      <c r="L21" s="500">
        <v>0.39700000000000002</v>
      </c>
      <c r="M21" s="501" t="s">
        <v>612</v>
      </c>
      <c r="O21" s="688" t="s">
        <v>620</v>
      </c>
      <c r="P21" s="690">
        <v>243955</v>
      </c>
      <c r="Q21" s="690">
        <v>6896</v>
      </c>
      <c r="R21" s="691">
        <v>35.799999999999997</v>
      </c>
      <c r="S21" s="692">
        <v>1</v>
      </c>
      <c r="T21" s="693">
        <v>113537</v>
      </c>
      <c r="U21" s="690">
        <v>4585</v>
      </c>
      <c r="V21" s="691">
        <v>33.9</v>
      </c>
      <c r="W21" s="692">
        <v>1.4</v>
      </c>
      <c r="X21" s="693">
        <v>130418</v>
      </c>
      <c r="Y21" s="690">
        <v>4516</v>
      </c>
      <c r="Z21" s="691">
        <v>37.700000000000003</v>
      </c>
      <c r="AA21" s="691">
        <v>1.3</v>
      </c>
      <c r="AC21" s="688" t="s">
        <v>620</v>
      </c>
      <c r="AD21" s="681">
        <v>239781</v>
      </c>
      <c r="AE21" s="682">
        <v>6902</v>
      </c>
      <c r="AF21" s="683">
        <v>35.200000000000003</v>
      </c>
      <c r="AG21" s="684">
        <v>1</v>
      </c>
      <c r="AH21" s="681" t="s">
        <v>751</v>
      </c>
      <c r="AI21" s="682" t="s">
        <v>751</v>
      </c>
      <c r="AJ21" s="683">
        <v>33.700000000000003</v>
      </c>
      <c r="AK21" s="684">
        <v>1.2</v>
      </c>
      <c r="AL21" s="681" t="s">
        <v>751</v>
      </c>
      <c r="AM21" s="682" t="s">
        <v>751</v>
      </c>
      <c r="AN21" s="683">
        <v>36.6</v>
      </c>
      <c r="AO21" s="683">
        <v>1.3</v>
      </c>
      <c r="AQ21" s="742" t="s">
        <v>982</v>
      </c>
      <c r="AR21" s="701" t="s">
        <v>751</v>
      </c>
      <c r="AS21" s="702" t="s">
        <v>751</v>
      </c>
      <c r="AT21" s="703">
        <v>0.92300000000000004</v>
      </c>
      <c r="AU21" s="704" t="s">
        <v>654</v>
      </c>
      <c r="AV21" s="701" t="s">
        <v>751</v>
      </c>
      <c r="AW21" s="702" t="s">
        <v>751</v>
      </c>
      <c r="AX21" s="703">
        <v>0.93200000000000005</v>
      </c>
      <c r="AY21" s="704" t="s">
        <v>649</v>
      </c>
      <c r="AZ21" s="701" t="s">
        <v>751</v>
      </c>
      <c r="BA21" s="702" t="s">
        <v>751</v>
      </c>
      <c r="BB21" s="703">
        <v>0.91500000000000004</v>
      </c>
      <c r="BC21" s="702" t="s">
        <v>649</v>
      </c>
      <c r="BD21" s="558"/>
      <c r="BE21" s="413" t="s">
        <v>982</v>
      </c>
      <c r="BF21" s="557" t="s">
        <v>751</v>
      </c>
      <c r="BG21" s="557" t="s">
        <v>751</v>
      </c>
      <c r="BH21" s="559">
        <v>0.91600000000000004</v>
      </c>
      <c r="BI21" s="557" t="s">
        <v>654</v>
      </c>
      <c r="BJ21" s="557" t="s">
        <v>751</v>
      </c>
      <c r="BK21" s="557" t="s">
        <v>751</v>
      </c>
      <c r="BL21" s="559">
        <v>0.92200000000000004</v>
      </c>
      <c r="BM21" s="557" t="s">
        <v>649</v>
      </c>
      <c r="BN21" s="557" t="s">
        <v>751</v>
      </c>
      <c r="BO21" s="557" t="s">
        <v>751</v>
      </c>
      <c r="BP21" s="559">
        <v>0.90900000000000003</v>
      </c>
      <c r="BQ21" s="557" t="s">
        <v>655</v>
      </c>
      <c r="BR21" s="558"/>
      <c r="BS21" s="672" t="s">
        <v>982</v>
      </c>
      <c r="BT21" s="561" t="s">
        <v>751</v>
      </c>
      <c r="BU21" s="561" t="s">
        <v>751</v>
      </c>
      <c r="BV21" s="562">
        <v>0.90600000000000003</v>
      </c>
      <c r="BW21" s="561" t="s">
        <v>654</v>
      </c>
      <c r="BX21" s="561" t="s">
        <v>751</v>
      </c>
      <c r="BY21" s="561" t="s">
        <v>751</v>
      </c>
      <c r="BZ21" s="562">
        <v>0.91200000000000003</v>
      </c>
      <c r="CA21" s="561" t="s">
        <v>649</v>
      </c>
      <c r="CB21" s="561" t="s">
        <v>751</v>
      </c>
      <c r="CC21" s="561" t="s">
        <v>751</v>
      </c>
      <c r="CD21" s="562">
        <v>0.9</v>
      </c>
      <c r="CE21" s="561" t="s">
        <v>655</v>
      </c>
      <c r="CF21" s="558"/>
      <c r="CG21" s="413" t="s">
        <v>982</v>
      </c>
      <c r="CH21" s="563">
        <v>0.91800000000000004</v>
      </c>
      <c r="CI21" s="451" t="s">
        <v>641</v>
      </c>
      <c r="CJ21" s="563">
        <v>0.92500000000000004</v>
      </c>
      <c r="CK21" s="451" t="s">
        <v>656</v>
      </c>
      <c r="CL21" s="563">
        <v>0.91</v>
      </c>
      <c r="CM21" s="451" t="s">
        <v>656</v>
      </c>
    </row>
    <row r="22" spans="1:91" s="202" customFormat="1" ht="13">
      <c r="A22" s="688"/>
      <c r="B22" s="689"/>
      <c r="C22" s="497"/>
      <c r="D22" s="500"/>
      <c r="E22" s="497"/>
      <c r="F22" s="217"/>
      <c r="G22" s="497"/>
      <c r="H22" s="500"/>
      <c r="I22" s="497"/>
      <c r="J22" s="217"/>
      <c r="K22" s="497"/>
      <c r="L22" s="500"/>
      <c r="M22" s="501"/>
      <c r="O22" s="676"/>
      <c r="P22" s="690"/>
      <c r="Q22" s="690"/>
      <c r="R22" s="691"/>
      <c r="S22" s="692"/>
      <c r="T22" s="693"/>
      <c r="U22" s="690"/>
      <c r="V22" s="691"/>
      <c r="W22" s="692"/>
      <c r="X22" s="693"/>
      <c r="Y22" s="690"/>
      <c r="Z22" s="691"/>
      <c r="AA22" s="691"/>
      <c r="AC22" s="676"/>
      <c r="AD22" s="681"/>
      <c r="AE22" s="682"/>
      <c r="AF22" s="683"/>
      <c r="AG22" s="684"/>
      <c r="AH22" s="681"/>
      <c r="AI22" s="682"/>
      <c r="AJ22" s="683"/>
      <c r="AK22" s="684"/>
      <c r="AL22" s="681"/>
      <c r="AM22" s="682"/>
      <c r="AN22" s="683"/>
      <c r="AO22" s="683"/>
      <c r="AQ22" s="742" t="s">
        <v>983</v>
      </c>
      <c r="AR22" s="701" t="s">
        <v>751</v>
      </c>
      <c r="AS22" s="702" t="s">
        <v>751</v>
      </c>
      <c r="AT22" s="703">
        <v>0.34699999999999998</v>
      </c>
      <c r="AU22" s="704" t="s">
        <v>640</v>
      </c>
      <c r="AV22" s="701" t="s">
        <v>751</v>
      </c>
      <c r="AW22" s="702" t="s">
        <v>751</v>
      </c>
      <c r="AX22" s="703">
        <v>0.33900000000000002</v>
      </c>
      <c r="AY22" s="704" t="s">
        <v>640</v>
      </c>
      <c r="AZ22" s="701" t="s">
        <v>751</v>
      </c>
      <c r="BA22" s="702" t="s">
        <v>751</v>
      </c>
      <c r="BB22" s="703">
        <v>0.35599999999999998</v>
      </c>
      <c r="BC22" s="702" t="s">
        <v>645</v>
      </c>
      <c r="BD22" s="558"/>
      <c r="BE22" s="413" t="s">
        <v>983</v>
      </c>
      <c r="BF22" s="557" t="s">
        <v>751</v>
      </c>
      <c r="BG22" s="557" t="s">
        <v>751</v>
      </c>
      <c r="BH22" s="559">
        <v>0.34399999999999997</v>
      </c>
      <c r="BI22" s="557" t="s">
        <v>640</v>
      </c>
      <c r="BJ22" s="557" t="s">
        <v>751</v>
      </c>
      <c r="BK22" s="557" t="s">
        <v>751</v>
      </c>
      <c r="BL22" s="559">
        <v>0.32500000000000001</v>
      </c>
      <c r="BM22" s="557" t="s">
        <v>648</v>
      </c>
      <c r="BN22" s="557" t="s">
        <v>751</v>
      </c>
      <c r="BO22" s="557" t="s">
        <v>751</v>
      </c>
      <c r="BP22" s="559">
        <v>0.36199999999999999</v>
      </c>
      <c r="BQ22" s="557" t="s">
        <v>653</v>
      </c>
      <c r="BR22" s="558"/>
      <c r="BS22" s="672" t="s">
        <v>983</v>
      </c>
      <c r="BT22" s="561" t="s">
        <v>751</v>
      </c>
      <c r="BU22" s="561" t="s">
        <v>751</v>
      </c>
      <c r="BV22" s="562">
        <v>0.33200000000000002</v>
      </c>
      <c r="BW22" s="561" t="s">
        <v>655</v>
      </c>
      <c r="BX22" s="561" t="s">
        <v>751</v>
      </c>
      <c r="BY22" s="561" t="s">
        <v>751</v>
      </c>
      <c r="BZ22" s="562">
        <v>0.32400000000000001</v>
      </c>
      <c r="CA22" s="561" t="s">
        <v>652</v>
      </c>
      <c r="CB22" s="561" t="s">
        <v>751</v>
      </c>
      <c r="CC22" s="561" t="s">
        <v>751</v>
      </c>
      <c r="CD22" s="562">
        <v>0.34</v>
      </c>
      <c r="CE22" s="561" t="s">
        <v>652</v>
      </c>
      <c r="CF22" s="558"/>
      <c r="CG22" s="413" t="s">
        <v>983</v>
      </c>
      <c r="CH22" s="563">
        <v>0.32600000000000001</v>
      </c>
      <c r="CI22" s="451" t="s">
        <v>655</v>
      </c>
      <c r="CJ22" s="563">
        <v>0.32</v>
      </c>
      <c r="CK22" s="451" t="s">
        <v>652</v>
      </c>
      <c r="CL22" s="563">
        <v>0.33200000000000002</v>
      </c>
      <c r="CM22" s="451" t="s">
        <v>652</v>
      </c>
    </row>
    <row r="23" spans="1:91" s="202" customFormat="1" ht="13.5" thickBot="1">
      <c r="A23" s="658" t="s">
        <v>984</v>
      </c>
      <c r="B23" s="659">
        <v>144247</v>
      </c>
      <c r="C23" s="487" t="s">
        <v>1868</v>
      </c>
      <c r="D23" s="660" t="s">
        <v>751</v>
      </c>
      <c r="E23" s="487" t="s">
        <v>751</v>
      </c>
      <c r="F23" s="484">
        <v>76335</v>
      </c>
      <c r="G23" s="487" t="s">
        <v>1773</v>
      </c>
      <c r="H23" s="660" t="s">
        <v>751</v>
      </c>
      <c r="I23" s="487" t="s">
        <v>751</v>
      </c>
      <c r="J23" s="484">
        <v>67912</v>
      </c>
      <c r="K23" s="487" t="s">
        <v>1869</v>
      </c>
      <c r="L23" s="660" t="s">
        <v>751</v>
      </c>
      <c r="M23" s="485" t="s">
        <v>751</v>
      </c>
      <c r="O23" s="661" t="s">
        <v>984</v>
      </c>
      <c r="P23" s="694">
        <v>146382</v>
      </c>
      <c r="Q23" s="694">
        <v>633</v>
      </c>
      <c r="R23" s="695" t="s">
        <v>751</v>
      </c>
      <c r="S23" s="696" t="s">
        <v>751</v>
      </c>
      <c r="T23" s="697">
        <v>77831</v>
      </c>
      <c r="U23" s="694">
        <v>234</v>
      </c>
      <c r="V23" s="695" t="s">
        <v>751</v>
      </c>
      <c r="W23" s="696" t="s">
        <v>751</v>
      </c>
      <c r="X23" s="697">
        <v>68551</v>
      </c>
      <c r="Y23" s="694">
        <v>589</v>
      </c>
      <c r="Z23" s="695" t="s">
        <v>751</v>
      </c>
      <c r="AA23" s="695" t="s">
        <v>751</v>
      </c>
      <c r="AC23" s="661" t="s">
        <v>984</v>
      </c>
      <c r="AD23" s="666">
        <v>147846</v>
      </c>
      <c r="AE23" s="667">
        <v>603</v>
      </c>
      <c r="AF23" s="668" t="s">
        <v>751</v>
      </c>
      <c r="AG23" s="669" t="s">
        <v>751</v>
      </c>
      <c r="AH23" s="666">
        <v>77827</v>
      </c>
      <c r="AI23" s="667">
        <v>537</v>
      </c>
      <c r="AJ23" s="668" t="s">
        <v>751</v>
      </c>
      <c r="AK23" s="669" t="s">
        <v>751</v>
      </c>
      <c r="AL23" s="666">
        <v>70019</v>
      </c>
      <c r="AM23" s="667">
        <v>209</v>
      </c>
      <c r="AN23" s="668" t="s">
        <v>751</v>
      </c>
      <c r="AO23" s="668" t="s">
        <v>751</v>
      </c>
      <c r="AQ23" s="379"/>
      <c r="AR23" s="551"/>
      <c r="AS23" s="550"/>
      <c r="AT23" s="686"/>
      <c r="AU23" s="552"/>
      <c r="AV23" s="551"/>
      <c r="AW23" s="550"/>
      <c r="AX23" s="686"/>
      <c r="AY23" s="552"/>
      <c r="AZ23" s="551"/>
      <c r="BA23" s="550"/>
      <c r="BB23" s="686"/>
      <c r="BC23" s="550"/>
      <c r="BD23" s="558"/>
      <c r="BE23" s="413"/>
      <c r="BF23" s="557" t="s">
        <v>673</v>
      </c>
      <c r="BG23" s="557" t="s">
        <v>673</v>
      </c>
      <c r="BH23" s="559" t="s">
        <v>673</v>
      </c>
      <c r="BI23" s="557" t="s">
        <v>673</v>
      </c>
      <c r="BJ23" s="557" t="s">
        <v>673</v>
      </c>
      <c r="BK23" s="557" t="s">
        <v>673</v>
      </c>
      <c r="BL23" s="559" t="s">
        <v>673</v>
      </c>
      <c r="BM23" s="557" t="s">
        <v>673</v>
      </c>
      <c r="BN23" s="557" t="s">
        <v>673</v>
      </c>
      <c r="BO23" s="557" t="s">
        <v>673</v>
      </c>
      <c r="BP23" s="559" t="s">
        <v>673</v>
      </c>
      <c r="BQ23" s="557" t="s">
        <v>673</v>
      </c>
      <c r="BR23" s="558"/>
      <c r="BS23" s="672" t="s">
        <v>673</v>
      </c>
      <c r="BT23" s="561" t="s">
        <v>673</v>
      </c>
      <c r="BU23" s="561" t="s">
        <v>673</v>
      </c>
      <c r="BV23" s="562" t="s">
        <v>673</v>
      </c>
      <c r="BW23" s="561" t="s">
        <v>673</v>
      </c>
      <c r="BX23" s="561" t="s">
        <v>673</v>
      </c>
      <c r="BY23" s="561" t="s">
        <v>673</v>
      </c>
      <c r="BZ23" s="562" t="s">
        <v>673</v>
      </c>
      <c r="CA23" s="561" t="s">
        <v>673</v>
      </c>
      <c r="CB23" s="561" t="s">
        <v>673</v>
      </c>
      <c r="CC23" s="561" t="s">
        <v>673</v>
      </c>
      <c r="CD23" s="562" t="s">
        <v>673</v>
      </c>
      <c r="CE23" s="561" t="s">
        <v>673</v>
      </c>
      <c r="CF23" s="558"/>
      <c r="CG23" s="413"/>
      <c r="CH23" s="451"/>
      <c r="CI23" s="451"/>
      <c r="CJ23" s="451"/>
      <c r="CK23" s="451"/>
      <c r="CL23" s="451"/>
      <c r="CM23" s="451"/>
    </row>
    <row r="24" spans="1:91" s="202" customFormat="1" ht="13">
      <c r="A24" s="673" t="s">
        <v>987</v>
      </c>
      <c r="B24" s="674">
        <v>138977</v>
      </c>
      <c r="C24" s="490" t="s">
        <v>1870</v>
      </c>
      <c r="D24" s="493">
        <v>0.96299999999999997</v>
      </c>
      <c r="E24" s="490" t="s">
        <v>616</v>
      </c>
      <c r="F24" s="675">
        <v>73464</v>
      </c>
      <c r="G24" s="490" t="s">
        <v>1446</v>
      </c>
      <c r="H24" s="493">
        <v>0.96199999999999997</v>
      </c>
      <c r="I24" s="490" t="s">
        <v>612</v>
      </c>
      <c r="J24" s="675">
        <v>65513</v>
      </c>
      <c r="K24" s="490" t="s">
        <v>1871</v>
      </c>
      <c r="L24" s="493">
        <v>0.96499999999999997</v>
      </c>
      <c r="M24" s="494" t="s">
        <v>614</v>
      </c>
      <c r="O24" s="676" t="s">
        <v>987</v>
      </c>
      <c r="P24" s="690">
        <v>141195</v>
      </c>
      <c r="Q24" s="690">
        <v>1665</v>
      </c>
      <c r="R24" s="691">
        <v>96.5</v>
      </c>
      <c r="S24" s="692">
        <v>1</v>
      </c>
      <c r="T24" s="693">
        <v>75604</v>
      </c>
      <c r="U24" s="690">
        <v>864</v>
      </c>
      <c r="V24" s="691">
        <v>97.1</v>
      </c>
      <c r="W24" s="692">
        <v>1.1000000000000001</v>
      </c>
      <c r="X24" s="693">
        <v>65591</v>
      </c>
      <c r="Y24" s="690">
        <v>1323</v>
      </c>
      <c r="Z24" s="691">
        <v>95.7</v>
      </c>
      <c r="AA24" s="691">
        <v>1.6</v>
      </c>
      <c r="AC24" s="676" t="s">
        <v>987</v>
      </c>
      <c r="AD24" s="681">
        <v>141122</v>
      </c>
      <c r="AE24" s="682">
        <v>1605</v>
      </c>
      <c r="AF24" s="683">
        <v>95.5</v>
      </c>
      <c r="AG24" s="684">
        <v>1</v>
      </c>
      <c r="AH24" s="681">
        <v>74249</v>
      </c>
      <c r="AI24" s="682">
        <v>1110</v>
      </c>
      <c r="AJ24" s="683">
        <v>95.4</v>
      </c>
      <c r="AK24" s="684">
        <v>1.3</v>
      </c>
      <c r="AL24" s="681">
        <v>66873</v>
      </c>
      <c r="AM24" s="682">
        <v>1005</v>
      </c>
      <c r="AN24" s="683">
        <v>95.5</v>
      </c>
      <c r="AO24" s="683">
        <v>1.4</v>
      </c>
      <c r="AQ24" s="379" t="s">
        <v>984</v>
      </c>
      <c r="AR24" s="685">
        <v>152516</v>
      </c>
      <c r="AS24" s="550" t="s">
        <v>756</v>
      </c>
      <c r="AT24" s="686" t="s">
        <v>751</v>
      </c>
      <c r="AU24" s="552" t="s">
        <v>751</v>
      </c>
      <c r="AV24" s="685">
        <v>80908</v>
      </c>
      <c r="AW24" s="550" t="s">
        <v>1872</v>
      </c>
      <c r="AX24" s="686" t="s">
        <v>751</v>
      </c>
      <c r="AY24" s="552" t="s">
        <v>751</v>
      </c>
      <c r="AZ24" s="685">
        <v>71608</v>
      </c>
      <c r="BA24" s="550" t="s">
        <v>852</v>
      </c>
      <c r="BB24" s="686" t="s">
        <v>751</v>
      </c>
      <c r="BC24" s="550" t="s">
        <v>751</v>
      </c>
      <c r="BD24" s="558"/>
      <c r="BE24" s="413" t="s">
        <v>984</v>
      </c>
      <c r="BF24" s="556">
        <v>153870</v>
      </c>
      <c r="BG24" s="557" t="s">
        <v>1873</v>
      </c>
      <c r="BH24" s="559" t="s">
        <v>751</v>
      </c>
      <c r="BI24" s="557" t="s">
        <v>751</v>
      </c>
      <c r="BJ24" s="556">
        <v>81557</v>
      </c>
      <c r="BK24" s="557" t="s">
        <v>1874</v>
      </c>
      <c r="BL24" s="559" t="s">
        <v>751</v>
      </c>
      <c r="BM24" s="557" t="s">
        <v>751</v>
      </c>
      <c r="BN24" s="556">
        <v>72313</v>
      </c>
      <c r="BO24" s="557" t="s">
        <v>1875</v>
      </c>
      <c r="BP24" s="559" t="s">
        <v>751</v>
      </c>
      <c r="BQ24" s="557" t="s">
        <v>751</v>
      </c>
      <c r="BR24" s="558"/>
      <c r="BS24" s="672" t="s">
        <v>984</v>
      </c>
      <c r="BT24" s="560">
        <v>159942</v>
      </c>
      <c r="BU24" s="561" t="s">
        <v>1876</v>
      </c>
      <c r="BV24" s="562" t="s">
        <v>751</v>
      </c>
      <c r="BW24" s="561" t="s">
        <v>751</v>
      </c>
      <c r="BX24" s="560">
        <v>87553</v>
      </c>
      <c r="BY24" s="561" t="s">
        <v>1725</v>
      </c>
      <c r="BZ24" s="562" t="s">
        <v>751</v>
      </c>
      <c r="CA24" s="561" t="s">
        <v>751</v>
      </c>
      <c r="CB24" s="560">
        <v>72389</v>
      </c>
      <c r="CC24" s="561" t="s">
        <v>1877</v>
      </c>
      <c r="CD24" s="562" t="s">
        <v>751</v>
      </c>
      <c r="CE24" s="561" t="s">
        <v>751</v>
      </c>
      <c r="CF24" s="558"/>
      <c r="CG24" s="413" t="s">
        <v>984</v>
      </c>
      <c r="CH24" s="393">
        <v>155736</v>
      </c>
      <c r="CI24" s="451" t="s">
        <v>1878</v>
      </c>
      <c r="CJ24" s="393">
        <v>84704</v>
      </c>
      <c r="CK24" s="451" t="s">
        <v>780</v>
      </c>
      <c r="CL24" s="393">
        <v>71032</v>
      </c>
      <c r="CM24" s="451" t="s">
        <v>1879</v>
      </c>
    </row>
    <row r="25" spans="1:91" s="202" customFormat="1" ht="13">
      <c r="A25" s="688" t="s">
        <v>841</v>
      </c>
      <c r="B25" s="689">
        <v>53969</v>
      </c>
      <c r="C25" s="497" t="s">
        <v>1880</v>
      </c>
      <c r="D25" s="500">
        <v>0.374</v>
      </c>
      <c r="E25" s="497" t="s">
        <v>610</v>
      </c>
      <c r="F25" s="217">
        <v>23140</v>
      </c>
      <c r="G25" s="497" t="s">
        <v>1881</v>
      </c>
      <c r="H25" s="500">
        <v>0.30299999999999999</v>
      </c>
      <c r="I25" s="497" t="s">
        <v>924</v>
      </c>
      <c r="J25" s="217">
        <v>30829</v>
      </c>
      <c r="K25" s="497" t="s">
        <v>1882</v>
      </c>
      <c r="L25" s="500">
        <v>0.45400000000000001</v>
      </c>
      <c r="M25" s="501" t="s">
        <v>922</v>
      </c>
      <c r="O25" s="676" t="s">
        <v>841</v>
      </c>
      <c r="P25" s="690">
        <v>53378</v>
      </c>
      <c r="Q25" s="690">
        <v>3124</v>
      </c>
      <c r="R25" s="691">
        <v>36.5</v>
      </c>
      <c r="S25" s="692">
        <v>2.1</v>
      </c>
      <c r="T25" s="693">
        <v>22977</v>
      </c>
      <c r="U25" s="690">
        <v>2221</v>
      </c>
      <c r="V25" s="691">
        <v>29.5</v>
      </c>
      <c r="W25" s="692">
        <v>2.8</v>
      </c>
      <c r="X25" s="693">
        <v>30401</v>
      </c>
      <c r="Y25" s="690">
        <v>2391</v>
      </c>
      <c r="Z25" s="691">
        <v>44.3</v>
      </c>
      <c r="AA25" s="691">
        <v>3.5</v>
      </c>
      <c r="AC25" s="676" t="s">
        <v>841</v>
      </c>
      <c r="AD25" s="681">
        <v>50854</v>
      </c>
      <c r="AE25" s="682">
        <v>3163</v>
      </c>
      <c r="AF25" s="683">
        <v>34.4</v>
      </c>
      <c r="AG25" s="684">
        <v>2.1</v>
      </c>
      <c r="AH25" s="681">
        <v>22190</v>
      </c>
      <c r="AI25" s="682">
        <v>1649</v>
      </c>
      <c r="AJ25" s="683">
        <v>28.5</v>
      </c>
      <c r="AK25" s="684">
        <v>2.1</v>
      </c>
      <c r="AL25" s="681">
        <v>28664</v>
      </c>
      <c r="AM25" s="682">
        <v>2310</v>
      </c>
      <c r="AN25" s="683">
        <v>40.9</v>
      </c>
      <c r="AO25" s="683">
        <v>3.3</v>
      </c>
      <c r="AQ25" s="156" t="s">
        <v>987</v>
      </c>
      <c r="AR25" s="685">
        <v>147148</v>
      </c>
      <c r="AS25" s="550" t="s">
        <v>1883</v>
      </c>
      <c r="AT25" s="686">
        <v>0.96499999999999997</v>
      </c>
      <c r="AU25" s="552" t="s">
        <v>649</v>
      </c>
      <c r="AV25" s="685">
        <v>78068</v>
      </c>
      <c r="AW25" s="550" t="s">
        <v>1884</v>
      </c>
      <c r="AX25" s="686">
        <v>0.96499999999999997</v>
      </c>
      <c r="AY25" s="552" t="s">
        <v>640</v>
      </c>
      <c r="AZ25" s="685">
        <v>69080</v>
      </c>
      <c r="BA25" s="550" t="s">
        <v>1885</v>
      </c>
      <c r="BB25" s="686">
        <v>0.96499999999999997</v>
      </c>
      <c r="BC25" s="550" t="s">
        <v>652</v>
      </c>
      <c r="BD25" s="558"/>
      <c r="BE25" s="439" t="s">
        <v>987</v>
      </c>
      <c r="BF25" s="556">
        <v>146978</v>
      </c>
      <c r="BG25" s="557" t="s">
        <v>1886</v>
      </c>
      <c r="BH25" s="559">
        <v>0.95499999999999996</v>
      </c>
      <c r="BI25" s="557" t="s">
        <v>653</v>
      </c>
      <c r="BJ25" s="556">
        <v>77824</v>
      </c>
      <c r="BK25" s="557" t="s">
        <v>1887</v>
      </c>
      <c r="BL25" s="559">
        <v>0.95399999999999996</v>
      </c>
      <c r="BM25" s="557" t="s">
        <v>645</v>
      </c>
      <c r="BN25" s="556">
        <v>69154</v>
      </c>
      <c r="BO25" s="557" t="s">
        <v>1888</v>
      </c>
      <c r="BP25" s="559">
        <v>0.95599999999999996</v>
      </c>
      <c r="BQ25" s="557" t="s">
        <v>643</v>
      </c>
      <c r="BR25" s="558"/>
      <c r="BS25" s="672" t="s">
        <v>987</v>
      </c>
      <c r="BT25" s="560">
        <v>153581</v>
      </c>
      <c r="BU25" s="561" t="s">
        <v>1889</v>
      </c>
      <c r="BV25" s="562">
        <v>0.96</v>
      </c>
      <c r="BW25" s="561" t="s">
        <v>649</v>
      </c>
      <c r="BX25" s="560">
        <v>83678</v>
      </c>
      <c r="BY25" s="561" t="s">
        <v>1890</v>
      </c>
      <c r="BZ25" s="562">
        <v>0.95599999999999996</v>
      </c>
      <c r="CA25" s="561" t="s">
        <v>640</v>
      </c>
      <c r="CB25" s="560">
        <v>69903</v>
      </c>
      <c r="CC25" s="561" t="s">
        <v>1009</v>
      </c>
      <c r="CD25" s="562">
        <v>0.96599999999999997</v>
      </c>
      <c r="CE25" s="561" t="s">
        <v>653</v>
      </c>
      <c r="CF25" s="558"/>
      <c r="CG25" s="413" t="s">
        <v>987</v>
      </c>
      <c r="CH25" s="563">
        <v>0.95799999999999996</v>
      </c>
      <c r="CI25" s="451" t="s">
        <v>654</v>
      </c>
      <c r="CJ25" s="563">
        <v>0.95399999999999996</v>
      </c>
      <c r="CK25" s="451" t="s">
        <v>653</v>
      </c>
      <c r="CL25" s="563">
        <v>0.96299999999999997</v>
      </c>
      <c r="CM25" s="451" t="s">
        <v>640</v>
      </c>
    </row>
    <row r="26" spans="1:91" s="202" customFormat="1" ht="13">
      <c r="A26" s="688"/>
      <c r="B26" s="689"/>
      <c r="C26" s="497"/>
      <c r="D26" s="500"/>
      <c r="E26" s="497"/>
      <c r="F26" s="217"/>
      <c r="G26" s="497"/>
      <c r="H26" s="500"/>
      <c r="I26" s="497"/>
      <c r="J26" s="217"/>
      <c r="K26" s="497"/>
      <c r="L26" s="500"/>
      <c r="M26" s="501"/>
      <c r="O26" s="676"/>
      <c r="P26" s="690"/>
      <c r="Q26" s="690"/>
      <c r="R26" s="691"/>
      <c r="S26" s="692"/>
      <c r="T26" s="693"/>
      <c r="U26" s="690"/>
      <c r="V26" s="691"/>
      <c r="W26" s="692"/>
      <c r="X26" s="693"/>
      <c r="Y26" s="690"/>
      <c r="Z26" s="691"/>
      <c r="AA26" s="691"/>
      <c r="AC26" s="676"/>
      <c r="AD26" s="681"/>
      <c r="AE26" s="682"/>
      <c r="AF26" s="683"/>
      <c r="AG26" s="684"/>
      <c r="AH26" s="681"/>
      <c r="AI26" s="682"/>
      <c r="AJ26" s="683"/>
      <c r="AK26" s="684"/>
      <c r="AL26" s="681"/>
      <c r="AM26" s="682"/>
      <c r="AN26" s="683"/>
      <c r="AO26" s="683"/>
      <c r="AQ26" s="156" t="s">
        <v>841</v>
      </c>
      <c r="AR26" s="685">
        <v>51809</v>
      </c>
      <c r="AS26" s="550" t="s">
        <v>1891</v>
      </c>
      <c r="AT26" s="686">
        <v>0.34</v>
      </c>
      <c r="AU26" s="552" t="s">
        <v>662</v>
      </c>
      <c r="AV26" s="685">
        <v>23645</v>
      </c>
      <c r="AW26" s="550" t="s">
        <v>1892</v>
      </c>
      <c r="AX26" s="686">
        <v>0.29199999999999998</v>
      </c>
      <c r="AY26" s="552" t="s">
        <v>674</v>
      </c>
      <c r="AZ26" s="685">
        <v>28164</v>
      </c>
      <c r="BA26" s="550" t="s">
        <v>1893</v>
      </c>
      <c r="BB26" s="686">
        <v>0.39300000000000002</v>
      </c>
      <c r="BC26" s="550" t="s">
        <v>935</v>
      </c>
      <c r="BD26" s="558"/>
      <c r="BE26" s="439" t="s">
        <v>841</v>
      </c>
      <c r="BF26" s="556">
        <v>51769</v>
      </c>
      <c r="BG26" s="557" t="s">
        <v>1894</v>
      </c>
      <c r="BH26" s="559">
        <v>0.33600000000000002</v>
      </c>
      <c r="BI26" s="557" t="s">
        <v>659</v>
      </c>
      <c r="BJ26" s="556">
        <v>23289</v>
      </c>
      <c r="BK26" s="557" t="s">
        <v>1895</v>
      </c>
      <c r="BL26" s="559">
        <v>0.28599999999999998</v>
      </c>
      <c r="BM26" s="557" t="s">
        <v>661</v>
      </c>
      <c r="BN26" s="556">
        <v>28480</v>
      </c>
      <c r="BO26" s="557" t="s">
        <v>1896</v>
      </c>
      <c r="BP26" s="559">
        <v>0.39400000000000002</v>
      </c>
      <c r="BQ26" s="557" t="s">
        <v>685</v>
      </c>
      <c r="BR26" s="558"/>
      <c r="BS26" s="672" t="s">
        <v>841</v>
      </c>
      <c r="BT26" s="560">
        <v>53307</v>
      </c>
      <c r="BU26" s="561" t="s">
        <v>1897</v>
      </c>
      <c r="BV26" s="562">
        <v>0.33300000000000002</v>
      </c>
      <c r="BW26" s="561" t="s">
        <v>659</v>
      </c>
      <c r="BX26" s="560">
        <v>24820</v>
      </c>
      <c r="BY26" s="561" t="s">
        <v>1898</v>
      </c>
      <c r="BZ26" s="562">
        <v>0.28299999999999997</v>
      </c>
      <c r="CA26" s="561" t="s">
        <v>675</v>
      </c>
      <c r="CB26" s="560">
        <v>28487</v>
      </c>
      <c r="CC26" s="561" t="s">
        <v>1899</v>
      </c>
      <c r="CD26" s="562">
        <v>0.39400000000000002</v>
      </c>
      <c r="CE26" s="561" t="s">
        <v>861</v>
      </c>
      <c r="CF26" s="558"/>
      <c r="CG26" s="413" t="s">
        <v>841</v>
      </c>
      <c r="CH26" s="563">
        <v>0.311</v>
      </c>
      <c r="CI26" s="451" t="s">
        <v>644</v>
      </c>
      <c r="CJ26" s="563">
        <v>0.26900000000000002</v>
      </c>
      <c r="CK26" s="451" t="s">
        <v>675</v>
      </c>
      <c r="CL26" s="563">
        <v>0.36099999999999999</v>
      </c>
      <c r="CM26" s="451" t="s">
        <v>674</v>
      </c>
    </row>
    <row r="27" spans="1:91" s="202" customFormat="1" ht="13.5" thickBot="1">
      <c r="A27" s="658" t="s">
        <v>1033</v>
      </c>
      <c r="B27" s="659">
        <v>133529</v>
      </c>
      <c r="C27" s="487" t="s">
        <v>1900</v>
      </c>
      <c r="D27" s="660" t="s">
        <v>751</v>
      </c>
      <c r="E27" s="487" t="s">
        <v>751</v>
      </c>
      <c r="F27" s="484">
        <v>69004</v>
      </c>
      <c r="G27" s="487" t="s">
        <v>1901</v>
      </c>
      <c r="H27" s="660" t="s">
        <v>751</v>
      </c>
      <c r="I27" s="487" t="s">
        <v>751</v>
      </c>
      <c r="J27" s="484">
        <v>64525</v>
      </c>
      <c r="K27" s="487" t="s">
        <v>1902</v>
      </c>
      <c r="L27" s="660" t="s">
        <v>751</v>
      </c>
      <c r="M27" s="485" t="s">
        <v>751</v>
      </c>
      <c r="O27" s="661" t="s">
        <v>1033</v>
      </c>
      <c r="P27" s="694">
        <v>125615</v>
      </c>
      <c r="Q27" s="694">
        <v>693</v>
      </c>
      <c r="R27" s="695" t="s">
        <v>751</v>
      </c>
      <c r="S27" s="696" t="s">
        <v>751</v>
      </c>
      <c r="T27" s="697">
        <v>63871</v>
      </c>
      <c r="U27" s="694">
        <v>232</v>
      </c>
      <c r="V27" s="695" t="s">
        <v>751</v>
      </c>
      <c r="W27" s="696" t="s">
        <v>751</v>
      </c>
      <c r="X27" s="697">
        <v>61744</v>
      </c>
      <c r="Y27" s="694">
        <v>652</v>
      </c>
      <c r="Z27" s="695" t="s">
        <v>751</v>
      </c>
      <c r="AA27" s="695" t="s">
        <v>751</v>
      </c>
      <c r="AC27" s="661" t="s">
        <v>1033</v>
      </c>
      <c r="AD27" s="666">
        <v>126401</v>
      </c>
      <c r="AE27" s="667">
        <v>872</v>
      </c>
      <c r="AF27" s="668" t="s">
        <v>751</v>
      </c>
      <c r="AG27" s="669" t="s">
        <v>751</v>
      </c>
      <c r="AH27" s="666">
        <v>64787</v>
      </c>
      <c r="AI27" s="667">
        <v>676</v>
      </c>
      <c r="AJ27" s="668" t="s">
        <v>751</v>
      </c>
      <c r="AK27" s="669" t="s">
        <v>751</v>
      </c>
      <c r="AL27" s="666">
        <v>61614</v>
      </c>
      <c r="AM27" s="667">
        <v>536</v>
      </c>
      <c r="AN27" s="668" t="s">
        <v>751</v>
      </c>
      <c r="AO27" s="668" t="s">
        <v>751</v>
      </c>
      <c r="AQ27" s="379"/>
      <c r="AR27" s="551"/>
      <c r="AS27" s="550"/>
      <c r="AT27" s="686"/>
      <c r="AU27" s="552"/>
      <c r="AV27" s="551"/>
      <c r="AW27" s="550"/>
      <c r="AX27" s="686"/>
      <c r="AY27" s="552"/>
      <c r="AZ27" s="551"/>
      <c r="BA27" s="550"/>
      <c r="BB27" s="686"/>
      <c r="BC27" s="550"/>
      <c r="BD27" s="558"/>
      <c r="BE27" s="413"/>
      <c r="BF27" s="557" t="s">
        <v>673</v>
      </c>
      <c r="BG27" s="557" t="s">
        <v>673</v>
      </c>
      <c r="BH27" s="559" t="s">
        <v>673</v>
      </c>
      <c r="BI27" s="557" t="s">
        <v>673</v>
      </c>
      <c r="BJ27" s="557" t="s">
        <v>673</v>
      </c>
      <c r="BK27" s="557" t="s">
        <v>673</v>
      </c>
      <c r="BL27" s="559" t="s">
        <v>673</v>
      </c>
      <c r="BM27" s="557" t="s">
        <v>673</v>
      </c>
      <c r="BN27" s="557" t="s">
        <v>673</v>
      </c>
      <c r="BO27" s="557" t="s">
        <v>673</v>
      </c>
      <c r="BP27" s="559" t="s">
        <v>673</v>
      </c>
      <c r="BQ27" s="557" t="s">
        <v>673</v>
      </c>
      <c r="BR27" s="558"/>
      <c r="BS27" s="672" t="s">
        <v>673</v>
      </c>
      <c r="BT27" s="561" t="s">
        <v>673</v>
      </c>
      <c r="BU27" s="561" t="s">
        <v>673</v>
      </c>
      <c r="BV27" s="562" t="s">
        <v>673</v>
      </c>
      <c r="BW27" s="561" t="s">
        <v>673</v>
      </c>
      <c r="BX27" s="561" t="s">
        <v>673</v>
      </c>
      <c r="BY27" s="561" t="s">
        <v>673</v>
      </c>
      <c r="BZ27" s="562" t="s">
        <v>673</v>
      </c>
      <c r="CA27" s="561" t="s">
        <v>673</v>
      </c>
      <c r="CB27" s="561" t="s">
        <v>673</v>
      </c>
      <c r="CC27" s="561" t="s">
        <v>673</v>
      </c>
      <c r="CD27" s="562" t="s">
        <v>673</v>
      </c>
      <c r="CE27" s="561" t="s">
        <v>673</v>
      </c>
      <c r="CF27" s="558"/>
      <c r="CG27" s="413"/>
      <c r="CH27" s="451"/>
      <c r="CI27" s="451"/>
      <c r="CJ27" s="451"/>
      <c r="CK27" s="451"/>
      <c r="CL27" s="451"/>
      <c r="CM27" s="451"/>
    </row>
    <row r="28" spans="1:91" s="202" customFormat="1" ht="13">
      <c r="A28" s="673" t="s">
        <v>987</v>
      </c>
      <c r="B28" s="674">
        <v>128246</v>
      </c>
      <c r="C28" s="490" t="s">
        <v>1903</v>
      </c>
      <c r="D28" s="493">
        <v>0.96</v>
      </c>
      <c r="E28" s="490" t="s">
        <v>597</v>
      </c>
      <c r="F28" s="675">
        <v>65758</v>
      </c>
      <c r="G28" s="490" t="s">
        <v>1904</v>
      </c>
      <c r="H28" s="493">
        <v>0.95299999999999996</v>
      </c>
      <c r="I28" s="490" t="s">
        <v>710</v>
      </c>
      <c r="J28" s="675">
        <v>62488</v>
      </c>
      <c r="K28" s="490" t="s">
        <v>1905</v>
      </c>
      <c r="L28" s="493">
        <v>0.96799999999999997</v>
      </c>
      <c r="M28" s="494" t="s">
        <v>600</v>
      </c>
      <c r="O28" s="676" t="s">
        <v>987</v>
      </c>
      <c r="P28" s="690">
        <v>120959</v>
      </c>
      <c r="Q28" s="690">
        <v>1183</v>
      </c>
      <c r="R28" s="691">
        <v>96.3</v>
      </c>
      <c r="S28" s="692">
        <v>0.8</v>
      </c>
      <c r="T28" s="693">
        <v>61212</v>
      </c>
      <c r="U28" s="690">
        <v>872</v>
      </c>
      <c r="V28" s="691">
        <v>95.8</v>
      </c>
      <c r="W28" s="692">
        <v>1.3</v>
      </c>
      <c r="X28" s="693">
        <v>59747</v>
      </c>
      <c r="Y28" s="690">
        <v>906</v>
      </c>
      <c r="Z28" s="691">
        <v>96.8</v>
      </c>
      <c r="AA28" s="691">
        <v>1.1000000000000001</v>
      </c>
      <c r="AC28" s="676" t="s">
        <v>987</v>
      </c>
      <c r="AD28" s="681">
        <v>119419</v>
      </c>
      <c r="AE28" s="682">
        <v>1757</v>
      </c>
      <c r="AF28" s="683">
        <v>94.5</v>
      </c>
      <c r="AG28" s="684">
        <v>1.1000000000000001</v>
      </c>
      <c r="AH28" s="681">
        <v>60660</v>
      </c>
      <c r="AI28" s="682">
        <v>1230</v>
      </c>
      <c r="AJ28" s="683">
        <v>93.6</v>
      </c>
      <c r="AK28" s="684">
        <v>1.5</v>
      </c>
      <c r="AL28" s="681">
        <v>58759</v>
      </c>
      <c r="AM28" s="682">
        <v>985</v>
      </c>
      <c r="AN28" s="683">
        <v>95.4</v>
      </c>
      <c r="AO28" s="683">
        <v>1.3</v>
      </c>
      <c r="AQ28" s="379" t="s">
        <v>1033</v>
      </c>
      <c r="AR28" s="685">
        <v>125019</v>
      </c>
      <c r="AS28" s="550" t="s">
        <v>1307</v>
      </c>
      <c r="AT28" s="686" t="s">
        <v>751</v>
      </c>
      <c r="AU28" s="552" t="s">
        <v>751</v>
      </c>
      <c r="AV28" s="685">
        <v>63910</v>
      </c>
      <c r="AW28" s="550" t="s">
        <v>1906</v>
      </c>
      <c r="AX28" s="686" t="s">
        <v>751</v>
      </c>
      <c r="AY28" s="552" t="s">
        <v>751</v>
      </c>
      <c r="AZ28" s="685">
        <v>61109</v>
      </c>
      <c r="BA28" s="550" t="s">
        <v>1907</v>
      </c>
      <c r="BB28" s="686" t="s">
        <v>751</v>
      </c>
      <c r="BC28" s="550" t="s">
        <v>751</v>
      </c>
      <c r="BD28" s="558"/>
      <c r="BE28" s="413" t="s">
        <v>1033</v>
      </c>
      <c r="BF28" s="556">
        <v>124187</v>
      </c>
      <c r="BG28" s="557" t="s">
        <v>1908</v>
      </c>
      <c r="BH28" s="559" t="s">
        <v>751</v>
      </c>
      <c r="BI28" s="557" t="s">
        <v>751</v>
      </c>
      <c r="BJ28" s="556">
        <v>63534</v>
      </c>
      <c r="BK28" s="557" t="s">
        <v>1381</v>
      </c>
      <c r="BL28" s="559" t="s">
        <v>751</v>
      </c>
      <c r="BM28" s="557" t="s">
        <v>751</v>
      </c>
      <c r="BN28" s="556">
        <v>60653</v>
      </c>
      <c r="BO28" s="557" t="s">
        <v>1494</v>
      </c>
      <c r="BP28" s="559" t="s">
        <v>751</v>
      </c>
      <c r="BQ28" s="557" t="s">
        <v>751</v>
      </c>
      <c r="BR28" s="558"/>
      <c r="BS28" s="672" t="s">
        <v>1033</v>
      </c>
      <c r="BT28" s="560">
        <v>124108</v>
      </c>
      <c r="BU28" s="561" t="s">
        <v>855</v>
      </c>
      <c r="BV28" s="562" t="s">
        <v>751</v>
      </c>
      <c r="BW28" s="561" t="s">
        <v>751</v>
      </c>
      <c r="BX28" s="560">
        <v>64239</v>
      </c>
      <c r="BY28" s="561" t="s">
        <v>1388</v>
      </c>
      <c r="BZ28" s="562" t="s">
        <v>751</v>
      </c>
      <c r="CA28" s="561" t="s">
        <v>751</v>
      </c>
      <c r="CB28" s="560">
        <v>59869</v>
      </c>
      <c r="CC28" s="561" t="s">
        <v>1593</v>
      </c>
      <c r="CD28" s="562" t="s">
        <v>751</v>
      </c>
      <c r="CE28" s="561" t="s">
        <v>751</v>
      </c>
      <c r="CF28" s="558"/>
      <c r="CG28" s="413" t="s">
        <v>1033</v>
      </c>
      <c r="CH28" s="393">
        <v>123626</v>
      </c>
      <c r="CI28" s="451" t="s">
        <v>1304</v>
      </c>
      <c r="CJ28" s="393">
        <v>64055</v>
      </c>
      <c r="CK28" s="451" t="s">
        <v>1909</v>
      </c>
      <c r="CL28" s="393">
        <v>59571</v>
      </c>
      <c r="CM28" s="451" t="s">
        <v>1910</v>
      </c>
    </row>
    <row r="29" spans="1:91" s="202" customFormat="1" ht="13">
      <c r="A29" s="688" t="s">
        <v>841</v>
      </c>
      <c r="B29" s="689">
        <v>58103</v>
      </c>
      <c r="C29" s="497" t="s">
        <v>1911</v>
      </c>
      <c r="D29" s="500">
        <v>0.435</v>
      </c>
      <c r="E29" s="497" t="s">
        <v>624</v>
      </c>
      <c r="F29" s="217">
        <v>24864</v>
      </c>
      <c r="G29" s="497" t="s">
        <v>1912</v>
      </c>
      <c r="H29" s="500">
        <v>0.36</v>
      </c>
      <c r="I29" s="497" t="s">
        <v>907</v>
      </c>
      <c r="J29" s="217">
        <v>33239</v>
      </c>
      <c r="K29" s="497" t="s">
        <v>1913</v>
      </c>
      <c r="L29" s="500">
        <v>0.51500000000000001</v>
      </c>
      <c r="M29" s="501" t="s">
        <v>922</v>
      </c>
      <c r="O29" s="676" t="s">
        <v>841</v>
      </c>
      <c r="P29" s="690">
        <v>53843</v>
      </c>
      <c r="Q29" s="690">
        <v>2886</v>
      </c>
      <c r="R29" s="691">
        <v>42.9</v>
      </c>
      <c r="S29" s="692">
        <v>2.2999999999999998</v>
      </c>
      <c r="T29" s="693">
        <v>23605</v>
      </c>
      <c r="U29" s="690">
        <v>2200</v>
      </c>
      <c r="V29" s="691">
        <v>37</v>
      </c>
      <c r="W29" s="692">
        <v>3.4</v>
      </c>
      <c r="X29" s="693">
        <v>30238</v>
      </c>
      <c r="Y29" s="690">
        <v>2043</v>
      </c>
      <c r="Z29" s="691">
        <v>49</v>
      </c>
      <c r="AA29" s="691">
        <v>3.2</v>
      </c>
      <c r="AC29" s="676" t="s">
        <v>841</v>
      </c>
      <c r="AD29" s="681">
        <v>53220</v>
      </c>
      <c r="AE29" s="682">
        <v>2875</v>
      </c>
      <c r="AF29" s="683">
        <v>42.1</v>
      </c>
      <c r="AG29" s="684">
        <v>2.2000000000000002</v>
      </c>
      <c r="AH29" s="681">
        <v>24480</v>
      </c>
      <c r="AI29" s="682">
        <v>1847</v>
      </c>
      <c r="AJ29" s="683">
        <v>37.799999999999997</v>
      </c>
      <c r="AK29" s="684">
        <v>2.8</v>
      </c>
      <c r="AL29" s="681">
        <v>28740</v>
      </c>
      <c r="AM29" s="682">
        <v>1981</v>
      </c>
      <c r="AN29" s="683">
        <v>46.6</v>
      </c>
      <c r="AO29" s="683">
        <v>3.1</v>
      </c>
      <c r="AQ29" s="156" t="s">
        <v>987</v>
      </c>
      <c r="AR29" s="685">
        <v>120460</v>
      </c>
      <c r="AS29" s="550" t="s">
        <v>1914</v>
      </c>
      <c r="AT29" s="686">
        <v>0.96399999999999997</v>
      </c>
      <c r="AU29" s="552" t="s">
        <v>655</v>
      </c>
      <c r="AV29" s="685">
        <v>61985</v>
      </c>
      <c r="AW29" s="550" t="s">
        <v>1915</v>
      </c>
      <c r="AX29" s="686">
        <v>0.97</v>
      </c>
      <c r="AY29" s="552" t="s">
        <v>649</v>
      </c>
      <c r="AZ29" s="685">
        <v>58475</v>
      </c>
      <c r="BA29" s="550" t="s">
        <v>1916</v>
      </c>
      <c r="BB29" s="686">
        <v>0.95699999999999996</v>
      </c>
      <c r="BC29" s="550" t="s">
        <v>642</v>
      </c>
      <c r="BD29" s="558"/>
      <c r="BE29" s="439" t="s">
        <v>987</v>
      </c>
      <c r="BF29" s="556">
        <v>118845</v>
      </c>
      <c r="BG29" s="557" t="s">
        <v>1917</v>
      </c>
      <c r="BH29" s="559">
        <v>0.95699999999999996</v>
      </c>
      <c r="BI29" s="557" t="s">
        <v>653</v>
      </c>
      <c r="BJ29" s="556">
        <v>60307</v>
      </c>
      <c r="BK29" s="557" t="s">
        <v>968</v>
      </c>
      <c r="BL29" s="559">
        <v>0.94899999999999995</v>
      </c>
      <c r="BM29" s="557" t="s">
        <v>643</v>
      </c>
      <c r="BN29" s="556">
        <v>58538</v>
      </c>
      <c r="BO29" s="557" t="s">
        <v>1918</v>
      </c>
      <c r="BP29" s="559">
        <v>0.96499999999999997</v>
      </c>
      <c r="BQ29" s="557" t="s">
        <v>648</v>
      </c>
      <c r="BR29" s="558"/>
      <c r="BS29" s="672" t="s">
        <v>987</v>
      </c>
      <c r="BT29" s="560">
        <v>115339</v>
      </c>
      <c r="BU29" s="561" t="s">
        <v>1919</v>
      </c>
      <c r="BV29" s="562">
        <v>0.92900000000000005</v>
      </c>
      <c r="BW29" s="561" t="s">
        <v>643</v>
      </c>
      <c r="BX29" s="560">
        <v>59027</v>
      </c>
      <c r="BY29" s="561" t="s">
        <v>1920</v>
      </c>
      <c r="BZ29" s="562">
        <v>0.91900000000000004</v>
      </c>
      <c r="CA29" s="561" t="s">
        <v>662</v>
      </c>
      <c r="CB29" s="560">
        <v>56312</v>
      </c>
      <c r="CC29" s="561" t="s">
        <v>1921</v>
      </c>
      <c r="CD29" s="562">
        <v>0.94099999999999995</v>
      </c>
      <c r="CE29" s="561" t="s">
        <v>657</v>
      </c>
      <c r="CF29" s="558"/>
      <c r="CG29" s="413" t="s">
        <v>987</v>
      </c>
      <c r="CH29" s="563">
        <v>0.96199999999999997</v>
      </c>
      <c r="CI29" s="451" t="s">
        <v>655</v>
      </c>
      <c r="CJ29" s="563">
        <v>0.96499999999999997</v>
      </c>
      <c r="CK29" s="451" t="s">
        <v>652</v>
      </c>
      <c r="CL29" s="563">
        <v>0.95899999999999996</v>
      </c>
      <c r="CM29" s="451" t="s">
        <v>653</v>
      </c>
    </row>
    <row r="30" spans="1:91" s="202" customFormat="1" ht="13">
      <c r="A30" s="705"/>
      <c r="B30" s="689"/>
      <c r="C30" s="497"/>
      <c r="D30" s="500"/>
      <c r="E30" s="497"/>
      <c r="F30" s="217"/>
      <c r="G30" s="497"/>
      <c r="H30" s="500"/>
      <c r="I30" s="497"/>
      <c r="J30" s="217"/>
      <c r="K30" s="497"/>
      <c r="L30" s="500"/>
      <c r="M30" s="501"/>
      <c r="O30" s="706"/>
      <c r="P30" s="690"/>
      <c r="Q30" s="690"/>
      <c r="R30" s="691"/>
      <c r="S30" s="692"/>
      <c r="T30" s="693"/>
      <c r="U30" s="690"/>
      <c r="V30" s="691"/>
      <c r="W30" s="692"/>
      <c r="X30" s="693"/>
      <c r="Y30" s="690"/>
      <c r="Z30" s="691"/>
      <c r="AA30" s="691"/>
      <c r="AC30" s="706"/>
      <c r="AD30" s="681"/>
      <c r="AE30" s="682"/>
      <c r="AF30" s="683"/>
      <c r="AG30" s="684"/>
      <c r="AH30" s="681"/>
      <c r="AI30" s="682"/>
      <c r="AJ30" s="683"/>
      <c r="AK30" s="684"/>
      <c r="AL30" s="681"/>
      <c r="AM30" s="682"/>
      <c r="AN30" s="683"/>
      <c r="AO30" s="683"/>
      <c r="AQ30" s="156" t="s">
        <v>841</v>
      </c>
      <c r="AR30" s="685">
        <v>51481</v>
      </c>
      <c r="AS30" s="550" t="s">
        <v>1922</v>
      </c>
      <c r="AT30" s="686">
        <v>0.41199999999999998</v>
      </c>
      <c r="AU30" s="552" t="s">
        <v>662</v>
      </c>
      <c r="AV30" s="685">
        <v>23914</v>
      </c>
      <c r="AW30" s="550" t="s">
        <v>931</v>
      </c>
      <c r="AX30" s="686">
        <v>0.374</v>
      </c>
      <c r="AY30" s="552" t="s">
        <v>674</v>
      </c>
      <c r="AZ30" s="685">
        <v>27567</v>
      </c>
      <c r="BA30" s="550" t="s">
        <v>1923</v>
      </c>
      <c r="BB30" s="686">
        <v>0.45100000000000001</v>
      </c>
      <c r="BC30" s="550" t="s">
        <v>1157</v>
      </c>
      <c r="BD30" s="558"/>
      <c r="BE30" s="439" t="s">
        <v>841</v>
      </c>
      <c r="BF30" s="556">
        <v>49979</v>
      </c>
      <c r="BG30" s="557" t="s">
        <v>1924</v>
      </c>
      <c r="BH30" s="559">
        <v>0.40200000000000002</v>
      </c>
      <c r="BI30" s="557" t="s">
        <v>662</v>
      </c>
      <c r="BJ30" s="556">
        <v>22090</v>
      </c>
      <c r="BK30" s="557" t="s">
        <v>1925</v>
      </c>
      <c r="BL30" s="559">
        <v>0.34799999999999998</v>
      </c>
      <c r="BM30" s="557" t="s">
        <v>674</v>
      </c>
      <c r="BN30" s="556">
        <v>27889</v>
      </c>
      <c r="BO30" s="557" t="s">
        <v>1926</v>
      </c>
      <c r="BP30" s="559">
        <v>0.46</v>
      </c>
      <c r="BQ30" s="557" t="s">
        <v>861</v>
      </c>
      <c r="BR30" s="558"/>
      <c r="BS30" s="672" t="s">
        <v>841</v>
      </c>
      <c r="BT30" s="560">
        <v>46878</v>
      </c>
      <c r="BU30" s="561" t="s">
        <v>1927</v>
      </c>
      <c r="BV30" s="562">
        <v>0.378</v>
      </c>
      <c r="BW30" s="561" t="s">
        <v>651</v>
      </c>
      <c r="BX30" s="560">
        <v>22298</v>
      </c>
      <c r="BY30" s="561" t="s">
        <v>1928</v>
      </c>
      <c r="BZ30" s="562">
        <v>0.34699999999999998</v>
      </c>
      <c r="CA30" s="561" t="s">
        <v>661</v>
      </c>
      <c r="CB30" s="560">
        <v>24580</v>
      </c>
      <c r="CC30" s="561" t="s">
        <v>1929</v>
      </c>
      <c r="CD30" s="562">
        <v>0.41099999999999998</v>
      </c>
      <c r="CE30" s="561" t="s">
        <v>661</v>
      </c>
      <c r="CF30" s="558"/>
      <c r="CG30" s="413" t="s">
        <v>841</v>
      </c>
      <c r="CH30" s="563">
        <v>0.39600000000000002</v>
      </c>
      <c r="CI30" s="451" t="s">
        <v>658</v>
      </c>
      <c r="CJ30" s="563">
        <v>0.372</v>
      </c>
      <c r="CK30" s="451" t="s">
        <v>674</v>
      </c>
      <c r="CL30" s="563">
        <v>0.42</v>
      </c>
      <c r="CM30" s="451" t="s">
        <v>861</v>
      </c>
    </row>
    <row r="31" spans="1:91" s="202" customFormat="1" ht="13.5" thickBot="1">
      <c r="A31" s="658" t="s">
        <v>1080</v>
      </c>
      <c r="B31" s="659">
        <v>236892</v>
      </c>
      <c r="C31" s="487" t="s">
        <v>1930</v>
      </c>
      <c r="D31" s="660" t="s">
        <v>751</v>
      </c>
      <c r="E31" s="487" t="s">
        <v>751</v>
      </c>
      <c r="F31" s="484">
        <v>118680</v>
      </c>
      <c r="G31" s="487" t="s">
        <v>796</v>
      </c>
      <c r="H31" s="660" t="s">
        <v>751</v>
      </c>
      <c r="I31" s="487" t="s">
        <v>751</v>
      </c>
      <c r="J31" s="484">
        <v>118212</v>
      </c>
      <c r="K31" s="487" t="s">
        <v>1931</v>
      </c>
      <c r="L31" s="660" t="s">
        <v>751</v>
      </c>
      <c r="M31" s="485" t="s">
        <v>751</v>
      </c>
      <c r="O31" s="661" t="s">
        <v>1080</v>
      </c>
      <c r="P31" s="694">
        <v>230853</v>
      </c>
      <c r="Q31" s="694">
        <v>710</v>
      </c>
      <c r="R31" s="695" t="s">
        <v>751</v>
      </c>
      <c r="S31" s="696" t="s">
        <v>751</v>
      </c>
      <c r="T31" s="697">
        <v>114481</v>
      </c>
      <c r="U31" s="694">
        <v>313</v>
      </c>
      <c r="V31" s="695" t="s">
        <v>751</v>
      </c>
      <c r="W31" s="696" t="s">
        <v>751</v>
      </c>
      <c r="X31" s="697">
        <v>116372</v>
      </c>
      <c r="Y31" s="694">
        <v>668</v>
      </c>
      <c r="Z31" s="695" t="s">
        <v>751</v>
      </c>
      <c r="AA31" s="695" t="s">
        <v>751</v>
      </c>
      <c r="AC31" s="661" t="s">
        <v>1080</v>
      </c>
      <c r="AD31" s="666">
        <v>233529</v>
      </c>
      <c r="AE31" s="667">
        <v>553</v>
      </c>
      <c r="AF31" s="668" t="s">
        <v>751</v>
      </c>
      <c r="AG31" s="669" t="s">
        <v>751</v>
      </c>
      <c r="AH31" s="666">
        <v>115860</v>
      </c>
      <c r="AI31" s="667">
        <v>296</v>
      </c>
      <c r="AJ31" s="668" t="s">
        <v>751</v>
      </c>
      <c r="AK31" s="669" t="s">
        <v>751</v>
      </c>
      <c r="AL31" s="666">
        <v>117669</v>
      </c>
      <c r="AM31" s="667">
        <v>518</v>
      </c>
      <c r="AN31" s="668" t="s">
        <v>751</v>
      </c>
      <c r="AO31" s="668" t="s">
        <v>751</v>
      </c>
      <c r="AQ31" s="379"/>
      <c r="AR31" s="551"/>
      <c r="AS31" s="550"/>
      <c r="AT31" s="686"/>
      <c r="AU31" s="552"/>
      <c r="AV31" s="551"/>
      <c r="AW31" s="550"/>
      <c r="AX31" s="686"/>
      <c r="AY31" s="552"/>
      <c r="AZ31" s="551"/>
      <c r="BA31" s="550"/>
      <c r="BB31" s="686"/>
      <c r="BC31" s="550"/>
      <c r="BD31" s="558"/>
      <c r="BE31" s="413"/>
      <c r="BF31" s="557" t="s">
        <v>673</v>
      </c>
      <c r="BG31" s="557" t="s">
        <v>673</v>
      </c>
      <c r="BH31" s="559" t="s">
        <v>673</v>
      </c>
      <c r="BI31" s="557" t="s">
        <v>673</v>
      </c>
      <c r="BJ31" s="557" t="s">
        <v>673</v>
      </c>
      <c r="BK31" s="557" t="s">
        <v>673</v>
      </c>
      <c r="BL31" s="559" t="s">
        <v>673</v>
      </c>
      <c r="BM31" s="557" t="s">
        <v>673</v>
      </c>
      <c r="BN31" s="557" t="s">
        <v>673</v>
      </c>
      <c r="BO31" s="557" t="s">
        <v>673</v>
      </c>
      <c r="BP31" s="559" t="s">
        <v>673</v>
      </c>
      <c r="BQ31" s="557" t="s">
        <v>673</v>
      </c>
      <c r="BR31" s="558"/>
      <c r="BS31" s="672" t="s">
        <v>673</v>
      </c>
      <c r="BT31" s="561" t="s">
        <v>673</v>
      </c>
      <c r="BU31" s="561" t="s">
        <v>673</v>
      </c>
      <c r="BV31" s="562" t="s">
        <v>673</v>
      </c>
      <c r="BW31" s="561" t="s">
        <v>673</v>
      </c>
      <c r="BX31" s="561" t="s">
        <v>673</v>
      </c>
      <c r="BY31" s="561" t="s">
        <v>673</v>
      </c>
      <c r="BZ31" s="562" t="s">
        <v>673</v>
      </c>
      <c r="CA31" s="561" t="s">
        <v>673</v>
      </c>
      <c r="CB31" s="561" t="s">
        <v>673</v>
      </c>
      <c r="CC31" s="561" t="s">
        <v>673</v>
      </c>
      <c r="CD31" s="562" t="s">
        <v>673</v>
      </c>
      <c r="CE31" s="561" t="s">
        <v>673</v>
      </c>
      <c r="CF31" s="558"/>
      <c r="CG31" s="413"/>
      <c r="CH31" s="451"/>
      <c r="CI31" s="451"/>
      <c r="CJ31" s="451"/>
      <c r="CK31" s="451"/>
      <c r="CL31" s="451"/>
      <c r="CM31" s="451"/>
    </row>
    <row r="32" spans="1:91" s="202" customFormat="1" ht="13">
      <c r="A32" s="673" t="s">
        <v>987</v>
      </c>
      <c r="B32" s="674">
        <v>219755</v>
      </c>
      <c r="C32" s="490" t="s">
        <v>1932</v>
      </c>
      <c r="D32" s="493">
        <v>0.92800000000000005</v>
      </c>
      <c r="E32" s="490" t="s">
        <v>597</v>
      </c>
      <c r="F32" s="675">
        <v>109581</v>
      </c>
      <c r="G32" s="490" t="s">
        <v>1933</v>
      </c>
      <c r="H32" s="493">
        <v>0.92300000000000004</v>
      </c>
      <c r="I32" s="490" t="s">
        <v>614</v>
      </c>
      <c r="J32" s="675">
        <v>110174</v>
      </c>
      <c r="K32" s="490" t="s">
        <v>1934</v>
      </c>
      <c r="L32" s="493">
        <v>0.93200000000000005</v>
      </c>
      <c r="M32" s="494" t="s">
        <v>612</v>
      </c>
      <c r="O32" s="676" t="s">
        <v>987</v>
      </c>
      <c r="P32" s="690">
        <v>215539</v>
      </c>
      <c r="Q32" s="690">
        <v>2874</v>
      </c>
      <c r="R32" s="691">
        <v>93.4</v>
      </c>
      <c r="S32" s="692">
        <v>1.2</v>
      </c>
      <c r="T32" s="693">
        <v>106904</v>
      </c>
      <c r="U32" s="690">
        <v>1678</v>
      </c>
      <c r="V32" s="691">
        <v>93.4</v>
      </c>
      <c r="W32" s="692">
        <v>1.4</v>
      </c>
      <c r="X32" s="693">
        <v>108635</v>
      </c>
      <c r="Y32" s="690">
        <v>1662</v>
      </c>
      <c r="Z32" s="691">
        <v>93.4</v>
      </c>
      <c r="AA32" s="691">
        <v>1.3</v>
      </c>
      <c r="AC32" s="676" t="s">
        <v>987</v>
      </c>
      <c r="AD32" s="681">
        <v>218685</v>
      </c>
      <c r="AE32" s="682">
        <v>2353</v>
      </c>
      <c r="AF32" s="683">
        <v>93.6</v>
      </c>
      <c r="AG32" s="684">
        <v>1</v>
      </c>
      <c r="AH32" s="681">
        <v>109025</v>
      </c>
      <c r="AI32" s="682">
        <v>1431</v>
      </c>
      <c r="AJ32" s="683">
        <v>94.1</v>
      </c>
      <c r="AK32" s="684">
        <v>1.2</v>
      </c>
      <c r="AL32" s="681">
        <v>109660</v>
      </c>
      <c r="AM32" s="682">
        <v>1605</v>
      </c>
      <c r="AN32" s="683">
        <v>93.2</v>
      </c>
      <c r="AO32" s="683">
        <v>1.3</v>
      </c>
      <c r="AQ32" s="379" t="s">
        <v>1080</v>
      </c>
      <c r="AR32" s="685">
        <v>237701</v>
      </c>
      <c r="AS32" s="550" t="s">
        <v>1150</v>
      </c>
      <c r="AT32" s="686" t="s">
        <v>751</v>
      </c>
      <c r="AU32" s="552" t="s">
        <v>751</v>
      </c>
      <c r="AV32" s="685">
        <v>118116</v>
      </c>
      <c r="AW32" s="550" t="s">
        <v>1935</v>
      </c>
      <c r="AX32" s="686" t="s">
        <v>751</v>
      </c>
      <c r="AY32" s="552" t="s">
        <v>751</v>
      </c>
      <c r="AZ32" s="685">
        <v>119585</v>
      </c>
      <c r="BA32" s="550" t="s">
        <v>1936</v>
      </c>
      <c r="BB32" s="686" t="s">
        <v>751</v>
      </c>
      <c r="BC32" s="550" t="s">
        <v>751</v>
      </c>
      <c r="BD32" s="558"/>
      <c r="BE32" s="413" t="s">
        <v>1080</v>
      </c>
      <c r="BF32" s="556">
        <v>241358</v>
      </c>
      <c r="BG32" s="557" t="s">
        <v>1937</v>
      </c>
      <c r="BH32" s="559" t="s">
        <v>751</v>
      </c>
      <c r="BI32" s="557" t="s">
        <v>751</v>
      </c>
      <c r="BJ32" s="556">
        <v>119875</v>
      </c>
      <c r="BK32" s="557" t="s">
        <v>1938</v>
      </c>
      <c r="BL32" s="559" t="s">
        <v>751</v>
      </c>
      <c r="BM32" s="557" t="s">
        <v>751</v>
      </c>
      <c r="BN32" s="556">
        <v>121483</v>
      </c>
      <c r="BO32" s="557" t="s">
        <v>1939</v>
      </c>
      <c r="BP32" s="559" t="s">
        <v>751</v>
      </c>
      <c r="BQ32" s="557" t="s">
        <v>751</v>
      </c>
      <c r="BR32" s="558"/>
      <c r="BS32" s="672" t="s">
        <v>1080</v>
      </c>
      <c r="BT32" s="560">
        <v>235529</v>
      </c>
      <c r="BU32" s="561" t="s">
        <v>1940</v>
      </c>
      <c r="BV32" s="562" t="s">
        <v>751</v>
      </c>
      <c r="BW32" s="561" t="s">
        <v>751</v>
      </c>
      <c r="BX32" s="560">
        <v>116536</v>
      </c>
      <c r="BY32" s="561" t="s">
        <v>1941</v>
      </c>
      <c r="BZ32" s="562" t="s">
        <v>751</v>
      </c>
      <c r="CA32" s="561" t="s">
        <v>751</v>
      </c>
      <c r="CB32" s="560">
        <v>118993</v>
      </c>
      <c r="CC32" s="561" t="s">
        <v>1528</v>
      </c>
      <c r="CD32" s="562" t="s">
        <v>751</v>
      </c>
      <c r="CE32" s="561" t="s">
        <v>751</v>
      </c>
      <c r="CF32" s="558"/>
      <c r="CG32" s="413" t="s">
        <v>1080</v>
      </c>
      <c r="CH32" s="393">
        <v>237928</v>
      </c>
      <c r="CI32" s="451" t="s">
        <v>1306</v>
      </c>
      <c r="CJ32" s="393">
        <v>117942</v>
      </c>
      <c r="CK32" s="451" t="s">
        <v>1942</v>
      </c>
      <c r="CL32" s="393">
        <v>119986</v>
      </c>
      <c r="CM32" s="451" t="s">
        <v>1528</v>
      </c>
    </row>
    <row r="33" spans="1:91" s="202" customFormat="1" ht="13">
      <c r="A33" s="688" t="s">
        <v>841</v>
      </c>
      <c r="B33" s="689">
        <v>87522</v>
      </c>
      <c r="C33" s="497" t="s">
        <v>1943</v>
      </c>
      <c r="D33" s="500">
        <v>0.36899999999999999</v>
      </c>
      <c r="E33" s="497" t="s">
        <v>613</v>
      </c>
      <c r="F33" s="217">
        <v>42667</v>
      </c>
      <c r="G33" s="497" t="s">
        <v>1944</v>
      </c>
      <c r="H33" s="500">
        <v>0.36</v>
      </c>
      <c r="I33" s="497" t="s">
        <v>610</v>
      </c>
      <c r="J33" s="217">
        <v>44855</v>
      </c>
      <c r="K33" s="497" t="s">
        <v>1945</v>
      </c>
      <c r="L33" s="500">
        <v>0.379</v>
      </c>
      <c r="M33" s="501" t="s">
        <v>604</v>
      </c>
      <c r="O33" s="676" t="s">
        <v>841</v>
      </c>
      <c r="P33" s="690">
        <v>82078</v>
      </c>
      <c r="Q33" s="690">
        <v>3715</v>
      </c>
      <c r="R33" s="691">
        <v>35.6</v>
      </c>
      <c r="S33" s="692">
        <v>1.6</v>
      </c>
      <c r="T33" s="693">
        <v>39110</v>
      </c>
      <c r="U33" s="690">
        <v>2247</v>
      </c>
      <c r="V33" s="691">
        <v>34.200000000000003</v>
      </c>
      <c r="W33" s="692">
        <v>2</v>
      </c>
      <c r="X33" s="693">
        <v>42968</v>
      </c>
      <c r="Y33" s="690">
        <v>2661</v>
      </c>
      <c r="Z33" s="691">
        <v>36.9</v>
      </c>
      <c r="AA33" s="691">
        <v>2.2999999999999998</v>
      </c>
      <c r="AC33" s="676" t="s">
        <v>841</v>
      </c>
      <c r="AD33" s="681">
        <v>82123</v>
      </c>
      <c r="AE33" s="682">
        <v>3880</v>
      </c>
      <c r="AF33" s="683">
        <v>35.200000000000003</v>
      </c>
      <c r="AG33" s="684">
        <v>1.7</v>
      </c>
      <c r="AH33" s="681">
        <v>39216</v>
      </c>
      <c r="AI33" s="682">
        <v>2405</v>
      </c>
      <c r="AJ33" s="683">
        <v>33.799999999999997</v>
      </c>
      <c r="AK33" s="684">
        <v>2.1</v>
      </c>
      <c r="AL33" s="681">
        <v>42907</v>
      </c>
      <c r="AM33" s="682">
        <v>2506</v>
      </c>
      <c r="AN33" s="683">
        <v>36.5</v>
      </c>
      <c r="AO33" s="683">
        <v>2.1</v>
      </c>
      <c r="AQ33" s="156" t="s">
        <v>987</v>
      </c>
      <c r="AR33" s="685">
        <v>217350</v>
      </c>
      <c r="AS33" s="550" t="s">
        <v>1946</v>
      </c>
      <c r="AT33" s="686">
        <v>0.91400000000000003</v>
      </c>
      <c r="AU33" s="552" t="s">
        <v>653</v>
      </c>
      <c r="AV33" s="685">
        <v>107437</v>
      </c>
      <c r="AW33" s="550" t="s">
        <v>1947</v>
      </c>
      <c r="AX33" s="686">
        <v>0.91</v>
      </c>
      <c r="AY33" s="552" t="s">
        <v>648</v>
      </c>
      <c r="AZ33" s="685">
        <v>109913</v>
      </c>
      <c r="BA33" s="550" t="s">
        <v>1948</v>
      </c>
      <c r="BB33" s="686">
        <v>0.91900000000000004</v>
      </c>
      <c r="BC33" s="550" t="s">
        <v>645</v>
      </c>
      <c r="BD33" s="558"/>
      <c r="BE33" s="439" t="s">
        <v>987</v>
      </c>
      <c r="BF33" s="556">
        <v>222026</v>
      </c>
      <c r="BG33" s="557" t="s">
        <v>1949</v>
      </c>
      <c r="BH33" s="559">
        <v>0.92</v>
      </c>
      <c r="BI33" s="557" t="s">
        <v>653</v>
      </c>
      <c r="BJ33" s="556">
        <v>111281</v>
      </c>
      <c r="BK33" s="557" t="s">
        <v>1950</v>
      </c>
      <c r="BL33" s="559">
        <v>0.92800000000000005</v>
      </c>
      <c r="BM33" s="557" t="s">
        <v>652</v>
      </c>
      <c r="BN33" s="556">
        <v>110745</v>
      </c>
      <c r="BO33" s="557" t="s">
        <v>1951</v>
      </c>
      <c r="BP33" s="559">
        <v>0.91200000000000003</v>
      </c>
      <c r="BQ33" s="557" t="s">
        <v>643</v>
      </c>
      <c r="BR33" s="558"/>
      <c r="BS33" s="672" t="s">
        <v>987</v>
      </c>
      <c r="BT33" s="560">
        <v>214871</v>
      </c>
      <c r="BU33" s="561" t="s">
        <v>1952</v>
      </c>
      <c r="BV33" s="562">
        <v>0.91200000000000003</v>
      </c>
      <c r="BW33" s="561" t="s">
        <v>653</v>
      </c>
      <c r="BX33" s="560">
        <v>106491</v>
      </c>
      <c r="BY33" s="561" t="s">
        <v>1953</v>
      </c>
      <c r="BZ33" s="562">
        <v>0.91400000000000003</v>
      </c>
      <c r="CA33" s="561" t="s">
        <v>645</v>
      </c>
      <c r="CB33" s="560">
        <v>108380</v>
      </c>
      <c r="CC33" s="561" t="s">
        <v>1954</v>
      </c>
      <c r="CD33" s="562">
        <v>0.91100000000000003</v>
      </c>
      <c r="CE33" s="561" t="s">
        <v>652</v>
      </c>
      <c r="CF33" s="558"/>
      <c r="CG33" s="413" t="s">
        <v>987</v>
      </c>
      <c r="CH33" s="563">
        <v>0.92200000000000004</v>
      </c>
      <c r="CI33" s="451" t="s">
        <v>649</v>
      </c>
      <c r="CJ33" s="563">
        <v>0.92400000000000004</v>
      </c>
      <c r="CK33" s="451" t="s">
        <v>653</v>
      </c>
      <c r="CL33" s="563">
        <v>0.92</v>
      </c>
      <c r="CM33" s="451" t="s">
        <v>655</v>
      </c>
    </row>
    <row r="34" spans="1:91" s="202" customFormat="1" ht="13">
      <c r="A34" s="688"/>
      <c r="B34" s="689"/>
      <c r="C34" s="497"/>
      <c r="D34" s="500"/>
      <c r="E34" s="497"/>
      <c r="F34" s="217"/>
      <c r="G34" s="497"/>
      <c r="H34" s="500"/>
      <c r="I34" s="497"/>
      <c r="J34" s="217"/>
      <c r="K34" s="497"/>
      <c r="L34" s="500"/>
      <c r="M34" s="501"/>
      <c r="O34" s="676"/>
      <c r="P34" s="690"/>
      <c r="Q34" s="690"/>
      <c r="R34" s="691"/>
      <c r="S34" s="692"/>
      <c r="T34" s="693"/>
      <c r="U34" s="690"/>
      <c r="V34" s="691"/>
      <c r="W34" s="692"/>
      <c r="X34" s="693"/>
      <c r="Y34" s="690"/>
      <c r="Z34" s="691"/>
      <c r="AA34" s="691"/>
      <c r="AC34" s="676"/>
      <c r="AD34" s="681"/>
      <c r="AE34" s="682"/>
      <c r="AF34" s="683"/>
      <c r="AG34" s="684"/>
      <c r="AH34" s="681"/>
      <c r="AI34" s="682"/>
      <c r="AJ34" s="683"/>
      <c r="AK34" s="684"/>
      <c r="AL34" s="681"/>
      <c r="AM34" s="682"/>
      <c r="AN34" s="683"/>
      <c r="AO34" s="683"/>
      <c r="AQ34" s="156" t="s">
        <v>841</v>
      </c>
      <c r="AR34" s="685">
        <v>83268</v>
      </c>
      <c r="AS34" s="550" t="s">
        <v>1955</v>
      </c>
      <c r="AT34" s="686">
        <v>0.35</v>
      </c>
      <c r="AU34" s="552" t="s">
        <v>645</v>
      </c>
      <c r="AV34" s="685">
        <v>40925</v>
      </c>
      <c r="AW34" s="550" t="s">
        <v>1956</v>
      </c>
      <c r="AX34" s="686">
        <v>0.34599999999999997</v>
      </c>
      <c r="AY34" s="552" t="s">
        <v>650</v>
      </c>
      <c r="AZ34" s="685">
        <v>42343</v>
      </c>
      <c r="BA34" s="550" t="s">
        <v>1957</v>
      </c>
      <c r="BB34" s="686">
        <v>0.35399999999999998</v>
      </c>
      <c r="BC34" s="550" t="s">
        <v>647</v>
      </c>
      <c r="BD34" s="558"/>
      <c r="BE34" s="439" t="s">
        <v>841</v>
      </c>
      <c r="BF34" s="556">
        <v>84486</v>
      </c>
      <c r="BG34" s="557" t="s">
        <v>1958</v>
      </c>
      <c r="BH34" s="559">
        <v>0.35</v>
      </c>
      <c r="BI34" s="557" t="s">
        <v>645</v>
      </c>
      <c r="BJ34" s="556">
        <v>39974</v>
      </c>
      <c r="BK34" s="557" t="s">
        <v>1959</v>
      </c>
      <c r="BL34" s="559">
        <v>0.33300000000000002</v>
      </c>
      <c r="BM34" s="557" t="s">
        <v>644</v>
      </c>
      <c r="BN34" s="556">
        <v>44512</v>
      </c>
      <c r="BO34" s="557" t="s">
        <v>1960</v>
      </c>
      <c r="BP34" s="559">
        <v>0.36599999999999999</v>
      </c>
      <c r="BQ34" s="557" t="s">
        <v>642</v>
      </c>
      <c r="BR34" s="558"/>
      <c r="BS34" s="672" t="s">
        <v>841</v>
      </c>
      <c r="BT34" s="560">
        <v>77965</v>
      </c>
      <c r="BU34" s="561" t="s">
        <v>1961</v>
      </c>
      <c r="BV34" s="562">
        <v>0.33100000000000002</v>
      </c>
      <c r="BW34" s="561" t="s">
        <v>648</v>
      </c>
      <c r="BX34" s="560">
        <v>38421</v>
      </c>
      <c r="BY34" s="561" t="s">
        <v>1962</v>
      </c>
      <c r="BZ34" s="562">
        <v>0.33</v>
      </c>
      <c r="CA34" s="561" t="s">
        <v>647</v>
      </c>
      <c r="CB34" s="560">
        <v>39544</v>
      </c>
      <c r="CC34" s="561" t="s">
        <v>1963</v>
      </c>
      <c r="CD34" s="562">
        <v>0.33200000000000002</v>
      </c>
      <c r="CE34" s="561" t="s">
        <v>647</v>
      </c>
      <c r="CF34" s="558"/>
      <c r="CG34" s="413" t="s">
        <v>841</v>
      </c>
      <c r="CH34" s="563">
        <v>0.33400000000000002</v>
      </c>
      <c r="CI34" s="451" t="s">
        <v>648</v>
      </c>
      <c r="CJ34" s="563">
        <v>0.31900000000000001</v>
      </c>
      <c r="CK34" s="451" t="s">
        <v>647</v>
      </c>
      <c r="CL34" s="563">
        <v>0.34799999999999998</v>
      </c>
      <c r="CM34" s="451" t="s">
        <v>647</v>
      </c>
    </row>
    <row r="35" spans="1:91" s="202" customFormat="1" ht="13.5" thickBot="1">
      <c r="A35" s="658" t="s">
        <v>1124</v>
      </c>
      <c r="B35" s="659">
        <v>187885</v>
      </c>
      <c r="C35" s="487" t="s">
        <v>1964</v>
      </c>
      <c r="D35" s="746" t="s">
        <v>751</v>
      </c>
      <c r="E35" s="487" t="s">
        <v>751</v>
      </c>
      <c r="F35" s="484">
        <v>84349</v>
      </c>
      <c r="G35" s="487" t="s">
        <v>1965</v>
      </c>
      <c r="H35" s="660" t="s">
        <v>751</v>
      </c>
      <c r="I35" s="487" t="s">
        <v>751</v>
      </c>
      <c r="J35" s="484">
        <v>103536</v>
      </c>
      <c r="K35" s="487" t="s">
        <v>1130</v>
      </c>
      <c r="L35" s="660" t="s">
        <v>751</v>
      </c>
      <c r="M35" s="485" t="s">
        <v>751</v>
      </c>
      <c r="O35" s="661" t="s">
        <v>1124</v>
      </c>
      <c r="P35" s="694">
        <v>177856</v>
      </c>
      <c r="Q35" s="694">
        <v>316</v>
      </c>
      <c r="R35" s="695" t="s">
        <v>751</v>
      </c>
      <c r="S35" s="696" t="s">
        <v>751</v>
      </c>
      <c r="T35" s="697">
        <v>78491</v>
      </c>
      <c r="U35" s="694">
        <v>244</v>
      </c>
      <c r="V35" s="695" t="s">
        <v>751</v>
      </c>
      <c r="W35" s="696" t="s">
        <v>751</v>
      </c>
      <c r="X35" s="697">
        <v>99365</v>
      </c>
      <c r="Y35" s="694">
        <v>392</v>
      </c>
      <c r="Z35" s="695" t="s">
        <v>751</v>
      </c>
      <c r="AA35" s="695" t="s">
        <v>751</v>
      </c>
      <c r="AC35" s="661" t="s">
        <v>1124</v>
      </c>
      <c r="AD35" s="666">
        <v>173612</v>
      </c>
      <c r="AE35" s="667">
        <v>168</v>
      </c>
      <c r="AF35" s="668" t="s">
        <v>751</v>
      </c>
      <c r="AG35" s="669" t="s">
        <v>751</v>
      </c>
      <c r="AH35" s="666">
        <v>76805</v>
      </c>
      <c r="AI35" s="667">
        <v>167</v>
      </c>
      <c r="AJ35" s="668" t="s">
        <v>751</v>
      </c>
      <c r="AK35" s="669" t="s">
        <v>751</v>
      </c>
      <c r="AL35" s="666">
        <v>96807</v>
      </c>
      <c r="AM35" s="667">
        <v>48</v>
      </c>
      <c r="AN35" s="668" t="s">
        <v>751</v>
      </c>
      <c r="AO35" s="668" t="s">
        <v>751</v>
      </c>
      <c r="AQ35" s="743"/>
      <c r="AR35" s="551"/>
      <c r="AS35" s="550"/>
      <c r="AT35" s="686"/>
      <c r="AU35" s="552"/>
      <c r="AV35" s="551"/>
      <c r="AW35" s="550"/>
      <c r="AX35" s="686"/>
      <c r="AY35" s="552"/>
      <c r="AZ35" s="551"/>
      <c r="BA35" s="550"/>
      <c r="BB35" s="686"/>
      <c r="BC35" s="550"/>
      <c r="BD35" s="558"/>
      <c r="BE35" s="708"/>
      <c r="BF35" s="557" t="s">
        <v>673</v>
      </c>
      <c r="BG35" s="557" t="s">
        <v>673</v>
      </c>
      <c r="BH35" s="559" t="s">
        <v>673</v>
      </c>
      <c r="BI35" s="557" t="s">
        <v>673</v>
      </c>
      <c r="BJ35" s="557" t="s">
        <v>673</v>
      </c>
      <c r="BK35" s="557" t="s">
        <v>673</v>
      </c>
      <c r="BL35" s="559" t="s">
        <v>673</v>
      </c>
      <c r="BM35" s="557" t="s">
        <v>673</v>
      </c>
      <c r="BN35" s="557" t="s">
        <v>673</v>
      </c>
      <c r="BO35" s="557" t="s">
        <v>673</v>
      </c>
      <c r="BP35" s="559" t="s">
        <v>673</v>
      </c>
      <c r="BQ35" s="557" t="s">
        <v>673</v>
      </c>
      <c r="BR35" s="558"/>
      <c r="BS35" s="672" t="s">
        <v>673</v>
      </c>
      <c r="BT35" s="561" t="s">
        <v>673</v>
      </c>
      <c r="BU35" s="561" t="s">
        <v>673</v>
      </c>
      <c r="BV35" s="562" t="s">
        <v>673</v>
      </c>
      <c r="BW35" s="561" t="s">
        <v>673</v>
      </c>
      <c r="BX35" s="561" t="s">
        <v>673</v>
      </c>
      <c r="BY35" s="561" t="s">
        <v>673</v>
      </c>
      <c r="BZ35" s="562" t="s">
        <v>673</v>
      </c>
      <c r="CA35" s="561" t="s">
        <v>673</v>
      </c>
      <c r="CB35" s="561" t="s">
        <v>673</v>
      </c>
      <c r="CC35" s="561" t="s">
        <v>673</v>
      </c>
      <c r="CD35" s="562" t="s">
        <v>673</v>
      </c>
      <c r="CE35" s="561" t="s">
        <v>673</v>
      </c>
      <c r="CF35" s="558"/>
      <c r="CG35" s="708"/>
      <c r="CH35" s="708"/>
      <c r="CI35" s="708"/>
      <c r="CJ35" s="708"/>
      <c r="CK35" s="104"/>
      <c r="CL35" s="104"/>
      <c r="CM35" s="104"/>
    </row>
    <row r="36" spans="1:91" s="202" customFormat="1" ht="13">
      <c r="A36" s="673" t="s">
        <v>987</v>
      </c>
      <c r="B36" s="674">
        <v>164925</v>
      </c>
      <c r="C36" s="490" t="s">
        <v>1966</v>
      </c>
      <c r="D36" s="493">
        <v>0.878</v>
      </c>
      <c r="E36" s="490" t="s">
        <v>710</v>
      </c>
      <c r="F36" s="675">
        <v>74686</v>
      </c>
      <c r="G36" s="490" t="s">
        <v>1967</v>
      </c>
      <c r="H36" s="493">
        <v>0.88500000000000001</v>
      </c>
      <c r="I36" s="490" t="s">
        <v>609</v>
      </c>
      <c r="J36" s="675">
        <v>90239</v>
      </c>
      <c r="K36" s="490" t="s">
        <v>1968</v>
      </c>
      <c r="L36" s="493">
        <v>0.872</v>
      </c>
      <c r="M36" s="494" t="s">
        <v>614</v>
      </c>
      <c r="O36" s="676" t="s">
        <v>987</v>
      </c>
      <c r="P36" s="690">
        <v>152660</v>
      </c>
      <c r="Q36" s="690">
        <v>2253</v>
      </c>
      <c r="R36" s="691">
        <v>85.8</v>
      </c>
      <c r="S36" s="692">
        <v>1.3</v>
      </c>
      <c r="T36" s="693">
        <v>69708</v>
      </c>
      <c r="U36" s="690">
        <v>1419</v>
      </c>
      <c r="V36" s="691">
        <v>88.8</v>
      </c>
      <c r="W36" s="692">
        <v>1.8</v>
      </c>
      <c r="X36" s="693">
        <v>82952</v>
      </c>
      <c r="Y36" s="690">
        <v>1707</v>
      </c>
      <c r="Z36" s="691">
        <v>83.5</v>
      </c>
      <c r="AA36" s="691">
        <v>1.8</v>
      </c>
      <c r="AC36" s="676" t="s">
        <v>987</v>
      </c>
      <c r="AD36" s="681">
        <v>146178</v>
      </c>
      <c r="AE36" s="682">
        <v>2646</v>
      </c>
      <c r="AF36" s="683">
        <v>84.2</v>
      </c>
      <c r="AG36" s="684">
        <v>1.5</v>
      </c>
      <c r="AH36" s="681">
        <v>66866</v>
      </c>
      <c r="AI36" s="682">
        <v>1609</v>
      </c>
      <c r="AJ36" s="683">
        <v>87.1</v>
      </c>
      <c r="AK36" s="684">
        <v>2.1</v>
      </c>
      <c r="AL36" s="681">
        <v>79312</v>
      </c>
      <c r="AM36" s="682">
        <v>1927</v>
      </c>
      <c r="AN36" s="683">
        <v>81.900000000000006</v>
      </c>
      <c r="AO36" s="683">
        <v>2</v>
      </c>
      <c r="AQ36" s="379" t="s">
        <v>1124</v>
      </c>
      <c r="AR36" s="685">
        <v>170688</v>
      </c>
      <c r="AS36" s="550" t="s">
        <v>871</v>
      </c>
      <c r="AT36" s="686" t="s">
        <v>751</v>
      </c>
      <c r="AU36" s="552" t="s">
        <v>751</v>
      </c>
      <c r="AV36" s="685">
        <v>74953</v>
      </c>
      <c r="AW36" s="550" t="s">
        <v>1969</v>
      </c>
      <c r="AX36" s="686" t="s">
        <v>751</v>
      </c>
      <c r="AY36" s="552" t="s">
        <v>751</v>
      </c>
      <c r="AZ36" s="685">
        <v>95735</v>
      </c>
      <c r="BA36" s="550" t="s">
        <v>1970</v>
      </c>
      <c r="BB36" s="686" t="s">
        <v>751</v>
      </c>
      <c r="BC36" s="550" t="s">
        <v>751</v>
      </c>
      <c r="BD36" s="558"/>
      <c r="BE36" s="413" t="s">
        <v>1124</v>
      </c>
      <c r="BF36" s="556">
        <v>164651</v>
      </c>
      <c r="BG36" s="557" t="s">
        <v>1513</v>
      </c>
      <c r="BH36" s="559" t="s">
        <v>751</v>
      </c>
      <c r="BI36" s="557" t="s">
        <v>751</v>
      </c>
      <c r="BJ36" s="556">
        <v>72345</v>
      </c>
      <c r="BK36" s="557" t="s">
        <v>1971</v>
      </c>
      <c r="BL36" s="559" t="s">
        <v>751</v>
      </c>
      <c r="BM36" s="557" t="s">
        <v>751</v>
      </c>
      <c r="BN36" s="556">
        <v>92306</v>
      </c>
      <c r="BO36" s="557" t="s">
        <v>1972</v>
      </c>
      <c r="BP36" s="559" t="s">
        <v>751</v>
      </c>
      <c r="BQ36" s="557" t="s">
        <v>751</v>
      </c>
      <c r="BR36" s="558"/>
      <c r="BS36" s="672" t="s">
        <v>1124</v>
      </c>
      <c r="BT36" s="560">
        <v>161616</v>
      </c>
      <c r="BU36" s="561" t="s">
        <v>761</v>
      </c>
      <c r="BV36" s="562" t="s">
        <v>751</v>
      </c>
      <c r="BW36" s="561" t="s">
        <v>751</v>
      </c>
      <c r="BX36" s="560">
        <v>70740</v>
      </c>
      <c r="BY36" s="561" t="s">
        <v>1973</v>
      </c>
      <c r="BZ36" s="562" t="s">
        <v>751</v>
      </c>
      <c r="CA36" s="561" t="s">
        <v>751</v>
      </c>
      <c r="CB36" s="560">
        <v>90876</v>
      </c>
      <c r="CC36" s="561" t="s">
        <v>1974</v>
      </c>
      <c r="CD36" s="562" t="s">
        <v>751</v>
      </c>
      <c r="CE36" s="561" t="s">
        <v>751</v>
      </c>
      <c r="CF36" s="558"/>
      <c r="CG36" s="413" t="s">
        <v>1124</v>
      </c>
      <c r="CH36" s="393">
        <v>156728</v>
      </c>
      <c r="CI36" s="451" t="s">
        <v>1975</v>
      </c>
      <c r="CJ36" s="393">
        <v>68260</v>
      </c>
      <c r="CK36" s="451" t="s">
        <v>1976</v>
      </c>
      <c r="CL36" s="393">
        <v>88468</v>
      </c>
      <c r="CM36" s="451" t="s">
        <v>1879</v>
      </c>
    </row>
    <row r="37" spans="1:91" s="202" customFormat="1" ht="13">
      <c r="A37" s="747" t="s">
        <v>841</v>
      </c>
      <c r="B37" s="689">
        <v>61002</v>
      </c>
      <c r="C37" s="497" t="s">
        <v>1977</v>
      </c>
      <c r="D37" s="500">
        <v>0.32500000000000001</v>
      </c>
      <c r="E37" s="497" t="s">
        <v>606</v>
      </c>
      <c r="F37" s="217">
        <v>29475</v>
      </c>
      <c r="G37" s="497" t="s">
        <v>1978</v>
      </c>
      <c r="H37" s="500">
        <v>0.34899999999999998</v>
      </c>
      <c r="I37" s="497" t="s">
        <v>924</v>
      </c>
      <c r="J37" s="217">
        <v>31527</v>
      </c>
      <c r="K37" s="497" t="s">
        <v>1979</v>
      </c>
      <c r="L37" s="500">
        <v>0.30499999999999999</v>
      </c>
      <c r="M37" s="501" t="s">
        <v>609</v>
      </c>
      <c r="O37" s="748" t="s">
        <v>841</v>
      </c>
      <c r="P37" s="690">
        <v>54656</v>
      </c>
      <c r="Q37" s="690">
        <v>3006</v>
      </c>
      <c r="R37" s="691">
        <v>30.7</v>
      </c>
      <c r="S37" s="692">
        <v>1.7</v>
      </c>
      <c r="T37" s="693">
        <v>27845</v>
      </c>
      <c r="U37" s="690">
        <v>2049</v>
      </c>
      <c r="V37" s="691">
        <v>35.5</v>
      </c>
      <c r="W37" s="692">
        <v>2.6</v>
      </c>
      <c r="X37" s="693">
        <v>26811</v>
      </c>
      <c r="Y37" s="690">
        <v>1907</v>
      </c>
      <c r="Z37" s="691">
        <v>27</v>
      </c>
      <c r="AA37" s="691">
        <v>1.9</v>
      </c>
      <c r="AC37" s="748" t="s">
        <v>841</v>
      </c>
      <c r="AD37" s="681">
        <v>53584</v>
      </c>
      <c r="AE37" s="682">
        <v>2790</v>
      </c>
      <c r="AF37" s="683">
        <v>30.9</v>
      </c>
      <c r="AG37" s="710">
        <v>1.6</v>
      </c>
      <c r="AH37" s="681">
        <v>27150</v>
      </c>
      <c r="AI37" s="682">
        <v>1796</v>
      </c>
      <c r="AJ37" s="683">
        <v>35.299999999999997</v>
      </c>
      <c r="AK37" s="710">
        <v>2.2999999999999998</v>
      </c>
      <c r="AL37" s="681">
        <v>26434</v>
      </c>
      <c r="AM37" s="682">
        <v>1696</v>
      </c>
      <c r="AN37" s="683">
        <v>27.3</v>
      </c>
      <c r="AO37" s="683">
        <v>1.8</v>
      </c>
      <c r="AQ37" s="156" t="s">
        <v>987</v>
      </c>
      <c r="AR37" s="685">
        <v>148178</v>
      </c>
      <c r="AS37" s="550" t="s">
        <v>1980</v>
      </c>
      <c r="AT37" s="686">
        <v>0.86799999999999999</v>
      </c>
      <c r="AU37" s="552" t="s">
        <v>645</v>
      </c>
      <c r="AV37" s="685">
        <v>67297</v>
      </c>
      <c r="AW37" s="550" t="s">
        <v>1981</v>
      </c>
      <c r="AX37" s="686">
        <v>0.89800000000000002</v>
      </c>
      <c r="AY37" s="552" t="s">
        <v>650</v>
      </c>
      <c r="AZ37" s="685">
        <v>80881</v>
      </c>
      <c r="BA37" s="550" t="s">
        <v>1982</v>
      </c>
      <c r="BB37" s="686">
        <v>0.84499999999999997</v>
      </c>
      <c r="BC37" s="550" t="s">
        <v>657</v>
      </c>
      <c r="BD37" s="558"/>
      <c r="BE37" s="439" t="s">
        <v>987</v>
      </c>
      <c r="BF37" s="556">
        <v>138476</v>
      </c>
      <c r="BG37" s="557" t="s">
        <v>1983</v>
      </c>
      <c r="BH37" s="559">
        <v>0.84099999999999997</v>
      </c>
      <c r="BI37" s="557" t="s">
        <v>642</v>
      </c>
      <c r="BJ37" s="556">
        <v>61645</v>
      </c>
      <c r="BK37" s="557" t="s">
        <v>1254</v>
      </c>
      <c r="BL37" s="559">
        <v>0.85199999999999998</v>
      </c>
      <c r="BM37" s="557" t="s">
        <v>659</v>
      </c>
      <c r="BN37" s="556">
        <v>76831</v>
      </c>
      <c r="BO37" s="557" t="s">
        <v>1984</v>
      </c>
      <c r="BP37" s="559">
        <v>0.83199999999999996</v>
      </c>
      <c r="BQ37" s="557" t="s">
        <v>644</v>
      </c>
      <c r="BR37" s="558"/>
      <c r="BS37" s="672" t="s">
        <v>987</v>
      </c>
      <c r="BT37" s="560">
        <v>133324</v>
      </c>
      <c r="BU37" s="561" t="s">
        <v>1985</v>
      </c>
      <c r="BV37" s="562">
        <v>0.82499999999999996</v>
      </c>
      <c r="BW37" s="561" t="s">
        <v>642</v>
      </c>
      <c r="BX37" s="560">
        <v>60036</v>
      </c>
      <c r="BY37" s="561" t="s">
        <v>1986</v>
      </c>
      <c r="BZ37" s="562">
        <v>0.84899999999999998</v>
      </c>
      <c r="CA37" s="561" t="s">
        <v>647</v>
      </c>
      <c r="CB37" s="560">
        <v>73288</v>
      </c>
      <c r="CC37" s="561" t="s">
        <v>1987</v>
      </c>
      <c r="CD37" s="562">
        <v>0.80600000000000005</v>
      </c>
      <c r="CE37" s="561" t="s">
        <v>659</v>
      </c>
      <c r="CF37" s="558"/>
      <c r="CG37" s="413" t="s">
        <v>987</v>
      </c>
      <c r="CH37" s="563">
        <v>0.83499999999999996</v>
      </c>
      <c r="CI37" s="451" t="s">
        <v>652</v>
      </c>
      <c r="CJ37" s="563">
        <v>0.85499999999999998</v>
      </c>
      <c r="CK37" s="451" t="s">
        <v>657</v>
      </c>
      <c r="CL37" s="563">
        <v>0.82</v>
      </c>
      <c r="CM37" s="451" t="s">
        <v>642</v>
      </c>
    </row>
    <row r="38" spans="1:91" s="202" customFormat="1" ht="13">
      <c r="A38" s="749" t="s">
        <v>673</v>
      </c>
      <c r="B38" s="714" t="s">
        <v>673</v>
      </c>
      <c r="C38" s="561" t="s">
        <v>673</v>
      </c>
      <c r="D38" s="562" t="s">
        <v>673</v>
      </c>
      <c r="E38" s="713" t="s">
        <v>673</v>
      </c>
      <c r="F38" s="714" t="s">
        <v>673</v>
      </c>
      <c r="G38" s="561" t="s">
        <v>673</v>
      </c>
      <c r="H38" s="562" t="s">
        <v>673</v>
      </c>
      <c r="I38" s="713" t="s">
        <v>673</v>
      </c>
      <c r="J38" s="714" t="s">
        <v>673</v>
      </c>
      <c r="K38" s="561" t="s">
        <v>673</v>
      </c>
      <c r="L38" s="562" t="s">
        <v>673</v>
      </c>
      <c r="M38" s="561" t="s">
        <v>673</v>
      </c>
      <c r="O38" s="670" t="s">
        <v>673</v>
      </c>
      <c r="P38" s="714" t="s">
        <v>673</v>
      </c>
      <c r="Q38" s="561" t="s">
        <v>673</v>
      </c>
      <c r="R38" s="562" t="s">
        <v>673</v>
      </c>
      <c r="S38" s="713" t="s">
        <v>673</v>
      </c>
      <c r="T38" s="714" t="s">
        <v>673</v>
      </c>
      <c r="U38" s="561" t="s">
        <v>673</v>
      </c>
      <c r="V38" s="562" t="s">
        <v>673</v>
      </c>
      <c r="W38" s="713" t="s">
        <v>673</v>
      </c>
      <c r="X38" s="714" t="s">
        <v>673</v>
      </c>
      <c r="Y38" s="561" t="s">
        <v>673</v>
      </c>
      <c r="Z38" s="562" t="s">
        <v>673</v>
      </c>
      <c r="AA38" s="561" t="s">
        <v>673</v>
      </c>
      <c r="AC38" s="670" t="s">
        <v>673</v>
      </c>
      <c r="AD38" s="714" t="s">
        <v>673</v>
      </c>
      <c r="AE38" s="561" t="s">
        <v>673</v>
      </c>
      <c r="AF38" s="562" t="s">
        <v>673</v>
      </c>
      <c r="AG38" s="713" t="s">
        <v>673</v>
      </c>
      <c r="AH38" s="714" t="s">
        <v>673</v>
      </c>
      <c r="AI38" s="561" t="s">
        <v>673</v>
      </c>
      <c r="AJ38" s="562" t="s">
        <v>673</v>
      </c>
      <c r="AK38" s="713" t="s">
        <v>673</v>
      </c>
      <c r="AL38" s="714" t="s">
        <v>673</v>
      </c>
      <c r="AM38" s="561" t="s">
        <v>673</v>
      </c>
      <c r="AN38" s="562" t="s">
        <v>673</v>
      </c>
      <c r="AO38" s="561" t="s">
        <v>673</v>
      </c>
      <c r="AQ38" s="156" t="s">
        <v>841</v>
      </c>
      <c r="AR38" s="685">
        <v>51748</v>
      </c>
      <c r="AS38" s="550" t="s">
        <v>1988</v>
      </c>
      <c r="AT38" s="686">
        <v>0.30299999999999999</v>
      </c>
      <c r="AU38" s="552" t="s">
        <v>657</v>
      </c>
      <c r="AV38" s="685">
        <v>26042</v>
      </c>
      <c r="AW38" s="550" t="s">
        <v>1989</v>
      </c>
      <c r="AX38" s="686">
        <v>0.34699999999999998</v>
      </c>
      <c r="AY38" s="552" t="s">
        <v>658</v>
      </c>
      <c r="AZ38" s="685">
        <v>25706</v>
      </c>
      <c r="BA38" s="550" t="s">
        <v>1990</v>
      </c>
      <c r="BB38" s="686">
        <v>0.26900000000000002</v>
      </c>
      <c r="BC38" s="550" t="s">
        <v>647</v>
      </c>
      <c r="BD38" s="558"/>
      <c r="BE38" s="439" t="s">
        <v>841</v>
      </c>
      <c r="BF38" s="556">
        <v>48878</v>
      </c>
      <c r="BG38" s="557" t="s">
        <v>1991</v>
      </c>
      <c r="BH38" s="559">
        <v>0.29699999999999999</v>
      </c>
      <c r="BI38" s="557" t="s">
        <v>647</v>
      </c>
      <c r="BJ38" s="556">
        <v>24127</v>
      </c>
      <c r="BK38" s="557" t="s">
        <v>1992</v>
      </c>
      <c r="BL38" s="559">
        <v>0.33300000000000002</v>
      </c>
      <c r="BM38" s="557" t="s">
        <v>662</v>
      </c>
      <c r="BN38" s="556">
        <v>24751</v>
      </c>
      <c r="BO38" s="557" t="s">
        <v>1993</v>
      </c>
      <c r="BP38" s="559">
        <v>0.26800000000000002</v>
      </c>
      <c r="BQ38" s="557" t="s">
        <v>651</v>
      </c>
      <c r="BR38" s="558"/>
      <c r="BS38" s="672" t="s">
        <v>841</v>
      </c>
      <c r="BT38" s="560">
        <v>48143</v>
      </c>
      <c r="BU38" s="561" t="s">
        <v>1994</v>
      </c>
      <c r="BV38" s="562">
        <v>0.29799999999999999</v>
      </c>
      <c r="BW38" s="561" t="s">
        <v>647</v>
      </c>
      <c r="BX38" s="560">
        <v>24384</v>
      </c>
      <c r="BY38" s="561" t="s">
        <v>1782</v>
      </c>
      <c r="BZ38" s="562">
        <v>0.34499999999999997</v>
      </c>
      <c r="CA38" s="561" t="s">
        <v>662</v>
      </c>
      <c r="CB38" s="560">
        <v>23759</v>
      </c>
      <c r="CC38" s="561" t="s">
        <v>1995</v>
      </c>
      <c r="CD38" s="562">
        <v>0.26100000000000001</v>
      </c>
      <c r="CE38" s="561" t="s">
        <v>662</v>
      </c>
      <c r="CF38" s="558"/>
      <c r="CG38" s="413" t="s">
        <v>841</v>
      </c>
      <c r="CH38" s="563">
        <v>0.27500000000000002</v>
      </c>
      <c r="CI38" s="451" t="s">
        <v>642</v>
      </c>
      <c r="CJ38" s="563">
        <v>0.33400000000000002</v>
      </c>
      <c r="CK38" s="451" t="s">
        <v>659</v>
      </c>
      <c r="CL38" s="563">
        <v>0.22900000000000001</v>
      </c>
      <c r="CM38" s="451" t="s">
        <v>647</v>
      </c>
    </row>
    <row r="39" spans="1:91" s="202" customFormat="1" ht="13">
      <c r="A39" s="716" t="s">
        <v>1167</v>
      </c>
      <c r="B39" s="717"/>
      <c r="C39" s="717"/>
      <c r="D39" s="717"/>
      <c r="E39" s="717"/>
      <c r="F39" s="717"/>
      <c r="G39" s="717"/>
      <c r="H39" s="717"/>
      <c r="I39" s="717"/>
      <c r="J39" s="717"/>
      <c r="K39" s="717"/>
      <c r="L39" s="717"/>
      <c r="M39" s="718"/>
      <c r="O39" s="2069" t="s">
        <v>1167</v>
      </c>
      <c r="P39" s="2070"/>
      <c r="Q39" s="2070"/>
      <c r="R39" s="2070"/>
      <c r="S39" s="2070"/>
      <c r="T39" s="2070"/>
      <c r="U39" s="2070"/>
      <c r="V39" s="2070"/>
      <c r="W39" s="2070"/>
      <c r="X39" s="2070"/>
      <c r="Y39" s="2070"/>
      <c r="Z39" s="2070"/>
      <c r="AA39" s="2071"/>
      <c r="AC39" s="2069" t="s">
        <v>1167</v>
      </c>
      <c r="AD39" s="2070"/>
      <c r="AE39" s="2070"/>
      <c r="AF39" s="2070"/>
      <c r="AG39" s="2070"/>
      <c r="AH39" s="2070"/>
      <c r="AI39" s="2070"/>
      <c r="AJ39" s="2070"/>
      <c r="AK39" s="2070"/>
      <c r="AL39" s="2070"/>
      <c r="AM39" s="2070"/>
      <c r="AN39" s="2070"/>
      <c r="AO39" s="2071"/>
      <c r="AQ39" s="670" t="s">
        <v>673</v>
      </c>
      <c r="AR39" s="714" t="s">
        <v>673</v>
      </c>
      <c r="AS39" s="561" t="s">
        <v>673</v>
      </c>
      <c r="AT39" s="562" t="s">
        <v>673</v>
      </c>
      <c r="AU39" s="713" t="s">
        <v>673</v>
      </c>
      <c r="AV39" s="714" t="s">
        <v>673</v>
      </c>
      <c r="AW39" s="561" t="s">
        <v>673</v>
      </c>
      <c r="AX39" s="562" t="s">
        <v>673</v>
      </c>
      <c r="AY39" s="713" t="s">
        <v>673</v>
      </c>
      <c r="AZ39" s="714" t="s">
        <v>673</v>
      </c>
      <c r="BA39" s="561" t="s">
        <v>673</v>
      </c>
      <c r="BB39" s="562" t="s">
        <v>673</v>
      </c>
      <c r="BC39" s="561" t="s">
        <v>673</v>
      </c>
      <c r="BD39" s="558"/>
      <c r="BE39" s="672" t="s">
        <v>673</v>
      </c>
      <c r="BF39" s="561" t="s">
        <v>673</v>
      </c>
      <c r="BG39" s="561" t="s">
        <v>673</v>
      </c>
      <c r="BH39" s="562" t="s">
        <v>673</v>
      </c>
      <c r="BI39" s="561" t="s">
        <v>673</v>
      </c>
      <c r="BJ39" s="561" t="s">
        <v>673</v>
      </c>
      <c r="BK39" s="561" t="s">
        <v>673</v>
      </c>
      <c r="BL39" s="562" t="s">
        <v>673</v>
      </c>
      <c r="BM39" s="561" t="s">
        <v>673</v>
      </c>
      <c r="BN39" s="561" t="s">
        <v>673</v>
      </c>
      <c r="BO39" s="561" t="s">
        <v>673</v>
      </c>
      <c r="BP39" s="562" t="s">
        <v>673</v>
      </c>
      <c r="BQ39" s="561" t="s">
        <v>673</v>
      </c>
      <c r="BR39" s="558"/>
      <c r="BS39" s="672" t="s">
        <v>673</v>
      </c>
      <c r="BT39" s="561" t="s">
        <v>673</v>
      </c>
      <c r="BU39" s="561" t="s">
        <v>673</v>
      </c>
      <c r="BV39" s="562" t="s">
        <v>673</v>
      </c>
      <c r="BW39" s="561" t="s">
        <v>673</v>
      </c>
      <c r="BX39" s="561" t="s">
        <v>673</v>
      </c>
      <c r="BY39" s="561" t="s">
        <v>673</v>
      </c>
      <c r="BZ39" s="562" t="s">
        <v>673</v>
      </c>
      <c r="CA39" s="561" t="s">
        <v>673</v>
      </c>
      <c r="CB39" s="561" t="s">
        <v>673</v>
      </c>
      <c r="CC39" s="561" t="s">
        <v>673</v>
      </c>
      <c r="CD39" s="562" t="s">
        <v>673</v>
      </c>
      <c r="CE39" s="561" t="s">
        <v>673</v>
      </c>
      <c r="CF39" s="558"/>
      <c r="CG39" s="413"/>
      <c r="CH39" s="563"/>
      <c r="CI39" s="451"/>
      <c r="CJ39" s="563"/>
      <c r="CK39" s="451"/>
      <c r="CL39" s="563"/>
      <c r="CM39" s="451"/>
    </row>
    <row r="40" spans="1:91" s="202" customFormat="1" ht="13.5" thickBot="1">
      <c r="A40" s="750" t="s">
        <v>766</v>
      </c>
      <c r="B40" s="751" t="s">
        <v>751</v>
      </c>
      <c r="C40" s="752" t="s">
        <v>751</v>
      </c>
      <c r="D40" s="753">
        <v>0.20699999999999999</v>
      </c>
      <c r="E40" s="752" t="s">
        <v>907</v>
      </c>
      <c r="F40" s="754" t="s">
        <v>751</v>
      </c>
      <c r="G40" s="752" t="s">
        <v>751</v>
      </c>
      <c r="H40" s="753">
        <v>0.214</v>
      </c>
      <c r="I40" s="752" t="s">
        <v>770</v>
      </c>
      <c r="J40" s="754" t="s">
        <v>751</v>
      </c>
      <c r="K40" s="752" t="s">
        <v>751</v>
      </c>
      <c r="L40" s="753">
        <v>0.2</v>
      </c>
      <c r="M40" s="755" t="s">
        <v>1482</v>
      </c>
      <c r="O40" s="715" t="s">
        <v>766</v>
      </c>
      <c r="P40" s="690" t="s">
        <v>751</v>
      </c>
      <c r="Q40" s="690" t="s">
        <v>751</v>
      </c>
      <c r="R40" s="691">
        <v>17.2</v>
      </c>
      <c r="S40" s="692">
        <v>3.4</v>
      </c>
      <c r="T40" s="693" t="s">
        <v>751</v>
      </c>
      <c r="U40" s="690" t="s">
        <v>751</v>
      </c>
      <c r="V40" s="691">
        <v>15.6</v>
      </c>
      <c r="W40" s="692">
        <v>4</v>
      </c>
      <c r="X40" s="693" t="s">
        <v>751</v>
      </c>
      <c r="Y40" s="690" t="s">
        <v>751</v>
      </c>
      <c r="Z40" s="691">
        <v>18.3</v>
      </c>
      <c r="AA40" s="691">
        <v>4.3</v>
      </c>
      <c r="AC40" s="715" t="s">
        <v>766</v>
      </c>
      <c r="AD40" s="681" t="s">
        <v>751</v>
      </c>
      <c r="AE40" s="682" t="s">
        <v>751</v>
      </c>
      <c r="AF40" s="683">
        <v>15.6</v>
      </c>
      <c r="AG40" s="684">
        <v>2.9</v>
      </c>
      <c r="AH40" s="681" t="s">
        <v>751</v>
      </c>
      <c r="AI40" s="682" t="s">
        <v>751</v>
      </c>
      <c r="AJ40" s="683">
        <v>14.5</v>
      </c>
      <c r="AK40" s="684">
        <v>3.7</v>
      </c>
      <c r="AL40" s="681" t="s">
        <v>751</v>
      </c>
      <c r="AM40" s="682" t="s">
        <v>751</v>
      </c>
      <c r="AN40" s="683">
        <v>16.399999999999999</v>
      </c>
      <c r="AO40" s="683">
        <v>3.7</v>
      </c>
      <c r="AQ40" s="2069" t="s">
        <v>1167</v>
      </c>
      <c r="AR40" s="2070"/>
      <c r="AS40" s="2070"/>
      <c r="AT40" s="2070"/>
      <c r="AU40" s="2070"/>
      <c r="AV40" s="2070"/>
      <c r="AW40" s="2070"/>
      <c r="AX40" s="2070"/>
      <c r="AY40" s="2070"/>
      <c r="AZ40" s="2070"/>
      <c r="BA40" s="2070"/>
      <c r="BB40" s="2070"/>
      <c r="BC40" s="2071"/>
      <c r="BD40" s="558"/>
      <c r="BE40" s="2065" t="s">
        <v>1171</v>
      </c>
      <c r="BF40" s="2066"/>
      <c r="BG40" s="2066"/>
      <c r="BH40" s="2066"/>
      <c r="BI40" s="2066"/>
      <c r="BJ40" s="2066"/>
      <c r="BK40" s="2066"/>
      <c r="BL40" s="2066"/>
      <c r="BM40" s="2066"/>
      <c r="BN40" s="2066"/>
      <c r="BO40" s="2066"/>
      <c r="BP40" s="2066"/>
      <c r="BQ40" s="2067"/>
      <c r="BR40" s="558"/>
      <c r="BS40" s="2065" t="s">
        <v>1171</v>
      </c>
      <c r="BT40" s="2066"/>
      <c r="BU40" s="2066"/>
      <c r="BV40" s="2066"/>
      <c r="BW40" s="2066"/>
      <c r="BX40" s="2066"/>
      <c r="BY40" s="2066"/>
      <c r="BZ40" s="2066"/>
      <c r="CA40" s="2066"/>
      <c r="CB40" s="2066"/>
      <c r="CC40" s="2066"/>
      <c r="CD40" s="2066"/>
      <c r="CE40" s="2067"/>
      <c r="CF40" s="558"/>
      <c r="CG40" s="2036" t="s">
        <v>1171</v>
      </c>
      <c r="CH40" s="2037"/>
      <c r="CI40" s="2037"/>
      <c r="CJ40" s="2037"/>
      <c r="CK40" s="2037"/>
      <c r="CL40" s="2037"/>
      <c r="CM40" s="2038"/>
    </row>
    <row r="41" spans="1:91" s="202" customFormat="1" ht="13">
      <c r="A41" s="729" t="s">
        <v>793</v>
      </c>
      <c r="B41" s="707" t="s">
        <v>751</v>
      </c>
      <c r="C41" s="490" t="s">
        <v>751</v>
      </c>
      <c r="D41" s="493">
        <v>0.14799999999999999</v>
      </c>
      <c r="E41" s="490" t="s">
        <v>621</v>
      </c>
      <c r="F41" s="707" t="s">
        <v>751</v>
      </c>
      <c r="G41" s="490" t="s">
        <v>751</v>
      </c>
      <c r="H41" s="493">
        <v>0.14599999999999999</v>
      </c>
      <c r="I41" s="490" t="s">
        <v>1088</v>
      </c>
      <c r="J41" s="707" t="s">
        <v>751</v>
      </c>
      <c r="K41" s="490" t="s">
        <v>751</v>
      </c>
      <c r="L41" s="493">
        <v>0.14899999999999999</v>
      </c>
      <c r="M41" s="494" t="s">
        <v>1088</v>
      </c>
      <c r="O41" s="715" t="s">
        <v>793</v>
      </c>
      <c r="P41" s="690" t="s">
        <v>751</v>
      </c>
      <c r="Q41" s="690" t="s">
        <v>751</v>
      </c>
      <c r="R41" s="691">
        <v>11.4</v>
      </c>
      <c r="S41" s="692">
        <v>1.6</v>
      </c>
      <c r="T41" s="693" t="s">
        <v>751</v>
      </c>
      <c r="U41" s="690" t="s">
        <v>751</v>
      </c>
      <c r="V41" s="691">
        <v>10.1</v>
      </c>
      <c r="W41" s="692">
        <v>1.8</v>
      </c>
      <c r="X41" s="693" t="s">
        <v>751</v>
      </c>
      <c r="Y41" s="690" t="s">
        <v>751</v>
      </c>
      <c r="Z41" s="691">
        <v>12.8</v>
      </c>
      <c r="AA41" s="691">
        <v>2.1</v>
      </c>
      <c r="AC41" s="715" t="s">
        <v>793</v>
      </c>
      <c r="AD41" s="681" t="s">
        <v>751</v>
      </c>
      <c r="AE41" s="682" t="s">
        <v>751</v>
      </c>
      <c r="AF41" s="683">
        <v>9.4</v>
      </c>
      <c r="AG41" s="684">
        <v>1.3</v>
      </c>
      <c r="AH41" s="681" t="s">
        <v>751</v>
      </c>
      <c r="AI41" s="682" t="s">
        <v>751</v>
      </c>
      <c r="AJ41" s="683">
        <v>8.1</v>
      </c>
      <c r="AK41" s="684">
        <v>1.6</v>
      </c>
      <c r="AL41" s="681" t="s">
        <v>751</v>
      </c>
      <c r="AM41" s="682" t="s">
        <v>751</v>
      </c>
      <c r="AN41" s="683">
        <v>10.7</v>
      </c>
      <c r="AO41" s="683">
        <v>1.5</v>
      </c>
      <c r="AQ41" s="670" t="s">
        <v>766</v>
      </c>
      <c r="AR41" s="551" t="s">
        <v>751</v>
      </c>
      <c r="AS41" s="550" t="s">
        <v>751</v>
      </c>
      <c r="AT41" s="686">
        <v>0.17799999999999999</v>
      </c>
      <c r="AU41" s="552" t="s">
        <v>685</v>
      </c>
      <c r="AV41" s="551" t="s">
        <v>751</v>
      </c>
      <c r="AW41" s="550" t="s">
        <v>751</v>
      </c>
      <c r="AX41" s="686">
        <v>0.13900000000000001</v>
      </c>
      <c r="AY41" s="552" t="s">
        <v>1121</v>
      </c>
      <c r="AZ41" s="551" t="s">
        <v>751</v>
      </c>
      <c r="BA41" s="550" t="s">
        <v>751</v>
      </c>
      <c r="BB41" s="686">
        <v>0.20699999999999999</v>
      </c>
      <c r="BC41" s="550" t="s">
        <v>1115</v>
      </c>
      <c r="BD41" s="558"/>
      <c r="BE41" s="672" t="s">
        <v>766</v>
      </c>
      <c r="BF41" s="557" t="s">
        <v>751</v>
      </c>
      <c r="BG41" s="557" t="s">
        <v>751</v>
      </c>
      <c r="BH41" s="559">
        <v>0.193</v>
      </c>
      <c r="BI41" s="557" t="s">
        <v>1061</v>
      </c>
      <c r="BJ41" s="557" t="s">
        <v>751</v>
      </c>
      <c r="BK41" s="557" t="s">
        <v>751</v>
      </c>
      <c r="BL41" s="559">
        <v>0.16200000000000001</v>
      </c>
      <c r="BM41" s="557" t="s">
        <v>781</v>
      </c>
      <c r="BN41" s="557" t="s">
        <v>751</v>
      </c>
      <c r="BO41" s="557" t="s">
        <v>751</v>
      </c>
      <c r="BP41" s="559">
        <v>0.218</v>
      </c>
      <c r="BQ41" s="557" t="s">
        <v>660</v>
      </c>
      <c r="BR41" s="558"/>
      <c r="BS41" s="672" t="s">
        <v>766</v>
      </c>
      <c r="BT41" s="561" t="s">
        <v>751</v>
      </c>
      <c r="BU41" s="561" t="s">
        <v>751</v>
      </c>
      <c r="BV41" s="562">
        <v>0.17599999999999999</v>
      </c>
      <c r="BW41" s="561" t="s">
        <v>646</v>
      </c>
      <c r="BX41" s="561" t="s">
        <v>751</v>
      </c>
      <c r="BY41" s="561" t="s">
        <v>751</v>
      </c>
      <c r="BZ41" s="562">
        <v>0.16800000000000001</v>
      </c>
      <c r="CA41" s="561" t="s">
        <v>785</v>
      </c>
      <c r="CB41" s="561" t="s">
        <v>751</v>
      </c>
      <c r="CC41" s="561" t="s">
        <v>751</v>
      </c>
      <c r="CD41" s="562">
        <v>0.183</v>
      </c>
      <c r="CE41" s="561" t="s">
        <v>1148</v>
      </c>
      <c r="CF41" s="558"/>
      <c r="CG41" s="413" t="s">
        <v>766</v>
      </c>
      <c r="CH41" s="563">
        <v>0.186</v>
      </c>
      <c r="CI41" s="451" t="s">
        <v>1061</v>
      </c>
      <c r="CJ41" s="563">
        <v>0.187</v>
      </c>
      <c r="CK41" s="451" t="s">
        <v>1157</v>
      </c>
      <c r="CL41" s="563">
        <v>0.185</v>
      </c>
      <c r="CM41" s="451" t="s">
        <v>862</v>
      </c>
    </row>
    <row r="42" spans="1:91" s="202" customFormat="1" ht="13">
      <c r="A42" s="711" t="s">
        <v>820</v>
      </c>
      <c r="B42" s="719" t="s">
        <v>751</v>
      </c>
      <c r="C42" s="497" t="s">
        <v>751</v>
      </c>
      <c r="D42" s="500">
        <v>0.08</v>
      </c>
      <c r="E42" s="497" t="s">
        <v>599</v>
      </c>
      <c r="F42" s="719" t="s">
        <v>751</v>
      </c>
      <c r="G42" s="497" t="s">
        <v>751</v>
      </c>
      <c r="H42" s="500">
        <v>6.7000000000000004E-2</v>
      </c>
      <c r="I42" s="497" t="s">
        <v>614</v>
      </c>
      <c r="J42" s="719" t="s">
        <v>751</v>
      </c>
      <c r="K42" s="497" t="s">
        <v>751</v>
      </c>
      <c r="L42" s="500">
        <v>9.5000000000000001E-2</v>
      </c>
      <c r="M42" s="501" t="s">
        <v>613</v>
      </c>
      <c r="O42" s="715" t="s">
        <v>820</v>
      </c>
      <c r="P42" s="690" t="s">
        <v>751</v>
      </c>
      <c r="Q42" s="690" t="s">
        <v>751</v>
      </c>
      <c r="R42" s="691">
        <v>6.3</v>
      </c>
      <c r="S42" s="692">
        <v>0.9</v>
      </c>
      <c r="T42" s="693" t="s">
        <v>751</v>
      </c>
      <c r="U42" s="690" t="s">
        <v>751</v>
      </c>
      <c r="V42" s="691">
        <v>5.0999999999999996</v>
      </c>
      <c r="W42" s="692">
        <v>1.1000000000000001</v>
      </c>
      <c r="X42" s="693" t="s">
        <v>751</v>
      </c>
      <c r="Y42" s="690" t="s">
        <v>751</v>
      </c>
      <c r="Z42" s="691">
        <v>7.5</v>
      </c>
      <c r="AA42" s="691">
        <v>1.6</v>
      </c>
      <c r="AC42" s="715" t="s">
        <v>820</v>
      </c>
      <c r="AD42" s="681" t="s">
        <v>751</v>
      </c>
      <c r="AE42" s="682" t="s">
        <v>751</v>
      </c>
      <c r="AF42" s="683">
        <v>6</v>
      </c>
      <c r="AG42" s="684">
        <v>0.9</v>
      </c>
      <c r="AH42" s="681" t="s">
        <v>751</v>
      </c>
      <c r="AI42" s="682" t="s">
        <v>751</v>
      </c>
      <c r="AJ42" s="683">
        <v>5</v>
      </c>
      <c r="AK42" s="684">
        <v>1</v>
      </c>
      <c r="AL42" s="681" t="s">
        <v>751</v>
      </c>
      <c r="AM42" s="682" t="s">
        <v>751</v>
      </c>
      <c r="AN42" s="683">
        <v>7</v>
      </c>
      <c r="AO42" s="683">
        <v>1.1000000000000001</v>
      </c>
      <c r="AQ42" s="670" t="s">
        <v>793</v>
      </c>
      <c r="AR42" s="551" t="s">
        <v>751</v>
      </c>
      <c r="AS42" s="550" t="s">
        <v>751</v>
      </c>
      <c r="AT42" s="686">
        <v>0.108</v>
      </c>
      <c r="AU42" s="552" t="s">
        <v>648</v>
      </c>
      <c r="AV42" s="551" t="s">
        <v>751</v>
      </c>
      <c r="AW42" s="550" t="s">
        <v>751</v>
      </c>
      <c r="AX42" s="686">
        <v>8.6999999999999994E-2</v>
      </c>
      <c r="AY42" s="552" t="s">
        <v>642</v>
      </c>
      <c r="AZ42" s="551" t="s">
        <v>751</v>
      </c>
      <c r="BA42" s="550" t="s">
        <v>751</v>
      </c>
      <c r="BB42" s="686">
        <v>0.128</v>
      </c>
      <c r="BC42" s="550" t="s">
        <v>657</v>
      </c>
      <c r="BD42" s="558"/>
      <c r="BE42" s="672" t="s">
        <v>793</v>
      </c>
      <c r="BF42" s="557" t="s">
        <v>751</v>
      </c>
      <c r="BG42" s="557" t="s">
        <v>751</v>
      </c>
      <c r="BH42" s="559">
        <v>0.10199999999999999</v>
      </c>
      <c r="BI42" s="557" t="s">
        <v>648</v>
      </c>
      <c r="BJ42" s="557" t="s">
        <v>751</v>
      </c>
      <c r="BK42" s="557" t="s">
        <v>751</v>
      </c>
      <c r="BL42" s="559">
        <v>8.5000000000000006E-2</v>
      </c>
      <c r="BM42" s="557" t="s">
        <v>642</v>
      </c>
      <c r="BN42" s="557" t="s">
        <v>751</v>
      </c>
      <c r="BO42" s="557" t="s">
        <v>751</v>
      </c>
      <c r="BP42" s="559">
        <v>0.121</v>
      </c>
      <c r="BQ42" s="557" t="s">
        <v>657</v>
      </c>
      <c r="BR42" s="558"/>
      <c r="BS42" s="672" t="s">
        <v>793</v>
      </c>
      <c r="BT42" s="561" t="s">
        <v>751</v>
      </c>
      <c r="BU42" s="561" t="s">
        <v>751</v>
      </c>
      <c r="BV42" s="562">
        <v>0.109</v>
      </c>
      <c r="BW42" s="561" t="s">
        <v>648</v>
      </c>
      <c r="BX42" s="561" t="s">
        <v>751</v>
      </c>
      <c r="BY42" s="561" t="s">
        <v>751</v>
      </c>
      <c r="BZ42" s="562">
        <v>0.108</v>
      </c>
      <c r="CA42" s="561" t="s">
        <v>657</v>
      </c>
      <c r="CB42" s="561" t="s">
        <v>751</v>
      </c>
      <c r="CC42" s="561" t="s">
        <v>751</v>
      </c>
      <c r="CD42" s="562">
        <v>0.11</v>
      </c>
      <c r="CE42" s="561" t="s">
        <v>657</v>
      </c>
      <c r="CF42" s="558"/>
      <c r="CG42" s="413" t="s">
        <v>793</v>
      </c>
      <c r="CH42" s="563">
        <v>0.114</v>
      </c>
      <c r="CI42" s="451" t="s">
        <v>645</v>
      </c>
      <c r="CJ42" s="563">
        <v>9.1999999999999998E-2</v>
      </c>
      <c r="CK42" s="451" t="s">
        <v>657</v>
      </c>
      <c r="CL42" s="563">
        <v>0.13600000000000001</v>
      </c>
      <c r="CM42" s="451" t="s">
        <v>650</v>
      </c>
    </row>
    <row r="43" spans="1:91" s="202" customFormat="1" ht="13">
      <c r="A43" s="711" t="s">
        <v>841</v>
      </c>
      <c r="B43" s="719" t="s">
        <v>751</v>
      </c>
      <c r="C43" s="497" t="s">
        <v>751</v>
      </c>
      <c r="D43" s="500">
        <v>4.9000000000000002E-2</v>
      </c>
      <c r="E43" s="497" t="s">
        <v>607</v>
      </c>
      <c r="F43" s="719" t="s">
        <v>751</v>
      </c>
      <c r="G43" s="497" t="s">
        <v>751</v>
      </c>
      <c r="H43" s="500">
        <v>4.9000000000000002E-2</v>
      </c>
      <c r="I43" s="497" t="s">
        <v>612</v>
      </c>
      <c r="J43" s="719" t="s">
        <v>751</v>
      </c>
      <c r="K43" s="497" t="s">
        <v>751</v>
      </c>
      <c r="L43" s="500">
        <v>4.8000000000000001E-2</v>
      </c>
      <c r="M43" s="501" t="s">
        <v>597</v>
      </c>
      <c r="O43" s="715" t="s">
        <v>841</v>
      </c>
      <c r="P43" s="690" t="s">
        <v>751</v>
      </c>
      <c r="Q43" s="690" t="s">
        <v>751</v>
      </c>
      <c r="R43" s="691">
        <v>2.8</v>
      </c>
      <c r="S43" s="692">
        <v>0.6</v>
      </c>
      <c r="T43" s="693" t="s">
        <v>751</v>
      </c>
      <c r="U43" s="690" t="s">
        <v>751</v>
      </c>
      <c r="V43" s="691">
        <v>2.2999999999999998</v>
      </c>
      <c r="W43" s="692">
        <v>0.8</v>
      </c>
      <c r="X43" s="693" t="s">
        <v>751</v>
      </c>
      <c r="Y43" s="690" t="s">
        <v>751</v>
      </c>
      <c r="Z43" s="691">
        <v>3.2</v>
      </c>
      <c r="AA43" s="691">
        <v>0.7</v>
      </c>
      <c r="AC43" s="715" t="s">
        <v>841</v>
      </c>
      <c r="AD43" s="681" t="s">
        <v>751</v>
      </c>
      <c r="AE43" s="682" t="s">
        <v>751</v>
      </c>
      <c r="AF43" s="683">
        <v>3.6</v>
      </c>
      <c r="AG43" s="710">
        <v>0.7</v>
      </c>
      <c r="AH43" s="681" t="s">
        <v>751</v>
      </c>
      <c r="AI43" s="682" t="s">
        <v>751</v>
      </c>
      <c r="AJ43" s="683">
        <v>3</v>
      </c>
      <c r="AK43" s="710">
        <v>0.9</v>
      </c>
      <c r="AL43" s="681" t="s">
        <v>751</v>
      </c>
      <c r="AM43" s="682" t="s">
        <v>751</v>
      </c>
      <c r="AN43" s="683">
        <v>4.0999999999999996</v>
      </c>
      <c r="AO43" s="683">
        <v>0.8</v>
      </c>
      <c r="AQ43" s="670" t="s">
        <v>820</v>
      </c>
      <c r="AR43" s="551" t="s">
        <v>751</v>
      </c>
      <c r="AS43" s="550" t="s">
        <v>751</v>
      </c>
      <c r="AT43" s="686">
        <v>6.6000000000000003E-2</v>
      </c>
      <c r="AU43" s="552" t="s">
        <v>649</v>
      </c>
      <c r="AV43" s="551" t="s">
        <v>751</v>
      </c>
      <c r="AW43" s="550" t="s">
        <v>751</v>
      </c>
      <c r="AX43" s="686">
        <v>4.9000000000000002E-2</v>
      </c>
      <c r="AY43" s="552" t="s">
        <v>640</v>
      </c>
      <c r="AZ43" s="551" t="s">
        <v>751</v>
      </c>
      <c r="BA43" s="550" t="s">
        <v>751</v>
      </c>
      <c r="BB43" s="686">
        <v>8.2000000000000003E-2</v>
      </c>
      <c r="BC43" s="550" t="s">
        <v>652</v>
      </c>
      <c r="BD43" s="558"/>
      <c r="BE43" s="672" t="s">
        <v>820</v>
      </c>
      <c r="BF43" s="557" t="s">
        <v>751</v>
      </c>
      <c r="BG43" s="557" t="s">
        <v>751</v>
      </c>
      <c r="BH43" s="559">
        <v>7.1999999999999995E-2</v>
      </c>
      <c r="BI43" s="557" t="s">
        <v>640</v>
      </c>
      <c r="BJ43" s="557" t="s">
        <v>751</v>
      </c>
      <c r="BK43" s="557" t="s">
        <v>751</v>
      </c>
      <c r="BL43" s="559">
        <v>5.1999999999999998E-2</v>
      </c>
      <c r="BM43" s="557" t="s">
        <v>652</v>
      </c>
      <c r="BN43" s="557" t="s">
        <v>751</v>
      </c>
      <c r="BO43" s="557" t="s">
        <v>751</v>
      </c>
      <c r="BP43" s="559">
        <v>9.2999999999999999E-2</v>
      </c>
      <c r="BQ43" s="557" t="s">
        <v>642</v>
      </c>
      <c r="BR43" s="558"/>
      <c r="BS43" s="672" t="s">
        <v>820</v>
      </c>
      <c r="BT43" s="561" t="s">
        <v>751</v>
      </c>
      <c r="BU43" s="561" t="s">
        <v>751</v>
      </c>
      <c r="BV43" s="562">
        <v>6.8000000000000005E-2</v>
      </c>
      <c r="BW43" s="561" t="s">
        <v>649</v>
      </c>
      <c r="BX43" s="561" t="s">
        <v>751</v>
      </c>
      <c r="BY43" s="561" t="s">
        <v>751</v>
      </c>
      <c r="BZ43" s="562">
        <v>5.8999999999999997E-2</v>
      </c>
      <c r="CA43" s="561" t="s">
        <v>640</v>
      </c>
      <c r="CB43" s="561" t="s">
        <v>751</v>
      </c>
      <c r="CC43" s="561" t="s">
        <v>751</v>
      </c>
      <c r="CD43" s="562">
        <v>7.6999999999999999E-2</v>
      </c>
      <c r="CE43" s="561" t="s">
        <v>648</v>
      </c>
      <c r="CF43" s="558"/>
      <c r="CG43" s="413" t="s">
        <v>820</v>
      </c>
      <c r="CH43" s="563">
        <v>6.9000000000000006E-2</v>
      </c>
      <c r="CI43" s="451" t="s">
        <v>649</v>
      </c>
      <c r="CJ43" s="563">
        <v>5.8000000000000003E-2</v>
      </c>
      <c r="CK43" s="451" t="s">
        <v>653</v>
      </c>
      <c r="CL43" s="563">
        <v>0.08</v>
      </c>
      <c r="CM43" s="451" t="s">
        <v>653</v>
      </c>
    </row>
    <row r="44" spans="1:91" s="202" customFormat="1" ht="13">
      <c r="A44" s="749" t="s">
        <v>673</v>
      </c>
      <c r="B44" s="714"/>
      <c r="C44" s="561"/>
      <c r="D44" s="562"/>
      <c r="E44" s="713"/>
      <c r="F44" s="714"/>
      <c r="G44" s="561"/>
      <c r="H44" s="562"/>
      <c r="I44" s="713"/>
      <c r="J44" s="714"/>
      <c r="K44" s="561"/>
      <c r="L44" s="562"/>
      <c r="M44" s="561"/>
      <c r="O44" s="670" t="s">
        <v>673</v>
      </c>
      <c r="P44" s="714"/>
      <c r="Q44" s="561"/>
      <c r="R44" s="562"/>
      <c r="S44" s="713"/>
      <c r="T44" s="714"/>
      <c r="U44" s="561"/>
      <c r="V44" s="562"/>
      <c r="W44" s="713"/>
      <c r="X44" s="714"/>
      <c r="Y44" s="561"/>
      <c r="Z44" s="562"/>
      <c r="AA44" s="561"/>
      <c r="AC44" s="670" t="s">
        <v>673</v>
      </c>
      <c r="AD44" s="714"/>
      <c r="AE44" s="561"/>
      <c r="AF44" s="562"/>
      <c r="AG44" s="713"/>
      <c r="AH44" s="714"/>
      <c r="AI44" s="561"/>
      <c r="AJ44" s="562"/>
      <c r="AK44" s="713"/>
      <c r="AL44" s="714"/>
      <c r="AM44" s="561"/>
      <c r="AN44" s="562"/>
      <c r="AO44" s="561"/>
      <c r="AQ44" s="670" t="s">
        <v>841</v>
      </c>
      <c r="AR44" s="551" t="s">
        <v>751</v>
      </c>
      <c r="AS44" s="550" t="s">
        <v>751</v>
      </c>
      <c r="AT44" s="686">
        <v>3.2000000000000001E-2</v>
      </c>
      <c r="AU44" s="552" t="s">
        <v>656</v>
      </c>
      <c r="AV44" s="551" t="s">
        <v>751</v>
      </c>
      <c r="AW44" s="550" t="s">
        <v>751</v>
      </c>
      <c r="AX44" s="686">
        <v>2.7E-2</v>
      </c>
      <c r="AY44" s="552" t="s">
        <v>656</v>
      </c>
      <c r="AZ44" s="551" t="s">
        <v>751</v>
      </c>
      <c r="BA44" s="550" t="s">
        <v>751</v>
      </c>
      <c r="BB44" s="686">
        <v>3.5999999999999997E-2</v>
      </c>
      <c r="BC44" s="550" t="s">
        <v>655</v>
      </c>
      <c r="BD44" s="558"/>
      <c r="BE44" s="672" t="s">
        <v>841</v>
      </c>
      <c r="BF44" s="557" t="s">
        <v>751</v>
      </c>
      <c r="BG44" s="557" t="s">
        <v>751</v>
      </c>
      <c r="BH44" s="559">
        <v>3.9E-2</v>
      </c>
      <c r="BI44" s="557" t="s">
        <v>649</v>
      </c>
      <c r="BJ44" s="557" t="s">
        <v>751</v>
      </c>
      <c r="BK44" s="557" t="s">
        <v>751</v>
      </c>
      <c r="BL44" s="559">
        <v>2.5999999999999999E-2</v>
      </c>
      <c r="BM44" s="557" t="s">
        <v>654</v>
      </c>
      <c r="BN44" s="557" t="s">
        <v>751</v>
      </c>
      <c r="BO44" s="557" t="s">
        <v>751</v>
      </c>
      <c r="BP44" s="559">
        <v>4.9000000000000002E-2</v>
      </c>
      <c r="BQ44" s="557" t="s">
        <v>640</v>
      </c>
      <c r="BR44" s="558"/>
      <c r="BS44" s="672" t="s">
        <v>841</v>
      </c>
      <c r="BT44" s="561" t="s">
        <v>751</v>
      </c>
      <c r="BU44" s="561" t="s">
        <v>751</v>
      </c>
      <c r="BV44" s="562">
        <v>3.6999999999999998E-2</v>
      </c>
      <c r="BW44" s="561" t="s">
        <v>654</v>
      </c>
      <c r="BX44" s="561" t="s">
        <v>751</v>
      </c>
      <c r="BY44" s="561" t="s">
        <v>751</v>
      </c>
      <c r="BZ44" s="562">
        <v>3.4000000000000002E-2</v>
      </c>
      <c r="CA44" s="561" t="s">
        <v>649</v>
      </c>
      <c r="CB44" s="561" t="s">
        <v>751</v>
      </c>
      <c r="CC44" s="561" t="s">
        <v>751</v>
      </c>
      <c r="CD44" s="562">
        <v>3.9E-2</v>
      </c>
      <c r="CE44" s="561" t="s">
        <v>640</v>
      </c>
      <c r="CF44" s="558"/>
      <c r="CG44" s="413" t="s">
        <v>841</v>
      </c>
      <c r="CH44" s="563">
        <v>4.3999999999999997E-2</v>
      </c>
      <c r="CI44" s="451" t="s">
        <v>654</v>
      </c>
      <c r="CJ44" s="563">
        <v>0.04</v>
      </c>
      <c r="CK44" s="451" t="s">
        <v>640</v>
      </c>
      <c r="CL44" s="563">
        <v>4.8000000000000001E-2</v>
      </c>
      <c r="CM44" s="451" t="s">
        <v>640</v>
      </c>
    </row>
    <row r="45" spans="1:91" s="202" customFormat="1" ht="13">
      <c r="A45" s="721" t="s">
        <v>1180</v>
      </c>
      <c r="B45" s="722"/>
      <c r="C45" s="722"/>
      <c r="D45" s="722"/>
      <c r="E45" s="722"/>
      <c r="F45" s="722"/>
      <c r="G45" s="722"/>
      <c r="H45" s="722"/>
      <c r="I45" s="722"/>
      <c r="J45" s="722"/>
      <c r="K45" s="722"/>
      <c r="L45" s="722"/>
      <c r="M45" s="723"/>
      <c r="O45" s="2033" t="s">
        <v>1181</v>
      </c>
      <c r="P45" s="2034"/>
      <c r="Q45" s="2034"/>
      <c r="R45" s="2034"/>
      <c r="S45" s="2034"/>
      <c r="T45" s="2034"/>
      <c r="U45" s="2034"/>
      <c r="V45" s="2034"/>
      <c r="W45" s="2034"/>
      <c r="X45" s="2034"/>
      <c r="Y45" s="2034"/>
      <c r="Z45" s="2034"/>
      <c r="AA45" s="2035"/>
      <c r="AC45" s="2033" t="s">
        <v>1182</v>
      </c>
      <c r="AD45" s="2034"/>
      <c r="AE45" s="2034"/>
      <c r="AF45" s="2034"/>
      <c r="AG45" s="2034"/>
      <c r="AH45" s="2034"/>
      <c r="AI45" s="2034"/>
      <c r="AJ45" s="2034"/>
      <c r="AK45" s="2034"/>
      <c r="AL45" s="2034"/>
      <c r="AM45" s="2034"/>
      <c r="AN45" s="2034"/>
      <c r="AO45" s="2035"/>
      <c r="AQ45" s="670" t="s">
        <v>673</v>
      </c>
      <c r="AR45" s="714"/>
      <c r="AS45" s="561"/>
      <c r="AT45" s="562"/>
      <c r="AU45" s="713"/>
      <c r="AV45" s="714"/>
      <c r="AW45" s="561"/>
      <c r="AX45" s="562"/>
      <c r="AY45" s="713"/>
      <c r="AZ45" s="714"/>
      <c r="BA45" s="561"/>
      <c r="BB45" s="562"/>
      <c r="BC45" s="561"/>
      <c r="BD45" s="558"/>
      <c r="BE45" s="672" t="s">
        <v>673</v>
      </c>
      <c r="BF45" s="561"/>
      <c r="BG45" s="561"/>
      <c r="BH45" s="562"/>
      <c r="BI45" s="561"/>
      <c r="BJ45" s="561"/>
      <c r="BK45" s="561"/>
      <c r="BL45" s="562"/>
      <c r="BM45" s="561"/>
      <c r="BN45" s="561"/>
      <c r="BO45" s="561"/>
      <c r="BP45" s="562"/>
      <c r="BQ45" s="561"/>
      <c r="BR45" s="558"/>
      <c r="BS45" s="672" t="s">
        <v>673</v>
      </c>
      <c r="BT45" s="561" t="s">
        <v>673</v>
      </c>
      <c r="BU45" s="561" t="s">
        <v>673</v>
      </c>
      <c r="BV45" s="562" t="s">
        <v>673</v>
      </c>
      <c r="BW45" s="561" t="s">
        <v>673</v>
      </c>
      <c r="BX45" s="561" t="s">
        <v>673</v>
      </c>
      <c r="BY45" s="561" t="s">
        <v>673</v>
      </c>
      <c r="BZ45" s="562" t="s">
        <v>673</v>
      </c>
      <c r="CA45" s="561" t="s">
        <v>673</v>
      </c>
      <c r="CB45" s="561" t="s">
        <v>673</v>
      </c>
      <c r="CC45" s="561" t="s">
        <v>673</v>
      </c>
      <c r="CD45" s="562" t="s">
        <v>673</v>
      </c>
      <c r="CE45" s="561" t="s">
        <v>673</v>
      </c>
      <c r="CF45" s="558"/>
      <c r="CG45" s="413"/>
      <c r="CH45" s="451"/>
      <c r="CI45" s="451"/>
      <c r="CJ45" s="451"/>
      <c r="CK45" s="451"/>
      <c r="CL45" s="451"/>
      <c r="CM45" s="451"/>
    </row>
    <row r="46" spans="1:91" s="202" customFormat="1" ht="13.5" thickBot="1">
      <c r="A46" s="724" t="s">
        <v>1183</v>
      </c>
      <c r="B46" s="725">
        <v>48669</v>
      </c>
      <c r="C46" s="726" t="s">
        <v>1913</v>
      </c>
      <c r="D46" s="727" t="s">
        <v>751</v>
      </c>
      <c r="E46" s="726" t="s">
        <v>751</v>
      </c>
      <c r="F46" s="728">
        <v>58124</v>
      </c>
      <c r="G46" s="726" t="s">
        <v>1996</v>
      </c>
      <c r="H46" s="727" t="s">
        <v>751</v>
      </c>
      <c r="I46" s="726" t="s">
        <v>751</v>
      </c>
      <c r="J46" s="728">
        <v>40810</v>
      </c>
      <c r="K46" s="726" t="s">
        <v>1997</v>
      </c>
      <c r="L46" s="727" t="s">
        <v>751</v>
      </c>
      <c r="M46" s="641" t="s">
        <v>751</v>
      </c>
      <c r="O46" s="756" t="s">
        <v>1183</v>
      </c>
      <c r="P46" s="690">
        <v>47223</v>
      </c>
      <c r="Q46" s="690">
        <v>970</v>
      </c>
      <c r="R46" s="691" t="s">
        <v>751</v>
      </c>
      <c r="S46" s="692" t="s">
        <v>751</v>
      </c>
      <c r="T46" s="693">
        <v>52037</v>
      </c>
      <c r="U46" s="690">
        <v>1019</v>
      </c>
      <c r="V46" s="691" t="s">
        <v>751</v>
      </c>
      <c r="W46" s="692" t="s">
        <v>751</v>
      </c>
      <c r="X46" s="693">
        <v>41270</v>
      </c>
      <c r="Y46" s="690">
        <v>672</v>
      </c>
      <c r="Z46" s="691" t="s">
        <v>751</v>
      </c>
      <c r="AA46" s="691" t="s">
        <v>751</v>
      </c>
      <c r="AC46" s="756" t="s">
        <v>1183</v>
      </c>
      <c r="AD46" s="681">
        <v>43453</v>
      </c>
      <c r="AE46" s="682">
        <v>1495</v>
      </c>
      <c r="AF46" s="683" t="s">
        <v>751</v>
      </c>
      <c r="AG46" s="684" t="s">
        <v>751</v>
      </c>
      <c r="AH46" s="681">
        <v>50764</v>
      </c>
      <c r="AI46" s="682">
        <v>691</v>
      </c>
      <c r="AJ46" s="683" t="s">
        <v>751</v>
      </c>
      <c r="AK46" s="684" t="s">
        <v>751</v>
      </c>
      <c r="AL46" s="681">
        <v>37580</v>
      </c>
      <c r="AM46" s="682">
        <v>1370</v>
      </c>
      <c r="AN46" s="683" t="s">
        <v>751</v>
      </c>
      <c r="AO46" s="683" t="s">
        <v>751</v>
      </c>
      <c r="AQ46" s="2033" t="s">
        <v>1187</v>
      </c>
      <c r="AR46" s="2034"/>
      <c r="AS46" s="2034"/>
      <c r="AT46" s="2034"/>
      <c r="AU46" s="2034"/>
      <c r="AV46" s="2034"/>
      <c r="AW46" s="2034"/>
      <c r="AX46" s="2034"/>
      <c r="AY46" s="2034"/>
      <c r="AZ46" s="2034"/>
      <c r="BA46" s="2034"/>
      <c r="BB46" s="2034"/>
      <c r="BC46" s="2035"/>
      <c r="BD46" s="558"/>
      <c r="BE46" s="2065" t="s">
        <v>1188</v>
      </c>
      <c r="BF46" s="2066"/>
      <c r="BG46" s="2066"/>
      <c r="BH46" s="2066"/>
      <c r="BI46" s="2066"/>
      <c r="BJ46" s="2066"/>
      <c r="BK46" s="2066"/>
      <c r="BL46" s="2066"/>
      <c r="BM46" s="2066"/>
      <c r="BN46" s="2066"/>
      <c r="BO46" s="2066"/>
      <c r="BP46" s="2066"/>
      <c r="BQ46" s="2067"/>
      <c r="BR46" s="558"/>
      <c r="BS46" s="2065" t="s">
        <v>1189</v>
      </c>
      <c r="BT46" s="2066"/>
      <c r="BU46" s="2066"/>
      <c r="BV46" s="2066"/>
      <c r="BW46" s="2066"/>
      <c r="BX46" s="2066"/>
      <c r="BY46" s="2066"/>
      <c r="BZ46" s="2066"/>
      <c r="CA46" s="2066"/>
      <c r="CB46" s="2066"/>
      <c r="CC46" s="2066"/>
      <c r="CD46" s="2066"/>
      <c r="CE46" s="2067"/>
      <c r="CF46" s="558"/>
      <c r="CG46" s="2036" t="s">
        <v>1190</v>
      </c>
      <c r="CH46" s="2037"/>
      <c r="CI46" s="2037"/>
      <c r="CJ46" s="2037"/>
      <c r="CK46" s="2037"/>
      <c r="CL46" s="2037"/>
      <c r="CM46" s="2038"/>
    </row>
    <row r="47" spans="1:91" s="202" customFormat="1" ht="13">
      <c r="A47" s="729" t="s">
        <v>1191</v>
      </c>
      <c r="B47" s="674">
        <v>28900</v>
      </c>
      <c r="C47" s="490" t="s">
        <v>1998</v>
      </c>
      <c r="D47" s="707" t="s">
        <v>751</v>
      </c>
      <c r="E47" s="490" t="s">
        <v>751</v>
      </c>
      <c r="F47" s="675">
        <v>33171</v>
      </c>
      <c r="G47" s="490" t="s">
        <v>1999</v>
      </c>
      <c r="H47" s="707" t="s">
        <v>751</v>
      </c>
      <c r="I47" s="490" t="s">
        <v>751</v>
      </c>
      <c r="J47" s="675">
        <v>25578</v>
      </c>
      <c r="K47" s="490" t="s">
        <v>2000</v>
      </c>
      <c r="L47" s="707" t="s">
        <v>751</v>
      </c>
      <c r="M47" s="494" t="s">
        <v>751</v>
      </c>
      <c r="O47" s="715" t="s">
        <v>1191</v>
      </c>
      <c r="P47" s="690">
        <v>31092</v>
      </c>
      <c r="Q47" s="690">
        <v>2833</v>
      </c>
      <c r="R47" s="691" t="s">
        <v>751</v>
      </c>
      <c r="S47" s="692" t="s">
        <v>751</v>
      </c>
      <c r="T47" s="693">
        <v>32939</v>
      </c>
      <c r="U47" s="690">
        <v>3442</v>
      </c>
      <c r="V47" s="691" t="s">
        <v>751</v>
      </c>
      <c r="W47" s="692" t="s">
        <v>751</v>
      </c>
      <c r="X47" s="693">
        <v>28996</v>
      </c>
      <c r="Y47" s="690">
        <v>2780</v>
      </c>
      <c r="Z47" s="691" t="s">
        <v>751</v>
      </c>
      <c r="AA47" s="691" t="s">
        <v>751</v>
      </c>
      <c r="AC47" s="715" t="s">
        <v>1191</v>
      </c>
      <c r="AD47" s="681">
        <v>26326</v>
      </c>
      <c r="AE47" s="682">
        <v>5103</v>
      </c>
      <c r="AF47" s="683" t="s">
        <v>751</v>
      </c>
      <c r="AG47" s="684" t="s">
        <v>751</v>
      </c>
      <c r="AH47" s="681">
        <v>35159</v>
      </c>
      <c r="AI47" s="682">
        <v>7008</v>
      </c>
      <c r="AJ47" s="683" t="s">
        <v>751</v>
      </c>
      <c r="AK47" s="684" t="s">
        <v>751</v>
      </c>
      <c r="AL47" s="681">
        <v>21452</v>
      </c>
      <c r="AM47" s="682">
        <v>2759</v>
      </c>
      <c r="AN47" s="683" t="s">
        <v>751</v>
      </c>
      <c r="AO47" s="683" t="s">
        <v>751</v>
      </c>
      <c r="AQ47" s="670" t="s">
        <v>1195</v>
      </c>
      <c r="AR47" s="685">
        <v>42298</v>
      </c>
      <c r="AS47" s="550" t="s">
        <v>2001</v>
      </c>
      <c r="AT47" s="550" t="s">
        <v>751</v>
      </c>
      <c r="AU47" s="552" t="s">
        <v>751</v>
      </c>
      <c r="AV47" s="685">
        <v>50673</v>
      </c>
      <c r="AW47" s="550" t="s">
        <v>2002</v>
      </c>
      <c r="AX47" s="550" t="s">
        <v>751</v>
      </c>
      <c r="AY47" s="552" t="s">
        <v>751</v>
      </c>
      <c r="AZ47" s="685">
        <v>36981</v>
      </c>
      <c r="BA47" s="550" t="s">
        <v>2003</v>
      </c>
      <c r="BB47" s="550" t="s">
        <v>751</v>
      </c>
      <c r="BC47" s="550" t="s">
        <v>751</v>
      </c>
      <c r="BD47" s="558"/>
      <c r="BE47" s="672" t="s">
        <v>1195</v>
      </c>
      <c r="BF47" s="556">
        <v>41570</v>
      </c>
      <c r="BG47" s="557" t="s">
        <v>2004</v>
      </c>
      <c r="BH47" s="557" t="s">
        <v>751</v>
      </c>
      <c r="BI47" s="557" t="s">
        <v>751</v>
      </c>
      <c r="BJ47" s="556">
        <v>47678</v>
      </c>
      <c r="BK47" s="557" t="s">
        <v>2005</v>
      </c>
      <c r="BL47" s="557" t="s">
        <v>751</v>
      </c>
      <c r="BM47" s="557" t="s">
        <v>751</v>
      </c>
      <c r="BN47" s="556">
        <v>36221</v>
      </c>
      <c r="BO47" s="557" t="s">
        <v>836</v>
      </c>
      <c r="BP47" s="557" t="s">
        <v>751</v>
      </c>
      <c r="BQ47" s="557" t="s">
        <v>751</v>
      </c>
      <c r="BR47" s="558"/>
      <c r="BS47" s="672" t="s">
        <v>1195</v>
      </c>
      <c r="BT47" s="560">
        <v>40318</v>
      </c>
      <c r="BU47" s="561" t="s">
        <v>2006</v>
      </c>
      <c r="BV47" s="561" t="s">
        <v>751</v>
      </c>
      <c r="BW47" s="561" t="s">
        <v>751</v>
      </c>
      <c r="BX47" s="560">
        <v>46049</v>
      </c>
      <c r="BY47" s="561" t="s">
        <v>2007</v>
      </c>
      <c r="BZ47" s="561" t="s">
        <v>751</v>
      </c>
      <c r="CA47" s="561" t="s">
        <v>751</v>
      </c>
      <c r="CB47" s="560">
        <v>34695</v>
      </c>
      <c r="CC47" s="561" t="s">
        <v>2008</v>
      </c>
      <c r="CD47" s="561" t="s">
        <v>751</v>
      </c>
      <c r="CE47" s="561" t="s">
        <v>751</v>
      </c>
      <c r="CF47" s="558"/>
      <c r="CG47" s="413" t="s">
        <v>1195</v>
      </c>
      <c r="CH47" s="393">
        <v>40060</v>
      </c>
      <c r="CI47" s="451" t="s">
        <v>2009</v>
      </c>
      <c r="CJ47" s="393">
        <v>44658</v>
      </c>
      <c r="CK47" s="451" t="s">
        <v>2010</v>
      </c>
      <c r="CL47" s="393">
        <v>34618</v>
      </c>
      <c r="CM47" s="451" t="s">
        <v>2011</v>
      </c>
    </row>
    <row r="48" spans="1:91" s="202" customFormat="1" ht="13">
      <c r="A48" s="711" t="s">
        <v>1208</v>
      </c>
      <c r="B48" s="689">
        <v>37276</v>
      </c>
      <c r="C48" s="497" t="s">
        <v>2012</v>
      </c>
      <c r="D48" s="719" t="s">
        <v>751</v>
      </c>
      <c r="E48" s="497" t="s">
        <v>751</v>
      </c>
      <c r="F48" s="217">
        <v>41949</v>
      </c>
      <c r="G48" s="497" t="s">
        <v>2013</v>
      </c>
      <c r="H48" s="719" t="s">
        <v>751</v>
      </c>
      <c r="I48" s="497" t="s">
        <v>751</v>
      </c>
      <c r="J48" s="217">
        <v>31117</v>
      </c>
      <c r="K48" s="497" t="s">
        <v>2014</v>
      </c>
      <c r="L48" s="719" t="s">
        <v>751</v>
      </c>
      <c r="M48" s="501" t="s">
        <v>751</v>
      </c>
      <c r="O48" s="715" t="s">
        <v>1208</v>
      </c>
      <c r="P48" s="690">
        <v>35300</v>
      </c>
      <c r="Q48" s="690">
        <v>1834</v>
      </c>
      <c r="R48" s="691" t="s">
        <v>751</v>
      </c>
      <c r="S48" s="692" t="s">
        <v>751</v>
      </c>
      <c r="T48" s="693">
        <v>40279</v>
      </c>
      <c r="U48" s="690">
        <v>3504</v>
      </c>
      <c r="V48" s="691" t="s">
        <v>751</v>
      </c>
      <c r="W48" s="692" t="s">
        <v>751</v>
      </c>
      <c r="X48" s="693">
        <v>29630</v>
      </c>
      <c r="Y48" s="690">
        <v>1861</v>
      </c>
      <c r="Z48" s="691" t="s">
        <v>751</v>
      </c>
      <c r="AA48" s="691" t="s">
        <v>751</v>
      </c>
      <c r="AC48" s="715" t="s">
        <v>1208</v>
      </c>
      <c r="AD48" s="681">
        <v>35508</v>
      </c>
      <c r="AE48" s="682">
        <v>1288</v>
      </c>
      <c r="AF48" s="683" t="s">
        <v>751</v>
      </c>
      <c r="AG48" s="684" t="s">
        <v>751</v>
      </c>
      <c r="AH48" s="681">
        <v>41218</v>
      </c>
      <c r="AI48" s="682">
        <v>1266</v>
      </c>
      <c r="AJ48" s="683" t="s">
        <v>751</v>
      </c>
      <c r="AK48" s="684" t="s">
        <v>751</v>
      </c>
      <c r="AL48" s="681">
        <v>30069</v>
      </c>
      <c r="AM48" s="682">
        <v>2155</v>
      </c>
      <c r="AN48" s="683" t="s">
        <v>751</v>
      </c>
      <c r="AO48" s="683" t="s">
        <v>751</v>
      </c>
      <c r="AQ48" s="670" t="s">
        <v>1191</v>
      </c>
      <c r="AR48" s="685">
        <v>26985</v>
      </c>
      <c r="AS48" s="550" t="s">
        <v>2015</v>
      </c>
      <c r="AT48" s="550" t="s">
        <v>751</v>
      </c>
      <c r="AU48" s="552" t="s">
        <v>751</v>
      </c>
      <c r="AV48" s="685">
        <v>32398</v>
      </c>
      <c r="AW48" s="550" t="s">
        <v>2016</v>
      </c>
      <c r="AX48" s="550" t="s">
        <v>751</v>
      </c>
      <c r="AY48" s="552" t="s">
        <v>751</v>
      </c>
      <c r="AZ48" s="685">
        <v>22674</v>
      </c>
      <c r="BA48" s="550" t="s">
        <v>1801</v>
      </c>
      <c r="BB48" s="550" t="s">
        <v>751</v>
      </c>
      <c r="BC48" s="550" t="s">
        <v>751</v>
      </c>
      <c r="BD48" s="558"/>
      <c r="BE48" s="672" t="s">
        <v>1191</v>
      </c>
      <c r="BF48" s="556">
        <v>23145</v>
      </c>
      <c r="BG48" s="557" t="s">
        <v>2017</v>
      </c>
      <c r="BH48" s="557" t="s">
        <v>751</v>
      </c>
      <c r="BI48" s="557" t="s">
        <v>751</v>
      </c>
      <c r="BJ48" s="556">
        <v>24807</v>
      </c>
      <c r="BK48" s="557" t="s">
        <v>2018</v>
      </c>
      <c r="BL48" s="557" t="s">
        <v>751</v>
      </c>
      <c r="BM48" s="557" t="s">
        <v>751</v>
      </c>
      <c r="BN48" s="556">
        <v>18965</v>
      </c>
      <c r="BO48" s="557" t="s">
        <v>1994</v>
      </c>
      <c r="BP48" s="557" t="s">
        <v>751</v>
      </c>
      <c r="BQ48" s="557" t="s">
        <v>751</v>
      </c>
      <c r="BR48" s="558"/>
      <c r="BS48" s="672" t="s">
        <v>1191</v>
      </c>
      <c r="BT48" s="560">
        <v>24546</v>
      </c>
      <c r="BU48" s="561" t="s">
        <v>2019</v>
      </c>
      <c r="BV48" s="561" t="s">
        <v>751</v>
      </c>
      <c r="BW48" s="561" t="s">
        <v>751</v>
      </c>
      <c r="BX48" s="560">
        <v>27016</v>
      </c>
      <c r="BY48" s="561" t="s">
        <v>2020</v>
      </c>
      <c r="BZ48" s="561" t="s">
        <v>751</v>
      </c>
      <c r="CA48" s="561" t="s">
        <v>751</v>
      </c>
      <c r="CB48" s="560">
        <v>21650</v>
      </c>
      <c r="CC48" s="561" t="s">
        <v>2021</v>
      </c>
      <c r="CD48" s="561" t="s">
        <v>751</v>
      </c>
      <c r="CE48" s="561" t="s">
        <v>751</v>
      </c>
      <c r="CF48" s="558"/>
      <c r="CG48" s="413" t="s">
        <v>1191</v>
      </c>
      <c r="CH48" s="393">
        <v>23647</v>
      </c>
      <c r="CI48" s="451" t="s">
        <v>2022</v>
      </c>
      <c r="CJ48" s="393">
        <v>23754</v>
      </c>
      <c r="CK48" s="451" t="s">
        <v>2023</v>
      </c>
      <c r="CL48" s="393">
        <v>23580</v>
      </c>
      <c r="CM48" s="451" t="s">
        <v>1248</v>
      </c>
    </row>
    <row r="49" spans="1:91" s="202" customFormat="1" ht="13">
      <c r="A49" s="711" t="s">
        <v>1224</v>
      </c>
      <c r="B49" s="689">
        <v>43034</v>
      </c>
      <c r="C49" s="497" t="s">
        <v>2024</v>
      </c>
      <c r="D49" s="719" t="s">
        <v>751</v>
      </c>
      <c r="E49" s="497" t="s">
        <v>751</v>
      </c>
      <c r="F49" s="217">
        <v>52193</v>
      </c>
      <c r="G49" s="497" t="s">
        <v>2025</v>
      </c>
      <c r="H49" s="719" t="s">
        <v>751</v>
      </c>
      <c r="I49" s="497" t="s">
        <v>751</v>
      </c>
      <c r="J49" s="217">
        <v>36411</v>
      </c>
      <c r="K49" s="497" t="s">
        <v>2026</v>
      </c>
      <c r="L49" s="719" t="s">
        <v>751</v>
      </c>
      <c r="M49" s="501" t="s">
        <v>751</v>
      </c>
      <c r="O49" s="715" t="s">
        <v>1224</v>
      </c>
      <c r="P49" s="690">
        <v>44436</v>
      </c>
      <c r="Q49" s="690">
        <v>2447</v>
      </c>
      <c r="R49" s="691" t="s">
        <v>751</v>
      </c>
      <c r="S49" s="692" t="s">
        <v>751</v>
      </c>
      <c r="T49" s="693">
        <v>50432</v>
      </c>
      <c r="U49" s="690">
        <v>1238</v>
      </c>
      <c r="V49" s="691" t="s">
        <v>751</v>
      </c>
      <c r="W49" s="692" t="s">
        <v>751</v>
      </c>
      <c r="X49" s="693">
        <v>38526</v>
      </c>
      <c r="Y49" s="690">
        <v>2099</v>
      </c>
      <c r="Z49" s="691" t="s">
        <v>751</v>
      </c>
      <c r="AA49" s="691" t="s">
        <v>751</v>
      </c>
      <c r="AC49" s="715" t="s">
        <v>1224</v>
      </c>
      <c r="AD49" s="681">
        <v>41151</v>
      </c>
      <c r="AE49" s="682">
        <v>887</v>
      </c>
      <c r="AF49" s="683" t="s">
        <v>751</v>
      </c>
      <c r="AG49" s="684" t="s">
        <v>751</v>
      </c>
      <c r="AH49" s="681">
        <v>48312</v>
      </c>
      <c r="AI49" s="682">
        <v>3221</v>
      </c>
      <c r="AJ49" s="683" t="s">
        <v>751</v>
      </c>
      <c r="AK49" s="684" t="s">
        <v>751</v>
      </c>
      <c r="AL49" s="681">
        <v>35232</v>
      </c>
      <c r="AM49" s="682">
        <v>1836</v>
      </c>
      <c r="AN49" s="683" t="s">
        <v>751</v>
      </c>
      <c r="AO49" s="683" t="s">
        <v>751</v>
      </c>
      <c r="AQ49" s="670" t="s">
        <v>1208</v>
      </c>
      <c r="AR49" s="685">
        <v>32337</v>
      </c>
      <c r="AS49" s="550" t="s">
        <v>2027</v>
      </c>
      <c r="AT49" s="550" t="s">
        <v>751</v>
      </c>
      <c r="AU49" s="552" t="s">
        <v>751</v>
      </c>
      <c r="AV49" s="685">
        <v>37781</v>
      </c>
      <c r="AW49" s="550" t="s">
        <v>2028</v>
      </c>
      <c r="AX49" s="550" t="s">
        <v>751</v>
      </c>
      <c r="AY49" s="552" t="s">
        <v>751</v>
      </c>
      <c r="AZ49" s="685">
        <v>26680</v>
      </c>
      <c r="BA49" s="550" t="s">
        <v>2029</v>
      </c>
      <c r="BB49" s="550" t="s">
        <v>751</v>
      </c>
      <c r="BC49" s="550" t="s">
        <v>751</v>
      </c>
      <c r="BD49" s="558"/>
      <c r="BE49" s="672" t="s">
        <v>1208</v>
      </c>
      <c r="BF49" s="556">
        <v>31670</v>
      </c>
      <c r="BG49" s="557" t="s">
        <v>1555</v>
      </c>
      <c r="BH49" s="557" t="s">
        <v>751</v>
      </c>
      <c r="BI49" s="557" t="s">
        <v>751</v>
      </c>
      <c r="BJ49" s="556">
        <v>36218</v>
      </c>
      <c r="BK49" s="557" t="s">
        <v>2030</v>
      </c>
      <c r="BL49" s="557" t="s">
        <v>751</v>
      </c>
      <c r="BM49" s="557" t="s">
        <v>751</v>
      </c>
      <c r="BN49" s="556">
        <v>27014</v>
      </c>
      <c r="BO49" s="557" t="s">
        <v>2031</v>
      </c>
      <c r="BP49" s="557" t="s">
        <v>751</v>
      </c>
      <c r="BQ49" s="557" t="s">
        <v>751</v>
      </c>
      <c r="BR49" s="558"/>
      <c r="BS49" s="672" t="s">
        <v>1208</v>
      </c>
      <c r="BT49" s="560">
        <v>31786</v>
      </c>
      <c r="BU49" s="561" t="s">
        <v>2032</v>
      </c>
      <c r="BV49" s="561" t="s">
        <v>751</v>
      </c>
      <c r="BW49" s="561" t="s">
        <v>751</v>
      </c>
      <c r="BX49" s="560">
        <v>36035</v>
      </c>
      <c r="BY49" s="561" t="s">
        <v>2033</v>
      </c>
      <c r="BZ49" s="561" t="s">
        <v>751</v>
      </c>
      <c r="CA49" s="561" t="s">
        <v>751</v>
      </c>
      <c r="CB49" s="560">
        <v>28349</v>
      </c>
      <c r="CC49" s="561" t="s">
        <v>2034</v>
      </c>
      <c r="CD49" s="561" t="s">
        <v>751</v>
      </c>
      <c r="CE49" s="561" t="s">
        <v>751</v>
      </c>
      <c r="CF49" s="558"/>
      <c r="CG49" s="413" t="s">
        <v>1208</v>
      </c>
      <c r="CH49" s="393">
        <v>30720</v>
      </c>
      <c r="CI49" s="451" t="s">
        <v>2035</v>
      </c>
      <c r="CJ49" s="393">
        <v>34399</v>
      </c>
      <c r="CK49" s="451" t="s">
        <v>2036</v>
      </c>
      <c r="CL49" s="393">
        <v>26629</v>
      </c>
      <c r="CM49" s="451" t="s">
        <v>2037</v>
      </c>
    </row>
    <row r="50" spans="1:91" s="202" customFormat="1" ht="13">
      <c r="A50" s="711" t="s">
        <v>1239</v>
      </c>
      <c r="B50" s="689">
        <v>57471</v>
      </c>
      <c r="C50" s="497" t="s">
        <v>2038</v>
      </c>
      <c r="D50" s="719" t="s">
        <v>751</v>
      </c>
      <c r="E50" s="497" t="s">
        <v>751</v>
      </c>
      <c r="F50" s="217">
        <v>70178</v>
      </c>
      <c r="G50" s="497" t="s">
        <v>1638</v>
      </c>
      <c r="H50" s="719" t="s">
        <v>751</v>
      </c>
      <c r="I50" s="497" t="s">
        <v>751</v>
      </c>
      <c r="J50" s="217">
        <v>49050</v>
      </c>
      <c r="K50" s="497" t="s">
        <v>2039</v>
      </c>
      <c r="L50" s="719" t="s">
        <v>751</v>
      </c>
      <c r="M50" s="501" t="s">
        <v>751</v>
      </c>
      <c r="O50" s="715" t="s">
        <v>1239</v>
      </c>
      <c r="P50" s="690">
        <v>55489</v>
      </c>
      <c r="Q50" s="690">
        <v>2563</v>
      </c>
      <c r="R50" s="691" t="s">
        <v>751</v>
      </c>
      <c r="S50" s="692" t="s">
        <v>751</v>
      </c>
      <c r="T50" s="693">
        <v>62361</v>
      </c>
      <c r="U50" s="690">
        <v>4391</v>
      </c>
      <c r="V50" s="691" t="s">
        <v>751</v>
      </c>
      <c r="W50" s="692" t="s">
        <v>751</v>
      </c>
      <c r="X50" s="693">
        <v>50344</v>
      </c>
      <c r="Y50" s="690">
        <v>1832</v>
      </c>
      <c r="Z50" s="691" t="s">
        <v>751</v>
      </c>
      <c r="AA50" s="691" t="s">
        <v>751</v>
      </c>
      <c r="AC50" s="715" t="s">
        <v>1239</v>
      </c>
      <c r="AD50" s="681">
        <v>51572</v>
      </c>
      <c r="AE50" s="682">
        <v>789</v>
      </c>
      <c r="AF50" s="683" t="s">
        <v>751</v>
      </c>
      <c r="AG50" s="684" t="s">
        <v>751</v>
      </c>
      <c r="AH50" s="681">
        <v>63805</v>
      </c>
      <c r="AI50" s="682">
        <v>4568</v>
      </c>
      <c r="AJ50" s="683" t="s">
        <v>751</v>
      </c>
      <c r="AK50" s="684" t="s">
        <v>751</v>
      </c>
      <c r="AL50" s="681">
        <v>45031</v>
      </c>
      <c r="AM50" s="682">
        <v>3924</v>
      </c>
      <c r="AN50" s="683" t="s">
        <v>751</v>
      </c>
      <c r="AO50" s="683" t="s">
        <v>751</v>
      </c>
      <c r="AQ50" s="670" t="s">
        <v>1224</v>
      </c>
      <c r="AR50" s="685">
        <v>40355</v>
      </c>
      <c r="AS50" s="550" t="s">
        <v>2040</v>
      </c>
      <c r="AT50" s="550" t="s">
        <v>751</v>
      </c>
      <c r="AU50" s="552" t="s">
        <v>751</v>
      </c>
      <c r="AV50" s="685">
        <v>47839</v>
      </c>
      <c r="AW50" s="550" t="s">
        <v>2041</v>
      </c>
      <c r="AX50" s="550" t="s">
        <v>751</v>
      </c>
      <c r="AY50" s="552" t="s">
        <v>751</v>
      </c>
      <c r="AZ50" s="685">
        <v>34655</v>
      </c>
      <c r="BA50" s="550" t="s">
        <v>2042</v>
      </c>
      <c r="BB50" s="550" t="s">
        <v>751</v>
      </c>
      <c r="BC50" s="550" t="s">
        <v>751</v>
      </c>
      <c r="BD50" s="558"/>
      <c r="BE50" s="672" t="s">
        <v>1224</v>
      </c>
      <c r="BF50" s="556">
        <v>40315</v>
      </c>
      <c r="BG50" s="557" t="s">
        <v>2043</v>
      </c>
      <c r="BH50" s="557" t="s">
        <v>751</v>
      </c>
      <c r="BI50" s="557" t="s">
        <v>751</v>
      </c>
      <c r="BJ50" s="556">
        <v>46293</v>
      </c>
      <c r="BK50" s="557" t="s">
        <v>2044</v>
      </c>
      <c r="BL50" s="557" t="s">
        <v>751</v>
      </c>
      <c r="BM50" s="557" t="s">
        <v>751</v>
      </c>
      <c r="BN50" s="556">
        <v>32370</v>
      </c>
      <c r="BO50" s="557" t="s">
        <v>2045</v>
      </c>
      <c r="BP50" s="557" t="s">
        <v>751</v>
      </c>
      <c r="BQ50" s="557" t="s">
        <v>751</v>
      </c>
      <c r="BR50" s="558"/>
      <c r="BS50" s="672" t="s">
        <v>1224</v>
      </c>
      <c r="BT50" s="560">
        <v>37511</v>
      </c>
      <c r="BU50" s="561" t="s">
        <v>2046</v>
      </c>
      <c r="BV50" s="561" t="s">
        <v>751</v>
      </c>
      <c r="BW50" s="561" t="s">
        <v>751</v>
      </c>
      <c r="BX50" s="560">
        <v>44507</v>
      </c>
      <c r="BY50" s="561" t="s">
        <v>2047</v>
      </c>
      <c r="BZ50" s="561" t="s">
        <v>751</v>
      </c>
      <c r="CA50" s="561" t="s">
        <v>751</v>
      </c>
      <c r="CB50" s="560">
        <v>31685</v>
      </c>
      <c r="CC50" s="561" t="s">
        <v>2048</v>
      </c>
      <c r="CD50" s="561" t="s">
        <v>751</v>
      </c>
      <c r="CE50" s="561" t="s">
        <v>751</v>
      </c>
      <c r="CF50" s="558"/>
      <c r="CG50" s="413" t="s">
        <v>1224</v>
      </c>
      <c r="CH50" s="393">
        <v>37083</v>
      </c>
      <c r="CI50" s="451" t="s">
        <v>1555</v>
      </c>
      <c r="CJ50" s="393">
        <v>42119</v>
      </c>
      <c r="CK50" s="451" t="s">
        <v>1457</v>
      </c>
      <c r="CL50" s="393">
        <v>31434</v>
      </c>
      <c r="CM50" s="451" t="s">
        <v>869</v>
      </c>
    </row>
    <row r="51" spans="1:91" s="202" customFormat="1" ht="13">
      <c r="A51" s="757" t="s">
        <v>1255</v>
      </c>
      <c r="B51" s="689">
        <v>75057</v>
      </c>
      <c r="C51" s="497" t="s">
        <v>2049</v>
      </c>
      <c r="D51" s="719" t="s">
        <v>751</v>
      </c>
      <c r="E51" s="497" t="s">
        <v>751</v>
      </c>
      <c r="F51" s="217">
        <v>90475</v>
      </c>
      <c r="G51" s="497" t="s">
        <v>2050</v>
      </c>
      <c r="H51" s="719" t="s">
        <v>751</v>
      </c>
      <c r="I51" s="497" t="s">
        <v>751</v>
      </c>
      <c r="J51" s="217">
        <v>64073</v>
      </c>
      <c r="K51" s="497" t="s">
        <v>2051</v>
      </c>
      <c r="L51" s="719" t="s">
        <v>751</v>
      </c>
      <c r="M51" s="501" t="s">
        <v>751</v>
      </c>
      <c r="O51" s="758" t="s">
        <v>1255</v>
      </c>
      <c r="P51" s="690">
        <v>75908</v>
      </c>
      <c r="Q51" s="690">
        <v>3636</v>
      </c>
      <c r="R51" s="691" t="s">
        <v>751</v>
      </c>
      <c r="S51" s="692" t="s">
        <v>751</v>
      </c>
      <c r="T51" s="693">
        <v>83190</v>
      </c>
      <c r="U51" s="690">
        <v>4535</v>
      </c>
      <c r="V51" s="691" t="s">
        <v>751</v>
      </c>
      <c r="W51" s="692" t="s">
        <v>751</v>
      </c>
      <c r="X51" s="693">
        <v>69818</v>
      </c>
      <c r="Y51" s="690">
        <v>2789</v>
      </c>
      <c r="Z51" s="691" t="s">
        <v>751</v>
      </c>
      <c r="AA51" s="691" t="s">
        <v>751</v>
      </c>
      <c r="AC51" s="758" t="s">
        <v>1255</v>
      </c>
      <c r="AD51" s="681">
        <v>71176</v>
      </c>
      <c r="AE51" s="682">
        <v>2622</v>
      </c>
      <c r="AF51" s="683" t="s">
        <v>751</v>
      </c>
      <c r="AG51" s="684" t="s">
        <v>751</v>
      </c>
      <c r="AH51" s="681">
        <v>87024</v>
      </c>
      <c r="AI51" s="682">
        <v>7487</v>
      </c>
      <c r="AJ51" s="683" t="s">
        <v>751</v>
      </c>
      <c r="AK51" s="684" t="s">
        <v>751</v>
      </c>
      <c r="AL51" s="681">
        <v>60995</v>
      </c>
      <c r="AM51" s="682">
        <v>1220</v>
      </c>
      <c r="AN51" s="683" t="s">
        <v>751</v>
      </c>
      <c r="AO51" s="683" t="s">
        <v>751</v>
      </c>
      <c r="AQ51" s="670" t="s">
        <v>1239</v>
      </c>
      <c r="AR51" s="685">
        <v>51799</v>
      </c>
      <c r="AS51" s="550" t="s">
        <v>2052</v>
      </c>
      <c r="AT51" s="550" t="s">
        <v>751</v>
      </c>
      <c r="AU51" s="552" t="s">
        <v>751</v>
      </c>
      <c r="AV51" s="685">
        <v>61733</v>
      </c>
      <c r="AW51" s="550" t="s">
        <v>1822</v>
      </c>
      <c r="AX51" s="550" t="s">
        <v>751</v>
      </c>
      <c r="AY51" s="552" t="s">
        <v>751</v>
      </c>
      <c r="AZ51" s="685">
        <v>45114</v>
      </c>
      <c r="BA51" s="550" t="s">
        <v>2053</v>
      </c>
      <c r="BB51" s="550" t="s">
        <v>751</v>
      </c>
      <c r="BC51" s="550" t="s">
        <v>751</v>
      </c>
      <c r="BD51" s="558"/>
      <c r="BE51" s="672" t="s">
        <v>1239</v>
      </c>
      <c r="BF51" s="556">
        <v>50991</v>
      </c>
      <c r="BG51" s="557" t="s">
        <v>2054</v>
      </c>
      <c r="BH51" s="557" t="s">
        <v>751</v>
      </c>
      <c r="BI51" s="557" t="s">
        <v>751</v>
      </c>
      <c r="BJ51" s="556">
        <v>60714</v>
      </c>
      <c r="BK51" s="557" t="s">
        <v>2055</v>
      </c>
      <c r="BL51" s="557" t="s">
        <v>751</v>
      </c>
      <c r="BM51" s="557" t="s">
        <v>751</v>
      </c>
      <c r="BN51" s="556">
        <v>45298</v>
      </c>
      <c r="BO51" s="557" t="s">
        <v>2056</v>
      </c>
      <c r="BP51" s="557" t="s">
        <v>751</v>
      </c>
      <c r="BQ51" s="557" t="s">
        <v>751</v>
      </c>
      <c r="BR51" s="558"/>
      <c r="BS51" s="672" t="s">
        <v>1239</v>
      </c>
      <c r="BT51" s="560">
        <v>48707</v>
      </c>
      <c r="BU51" s="561" t="s">
        <v>2057</v>
      </c>
      <c r="BV51" s="561" t="s">
        <v>751</v>
      </c>
      <c r="BW51" s="561" t="s">
        <v>751</v>
      </c>
      <c r="BX51" s="560">
        <v>56984</v>
      </c>
      <c r="BY51" s="561" t="s">
        <v>2058</v>
      </c>
      <c r="BZ51" s="561" t="s">
        <v>751</v>
      </c>
      <c r="CA51" s="561" t="s">
        <v>751</v>
      </c>
      <c r="CB51" s="560">
        <v>40916</v>
      </c>
      <c r="CC51" s="561" t="s">
        <v>928</v>
      </c>
      <c r="CD51" s="561" t="s">
        <v>751</v>
      </c>
      <c r="CE51" s="561" t="s">
        <v>751</v>
      </c>
      <c r="CF51" s="558"/>
      <c r="CG51" s="413" t="s">
        <v>1239</v>
      </c>
      <c r="CH51" s="393">
        <v>50773</v>
      </c>
      <c r="CI51" s="451" t="s">
        <v>1041</v>
      </c>
      <c r="CJ51" s="393">
        <v>59305</v>
      </c>
      <c r="CK51" s="451" t="s">
        <v>2059</v>
      </c>
      <c r="CL51" s="393">
        <v>45582</v>
      </c>
      <c r="CM51" s="451" t="s">
        <v>2060</v>
      </c>
    </row>
    <row r="52" spans="1:91">
      <c r="A52" s="2031" t="s">
        <v>1271</v>
      </c>
      <c r="B52" s="2031"/>
      <c r="C52" s="2031"/>
      <c r="D52" s="2031"/>
      <c r="E52" s="2031"/>
      <c r="F52" s="2031"/>
      <c r="G52" s="2031"/>
      <c r="H52" s="2031"/>
      <c r="I52" s="2031"/>
      <c r="J52" s="2031"/>
      <c r="K52" s="2031"/>
      <c r="L52" s="2031"/>
      <c r="M52" s="2031"/>
      <c r="O52" s="2031" t="s">
        <v>1271</v>
      </c>
      <c r="P52" s="2031"/>
      <c r="Q52" s="2031"/>
      <c r="R52" s="2031"/>
      <c r="S52" s="2031"/>
      <c r="T52" s="2031"/>
      <c r="U52" s="2031"/>
      <c r="V52" s="2031"/>
      <c r="W52" s="2031"/>
      <c r="X52" s="2031"/>
      <c r="Y52" s="2031"/>
      <c r="Z52" s="2031"/>
      <c r="AA52" s="2031"/>
      <c r="AC52" s="2031" t="s">
        <v>1271</v>
      </c>
      <c r="AD52" s="2031"/>
      <c r="AE52" s="2031"/>
      <c r="AF52" s="2031"/>
      <c r="AG52" s="2031"/>
      <c r="AH52" s="2031"/>
      <c r="AI52" s="2031"/>
      <c r="AJ52" s="2031"/>
      <c r="AK52" s="2031"/>
      <c r="AL52" s="2031"/>
      <c r="AM52" s="2031"/>
      <c r="AN52" s="2031"/>
      <c r="AO52" s="2031"/>
      <c r="AQ52" s="670" t="s">
        <v>1255</v>
      </c>
      <c r="AR52" s="685">
        <v>71638</v>
      </c>
      <c r="AS52" s="550" t="s">
        <v>2061</v>
      </c>
      <c r="AT52" s="550" t="s">
        <v>751</v>
      </c>
      <c r="AU52" s="552" t="s">
        <v>751</v>
      </c>
      <c r="AV52" s="685">
        <v>81390</v>
      </c>
      <c r="AW52" s="550" t="s">
        <v>2062</v>
      </c>
      <c r="AX52" s="550" t="s">
        <v>751</v>
      </c>
      <c r="AY52" s="552" t="s">
        <v>751</v>
      </c>
      <c r="AZ52" s="685">
        <v>61584</v>
      </c>
      <c r="BA52" s="550" t="s">
        <v>2063</v>
      </c>
      <c r="BB52" s="550" t="s">
        <v>751</v>
      </c>
      <c r="BC52" s="550" t="s">
        <v>751</v>
      </c>
      <c r="BD52" s="564"/>
      <c r="BE52" s="672" t="s">
        <v>1255</v>
      </c>
      <c r="BF52" s="556">
        <v>66466</v>
      </c>
      <c r="BG52" s="557" t="s">
        <v>2064</v>
      </c>
      <c r="BH52" s="557" t="s">
        <v>751</v>
      </c>
      <c r="BI52" s="557" t="s">
        <v>751</v>
      </c>
      <c r="BJ52" s="556">
        <v>80368</v>
      </c>
      <c r="BK52" s="557" t="s">
        <v>2065</v>
      </c>
      <c r="BL52" s="557" t="s">
        <v>751</v>
      </c>
      <c r="BM52" s="557" t="s">
        <v>751</v>
      </c>
      <c r="BN52" s="556">
        <v>57525</v>
      </c>
      <c r="BO52" s="557" t="s">
        <v>2066</v>
      </c>
      <c r="BP52" s="557" t="s">
        <v>751</v>
      </c>
      <c r="BQ52" s="557" t="s">
        <v>751</v>
      </c>
      <c r="BR52" s="564"/>
      <c r="BS52" s="672" t="s">
        <v>1255</v>
      </c>
      <c r="BT52" s="560">
        <v>69772</v>
      </c>
      <c r="BU52" s="561" t="s">
        <v>2067</v>
      </c>
      <c r="BV52" s="561" t="s">
        <v>751</v>
      </c>
      <c r="BW52" s="561" t="s">
        <v>751</v>
      </c>
      <c r="BX52" s="560">
        <v>82981</v>
      </c>
      <c r="BY52" s="561" t="s">
        <v>2068</v>
      </c>
      <c r="BZ52" s="561" t="s">
        <v>751</v>
      </c>
      <c r="CA52" s="561" t="s">
        <v>751</v>
      </c>
      <c r="CB52" s="560">
        <v>56250</v>
      </c>
      <c r="CC52" s="561" t="s">
        <v>2069</v>
      </c>
      <c r="CD52" s="561" t="s">
        <v>751</v>
      </c>
      <c r="CE52" s="561" t="s">
        <v>751</v>
      </c>
      <c r="CF52" s="564"/>
      <c r="CG52" s="413" t="s">
        <v>1255</v>
      </c>
      <c r="CH52" s="393">
        <v>67648</v>
      </c>
      <c r="CI52" s="451" t="s">
        <v>2070</v>
      </c>
      <c r="CJ52" s="393">
        <v>80995</v>
      </c>
      <c r="CK52" s="451" t="s">
        <v>1246</v>
      </c>
      <c r="CL52" s="393">
        <v>55949</v>
      </c>
      <c r="CM52" s="451" t="s">
        <v>2071</v>
      </c>
    </row>
    <row r="53" spans="1:91">
      <c r="A53" s="650"/>
      <c r="B53" s="650"/>
      <c r="C53" s="650"/>
      <c r="D53" s="650"/>
      <c r="E53" s="650"/>
      <c r="F53" s="650"/>
      <c r="G53" s="650"/>
      <c r="H53" s="650"/>
      <c r="I53" s="650"/>
      <c r="J53" s="650"/>
      <c r="K53" s="650"/>
      <c r="L53" s="650"/>
      <c r="M53" s="650"/>
      <c r="O53" s="650"/>
      <c r="P53" s="650"/>
      <c r="Q53" s="650"/>
      <c r="R53" s="650"/>
      <c r="S53" s="650"/>
      <c r="T53" s="650"/>
      <c r="U53" s="650"/>
      <c r="V53" s="650"/>
      <c r="W53" s="650"/>
      <c r="X53" s="650"/>
      <c r="Y53" s="650"/>
      <c r="Z53" s="650"/>
      <c r="AA53" s="650"/>
      <c r="AC53" s="650"/>
      <c r="AD53" s="650"/>
      <c r="AE53" s="650"/>
      <c r="AF53" s="650"/>
      <c r="AG53" s="650"/>
      <c r="AH53" s="650"/>
      <c r="AI53" s="650"/>
      <c r="AJ53" s="650"/>
      <c r="AK53" s="650"/>
      <c r="AL53" s="650"/>
      <c r="AM53" s="650"/>
      <c r="AN53" s="650"/>
      <c r="AO53" s="650"/>
      <c r="AQ53" s="2063" t="s">
        <v>1271</v>
      </c>
      <c r="AR53" s="2063"/>
      <c r="AS53" s="2063"/>
      <c r="AT53" s="2063"/>
      <c r="AU53" s="2063"/>
      <c r="AV53" s="2063"/>
      <c r="AW53" s="2063"/>
      <c r="AX53" s="2063"/>
      <c r="AY53" s="2063"/>
      <c r="AZ53" s="2063"/>
      <c r="BA53" s="2063"/>
      <c r="BB53" s="2063"/>
      <c r="BC53" s="2063"/>
      <c r="BD53" s="106"/>
      <c r="BE53" s="2063" t="s">
        <v>1271</v>
      </c>
      <c r="BF53" s="2063"/>
      <c r="BG53" s="2063"/>
      <c r="BH53" s="2063"/>
      <c r="BI53" s="2063"/>
      <c r="BJ53" s="2063"/>
      <c r="BK53" s="2063"/>
      <c r="BL53" s="2063"/>
      <c r="BM53" s="2063"/>
      <c r="BN53" s="2063"/>
      <c r="BO53" s="2063"/>
      <c r="BP53" s="2063"/>
      <c r="BQ53" s="2063"/>
      <c r="BR53" s="106"/>
      <c r="BS53" s="2063" t="s">
        <v>1271</v>
      </c>
      <c r="BT53" s="2063"/>
      <c r="BU53" s="2063"/>
      <c r="BV53" s="2063"/>
      <c r="BW53" s="2063"/>
      <c r="BX53" s="2063"/>
      <c r="BY53" s="2063"/>
      <c r="BZ53" s="2063"/>
      <c r="CA53" s="2063"/>
      <c r="CB53" s="2063"/>
      <c r="CC53" s="2063"/>
      <c r="CD53" s="2063"/>
      <c r="CE53" s="2063"/>
      <c r="CF53" s="106"/>
      <c r="CG53" s="2064" t="s">
        <v>1271</v>
      </c>
      <c r="CH53" s="2064"/>
      <c r="CI53" s="2064"/>
      <c r="CJ53" s="2064"/>
      <c r="CK53" s="2064"/>
      <c r="CL53" s="2064"/>
      <c r="CM53" s="2064"/>
    </row>
    <row r="54" spans="1:91">
      <c r="A54" s="1823" t="s">
        <v>1284</v>
      </c>
      <c r="B54" s="1823"/>
      <c r="C54" s="1823"/>
      <c r="D54" s="1823"/>
      <c r="E54" s="1823"/>
      <c r="F54" s="1823"/>
      <c r="G54" s="1823"/>
      <c r="H54" s="1823"/>
      <c r="I54" s="1823"/>
      <c r="J54" s="1823"/>
      <c r="K54" s="1823"/>
      <c r="L54" s="134"/>
      <c r="M54" s="134"/>
      <c r="O54" s="1823" t="s">
        <v>1285</v>
      </c>
      <c r="P54" s="1823"/>
      <c r="Q54" s="1823"/>
      <c r="R54" s="1823"/>
      <c r="S54" s="1823"/>
      <c r="T54" s="1823"/>
      <c r="U54" s="1823"/>
      <c r="V54" s="1823"/>
      <c r="W54" s="1823"/>
      <c r="X54" s="1823"/>
      <c r="Y54" s="1823"/>
      <c r="Z54" s="134"/>
      <c r="AA54" s="134"/>
      <c r="AC54" s="1823" t="s">
        <v>1286</v>
      </c>
      <c r="AD54" s="1823"/>
      <c r="AE54" s="1823"/>
      <c r="AF54" s="1823"/>
      <c r="AG54" s="1823"/>
      <c r="AH54" s="1823"/>
      <c r="AI54" s="1823"/>
      <c r="AJ54" s="1823"/>
      <c r="AK54" s="1823"/>
      <c r="AL54" s="1823"/>
      <c r="AM54" s="1823"/>
      <c r="AN54" s="134"/>
      <c r="AO54" s="134"/>
      <c r="AQ54" s="650"/>
      <c r="AR54" s="650"/>
      <c r="AS54" s="650"/>
      <c r="AT54" s="650"/>
      <c r="AU54" s="650"/>
      <c r="AV54" s="650"/>
      <c r="AW54" s="650"/>
      <c r="AX54" s="650"/>
      <c r="AY54" s="650"/>
      <c r="AZ54" s="650"/>
      <c r="BA54" s="650"/>
      <c r="BB54" s="650"/>
      <c r="BC54" s="650"/>
      <c r="BD54" s="106"/>
      <c r="BE54" s="650"/>
      <c r="BF54" s="650"/>
      <c r="BG54" s="650"/>
      <c r="BH54" s="650"/>
      <c r="BI54" s="650"/>
      <c r="BJ54" s="650"/>
      <c r="BK54" s="650"/>
      <c r="BL54" s="650"/>
      <c r="BM54" s="650"/>
      <c r="BN54" s="650"/>
      <c r="BO54" s="650"/>
      <c r="BP54" s="650"/>
      <c r="BQ54" s="650"/>
      <c r="BR54" s="106"/>
      <c r="BS54" s="650"/>
      <c r="BT54" s="650"/>
      <c r="BU54" s="650"/>
      <c r="BV54" s="650"/>
      <c r="BW54" s="650"/>
      <c r="BX54" s="650"/>
      <c r="BY54" s="650"/>
      <c r="BZ54" s="650"/>
      <c r="CA54" s="650"/>
      <c r="CB54" s="650"/>
      <c r="CC54" s="650"/>
      <c r="CD54" s="650"/>
      <c r="CE54" s="650"/>
      <c r="CF54" s="106"/>
      <c r="CG54" s="650"/>
      <c r="CH54" s="650"/>
      <c r="CI54" s="650"/>
      <c r="CJ54" s="650"/>
      <c r="CK54" s="650"/>
      <c r="CL54" s="650"/>
      <c r="CM54" s="650"/>
    </row>
    <row r="55" spans="1:91">
      <c r="AQ55" s="1823" t="s">
        <v>1287</v>
      </c>
      <c r="AR55" s="1823"/>
      <c r="AS55" s="1823"/>
      <c r="AT55" s="1823"/>
      <c r="AU55" s="1823"/>
      <c r="AV55" s="1823"/>
      <c r="AW55" s="1823"/>
      <c r="AX55" s="1823"/>
      <c r="AY55" s="1823"/>
      <c r="AZ55" s="1823"/>
      <c r="BA55" s="1823"/>
      <c r="BB55" s="134"/>
      <c r="BC55" s="134"/>
      <c r="BD55" s="106"/>
      <c r="BE55" s="1823" t="s">
        <v>1288</v>
      </c>
      <c r="BF55" s="1823"/>
      <c r="BG55" s="1823"/>
      <c r="BH55" s="1823"/>
      <c r="BI55" s="1823"/>
      <c r="BJ55" s="1823"/>
      <c r="BK55" s="1823"/>
      <c r="BL55" s="1823"/>
      <c r="BM55" s="1823"/>
      <c r="BN55" s="1823"/>
      <c r="BO55" s="1823"/>
      <c r="BP55" s="134"/>
      <c r="BQ55" s="134"/>
      <c r="BR55" s="106"/>
      <c r="BS55" s="1823" t="s">
        <v>1289</v>
      </c>
      <c r="BT55" s="1823"/>
      <c r="BU55" s="1823"/>
      <c r="BV55" s="1823"/>
      <c r="BW55" s="1823"/>
      <c r="BX55" s="1823"/>
      <c r="BY55" s="1823"/>
      <c r="BZ55" s="1823"/>
      <c r="CA55" s="1823"/>
      <c r="CB55" s="1823"/>
      <c r="CC55" s="1823"/>
      <c r="CD55" s="134"/>
      <c r="CE55" s="134"/>
      <c r="CF55" s="106"/>
      <c r="CG55" s="1823" t="s">
        <v>1290</v>
      </c>
      <c r="CH55" s="1823"/>
      <c r="CI55" s="1823"/>
      <c r="CJ55" s="1823"/>
      <c r="CK55" s="1823"/>
      <c r="CL55" s="1823"/>
      <c r="CM55" s="1823"/>
    </row>
    <row r="56" spans="1:91" ht="14.25" customHeight="1"/>
  </sheetData>
  <mergeCells count="86">
    <mergeCell ref="CG1:CM1"/>
    <mergeCell ref="A3:A5"/>
    <mergeCell ref="B3:M3"/>
    <mergeCell ref="O3:O5"/>
    <mergeCell ref="P3:AA3"/>
    <mergeCell ref="AC3:AC5"/>
    <mergeCell ref="AD3:AO3"/>
    <mergeCell ref="AQ3:AQ5"/>
    <mergeCell ref="AR3:BC3"/>
    <mergeCell ref="BE3:BE5"/>
    <mergeCell ref="A1:M1"/>
    <mergeCell ref="O1:U1"/>
    <mergeCell ref="AC1:AI1"/>
    <mergeCell ref="AQ1:AW1"/>
    <mergeCell ref="BE1:BK1"/>
    <mergeCell ref="BS1:BY1"/>
    <mergeCell ref="CH3:CM3"/>
    <mergeCell ref="BL4:BM4"/>
    <mergeCell ref="BN4:BO4"/>
    <mergeCell ref="B4:C4"/>
    <mergeCell ref="D4:E4"/>
    <mergeCell ref="F4:G4"/>
    <mergeCell ref="H4:I4"/>
    <mergeCell ref="J4:K4"/>
    <mergeCell ref="AJ4:AK4"/>
    <mergeCell ref="BF3:BQ3"/>
    <mergeCell ref="BS3:BS5"/>
    <mergeCell ref="BT3:CE3"/>
    <mergeCell ref="CG3:CG5"/>
    <mergeCell ref="X4:Y4"/>
    <mergeCell ref="Z4:AA4"/>
    <mergeCell ref="AD4:AE4"/>
    <mergeCell ref="AF4:AG4"/>
    <mergeCell ref="AH4:AI4"/>
    <mergeCell ref="L4:M4"/>
    <mergeCell ref="P4:Q4"/>
    <mergeCell ref="R4:S4"/>
    <mergeCell ref="T4:U4"/>
    <mergeCell ref="V4:W4"/>
    <mergeCell ref="CD4:CE4"/>
    <mergeCell ref="CH4:CI4"/>
    <mergeCell ref="CJ4:CK4"/>
    <mergeCell ref="CL4:CM4"/>
    <mergeCell ref="BX4:BY4"/>
    <mergeCell ref="BZ4:CA4"/>
    <mergeCell ref="CB4:CC4"/>
    <mergeCell ref="O39:AA39"/>
    <mergeCell ref="AC39:AO39"/>
    <mergeCell ref="BP4:BQ4"/>
    <mergeCell ref="BT4:BU4"/>
    <mergeCell ref="BV4:BW4"/>
    <mergeCell ref="BB4:BC4"/>
    <mergeCell ref="BF4:BG4"/>
    <mergeCell ref="BH4:BI4"/>
    <mergeCell ref="BJ4:BK4"/>
    <mergeCell ref="AZ4:BA4"/>
    <mergeCell ref="AN4:AO4"/>
    <mergeCell ref="AR4:AS4"/>
    <mergeCell ref="AT4:AU4"/>
    <mergeCell ref="AV4:AW4"/>
    <mergeCell ref="AX4:AY4"/>
    <mergeCell ref="AL4:AM4"/>
    <mergeCell ref="AQ40:BC40"/>
    <mergeCell ref="BE40:BQ40"/>
    <mergeCell ref="BS40:CE40"/>
    <mergeCell ref="CG40:CM40"/>
    <mergeCell ref="O45:AA45"/>
    <mergeCell ref="AC45:AO45"/>
    <mergeCell ref="BS46:CE46"/>
    <mergeCell ref="CG46:CM46"/>
    <mergeCell ref="A52:M52"/>
    <mergeCell ref="O52:AA52"/>
    <mergeCell ref="AC52:AO52"/>
    <mergeCell ref="A54:K54"/>
    <mergeCell ref="O54:Y54"/>
    <mergeCell ref="AC54:AM54"/>
    <mergeCell ref="AQ46:BC46"/>
    <mergeCell ref="BE46:BQ46"/>
    <mergeCell ref="AQ55:BA55"/>
    <mergeCell ref="BE55:BO55"/>
    <mergeCell ref="BS55:CC55"/>
    <mergeCell ref="CG55:CM55"/>
    <mergeCell ref="AQ53:BC53"/>
    <mergeCell ref="BE53:BQ53"/>
    <mergeCell ref="BS53:CE53"/>
    <mergeCell ref="CG53:CM5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49D44-DD1D-46AA-BF4A-B92FCA38FF78}">
  <dimension ref="A1:CM56"/>
  <sheetViews>
    <sheetView workbookViewId="0">
      <selection sqref="A1:XFD1048576"/>
    </sheetView>
  </sheetViews>
  <sheetFormatPr defaultRowHeight="14"/>
  <cols>
    <col min="1" max="1" width="37.9140625" customWidth="1"/>
    <col min="2" max="13" width="9.58203125" customWidth="1"/>
    <col min="15" max="15" width="37" customWidth="1"/>
    <col min="16" max="27" width="9.1640625" customWidth="1"/>
    <col min="29" max="29" width="37" customWidth="1"/>
    <col min="30" max="41" width="9.1640625" customWidth="1"/>
    <col min="43" max="43" width="37" customWidth="1"/>
    <col min="57" max="57" width="35.5" customWidth="1"/>
    <col min="71" max="71" width="35.5" customWidth="1"/>
    <col min="85" max="85" width="37" customWidth="1"/>
    <col min="313" max="313" width="9" customWidth="1"/>
    <col min="327" max="327" width="9" customWidth="1"/>
    <col min="569" max="569" width="9" customWidth="1"/>
    <col min="583" max="583" width="9" customWidth="1"/>
    <col min="825" max="825" width="9" customWidth="1"/>
    <col min="839" max="839" width="9" customWidth="1"/>
    <col min="1081" max="1081" width="9" customWidth="1"/>
    <col min="1095" max="1095" width="9" customWidth="1"/>
    <col min="1337" max="1337" width="9" customWidth="1"/>
    <col min="1351" max="1351" width="9" customWidth="1"/>
    <col min="1593" max="1593" width="9" customWidth="1"/>
    <col min="1607" max="1607" width="9" customWidth="1"/>
    <col min="1849" max="1849" width="9" customWidth="1"/>
    <col min="1863" max="1863" width="9" customWidth="1"/>
    <col min="2105" max="2105" width="9" customWidth="1"/>
    <col min="2119" max="2119" width="9" customWidth="1"/>
    <col min="2361" max="2361" width="9" customWidth="1"/>
    <col min="2375" max="2375" width="9" customWidth="1"/>
    <col min="2617" max="2617" width="9" customWidth="1"/>
    <col min="2631" max="2631" width="9" customWidth="1"/>
    <col min="2873" max="2873" width="9" customWidth="1"/>
    <col min="2887" max="2887" width="9" customWidth="1"/>
    <col min="3129" max="3129" width="9" customWidth="1"/>
    <col min="3143" max="3143" width="9" customWidth="1"/>
    <col min="3385" max="3385" width="9" customWidth="1"/>
    <col min="3399" max="3399" width="9" customWidth="1"/>
    <col min="3641" max="3641" width="9" customWidth="1"/>
    <col min="3655" max="3655" width="9" customWidth="1"/>
    <col min="3897" max="3897" width="9" customWidth="1"/>
    <col min="3911" max="3911" width="9" customWidth="1"/>
    <col min="4153" max="4153" width="9" customWidth="1"/>
    <col min="4167" max="4167" width="9" customWidth="1"/>
    <col min="4409" max="4409" width="9" customWidth="1"/>
    <col min="4423" max="4423" width="9" customWidth="1"/>
    <col min="4665" max="4665" width="9" customWidth="1"/>
    <col min="4679" max="4679" width="9" customWidth="1"/>
    <col min="4921" max="4921" width="9" customWidth="1"/>
    <col min="4935" max="4935" width="9" customWidth="1"/>
    <col min="5177" max="5177" width="9" customWidth="1"/>
    <col min="5191" max="5191" width="9" customWidth="1"/>
    <col min="5433" max="5433" width="9" customWidth="1"/>
    <col min="5447" max="5447" width="9" customWidth="1"/>
    <col min="5689" max="5689" width="9" customWidth="1"/>
    <col min="5703" max="5703" width="9" customWidth="1"/>
    <col min="5945" max="5945" width="9" customWidth="1"/>
    <col min="5959" max="5959" width="9" customWidth="1"/>
    <col min="6201" max="6201" width="9" customWidth="1"/>
    <col min="6215" max="6215" width="9" customWidth="1"/>
    <col min="6457" max="6457" width="9" customWidth="1"/>
    <col min="6471" max="6471" width="9" customWidth="1"/>
    <col min="6713" max="6713" width="9" customWidth="1"/>
    <col min="6727" max="6727" width="9" customWidth="1"/>
    <col min="6969" max="6969" width="9" customWidth="1"/>
    <col min="6983" max="6983" width="9" customWidth="1"/>
    <col min="7225" max="7225" width="9" customWidth="1"/>
    <col min="7239" max="7239" width="9" customWidth="1"/>
    <col min="7481" max="7481" width="9" customWidth="1"/>
    <col min="7495" max="7495" width="9" customWidth="1"/>
    <col min="7737" max="7737" width="9" customWidth="1"/>
    <col min="7751" max="7751" width="9" customWidth="1"/>
    <col min="7993" max="7993" width="9" customWidth="1"/>
    <col min="8007" max="8007" width="9" customWidth="1"/>
    <col min="8249" max="8249" width="9" customWidth="1"/>
    <col min="8263" max="8263" width="9" customWidth="1"/>
    <col min="8505" max="8505" width="9" customWidth="1"/>
    <col min="8519" max="8519" width="9" customWidth="1"/>
    <col min="8761" max="8761" width="9" customWidth="1"/>
    <col min="8775" max="8775" width="9" customWidth="1"/>
    <col min="9017" max="9017" width="9" customWidth="1"/>
    <col min="9031" max="9031" width="9" customWidth="1"/>
    <col min="9273" max="9273" width="9" customWidth="1"/>
    <col min="9287" max="9287" width="9" customWidth="1"/>
    <col min="9529" max="9529" width="9" customWidth="1"/>
    <col min="9543" max="9543" width="9" customWidth="1"/>
    <col min="9785" max="9785" width="9" customWidth="1"/>
    <col min="9799" max="9799" width="9" customWidth="1"/>
    <col min="10041" max="10041" width="9" customWidth="1"/>
    <col min="10055" max="10055" width="9" customWidth="1"/>
    <col min="10297" max="10297" width="9" customWidth="1"/>
    <col min="10311" max="10311" width="9" customWidth="1"/>
    <col min="10553" max="10553" width="9" customWidth="1"/>
    <col min="10567" max="10567" width="9" customWidth="1"/>
    <col min="10809" max="10809" width="9" customWidth="1"/>
    <col min="10823" max="10823" width="9" customWidth="1"/>
    <col min="11065" max="11065" width="9" customWidth="1"/>
    <col min="11079" max="11079" width="9" customWidth="1"/>
    <col min="11321" max="11321" width="9" customWidth="1"/>
    <col min="11335" max="11335" width="9" customWidth="1"/>
    <col min="11577" max="11577" width="9" customWidth="1"/>
    <col min="11591" max="11591" width="9" customWidth="1"/>
    <col min="11833" max="11833" width="9" customWidth="1"/>
    <col min="11847" max="11847" width="9" customWidth="1"/>
    <col min="12089" max="12089" width="9" customWidth="1"/>
    <col min="12103" max="12103" width="9" customWidth="1"/>
    <col min="12345" max="12345" width="9" customWidth="1"/>
    <col min="12359" max="12359" width="9" customWidth="1"/>
    <col min="12601" max="12601" width="9" customWidth="1"/>
    <col min="12615" max="12615" width="9" customWidth="1"/>
    <col min="12857" max="12857" width="9" customWidth="1"/>
    <col min="12871" max="12871" width="9" customWidth="1"/>
    <col min="13113" max="13113" width="9" customWidth="1"/>
    <col min="13127" max="13127" width="9" customWidth="1"/>
    <col min="13369" max="13369" width="9" customWidth="1"/>
    <col min="13383" max="13383" width="9" customWidth="1"/>
    <col min="13625" max="13625" width="9" customWidth="1"/>
    <col min="13639" max="13639" width="9" customWidth="1"/>
    <col min="13881" max="13881" width="9" customWidth="1"/>
    <col min="13895" max="13895" width="9" customWidth="1"/>
    <col min="14137" max="14137" width="9" customWidth="1"/>
    <col min="14151" max="14151" width="9" customWidth="1"/>
    <col min="14393" max="14393" width="9" customWidth="1"/>
    <col min="14407" max="14407" width="9" customWidth="1"/>
    <col min="14649" max="14649" width="9" customWidth="1"/>
    <col min="14663" max="14663" width="9" customWidth="1"/>
    <col min="14905" max="14905" width="9" customWidth="1"/>
    <col min="14919" max="14919" width="9" customWidth="1"/>
    <col min="15161" max="15161" width="9" customWidth="1"/>
    <col min="15175" max="15175" width="9" customWidth="1"/>
    <col min="15417" max="15417" width="9" customWidth="1"/>
    <col min="15431" max="15431" width="9" customWidth="1"/>
    <col min="15673" max="15673" width="9" customWidth="1"/>
    <col min="15687" max="15687" width="9" customWidth="1"/>
    <col min="15929" max="15929" width="9" customWidth="1"/>
    <col min="15943" max="15943" width="9" customWidth="1"/>
    <col min="16185" max="16185" width="9" customWidth="1"/>
    <col min="16199" max="16199" width="9" customWidth="1"/>
  </cols>
  <sheetData>
    <row r="1" spans="1:91" ht="25">
      <c r="A1" s="1913" t="s">
        <v>1291</v>
      </c>
      <c r="B1" s="1913"/>
      <c r="C1" s="1913"/>
      <c r="D1" s="1913"/>
      <c r="E1" s="1913"/>
      <c r="F1" s="1913"/>
      <c r="G1" s="1913"/>
      <c r="H1" s="1913"/>
      <c r="I1" s="1913"/>
      <c r="J1" s="1913"/>
      <c r="K1" s="1913"/>
      <c r="L1" s="1913"/>
      <c r="M1" s="1913"/>
      <c r="O1" s="2103" t="s">
        <v>1292</v>
      </c>
      <c r="P1" s="2103"/>
      <c r="Q1" s="2103"/>
      <c r="R1" s="2103"/>
      <c r="S1" s="2103"/>
      <c r="T1" s="2103"/>
      <c r="U1" s="2103"/>
      <c r="V1" s="2103"/>
      <c r="W1" s="2103"/>
      <c r="X1" s="2103"/>
      <c r="Y1" s="2103"/>
      <c r="Z1" s="2103"/>
      <c r="AA1" s="2103"/>
      <c r="AB1" s="470"/>
      <c r="AC1" s="2103" t="s">
        <v>1293</v>
      </c>
      <c r="AD1" s="2103"/>
      <c r="AE1" s="2103"/>
      <c r="AF1" s="2103"/>
      <c r="AG1" s="2103"/>
      <c r="AH1" s="2103"/>
      <c r="AI1" s="2103"/>
      <c r="AJ1" s="2103"/>
      <c r="AK1" s="2103"/>
      <c r="AL1" s="2103"/>
      <c r="AM1" s="2103"/>
      <c r="AN1" s="2103"/>
      <c r="AO1" s="2103"/>
      <c r="AQ1" s="2103" t="s">
        <v>1294</v>
      </c>
      <c r="AR1" s="2103"/>
      <c r="AS1" s="2103"/>
      <c r="AT1" s="2103"/>
      <c r="AU1" s="2103"/>
      <c r="AV1" s="2103"/>
      <c r="AW1" s="2103"/>
      <c r="AX1" s="2103"/>
      <c r="AY1" s="2103"/>
      <c r="AZ1" s="2103"/>
      <c r="BA1" s="2103"/>
      <c r="BB1" s="2103"/>
      <c r="BC1" s="2103"/>
      <c r="BD1" s="564"/>
      <c r="BE1" s="2103" t="s">
        <v>1295</v>
      </c>
      <c r="BF1" s="2103"/>
      <c r="BG1" s="2103"/>
      <c r="BH1" s="2103"/>
      <c r="BI1" s="2103"/>
      <c r="BJ1" s="2103"/>
      <c r="BK1" s="2103"/>
      <c r="BL1" s="2103"/>
      <c r="BM1" s="2103"/>
      <c r="BN1" s="2103"/>
      <c r="BO1" s="2103"/>
      <c r="BP1" s="2103"/>
      <c r="BQ1" s="2103"/>
      <c r="BR1" s="564"/>
      <c r="BS1" s="2103" t="s">
        <v>1296</v>
      </c>
      <c r="BT1" s="2103"/>
      <c r="BU1" s="2103"/>
      <c r="BV1" s="2103"/>
      <c r="BW1" s="2103"/>
      <c r="BX1" s="2103"/>
      <c r="BY1" s="2103"/>
      <c r="BZ1" s="2103"/>
      <c r="CA1" s="2103"/>
      <c r="CB1" s="2103"/>
      <c r="CC1" s="2103"/>
      <c r="CD1" s="2103"/>
      <c r="CE1" s="2103"/>
      <c r="CF1" s="564"/>
      <c r="CG1" s="2103" t="s">
        <v>1297</v>
      </c>
      <c r="CH1" s="2103"/>
      <c r="CI1" s="2103"/>
      <c r="CJ1" s="2103"/>
      <c r="CK1" s="2103"/>
      <c r="CL1" s="2103"/>
      <c r="CM1" s="2103"/>
    </row>
    <row r="2" spans="1:91">
      <c r="A2" s="564"/>
      <c r="B2" s="564"/>
      <c r="C2" s="564"/>
      <c r="D2" s="564"/>
      <c r="E2" s="564"/>
      <c r="F2" s="564"/>
      <c r="G2" s="564"/>
      <c r="H2" s="564"/>
      <c r="I2" s="564"/>
      <c r="J2" s="564"/>
      <c r="K2" s="564"/>
      <c r="L2" s="564"/>
      <c r="M2" s="564"/>
      <c r="O2" s="564"/>
      <c r="P2" s="564"/>
      <c r="Q2" s="564"/>
      <c r="R2" s="564"/>
      <c r="S2" s="564"/>
      <c r="T2" s="564"/>
      <c r="U2" s="564"/>
      <c r="V2" s="564"/>
      <c r="W2" s="564"/>
      <c r="X2" s="564"/>
      <c r="Y2" s="564"/>
      <c r="Z2" s="564"/>
      <c r="AA2" s="564"/>
      <c r="AC2" s="564"/>
      <c r="AD2" s="564"/>
      <c r="AE2" s="564"/>
      <c r="AF2" s="564"/>
      <c r="AG2" s="564"/>
      <c r="AH2" s="564"/>
      <c r="AI2" s="564"/>
      <c r="AJ2" s="564"/>
      <c r="AK2" s="564"/>
      <c r="AL2" s="564"/>
      <c r="AM2" s="564"/>
      <c r="AN2" s="564"/>
      <c r="AO2" s="564"/>
      <c r="AQ2" s="564"/>
      <c r="AR2" s="564"/>
      <c r="AS2" s="564"/>
      <c r="AT2" s="564"/>
      <c r="AU2" s="564"/>
      <c r="AV2" s="564"/>
      <c r="AW2" s="564"/>
      <c r="AX2" s="564"/>
      <c r="AY2" s="564"/>
      <c r="AZ2" s="564"/>
      <c r="BA2" s="564"/>
      <c r="BB2" s="564"/>
      <c r="BC2" s="564"/>
      <c r="BD2" s="564"/>
      <c r="BE2" s="564"/>
      <c r="BF2" s="564"/>
      <c r="BG2" s="564"/>
      <c r="BH2" s="564"/>
      <c r="BI2" s="564"/>
      <c r="BJ2" s="564"/>
      <c r="BK2" s="564"/>
      <c r="BL2" s="564"/>
      <c r="BM2" s="564"/>
      <c r="BN2" s="564"/>
      <c r="BO2" s="564"/>
      <c r="BP2" s="564"/>
      <c r="BQ2" s="564"/>
      <c r="BR2" s="564"/>
      <c r="BS2" s="564"/>
      <c r="BT2" s="564"/>
      <c r="BU2" s="564"/>
      <c r="BV2" s="564"/>
      <c r="BW2" s="564"/>
      <c r="BX2" s="564"/>
      <c r="BY2" s="564"/>
      <c r="BZ2" s="564"/>
      <c r="CA2" s="564"/>
      <c r="CB2" s="564"/>
      <c r="CC2" s="564"/>
      <c r="CD2" s="564"/>
      <c r="CE2" s="564"/>
      <c r="CF2" s="564"/>
      <c r="CG2" s="650"/>
      <c r="CH2" s="106"/>
      <c r="CI2" s="106"/>
      <c r="CJ2" s="106"/>
      <c r="CK2" s="106"/>
      <c r="CL2" s="106"/>
      <c r="CM2" s="106"/>
    </row>
    <row r="3" spans="1:91" ht="17.5">
      <c r="A3" s="1970" t="s">
        <v>584</v>
      </c>
      <c r="B3" s="2106" t="s">
        <v>1298</v>
      </c>
      <c r="C3" s="2107"/>
      <c r="D3" s="2107"/>
      <c r="E3" s="2107"/>
      <c r="F3" s="2107"/>
      <c r="G3" s="2107"/>
      <c r="H3" s="2107"/>
      <c r="I3" s="2107"/>
      <c r="J3" s="2107"/>
      <c r="K3" s="2107"/>
      <c r="L3" s="2107"/>
      <c r="M3" s="2107"/>
      <c r="N3" s="21"/>
      <c r="O3" s="2055" t="s">
        <v>584</v>
      </c>
      <c r="P3" s="2106" t="s">
        <v>1298</v>
      </c>
      <c r="Q3" s="2107"/>
      <c r="R3" s="2107"/>
      <c r="S3" s="2107"/>
      <c r="T3" s="2107"/>
      <c r="U3" s="2107"/>
      <c r="V3" s="2107"/>
      <c r="W3" s="2107"/>
      <c r="X3" s="2107"/>
      <c r="Y3" s="2107"/>
      <c r="Z3" s="2107"/>
      <c r="AA3" s="2107"/>
      <c r="AB3" s="21"/>
      <c r="AC3" s="2058" t="s">
        <v>584</v>
      </c>
      <c r="AD3" s="2108" t="s">
        <v>1298</v>
      </c>
      <c r="AE3" s="2109"/>
      <c r="AF3" s="2109"/>
      <c r="AG3" s="2109"/>
      <c r="AH3" s="2109"/>
      <c r="AI3" s="2109"/>
      <c r="AJ3" s="2109"/>
      <c r="AK3" s="2109"/>
      <c r="AL3" s="2109"/>
      <c r="AM3" s="2109"/>
      <c r="AN3" s="2109"/>
      <c r="AO3" s="2109"/>
      <c r="AQ3" s="2058" t="s">
        <v>584</v>
      </c>
      <c r="AR3" s="2108" t="s">
        <v>1298</v>
      </c>
      <c r="AS3" s="2109"/>
      <c r="AT3" s="2109"/>
      <c r="AU3" s="2109"/>
      <c r="AV3" s="2109"/>
      <c r="AW3" s="2109"/>
      <c r="AX3" s="2109"/>
      <c r="AY3" s="2109"/>
      <c r="AZ3" s="2109"/>
      <c r="BA3" s="2109"/>
      <c r="BB3" s="2109"/>
      <c r="BC3" s="2109"/>
      <c r="BD3" s="564"/>
      <c r="BE3" s="2099" t="s">
        <v>584</v>
      </c>
      <c r="BF3" s="2104" t="s">
        <v>1298</v>
      </c>
      <c r="BG3" s="2105"/>
      <c r="BH3" s="2105"/>
      <c r="BI3" s="2105"/>
      <c r="BJ3" s="2105"/>
      <c r="BK3" s="2105"/>
      <c r="BL3" s="2105"/>
      <c r="BM3" s="2105"/>
      <c r="BN3" s="2105"/>
      <c r="BO3" s="2105"/>
      <c r="BP3" s="2105"/>
      <c r="BQ3" s="2105"/>
      <c r="BR3" s="564"/>
      <c r="BS3" s="2099" t="s">
        <v>584</v>
      </c>
      <c r="BT3" s="2104" t="s">
        <v>1298</v>
      </c>
      <c r="BU3" s="2105"/>
      <c r="BV3" s="2105"/>
      <c r="BW3" s="2105"/>
      <c r="BX3" s="2105"/>
      <c r="BY3" s="2105"/>
      <c r="BZ3" s="2105"/>
      <c r="CA3" s="2105"/>
      <c r="CB3" s="2105"/>
      <c r="CC3" s="2105"/>
      <c r="CD3" s="2105"/>
      <c r="CE3" s="2105"/>
      <c r="CF3" s="564"/>
      <c r="CG3" s="2102" t="s">
        <v>584</v>
      </c>
      <c r="CH3" s="2094" t="s">
        <v>1298</v>
      </c>
      <c r="CI3" s="2094"/>
      <c r="CJ3" s="2094"/>
      <c r="CK3" s="2094"/>
      <c r="CL3" s="2094"/>
      <c r="CM3" s="2095"/>
    </row>
    <row r="4" spans="1:91" ht="17.5">
      <c r="A4" s="1971"/>
      <c r="B4" s="2092" t="s">
        <v>396</v>
      </c>
      <c r="C4" s="2093"/>
      <c r="D4" s="2093" t="s">
        <v>744</v>
      </c>
      <c r="E4" s="1983"/>
      <c r="F4" s="1975" t="s">
        <v>745</v>
      </c>
      <c r="G4" s="1985"/>
      <c r="H4" s="2093" t="s">
        <v>746</v>
      </c>
      <c r="I4" s="1983"/>
      <c r="J4" s="1975" t="s">
        <v>747</v>
      </c>
      <c r="K4" s="1985"/>
      <c r="L4" s="1983" t="s">
        <v>748</v>
      </c>
      <c r="M4" s="2091"/>
      <c r="N4" s="21"/>
      <c r="O4" s="2056"/>
      <c r="P4" s="2092" t="s">
        <v>396</v>
      </c>
      <c r="Q4" s="2093"/>
      <c r="R4" s="2093" t="s">
        <v>744</v>
      </c>
      <c r="S4" s="1983"/>
      <c r="T4" s="1975" t="s">
        <v>745</v>
      </c>
      <c r="U4" s="1985"/>
      <c r="V4" s="2093" t="s">
        <v>746</v>
      </c>
      <c r="W4" s="1983"/>
      <c r="X4" s="1975" t="s">
        <v>747</v>
      </c>
      <c r="Y4" s="1985"/>
      <c r="Z4" s="1983" t="s">
        <v>748</v>
      </c>
      <c r="AA4" s="2091"/>
      <c r="AB4" s="21"/>
      <c r="AC4" s="2059"/>
      <c r="AD4" s="2087" t="s">
        <v>396</v>
      </c>
      <c r="AE4" s="2088"/>
      <c r="AF4" s="2088" t="s">
        <v>744</v>
      </c>
      <c r="AG4" s="2085"/>
      <c r="AH4" s="2049" t="s">
        <v>745</v>
      </c>
      <c r="AI4" s="2050"/>
      <c r="AJ4" s="2088" t="s">
        <v>746</v>
      </c>
      <c r="AK4" s="2085"/>
      <c r="AL4" s="2049" t="s">
        <v>747</v>
      </c>
      <c r="AM4" s="2050"/>
      <c r="AN4" s="2085" t="s">
        <v>748</v>
      </c>
      <c r="AO4" s="2086"/>
      <c r="AQ4" s="2059"/>
      <c r="AR4" s="2087" t="s">
        <v>396</v>
      </c>
      <c r="AS4" s="2088"/>
      <c r="AT4" s="2088" t="s">
        <v>744</v>
      </c>
      <c r="AU4" s="2085"/>
      <c r="AV4" s="2049" t="s">
        <v>745</v>
      </c>
      <c r="AW4" s="2050"/>
      <c r="AX4" s="2088" t="s">
        <v>746</v>
      </c>
      <c r="AY4" s="2085"/>
      <c r="AZ4" s="2049" t="s">
        <v>747</v>
      </c>
      <c r="BA4" s="2050"/>
      <c r="BB4" s="2085" t="s">
        <v>748</v>
      </c>
      <c r="BC4" s="2086"/>
      <c r="BD4" s="564"/>
      <c r="BE4" s="2100"/>
      <c r="BF4" s="2082" t="s">
        <v>396</v>
      </c>
      <c r="BG4" s="2083"/>
      <c r="BH4" s="2083" t="s">
        <v>744</v>
      </c>
      <c r="BI4" s="2084"/>
      <c r="BJ4" s="2084" t="s">
        <v>745</v>
      </c>
      <c r="BK4" s="2083"/>
      <c r="BL4" s="2083" t="s">
        <v>746</v>
      </c>
      <c r="BM4" s="2084"/>
      <c r="BN4" s="2082" t="s">
        <v>747</v>
      </c>
      <c r="BO4" s="2082"/>
      <c r="BP4" s="2080" t="s">
        <v>748</v>
      </c>
      <c r="BQ4" s="2081"/>
      <c r="BR4" s="564"/>
      <c r="BS4" s="2100"/>
      <c r="BT4" s="2082" t="s">
        <v>396</v>
      </c>
      <c r="BU4" s="2083"/>
      <c r="BV4" s="2083" t="s">
        <v>744</v>
      </c>
      <c r="BW4" s="2084"/>
      <c r="BX4" s="2084" t="s">
        <v>745</v>
      </c>
      <c r="BY4" s="2083"/>
      <c r="BZ4" s="2083" t="s">
        <v>746</v>
      </c>
      <c r="CA4" s="2084"/>
      <c r="CB4" s="2082" t="s">
        <v>747</v>
      </c>
      <c r="CC4" s="2082"/>
      <c r="CD4" s="2080" t="s">
        <v>748</v>
      </c>
      <c r="CE4" s="2081"/>
      <c r="CF4" s="564"/>
      <c r="CG4" s="2100"/>
      <c r="CH4" s="2089" t="s">
        <v>396</v>
      </c>
      <c r="CI4" s="2089"/>
      <c r="CJ4" s="2089" t="s">
        <v>745</v>
      </c>
      <c r="CK4" s="2089"/>
      <c r="CL4" s="2089" t="s">
        <v>747</v>
      </c>
      <c r="CM4" s="2090"/>
    </row>
    <row r="5" spans="1:91" s="478" customFormat="1" ht="30">
      <c r="A5" s="1915"/>
      <c r="B5" s="651" t="s">
        <v>587</v>
      </c>
      <c r="C5" s="652" t="s">
        <v>588</v>
      </c>
      <c r="D5" s="652" t="s">
        <v>587</v>
      </c>
      <c r="E5" s="653" t="s">
        <v>588</v>
      </c>
      <c r="F5" s="651" t="s">
        <v>587</v>
      </c>
      <c r="G5" s="652" t="s">
        <v>588</v>
      </c>
      <c r="H5" s="652" t="s">
        <v>587</v>
      </c>
      <c r="I5" s="653" t="s">
        <v>588</v>
      </c>
      <c r="J5" s="651" t="s">
        <v>587</v>
      </c>
      <c r="K5" s="652" t="s">
        <v>588</v>
      </c>
      <c r="L5" s="652" t="s">
        <v>587</v>
      </c>
      <c r="M5" s="476" t="s">
        <v>588</v>
      </c>
      <c r="N5" s="477"/>
      <c r="O5" s="2057"/>
      <c r="P5" s="651" t="s">
        <v>587</v>
      </c>
      <c r="Q5" s="652" t="s">
        <v>588</v>
      </c>
      <c r="R5" s="652" t="s">
        <v>587</v>
      </c>
      <c r="S5" s="653" t="s">
        <v>588</v>
      </c>
      <c r="T5" s="651" t="s">
        <v>587</v>
      </c>
      <c r="U5" s="652" t="s">
        <v>588</v>
      </c>
      <c r="V5" s="652" t="s">
        <v>587</v>
      </c>
      <c r="W5" s="653" t="s">
        <v>588</v>
      </c>
      <c r="X5" s="651" t="s">
        <v>587</v>
      </c>
      <c r="Y5" s="652" t="s">
        <v>588</v>
      </c>
      <c r="Z5" s="652" t="s">
        <v>587</v>
      </c>
      <c r="AA5" s="476" t="s">
        <v>588</v>
      </c>
      <c r="AB5" s="477"/>
      <c r="AC5" s="2060"/>
      <c r="AD5" s="651" t="s">
        <v>587</v>
      </c>
      <c r="AE5" s="652" t="s">
        <v>588</v>
      </c>
      <c r="AF5" s="652" t="s">
        <v>587</v>
      </c>
      <c r="AG5" s="653" t="s">
        <v>588</v>
      </c>
      <c r="AH5" s="651" t="s">
        <v>587</v>
      </c>
      <c r="AI5" s="652" t="s">
        <v>588</v>
      </c>
      <c r="AJ5" s="652" t="s">
        <v>587</v>
      </c>
      <c r="AK5" s="653" t="s">
        <v>588</v>
      </c>
      <c r="AL5" s="651" t="s">
        <v>587</v>
      </c>
      <c r="AM5" s="652" t="s">
        <v>588</v>
      </c>
      <c r="AN5" s="652" t="s">
        <v>587</v>
      </c>
      <c r="AO5" s="476" t="s">
        <v>588</v>
      </c>
      <c r="AQ5" s="2060"/>
      <c r="AR5" s="651" t="s">
        <v>587</v>
      </c>
      <c r="AS5" s="652" t="s">
        <v>588</v>
      </c>
      <c r="AT5" s="652" t="s">
        <v>587</v>
      </c>
      <c r="AU5" s="653" t="s">
        <v>588</v>
      </c>
      <c r="AV5" s="651" t="s">
        <v>587</v>
      </c>
      <c r="AW5" s="652" t="s">
        <v>588</v>
      </c>
      <c r="AX5" s="652" t="s">
        <v>587</v>
      </c>
      <c r="AY5" s="653" t="s">
        <v>588</v>
      </c>
      <c r="AZ5" s="651" t="s">
        <v>587</v>
      </c>
      <c r="BA5" s="652" t="s">
        <v>588</v>
      </c>
      <c r="BB5" s="652" t="s">
        <v>587</v>
      </c>
      <c r="BC5" s="476" t="s">
        <v>588</v>
      </c>
      <c r="BD5" s="41"/>
      <c r="BE5" s="2101"/>
      <c r="BF5" s="654" t="s">
        <v>587</v>
      </c>
      <c r="BG5" s="654" t="s">
        <v>588</v>
      </c>
      <c r="BH5" s="654" t="s">
        <v>587</v>
      </c>
      <c r="BI5" s="654" t="s">
        <v>588</v>
      </c>
      <c r="BJ5" s="654" t="s">
        <v>587</v>
      </c>
      <c r="BK5" s="654" t="s">
        <v>588</v>
      </c>
      <c r="BL5" s="654" t="s">
        <v>587</v>
      </c>
      <c r="BM5" s="654" t="s">
        <v>588</v>
      </c>
      <c r="BN5" s="654" t="s">
        <v>587</v>
      </c>
      <c r="BO5" s="654" t="s">
        <v>588</v>
      </c>
      <c r="BP5" s="654" t="s">
        <v>587</v>
      </c>
      <c r="BQ5" s="655" t="s">
        <v>588</v>
      </c>
      <c r="BR5" s="41"/>
      <c r="BS5" s="2101"/>
      <c r="BT5" s="654" t="s">
        <v>587</v>
      </c>
      <c r="BU5" s="654" t="s">
        <v>588</v>
      </c>
      <c r="BV5" s="654" t="s">
        <v>587</v>
      </c>
      <c r="BW5" s="654" t="s">
        <v>588</v>
      </c>
      <c r="BX5" s="654" t="s">
        <v>587</v>
      </c>
      <c r="BY5" s="654" t="s">
        <v>588</v>
      </c>
      <c r="BZ5" s="654" t="s">
        <v>587</v>
      </c>
      <c r="CA5" s="654" t="s">
        <v>588</v>
      </c>
      <c r="CB5" s="654" t="s">
        <v>587</v>
      </c>
      <c r="CC5" s="654" t="s">
        <v>588</v>
      </c>
      <c r="CD5" s="654" t="s">
        <v>587</v>
      </c>
      <c r="CE5" s="655" t="s">
        <v>588</v>
      </c>
      <c r="CF5" s="41"/>
      <c r="CG5" s="2101"/>
      <c r="CH5" s="657" t="s">
        <v>587</v>
      </c>
      <c r="CI5" s="657" t="s">
        <v>588</v>
      </c>
      <c r="CJ5" s="657" t="s">
        <v>587</v>
      </c>
      <c r="CK5" s="657" t="s">
        <v>588</v>
      </c>
      <c r="CL5" s="657" t="s">
        <v>587</v>
      </c>
      <c r="CM5" s="655" t="s">
        <v>588</v>
      </c>
    </row>
    <row r="6" spans="1:91" s="202" customFormat="1" ht="13.5" thickBot="1">
      <c r="A6" s="658" t="s">
        <v>749</v>
      </c>
      <c r="B6" s="659">
        <v>5029</v>
      </c>
      <c r="C6" s="487" t="s">
        <v>1299</v>
      </c>
      <c r="D6" s="660" t="s">
        <v>751</v>
      </c>
      <c r="E6" s="487" t="s">
        <v>751</v>
      </c>
      <c r="F6" s="484">
        <v>2997</v>
      </c>
      <c r="G6" s="487" t="s">
        <v>1300</v>
      </c>
      <c r="H6" s="660" t="s">
        <v>751</v>
      </c>
      <c r="I6" s="487" t="s">
        <v>751</v>
      </c>
      <c r="J6" s="484">
        <v>2032</v>
      </c>
      <c r="K6" s="487" t="s">
        <v>1301</v>
      </c>
      <c r="L6" s="660" t="s">
        <v>751</v>
      </c>
      <c r="M6" s="485" t="s">
        <v>751</v>
      </c>
      <c r="O6" s="661" t="s">
        <v>749</v>
      </c>
      <c r="P6" s="662">
        <v>5120</v>
      </c>
      <c r="Q6" s="662">
        <v>609</v>
      </c>
      <c r="R6" s="734" t="s">
        <v>751</v>
      </c>
      <c r="S6" s="735" t="s">
        <v>751</v>
      </c>
      <c r="T6" s="665">
        <v>2562</v>
      </c>
      <c r="U6" s="662">
        <v>363</v>
      </c>
      <c r="V6" s="734" t="s">
        <v>751</v>
      </c>
      <c r="W6" s="735" t="s">
        <v>751</v>
      </c>
      <c r="X6" s="665">
        <v>2558</v>
      </c>
      <c r="Y6" s="662">
        <v>439</v>
      </c>
      <c r="Z6" s="734" t="s">
        <v>751</v>
      </c>
      <c r="AA6" s="734" t="s">
        <v>751</v>
      </c>
      <c r="AC6" s="661" t="s">
        <v>749</v>
      </c>
      <c r="AD6" s="666">
        <v>4693</v>
      </c>
      <c r="AE6" s="667">
        <v>557</v>
      </c>
      <c r="AF6" s="668" t="s">
        <v>751</v>
      </c>
      <c r="AG6" s="669" t="s">
        <v>751</v>
      </c>
      <c r="AH6" s="666">
        <v>2381</v>
      </c>
      <c r="AI6" s="667">
        <v>332</v>
      </c>
      <c r="AJ6" s="668" t="s">
        <v>751</v>
      </c>
      <c r="AK6" s="669" t="s">
        <v>751</v>
      </c>
      <c r="AL6" s="666">
        <v>2312</v>
      </c>
      <c r="AM6" s="667">
        <v>453</v>
      </c>
      <c r="AN6" s="668" t="s">
        <v>751</v>
      </c>
      <c r="AO6" s="668" t="s">
        <v>751</v>
      </c>
      <c r="AQ6" s="458" t="s">
        <v>749</v>
      </c>
      <c r="AR6" s="671">
        <v>5190</v>
      </c>
      <c r="AS6" s="550" t="s">
        <v>1302</v>
      </c>
      <c r="AT6" s="550" t="s">
        <v>751</v>
      </c>
      <c r="AU6" s="552" t="s">
        <v>751</v>
      </c>
      <c r="AV6" s="671">
        <v>2913</v>
      </c>
      <c r="AW6" s="550" t="s">
        <v>1303</v>
      </c>
      <c r="AX6" s="550" t="s">
        <v>751</v>
      </c>
      <c r="AY6" s="552" t="s">
        <v>751</v>
      </c>
      <c r="AZ6" s="671">
        <v>2277</v>
      </c>
      <c r="BA6" s="550" t="s">
        <v>1304</v>
      </c>
      <c r="BB6" s="550" t="s">
        <v>751</v>
      </c>
      <c r="BC6" s="550" t="s">
        <v>751</v>
      </c>
      <c r="BD6" s="558"/>
      <c r="BE6" s="445" t="s">
        <v>749</v>
      </c>
      <c r="BF6" s="556">
        <v>5411</v>
      </c>
      <c r="BG6" s="557" t="s">
        <v>773</v>
      </c>
      <c r="BH6" s="557" t="s">
        <v>751</v>
      </c>
      <c r="BI6" s="557" t="s">
        <v>751</v>
      </c>
      <c r="BJ6" s="556">
        <v>2330</v>
      </c>
      <c r="BK6" s="557" t="s">
        <v>1305</v>
      </c>
      <c r="BL6" s="557" t="s">
        <v>751</v>
      </c>
      <c r="BM6" s="557" t="s">
        <v>751</v>
      </c>
      <c r="BN6" s="556">
        <v>3081</v>
      </c>
      <c r="BO6" s="557" t="s">
        <v>1306</v>
      </c>
      <c r="BP6" s="557" t="s">
        <v>751</v>
      </c>
      <c r="BQ6" s="557" t="s">
        <v>751</v>
      </c>
      <c r="BR6" s="558"/>
      <c r="BS6" s="672" t="s">
        <v>749</v>
      </c>
      <c r="BT6" s="560">
        <v>4958</v>
      </c>
      <c r="BU6" s="561" t="s">
        <v>1307</v>
      </c>
      <c r="BV6" s="561" t="s">
        <v>751</v>
      </c>
      <c r="BW6" s="561" t="s">
        <v>751</v>
      </c>
      <c r="BX6" s="560">
        <v>2666</v>
      </c>
      <c r="BY6" s="561" t="s">
        <v>1308</v>
      </c>
      <c r="BZ6" s="561" t="s">
        <v>751</v>
      </c>
      <c r="CA6" s="561" t="s">
        <v>751</v>
      </c>
      <c r="CB6" s="560">
        <v>2292</v>
      </c>
      <c r="CC6" s="561" t="s">
        <v>1309</v>
      </c>
      <c r="CD6" s="561" t="s">
        <v>751</v>
      </c>
      <c r="CE6" s="561" t="s">
        <v>751</v>
      </c>
      <c r="CF6" s="558"/>
      <c r="CG6" s="445" t="s">
        <v>749</v>
      </c>
      <c r="CH6" s="450">
        <v>4417</v>
      </c>
      <c r="CI6" s="449" t="s">
        <v>971</v>
      </c>
      <c r="CJ6" s="450">
        <v>2681</v>
      </c>
      <c r="CK6" s="449" t="s">
        <v>1310</v>
      </c>
      <c r="CL6" s="450">
        <v>1736</v>
      </c>
      <c r="CM6" s="449" t="s">
        <v>1311</v>
      </c>
    </row>
    <row r="7" spans="1:91" s="202" customFormat="1" ht="13">
      <c r="A7" s="673" t="s">
        <v>766</v>
      </c>
      <c r="B7" s="674">
        <v>311</v>
      </c>
      <c r="C7" s="490" t="s">
        <v>1312</v>
      </c>
      <c r="D7" s="493">
        <v>6.2E-2</v>
      </c>
      <c r="E7" s="490" t="s">
        <v>1003</v>
      </c>
      <c r="F7" s="675">
        <v>137</v>
      </c>
      <c r="G7" s="490" t="s">
        <v>1313</v>
      </c>
      <c r="H7" s="493">
        <v>4.5999999999999999E-2</v>
      </c>
      <c r="I7" s="490" t="s">
        <v>1314</v>
      </c>
      <c r="J7" s="675">
        <v>174</v>
      </c>
      <c r="K7" s="490" t="s">
        <v>1315</v>
      </c>
      <c r="L7" s="493">
        <v>8.5999999999999993E-2</v>
      </c>
      <c r="M7" s="494" t="s">
        <v>1316</v>
      </c>
      <c r="O7" s="676" t="s">
        <v>766</v>
      </c>
      <c r="P7" s="677">
        <v>524</v>
      </c>
      <c r="Q7" s="677">
        <v>332</v>
      </c>
      <c r="R7" s="736">
        <v>10.199999999999999</v>
      </c>
      <c r="S7" s="737">
        <v>6.6</v>
      </c>
      <c r="T7" s="680">
        <v>220</v>
      </c>
      <c r="U7" s="677">
        <v>222</v>
      </c>
      <c r="V7" s="736">
        <v>8.6</v>
      </c>
      <c r="W7" s="737">
        <v>9</v>
      </c>
      <c r="X7" s="680">
        <v>304</v>
      </c>
      <c r="Y7" s="677">
        <v>207</v>
      </c>
      <c r="Z7" s="736">
        <v>11.9</v>
      </c>
      <c r="AA7" s="736">
        <v>7.7</v>
      </c>
      <c r="AC7" s="676" t="s">
        <v>766</v>
      </c>
      <c r="AD7" s="681">
        <v>472</v>
      </c>
      <c r="AE7" s="682">
        <v>310</v>
      </c>
      <c r="AF7" s="683">
        <v>10.1</v>
      </c>
      <c r="AG7" s="684">
        <v>6.8</v>
      </c>
      <c r="AH7" s="681">
        <v>441</v>
      </c>
      <c r="AI7" s="682">
        <v>306</v>
      </c>
      <c r="AJ7" s="683">
        <v>18.5</v>
      </c>
      <c r="AK7" s="684">
        <v>13.6</v>
      </c>
      <c r="AL7" s="681">
        <v>31</v>
      </c>
      <c r="AM7" s="682">
        <v>47</v>
      </c>
      <c r="AN7" s="683">
        <v>1.3</v>
      </c>
      <c r="AO7" s="683">
        <v>2.1</v>
      </c>
      <c r="AQ7" s="250" t="s">
        <v>789</v>
      </c>
      <c r="AR7" s="551">
        <v>504</v>
      </c>
      <c r="AS7" s="550" t="s">
        <v>1317</v>
      </c>
      <c r="AT7" s="686">
        <v>9.7000000000000003E-2</v>
      </c>
      <c r="AU7" s="552" t="s">
        <v>790</v>
      </c>
      <c r="AV7" s="551">
        <v>310</v>
      </c>
      <c r="AW7" s="550" t="s">
        <v>1318</v>
      </c>
      <c r="AX7" s="686">
        <v>0.106</v>
      </c>
      <c r="AY7" s="552" t="s">
        <v>835</v>
      </c>
      <c r="AZ7" s="551">
        <v>194</v>
      </c>
      <c r="BA7" s="550" t="s">
        <v>1319</v>
      </c>
      <c r="BB7" s="686">
        <v>8.5000000000000006E-2</v>
      </c>
      <c r="BC7" s="550" t="s">
        <v>1320</v>
      </c>
      <c r="BD7" s="558"/>
      <c r="BE7" s="687" t="s">
        <v>789</v>
      </c>
      <c r="BF7" s="557">
        <v>292</v>
      </c>
      <c r="BG7" s="557" t="s">
        <v>1321</v>
      </c>
      <c r="BH7" s="559">
        <v>5.3999999999999999E-2</v>
      </c>
      <c r="BI7" s="557" t="s">
        <v>853</v>
      </c>
      <c r="BJ7" s="557">
        <v>226</v>
      </c>
      <c r="BK7" s="557" t="s">
        <v>1322</v>
      </c>
      <c r="BL7" s="559">
        <v>9.7000000000000003E-2</v>
      </c>
      <c r="BM7" s="557" t="s">
        <v>1323</v>
      </c>
      <c r="BN7" s="557">
        <v>66</v>
      </c>
      <c r="BO7" s="557" t="s">
        <v>1324</v>
      </c>
      <c r="BP7" s="559">
        <v>2.1000000000000001E-2</v>
      </c>
      <c r="BQ7" s="557" t="s">
        <v>935</v>
      </c>
      <c r="BR7" s="558"/>
      <c r="BS7" s="672" t="s">
        <v>766</v>
      </c>
      <c r="BT7" s="561">
        <v>518</v>
      </c>
      <c r="BU7" s="561" t="s">
        <v>1325</v>
      </c>
      <c r="BV7" s="562">
        <v>0.104</v>
      </c>
      <c r="BW7" s="561" t="s">
        <v>806</v>
      </c>
      <c r="BX7" s="561">
        <v>193</v>
      </c>
      <c r="BY7" s="561" t="s">
        <v>1326</v>
      </c>
      <c r="BZ7" s="562">
        <v>7.1999999999999995E-2</v>
      </c>
      <c r="CA7" s="561" t="s">
        <v>1327</v>
      </c>
      <c r="CB7" s="561">
        <v>325</v>
      </c>
      <c r="CC7" s="561" t="s">
        <v>1328</v>
      </c>
      <c r="CD7" s="562">
        <v>0.14199999999999999</v>
      </c>
      <c r="CE7" s="561" t="s">
        <v>1329</v>
      </c>
      <c r="CF7" s="558"/>
      <c r="CG7" s="439" t="s">
        <v>789</v>
      </c>
      <c r="CH7" s="563">
        <v>9.7000000000000003E-2</v>
      </c>
      <c r="CI7" s="451" t="s">
        <v>1330</v>
      </c>
      <c r="CJ7" s="563">
        <v>6.5000000000000002E-2</v>
      </c>
      <c r="CK7" s="451" t="s">
        <v>806</v>
      </c>
      <c r="CL7" s="563">
        <v>0.14699999999999999</v>
      </c>
      <c r="CM7" s="451" t="s">
        <v>1331</v>
      </c>
    </row>
    <row r="8" spans="1:91" s="202" customFormat="1" ht="13">
      <c r="A8" s="688" t="s">
        <v>793</v>
      </c>
      <c r="B8" s="689">
        <v>2891</v>
      </c>
      <c r="C8" s="497" t="s">
        <v>1332</v>
      </c>
      <c r="D8" s="500">
        <v>0.57499999999999996</v>
      </c>
      <c r="E8" s="497" t="s">
        <v>1333</v>
      </c>
      <c r="F8" s="217">
        <v>1946</v>
      </c>
      <c r="G8" s="497" t="s">
        <v>1334</v>
      </c>
      <c r="H8" s="500">
        <v>0.64900000000000002</v>
      </c>
      <c r="I8" s="497" t="s">
        <v>1335</v>
      </c>
      <c r="J8" s="217">
        <v>945</v>
      </c>
      <c r="K8" s="497" t="s">
        <v>1336</v>
      </c>
      <c r="L8" s="500">
        <v>0.46500000000000002</v>
      </c>
      <c r="M8" s="501" t="s">
        <v>1337</v>
      </c>
      <c r="O8" s="676" t="s">
        <v>793</v>
      </c>
      <c r="P8" s="690">
        <v>2305</v>
      </c>
      <c r="Q8" s="690">
        <v>564</v>
      </c>
      <c r="R8" s="738">
        <v>45</v>
      </c>
      <c r="S8" s="739">
        <v>8.5</v>
      </c>
      <c r="T8" s="693">
        <v>1274</v>
      </c>
      <c r="U8" s="690">
        <v>426</v>
      </c>
      <c r="V8" s="738">
        <v>49.7</v>
      </c>
      <c r="W8" s="739">
        <v>14.5</v>
      </c>
      <c r="X8" s="693">
        <v>1031</v>
      </c>
      <c r="Y8" s="690">
        <v>373</v>
      </c>
      <c r="Z8" s="738">
        <v>40.299999999999997</v>
      </c>
      <c r="AA8" s="738">
        <v>11.5</v>
      </c>
      <c r="AC8" s="676" t="s">
        <v>793</v>
      </c>
      <c r="AD8" s="681">
        <v>2080</v>
      </c>
      <c r="AE8" s="682">
        <v>560</v>
      </c>
      <c r="AF8" s="683">
        <v>44.3</v>
      </c>
      <c r="AG8" s="684">
        <v>11</v>
      </c>
      <c r="AH8" s="681">
        <v>934</v>
      </c>
      <c r="AI8" s="682">
        <v>370</v>
      </c>
      <c r="AJ8" s="683">
        <v>39.200000000000003</v>
      </c>
      <c r="AK8" s="684">
        <v>13.6</v>
      </c>
      <c r="AL8" s="681">
        <v>1146</v>
      </c>
      <c r="AM8" s="682">
        <v>441</v>
      </c>
      <c r="AN8" s="683">
        <v>49.6</v>
      </c>
      <c r="AO8" s="683">
        <v>20.8</v>
      </c>
      <c r="AQ8" s="250" t="s">
        <v>603</v>
      </c>
      <c r="AR8" s="685">
        <v>2203</v>
      </c>
      <c r="AS8" s="550" t="s">
        <v>999</v>
      </c>
      <c r="AT8" s="686">
        <v>0.42399999999999999</v>
      </c>
      <c r="AU8" s="552" t="s">
        <v>814</v>
      </c>
      <c r="AV8" s="685">
        <v>1585</v>
      </c>
      <c r="AW8" s="550" t="s">
        <v>1338</v>
      </c>
      <c r="AX8" s="686">
        <v>0.54400000000000004</v>
      </c>
      <c r="AY8" s="552" t="s">
        <v>1339</v>
      </c>
      <c r="AZ8" s="551">
        <v>618</v>
      </c>
      <c r="BA8" s="550" t="s">
        <v>1340</v>
      </c>
      <c r="BB8" s="686">
        <v>0.27100000000000002</v>
      </c>
      <c r="BC8" s="550" t="s">
        <v>1341</v>
      </c>
      <c r="BD8" s="558"/>
      <c r="BE8" s="687" t="s">
        <v>603</v>
      </c>
      <c r="BF8" s="556">
        <v>2219</v>
      </c>
      <c r="BG8" s="557" t="s">
        <v>1342</v>
      </c>
      <c r="BH8" s="559">
        <v>0.41</v>
      </c>
      <c r="BI8" s="557" t="s">
        <v>1343</v>
      </c>
      <c r="BJ8" s="556">
        <v>1073</v>
      </c>
      <c r="BK8" s="557" t="s">
        <v>1344</v>
      </c>
      <c r="BL8" s="559">
        <v>0.46100000000000002</v>
      </c>
      <c r="BM8" s="557" t="s">
        <v>1345</v>
      </c>
      <c r="BN8" s="556">
        <v>1146</v>
      </c>
      <c r="BO8" s="557" t="s">
        <v>1346</v>
      </c>
      <c r="BP8" s="559">
        <v>0.372</v>
      </c>
      <c r="BQ8" s="557" t="s">
        <v>1347</v>
      </c>
      <c r="BR8" s="558"/>
      <c r="BS8" s="672" t="s">
        <v>793</v>
      </c>
      <c r="BT8" s="560">
        <v>1262</v>
      </c>
      <c r="BU8" s="561" t="s">
        <v>1348</v>
      </c>
      <c r="BV8" s="562">
        <v>0.255</v>
      </c>
      <c r="BW8" s="561" t="s">
        <v>1343</v>
      </c>
      <c r="BX8" s="561">
        <v>727</v>
      </c>
      <c r="BY8" s="561" t="s">
        <v>758</v>
      </c>
      <c r="BZ8" s="562">
        <v>0.27300000000000002</v>
      </c>
      <c r="CA8" s="561" t="s">
        <v>1345</v>
      </c>
      <c r="CB8" s="561">
        <v>535</v>
      </c>
      <c r="CC8" s="561" t="s">
        <v>786</v>
      </c>
      <c r="CD8" s="562">
        <v>0.23300000000000001</v>
      </c>
      <c r="CE8" s="561" t="s">
        <v>1349</v>
      </c>
      <c r="CF8" s="558"/>
      <c r="CG8" s="439" t="s">
        <v>603</v>
      </c>
      <c r="CH8" s="563">
        <v>0.43</v>
      </c>
      <c r="CI8" s="451" t="s">
        <v>1350</v>
      </c>
      <c r="CJ8" s="563">
        <v>0.499</v>
      </c>
      <c r="CK8" s="451" t="s">
        <v>1339</v>
      </c>
      <c r="CL8" s="563">
        <v>0.32400000000000001</v>
      </c>
      <c r="CM8" s="451" t="s">
        <v>1351</v>
      </c>
    </row>
    <row r="9" spans="1:91" s="202" customFormat="1" ht="13">
      <c r="A9" s="688" t="s">
        <v>820</v>
      </c>
      <c r="B9" s="689">
        <v>1646</v>
      </c>
      <c r="C9" s="497" t="s">
        <v>1352</v>
      </c>
      <c r="D9" s="500">
        <v>0.32700000000000001</v>
      </c>
      <c r="E9" s="497" t="s">
        <v>1353</v>
      </c>
      <c r="F9" s="217">
        <v>830</v>
      </c>
      <c r="G9" s="497" t="s">
        <v>1354</v>
      </c>
      <c r="H9" s="500">
        <v>0.27700000000000002</v>
      </c>
      <c r="I9" s="497" t="s">
        <v>799</v>
      </c>
      <c r="J9" s="217">
        <v>816</v>
      </c>
      <c r="K9" s="497" t="s">
        <v>1355</v>
      </c>
      <c r="L9" s="500">
        <v>0.40200000000000002</v>
      </c>
      <c r="M9" s="501" t="s">
        <v>1356</v>
      </c>
      <c r="O9" s="676" t="s">
        <v>820</v>
      </c>
      <c r="P9" s="690">
        <v>2171</v>
      </c>
      <c r="Q9" s="690">
        <v>516</v>
      </c>
      <c r="R9" s="738">
        <v>42.4</v>
      </c>
      <c r="S9" s="739">
        <v>9.4</v>
      </c>
      <c r="T9" s="693">
        <v>1013</v>
      </c>
      <c r="U9" s="690">
        <v>412</v>
      </c>
      <c r="V9" s="738">
        <v>39.5</v>
      </c>
      <c r="W9" s="739">
        <v>15</v>
      </c>
      <c r="X9" s="693">
        <v>1158</v>
      </c>
      <c r="Y9" s="690">
        <v>338</v>
      </c>
      <c r="Z9" s="738">
        <v>45.3</v>
      </c>
      <c r="AA9" s="738">
        <v>12.8</v>
      </c>
      <c r="AC9" s="676" t="s">
        <v>820</v>
      </c>
      <c r="AD9" s="681">
        <v>1744</v>
      </c>
      <c r="AE9" s="682">
        <v>557</v>
      </c>
      <c r="AF9" s="683">
        <v>37.200000000000003</v>
      </c>
      <c r="AG9" s="684">
        <v>11.1</v>
      </c>
      <c r="AH9" s="681">
        <v>960</v>
      </c>
      <c r="AI9" s="682">
        <v>445</v>
      </c>
      <c r="AJ9" s="683">
        <v>40.299999999999997</v>
      </c>
      <c r="AK9" s="684">
        <v>17</v>
      </c>
      <c r="AL9" s="681">
        <v>784</v>
      </c>
      <c r="AM9" s="682">
        <v>386</v>
      </c>
      <c r="AN9" s="683">
        <v>33.9</v>
      </c>
      <c r="AO9" s="683">
        <v>14.7</v>
      </c>
      <c r="AQ9" s="250" t="s">
        <v>608</v>
      </c>
      <c r="AR9" s="685">
        <v>2323</v>
      </c>
      <c r="AS9" s="550" t="s">
        <v>1357</v>
      </c>
      <c r="AT9" s="686">
        <v>0.44800000000000001</v>
      </c>
      <c r="AU9" s="552" t="s">
        <v>1358</v>
      </c>
      <c r="AV9" s="551">
        <v>876</v>
      </c>
      <c r="AW9" s="550" t="s">
        <v>1359</v>
      </c>
      <c r="AX9" s="686">
        <v>0.30099999999999999</v>
      </c>
      <c r="AY9" s="552" t="s">
        <v>1360</v>
      </c>
      <c r="AZ9" s="685">
        <v>1447</v>
      </c>
      <c r="BA9" s="550" t="s">
        <v>1361</v>
      </c>
      <c r="BB9" s="686">
        <v>0.63500000000000001</v>
      </c>
      <c r="BC9" s="550" t="s">
        <v>1362</v>
      </c>
      <c r="BD9" s="558"/>
      <c r="BE9" s="687" t="s">
        <v>608</v>
      </c>
      <c r="BF9" s="556">
        <v>2046</v>
      </c>
      <c r="BG9" s="557" t="s">
        <v>1052</v>
      </c>
      <c r="BH9" s="559">
        <v>0.378</v>
      </c>
      <c r="BI9" s="557" t="s">
        <v>1363</v>
      </c>
      <c r="BJ9" s="557">
        <v>614</v>
      </c>
      <c r="BK9" s="557" t="s">
        <v>1364</v>
      </c>
      <c r="BL9" s="559">
        <v>0.26400000000000001</v>
      </c>
      <c r="BM9" s="557" t="s">
        <v>1365</v>
      </c>
      <c r="BN9" s="556">
        <v>1432</v>
      </c>
      <c r="BO9" s="557" t="s">
        <v>1366</v>
      </c>
      <c r="BP9" s="559">
        <v>0.46500000000000002</v>
      </c>
      <c r="BQ9" s="557" t="s">
        <v>1367</v>
      </c>
      <c r="BR9" s="558"/>
      <c r="BS9" s="672" t="s">
        <v>820</v>
      </c>
      <c r="BT9" s="560">
        <v>3178</v>
      </c>
      <c r="BU9" s="561" t="s">
        <v>1368</v>
      </c>
      <c r="BV9" s="562">
        <v>0.64100000000000001</v>
      </c>
      <c r="BW9" s="561" t="s">
        <v>1369</v>
      </c>
      <c r="BX9" s="560">
        <v>1746</v>
      </c>
      <c r="BY9" s="561" t="s">
        <v>1370</v>
      </c>
      <c r="BZ9" s="562">
        <v>0.65500000000000003</v>
      </c>
      <c r="CA9" s="561" t="s">
        <v>1371</v>
      </c>
      <c r="CB9" s="560">
        <v>1432</v>
      </c>
      <c r="CC9" s="561" t="s">
        <v>1372</v>
      </c>
      <c r="CD9" s="562">
        <v>0.625</v>
      </c>
      <c r="CE9" s="561" t="s">
        <v>1373</v>
      </c>
      <c r="CF9" s="558"/>
      <c r="CG9" s="439" t="s">
        <v>608</v>
      </c>
      <c r="CH9" s="563">
        <v>0.43099999999999999</v>
      </c>
      <c r="CI9" s="451" t="s">
        <v>1374</v>
      </c>
      <c r="CJ9" s="563">
        <v>0.432</v>
      </c>
      <c r="CK9" s="451" t="s">
        <v>1375</v>
      </c>
      <c r="CL9" s="563">
        <v>0.42899999999999999</v>
      </c>
      <c r="CM9" s="451" t="s">
        <v>1376</v>
      </c>
    </row>
    <row r="10" spans="1:91" s="202" customFormat="1" ht="13">
      <c r="A10" s="688" t="s">
        <v>841</v>
      </c>
      <c r="B10" s="689">
        <v>181</v>
      </c>
      <c r="C10" s="497" t="s">
        <v>1377</v>
      </c>
      <c r="D10" s="500">
        <v>3.5999999999999997E-2</v>
      </c>
      <c r="E10" s="497" t="s">
        <v>1378</v>
      </c>
      <c r="F10" s="217">
        <v>84</v>
      </c>
      <c r="G10" s="497" t="s">
        <v>1379</v>
      </c>
      <c r="H10" s="500">
        <v>2.8000000000000001E-2</v>
      </c>
      <c r="I10" s="497" t="s">
        <v>1172</v>
      </c>
      <c r="J10" s="217">
        <v>97</v>
      </c>
      <c r="K10" s="497" t="s">
        <v>1380</v>
      </c>
      <c r="L10" s="500">
        <v>4.8000000000000001E-2</v>
      </c>
      <c r="M10" s="501" t="s">
        <v>1173</v>
      </c>
      <c r="O10" s="676" t="s">
        <v>841</v>
      </c>
      <c r="P10" s="690">
        <v>120</v>
      </c>
      <c r="Q10" s="690">
        <v>128</v>
      </c>
      <c r="R10" s="738">
        <v>2.2999999999999998</v>
      </c>
      <c r="S10" s="739">
        <v>2.5</v>
      </c>
      <c r="T10" s="693">
        <v>55</v>
      </c>
      <c r="U10" s="690">
        <v>93</v>
      </c>
      <c r="V10" s="738">
        <v>2.1</v>
      </c>
      <c r="W10" s="739">
        <v>3.7</v>
      </c>
      <c r="X10" s="693">
        <v>65</v>
      </c>
      <c r="Y10" s="690">
        <v>84</v>
      </c>
      <c r="Z10" s="738">
        <v>2.5</v>
      </c>
      <c r="AA10" s="738">
        <v>3.3</v>
      </c>
      <c r="AC10" s="676" t="s">
        <v>841</v>
      </c>
      <c r="AD10" s="681">
        <v>397</v>
      </c>
      <c r="AE10" s="682">
        <v>345</v>
      </c>
      <c r="AF10" s="683">
        <v>8.5</v>
      </c>
      <c r="AG10" s="684">
        <v>6.9</v>
      </c>
      <c r="AH10" s="681">
        <v>46</v>
      </c>
      <c r="AI10" s="682">
        <v>80</v>
      </c>
      <c r="AJ10" s="683">
        <v>1.9</v>
      </c>
      <c r="AK10" s="684">
        <v>3.4</v>
      </c>
      <c r="AL10" s="681">
        <v>351</v>
      </c>
      <c r="AM10" s="682">
        <v>331</v>
      </c>
      <c r="AN10" s="683">
        <v>15.2</v>
      </c>
      <c r="AO10" s="683">
        <v>12.9</v>
      </c>
      <c r="AQ10" s="250" t="s">
        <v>620</v>
      </c>
      <c r="AR10" s="551">
        <v>160</v>
      </c>
      <c r="AS10" s="550" t="s">
        <v>1381</v>
      </c>
      <c r="AT10" s="686">
        <v>3.1E-2</v>
      </c>
      <c r="AU10" s="552" t="s">
        <v>660</v>
      </c>
      <c r="AV10" s="551">
        <v>142</v>
      </c>
      <c r="AW10" s="550" t="s">
        <v>1382</v>
      </c>
      <c r="AX10" s="686">
        <v>4.9000000000000002E-2</v>
      </c>
      <c r="AY10" s="552" t="s">
        <v>790</v>
      </c>
      <c r="AZ10" s="551">
        <v>18</v>
      </c>
      <c r="BA10" s="550" t="s">
        <v>1383</v>
      </c>
      <c r="BB10" s="686">
        <v>8.0000000000000002E-3</v>
      </c>
      <c r="BC10" s="550" t="s">
        <v>643</v>
      </c>
      <c r="BD10" s="558"/>
      <c r="BE10" s="687" t="s">
        <v>620</v>
      </c>
      <c r="BF10" s="557">
        <v>854</v>
      </c>
      <c r="BG10" s="557" t="s">
        <v>1384</v>
      </c>
      <c r="BH10" s="559">
        <v>0.158</v>
      </c>
      <c r="BI10" s="557" t="s">
        <v>1385</v>
      </c>
      <c r="BJ10" s="557">
        <v>417</v>
      </c>
      <c r="BK10" s="557" t="s">
        <v>758</v>
      </c>
      <c r="BL10" s="559">
        <v>0.17899999999999999</v>
      </c>
      <c r="BM10" s="557" t="s">
        <v>1376</v>
      </c>
      <c r="BN10" s="557">
        <v>437</v>
      </c>
      <c r="BO10" s="557" t="s">
        <v>1386</v>
      </c>
      <c r="BP10" s="559">
        <v>0.14199999999999999</v>
      </c>
      <c r="BQ10" s="557" t="s">
        <v>1387</v>
      </c>
      <c r="BR10" s="558"/>
      <c r="BS10" s="672" t="s">
        <v>841</v>
      </c>
      <c r="BT10" s="561">
        <v>0</v>
      </c>
      <c r="BU10" s="561" t="s">
        <v>1388</v>
      </c>
      <c r="BV10" s="562">
        <v>0</v>
      </c>
      <c r="BW10" s="561" t="s">
        <v>661</v>
      </c>
      <c r="BX10" s="561">
        <v>0</v>
      </c>
      <c r="BY10" s="561" t="s">
        <v>1388</v>
      </c>
      <c r="BZ10" s="562">
        <v>0</v>
      </c>
      <c r="CA10" s="561" t="s">
        <v>783</v>
      </c>
      <c r="CB10" s="561">
        <v>0</v>
      </c>
      <c r="CC10" s="561" t="s">
        <v>1388</v>
      </c>
      <c r="CD10" s="562">
        <v>0</v>
      </c>
      <c r="CE10" s="561" t="s">
        <v>1018</v>
      </c>
      <c r="CF10" s="558"/>
      <c r="CG10" s="439" t="s">
        <v>620</v>
      </c>
      <c r="CH10" s="563">
        <v>4.1000000000000002E-2</v>
      </c>
      <c r="CI10" s="451" t="s">
        <v>1025</v>
      </c>
      <c r="CJ10" s="563">
        <v>4.0000000000000001E-3</v>
      </c>
      <c r="CK10" s="451" t="s">
        <v>649</v>
      </c>
      <c r="CL10" s="563">
        <v>0.1</v>
      </c>
      <c r="CM10" s="451" t="s">
        <v>1389</v>
      </c>
    </row>
    <row r="11" spans="1:91" s="202" customFormat="1" ht="13">
      <c r="A11" s="688"/>
      <c r="B11" s="689"/>
      <c r="C11" s="497"/>
      <c r="D11" s="500"/>
      <c r="E11" s="497"/>
      <c r="F11" s="217"/>
      <c r="G11" s="497"/>
      <c r="H11" s="500"/>
      <c r="I11" s="497"/>
      <c r="J11" s="217"/>
      <c r="K11" s="497"/>
      <c r="L11" s="500"/>
      <c r="M11" s="501"/>
      <c r="O11" s="676"/>
      <c r="P11" s="690"/>
      <c r="Q11" s="690"/>
      <c r="R11" s="738"/>
      <c r="S11" s="739"/>
      <c r="T11" s="693"/>
      <c r="U11" s="690"/>
      <c r="V11" s="738"/>
      <c r="W11" s="739"/>
      <c r="X11" s="693"/>
      <c r="Y11" s="690"/>
      <c r="Z11" s="738"/>
      <c r="AA11" s="738"/>
      <c r="AC11" s="676"/>
      <c r="AD11" s="681"/>
      <c r="AE11" s="682"/>
      <c r="AF11" s="683"/>
      <c r="AG11" s="684"/>
      <c r="AH11" s="681"/>
      <c r="AI11" s="682"/>
      <c r="AJ11" s="683"/>
      <c r="AK11" s="684"/>
      <c r="AL11" s="681"/>
      <c r="AM11" s="682"/>
      <c r="AN11" s="683"/>
      <c r="AO11" s="683"/>
      <c r="AQ11" s="379"/>
      <c r="AR11" s="551"/>
      <c r="AS11" s="550"/>
      <c r="AT11" s="686"/>
      <c r="AU11" s="552"/>
      <c r="AV11" s="551"/>
      <c r="AW11" s="550"/>
      <c r="AX11" s="686"/>
      <c r="AY11" s="552"/>
      <c r="AZ11" s="551"/>
      <c r="BA11" s="550"/>
      <c r="BB11" s="686"/>
      <c r="BC11" s="550"/>
      <c r="BD11" s="558"/>
      <c r="BE11" s="413"/>
      <c r="BF11" s="557" t="s">
        <v>673</v>
      </c>
      <c r="BG11" s="557" t="s">
        <v>673</v>
      </c>
      <c r="BH11" s="559" t="s">
        <v>673</v>
      </c>
      <c r="BI11" s="557" t="s">
        <v>673</v>
      </c>
      <c r="BJ11" s="557" t="s">
        <v>673</v>
      </c>
      <c r="BK11" s="557" t="s">
        <v>673</v>
      </c>
      <c r="BL11" s="559" t="s">
        <v>673</v>
      </c>
      <c r="BM11" s="557" t="s">
        <v>673</v>
      </c>
      <c r="BN11" s="557" t="s">
        <v>673</v>
      </c>
      <c r="BO11" s="557" t="s">
        <v>673</v>
      </c>
      <c r="BP11" s="559" t="s">
        <v>673</v>
      </c>
      <c r="BQ11" s="557" t="s">
        <v>673</v>
      </c>
      <c r="BR11" s="558"/>
      <c r="BS11" s="672" t="s">
        <v>673</v>
      </c>
      <c r="BT11" s="561" t="s">
        <v>673</v>
      </c>
      <c r="BU11" s="561" t="s">
        <v>673</v>
      </c>
      <c r="BV11" s="562" t="s">
        <v>673</v>
      </c>
      <c r="BW11" s="561" t="s">
        <v>673</v>
      </c>
      <c r="BX11" s="561" t="s">
        <v>673</v>
      </c>
      <c r="BY11" s="561" t="s">
        <v>673</v>
      </c>
      <c r="BZ11" s="562" t="s">
        <v>673</v>
      </c>
      <c r="CA11" s="561" t="s">
        <v>673</v>
      </c>
      <c r="CB11" s="561" t="s">
        <v>673</v>
      </c>
      <c r="CC11" s="561" t="s">
        <v>673</v>
      </c>
      <c r="CD11" s="562" t="s">
        <v>673</v>
      </c>
      <c r="CE11" s="561" t="s">
        <v>673</v>
      </c>
      <c r="CF11" s="558"/>
      <c r="CG11" s="413"/>
      <c r="CH11" s="451"/>
      <c r="CI11" s="451"/>
      <c r="CJ11" s="451"/>
      <c r="CK11" s="451"/>
      <c r="CL11" s="451"/>
      <c r="CM11" s="451"/>
    </row>
    <row r="12" spans="1:91" s="202" customFormat="1" ht="13.5" thickBot="1">
      <c r="A12" s="658" t="s">
        <v>589</v>
      </c>
      <c r="B12" s="659">
        <v>52526</v>
      </c>
      <c r="C12" s="487" t="s">
        <v>1390</v>
      </c>
      <c r="D12" s="660" t="s">
        <v>751</v>
      </c>
      <c r="E12" s="487" t="s">
        <v>751</v>
      </c>
      <c r="F12" s="484">
        <v>25360</v>
      </c>
      <c r="G12" s="487" t="s">
        <v>1391</v>
      </c>
      <c r="H12" s="660" t="s">
        <v>751</v>
      </c>
      <c r="I12" s="487" t="s">
        <v>751</v>
      </c>
      <c r="J12" s="484">
        <v>27166</v>
      </c>
      <c r="K12" s="487" t="s">
        <v>1392</v>
      </c>
      <c r="L12" s="660" t="s">
        <v>751</v>
      </c>
      <c r="M12" s="485" t="s">
        <v>751</v>
      </c>
      <c r="O12" s="661" t="s">
        <v>589</v>
      </c>
      <c r="P12" s="694">
        <v>51455</v>
      </c>
      <c r="Q12" s="694">
        <v>623</v>
      </c>
      <c r="R12" s="740" t="s">
        <v>751</v>
      </c>
      <c r="S12" s="741" t="s">
        <v>751</v>
      </c>
      <c r="T12" s="697">
        <v>24888</v>
      </c>
      <c r="U12" s="694">
        <v>457</v>
      </c>
      <c r="V12" s="740" t="s">
        <v>751</v>
      </c>
      <c r="W12" s="741" t="s">
        <v>751</v>
      </c>
      <c r="X12" s="697">
        <v>26567</v>
      </c>
      <c r="Y12" s="694">
        <v>510</v>
      </c>
      <c r="Z12" s="740" t="s">
        <v>751</v>
      </c>
      <c r="AA12" s="740" t="s">
        <v>751</v>
      </c>
      <c r="AC12" s="661" t="s">
        <v>589</v>
      </c>
      <c r="AD12" s="666">
        <v>51760</v>
      </c>
      <c r="AE12" s="667">
        <v>547</v>
      </c>
      <c r="AF12" s="668" t="s">
        <v>751</v>
      </c>
      <c r="AG12" s="669" t="s">
        <v>751</v>
      </c>
      <c r="AH12" s="666">
        <v>25307</v>
      </c>
      <c r="AI12" s="667">
        <v>343</v>
      </c>
      <c r="AJ12" s="668" t="s">
        <v>751</v>
      </c>
      <c r="AK12" s="669" t="s">
        <v>751</v>
      </c>
      <c r="AL12" s="666">
        <v>26453</v>
      </c>
      <c r="AM12" s="667">
        <v>469</v>
      </c>
      <c r="AN12" s="668" t="s">
        <v>751</v>
      </c>
      <c r="AO12" s="668" t="s">
        <v>751</v>
      </c>
      <c r="AQ12" s="379" t="s">
        <v>589</v>
      </c>
      <c r="AR12" s="685">
        <v>50706</v>
      </c>
      <c r="AS12" s="550" t="s">
        <v>1393</v>
      </c>
      <c r="AT12" s="686" t="s">
        <v>751</v>
      </c>
      <c r="AU12" s="552" t="s">
        <v>751</v>
      </c>
      <c r="AV12" s="685">
        <v>24472</v>
      </c>
      <c r="AW12" s="550" t="s">
        <v>1311</v>
      </c>
      <c r="AX12" s="686" t="s">
        <v>751</v>
      </c>
      <c r="AY12" s="552" t="s">
        <v>751</v>
      </c>
      <c r="AZ12" s="685">
        <v>26234</v>
      </c>
      <c r="BA12" s="550" t="s">
        <v>1394</v>
      </c>
      <c r="BB12" s="686" t="s">
        <v>751</v>
      </c>
      <c r="BC12" s="550" t="s">
        <v>751</v>
      </c>
      <c r="BD12" s="558"/>
      <c r="BE12" s="413" t="s">
        <v>589</v>
      </c>
      <c r="BF12" s="556">
        <v>50428</v>
      </c>
      <c r="BG12" s="557" t="s">
        <v>1395</v>
      </c>
      <c r="BH12" s="559" t="s">
        <v>751</v>
      </c>
      <c r="BI12" s="557" t="s">
        <v>751</v>
      </c>
      <c r="BJ12" s="556">
        <v>25233</v>
      </c>
      <c r="BK12" s="557" t="s">
        <v>1396</v>
      </c>
      <c r="BL12" s="559" t="s">
        <v>751</v>
      </c>
      <c r="BM12" s="557" t="s">
        <v>751</v>
      </c>
      <c r="BN12" s="556">
        <v>25195</v>
      </c>
      <c r="BO12" s="557" t="s">
        <v>1397</v>
      </c>
      <c r="BP12" s="559" t="s">
        <v>751</v>
      </c>
      <c r="BQ12" s="557" t="s">
        <v>751</v>
      </c>
      <c r="BR12" s="558"/>
      <c r="BS12" s="672" t="s">
        <v>589</v>
      </c>
      <c r="BT12" s="560">
        <v>50845</v>
      </c>
      <c r="BU12" s="561" t="s">
        <v>1052</v>
      </c>
      <c r="BV12" s="562" t="s">
        <v>751</v>
      </c>
      <c r="BW12" s="561" t="s">
        <v>751</v>
      </c>
      <c r="BX12" s="560">
        <v>25304</v>
      </c>
      <c r="BY12" s="561" t="s">
        <v>1398</v>
      </c>
      <c r="BZ12" s="562" t="s">
        <v>751</v>
      </c>
      <c r="CA12" s="561" t="s">
        <v>751</v>
      </c>
      <c r="CB12" s="560">
        <v>25541</v>
      </c>
      <c r="CC12" s="561" t="s">
        <v>1309</v>
      </c>
      <c r="CD12" s="562" t="s">
        <v>751</v>
      </c>
      <c r="CE12" s="561" t="s">
        <v>751</v>
      </c>
      <c r="CF12" s="558"/>
      <c r="CG12" s="413" t="s">
        <v>589</v>
      </c>
      <c r="CH12" s="393">
        <v>50269</v>
      </c>
      <c r="CI12" s="451" t="s">
        <v>1399</v>
      </c>
      <c r="CJ12" s="393">
        <v>24508</v>
      </c>
      <c r="CK12" s="451" t="s">
        <v>1400</v>
      </c>
      <c r="CL12" s="393">
        <v>25761</v>
      </c>
      <c r="CM12" s="451" t="s">
        <v>1155</v>
      </c>
    </row>
    <row r="13" spans="1:91" s="202" customFormat="1" ht="13">
      <c r="A13" s="698" t="s">
        <v>877</v>
      </c>
      <c r="B13" s="674">
        <v>1333</v>
      </c>
      <c r="C13" s="490" t="s">
        <v>1401</v>
      </c>
      <c r="D13" s="493">
        <v>2.5000000000000001E-2</v>
      </c>
      <c r="E13" s="490" t="s">
        <v>597</v>
      </c>
      <c r="F13" s="675">
        <v>553</v>
      </c>
      <c r="G13" s="490" t="s">
        <v>1402</v>
      </c>
      <c r="H13" s="493">
        <v>2.1999999999999999E-2</v>
      </c>
      <c r="I13" s="490" t="s">
        <v>710</v>
      </c>
      <c r="J13" s="675">
        <v>780</v>
      </c>
      <c r="K13" s="490" t="s">
        <v>1403</v>
      </c>
      <c r="L13" s="493">
        <v>2.9000000000000001E-2</v>
      </c>
      <c r="M13" s="494" t="s">
        <v>614</v>
      </c>
      <c r="O13" s="688" t="s">
        <v>877</v>
      </c>
      <c r="P13" s="677">
        <v>1702</v>
      </c>
      <c r="Q13" s="677">
        <v>627</v>
      </c>
      <c r="R13" s="736">
        <v>3.3</v>
      </c>
      <c r="S13" s="737">
        <v>1.2</v>
      </c>
      <c r="T13" s="680">
        <v>621</v>
      </c>
      <c r="U13" s="677">
        <v>352</v>
      </c>
      <c r="V13" s="736">
        <v>2.5</v>
      </c>
      <c r="W13" s="737">
        <v>1.4</v>
      </c>
      <c r="X13" s="680">
        <v>1081</v>
      </c>
      <c r="Y13" s="677">
        <v>447</v>
      </c>
      <c r="Z13" s="736">
        <v>4.0999999999999996</v>
      </c>
      <c r="AA13" s="736">
        <v>1.7</v>
      </c>
      <c r="AC13" s="688" t="s">
        <v>877</v>
      </c>
      <c r="AD13" s="681">
        <v>2323</v>
      </c>
      <c r="AE13" s="682">
        <v>764</v>
      </c>
      <c r="AF13" s="683">
        <v>4.5</v>
      </c>
      <c r="AG13" s="684">
        <v>1.5</v>
      </c>
      <c r="AH13" s="681">
        <v>1300</v>
      </c>
      <c r="AI13" s="682">
        <v>596</v>
      </c>
      <c r="AJ13" s="683">
        <v>5.0999999999999996</v>
      </c>
      <c r="AK13" s="684">
        <v>2.4</v>
      </c>
      <c r="AL13" s="681">
        <v>1023</v>
      </c>
      <c r="AM13" s="682">
        <v>501</v>
      </c>
      <c r="AN13" s="683">
        <v>3.9</v>
      </c>
      <c r="AO13" s="683">
        <v>1.9</v>
      </c>
      <c r="AQ13" s="156" t="s">
        <v>881</v>
      </c>
      <c r="AR13" s="685">
        <v>2794</v>
      </c>
      <c r="AS13" s="550" t="s">
        <v>1404</v>
      </c>
      <c r="AT13" s="686">
        <v>5.5E-2</v>
      </c>
      <c r="AU13" s="552" t="s">
        <v>650</v>
      </c>
      <c r="AV13" s="551">
        <v>887</v>
      </c>
      <c r="AW13" s="550" t="s">
        <v>1405</v>
      </c>
      <c r="AX13" s="686">
        <v>3.5999999999999997E-2</v>
      </c>
      <c r="AY13" s="552" t="s">
        <v>642</v>
      </c>
      <c r="AZ13" s="685">
        <v>1907</v>
      </c>
      <c r="BA13" s="550" t="s">
        <v>1406</v>
      </c>
      <c r="BB13" s="686">
        <v>7.2999999999999995E-2</v>
      </c>
      <c r="BC13" s="550" t="s">
        <v>935</v>
      </c>
      <c r="BD13" s="558"/>
      <c r="BE13" s="439" t="s">
        <v>881</v>
      </c>
      <c r="BF13" s="556">
        <v>1805</v>
      </c>
      <c r="BG13" s="557" t="s">
        <v>1407</v>
      </c>
      <c r="BH13" s="559">
        <v>3.5999999999999997E-2</v>
      </c>
      <c r="BI13" s="557" t="s">
        <v>648</v>
      </c>
      <c r="BJ13" s="557">
        <v>657</v>
      </c>
      <c r="BK13" s="557" t="s">
        <v>1408</v>
      </c>
      <c r="BL13" s="559">
        <v>2.5999999999999999E-2</v>
      </c>
      <c r="BM13" s="557" t="s">
        <v>648</v>
      </c>
      <c r="BN13" s="556">
        <v>1148</v>
      </c>
      <c r="BO13" s="557" t="s">
        <v>1409</v>
      </c>
      <c r="BP13" s="559">
        <v>4.5999999999999999E-2</v>
      </c>
      <c r="BQ13" s="557" t="s">
        <v>651</v>
      </c>
      <c r="BR13" s="558"/>
      <c r="BS13" s="672" t="s">
        <v>881</v>
      </c>
      <c r="BT13" s="560">
        <v>1726</v>
      </c>
      <c r="BU13" s="561" t="s">
        <v>1410</v>
      </c>
      <c r="BV13" s="562">
        <v>3.4000000000000002E-2</v>
      </c>
      <c r="BW13" s="561" t="s">
        <v>653</v>
      </c>
      <c r="BX13" s="561">
        <v>601</v>
      </c>
      <c r="BY13" s="561" t="s">
        <v>1411</v>
      </c>
      <c r="BZ13" s="562">
        <v>2.4E-2</v>
      </c>
      <c r="CA13" s="561" t="s">
        <v>648</v>
      </c>
      <c r="CB13" s="560">
        <v>1125</v>
      </c>
      <c r="CC13" s="561" t="s">
        <v>1412</v>
      </c>
      <c r="CD13" s="562">
        <v>4.3999999999999997E-2</v>
      </c>
      <c r="CE13" s="561" t="s">
        <v>643</v>
      </c>
      <c r="CF13" s="558"/>
      <c r="CG13" s="413" t="s">
        <v>881</v>
      </c>
      <c r="CH13" s="563">
        <v>6.0999999999999999E-2</v>
      </c>
      <c r="CI13" s="451" t="s">
        <v>642</v>
      </c>
      <c r="CJ13" s="563">
        <v>5.6000000000000001E-2</v>
      </c>
      <c r="CK13" s="451" t="s">
        <v>642</v>
      </c>
      <c r="CL13" s="563">
        <v>6.6000000000000003E-2</v>
      </c>
      <c r="CM13" s="451" t="s">
        <v>685</v>
      </c>
    </row>
    <row r="14" spans="1:91" s="202" customFormat="1" ht="13">
      <c r="A14" s="699" t="s">
        <v>891</v>
      </c>
      <c r="B14" s="689">
        <v>2600</v>
      </c>
      <c r="C14" s="497" t="s">
        <v>1413</v>
      </c>
      <c r="D14" s="500">
        <v>4.9000000000000002E-2</v>
      </c>
      <c r="E14" s="497" t="s">
        <v>609</v>
      </c>
      <c r="F14" s="217">
        <v>1694</v>
      </c>
      <c r="G14" s="497" t="s">
        <v>1414</v>
      </c>
      <c r="H14" s="500">
        <v>6.7000000000000004E-2</v>
      </c>
      <c r="I14" s="497" t="s">
        <v>907</v>
      </c>
      <c r="J14" s="217">
        <v>906</v>
      </c>
      <c r="K14" s="497" t="s">
        <v>796</v>
      </c>
      <c r="L14" s="500">
        <v>3.3000000000000002E-2</v>
      </c>
      <c r="M14" s="501" t="s">
        <v>609</v>
      </c>
      <c r="O14" s="688" t="s">
        <v>891</v>
      </c>
      <c r="P14" s="690">
        <v>1997</v>
      </c>
      <c r="Q14" s="690">
        <v>784</v>
      </c>
      <c r="R14" s="738">
        <v>3.9</v>
      </c>
      <c r="S14" s="739">
        <v>1.5</v>
      </c>
      <c r="T14" s="693">
        <v>1235</v>
      </c>
      <c r="U14" s="690">
        <v>662</v>
      </c>
      <c r="V14" s="738">
        <v>5</v>
      </c>
      <c r="W14" s="739">
        <v>2.7</v>
      </c>
      <c r="X14" s="693">
        <v>762</v>
      </c>
      <c r="Y14" s="690">
        <v>413</v>
      </c>
      <c r="Z14" s="738">
        <v>2.9</v>
      </c>
      <c r="AA14" s="738">
        <v>1.5</v>
      </c>
      <c r="AC14" s="688" t="s">
        <v>891</v>
      </c>
      <c r="AD14" s="681">
        <v>1820</v>
      </c>
      <c r="AE14" s="682">
        <v>608</v>
      </c>
      <c r="AF14" s="683">
        <v>3.5</v>
      </c>
      <c r="AG14" s="684">
        <v>1.2</v>
      </c>
      <c r="AH14" s="681">
        <v>635</v>
      </c>
      <c r="AI14" s="682">
        <v>398</v>
      </c>
      <c r="AJ14" s="683">
        <v>2.5</v>
      </c>
      <c r="AK14" s="684">
        <v>1.6</v>
      </c>
      <c r="AL14" s="681">
        <v>1185</v>
      </c>
      <c r="AM14" s="682">
        <v>577</v>
      </c>
      <c r="AN14" s="683">
        <v>4.5</v>
      </c>
      <c r="AO14" s="683">
        <v>2.2000000000000002</v>
      </c>
      <c r="AQ14" s="156" t="s">
        <v>895</v>
      </c>
      <c r="AR14" s="685">
        <v>2142</v>
      </c>
      <c r="AS14" s="550" t="s">
        <v>1415</v>
      </c>
      <c r="AT14" s="686">
        <v>4.2000000000000003E-2</v>
      </c>
      <c r="AU14" s="552" t="s">
        <v>647</v>
      </c>
      <c r="AV14" s="685">
        <v>1129</v>
      </c>
      <c r="AW14" s="550" t="s">
        <v>1416</v>
      </c>
      <c r="AX14" s="686">
        <v>4.5999999999999999E-2</v>
      </c>
      <c r="AY14" s="552" t="s">
        <v>659</v>
      </c>
      <c r="AZ14" s="685">
        <v>1013</v>
      </c>
      <c r="BA14" s="550" t="s">
        <v>1417</v>
      </c>
      <c r="BB14" s="686">
        <v>3.9E-2</v>
      </c>
      <c r="BC14" s="550" t="s">
        <v>659</v>
      </c>
      <c r="BD14" s="558"/>
      <c r="BE14" s="439" t="s">
        <v>895</v>
      </c>
      <c r="BF14" s="556">
        <v>1665</v>
      </c>
      <c r="BG14" s="557" t="s">
        <v>1063</v>
      </c>
      <c r="BH14" s="559">
        <v>3.3000000000000002E-2</v>
      </c>
      <c r="BI14" s="557" t="s">
        <v>645</v>
      </c>
      <c r="BJ14" s="557">
        <v>708</v>
      </c>
      <c r="BK14" s="557" t="s">
        <v>1136</v>
      </c>
      <c r="BL14" s="559">
        <v>2.8000000000000001E-2</v>
      </c>
      <c r="BM14" s="557" t="s">
        <v>652</v>
      </c>
      <c r="BN14" s="557">
        <v>957</v>
      </c>
      <c r="BO14" s="557" t="s">
        <v>859</v>
      </c>
      <c r="BP14" s="559">
        <v>3.7999999999999999E-2</v>
      </c>
      <c r="BQ14" s="557" t="s">
        <v>646</v>
      </c>
      <c r="BR14" s="558"/>
      <c r="BS14" s="672" t="s">
        <v>895</v>
      </c>
      <c r="BT14" s="560">
        <v>1913</v>
      </c>
      <c r="BU14" s="561" t="s">
        <v>1060</v>
      </c>
      <c r="BV14" s="562">
        <v>3.7999999999999999E-2</v>
      </c>
      <c r="BW14" s="561" t="s">
        <v>645</v>
      </c>
      <c r="BX14" s="560">
        <v>1211</v>
      </c>
      <c r="BY14" s="561" t="s">
        <v>1418</v>
      </c>
      <c r="BZ14" s="562">
        <v>4.8000000000000001E-2</v>
      </c>
      <c r="CA14" s="561" t="s">
        <v>651</v>
      </c>
      <c r="CB14" s="561">
        <v>702</v>
      </c>
      <c r="CC14" s="561" t="s">
        <v>1419</v>
      </c>
      <c r="CD14" s="562">
        <v>2.7E-2</v>
      </c>
      <c r="CE14" s="561" t="s">
        <v>657</v>
      </c>
      <c r="CF14" s="558"/>
      <c r="CG14" s="413" t="s">
        <v>895</v>
      </c>
      <c r="CH14" s="563">
        <v>3.1E-2</v>
      </c>
      <c r="CI14" s="451" t="s">
        <v>640</v>
      </c>
      <c r="CJ14" s="563">
        <v>2.5000000000000001E-2</v>
      </c>
      <c r="CK14" s="451" t="s">
        <v>652</v>
      </c>
      <c r="CL14" s="563">
        <v>3.6999999999999998E-2</v>
      </c>
      <c r="CM14" s="451" t="s">
        <v>642</v>
      </c>
    </row>
    <row r="15" spans="1:91" s="202" customFormat="1" ht="13">
      <c r="A15" s="699" t="s">
        <v>603</v>
      </c>
      <c r="B15" s="689">
        <v>13676</v>
      </c>
      <c r="C15" s="497" t="s">
        <v>1420</v>
      </c>
      <c r="D15" s="500">
        <v>0.26</v>
      </c>
      <c r="E15" s="497" t="s">
        <v>1086</v>
      </c>
      <c r="F15" s="217">
        <v>7145</v>
      </c>
      <c r="G15" s="497" t="s">
        <v>1421</v>
      </c>
      <c r="H15" s="500">
        <v>0.28199999999999997</v>
      </c>
      <c r="I15" s="497" t="s">
        <v>1422</v>
      </c>
      <c r="J15" s="217">
        <v>6531</v>
      </c>
      <c r="K15" s="497" t="s">
        <v>1423</v>
      </c>
      <c r="L15" s="500">
        <v>0.24</v>
      </c>
      <c r="M15" s="501" t="s">
        <v>1424</v>
      </c>
      <c r="O15" s="688" t="s">
        <v>603</v>
      </c>
      <c r="P15" s="690">
        <v>15629</v>
      </c>
      <c r="Q15" s="690">
        <v>1632</v>
      </c>
      <c r="R15" s="738">
        <v>30.4</v>
      </c>
      <c r="S15" s="739">
        <v>3.2</v>
      </c>
      <c r="T15" s="693">
        <v>8741</v>
      </c>
      <c r="U15" s="690">
        <v>1298</v>
      </c>
      <c r="V15" s="738">
        <v>35.1</v>
      </c>
      <c r="W15" s="739">
        <v>5.2</v>
      </c>
      <c r="X15" s="693">
        <v>6888</v>
      </c>
      <c r="Y15" s="690">
        <v>1070</v>
      </c>
      <c r="Z15" s="738">
        <v>25.9</v>
      </c>
      <c r="AA15" s="738">
        <v>4</v>
      </c>
      <c r="AC15" s="688" t="s">
        <v>603</v>
      </c>
      <c r="AD15" s="681">
        <v>13855</v>
      </c>
      <c r="AE15" s="682">
        <v>1414</v>
      </c>
      <c r="AF15" s="683">
        <v>26.8</v>
      </c>
      <c r="AG15" s="684">
        <v>2.8</v>
      </c>
      <c r="AH15" s="681">
        <v>7913</v>
      </c>
      <c r="AI15" s="682">
        <v>1138</v>
      </c>
      <c r="AJ15" s="683">
        <v>31.3</v>
      </c>
      <c r="AK15" s="684">
        <v>4.5999999999999996</v>
      </c>
      <c r="AL15" s="681">
        <v>5942</v>
      </c>
      <c r="AM15" s="682">
        <v>1035</v>
      </c>
      <c r="AN15" s="683">
        <v>22.5</v>
      </c>
      <c r="AO15" s="683">
        <v>3.9</v>
      </c>
      <c r="AQ15" s="156" t="s">
        <v>793</v>
      </c>
      <c r="AR15" s="685">
        <v>15651</v>
      </c>
      <c r="AS15" s="550" t="s">
        <v>1425</v>
      </c>
      <c r="AT15" s="686">
        <v>0.309</v>
      </c>
      <c r="AU15" s="552" t="s">
        <v>935</v>
      </c>
      <c r="AV15" s="685">
        <v>8996</v>
      </c>
      <c r="AW15" s="550" t="s">
        <v>1426</v>
      </c>
      <c r="AX15" s="686">
        <v>0.36799999999999999</v>
      </c>
      <c r="AY15" s="552" t="s">
        <v>1119</v>
      </c>
      <c r="AZ15" s="685">
        <v>6655</v>
      </c>
      <c r="BA15" s="550" t="s">
        <v>968</v>
      </c>
      <c r="BB15" s="686">
        <v>0.254</v>
      </c>
      <c r="BC15" s="550" t="s">
        <v>1157</v>
      </c>
      <c r="BD15" s="558"/>
      <c r="BE15" s="439" t="s">
        <v>793</v>
      </c>
      <c r="BF15" s="556">
        <v>16790</v>
      </c>
      <c r="BG15" s="557" t="s">
        <v>1427</v>
      </c>
      <c r="BH15" s="559">
        <v>0.33300000000000002</v>
      </c>
      <c r="BI15" s="557" t="s">
        <v>1157</v>
      </c>
      <c r="BJ15" s="556">
        <v>9297</v>
      </c>
      <c r="BK15" s="557" t="s">
        <v>1428</v>
      </c>
      <c r="BL15" s="559">
        <v>0.36799999999999999</v>
      </c>
      <c r="BM15" s="557" t="s">
        <v>1068</v>
      </c>
      <c r="BN15" s="556">
        <v>7493</v>
      </c>
      <c r="BO15" s="557" t="s">
        <v>1429</v>
      </c>
      <c r="BP15" s="559">
        <v>0.29699999999999999</v>
      </c>
      <c r="BQ15" s="557" t="s">
        <v>1178</v>
      </c>
      <c r="BR15" s="558"/>
      <c r="BS15" s="672" t="s">
        <v>793</v>
      </c>
      <c r="BT15" s="560">
        <v>15235</v>
      </c>
      <c r="BU15" s="561" t="s">
        <v>1430</v>
      </c>
      <c r="BV15" s="562">
        <v>0.3</v>
      </c>
      <c r="BW15" s="561" t="s">
        <v>661</v>
      </c>
      <c r="BX15" s="560">
        <v>8715</v>
      </c>
      <c r="BY15" s="561" t="s">
        <v>1431</v>
      </c>
      <c r="BZ15" s="562">
        <v>0.34399999999999997</v>
      </c>
      <c r="CA15" s="561" t="s">
        <v>1011</v>
      </c>
      <c r="CB15" s="560">
        <v>6520</v>
      </c>
      <c r="CC15" s="561" t="s">
        <v>1432</v>
      </c>
      <c r="CD15" s="562">
        <v>0.255</v>
      </c>
      <c r="CE15" s="561" t="s">
        <v>785</v>
      </c>
      <c r="CF15" s="558"/>
      <c r="CG15" s="413" t="s">
        <v>793</v>
      </c>
      <c r="CH15" s="563">
        <v>0.30599999999999999</v>
      </c>
      <c r="CI15" s="451" t="s">
        <v>1061</v>
      </c>
      <c r="CJ15" s="563">
        <v>0.33</v>
      </c>
      <c r="CK15" s="451" t="s">
        <v>1076</v>
      </c>
      <c r="CL15" s="563">
        <v>0.28299999999999997</v>
      </c>
      <c r="CM15" s="451" t="s">
        <v>1068</v>
      </c>
    </row>
    <row r="16" spans="1:91" s="202" customFormat="1" ht="13">
      <c r="A16" s="699" t="s">
        <v>919</v>
      </c>
      <c r="B16" s="689">
        <v>11169</v>
      </c>
      <c r="C16" s="497" t="s">
        <v>1433</v>
      </c>
      <c r="D16" s="500">
        <v>0.21299999999999999</v>
      </c>
      <c r="E16" s="497" t="s">
        <v>909</v>
      </c>
      <c r="F16" s="217">
        <v>5573</v>
      </c>
      <c r="G16" s="497" t="s">
        <v>1434</v>
      </c>
      <c r="H16" s="500">
        <v>0.22</v>
      </c>
      <c r="I16" s="497" t="s">
        <v>1172</v>
      </c>
      <c r="J16" s="217">
        <v>5596</v>
      </c>
      <c r="K16" s="497" t="s">
        <v>1435</v>
      </c>
      <c r="L16" s="500">
        <v>0.20599999999999999</v>
      </c>
      <c r="M16" s="501" t="s">
        <v>1102</v>
      </c>
      <c r="O16" s="688" t="s">
        <v>919</v>
      </c>
      <c r="P16" s="690">
        <v>10948</v>
      </c>
      <c r="Q16" s="690">
        <v>1366</v>
      </c>
      <c r="R16" s="738">
        <v>21.3</v>
      </c>
      <c r="S16" s="739">
        <v>2.6</v>
      </c>
      <c r="T16" s="693">
        <v>5427</v>
      </c>
      <c r="U16" s="690">
        <v>854</v>
      </c>
      <c r="V16" s="738">
        <v>21.8</v>
      </c>
      <c r="W16" s="739">
        <v>3.4</v>
      </c>
      <c r="X16" s="693">
        <v>5521</v>
      </c>
      <c r="Y16" s="690">
        <v>1059</v>
      </c>
      <c r="Z16" s="738">
        <v>20.8</v>
      </c>
      <c r="AA16" s="738">
        <v>3.9</v>
      </c>
      <c r="AC16" s="688" t="s">
        <v>919</v>
      </c>
      <c r="AD16" s="681">
        <v>9894</v>
      </c>
      <c r="AE16" s="682">
        <v>1376</v>
      </c>
      <c r="AF16" s="683">
        <v>19.100000000000001</v>
      </c>
      <c r="AG16" s="684">
        <v>2.6</v>
      </c>
      <c r="AH16" s="681">
        <v>4833</v>
      </c>
      <c r="AI16" s="682">
        <v>1016</v>
      </c>
      <c r="AJ16" s="683">
        <v>19.100000000000001</v>
      </c>
      <c r="AK16" s="684">
        <v>3.9</v>
      </c>
      <c r="AL16" s="681">
        <v>5061</v>
      </c>
      <c r="AM16" s="682">
        <v>887</v>
      </c>
      <c r="AN16" s="683">
        <v>19.100000000000001</v>
      </c>
      <c r="AO16" s="683">
        <v>3.3</v>
      </c>
      <c r="AQ16" s="156" t="s">
        <v>925</v>
      </c>
      <c r="AR16" s="685">
        <v>8963</v>
      </c>
      <c r="AS16" s="550" t="s">
        <v>1436</v>
      </c>
      <c r="AT16" s="686">
        <v>0.17699999999999999</v>
      </c>
      <c r="AU16" s="552" t="s">
        <v>674</v>
      </c>
      <c r="AV16" s="685">
        <v>4569</v>
      </c>
      <c r="AW16" s="550" t="s">
        <v>1437</v>
      </c>
      <c r="AX16" s="686">
        <v>0.187</v>
      </c>
      <c r="AY16" s="552" t="s">
        <v>1115</v>
      </c>
      <c r="AZ16" s="685">
        <v>4394</v>
      </c>
      <c r="BA16" s="550" t="s">
        <v>1438</v>
      </c>
      <c r="BB16" s="686">
        <v>0.16700000000000001</v>
      </c>
      <c r="BC16" s="550" t="s">
        <v>660</v>
      </c>
      <c r="BD16" s="558"/>
      <c r="BE16" s="439" t="s">
        <v>925</v>
      </c>
      <c r="BF16" s="556">
        <v>10235</v>
      </c>
      <c r="BG16" s="557" t="s">
        <v>1439</v>
      </c>
      <c r="BH16" s="559">
        <v>0.20300000000000001</v>
      </c>
      <c r="BI16" s="557" t="s">
        <v>861</v>
      </c>
      <c r="BJ16" s="556">
        <v>5027</v>
      </c>
      <c r="BK16" s="557" t="s">
        <v>1440</v>
      </c>
      <c r="BL16" s="559">
        <v>0.19900000000000001</v>
      </c>
      <c r="BM16" s="557" t="s">
        <v>779</v>
      </c>
      <c r="BN16" s="556">
        <v>5208</v>
      </c>
      <c r="BO16" s="557" t="s">
        <v>1441</v>
      </c>
      <c r="BP16" s="559">
        <v>0.20699999999999999</v>
      </c>
      <c r="BQ16" s="557" t="s">
        <v>1068</v>
      </c>
      <c r="BR16" s="558"/>
      <c r="BS16" s="672" t="s">
        <v>925</v>
      </c>
      <c r="BT16" s="560">
        <v>10179</v>
      </c>
      <c r="BU16" s="561" t="s">
        <v>1442</v>
      </c>
      <c r="BV16" s="562">
        <v>0.2</v>
      </c>
      <c r="BW16" s="561" t="s">
        <v>646</v>
      </c>
      <c r="BX16" s="560">
        <v>4998</v>
      </c>
      <c r="BY16" s="561" t="s">
        <v>1443</v>
      </c>
      <c r="BZ16" s="562">
        <v>0.19800000000000001</v>
      </c>
      <c r="CA16" s="561" t="s">
        <v>1121</v>
      </c>
      <c r="CB16" s="560">
        <v>5181</v>
      </c>
      <c r="CC16" s="561" t="s">
        <v>1444</v>
      </c>
      <c r="CD16" s="562">
        <v>0.20300000000000001</v>
      </c>
      <c r="CE16" s="561" t="s">
        <v>1157</v>
      </c>
      <c r="CF16" s="558"/>
      <c r="CG16" s="413" t="s">
        <v>925</v>
      </c>
      <c r="CH16" s="563">
        <v>0.191</v>
      </c>
      <c r="CI16" s="451" t="s">
        <v>661</v>
      </c>
      <c r="CJ16" s="563">
        <v>0.20699999999999999</v>
      </c>
      <c r="CK16" s="451" t="s">
        <v>1115</v>
      </c>
      <c r="CL16" s="563">
        <v>0.17699999999999999</v>
      </c>
      <c r="CM16" s="451" t="s">
        <v>785</v>
      </c>
    </row>
    <row r="17" spans="1:91" s="202" customFormat="1" ht="13">
      <c r="A17" s="699" t="s">
        <v>936</v>
      </c>
      <c r="B17" s="689">
        <v>4720</v>
      </c>
      <c r="C17" s="497" t="s">
        <v>1445</v>
      </c>
      <c r="D17" s="500">
        <v>0.09</v>
      </c>
      <c r="E17" s="497" t="s">
        <v>604</v>
      </c>
      <c r="F17" s="217">
        <v>2169</v>
      </c>
      <c r="G17" s="497" t="s">
        <v>1446</v>
      </c>
      <c r="H17" s="500">
        <v>8.5999999999999993E-2</v>
      </c>
      <c r="I17" s="497" t="s">
        <v>1447</v>
      </c>
      <c r="J17" s="217">
        <v>2551</v>
      </c>
      <c r="K17" s="497" t="s">
        <v>1448</v>
      </c>
      <c r="L17" s="500">
        <v>9.4E-2</v>
      </c>
      <c r="M17" s="501" t="s">
        <v>924</v>
      </c>
      <c r="O17" s="688" t="s">
        <v>936</v>
      </c>
      <c r="P17" s="690">
        <v>6479</v>
      </c>
      <c r="Q17" s="690">
        <v>1251</v>
      </c>
      <c r="R17" s="738">
        <v>12.6</v>
      </c>
      <c r="S17" s="739">
        <v>2.4</v>
      </c>
      <c r="T17" s="693">
        <v>3298</v>
      </c>
      <c r="U17" s="690">
        <v>868</v>
      </c>
      <c r="V17" s="738">
        <v>13.3</v>
      </c>
      <c r="W17" s="739">
        <v>3.5</v>
      </c>
      <c r="X17" s="693">
        <v>3181</v>
      </c>
      <c r="Y17" s="690">
        <v>713</v>
      </c>
      <c r="Z17" s="738">
        <v>12</v>
      </c>
      <c r="AA17" s="738">
        <v>2.6</v>
      </c>
      <c r="AC17" s="688" t="s">
        <v>936</v>
      </c>
      <c r="AD17" s="681">
        <v>7627</v>
      </c>
      <c r="AE17" s="682">
        <v>1328</v>
      </c>
      <c r="AF17" s="683">
        <v>14.7</v>
      </c>
      <c r="AG17" s="684">
        <v>2.6</v>
      </c>
      <c r="AH17" s="681">
        <v>3234</v>
      </c>
      <c r="AI17" s="682">
        <v>826</v>
      </c>
      <c r="AJ17" s="683">
        <v>12.8</v>
      </c>
      <c r="AK17" s="684">
        <v>3.3</v>
      </c>
      <c r="AL17" s="681">
        <v>4393</v>
      </c>
      <c r="AM17" s="682">
        <v>969</v>
      </c>
      <c r="AN17" s="683">
        <v>16.600000000000001</v>
      </c>
      <c r="AO17" s="683">
        <v>3.7</v>
      </c>
      <c r="AQ17" s="156" t="s">
        <v>940</v>
      </c>
      <c r="AR17" s="685">
        <v>6558</v>
      </c>
      <c r="AS17" s="550" t="s">
        <v>1449</v>
      </c>
      <c r="AT17" s="686">
        <v>0.129</v>
      </c>
      <c r="AU17" s="552" t="s">
        <v>651</v>
      </c>
      <c r="AV17" s="685">
        <v>3511</v>
      </c>
      <c r="AW17" s="550" t="s">
        <v>1450</v>
      </c>
      <c r="AX17" s="686">
        <v>0.14299999999999999</v>
      </c>
      <c r="AY17" s="552" t="s">
        <v>785</v>
      </c>
      <c r="AZ17" s="685">
        <v>3047</v>
      </c>
      <c r="BA17" s="550" t="s">
        <v>1451</v>
      </c>
      <c r="BB17" s="686">
        <v>0.11600000000000001</v>
      </c>
      <c r="BC17" s="550" t="s">
        <v>646</v>
      </c>
      <c r="BD17" s="558"/>
      <c r="BE17" s="439" t="s">
        <v>940</v>
      </c>
      <c r="BF17" s="556">
        <v>5847</v>
      </c>
      <c r="BG17" s="557" t="s">
        <v>1452</v>
      </c>
      <c r="BH17" s="559">
        <v>0.11600000000000001</v>
      </c>
      <c r="BI17" s="557" t="s">
        <v>685</v>
      </c>
      <c r="BJ17" s="556">
        <v>1722</v>
      </c>
      <c r="BK17" s="557" t="s">
        <v>1453</v>
      </c>
      <c r="BL17" s="559">
        <v>6.8000000000000005E-2</v>
      </c>
      <c r="BM17" s="557" t="s">
        <v>657</v>
      </c>
      <c r="BN17" s="556">
        <v>4125</v>
      </c>
      <c r="BO17" s="557" t="s">
        <v>1454</v>
      </c>
      <c r="BP17" s="559">
        <v>0.16400000000000001</v>
      </c>
      <c r="BQ17" s="557" t="s">
        <v>1019</v>
      </c>
      <c r="BR17" s="558"/>
      <c r="BS17" s="672" t="s">
        <v>940</v>
      </c>
      <c r="BT17" s="560">
        <v>7808</v>
      </c>
      <c r="BU17" s="561" t="s">
        <v>1455</v>
      </c>
      <c r="BV17" s="562">
        <v>0.154</v>
      </c>
      <c r="BW17" s="561" t="s">
        <v>662</v>
      </c>
      <c r="BX17" s="560">
        <v>3695</v>
      </c>
      <c r="BY17" s="561" t="s">
        <v>1456</v>
      </c>
      <c r="BZ17" s="562">
        <v>0.14599999999999999</v>
      </c>
      <c r="CA17" s="561" t="s">
        <v>1061</v>
      </c>
      <c r="CB17" s="560">
        <v>4113</v>
      </c>
      <c r="CC17" s="561" t="s">
        <v>1457</v>
      </c>
      <c r="CD17" s="562">
        <v>0.161</v>
      </c>
      <c r="CE17" s="561" t="s">
        <v>1157</v>
      </c>
      <c r="CF17" s="558"/>
      <c r="CG17" s="413" t="s">
        <v>940</v>
      </c>
      <c r="CH17" s="563">
        <v>0.115</v>
      </c>
      <c r="CI17" s="451" t="s">
        <v>661</v>
      </c>
      <c r="CJ17" s="563">
        <v>9.8000000000000004E-2</v>
      </c>
      <c r="CK17" s="451" t="s">
        <v>660</v>
      </c>
      <c r="CL17" s="563">
        <v>0.13</v>
      </c>
      <c r="CM17" s="451" t="s">
        <v>1157</v>
      </c>
    </row>
    <row r="18" spans="1:91" s="202" customFormat="1" ht="13">
      <c r="A18" s="699" t="s">
        <v>611</v>
      </c>
      <c r="B18" s="689">
        <v>12586</v>
      </c>
      <c r="C18" s="497" t="s">
        <v>1458</v>
      </c>
      <c r="D18" s="500">
        <v>0.24</v>
      </c>
      <c r="E18" s="497" t="s">
        <v>1088</v>
      </c>
      <c r="F18" s="217">
        <v>5051</v>
      </c>
      <c r="G18" s="497" t="s">
        <v>1459</v>
      </c>
      <c r="H18" s="500">
        <v>0.19900000000000001</v>
      </c>
      <c r="I18" s="497" t="s">
        <v>1102</v>
      </c>
      <c r="J18" s="217">
        <v>7535</v>
      </c>
      <c r="K18" s="497" t="s">
        <v>1460</v>
      </c>
      <c r="L18" s="500">
        <v>0.27700000000000002</v>
      </c>
      <c r="M18" s="501" t="s">
        <v>1424</v>
      </c>
      <c r="O18" s="688" t="s">
        <v>611</v>
      </c>
      <c r="P18" s="690">
        <v>9626</v>
      </c>
      <c r="Q18" s="690">
        <v>1266</v>
      </c>
      <c r="R18" s="738">
        <v>18.7</v>
      </c>
      <c r="S18" s="739">
        <v>2.5</v>
      </c>
      <c r="T18" s="693">
        <v>3871</v>
      </c>
      <c r="U18" s="690">
        <v>900</v>
      </c>
      <c r="V18" s="738">
        <v>15.6</v>
      </c>
      <c r="W18" s="739">
        <v>3.5</v>
      </c>
      <c r="X18" s="693">
        <v>5755</v>
      </c>
      <c r="Y18" s="690">
        <v>991</v>
      </c>
      <c r="Z18" s="738">
        <v>21.7</v>
      </c>
      <c r="AA18" s="738">
        <v>3.7</v>
      </c>
      <c r="AC18" s="688" t="s">
        <v>611</v>
      </c>
      <c r="AD18" s="681">
        <v>11484</v>
      </c>
      <c r="AE18" s="682">
        <v>1802</v>
      </c>
      <c r="AF18" s="683">
        <v>22.2</v>
      </c>
      <c r="AG18" s="684">
        <v>3.4</v>
      </c>
      <c r="AH18" s="681">
        <v>5866</v>
      </c>
      <c r="AI18" s="682">
        <v>1303</v>
      </c>
      <c r="AJ18" s="683">
        <v>23.2</v>
      </c>
      <c r="AK18" s="684">
        <v>5.2</v>
      </c>
      <c r="AL18" s="681">
        <v>5618</v>
      </c>
      <c r="AM18" s="682">
        <v>1104</v>
      </c>
      <c r="AN18" s="683">
        <v>21.2</v>
      </c>
      <c r="AO18" s="683">
        <v>4.0999999999999996</v>
      </c>
      <c r="AQ18" s="156" t="s">
        <v>953</v>
      </c>
      <c r="AR18" s="685">
        <v>9621</v>
      </c>
      <c r="AS18" s="550" t="s">
        <v>1461</v>
      </c>
      <c r="AT18" s="686">
        <v>0.19</v>
      </c>
      <c r="AU18" s="552" t="s">
        <v>646</v>
      </c>
      <c r="AV18" s="685">
        <v>3353</v>
      </c>
      <c r="AW18" s="550" t="s">
        <v>1462</v>
      </c>
      <c r="AX18" s="686">
        <v>0.13700000000000001</v>
      </c>
      <c r="AY18" s="552" t="s">
        <v>861</v>
      </c>
      <c r="AZ18" s="685">
        <v>6268</v>
      </c>
      <c r="BA18" s="550" t="s">
        <v>1463</v>
      </c>
      <c r="BB18" s="686">
        <v>0.23899999999999999</v>
      </c>
      <c r="BC18" s="550" t="s">
        <v>862</v>
      </c>
      <c r="BD18" s="558"/>
      <c r="BE18" s="439" t="s">
        <v>953</v>
      </c>
      <c r="BF18" s="556">
        <v>10592</v>
      </c>
      <c r="BG18" s="557" t="s">
        <v>1464</v>
      </c>
      <c r="BH18" s="559">
        <v>0.21</v>
      </c>
      <c r="BI18" s="557" t="s">
        <v>661</v>
      </c>
      <c r="BJ18" s="556">
        <v>5888</v>
      </c>
      <c r="BK18" s="557" t="s">
        <v>889</v>
      </c>
      <c r="BL18" s="559">
        <v>0.23300000000000001</v>
      </c>
      <c r="BM18" s="557" t="s">
        <v>1157</v>
      </c>
      <c r="BN18" s="556">
        <v>4704</v>
      </c>
      <c r="BO18" s="557" t="s">
        <v>1465</v>
      </c>
      <c r="BP18" s="559">
        <v>0.187</v>
      </c>
      <c r="BQ18" s="557" t="s">
        <v>660</v>
      </c>
      <c r="BR18" s="558"/>
      <c r="BS18" s="672" t="s">
        <v>953</v>
      </c>
      <c r="BT18" s="560">
        <v>9423</v>
      </c>
      <c r="BU18" s="561" t="s">
        <v>1466</v>
      </c>
      <c r="BV18" s="562">
        <v>0.185</v>
      </c>
      <c r="BW18" s="561" t="s">
        <v>674</v>
      </c>
      <c r="BX18" s="560">
        <v>3549</v>
      </c>
      <c r="BY18" s="561" t="s">
        <v>1467</v>
      </c>
      <c r="BZ18" s="562">
        <v>0.14000000000000001</v>
      </c>
      <c r="CA18" s="561" t="s">
        <v>660</v>
      </c>
      <c r="CB18" s="560">
        <v>5874</v>
      </c>
      <c r="CC18" s="561" t="s">
        <v>1468</v>
      </c>
      <c r="CD18" s="562">
        <v>0.23</v>
      </c>
      <c r="CE18" s="561" t="s">
        <v>1121</v>
      </c>
      <c r="CF18" s="558"/>
      <c r="CG18" s="413" t="s">
        <v>953</v>
      </c>
      <c r="CH18" s="563">
        <v>0.19900000000000001</v>
      </c>
      <c r="CI18" s="451" t="s">
        <v>646</v>
      </c>
      <c r="CJ18" s="563">
        <v>0.187</v>
      </c>
      <c r="CK18" s="451" t="s">
        <v>1148</v>
      </c>
      <c r="CL18" s="563">
        <v>0.21</v>
      </c>
      <c r="CM18" s="451" t="s">
        <v>785</v>
      </c>
    </row>
    <row r="19" spans="1:91" s="202" customFormat="1" ht="13">
      <c r="A19" s="699" t="s">
        <v>615</v>
      </c>
      <c r="B19" s="689">
        <v>6442</v>
      </c>
      <c r="C19" s="497" t="s">
        <v>1469</v>
      </c>
      <c r="D19" s="500">
        <v>0.123</v>
      </c>
      <c r="E19" s="497" t="s">
        <v>625</v>
      </c>
      <c r="F19" s="217">
        <v>3175</v>
      </c>
      <c r="G19" s="497" t="s">
        <v>1299</v>
      </c>
      <c r="H19" s="500">
        <v>0.125</v>
      </c>
      <c r="I19" s="497" t="s">
        <v>1470</v>
      </c>
      <c r="J19" s="217">
        <v>3267</v>
      </c>
      <c r="K19" s="497" t="s">
        <v>1471</v>
      </c>
      <c r="L19" s="500">
        <v>0.12</v>
      </c>
      <c r="M19" s="501" t="s">
        <v>1378</v>
      </c>
      <c r="O19" s="688" t="s">
        <v>615</v>
      </c>
      <c r="P19" s="690">
        <v>5074</v>
      </c>
      <c r="Q19" s="690">
        <v>1093</v>
      </c>
      <c r="R19" s="738">
        <v>9.9</v>
      </c>
      <c r="S19" s="739">
        <v>2.1</v>
      </c>
      <c r="T19" s="693">
        <v>1695</v>
      </c>
      <c r="U19" s="690">
        <v>532</v>
      </c>
      <c r="V19" s="738">
        <v>6.8</v>
      </c>
      <c r="W19" s="739">
        <v>2.1</v>
      </c>
      <c r="X19" s="693">
        <v>3379</v>
      </c>
      <c r="Y19" s="690">
        <v>892</v>
      </c>
      <c r="Z19" s="738">
        <v>12.7</v>
      </c>
      <c r="AA19" s="738">
        <v>3.4</v>
      </c>
      <c r="AC19" s="688" t="s">
        <v>615</v>
      </c>
      <c r="AD19" s="681">
        <v>4757</v>
      </c>
      <c r="AE19" s="682">
        <v>919</v>
      </c>
      <c r="AF19" s="683">
        <v>9.1999999999999993</v>
      </c>
      <c r="AG19" s="684">
        <v>1.8</v>
      </c>
      <c r="AH19" s="681">
        <v>1526</v>
      </c>
      <c r="AI19" s="682">
        <v>446</v>
      </c>
      <c r="AJ19" s="683">
        <v>6</v>
      </c>
      <c r="AK19" s="684">
        <v>1.8</v>
      </c>
      <c r="AL19" s="681">
        <v>3231</v>
      </c>
      <c r="AM19" s="682">
        <v>803</v>
      </c>
      <c r="AN19" s="683">
        <v>12.2</v>
      </c>
      <c r="AO19" s="683">
        <v>3</v>
      </c>
      <c r="AQ19" s="156" t="s">
        <v>966</v>
      </c>
      <c r="AR19" s="685">
        <v>4977</v>
      </c>
      <c r="AS19" s="550" t="s">
        <v>1472</v>
      </c>
      <c r="AT19" s="686">
        <v>9.8000000000000004E-2</v>
      </c>
      <c r="AU19" s="552" t="s">
        <v>644</v>
      </c>
      <c r="AV19" s="685">
        <v>2027</v>
      </c>
      <c r="AW19" s="550" t="s">
        <v>1473</v>
      </c>
      <c r="AX19" s="686">
        <v>8.3000000000000004E-2</v>
      </c>
      <c r="AY19" s="552" t="s">
        <v>662</v>
      </c>
      <c r="AZ19" s="685">
        <v>2950</v>
      </c>
      <c r="BA19" s="550" t="s">
        <v>1474</v>
      </c>
      <c r="BB19" s="686">
        <v>0.112</v>
      </c>
      <c r="BC19" s="550" t="s">
        <v>674</v>
      </c>
      <c r="BD19" s="558"/>
      <c r="BE19" s="439" t="s">
        <v>966</v>
      </c>
      <c r="BF19" s="556">
        <v>3494</v>
      </c>
      <c r="BG19" s="557" t="s">
        <v>1475</v>
      </c>
      <c r="BH19" s="559">
        <v>6.9000000000000006E-2</v>
      </c>
      <c r="BI19" s="557" t="s">
        <v>643</v>
      </c>
      <c r="BJ19" s="556">
        <v>1934</v>
      </c>
      <c r="BK19" s="557" t="s">
        <v>1476</v>
      </c>
      <c r="BL19" s="559">
        <v>7.6999999999999999E-2</v>
      </c>
      <c r="BM19" s="557" t="s">
        <v>659</v>
      </c>
      <c r="BN19" s="556">
        <v>1560</v>
      </c>
      <c r="BO19" s="557" t="s">
        <v>1047</v>
      </c>
      <c r="BP19" s="559">
        <v>6.2E-2</v>
      </c>
      <c r="BQ19" s="557" t="s">
        <v>650</v>
      </c>
      <c r="BR19" s="558"/>
      <c r="BS19" s="672" t="s">
        <v>966</v>
      </c>
      <c r="BT19" s="560">
        <v>4561</v>
      </c>
      <c r="BU19" s="561" t="s">
        <v>1477</v>
      </c>
      <c r="BV19" s="562">
        <v>0.09</v>
      </c>
      <c r="BW19" s="561" t="s">
        <v>650</v>
      </c>
      <c r="BX19" s="560">
        <v>2535</v>
      </c>
      <c r="BY19" s="561" t="s">
        <v>1044</v>
      </c>
      <c r="BZ19" s="562">
        <v>0.1</v>
      </c>
      <c r="CA19" s="561" t="s">
        <v>674</v>
      </c>
      <c r="CB19" s="560">
        <v>2026</v>
      </c>
      <c r="CC19" s="561" t="s">
        <v>1139</v>
      </c>
      <c r="CD19" s="562">
        <v>7.9000000000000001E-2</v>
      </c>
      <c r="CE19" s="561" t="s">
        <v>651</v>
      </c>
      <c r="CF19" s="558"/>
      <c r="CG19" s="413" t="s">
        <v>966</v>
      </c>
      <c r="CH19" s="563">
        <v>9.7000000000000003E-2</v>
      </c>
      <c r="CI19" s="451" t="s">
        <v>644</v>
      </c>
      <c r="CJ19" s="563">
        <v>9.7000000000000003E-2</v>
      </c>
      <c r="CK19" s="451" t="s">
        <v>659</v>
      </c>
      <c r="CL19" s="563">
        <v>9.7000000000000003E-2</v>
      </c>
      <c r="CM19" s="451" t="s">
        <v>935</v>
      </c>
    </row>
    <row r="20" spans="1:91" s="202" customFormat="1" ht="13">
      <c r="A20" s="699" t="s">
        <v>617</v>
      </c>
      <c r="B20" s="689">
        <v>48593</v>
      </c>
      <c r="C20" s="497" t="s">
        <v>1478</v>
      </c>
      <c r="D20" s="500">
        <v>0.92500000000000004</v>
      </c>
      <c r="E20" s="497" t="s">
        <v>624</v>
      </c>
      <c r="F20" s="217">
        <v>23113</v>
      </c>
      <c r="G20" s="497" t="s">
        <v>1479</v>
      </c>
      <c r="H20" s="500">
        <v>0.91100000000000003</v>
      </c>
      <c r="I20" s="497" t="s">
        <v>909</v>
      </c>
      <c r="J20" s="217">
        <v>25480</v>
      </c>
      <c r="K20" s="497" t="s">
        <v>1480</v>
      </c>
      <c r="L20" s="500">
        <v>0.93799999999999994</v>
      </c>
      <c r="M20" s="501" t="s">
        <v>625</v>
      </c>
      <c r="O20" s="688" t="s">
        <v>617</v>
      </c>
      <c r="P20" s="690">
        <v>47756</v>
      </c>
      <c r="Q20" s="690">
        <v>1005</v>
      </c>
      <c r="R20" s="738">
        <v>92.8</v>
      </c>
      <c r="S20" s="739">
        <v>1.8</v>
      </c>
      <c r="T20" s="693">
        <v>23032</v>
      </c>
      <c r="U20" s="690">
        <v>817</v>
      </c>
      <c r="V20" s="738">
        <v>92.5</v>
      </c>
      <c r="W20" s="739">
        <v>2.8</v>
      </c>
      <c r="X20" s="693">
        <v>24724</v>
      </c>
      <c r="Y20" s="690">
        <v>688</v>
      </c>
      <c r="Z20" s="738">
        <v>93.1</v>
      </c>
      <c r="AA20" s="738">
        <v>2.1</v>
      </c>
      <c r="AC20" s="688" t="s">
        <v>617</v>
      </c>
      <c r="AD20" s="681">
        <v>47617</v>
      </c>
      <c r="AE20" s="682">
        <v>1248</v>
      </c>
      <c r="AF20" s="683">
        <v>92</v>
      </c>
      <c r="AG20" s="684">
        <v>2.1</v>
      </c>
      <c r="AH20" s="681" t="s">
        <v>751</v>
      </c>
      <c r="AI20" s="682" t="s">
        <v>751</v>
      </c>
      <c r="AJ20" s="683">
        <v>92.4</v>
      </c>
      <c r="AK20" s="684">
        <v>2.9</v>
      </c>
      <c r="AL20" s="681" t="s">
        <v>751</v>
      </c>
      <c r="AM20" s="682" t="s">
        <v>751</v>
      </c>
      <c r="AN20" s="683">
        <v>91.7</v>
      </c>
      <c r="AO20" s="683">
        <v>2.6</v>
      </c>
      <c r="AQ20" s="379"/>
      <c r="AR20" s="551"/>
      <c r="AS20" s="550"/>
      <c r="AT20" s="686"/>
      <c r="AU20" s="552"/>
      <c r="AV20" s="551"/>
      <c r="AW20" s="550"/>
      <c r="AX20" s="686"/>
      <c r="AY20" s="552"/>
      <c r="AZ20" s="551"/>
      <c r="BA20" s="550"/>
      <c r="BB20" s="686"/>
      <c r="BC20" s="550"/>
      <c r="BD20" s="558"/>
      <c r="BE20" s="413"/>
      <c r="BF20" s="557" t="s">
        <v>673</v>
      </c>
      <c r="BG20" s="557" t="s">
        <v>673</v>
      </c>
      <c r="BH20" s="559" t="s">
        <v>673</v>
      </c>
      <c r="BI20" s="557" t="s">
        <v>673</v>
      </c>
      <c r="BJ20" s="557" t="s">
        <v>673</v>
      </c>
      <c r="BK20" s="557" t="s">
        <v>673</v>
      </c>
      <c r="BL20" s="559" t="s">
        <v>673</v>
      </c>
      <c r="BM20" s="557" t="s">
        <v>673</v>
      </c>
      <c r="BN20" s="557" t="s">
        <v>673</v>
      </c>
      <c r="BO20" s="557" t="s">
        <v>673</v>
      </c>
      <c r="BP20" s="559" t="s">
        <v>673</v>
      </c>
      <c r="BQ20" s="557" t="s">
        <v>673</v>
      </c>
      <c r="BR20" s="558"/>
      <c r="BS20" s="672" t="s">
        <v>673</v>
      </c>
      <c r="BT20" s="561" t="s">
        <v>673</v>
      </c>
      <c r="BU20" s="561" t="s">
        <v>673</v>
      </c>
      <c r="BV20" s="562" t="s">
        <v>673</v>
      </c>
      <c r="BW20" s="561" t="s">
        <v>673</v>
      </c>
      <c r="BX20" s="561" t="s">
        <v>673</v>
      </c>
      <c r="BY20" s="561" t="s">
        <v>673</v>
      </c>
      <c r="BZ20" s="562" t="s">
        <v>673</v>
      </c>
      <c r="CA20" s="561" t="s">
        <v>673</v>
      </c>
      <c r="CB20" s="561" t="s">
        <v>673</v>
      </c>
      <c r="CC20" s="561" t="s">
        <v>673</v>
      </c>
      <c r="CD20" s="562" t="s">
        <v>673</v>
      </c>
      <c r="CE20" s="561" t="s">
        <v>673</v>
      </c>
      <c r="CF20" s="558"/>
      <c r="CG20" s="413"/>
      <c r="CH20" s="451"/>
      <c r="CI20" s="451"/>
      <c r="CJ20" s="451"/>
      <c r="CK20" s="451"/>
      <c r="CL20" s="451"/>
      <c r="CM20" s="451"/>
    </row>
    <row r="21" spans="1:91" s="202" customFormat="1" ht="13">
      <c r="A21" s="699" t="s">
        <v>620</v>
      </c>
      <c r="B21" s="689">
        <v>19028</v>
      </c>
      <c r="C21" s="497" t="s">
        <v>1481</v>
      </c>
      <c r="D21" s="500">
        <v>0.36199999999999999</v>
      </c>
      <c r="E21" s="497" t="s">
        <v>1482</v>
      </c>
      <c r="F21" s="217">
        <v>8226</v>
      </c>
      <c r="G21" s="497" t="s">
        <v>1483</v>
      </c>
      <c r="H21" s="500">
        <v>0.32400000000000001</v>
      </c>
      <c r="I21" s="497" t="s">
        <v>768</v>
      </c>
      <c r="J21" s="217">
        <v>10802</v>
      </c>
      <c r="K21" s="497" t="s">
        <v>1484</v>
      </c>
      <c r="L21" s="500">
        <v>0.39800000000000002</v>
      </c>
      <c r="M21" s="501" t="s">
        <v>1422</v>
      </c>
      <c r="O21" s="688" t="s">
        <v>620</v>
      </c>
      <c r="P21" s="690">
        <v>14700</v>
      </c>
      <c r="Q21" s="690">
        <v>1598</v>
      </c>
      <c r="R21" s="738">
        <v>28.6</v>
      </c>
      <c r="S21" s="739">
        <v>3.1</v>
      </c>
      <c r="T21" s="693">
        <v>5566</v>
      </c>
      <c r="U21" s="690">
        <v>1051</v>
      </c>
      <c r="V21" s="738">
        <v>22.4</v>
      </c>
      <c r="W21" s="739">
        <v>4.0999999999999996</v>
      </c>
      <c r="X21" s="693">
        <v>9134</v>
      </c>
      <c r="Y21" s="690">
        <v>1150</v>
      </c>
      <c r="Z21" s="738">
        <v>34.4</v>
      </c>
      <c r="AA21" s="738">
        <v>4.4000000000000004</v>
      </c>
      <c r="AC21" s="688" t="s">
        <v>620</v>
      </c>
      <c r="AD21" s="681">
        <v>16241</v>
      </c>
      <c r="AE21" s="682">
        <v>2067</v>
      </c>
      <c r="AF21" s="683">
        <v>31.4</v>
      </c>
      <c r="AG21" s="684">
        <v>3.9</v>
      </c>
      <c r="AH21" s="681" t="s">
        <v>751</v>
      </c>
      <c r="AI21" s="682" t="s">
        <v>751</v>
      </c>
      <c r="AJ21" s="683">
        <v>29.2</v>
      </c>
      <c r="AK21" s="684">
        <v>4.9000000000000004</v>
      </c>
      <c r="AL21" s="681" t="s">
        <v>751</v>
      </c>
      <c r="AM21" s="682" t="s">
        <v>751</v>
      </c>
      <c r="AN21" s="683">
        <v>33.5</v>
      </c>
      <c r="AO21" s="683">
        <v>4.7</v>
      </c>
      <c r="AQ21" s="742" t="s">
        <v>982</v>
      </c>
      <c r="AR21" s="701" t="s">
        <v>751</v>
      </c>
      <c r="AS21" s="702" t="s">
        <v>751</v>
      </c>
      <c r="AT21" s="703">
        <v>0.90300000000000002</v>
      </c>
      <c r="AU21" s="704" t="s">
        <v>646</v>
      </c>
      <c r="AV21" s="701" t="s">
        <v>751</v>
      </c>
      <c r="AW21" s="702" t="s">
        <v>751</v>
      </c>
      <c r="AX21" s="703">
        <v>0.91800000000000004</v>
      </c>
      <c r="AY21" s="704" t="s">
        <v>674</v>
      </c>
      <c r="AZ21" s="701" t="s">
        <v>751</v>
      </c>
      <c r="BA21" s="702" t="s">
        <v>751</v>
      </c>
      <c r="BB21" s="703">
        <v>0.88900000000000001</v>
      </c>
      <c r="BC21" s="702" t="s">
        <v>1148</v>
      </c>
      <c r="BD21" s="558"/>
      <c r="BE21" s="413" t="s">
        <v>982</v>
      </c>
      <c r="BF21" s="557" t="s">
        <v>751</v>
      </c>
      <c r="BG21" s="557" t="s">
        <v>751</v>
      </c>
      <c r="BH21" s="559">
        <v>0.93100000000000005</v>
      </c>
      <c r="BI21" s="557" t="s">
        <v>657</v>
      </c>
      <c r="BJ21" s="557" t="s">
        <v>751</v>
      </c>
      <c r="BK21" s="557" t="s">
        <v>751</v>
      </c>
      <c r="BL21" s="559">
        <v>0.94599999999999995</v>
      </c>
      <c r="BM21" s="557" t="s">
        <v>657</v>
      </c>
      <c r="BN21" s="557" t="s">
        <v>751</v>
      </c>
      <c r="BO21" s="557" t="s">
        <v>751</v>
      </c>
      <c r="BP21" s="559">
        <v>0.91600000000000004</v>
      </c>
      <c r="BQ21" s="557" t="s">
        <v>674</v>
      </c>
      <c r="BR21" s="558"/>
      <c r="BS21" s="672" t="s">
        <v>982</v>
      </c>
      <c r="BT21" s="561" t="s">
        <v>751</v>
      </c>
      <c r="BU21" s="561" t="s">
        <v>751</v>
      </c>
      <c r="BV21" s="562">
        <v>0.92800000000000005</v>
      </c>
      <c r="BW21" s="561" t="s">
        <v>657</v>
      </c>
      <c r="BX21" s="561" t="s">
        <v>751</v>
      </c>
      <c r="BY21" s="561" t="s">
        <v>751</v>
      </c>
      <c r="BZ21" s="562">
        <v>0.92800000000000005</v>
      </c>
      <c r="CA21" s="561" t="s">
        <v>662</v>
      </c>
      <c r="CB21" s="561" t="s">
        <v>751</v>
      </c>
      <c r="CC21" s="561" t="s">
        <v>751</v>
      </c>
      <c r="CD21" s="562">
        <v>0.92800000000000005</v>
      </c>
      <c r="CE21" s="561" t="s">
        <v>651</v>
      </c>
      <c r="CF21" s="558"/>
      <c r="CG21" s="413" t="s">
        <v>982</v>
      </c>
      <c r="CH21" s="563">
        <v>0.90800000000000003</v>
      </c>
      <c r="CI21" s="451" t="s">
        <v>650</v>
      </c>
      <c r="CJ21" s="563">
        <v>0.91900000000000004</v>
      </c>
      <c r="CK21" s="451" t="s">
        <v>644</v>
      </c>
      <c r="CL21" s="563">
        <v>0.89800000000000002</v>
      </c>
      <c r="CM21" s="451" t="s">
        <v>785</v>
      </c>
    </row>
    <row r="22" spans="1:91" s="202" customFormat="1" ht="13">
      <c r="A22" s="688"/>
      <c r="B22" s="689"/>
      <c r="C22" s="497"/>
      <c r="D22" s="500"/>
      <c r="E22" s="497"/>
      <c r="F22" s="217"/>
      <c r="G22" s="497"/>
      <c r="H22" s="500"/>
      <c r="I22" s="497"/>
      <c r="J22" s="217"/>
      <c r="K22" s="497"/>
      <c r="L22" s="500"/>
      <c r="M22" s="501"/>
      <c r="O22" s="676"/>
      <c r="P22" s="690"/>
      <c r="Q22" s="690"/>
      <c r="R22" s="738"/>
      <c r="S22" s="739"/>
      <c r="T22" s="693"/>
      <c r="U22" s="690"/>
      <c r="V22" s="738"/>
      <c r="W22" s="739"/>
      <c r="X22" s="693"/>
      <c r="Y22" s="690"/>
      <c r="Z22" s="738"/>
      <c r="AA22" s="738"/>
      <c r="AC22" s="676"/>
      <c r="AD22" s="681"/>
      <c r="AE22" s="682"/>
      <c r="AF22" s="683"/>
      <c r="AG22" s="684"/>
      <c r="AH22" s="681"/>
      <c r="AI22" s="682"/>
      <c r="AJ22" s="683"/>
      <c r="AK22" s="684"/>
      <c r="AL22" s="681"/>
      <c r="AM22" s="682"/>
      <c r="AN22" s="683"/>
      <c r="AO22" s="683"/>
      <c r="AQ22" s="742" t="s">
        <v>983</v>
      </c>
      <c r="AR22" s="701" t="s">
        <v>751</v>
      </c>
      <c r="AS22" s="702" t="s">
        <v>751</v>
      </c>
      <c r="AT22" s="703">
        <v>0.28799999999999998</v>
      </c>
      <c r="AU22" s="704" t="s">
        <v>861</v>
      </c>
      <c r="AV22" s="701" t="s">
        <v>751</v>
      </c>
      <c r="AW22" s="702" t="s">
        <v>751</v>
      </c>
      <c r="AX22" s="703">
        <v>0.22</v>
      </c>
      <c r="AY22" s="704" t="s">
        <v>660</v>
      </c>
      <c r="AZ22" s="701" t="s">
        <v>751</v>
      </c>
      <c r="BA22" s="702" t="s">
        <v>751</v>
      </c>
      <c r="BB22" s="703">
        <v>0.35099999999999998</v>
      </c>
      <c r="BC22" s="702" t="s">
        <v>1023</v>
      </c>
      <c r="BD22" s="558"/>
      <c r="BE22" s="413" t="s">
        <v>983</v>
      </c>
      <c r="BF22" s="557" t="s">
        <v>751</v>
      </c>
      <c r="BG22" s="557" t="s">
        <v>751</v>
      </c>
      <c r="BH22" s="559">
        <v>0.27900000000000003</v>
      </c>
      <c r="BI22" s="557" t="s">
        <v>674</v>
      </c>
      <c r="BJ22" s="557" t="s">
        <v>751</v>
      </c>
      <c r="BK22" s="557" t="s">
        <v>751</v>
      </c>
      <c r="BL22" s="559">
        <v>0.31</v>
      </c>
      <c r="BM22" s="557" t="s">
        <v>1157</v>
      </c>
      <c r="BN22" s="557" t="s">
        <v>751</v>
      </c>
      <c r="BO22" s="557" t="s">
        <v>751</v>
      </c>
      <c r="BP22" s="559">
        <v>0.249</v>
      </c>
      <c r="BQ22" s="557" t="s">
        <v>1157</v>
      </c>
      <c r="BR22" s="558"/>
      <c r="BS22" s="672" t="s">
        <v>983</v>
      </c>
      <c r="BT22" s="561" t="s">
        <v>751</v>
      </c>
      <c r="BU22" s="561" t="s">
        <v>751</v>
      </c>
      <c r="BV22" s="562">
        <v>0.27500000000000002</v>
      </c>
      <c r="BW22" s="561" t="s">
        <v>1061</v>
      </c>
      <c r="BX22" s="561" t="s">
        <v>751</v>
      </c>
      <c r="BY22" s="561" t="s">
        <v>751</v>
      </c>
      <c r="BZ22" s="562">
        <v>0.24</v>
      </c>
      <c r="CA22" s="561" t="s">
        <v>862</v>
      </c>
      <c r="CB22" s="561" t="s">
        <v>751</v>
      </c>
      <c r="CC22" s="561" t="s">
        <v>751</v>
      </c>
      <c r="CD22" s="562">
        <v>0.309</v>
      </c>
      <c r="CE22" s="561" t="s">
        <v>1011</v>
      </c>
      <c r="CF22" s="558"/>
      <c r="CG22" s="413" t="s">
        <v>983</v>
      </c>
      <c r="CH22" s="563">
        <v>0.29599999999999999</v>
      </c>
      <c r="CI22" s="451" t="s">
        <v>685</v>
      </c>
      <c r="CJ22" s="563">
        <v>0.28399999999999997</v>
      </c>
      <c r="CK22" s="451" t="s">
        <v>1157</v>
      </c>
      <c r="CL22" s="563">
        <v>0.307</v>
      </c>
      <c r="CM22" s="451" t="s">
        <v>1157</v>
      </c>
    </row>
    <row r="23" spans="1:91" s="202" customFormat="1" ht="13.5" thickBot="1">
      <c r="A23" s="658" t="s">
        <v>984</v>
      </c>
      <c r="B23" s="659">
        <v>9379</v>
      </c>
      <c r="C23" s="487" t="s">
        <v>1485</v>
      </c>
      <c r="D23" s="660" t="s">
        <v>751</v>
      </c>
      <c r="E23" s="487" t="s">
        <v>751</v>
      </c>
      <c r="F23" s="484">
        <v>3854</v>
      </c>
      <c r="G23" s="487" t="s">
        <v>1486</v>
      </c>
      <c r="H23" s="660" t="s">
        <v>751</v>
      </c>
      <c r="I23" s="487" t="s">
        <v>751</v>
      </c>
      <c r="J23" s="484">
        <v>5525</v>
      </c>
      <c r="K23" s="487" t="s">
        <v>1487</v>
      </c>
      <c r="L23" s="660" t="s">
        <v>751</v>
      </c>
      <c r="M23" s="485" t="s">
        <v>751</v>
      </c>
      <c r="O23" s="661" t="s">
        <v>984</v>
      </c>
      <c r="P23" s="694">
        <v>8035</v>
      </c>
      <c r="Q23" s="694">
        <v>752</v>
      </c>
      <c r="R23" s="740" t="s">
        <v>751</v>
      </c>
      <c r="S23" s="741" t="s">
        <v>751</v>
      </c>
      <c r="T23" s="697">
        <v>4275</v>
      </c>
      <c r="U23" s="694">
        <v>573</v>
      </c>
      <c r="V23" s="740" t="s">
        <v>751</v>
      </c>
      <c r="W23" s="741" t="s">
        <v>751</v>
      </c>
      <c r="X23" s="697">
        <v>3760</v>
      </c>
      <c r="Y23" s="694">
        <v>426</v>
      </c>
      <c r="Z23" s="740" t="s">
        <v>751</v>
      </c>
      <c r="AA23" s="740" t="s">
        <v>751</v>
      </c>
      <c r="AC23" s="661" t="s">
        <v>984</v>
      </c>
      <c r="AD23" s="666">
        <v>8907</v>
      </c>
      <c r="AE23" s="667">
        <v>879</v>
      </c>
      <c r="AF23" s="668" t="s">
        <v>751</v>
      </c>
      <c r="AG23" s="669" t="s">
        <v>751</v>
      </c>
      <c r="AH23" s="666">
        <v>4391</v>
      </c>
      <c r="AI23" s="667">
        <v>534</v>
      </c>
      <c r="AJ23" s="668" t="s">
        <v>751</v>
      </c>
      <c r="AK23" s="669" t="s">
        <v>751</v>
      </c>
      <c r="AL23" s="666">
        <v>4516</v>
      </c>
      <c r="AM23" s="667">
        <v>587</v>
      </c>
      <c r="AN23" s="668" t="s">
        <v>751</v>
      </c>
      <c r="AO23" s="668" t="s">
        <v>751</v>
      </c>
      <c r="AQ23" s="379"/>
      <c r="AR23" s="551"/>
      <c r="AS23" s="550"/>
      <c r="AT23" s="686"/>
      <c r="AU23" s="552"/>
      <c r="AV23" s="551"/>
      <c r="AW23" s="550"/>
      <c r="AX23" s="686"/>
      <c r="AY23" s="552"/>
      <c r="AZ23" s="551"/>
      <c r="BA23" s="550"/>
      <c r="BB23" s="686"/>
      <c r="BC23" s="550"/>
      <c r="BD23" s="558"/>
      <c r="BE23" s="413"/>
      <c r="BF23" s="557" t="s">
        <v>673</v>
      </c>
      <c r="BG23" s="557" t="s">
        <v>673</v>
      </c>
      <c r="BH23" s="559" t="s">
        <v>673</v>
      </c>
      <c r="BI23" s="557" t="s">
        <v>673</v>
      </c>
      <c r="BJ23" s="557" t="s">
        <v>673</v>
      </c>
      <c r="BK23" s="557" t="s">
        <v>673</v>
      </c>
      <c r="BL23" s="559" t="s">
        <v>673</v>
      </c>
      <c r="BM23" s="557" t="s">
        <v>673</v>
      </c>
      <c r="BN23" s="557" t="s">
        <v>673</v>
      </c>
      <c r="BO23" s="557" t="s">
        <v>673</v>
      </c>
      <c r="BP23" s="559" t="s">
        <v>673</v>
      </c>
      <c r="BQ23" s="557" t="s">
        <v>673</v>
      </c>
      <c r="BR23" s="558"/>
      <c r="BS23" s="672" t="s">
        <v>673</v>
      </c>
      <c r="BT23" s="561" t="s">
        <v>673</v>
      </c>
      <c r="BU23" s="561" t="s">
        <v>673</v>
      </c>
      <c r="BV23" s="562" t="s">
        <v>673</v>
      </c>
      <c r="BW23" s="561" t="s">
        <v>673</v>
      </c>
      <c r="BX23" s="561" t="s">
        <v>673</v>
      </c>
      <c r="BY23" s="561" t="s">
        <v>673</v>
      </c>
      <c r="BZ23" s="562" t="s">
        <v>673</v>
      </c>
      <c r="CA23" s="561" t="s">
        <v>673</v>
      </c>
      <c r="CB23" s="561" t="s">
        <v>673</v>
      </c>
      <c r="CC23" s="561" t="s">
        <v>673</v>
      </c>
      <c r="CD23" s="562" t="s">
        <v>673</v>
      </c>
      <c r="CE23" s="561" t="s">
        <v>673</v>
      </c>
      <c r="CF23" s="558"/>
      <c r="CG23" s="413"/>
      <c r="CH23" s="451"/>
      <c r="CI23" s="451"/>
      <c r="CJ23" s="451"/>
      <c r="CK23" s="451"/>
      <c r="CL23" s="451"/>
      <c r="CM23" s="451"/>
    </row>
    <row r="24" spans="1:91" s="202" customFormat="1" ht="13">
      <c r="A24" s="673" t="s">
        <v>987</v>
      </c>
      <c r="B24" s="674">
        <v>8722</v>
      </c>
      <c r="C24" s="490" t="s">
        <v>1488</v>
      </c>
      <c r="D24" s="493">
        <v>0.93</v>
      </c>
      <c r="E24" s="490" t="s">
        <v>770</v>
      </c>
      <c r="F24" s="675">
        <v>3454</v>
      </c>
      <c r="G24" s="490" t="s">
        <v>1489</v>
      </c>
      <c r="H24" s="493">
        <v>0.89600000000000002</v>
      </c>
      <c r="I24" s="490" t="s">
        <v>1490</v>
      </c>
      <c r="J24" s="675">
        <v>5268</v>
      </c>
      <c r="K24" s="490" t="s">
        <v>821</v>
      </c>
      <c r="L24" s="493">
        <v>0.95299999999999996</v>
      </c>
      <c r="M24" s="494" t="s">
        <v>1491</v>
      </c>
      <c r="O24" s="676" t="s">
        <v>987</v>
      </c>
      <c r="P24" s="690">
        <v>7591</v>
      </c>
      <c r="Q24" s="690">
        <v>820</v>
      </c>
      <c r="R24" s="738">
        <v>94.5</v>
      </c>
      <c r="S24" s="739">
        <v>4.4000000000000004</v>
      </c>
      <c r="T24" s="693">
        <v>4064</v>
      </c>
      <c r="U24" s="690">
        <v>658</v>
      </c>
      <c r="V24" s="738">
        <v>95.1</v>
      </c>
      <c r="W24" s="739">
        <v>6</v>
      </c>
      <c r="X24" s="693">
        <v>3527</v>
      </c>
      <c r="Y24" s="690">
        <v>431</v>
      </c>
      <c r="Z24" s="738">
        <v>93.8</v>
      </c>
      <c r="AA24" s="738">
        <v>7.3</v>
      </c>
      <c r="AC24" s="676" t="s">
        <v>987</v>
      </c>
      <c r="AD24" s="681">
        <v>8539</v>
      </c>
      <c r="AE24" s="682">
        <v>956</v>
      </c>
      <c r="AF24" s="683">
        <v>95.9</v>
      </c>
      <c r="AG24" s="684">
        <v>3.9</v>
      </c>
      <c r="AH24" s="681">
        <v>4093</v>
      </c>
      <c r="AI24" s="682">
        <v>595</v>
      </c>
      <c r="AJ24" s="683">
        <v>93.2</v>
      </c>
      <c r="AK24" s="684">
        <v>7.2</v>
      </c>
      <c r="AL24" s="681">
        <v>4446</v>
      </c>
      <c r="AM24" s="682">
        <v>579</v>
      </c>
      <c r="AN24" s="683">
        <v>98.4</v>
      </c>
      <c r="AO24" s="683">
        <v>2.9</v>
      </c>
      <c r="AQ24" s="379" t="s">
        <v>984</v>
      </c>
      <c r="AR24" s="685">
        <v>8468</v>
      </c>
      <c r="AS24" s="550" t="s">
        <v>968</v>
      </c>
      <c r="AT24" s="686" t="s">
        <v>751</v>
      </c>
      <c r="AU24" s="552" t="s">
        <v>751</v>
      </c>
      <c r="AV24" s="685">
        <v>4051</v>
      </c>
      <c r="AW24" s="550" t="s">
        <v>1492</v>
      </c>
      <c r="AX24" s="686" t="s">
        <v>751</v>
      </c>
      <c r="AY24" s="552" t="s">
        <v>751</v>
      </c>
      <c r="AZ24" s="685">
        <v>4417</v>
      </c>
      <c r="BA24" s="550" t="s">
        <v>1091</v>
      </c>
      <c r="BB24" s="686" t="s">
        <v>751</v>
      </c>
      <c r="BC24" s="550" t="s">
        <v>751</v>
      </c>
      <c r="BD24" s="558"/>
      <c r="BE24" s="413" t="s">
        <v>984</v>
      </c>
      <c r="BF24" s="556">
        <v>7708</v>
      </c>
      <c r="BG24" s="557" t="s">
        <v>1493</v>
      </c>
      <c r="BH24" s="559" t="s">
        <v>751</v>
      </c>
      <c r="BI24" s="557" t="s">
        <v>751</v>
      </c>
      <c r="BJ24" s="556">
        <v>4288</v>
      </c>
      <c r="BK24" s="557" t="s">
        <v>1494</v>
      </c>
      <c r="BL24" s="559" t="s">
        <v>751</v>
      </c>
      <c r="BM24" s="557" t="s">
        <v>751</v>
      </c>
      <c r="BN24" s="556">
        <v>3420</v>
      </c>
      <c r="BO24" s="557" t="s">
        <v>1495</v>
      </c>
      <c r="BP24" s="559" t="s">
        <v>751</v>
      </c>
      <c r="BQ24" s="557" t="s">
        <v>751</v>
      </c>
      <c r="BR24" s="558"/>
      <c r="BS24" s="672" t="s">
        <v>984</v>
      </c>
      <c r="BT24" s="560">
        <v>9205</v>
      </c>
      <c r="BU24" s="561" t="s">
        <v>1496</v>
      </c>
      <c r="BV24" s="562" t="s">
        <v>751</v>
      </c>
      <c r="BW24" s="561" t="s">
        <v>751</v>
      </c>
      <c r="BX24" s="560">
        <v>4922</v>
      </c>
      <c r="BY24" s="561" t="s">
        <v>1497</v>
      </c>
      <c r="BZ24" s="562" t="s">
        <v>751</v>
      </c>
      <c r="CA24" s="561" t="s">
        <v>751</v>
      </c>
      <c r="CB24" s="560">
        <v>4283</v>
      </c>
      <c r="CC24" s="561" t="s">
        <v>1498</v>
      </c>
      <c r="CD24" s="562" t="s">
        <v>751</v>
      </c>
      <c r="CE24" s="561" t="s">
        <v>751</v>
      </c>
      <c r="CF24" s="558"/>
      <c r="CG24" s="413" t="s">
        <v>984</v>
      </c>
      <c r="CH24" s="393">
        <v>9734</v>
      </c>
      <c r="CI24" s="451" t="s">
        <v>1499</v>
      </c>
      <c r="CJ24" s="393">
        <v>4490</v>
      </c>
      <c r="CK24" s="451" t="s">
        <v>1500</v>
      </c>
      <c r="CL24" s="393">
        <v>5244</v>
      </c>
      <c r="CM24" s="451" t="s">
        <v>1501</v>
      </c>
    </row>
    <row r="25" spans="1:91" s="202" customFormat="1" ht="13">
      <c r="A25" s="688" t="s">
        <v>841</v>
      </c>
      <c r="B25" s="689">
        <v>3566</v>
      </c>
      <c r="C25" s="497" t="s">
        <v>1502</v>
      </c>
      <c r="D25" s="500">
        <v>0.38</v>
      </c>
      <c r="E25" s="497" t="s">
        <v>1503</v>
      </c>
      <c r="F25" s="217">
        <v>605</v>
      </c>
      <c r="G25" s="497" t="s">
        <v>1504</v>
      </c>
      <c r="H25" s="500">
        <v>0.157</v>
      </c>
      <c r="I25" s="497" t="s">
        <v>1505</v>
      </c>
      <c r="J25" s="217">
        <v>2961</v>
      </c>
      <c r="K25" s="497" t="s">
        <v>1506</v>
      </c>
      <c r="L25" s="500">
        <v>0.53600000000000003</v>
      </c>
      <c r="M25" s="501" t="s">
        <v>1335</v>
      </c>
      <c r="O25" s="676" t="s">
        <v>841</v>
      </c>
      <c r="P25" s="690">
        <v>2023</v>
      </c>
      <c r="Q25" s="690">
        <v>759</v>
      </c>
      <c r="R25" s="738">
        <v>25.2</v>
      </c>
      <c r="S25" s="739">
        <v>8.5</v>
      </c>
      <c r="T25" s="693">
        <v>632</v>
      </c>
      <c r="U25" s="690">
        <v>534</v>
      </c>
      <c r="V25" s="738">
        <v>14.8</v>
      </c>
      <c r="W25" s="739">
        <v>11.2</v>
      </c>
      <c r="X25" s="693">
        <v>1391</v>
      </c>
      <c r="Y25" s="690">
        <v>492</v>
      </c>
      <c r="Z25" s="738">
        <v>37</v>
      </c>
      <c r="AA25" s="738">
        <v>12.8</v>
      </c>
      <c r="AC25" s="676" t="s">
        <v>841</v>
      </c>
      <c r="AD25" s="681">
        <v>2401</v>
      </c>
      <c r="AE25" s="682">
        <v>770</v>
      </c>
      <c r="AF25" s="683">
        <v>27</v>
      </c>
      <c r="AG25" s="684">
        <v>7.7</v>
      </c>
      <c r="AH25" s="681">
        <v>1031</v>
      </c>
      <c r="AI25" s="682">
        <v>564</v>
      </c>
      <c r="AJ25" s="683">
        <v>23.5</v>
      </c>
      <c r="AK25" s="684">
        <v>12.9</v>
      </c>
      <c r="AL25" s="681">
        <v>1370</v>
      </c>
      <c r="AM25" s="682">
        <v>543</v>
      </c>
      <c r="AN25" s="683">
        <v>30.3</v>
      </c>
      <c r="AO25" s="683">
        <v>10.199999999999999</v>
      </c>
      <c r="AQ25" s="156" t="s">
        <v>987</v>
      </c>
      <c r="AR25" s="685">
        <v>7827</v>
      </c>
      <c r="AS25" s="550" t="s">
        <v>1507</v>
      </c>
      <c r="AT25" s="686">
        <v>0.92400000000000004</v>
      </c>
      <c r="AU25" s="552" t="s">
        <v>853</v>
      </c>
      <c r="AV25" s="685">
        <v>3731</v>
      </c>
      <c r="AW25" s="550" t="s">
        <v>1010</v>
      </c>
      <c r="AX25" s="686">
        <v>0.92100000000000004</v>
      </c>
      <c r="AY25" s="552" t="s">
        <v>1031</v>
      </c>
      <c r="AZ25" s="685">
        <v>4096</v>
      </c>
      <c r="BA25" s="550" t="s">
        <v>1508</v>
      </c>
      <c r="BB25" s="686">
        <v>0.92700000000000005</v>
      </c>
      <c r="BC25" s="550" t="s">
        <v>1509</v>
      </c>
      <c r="BD25" s="558"/>
      <c r="BE25" s="439" t="s">
        <v>987</v>
      </c>
      <c r="BF25" s="556">
        <v>7272</v>
      </c>
      <c r="BG25" s="557" t="s">
        <v>1089</v>
      </c>
      <c r="BH25" s="559">
        <v>0.94299999999999995</v>
      </c>
      <c r="BI25" s="557" t="s">
        <v>1148</v>
      </c>
      <c r="BJ25" s="556">
        <v>3969</v>
      </c>
      <c r="BK25" s="557" t="s">
        <v>1131</v>
      </c>
      <c r="BL25" s="559">
        <v>0.92600000000000005</v>
      </c>
      <c r="BM25" s="557" t="s">
        <v>783</v>
      </c>
      <c r="BN25" s="556">
        <v>3303</v>
      </c>
      <c r="BO25" s="557" t="s">
        <v>1510</v>
      </c>
      <c r="BP25" s="559">
        <v>0.96599999999999997</v>
      </c>
      <c r="BQ25" s="557" t="s">
        <v>1119</v>
      </c>
      <c r="BR25" s="558"/>
      <c r="BS25" s="672" t="s">
        <v>987</v>
      </c>
      <c r="BT25" s="560">
        <v>8525</v>
      </c>
      <c r="BU25" s="561" t="s">
        <v>1511</v>
      </c>
      <c r="BV25" s="562">
        <v>0.92600000000000005</v>
      </c>
      <c r="BW25" s="561" t="s">
        <v>1025</v>
      </c>
      <c r="BX25" s="560">
        <v>4515</v>
      </c>
      <c r="BY25" s="561" t="s">
        <v>1012</v>
      </c>
      <c r="BZ25" s="562">
        <v>0.91700000000000004</v>
      </c>
      <c r="CA25" s="561" t="s">
        <v>1077</v>
      </c>
      <c r="CB25" s="560">
        <v>4010</v>
      </c>
      <c r="CC25" s="561" t="s">
        <v>1310</v>
      </c>
      <c r="CD25" s="562">
        <v>0.93600000000000005</v>
      </c>
      <c r="CE25" s="561" t="s">
        <v>1020</v>
      </c>
      <c r="CF25" s="558"/>
      <c r="CG25" s="413" t="s">
        <v>987</v>
      </c>
      <c r="CH25" s="563">
        <v>0.96</v>
      </c>
      <c r="CI25" s="451" t="s">
        <v>662</v>
      </c>
      <c r="CJ25" s="563">
        <v>0.94299999999999995</v>
      </c>
      <c r="CK25" s="451" t="s">
        <v>849</v>
      </c>
      <c r="CL25" s="563">
        <v>0.97399999999999998</v>
      </c>
      <c r="CM25" s="451" t="s">
        <v>674</v>
      </c>
    </row>
    <row r="26" spans="1:91" s="202" customFormat="1" ht="13">
      <c r="A26" s="688"/>
      <c r="B26" s="689"/>
      <c r="C26" s="497"/>
      <c r="D26" s="500"/>
      <c r="E26" s="497"/>
      <c r="F26" s="217"/>
      <c r="G26" s="497"/>
      <c r="H26" s="500"/>
      <c r="I26" s="497"/>
      <c r="J26" s="217"/>
      <c r="K26" s="497"/>
      <c r="L26" s="500"/>
      <c r="M26" s="501"/>
      <c r="O26" s="676"/>
      <c r="P26" s="690"/>
      <c r="Q26" s="690"/>
      <c r="R26" s="738"/>
      <c r="S26" s="739"/>
      <c r="T26" s="693"/>
      <c r="U26" s="690"/>
      <c r="V26" s="738"/>
      <c r="W26" s="739"/>
      <c r="X26" s="693"/>
      <c r="Y26" s="690"/>
      <c r="Z26" s="738"/>
      <c r="AA26" s="738"/>
      <c r="AC26" s="676"/>
      <c r="AD26" s="681"/>
      <c r="AE26" s="682"/>
      <c r="AF26" s="683"/>
      <c r="AG26" s="684"/>
      <c r="AH26" s="681"/>
      <c r="AI26" s="682"/>
      <c r="AJ26" s="683"/>
      <c r="AK26" s="684"/>
      <c r="AL26" s="681"/>
      <c r="AM26" s="682"/>
      <c r="AN26" s="683"/>
      <c r="AO26" s="683"/>
      <c r="AQ26" s="156" t="s">
        <v>841</v>
      </c>
      <c r="AR26" s="685">
        <v>2164</v>
      </c>
      <c r="AS26" s="550" t="s">
        <v>1512</v>
      </c>
      <c r="AT26" s="686">
        <v>0.25600000000000001</v>
      </c>
      <c r="AU26" s="552" t="s">
        <v>1330</v>
      </c>
      <c r="AV26" s="551">
        <v>602</v>
      </c>
      <c r="AW26" s="550" t="s">
        <v>1513</v>
      </c>
      <c r="AX26" s="686">
        <v>0.14899999999999999</v>
      </c>
      <c r="AY26" s="552" t="s">
        <v>826</v>
      </c>
      <c r="AZ26" s="685">
        <v>1562</v>
      </c>
      <c r="BA26" s="550" t="s">
        <v>1514</v>
      </c>
      <c r="BB26" s="686">
        <v>0.35399999999999998</v>
      </c>
      <c r="BC26" s="550" t="s">
        <v>1515</v>
      </c>
      <c r="BD26" s="558"/>
      <c r="BE26" s="439" t="s">
        <v>841</v>
      </c>
      <c r="BF26" s="556">
        <v>2291</v>
      </c>
      <c r="BG26" s="557" t="s">
        <v>994</v>
      </c>
      <c r="BH26" s="559">
        <v>0.29699999999999999</v>
      </c>
      <c r="BI26" s="557" t="s">
        <v>1174</v>
      </c>
      <c r="BJ26" s="556">
        <v>1245</v>
      </c>
      <c r="BK26" s="557" t="s">
        <v>1303</v>
      </c>
      <c r="BL26" s="559">
        <v>0.28999999999999998</v>
      </c>
      <c r="BM26" s="557" t="s">
        <v>829</v>
      </c>
      <c r="BN26" s="556">
        <v>1046</v>
      </c>
      <c r="BO26" s="557" t="s">
        <v>761</v>
      </c>
      <c r="BP26" s="559">
        <v>0.30599999999999999</v>
      </c>
      <c r="BQ26" s="557" t="s">
        <v>1516</v>
      </c>
      <c r="BR26" s="558"/>
      <c r="BS26" s="672" t="s">
        <v>841</v>
      </c>
      <c r="BT26" s="560">
        <v>2659</v>
      </c>
      <c r="BU26" s="561" t="s">
        <v>1162</v>
      </c>
      <c r="BV26" s="562">
        <v>0.28899999999999998</v>
      </c>
      <c r="BW26" s="561" t="s">
        <v>1517</v>
      </c>
      <c r="BX26" s="560">
        <v>1231</v>
      </c>
      <c r="BY26" s="561" t="s">
        <v>1518</v>
      </c>
      <c r="BZ26" s="562">
        <v>0.25</v>
      </c>
      <c r="CA26" s="561" t="s">
        <v>818</v>
      </c>
      <c r="CB26" s="560">
        <v>1428</v>
      </c>
      <c r="CC26" s="561" t="s">
        <v>868</v>
      </c>
      <c r="CD26" s="562">
        <v>0.33300000000000002</v>
      </c>
      <c r="CE26" s="561" t="s">
        <v>1519</v>
      </c>
      <c r="CF26" s="558"/>
      <c r="CG26" s="413" t="s">
        <v>841</v>
      </c>
      <c r="CH26" s="563">
        <v>0.27</v>
      </c>
      <c r="CI26" s="451" t="s">
        <v>1330</v>
      </c>
      <c r="CJ26" s="563">
        <v>0.188</v>
      </c>
      <c r="CK26" s="451" t="s">
        <v>1078</v>
      </c>
      <c r="CL26" s="563">
        <v>0.33900000000000002</v>
      </c>
      <c r="CM26" s="451" t="s">
        <v>1323</v>
      </c>
    </row>
    <row r="27" spans="1:91" s="202" customFormat="1" ht="13.5" thickBot="1">
      <c r="A27" s="658" t="s">
        <v>1033</v>
      </c>
      <c r="B27" s="725">
        <v>10119</v>
      </c>
      <c r="C27" s="726" t="s">
        <v>1520</v>
      </c>
      <c r="D27" s="727" t="s">
        <v>751</v>
      </c>
      <c r="E27" s="726" t="s">
        <v>751</v>
      </c>
      <c r="F27" s="728">
        <v>4886</v>
      </c>
      <c r="G27" s="726" t="s">
        <v>1392</v>
      </c>
      <c r="H27" s="727" t="s">
        <v>751</v>
      </c>
      <c r="I27" s="726" t="s">
        <v>751</v>
      </c>
      <c r="J27" s="728">
        <v>5233</v>
      </c>
      <c r="K27" s="726" t="s">
        <v>1521</v>
      </c>
      <c r="L27" s="727" t="s">
        <v>751</v>
      </c>
      <c r="M27" s="641" t="s">
        <v>751</v>
      </c>
      <c r="O27" s="661" t="s">
        <v>1033</v>
      </c>
      <c r="P27" s="694">
        <v>9940</v>
      </c>
      <c r="Q27" s="694">
        <v>771</v>
      </c>
      <c r="R27" s="740" t="s">
        <v>751</v>
      </c>
      <c r="S27" s="741" t="s">
        <v>751</v>
      </c>
      <c r="T27" s="697">
        <v>5137</v>
      </c>
      <c r="U27" s="694">
        <v>525</v>
      </c>
      <c r="V27" s="740" t="s">
        <v>751</v>
      </c>
      <c r="W27" s="741" t="s">
        <v>751</v>
      </c>
      <c r="X27" s="697">
        <v>4803</v>
      </c>
      <c r="Y27" s="694">
        <v>409</v>
      </c>
      <c r="Z27" s="740" t="s">
        <v>751</v>
      </c>
      <c r="AA27" s="740" t="s">
        <v>751</v>
      </c>
      <c r="AC27" s="661" t="s">
        <v>1033</v>
      </c>
      <c r="AD27" s="666">
        <v>8827</v>
      </c>
      <c r="AE27" s="667">
        <v>614</v>
      </c>
      <c r="AF27" s="668" t="s">
        <v>751</v>
      </c>
      <c r="AG27" s="669" t="s">
        <v>751</v>
      </c>
      <c r="AH27" s="666">
        <v>4336</v>
      </c>
      <c r="AI27" s="667">
        <v>410</v>
      </c>
      <c r="AJ27" s="668" t="s">
        <v>751</v>
      </c>
      <c r="AK27" s="669" t="s">
        <v>751</v>
      </c>
      <c r="AL27" s="666">
        <v>4491</v>
      </c>
      <c r="AM27" s="667">
        <v>390</v>
      </c>
      <c r="AN27" s="668" t="s">
        <v>751</v>
      </c>
      <c r="AO27" s="668" t="s">
        <v>751</v>
      </c>
      <c r="AQ27" s="379"/>
      <c r="AR27" s="551"/>
      <c r="AS27" s="550"/>
      <c r="AT27" s="686"/>
      <c r="AU27" s="552"/>
      <c r="AV27" s="551"/>
      <c r="AW27" s="550"/>
      <c r="AX27" s="686"/>
      <c r="AY27" s="552"/>
      <c r="AZ27" s="551"/>
      <c r="BA27" s="550"/>
      <c r="BB27" s="686"/>
      <c r="BC27" s="550"/>
      <c r="BD27" s="558"/>
      <c r="BE27" s="413"/>
      <c r="BF27" s="557" t="s">
        <v>673</v>
      </c>
      <c r="BG27" s="557" t="s">
        <v>673</v>
      </c>
      <c r="BH27" s="559" t="s">
        <v>673</v>
      </c>
      <c r="BI27" s="557" t="s">
        <v>673</v>
      </c>
      <c r="BJ27" s="557" t="s">
        <v>673</v>
      </c>
      <c r="BK27" s="557" t="s">
        <v>673</v>
      </c>
      <c r="BL27" s="559" t="s">
        <v>673</v>
      </c>
      <c r="BM27" s="557" t="s">
        <v>673</v>
      </c>
      <c r="BN27" s="557" t="s">
        <v>673</v>
      </c>
      <c r="BO27" s="557" t="s">
        <v>673</v>
      </c>
      <c r="BP27" s="559" t="s">
        <v>673</v>
      </c>
      <c r="BQ27" s="557" t="s">
        <v>673</v>
      </c>
      <c r="BR27" s="558"/>
      <c r="BS27" s="672" t="s">
        <v>673</v>
      </c>
      <c r="BT27" s="561" t="s">
        <v>673</v>
      </c>
      <c r="BU27" s="561" t="s">
        <v>673</v>
      </c>
      <c r="BV27" s="562" t="s">
        <v>673</v>
      </c>
      <c r="BW27" s="561" t="s">
        <v>673</v>
      </c>
      <c r="BX27" s="561" t="s">
        <v>673</v>
      </c>
      <c r="BY27" s="561" t="s">
        <v>673</v>
      </c>
      <c r="BZ27" s="562" t="s">
        <v>673</v>
      </c>
      <c r="CA27" s="561" t="s">
        <v>673</v>
      </c>
      <c r="CB27" s="561" t="s">
        <v>673</v>
      </c>
      <c r="CC27" s="561" t="s">
        <v>673</v>
      </c>
      <c r="CD27" s="562" t="s">
        <v>673</v>
      </c>
      <c r="CE27" s="561" t="s">
        <v>673</v>
      </c>
      <c r="CF27" s="558"/>
      <c r="CG27" s="413"/>
      <c r="CH27" s="451"/>
      <c r="CI27" s="451"/>
      <c r="CJ27" s="451"/>
      <c r="CK27" s="451"/>
      <c r="CL27" s="451"/>
      <c r="CM27" s="451"/>
    </row>
    <row r="28" spans="1:91" s="202" customFormat="1" ht="13">
      <c r="A28" s="673" t="s">
        <v>987</v>
      </c>
      <c r="B28" s="674">
        <v>9705</v>
      </c>
      <c r="C28" s="490" t="s">
        <v>1520</v>
      </c>
      <c r="D28" s="493">
        <v>0.95899999999999996</v>
      </c>
      <c r="E28" s="490" t="s">
        <v>907</v>
      </c>
      <c r="F28" s="675">
        <v>4558</v>
      </c>
      <c r="G28" s="490" t="s">
        <v>1522</v>
      </c>
      <c r="H28" s="493">
        <v>0.93300000000000005</v>
      </c>
      <c r="I28" s="490" t="s">
        <v>1491</v>
      </c>
      <c r="J28" s="675">
        <v>5147</v>
      </c>
      <c r="K28" s="490" t="s">
        <v>1523</v>
      </c>
      <c r="L28" s="493">
        <v>0.98399999999999999</v>
      </c>
      <c r="M28" s="494" t="s">
        <v>610</v>
      </c>
      <c r="O28" s="676" t="s">
        <v>987</v>
      </c>
      <c r="P28" s="690">
        <v>9277</v>
      </c>
      <c r="Q28" s="690">
        <v>598</v>
      </c>
      <c r="R28" s="738">
        <v>93.3</v>
      </c>
      <c r="S28" s="739">
        <v>5.9</v>
      </c>
      <c r="T28" s="693">
        <v>4590</v>
      </c>
      <c r="U28" s="690">
        <v>492</v>
      </c>
      <c r="V28" s="738">
        <v>89.4</v>
      </c>
      <c r="W28" s="739">
        <v>10.8</v>
      </c>
      <c r="X28" s="693">
        <v>4687</v>
      </c>
      <c r="Y28" s="690">
        <v>400</v>
      </c>
      <c r="Z28" s="738">
        <v>97.6</v>
      </c>
      <c r="AA28" s="738">
        <v>2.8</v>
      </c>
      <c r="AC28" s="676" t="s">
        <v>987</v>
      </c>
      <c r="AD28" s="681">
        <v>8459</v>
      </c>
      <c r="AE28" s="682">
        <v>628</v>
      </c>
      <c r="AF28" s="683">
        <v>95.8</v>
      </c>
      <c r="AG28" s="684">
        <v>3.7</v>
      </c>
      <c r="AH28" s="681">
        <v>4146</v>
      </c>
      <c r="AI28" s="682">
        <v>475</v>
      </c>
      <c r="AJ28" s="683">
        <v>95.6</v>
      </c>
      <c r="AK28" s="684">
        <v>5</v>
      </c>
      <c r="AL28" s="681">
        <v>4313</v>
      </c>
      <c r="AM28" s="682">
        <v>346</v>
      </c>
      <c r="AN28" s="683">
        <v>96</v>
      </c>
      <c r="AO28" s="683">
        <v>5.0999999999999996</v>
      </c>
      <c r="AQ28" s="379" t="s">
        <v>1033</v>
      </c>
      <c r="AR28" s="685">
        <v>10159</v>
      </c>
      <c r="AS28" s="550" t="s">
        <v>1524</v>
      </c>
      <c r="AT28" s="686" t="s">
        <v>751</v>
      </c>
      <c r="AU28" s="552" t="s">
        <v>751</v>
      </c>
      <c r="AV28" s="685">
        <v>5318</v>
      </c>
      <c r="AW28" s="550" t="s">
        <v>1474</v>
      </c>
      <c r="AX28" s="686" t="s">
        <v>751</v>
      </c>
      <c r="AY28" s="552" t="s">
        <v>751</v>
      </c>
      <c r="AZ28" s="685">
        <v>4841</v>
      </c>
      <c r="BA28" s="550" t="s">
        <v>1525</v>
      </c>
      <c r="BB28" s="686" t="s">
        <v>751</v>
      </c>
      <c r="BC28" s="550" t="s">
        <v>751</v>
      </c>
      <c r="BD28" s="558"/>
      <c r="BE28" s="413" t="s">
        <v>1033</v>
      </c>
      <c r="BF28" s="556">
        <v>9621</v>
      </c>
      <c r="BG28" s="557" t="s">
        <v>1526</v>
      </c>
      <c r="BH28" s="559" t="s">
        <v>751</v>
      </c>
      <c r="BI28" s="557" t="s">
        <v>751</v>
      </c>
      <c r="BJ28" s="556">
        <v>4824</v>
      </c>
      <c r="BK28" s="557" t="s">
        <v>764</v>
      </c>
      <c r="BL28" s="559" t="s">
        <v>751</v>
      </c>
      <c r="BM28" s="557" t="s">
        <v>751</v>
      </c>
      <c r="BN28" s="556">
        <v>4797</v>
      </c>
      <c r="BO28" s="557" t="s">
        <v>756</v>
      </c>
      <c r="BP28" s="559" t="s">
        <v>751</v>
      </c>
      <c r="BQ28" s="557" t="s">
        <v>751</v>
      </c>
      <c r="BR28" s="558"/>
      <c r="BS28" s="672" t="s">
        <v>1033</v>
      </c>
      <c r="BT28" s="560">
        <v>8836</v>
      </c>
      <c r="BU28" s="561" t="s">
        <v>1527</v>
      </c>
      <c r="BV28" s="562" t="s">
        <v>751</v>
      </c>
      <c r="BW28" s="561" t="s">
        <v>751</v>
      </c>
      <c r="BX28" s="560">
        <v>4340</v>
      </c>
      <c r="BY28" s="561" t="s">
        <v>1528</v>
      </c>
      <c r="BZ28" s="562" t="s">
        <v>751</v>
      </c>
      <c r="CA28" s="561" t="s">
        <v>751</v>
      </c>
      <c r="CB28" s="560">
        <v>4496</v>
      </c>
      <c r="CC28" s="561" t="s">
        <v>777</v>
      </c>
      <c r="CD28" s="562" t="s">
        <v>751</v>
      </c>
      <c r="CE28" s="561" t="s">
        <v>751</v>
      </c>
      <c r="CF28" s="558"/>
      <c r="CG28" s="413" t="s">
        <v>1033</v>
      </c>
      <c r="CH28" s="393">
        <v>8098</v>
      </c>
      <c r="CI28" s="451" t="s">
        <v>1030</v>
      </c>
      <c r="CJ28" s="393">
        <v>4308</v>
      </c>
      <c r="CK28" s="451" t="s">
        <v>1529</v>
      </c>
      <c r="CL28" s="393">
        <v>3790</v>
      </c>
      <c r="CM28" s="451" t="s">
        <v>875</v>
      </c>
    </row>
    <row r="29" spans="1:91" s="202" customFormat="1" ht="13">
      <c r="A29" s="688" t="s">
        <v>841</v>
      </c>
      <c r="B29" s="689">
        <v>3461</v>
      </c>
      <c r="C29" s="497" t="s">
        <v>1530</v>
      </c>
      <c r="D29" s="500">
        <v>0.34200000000000003</v>
      </c>
      <c r="E29" s="497" t="s">
        <v>1007</v>
      </c>
      <c r="F29" s="217">
        <v>1214</v>
      </c>
      <c r="G29" s="497" t="s">
        <v>1531</v>
      </c>
      <c r="H29" s="500">
        <v>0.248</v>
      </c>
      <c r="I29" s="497" t="s">
        <v>795</v>
      </c>
      <c r="J29" s="217">
        <v>2247</v>
      </c>
      <c r="K29" s="497" t="s">
        <v>1532</v>
      </c>
      <c r="L29" s="500">
        <v>0.42899999999999999</v>
      </c>
      <c r="M29" s="501" t="s">
        <v>1533</v>
      </c>
      <c r="O29" s="676" t="s">
        <v>841</v>
      </c>
      <c r="P29" s="690">
        <v>2659</v>
      </c>
      <c r="Q29" s="690">
        <v>692</v>
      </c>
      <c r="R29" s="738">
        <v>26.8</v>
      </c>
      <c r="S29" s="739">
        <v>7.1</v>
      </c>
      <c r="T29" s="693">
        <v>1079</v>
      </c>
      <c r="U29" s="690">
        <v>377</v>
      </c>
      <c r="V29" s="738">
        <v>21</v>
      </c>
      <c r="W29" s="739">
        <v>7.9</v>
      </c>
      <c r="X29" s="693">
        <v>1580</v>
      </c>
      <c r="Y29" s="690">
        <v>502</v>
      </c>
      <c r="Z29" s="738">
        <v>32.9</v>
      </c>
      <c r="AA29" s="738">
        <v>10.4</v>
      </c>
      <c r="AC29" s="676" t="s">
        <v>841</v>
      </c>
      <c r="AD29" s="681">
        <v>3474</v>
      </c>
      <c r="AE29" s="682">
        <v>953</v>
      </c>
      <c r="AF29" s="683">
        <v>39.4</v>
      </c>
      <c r="AG29" s="684">
        <v>10.7</v>
      </c>
      <c r="AH29" s="681">
        <v>1521</v>
      </c>
      <c r="AI29" s="682">
        <v>703</v>
      </c>
      <c r="AJ29" s="683">
        <v>35.1</v>
      </c>
      <c r="AK29" s="684">
        <v>16.5</v>
      </c>
      <c r="AL29" s="681">
        <v>1953</v>
      </c>
      <c r="AM29" s="682">
        <v>589</v>
      </c>
      <c r="AN29" s="683">
        <v>43.5</v>
      </c>
      <c r="AO29" s="683">
        <v>12.8</v>
      </c>
      <c r="AQ29" s="156" t="s">
        <v>987</v>
      </c>
      <c r="AR29" s="685">
        <v>9496</v>
      </c>
      <c r="AS29" s="550" t="s">
        <v>1534</v>
      </c>
      <c r="AT29" s="686">
        <v>0.93500000000000005</v>
      </c>
      <c r="AU29" s="552" t="s">
        <v>1016</v>
      </c>
      <c r="AV29" s="685">
        <v>4832</v>
      </c>
      <c r="AW29" s="550" t="s">
        <v>1535</v>
      </c>
      <c r="AX29" s="686">
        <v>0.90900000000000003</v>
      </c>
      <c r="AY29" s="552" t="s">
        <v>806</v>
      </c>
      <c r="AZ29" s="685">
        <v>4664</v>
      </c>
      <c r="BA29" s="550" t="s">
        <v>1536</v>
      </c>
      <c r="BB29" s="686">
        <v>0.96299999999999997</v>
      </c>
      <c r="BC29" s="550" t="s">
        <v>787</v>
      </c>
      <c r="BD29" s="558"/>
      <c r="BE29" s="439" t="s">
        <v>987</v>
      </c>
      <c r="BF29" s="556">
        <v>9285</v>
      </c>
      <c r="BG29" s="557" t="s">
        <v>1537</v>
      </c>
      <c r="BH29" s="559">
        <v>0.96499999999999997</v>
      </c>
      <c r="BI29" s="557" t="s">
        <v>1148</v>
      </c>
      <c r="BJ29" s="556">
        <v>4627</v>
      </c>
      <c r="BK29" s="557" t="s">
        <v>1538</v>
      </c>
      <c r="BL29" s="559">
        <v>0.95899999999999996</v>
      </c>
      <c r="BM29" s="557" t="s">
        <v>1068</v>
      </c>
      <c r="BN29" s="556">
        <v>4658</v>
      </c>
      <c r="BO29" s="557" t="s">
        <v>1539</v>
      </c>
      <c r="BP29" s="559">
        <v>0.97099999999999997</v>
      </c>
      <c r="BQ29" s="557" t="s">
        <v>1148</v>
      </c>
      <c r="BR29" s="558"/>
      <c r="BS29" s="672" t="s">
        <v>987</v>
      </c>
      <c r="BT29" s="560">
        <v>8567</v>
      </c>
      <c r="BU29" s="561" t="s">
        <v>1540</v>
      </c>
      <c r="BV29" s="562">
        <v>0.97</v>
      </c>
      <c r="BW29" s="561" t="s">
        <v>658</v>
      </c>
      <c r="BX29" s="560">
        <v>4180</v>
      </c>
      <c r="BY29" s="561" t="s">
        <v>854</v>
      </c>
      <c r="BZ29" s="562">
        <v>0.96299999999999997</v>
      </c>
      <c r="CA29" s="561" t="s">
        <v>1016</v>
      </c>
      <c r="CB29" s="560">
        <v>4387</v>
      </c>
      <c r="CC29" s="561" t="s">
        <v>777</v>
      </c>
      <c r="CD29" s="562">
        <v>0.97599999999999998</v>
      </c>
      <c r="CE29" s="561" t="s">
        <v>675</v>
      </c>
      <c r="CF29" s="558"/>
      <c r="CG29" s="413" t="s">
        <v>987</v>
      </c>
      <c r="CH29" s="563">
        <v>0.97299999999999998</v>
      </c>
      <c r="CI29" s="451" t="s">
        <v>650</v>
      </c>
      <c r="CJ29" s="563">
        <v>0.98499999999999999</v>
      </c>
      <c r="CK29" s="451" t="s">
        <v>657</v>
      </c>
      <c r="CL29" s="563">
        <v>0.96</v>
      </c>
      <c r="CM29" s="451" t="s">
        <v>862</v>
      </c>
    </row>
    <row r="30" spans="1:91" s="202" customFormat="1" ht="13">
      <c r="A30" s="705"/>
      <c r="B30" s="689"/>
      <c r="C30" s="497"/>
      <c r="D30" s="500"/>
      <c r="E30" s="497"/>
      <c r="F30" s="217"/>
      <c r="G30" s="497"/>
      <c r="H30" s="500"/>
      <c r="I30" s="497"/>
      <c r="J30" s="217"/>
      <c r="K30" s="497"/>
      <c r="L30" s="500"/>
      <c r="M30" s="501"/>
      <c r="O30" s="706"/>
      <c r="P30" s="690"/>
      <c r="Q30" s="690"/>
      <c r="R30" s="738"/>
      <c r="S30" s="739"/>
      <c r="T30" s="693"/>
      <c r="U30" s="690"/>
      <c r="V30" s="738"/>
      <c r="W30" s="739"/>
      <c r="X30" s="693"/>
      <c r="Y30" s="690"/>
      <c r="Z30" s="738"/>
      <c r="AA30" s="738"/>
      <c r="AC30" s="706"/>
      <c r="AD30" s="681"/>
      <c r="AE30" s="682"/>
      <c r="AF30" s="683"/>
      <c r="AG30" s="684"/>
      <c r="AH30" s="681"/>
      <c r="AI30" s="682"/>
      <c r="AJ30" s="683"/>
      <c r="AK30" s="684"/>
      <c r="AL30" s="681"/>
      <c r="AM30" s="682"/>
      <c r="AN30" s="683"/>
      <c r="AO30" s="683"/>
      <c r="AQ30" s="156" t="s">
        <v>841</v>
      </c>
      <c r="AR30" s="685">
        <v>3117</v>
      </c>
      <c r="AS30" s="550" t="s">
        <v>1541</v>
      </c>
      <c r="AT30" s="686">
        <v>0.307</v>
      </c>
      <c r="AU30" s="552" t="s">
        <v>1021</v>
      </c>
      <c r="AV30" s="685">
        <v>1297</v>
      </c>
      <c r="AW30" s="550" t="s">
        <v>1542</v>
      </c>
      <c r="AX30" s="686">
        <v>0.24399999999999999</v>
      </c>
      <c r="AY30" s="552" t="s">
        <v>1517</v>
      </c>
      <c r="AZ30" s="685">
        <v>1820</v>
      </c>
      <c r="BA30" s="550" t="s">
        <v>1543</v>
      </c>
      <c r="BB30" s="686">
        <v>0.376</v>
      </c>
      <c r="BC30" s="550" t="s">
        <v>804</v>
      </c>
      <c r="BD30" s="558"/>
      <c r="BE30" s="439" t="s">
        <v>841</v>
      </c>
      <c r="BF30" s="556">
        <v>2544</v>
      </c>
      <c r="BG30" s="557" t="s">
        <v>1544</v>
      </c>
      <c r="BH30" s="559">
        <v>0.26400000000000001</v>
      </c>
      <c r="BI30" s="557" t="s">
        <v>1021</v>
      </c>
      <c r="BJ30" s="556">
        <v>1284</v>
      </c>
      <c r="BK30" s="557" t="s">
        <v>1545</v>
      </c>
      <c r="BL30" s="559">
        <v>0.26600000000000001</v>
      </c>
      <c r="BM30" s="557" t="s">
        <v>818</v>
      </c>
      <c r="BN30" s="556">
        <v>1260</v>
      </c>
      <c r="BO30" s="557" t="s">
        <v>1546</v>
      </c>
      <c r="BP30" s="559">
        <v>0.26300000000000001</v>
      </c>
      <c r="BQ30" s="557" t="s">
        <v>1547</v>
      </c>
      <c r="BR30" s="558"/>
      <c r="BS30" s="672" t="s">
        <v>841</v>
      </c>
      <c r="BT30" s="560">
        <v>1806</v>
      </c>
      <c r="BU30" s="561" t="s">
        <v>1548</v>
      </c>
      <c r="BV30" s="562">
        <v>0.20399999999999999</v>
      </c>
      <c r="BW30" s="561" t="s">
        <v>817</v>
      </c>
      <c r="BX30" s="561">
        <v>689</v>
      </c>
      <c r="BY30" s="561" t="s">
        <v>1549</v>
      </c>
      <c r="BZ30" s="562">
        <v>0.159</v>
      </c>
      <c r="CA30" s="561" t="s">
        <v>826</v>
      </c>
      <c r="CB30" s="560">
        <v>1117</v>
      </c>
      <c r="CC30" s="561" t="s">
        <v>763</v>
      </c>
      <c r="CD30" s="562">
        <v>0.248</v>
      </c>
      <c r="CE30" s="561" t="s">
        <v>1323</v>
      </c>
      <c r="CF30" s="558"/>
      <c r="CG30" s="413" t="s">
        <v>841</v>
      </c>
      <c r="CH30" s="563">
        <v>0.33200000000000002</v>
      </c>
      <c r="CI30" s="451" t="s">
        <v>1343</v>
      </c>
      <c r="CJ30" s="563">
        <v>0.33200000000000002</v>
      </c>
      <c r="CK30" s="451" t="s">
        <v>839</v>
      </c>
      <c r="CL30" s="563">
        <v>0.33200000000000002</v>
      </c>
      <c r="CM30" s="451" t="s">
        <v>1358</v>
      </c>
    </row>
    <row r="31" spans="1:91" s="202" customFormat="1" ht="13.5" thickBot="1">
      <c r="A31" s="658" t="s">
        <v>1080</v>
      </c>
      <c r="B31" s="659">
        <v>17356</v>
      </c>
      <c r="C31" s="487" t="s">
        <v>1446</v>
      </c>
      <c r="D31" s="660" t="s">
        <v>751</v>
      </c>
      <c r="E31" s="487" t="s">
        <v>751</v>
      </c>
      <c r="F31" s="484">
        <v>9097</v>
      </c>
      <c r="G31" s="487" t="s">
        <v>1550</v>
      </c>
      <c r="H31" s="660" t="s">
        <v>751</v>
      </c>
      <c r="I31" s="487" t="s">
        <v>751</v>
      </c>
      <c r="J31" s="484">
        <v>8259</v>
      </c>
      <c r="K31" s="487" t="s">
        <v>1551</v>
      </c>
      <c r="L31" s="660" t="s">
        <v>751</v>
      </c>
      <c r="M31" s="485" t="s">
        <v>751</v>
      </c>
      <c r="O31" s="661" t="s">
        <v>1080</v>
      </c>
      <c r="P31" s="694">
        <v>18213</v>
      </c>
      <c r="Q31" s="694">
        <v>678</v>
      </c>
      <c r="R31" s="740" t="s">
        <v>751</v>
      </c>
      <c r="S31" s="741" t="s">
        <v>751</v>
      </c>
      <c r="T31" s="697">
        <v>8731</v>
      </c>
      <c r="U31" s="694">
        <v>365</v>
      </c>
      <c r="V31" s="740" t="s">
        <v>751</v>
      </c>
      <c r="W31" s="741" t="s">
        <v>751</v>
      </c>
      <c r="X31" s="697">
        <v>9482</v>
      </c>
      <c r="Y31" s="694">
        <v>505</v>
      </c>
      <c r="Z31" s="740" t="s">
        <v>751</v>
      </c>
      <c r="AA31" s="740" t="s">
        <v>751</v>
      </c>
      <c r="AC31" s="661" t="s">
        <v>1080</v>
      </c>
      <c r="AD31" s="666">
        <v>19317</v>
      </c>
      <c r="AE31" s="667">
        <v>719</v>
      </c>
      <c r="AF31" s="668" t="s">
        <v>751</v>
      </c>
      <c r="AG31" s="669" t="s">
        <v>751</v>
      </c>
      <c r="AH31" s="666">
        <v>9745</v>
      </c>
      <c r="AI31" s="667">
        <v>583</v>
      </c>
      <c r="AJ31" s="668" t="s">
        <v>751</v>
      </c>
      <c r="AK31" s="669" t="s">
        <v>751</v>
      </c>
      <c r="AL31" s="666">
        <v>9572</v>
      </c>
      <c r="AM31" s="667">
        <v>341</v>
      </c>
      <c r="AN31" s="668" t="s">
        <v>751</v>
      </c>
      <c r="AO31" s="668" t="s">
        <v>751</v>
      </c>
      <c r="AQ31" s="379"/>
      <c r="AR31" s="551"/>
      <c r="AS31" s="550"/>
      <c r="AT31" s="686"/>
      <c r="AU31" s="552"/>
      <c r="AV31" s="551"/>
      <c r="AW31" s="550"/>
      <c r="AX31" s="686"/>
      <c r="AY31" s="552"/>
      <c r="AZ31" s="551"/>
      <c r="BA31" s="550"/>
      <c r="BB31" s="686"/>
      <c r="BC31" s="550"/>
      <c r="BD31" s="558"/>
      <c r="BE31" s="413"/>
      <c r="BF31" s="557" t="s">
        <v>673</v>
      </c>
      <c r="BG31" s="557" t="s">
        <v>673</v>
      </c>
      <c r="BH31" s="559" t="s">
        <v>673</v>
      </c>
      <c r="BI31" s="557" t="s">
        <v>673</v>
      </c>
      <c r="BJ31" s="557" t="s">
        <v>673</v>
      </c>
      <c r="BK31" s="557" t="s">
        <v>673</v>
      </c>
      <c r="BL31" s="559" t="s">
        <v>673</v>
      </c>
      <c r="BM31" s="557" t="s">
        <v>673</v>
      </c>
      <c r="BN31" s="557" t="s">
        <v>673</v>
      </c>
      <c r="BO31" s="557" t="s">
        <v>673</v>
      </c>
      <c r="BP31" s="559" t="s">
        <v>673</v>
      </c>
      <c r="BQ31" s="557" t="s">
        <v>673</v>
      </c>
      <c r="BR31" s="558"/>
      <c r="BS31" s="672" t="s">
        <v>673</v>
      </c>
      <c r="BT31" s="561" t="s">
        <v>673</v>
      </c>
      <c r="BU31" s="561" t="s">
        <v>673</v>
      </c>
      <c r="BV31" s="562" t="s">
        <v>673</v>
      </c>
      <c r="BW31" s="561" t="s">
        <v>673</v>
      </c>
      <c r="BX31" s="561" t="s">
        <v>673</v>
      </c>
      <c r="BY31" s="561" t="s">
        <v>673</v>
      </c>
      <c r="BZ31" s="562" t="s">
        <v>673</v>
      </c>
      <c r="CA31" s="561" t="s">
        <v>673</v>
      </c>
      <c r="CB31" s="561" t="s">
        <v>673</v>
      </c>
      <c r="CC31" s="561" t="s">
        <v>673</v>
      </c>
      <c r="CD31" s="562" t="s">
        <v>673</v>
      </c>
      <c r="CE31" s="561" t="s">
        <v>673</v>
      </c>
      <c r="CF31" s="558"/>
      <c r="CG31" s="413"/>
      <c r="CH31" s="451"/>
      <c r="CI31" s="451"/>
      <c r="CJ31" s="451"/>
      <c r="CK31" s="451"/>
      <c r="CL31" s="451"/>
      <c r="CM31" s="451"/>
    </row>
    <row r="32" spans="1:91" s="202" customFormat="1" ht="13">
      <c r="A32" s="673" t="s">
        <v>987</v>
      </c>
      <c r="B32" s="674">
        <v>15850</v>
      </c>
      <c r="C32" s="490" t="s">
        <v>1552</v>
      </c>
      <c r="D32" s="493">
        <v>0.91300000000000003</v>
      </c>
      <c r="E32" s="490" t="s">
        <v>768</v>
      </c>
      <c r="F32" s="675">
        <v>7949</v>
      </c>
      <c r="G32" s="490" t="s">
        <v>1553</v>
      </c>
      <c r="H32" s="493">
        <v>0.874</v>
      </c>
      <c r="I32" s="490" t="s">
        <v>1505</v>
      </c>
      <c r="J32" s="675">
        <v>7901</v>
      </c>
      <c r="K32" s="490" t="s">
        <v>1554</v>
      </c>
      <c r="L32" s="493">
        <v>0.95699999999999996</v>
      </c>
      <c r="M32" s="494" t="s">
        <v>1086</v>
      </c>
      <c r="O32" s="676" t="s">
        <v>987</v>
      </c>
      <c r="P32" s="690">
        <v>17346</v>
      </c>
      <c r="Q32" s="690">
        <v>742</v>
      </c>
      <c r="R32" s="738">
        <v>95.2</v>
      </c>
      <c r="S32" s="739">
        <v>1.8</v>
      </c>
      <c r="T32" s="693">
        <v>8329</v>
      </c>
      <c r="U32" s="690">
        <v>406</v>
      </c>
      <c r="V32" s="738">
        <v>95.4</v>
      </c>
      <c r="W32" s="739">
        <v>2.5</v>
      </c>
      <c r="X32" s="693">
        <v>9017</v>
      </c>
      <c r="Y32" s="690">
        <v>566</v>
      </c>
      <c r="Z32" s="738">
        <v>95.1</v>
      </c>
      <c r="AA32" s="738">
        <v>2.7</v>
      </c>
      <c r="AC32" s="676" t="s">
        <v>987</v>
      </c>
      <c r="AD32" s="681">
        <v>17982</v>
      </c>
      <c r="AE32" s="682">
        <v>1118</v>
      </c>
      <c r="AF32" s="683">
        <v>93.1</v>
      </c>
      <c r="AG32" s="684">
        <v>4.5</v>
      </c>
      <c r="AH32" s="681">
        <v>9180</v>
      </c>
      <c r="AI32" s="682">
        <v>755</v>
      </c>
      <c r="AJ32" s="683">
        <v>94.2</v>
      </c>
      <c r="AK32" s="684">
        <v>5.4</v>
      </c>
      <c r="AL32" s="681">
        <v>8802</v>
      </c>
      <c r="AM32" s="682">
        <v>520</v>
      </c>
      <c r="AN32" s="683">
        <v>92</v>
      </c>
      <c r="AO32" s="683">
        <v>4</v>
      </c>
      <c r="AQ32" s="379" t="s">
        <v>1080</v>
      </c>
      <c r="AR32" s="685">
        <v>18111</v>
      </c>
      <c r="AS32" s="550" t="s">
        <v>1555</v>
      </c>
      <c r="AT32" s="686" t="s">
        <v>751</v>
      </c>
      <c r="AU32" s="552" t="s">
        <v>751</v>
      </c>
      <c r="AV32" s="685">
        <v>8652</v>
      </c>
      <c r="AW32" s="550" t="s">
        <v>1556</v>
      </c>
      <c r="AX32" s="686" t="s">
        <v>751</v>
      </c>
      <c r="AY32" s="552" t="s">
        <v>751</v>
      </c>
      <c r="AZ32" s="685">
        <v>9459</v>
      </c>
      <c r="BA32" s="550" t="s">
        <v>1476</v>
      </c>
      <c r="BB32" s="686" t="s">
        <v>751</v>
      </c>
      <c r="BC32" s="550" t="s">
        <v>751</v>
      </c>
      <c r="BD32" s="558"/>
      <c r="BE32" s="413" t="s">
        <v>1080</v>
      </c>
      <c r="BF32" s="556">
        <v>19585</v>
      </c>
      <c r="BG32" s="557" t="s">
        <v>1557</v>
      </c>
      <c r="BH32" s="559" t="s">
        <v>751</v>
      </c>
      <c r="BI32" s="557" t="s">
        <v>751</v>
      </c>
      <c r="BJ32" s="556">
        <v>9710</v>
      </c>
      <c r="BK32" s="557" t="s">
        <v>1558</v>
      </c>
      <c r="BL32" s="559" t="s">
        <v>751</v>
      </c>
      <c r="BM32" s="557" t="s">
        <v>751</v>
      </c>
      <c r="BN32" s="556">
        <v>9875</v>
      </c>
      <c r="BO32" s="557" t="s">
        <v>1396</v>
      </c>
      <c r="BP32" s="559" t="s">
        <v>751</v>
      </c>
      <c r="BQ32" s="557" t="s">
        <v>751</v>
      </c>
      <c r="BR32" s="558"/>
      <c r="BS32" s="672" t="s">
        <v>1080</v>
      </c>
      <c r="BT32" s="560">
        <v>19980</v>
      </c>
      <c r="BU32" s="561" t="s">
        <v>757</v>
      </c>
      <c r="BV32" s="562" t="s">
        <v>751</v>
      </c>
      <c r="BW32" s="561" t="s">
        <v>751</v>
      </c>
      <c r="BX32" s="560">
        <v>10051</v>
      </c>
      <c r="BY32" s="561" t="s">
        <v>1559</v>
      </c>
      <c r="BZ32" s="562" t="s">
        <v>751</v>
      </c>
      <c r="CA32" s="561" t="s">
        <v>751</v>
      </c>
      <c r="CB32" s="560">
        <v>9929</v>
      </c>
      <c r="CC32" s="561" t="s">
        <v>1560</v>
      </c>
      <c r="CD32" s="562" t="s">
        <v>751</v>
      </c>
      <c r="CE32" s="561" t="s">
        <v>751</v>
      </c>
      <c r="CF32" s="558"/>
      <c r="CG32" s="413" t="s">
        <v>1080</v>
      </c>
      <c r="CH32" s="393">
        <v>20056</v>
      </c>
      <c r="CI32" s="451" t="s">
        <v>1561</v>
      </c>
      <c r="CJ32" s="393">
        <v>10096</v>
      </c>
      <c r="CK32" s="451" t="s">
        <v>1398</v>
      </c>
      <c r="CL32" s="393">
        <v>9960</v>
      </c>
      <c r="CM32" s="451" t="s">
        <v>1562</v>
      </c>
    </row>
    <row r="33" spans="1:91" s="202" customFormat="1" ht="13">
      <c r="A33" s="688" t="s">
        <v>841</v>
      </c>
      <c r="B33" s="689">
        <v>5571</v>
      </c>
      <c r="C33" s="497" t="s">
        <v>1563</v>
      </c>
      <c r="D33" s="500">
        <v>0.32100000000000001</v>
      </c>
      <c r="E33" s="497" t="s">
        <v>1314</v>
      </c>
      <c r="F33" s="217">
        <v>3132</v>
      </c>
      <c r="G33" s="497" t="s">
        <v>1564</v>
      </c>
      <c r="H33" s="500">
        <v>0.34399999999999997</v>
      </c>
      <c r="I33" s="497" t="s">
        <v>1565</v>
      </c>
      <c r="J33" s="217">
        <v>2439</v>
      </c>
      <c r="K33" s="497" t="s">
        <v>1566</v>
      </c>
      <c r="L33" s="500">
        <v>0.29499999999999998</v>
      </c>
      <c r="M33" s="501" t="s">
        <v>1567</v>
      </c>
      <c r="O33" s="676" t="s">
        <v>841</v>
      </c>
      <c r="P33" s="690">
        <v>5638</v>
      </c>
      <c r="Q33" s="690">
        <v>918</v>
      </c>
      <c r="R33" s="738">
        <v>31</v>
      </c>
      <c r="S33" s="739">
        <v>5</v>
      </c>
      <c r="T33" s="693">
        <v>2007</v>
      </c>
      <c r="U33" s="690">
        <v>538</v>
      </c>
      <c r="V33" s="738">
        <v>23</v>
      </c>
      <c r="W33" s="739">
        <v>6.1</v>
      </c>
      <c r="X33" s="693">
        <v>3631</v>
      </c>
      <c r="Y33" s="690">
        <v>650</v>
      </c>
      <c r="Z33" s="738">
        <v>38.299999999999997</v>
      </c>
      <c r="AA33" s="738">
        <v>6.8</v>
      </c>
      <c r="AC33" s="676" t="s">
        <v>841</v>
      </c>
      <c r="AD33" s="681">
        <v>5060</v>
      </c>
      <c r="AE33" s="682">
        <v>998</v>
      </c>
      <c r="AF33" s="683">
        <v>26.2</v>
      </c>
      <c r="AG33" s="684">
        <v>5.2</v>
      </c>
      <c r="AH33" s="681">
        <v>1815</v>
      </c>
      <c r="AI33" s="682">
        <v>598</v>
      </c>
      <c r="AJ33" s="683">
        <v>18.600000000000001</v>
      </c>
      <c r="AK33" s="684">
        <v>6.2</v>
      </c>
      <c r="AL33" s="681">
        <v>3245</v>
      </c>
      <c r="AM33" s="682">
        <v>668</v>
      </c>
      <c r="AN33" s="683">
        <v>33.9</v>
      </c>
      <c r="AO33" s="683">
        <v>7</v>
      </c>
      <c r="AQ33" s="156" t="s">
        <v>987</v>
      </c>
      <c r="AR33" s="685">
        <v>16638</v>
      </c>
      <c r="AS33" s="550" t="s">
        <v>1568</v>
      </c>
      <c r="AT33" s="686">
        <v>0.91900000000000004</v>
      </c>
      <c r="AU33" s="552" t="s">
        <v>862</v>
      </c>
      <c r="AV33" s="685">
        <v>8247</v>
      </c>
      <c r="AW33" s="550" t="s">
        <v>1569</v>
      </c>
      <c r="AX33" s="686">
        <v>0.95299999999999996</v>
      </c>
      <c r="AY33" s="552" t="s">
        <v>661</v>
      </c>
      <c r="AZ33" s="685">
        <v>8391</v>
      </c>
      <c r="BA33" s="550" t="s">
        <v>1450</v>
      </c>
      <c r="BB33" s="686">
        <v>0.88700000000000001</v>
      </c>
      <c r="BC33" s="550" t="s">
        <v>840</v>
      </c>
      <c r="BD33" s="558"/>
      <c r="BE33" s="439" t="s">
        <v>987</v>
      </c>
      <c r="BF33" s="556">
        <v>19291</v>
      </c>
      <c r="BG33" s="557" t="s">
        <v>1063</v>
      </c>
      <c r="BH33" s="559">
        <v>0.98499999999999999</v>
      </c>
      <c r="BI33" s="557" t="s">
        <v>640</v>
      </c>
      <c r="BJ33" s="556">
        <v>9416</v>
      </c>
      <c r="BK33" s="557" t="s">
        <v>1570</v>
      </c>
      <c r="BL33" s="559">
        <v>0.97</v>
      </c>
      <c r="BM33" s="557" t="s">
        <v>651</v>
      </c>
      <c r="BN33" s="556">
        <v>9875</v>
      </c>
      <c r="BO33" s="557" t="s">
        <v>1396</v>
      </c>
      <c r="BP33" s="559">
        <v>1</v>
      </c>
      <c r="BQ33" s="557" t="s">
        <v>645</v>
      </c>
      <c r="BR33" s="558"/>
      <c r="BS33" s="672" t="s">
        <v>987</v>
      </c>
      <c r="BT33" s="560">
        <v>18979</v>
      </c>
      <c r="BU33" s="561" t="s">
        <v>1092</v>
      </c>
      <c r="BV33" s="562">
        <v>0.95</v>
      </c>
      <c r="BW33" s="561" t="s">
        <v>651</v>
      </c>
      <c r="BX33" s="560">
        <v>9448</v>
      </c>
      <c r="BY33" s="561" t="s">
        <v>1571</v>
      </c>
      <c r="BZ33" s="562">
        <v>0.94</v>
      </c>
      <c r="CA33" s="561" t="s">
        <v>935</v>
      </c>
      <c r="CB33" s="560">
        <v>9531</v>
      </c>
      <c r="CC33" s="561" t="s">
        <v>1572</v>
      </c>
      <c r="CD33" s="562">
        <v>0.96</v>
      </c>
      <c r="CE33" s="561" t="s">
        <v>662</v>
      </c>
      <c r="CF33" s="558"/>
      <c r="CG33" s="413" t="s">
        <v>987</v>
      </c>
      <c r="CH33" s="563">
        <v>0.90800000000000003</v>
      </c>
      <c r="CI33" s="451" t="s">
        <v>935</v>
      </c>
      <c r="CJ33" s="563">
        <v>0.91900000000000004</v>
      </c>
      <c r="CK33" s="451" t="s">
        <v>1121</v>
      </c>
      <c r="CL33" s="563">
        <v>0.89600000000000002</v>
      </c>
      <c r="CM33" s="451" t="s">
        <v>1573</v>
      </c>
    </row>
    <row r="34" spans="1:91" s="202" customFormat="1" ht="13">
      <c r="A34" s="688"/>
      <c r="B34" s="689"/>
      <c r="C34" s="497"/>
      <c r="D34" s="500"/>
      <c r="E34" s="497"/>
      <c r="F34" s="217"/>
      <c r="G34" s="497"/>
      <c r="H34" s="500"/>
      <c r="I34" s="497"/>
      <c r="J34" s="217"/>
      <c r="K34" s="497"/>
      <c r="L34" s="500"/>
      <c r="M34" s="501"/>
      <c r="O34" s="676"/>
      <c r="P34" s="690"/>
      <c r="Q34" s="690"/>
      <c r="R34" s="738"/>
      <c r="S34" s="739"/>
      <c r="T34" s="693"/>
      <c r="U34" s="690"/>
      <c r="V34" s="738"/>
      <c r="W34" s="739"/>
      <c r="X34" s="693"/>
      <c r="Y34" s="690"/>
      <c r="Z34" s="738"/>
      <c r="AA34" s="738"/>
      <c r="AC34" s="676"/>
      <c r="AD34" s="681"/>
      <c r="AE34" s="682"/>
      <c r="AF34" s="683"/>
      <c r="AG34" s="684"/>
      <c r="AH34" s="681"/>
      <c r="AI34" s="682"/>
      <c r="AJ34" s="683"/>
      <c r="AK34" s="684"/>
      <c r="AL34" s="681"/>
      <c r="AM34" s="682"/>
      <c r="AN34" s="683"/>
      <c r="AO34" s="683"/>
      <c r="AQ34" s="156" t="s">
        <v>841</v>
      </c>
      <c r="AR34" s="685">
        <v>4532</v>
      </c>
      <c r="AS34" s="550" t="s">
        <v>1574</v>
      </c>
      <c r="AT34" s="686">
        <v>0.25</v>
      </c>
      <c r="AU34" s="552" t="s">
        <v>1025</v>
      </c>
      <c r="AV34" s="685">
        <v>1593</v>
      </c>
      <c r="AW34" s="550" t="s">
        <v>1575</v>
      </c>
      <c r="AX34" s="686">
        <v>0.184</v>
      </c>
      <c r="AY34" s="552" t="s">
        <v>1031</v>
      </c>
      <c r="AZ34" s="685">
        <v>2939</v>
      </c>
      <c r="BA34" s="550" t="s">
        <v>1576</v>
      </c>
      <c r="BB34" s="686">
        <v>0.311</v>
      </c>
      <c r="BC34" s="550" t="s">
        <v>791</v>
      </c>
      <c r="BD34" s="558"/>
      <c r="BE34" s="439" t="s">
        <v>841</v>
      </c>
      <c r="BF34" s="556">
        <v>5262</v>
      </c>
      <c r="BG34" s="557" t="s">
        <v>968</v>
      </c>
      <c r="BH34" s="559">
        <v>0.26900000000000002</v>
      </c>
      <c r="BI34" s="557" t="s">
        <v>849</v>
      </c>
      <c r="BJ34" s="556">
        <v>2858</v>
      </c>
      <c r="BK34" s="557" t="s">
        <v>1073</v>
      </c>
      <c r="BL34" s="559">
        <v>0.29399999999999998</v>
      </c>
      <c r="BM34" s="557" t="s">
        <v>1577</v>
      </c>
      <c r="BN34" s="556">
        <v>2404</v>
      </c>
      <c r="BO34" s="557" t="s">
        <v>1578</v>
      </c>
      <c r="BP34" s="559">
        <v>0.24299999999999999</v>
      </c>
      <c r="BQ34" s="557" t="s">
        <v>1573</v>
      </c>
      <c r="BR34" s="558"/>
      <c r="BS34" s="672" t="s">
        <v>841</v>
      </c>
      <c r="BT34" s="560">
        <v>5432</v>
      </c>
      <c r="BU34" s="561" t="s">
        <v>1579</v>
      </c>
      <c r="BV34" s="562">
        <v>0.27200000000000002</v>
      </c>
      <c r="BW34" s="561" t="s">
        <v>1068</v>
      </c>
      <c r="BX34" s="560">
        <v>1775</v>
      </c>
      <c r="BY34" s="561" t="s">
        <v>1580</v>
      </c>
      <c r="BZ34" s="562">
        <v>0.17699999999999999</v>
      </c>
      <c r="CA34" s="561" t="s">
        <v>1119</v>
      </c>
      <c r="CB34" s="560">
        <v>3657</v>
      </c>
      <c r="CC34" s="561" t="s">
        <v>1581</v>
      </c>
      <c r="CD34" s="562">
        <v>0.36799999999999999</v>
      </c>
      <c r="CE34" s="561" t="s">
        <v>1166</v>
      </c>
      <c r="CF34" s="558"/>
      <c r="CG34" s="413" t="s">
        <v>841</v>
      </c>
      <c r="CH34" s="563">
        <v>0.25900000000000001</v>
      </c>
      <c r="CI34" s="451" t="s">
        <v>1019</v>
      </c>
      <c r="CJ34" s="563">
        <v>0.23699999999999999</v>
      </c>
      <c r="CK34" s="451" t="s">
        <v>840</v>
      </c>
      <c r="CL34" s="563">
        <v>0.28199999999999997</v>
      </c>
      <c r="CM34" s="451" t="s">
        <v>1027</v>
      </c>
    </row>
    <row r="35" spans="1:91" s="202" customFormat="1" ht="13.5" thickBot="1">
      <c r="A35" s="658" t="s">
        <v>1124</v>
      </c>
      <c r="B35" s="659">
        <v>15672</v>
      </c>
      <c r="C35" s="487" t="s">
        <v>1582</v>
      </c>
      <c r="D35" s="660" t="s">
        <v>751</v>
      </c>
      <c r="E35" s="487" t="s">
        <v>751</v>
      </c>
      <c r="F35" s="484">
        <v>7523</v>
      </c>
      <c r="G35" s="487" t="s">
        <v>1583</v>
      </c>
      <c r="H35" s="660" t="s">
        <v>751</v>
      </c>
      <c r="I35" s="487" t="s">
        <v>751</v>
      </c>
      <c r="J35" s="484">
        <v>8149</v>
      </c>
      <c r="K35" s="487" t="s">
        <v>1584</v>
      </c>
      <c r="L35" s="660" t="s">
        <v>751</v>
      </c>
      <c r="M35" s="485" t="s">
        <v>751</v>
      </c>
      <c r="O35" s="661" t="s">
        <v>1124</v>
      </c>
      <c r="P35" s="694">
        <v>15267</v>
      </c>
      <c r="Q35" s="694">
        <v>420</v>
      </c>
      <c r="R35" s="740" t="s">
        <v>751</v>
      </c>
      <c r="S35" s="741" t="s">
        <v>751</v>
      </c>
      <c r="T35" s="697">
        <v>6745</v>
      </c>
      <c r="U35" s="694">
        <v>257</v>
      </c>
      <c r="V35" s="740" t="s">
        <v>751</v>
      </c>
      <c r="W35" s="741" t="s">
        <v>751</v>
      </c>
      <c r="X35" s="697">
        <v>8522</v>
      </c>
      <c r="Y35" s="694">
        <v>327</v>
      </c>
      <c r="Z35" s="740" t="s">
        <v>751</v>
      </c>
      <c r="AA35" s="740" t="s">
        <v>751</v>
      </c>
      <c r="AC35" s="661" t="s">
        <v>1124</v>
      </c>
      <c r="AD35" s="666">
        <v>14709</v>
      </c>
      <c r="AE35" s="667">
        <v>368</v>
      </c>
      <c r="AF35" s="668" t="s">
        <v>751</v>
      </c>
      <c r="AG35" s="669" t="s">
        <v>751</v>
      </c>
      <c r="AH35" s="666">
        <v>6835</v>
      </c>
      <c r="AI35" s="667">
        <v>296</v>
      </c>
      <c r="AJ35" s="668" t="s">
        <v>751</v>
      </c>
      <c r="AK35" s="669" t="s">
        <v>751</v>
      </c>
      <c r="AL35" s="666">
        <v>7874</v>
      </c>
      <c r="AM35" s="667">
        <v>247</v>
      </c>
      <c r="AN35" s="668" t="s">
        <v>751</v>
      </c>
      <c r="AO35" s="668" t="s">
        <v>751</v>
      </c>
      <c r="AQ35" s="743"/>
      <c r="AR35" s="551"/>
      <c r="AS35" s="550"/>
      <c r="AT35" s="686"/>
      <c r="AU35" s="552"/>
      <c r="AV35" s="551"/>
      <c r="AW35" s="550"/>
      <c r="AX35" s="686"/>
      <c r="AY35" s="552"/>
      <c r="AZ35" s="551"/>
      <c r="BA35" s="550"/>
      <c r="BB35" s="686"/>
      <c r="BC35" s="550"/>
      <c r="BD35" s="558"/>
      <c r="BE35" s="708"/>
      <c r="BF35" s="557" t="s">
        <v>673</v>
      </c>
      <c r="BG35" s="557" t="s">
        <v>673</v>
      </c>
      <c r="BH35" s="559" t="s">
        <v>673</v>
      </c>
      <c r="BI35" s="557" t="s">
        <v>673</v>
      </c>
      <c r="BJ35" s="557" t="s">
        <v>673</v>
      </c>
      <c r="BK35" s="557" t="s">
        <v>673</v>
      </c>
      <c r="BL35" s="559" t="s">
        <v>673</v>
      </c>
      <c r="BM35" s="557" t="s">
        <v>673</v>
      </c>
      <c r="BN35" s="557" t="s">
        <v>673</v>
      </c>
      <c r="BO35" s="557" t="s">
        <v>673</v>
      </c>
      <c r="BP35" s="559" t="s">
        <v>673</v>
      </c>
      <c r="BQ35" s="557" t="s">
        <v>673</v>
      </c>
      <c r="BR35" s="558"/>
      <c r="BS35" s="672" t="s">
        <v>673</v>
      </c>
      <c r="BT35" s="561" t="s">
        <v>673</v>
      </c>
      <c r="BU35" s="561" t="s">
        <v>673</v>
      </c>
      <c r="BV35" s="562" t="s">
        <v>673</v>
      </c>
      <c r="BW35" s="561" t="s">
        <v>673</v>
      </c>
      <c r="BX35" s="561" t="s">
        <v>673</v>
      </c>
      <c r="BY35" s="561" t="s">
        <v>673</v>
      </c>
      <c r="BZ35" s="562" t="s">
        <v>673</v>
      </c>
      <c r="CA35" s="561" t="s">
        <v>673</v>
      </c>
      <c r="CB35" s="561" t="s">
        <v>673</v>
      </c>
      <c r="CC35" s="561" t="s">
        <v>673</v>
      </c>
      <c r="CD35" s="562" t="s">
        <v>673</v>
      </c>
      <c r="CE35" s="561" t="s">
        <v>673</v>
      </c>
      <c r="CF35" s="558"/>
      <c r="CG35" s="708"/>
      <c r="CH35" s="744"/>
      <c r="CI35" s="708"/>
      <c r="CJ35" s="708"/>
      <c r="CK35" s="104"/>
      <c r="CL35" s="104"/>
      <c r="CM35" s="104"/>
    </row>
    <row r="36" spans="1:91" s="202" customFormat="1" ht="13">
      <c r="A36" s="673" t="s">
        <v>987</v>
      </c>
      <c r="B36" s="674">
        <v>14316</v>
      </c>
      <c r="C36" s="490" t="s">
        <v>1585</v>
      </c>
      <c r="D36" s="493">
        <v>0.91300000000000003</v>
      </c>
      <c r="E36" s="490" t="s">
        <v>1447</v>
      </c>
      <c r="F36" s="675">
        <v>7152</v>
      </c>
      <c r="G36" s="490" t="s">
        <v>796</v>
      </c>
      <c r="H36" s="493">
        <v>0.95099999999999996</v>
      </c>
      <c r="I36" s="490" t="s">
        <v>1179</v>
      </c>
      <c r="J36" s="675">
        <v>7164</v>
      </c>
      <c r="K36" s="490" t="s">
        <v>1586</v>
      </c>
      <c r="L36" s="493">
        <v>0.879</v>
      </c>
      <c r="M36" s="494" t="s">
        <v>1104</v>
      </c>
      <c r="O36" s="676" t="s">
        <v>987</v>
      </c>
      <c r="P36" s="690">
        <v>13542</v>
      </c>
      <c r="Q36" s="690">
        <v>537</v>
      </c>
      <c r="R36" s="738">
        <v>88.7</v>
      </c>
      <c r="S36" s="739">
        <v>3</v>
      </c>
      <c r="T36" s="693">
        <v>6049</v>
      </c>
      <c r="U36" s="690">
        <v>367</v>
      </c>
      <c r="V36" s="738">
        <v>89.7</v>
      </c>
      <c r="W36" s="739">
        <v>4.8</v>
      </c>
      <c r="X36" s="693">
        <v>7493</v>
      </c>
      <c r="Y36" s="690">
        <v>432</v>
      </c>
      <c r="Z36" s="738">
        <v>87.9</v>
      </c>
      <c r="AA36" s="738">
        <v>4.3</v>
      </c>
      <c r="AC36" s="676" t="s">
        <v>987</v>
      </c>
      <c r="AD36" s="681">
        <v>12637</v>
      </c>
      <c r="AE36" s="682">
        <v>757</v>
      </c>
      <c r="AF36" s="683">
        <v>85.9</v>
      </c>
      <c r="AG36" s="684">
        <v>4.5999999999999996</v>
      </c>
      <c r="AH36" s="681">
        <v>5953</v>
      </c>
      <c r="AI36" s="682">
        <v>514</v>
      </c>
      <c r="AJ36" s="683">
        <v>87.1</v>
      </c>
      <c r="AK36" s="684">
        <v>6.5</v>
      </c>
      <c r="AL36" s="681">
        <v>6684</v>
      </c>
      <c r="AM36" s="682">
        <v>521</v>
      </c>
      <c r="AN36" s="683">
        <v>84.9</v>
      </c>
      <c r="AO36" s="683">
        <v>6</v>
      </c>
      <c r="AQ36" s="379" t="s">
        <v>1124</v>
      </c>
      <c r="AR36" s="685">
        <v>13968</v>
      </c>
      <c r="AS36" s="550" t="s">
        <v>1587</v>
      </c>
      <c r="AT36" s="686" t="s">
        <v>751</v>
      </c>
      <c r="AU36" s="552" t="s">
        <v>751</v>
      </c>
      <c r="AV36" s="685">
        <v>6451</v>
      </c>
      <c r="AW36" s="550" t="s">
        <v>1588</v>
      </c>
      <c r="AX36" s="686" t="s">
        <v>751</v>
      </c>
      <c r="AY36" s="552" t="s">
        <v>751</v>
      </c>
      <c r="AZ36" s="685">
        <v>7517</v>
      </c>
      <c r="BA36" s="550" t="s">
        <v>1589</v>
      </c>
      <c r="BB36" s="686" t="s">
        <v>751</v>
      </c>
      <c r="BC36" s="550" t="s">
        <v>751</v>
      </c>
      <c r="BD36" s="558"/>
      <c r="BE36" s="413" t="s">
        <v>1124</v>
      </c>
      <c r="BF36" s="556">
        <v>13514</v>
      </c>
      <c r="BG36" s="557" t="s">
        <v>1133</v>
      </c>
      <c r="BH36" s="559" t="s">
        <v>751</v>
      </c>
      <c r="BI36" s="557" t="s">
        <v>751</v>
      </c>
      <c r="BJ36" s="556">
        <v>6411</v>
      </c>
      <c r="BK36" s="557" t="s">
        <v>1590</v>
      </c>
      <c r="BL36" s="559" t="s">
        <v>751</v>
      </c>
      <c r="BM36" s="557" t="s">
        <v>751</v>
      </c>
      <c r="BN36" s="556">
        <v>7103</v>
      </c>
      <c r="BO36" s="557" t="s">
        <v>1591</v>
      </c>
      <c r="BP36" s="559" t="s">
        <v>751</v>
      </c>
      <c r="BQ36" s="557" t="s">
        <v>751</v>
      </c>
      <c r="BR36" s="558"/>
      <c r="BS36" s="672" t="s">
        <v>1124</v>
      </c>
      <c r="BT36" s="560">
        <v>12824</v>
      </c>
      <c r="BU36" s="561" t="s">
        <v>1592</v>
      </c>
      <c r="BV36" s="562" t="s">
        <v>751</v>
      </c>
      <c r="BW36" s="561" t="s">
        <v>751</v>
      </c>
      <c r="BX36" s="560">
        <v>5991</v>
      </c>
      <c r="BY36" s="561" t="s">
        <v>1593</v>
      </c>
      <c r="BZ36" s="562" t="s">
        <v>751</v>
      </c>
      <c r="CA36" s="561" t="s">
        <v>751</v>
      </c>
      <c r="CB36" s="560">
        <v>6833</v>
      </c>
      <c r="CC36" s="561" t="s">
        <v>1382</v>
      </c>
      <c r="CD36" s="562" t="s">
        <v>751</v>
      </c>
      <c r="CE36" s="561" t="s">
        <v>751</v>
      </c>
      <c r="CF36" s="558"/>
      <c r="CG36" s="413" t="s">
        <v>1124</v>
      </c>
      <c r="CH36" s="393">
        <v>12381</v>
      </c>
      <c r="CI36" s="451" t="s">
        <v>1594</v>
      </c>
      <c r="CJ36" s="393">
        <v>5614</v>
      </c>
      <c r="CK36" s="451" t="s">
        <v>1382</v>
      </c>
      <c r="CL36" s="393">
        <v>6767</v>
      </c>
      <c r="CM36" s="451" t="s">
        <v>1595</v>
      </c>
    </row>
    <row r="37" spans="1:91" s="202" customFormat="1" ht="13">
      <c r="A37" s="688" t="s">
        <v>841</v>
      </c>
      <c r="B37" s="689">
        <v>6430</v>
      </c>
      <c r="C37" s="497" t="s">
        <v>1596</v>
      </c>
      <c r="D37" s="500">
        <v>0.41</v>
      </c>
      <c r="E37" s="497" t="s">
        <v>1173</v>
      </c>
      <c r="F37" s="217">
        <v>3275</v>
      </c>
      <c r="G37" s="497" t="s">
        <v>1597</v>
      </c>
      <c r="H37" s="500">
        <v>0.435</v>
      </c>
      <c r="I37" s="497" t="s">
        <v>1598</v>
      </c>
      <c r="J37" s="217">
        <v>3155</v>
      </c>
      <c r="K37" s="497" t="s">
        <v>1599</v>
      </c>
      <c r="L37" s="500">
        <v>0.38700000000000001</v>
      </c>
      <c r="M37" s="501" t="s">
        <v>1600</v>
      </c>
      <c r="O37" s="676" t="s">
        <v>841</v>
      </c>
      <c r="P37" s="690">
        <v>4380</v>
      </c>
      <c r="Q37" s="690">
        <v>1013</v>
      </c>
      <c r="R37" s="738">
        <v>28.7</v>
      </c>
      <c r="S37" s="739">
        <v>6.5</v>
      </c>
      <c r="T37" s="693">
        <v>1848</v>
      </c>
      <c r="U37" s="690">
        <v>672</v>
      </c>
      <c r="V37" s="738">
        <v>27.4</v>
      </c>
      <c r="W37" s="739">
        <v>9.8000000000000007</v>
      </c>
      <c r="X37" s="693">
        <v>2532</v>
      </c>
      <c r="Y37" s="690">
        <v>779</v>
      </c>
      <c r="Z37" s="738">
        <v>29.7</v>
      </c>
      <c r="AA37" s="738">
        <v>8.9</v>
      </c>
      <c r="AC37" s="676" t="s">
        <v>841</v>
      </c>
      <c r="AD37" s="681">
        <v>5306</v>
      </c>
      <c r="AE37" s="682">
        <v>813</v>
      </c>
      <c r="AF37" s="683">
        <v>36.1</v>
      </c>
      <c r="AG37" s="710">
        <v>5.7</v>
      </c>
      <c r="AH37" s="681">
        <v>3025</v>
      </c>
      <c r="AI37" s="682">
        <v>582</v>
      </c>
      <c r="AJ37" s="683">
        <v>44.3</v>
      </c>
      <c r="AK37" s="710">
        <v>8.3000000000000007</v>
      </c>
      <c r="AL37" s="681">
        <v>2281</v>
      </c>
      <c r="AM37" s="682">
        <v>521</v>
      </c>
      <c r="AN37" s="683">
        <v>29</v>
      </c>
      <c r="AO37" s="683">
        <v>6.7</v>
      </c>
      <c r="AQ37" s="156" t="s">
        <v>987</v>
      </c>
      <c r="AR37" s="685">
        <v>11809</v>
      </c>
      <c r="AS37" s="550" t="s">
        <v>1601</v>
      </c>
      <c r="AT37" s="686">
        <v>0.84499999999999997</v>
      </c>
      <c r="AU37" s="552" t="s">
        <v>1602</v>
      </c>
      <c r="AV37" s="685">
        <v>5646</v>
      </c>
      <c r="AW37" s="550" t="s">
        <v>1603</v>
      </c>
      <c r="AX37" s="686">
        <v>0.875</v>
      </c>
      <c r="AY37" s="552" t="s">
        <v>806</v>
      </c>
      <c r="AZ37" s="685">
        <v>6163</v>
      </c>
      <c r="BA37" s="550" t="s">
        <v>1346</v>
      </c>
      <c r="BB37" s="686">
        <v>0.82</v>
      </c>
      <c r="BC37" s="550" t="s">
        <v>1604</v>
      </c>
      <c r="BD37" s="558"/>
      <c r="BE37" s="439" t="s">
        <v>987</v>
      </c>
      <c r="BF37" s="556">
        <v>11110</v>
      </c>
      <c r="BG37" s="557" t="s">
        <v>1605</v>
      </c>
      <c r="BH37" s="559">
        <v>0.82199999999999995</v>
      </c>
      <c r="BI37" s="557" t="s">
        <v>1031</v>
      </c>
      <c r="BJ37" s="556">
        <v>5856</v>
      </c>
      <c r="BK37" s="557" t="s">
        <v>1606</v>
      </c>
      <c r="BL37" s="559">
        <v>0.91300000000000003</v>
      </c>
      <c r="BM37" s="557" t="s">
        <v>1016</v>
      </c>
      <c r="BN37" s="556">
        <v>5254</v>
      </c>
      <c r="BO37" s="557" t="s">
        <v>1607</v>
      </c>
      <c r="BP37" s="559">
        <v>0.74</v>
      </c>
      <c r="BQ37" s="557" t="s">
        <v>818</v>
      </c>
      <c r="BR37" s="558"/>
      <c r="BS37" s="672" t="s">
        <v>987</v>
      </c>
      <c r="BT37" s="560">
        <v>11135</v>
      </c>
      <c r="BU37" s="561" t="s">
        <v>755</v>
      </c>
      <c r="BV37" s="562">
        <v>0.86799999999999999</v>
      </c>
      <c r="BW37" s="561" t="s">
        <v>1119</v>
      </c>
      <c r="BX37" s="560">
        <v>5349</v>
      </c>
      <c r="BY37" s="561" t="s">
        <v>1608</v>
      </c>
      <c r="BZ37" s="562">
        <v>0.89300000000000002</v>
      </c>
      <c r="CA37" s="561" t="s">
        <v>853</v>
      </c>
      <c r="CB37" s="560">
        <v>5786</v>
      </c>
      <c r="CC37" s="561" t="s">
        <v>1609</v>
      </c>
      <c r="CD37" s="562">
        <v>0.84699999999999998</v>
      </c>
      <c r="CE37" s="561" t="s">
        <v>857</v>
      </c>
      <c r="CF37" s="558"/>
      <c r="CG37" s="413" t="s">
        <v>987</v>
      </c>
      <c r="CH37" s="563">
        <v>0.82499999999999996</v>
      </c>
      <c r="CI37" s="451" t="s">
        <v>862</v>
      </c>
      <c r="CJ37" s="563">
        <v>0.84799999999999998</v>
      </c>
      <c r="CK37" s="451" t="s">
        <v>853</v>
      </c>
      <c r="CL37" s="563">
        <v>0.80600000000000005</v>
      </c>
      <c r="CM37" s="451" t="s">
        <v>1018</v>
      </c>
    </row>
    <row r="38" spans="1:91" s="202" customFormat="1" ht="13">
      <c r="A38" s="711" t="s">
        <v>673</v>
      </c>
      <c r="B38" s="712"/>
      <c r="C38" s="561"/>
      <c r="D38" s="562"/>
      <c r="E38" s="713"/>
      <c r="F38" s="714"/>
      <c r="G38" s="561"/>
      <c r="H38" s="562"/>
      <c r="I38" s="713"/>
      <c r="J38" s="714"/>
      <c r="K38" s="561"/>
      <c r="L38" s="562"/>
      <c r="M38" s="561"/>
      <c r="O38" s="715" t="s">
        <v>673</v>
      </c>
      <c r="P38" s="712"/>
      <c r="Q38" s="561"/>
      <c r="R38" s="562"/>
      <c r="S38" s="713"/>
      <c r="T38" s="714"/>
      <c r="U38" s="561"/>
      <c r="V38" s="562"/>
      <c r="W38" s="713"/>
      <c r="X38" s="714"/>
      <c r="Y38" s="561"/>
      <c r="Z38" s="562"/>
      <c r="AA38" s="561"/>
      <c r="AC38" s="715" t="s">
        <v>673</v>
      </c>
      <c r="AD38" s="712" t="s">
        <v>673</v>
      </c>
      <c r="AE38" s="561" t="s">
        <v>673</v>
      </c>
      <c r="AF38" s="562" t="s">
        <v>673</v>
      </c>
      <c r="AG38" s="713" t="s">
        <v>673</v>
      </c>
      <c r="AH38" s="714" t="s">
        <v>673</v>
      </c>
      <c r="AI38" s="561" t="s">
        <v>673</v>
      </c>
      <c r="AJ38" s="562" t="s">
        <v>673</v>
      </c>
      <c r="AK38" s="713" t="s">
        <v>673</v>
      </c>
      <c r="AL38" s="714" t="s">
        <v>673</v>
      </c>
      <c r="AM38" s="561" t="s">
        <v>673</v>
      </c>
      <c r="AN38" s="562" t="s">
        <v>673</v>
      </c>
      <c r="AO38" s="561" t="s">
        <v>673</v>
      </c>
      <c r="AQ38" s="156" t="s">
        <v>841</v>
      </c>
      <c r="AR38" s="685">
        <v>4785</v>
      </c>
      <c r="AS38" s="550" t="s">
        <v>1357</v>
      </c>
      <c r="AT38" s="686">
        <v>0.34300000000000003</v>
      </c>
      <c r="AU38" s="552" t="s">
        <v>853</v>
      </c>
      <c r="AV38" s="685">
        <v>1888</v>
      </c>
      <c r="AW38" s="550" t="s">
        <v>1610</v>
      </c>
      <c r="AX38" s="686">
        <v>0.29299999999999998</v>
      </c>
      <c r="AY38" s="552" t="s">
        <v>1031</v>
      </c>
      <c r="AZ38" s="685">
        <v>2897</v>
      </c>
      <c r="BA38" s="550" t="s">
        <v>1310</v>
      </c>
      <c r="BB38" s="686">
        <v>0.38500000000000001</v>
      </c>
      <c r="BC38" s="550" t="s">
        <v>1320</v>
      </c>
      <c r="BD38" s="558"/>
      <c r="BE38" s="439" t="s">
        <v>841</v>
      </c>
      <c r="BF38" s="556">
        <v>3989</v>
      </c>
      <c r="BG38" s="557" t="s">
        <v>1462</v>
      </c>
      <c r="BH38" s="559">
        <v>0.29499999999999998</v>
      </c>
      <c r="BI38" s="557" t="s">
        <v>853</v>
      </c>
      <c r="BJ38" s="556">
        <v>2435</v>
      </c>
      <c r="BK38" s="557" t="s">
        <v>1611</v>
      </c>
      <c r="BL38" s="559">
        <v>0.38</v>
      </c>
      <c r="BM38" s="557" t="s">
        <v>1612</v>
      </c>
      <c r="BN38" s="556">
        <v>1554</v>
      </c>
      <c r="BO38" s="557" t="s">
        <v>1613</v>
      </c>
      <c r="BP38" s="559">
        <v>0.219</v>
      </c>
      <c r="BQ38" s="557" t="s">
        <v>1573</v>
      </c>
      <c r="BR38" s="558"/>
      <c r="BS38" s="672" t="s">
        <v>841</v>
      </c>
      <c r="BT38" s="560">
        <v>4087</v>
      </c>
      <c r="BU38" s="561" t="s">
        <v>884</v>
      </c>
      <c r="BV38" s="562">
        <v>0.31900000000000001</v>
      </c>
      <c r="BW38" s="561" t="s">
        <v>790</v>
      </c>
      <c r="BX38" s="560">
        <v>2389</v>
      </c>
      <c r="BY38" s="561" t="s">
        <v>1047</v>
      </c>
      <c r="BZ38" s="562">
        <v>0.39900000000000002</v>
      </c>
      <c r="CA38" s="561" t="s">
        <v>1509</v>
      </c>
      <c r="CB38" s="560">
        <v>1698</v>
      </c>
      <c r="CC38" s="561" t="s">
        <v>1306</v>
      </c>
      <c r="CD38" s="562">
        <v>0.248</v>
      </c>
      <c r="CE38" s="561" t="s">
        <v>1614</v>
      </c>
      <c r="CF38" s="558"/>
      <c r="CG38" s="413" t="s">
        <v>841</v>
      </c>
      <c r="CH38" s="563">
        <v>0.35199999999999998</v>
      </c>
      <c r="CI38" s="451" t="s">
        <v>1031</v>
      </c>
      <c r="CJ38" s="563">
        <v>0.40699999999999997</v>
      </c>
      <c r="CK38" s="451" t="s">
        <v>835</v>
      </c>
      <c r="CL38" s="563">
        <v>0.30499999999999999</v>
      </c>
      <c r="CM38" s="451" t="s">
        <v>774</v>
      </c>
    </row>
    <row r="39" spans="1:91" s="202" customFormat="1" ht="13">
      <c r="A39" s="716" t="s">
        <v>1167</v>
      </c>
      <c r="B39" s="717"/>
      <c r="C39" s="717"/>
      <c r="D39" s="717"/>
      <c r="E39" s="717"/>
      <c r="F39" s="717"/>
      <c r="G39" s="717"/>
      <c r="H39" s="717"/>
      <c r="I39" s="717"/>
      <c r="J39" s="717"/>
      <c r="K39" s="717"/>
      <c r="L39" s="717"/>
      <c r="M39" s="718"/>
      <c r="O39" s="2069" t="s">
        <v>1167</v>
      </c>
      <c r="P39" s="2070"/>
      <c r="Q39" s="2070"/>
      <c r="R39" s="2070"/>
      <c r="S39" s="2070"/>
      <c r="T39" s="2070"/>
      <c r="U39" s="2070"/>
      <c r="V39" s="2070"/>
      <c r="W39" s="2070"/>
      <c r="X39" s="2070"/>
      <c r="Y39" s="2070"/>
      <c r="Z39" s="2070"/>
      <c r="AA39" s="2071"/>
      <c r="AC39" s="2069" t="s">
        <v>1167</v>
      </c>
      <c r="AD39" s="2070"/>
      <c r="AE39" s="2070"/>
      <c r="AF39" s="2070"/>
      <c r="AG39" s="2070"/>
      <c r="AH39" s="2070"/>
      <c r="AI39" s="2070"/>
      <c r="AJ39" s="2070"/>
      <c r="AK39" s="2070"/>
      <c r="AL39" s="2070"/>
      <c r="AM39" s="2070"/>
      <c r="AN39" s="2070"/>
      <c r="AO39" s="2071"/>
      <c r="AQ39" s="670" t="s">
        <v>673</v>
      </c>
      <c r="AR39" s="714" t="s">
        <v>673</v>
      </c>
      <c r="AS39" s="561" t="s">
        <v>673</v>
      </c>
      <c r="AT39" s="562" t="s">
        <v>673</v>
      </c>
      <c r="AU39" s="713" t="s">
        <v>673</v>
      </c>
      <c r="AV39" s="714" t="s">
        <v>673</v>
      </c>
      <c r="AW39" s="561" t="s">
        <v>673</v>
      </c>
      <c r="AX39" s="562" t="s">
        <v>673</v>
      </c>
      <c r="AY39" s="713" t="s">
        <v>673</v>
      </c>
      <c r="AZ39" s="714" t="s">
        <v>673</v>
      </c>
      <c r="BA39" s="561" t="s">
        <v>673</v>
      </c>
      <c r="BB39" s="562" t="s">
        <v>673</v>
      </c>
      <c r="BC39" s="561" t="s">
        <v>673</v>
      </c>
      <c r="BD39" s="558"/>
      <c r="BE39" s="672" t="s">
        <v>673</v>
      </c>
      <c r="BF39" s="561" t="s">
        <v>673</v>
      </c>
      <c r="BG39" s="561" t="s">
        <v>673</v>
      </c>
      <c r="BH39" s="562" t="s">
        <v>673</v>
      </c>
      <c r="BI39" s="561" t="s">
        <v>673</v>
      </c>
      <c r="BJ39" s="561" t="s">
        <v>673</v>
      </c>
      <c r="BK39" s="561" t="s">
        <v>673</v>
      </c>
      <c r="BL39" s="562" t="s">
        <v>673</v>
      </c>
      <c r="BM39" s="561" t="s">
        <v>673</v>
      </c>
      <c r="BN39" s="561" t="s">
        <v>673</v>
      </c>
      <c r="BO39" s="561" t="s">
        <v>673</v>
      </c>
      <c r="BP39" s="562" t="s">
        <v>673</v>
      </c>
      <c r="BQ39" s="561" t="s">
        <v>673</v>
      </c>
      <c r="BR39" s="558"/>
      <c r="BS39" s="672" t="s">
        <v>673</v>
      </c>
      <c r="BT39" s="561" t="s">
        <v>673</v>
      </c>
      <c r="BU39" s="561" t="s">
        <v>673</v>
      </c>
      <c r="BV39" s="562" t="s">
        <v>673</v>
      </c>
      <c r="BW39" s="561" t="s">
        <v>673</v>
      </c>
      <c r="BX39" s="561" t="s">
        <v>673</v>
      </c>
      <c r="BY39" s="561" t="s">
        <v>673</v>
      </c>
      <c r="BZ39" s="562" t="s">
        <v>673</v>
      </c>
      <c r="CA39" s="561" t="s">
        <v>673</v>
      </c>
      <c r="CB39" s="561" t="s">
        <v>673</v>
      </c>
      <c r="CC39" s="561" t="s">
        <v>673</v>
      </c>
      <c r="CD39" s="562" t="s">
        <v>673</v>
      </c>
      <c r="CE39" s="561" t="s">
        <v>673</v>
      </c>
      <c r="CF39" s="558"/>
      <c r="CG39" s="413"/>
      <c r="CH39" s="451"/>
      <c r="CI39" s="451"/>
      <c r="CJ39" s="451"/>
      <c r="CK39" s="451"/>
      <c r="CL39" s="451"/>
      <c r="CM39" s="451"/>
    </row>
    <row r="40" spans="1:91" s="202" customFormat="1" ht="13">
      <c r="A40" s="711" t="s">
        <v>766</v>
      </c>
      <c r="B40" s="719" t="s">
        <v>751</v>
      </c>
      <c r="C40" s="497" t="s">
        <v>751</v>
      </c>
      <c r="D40" s="500">
        <v>0.11700000000000001</v>
      </c>
      <c r="E40" s="497" t="s">
        <v>1615</v>
      </c>
      <c r="F40" s="719" t="s">
        <v>751</v>
      </c>
      <c r="G40" s="497" t="s">
        <v>751</v>
      </c>
      <c r="H40" s="500">
        <v>0.06</v>
      </c>
      <c r="I40" s="497" t="s">
        <v>1565</v>
      </c>
      <c r="J40" s="719" t="s">
        <v>751</v>
      </c>
      <c r="K40" s="497" t="s">
        <v>751</v>
      </c>
      <c r="L40" s="500">
        <v>0.193</v>
      </c>
      <c r="M40" s="501" t="s">
        <v>1616</v>
      </c>
      <c r="O40" s="715" t="s">
        <v>766</v>
      </c>
      <c r="P40" s="690" t="s">
        <v>751</v>
      </c>
      <c r="Q40" s="690" t="s">
        <v>751</v>
      </c>
      <c r="R40" s="738">
        <v>22.9</v>
      </c>
      <c r="S40" s="739">
        <v>15.7</v>
      </c>
      <c r="T40" s="693" t="s">
        <v>751</v>
      </c>
      <c r="U40" s="690" t="s">
        <v>751</v>
      </c>
      <c r="V40" s="738">
        <v>27.5</v>
      </c>
      <c r="W40" s="739">
        <v>27</v>
      </c>
      <c r="X40" s="693" t="s">
        <v>751</v>
      </c>
      <c r="Y40" s="690" t="s">
        <v>751</v>
      </c>
      <c r="Z40" s="738">
        <v>18.2</v>
      </c>
      <c r="AA40" s="738">
        <v>14.5</v>
      </c>
      <c r="AC40" s="715" t="s">
        <v>766</v>
      </c>
      <c r="AD40" s="681" t="s">
        <v>751</v>
      </c>
      <c r="AE40" s="682" t="s">
        <v>751</v>
      </c>
      <c r="AF40" s="683">
        <v>8</v>
      </c>
      <c r="AG40" s="684">
        <v>5</v>
      </c>
      <c r="AH40" s="681" t="s">
        <v>751</v>
      </c>
      <c r="AI40" s="682" t="s">
        <v>751</v>
      </c>
      <c r="AJ40" s="683">
        <v>4.5</v>
      </c>
      <c r="AK40" s="684">
        <v>6.4</v>
      </c>
      <c r="AL40" s="681" t="s">
        <v>751</v>
      </c>
      <c r="AM40" s="682" t="s">
        <v>751</v>
      </c>
      <c r="AN40" s="683">
        <v>11.1</v>
      </c>
      <c r="AO40" s="683">
        <v>8.3000000000000007</v>
      </c>
      <c r="AQ40" s="2069" t="s">
        <v>1167</v>
      </c>
      <c r="AR40" s="2070"/>
      <c r="AS40" s="2070"/>
      <c r="AT40" s="2070"/>
      <c r="AU40" s="2070"/>
      <c r="AV40" s="2070"/>
      <c r="AW40" s="2070"/>
      <c r="AX40" s="2070"/>
      <c r="AY40" s="2070"/>
      <c r="AZ40" s="2070"/>
      <c r="BA40" s="2070"/>
      <c r="BB40" s="2070"/>
      <c r="BC40" s="2071"/>
      <c r="BD40" s="558"/>
      <c r="BE40" s="2065" t="s">
        <v>1171</v>
      </c>
      <c r="BF40" s="2066"/>
      <c r="BG40" s="2066"/>
      <c r="BH40" s="2066"/>
      <c r="BI40" s="2066"/>
      <c r="BJ40" s="2066"/>
      <c r="BK40" s="2066"/>
      <c r="BL40" s="2066"/>
      <c r="BM40" s="2066"/>
      <c r="BN40" s="2066"/>
      <c r="BO40" s="2066"/>
      <c r="BP40" s="2066"/>
      <c r="BQ40" s="2067"/>
      <c r="BR40" s="558"/>
      <c r="BS40" s="2065" t="s">
        <v>1171</v>
      </c>
      <c r="BT40" s="2066"/>
      <c r="BU40" s="2066"/>
      <c r="BV40" s="2066"/>
      <c r="BW40" s="2066"/>
      <c r="BX40" s="2066"/>
      <c r="BY40" s="2066"/>
      <c r="BZ40" s="2066"/>
      <c r="CA40" s="2066"/>
      <c r="CB40" s="2066"/>
      <c r="CC40" s="2066"/>
      <c r="CD40" s="2066"/>
      <c r="CE40" s="2067"/>
      <c r="CF40" s="558"/>
      <c r="CG40" s="2036" t="s">
        <v>1171</v>
      </c>
      <c r="CH40" s="2037"/>
      <c r="CI40" s="2037"/>
      <c r="CJ40" s="2037"/>
      <c r="CK40" s="2037"/>
      <c r="CL40" s="2037"/>
      <c r="CM40" s="2038"/>
    </row>
    <row r="41" spans="1:91" s="202" customFormat="1" ht="13">
      <c r="A41" s="711" t="s">
        <v>793</v>
      </c>
      <c r="B41" s="719" t="s">
        <v>751</v>
      </c>
      <c r="C41" s="497" t="s">
        <v>751</v>
      </c>
      <c r="D41" s="500">
        <v>0.14199999999999999</v>
      </c>
      <c r="E41" s="497" t="s">
        <v>843</v>
      </c>
      <c r="F41" s="719" t="s">
        <v>751</v>
      </c>
      <c r="G41" s="497" t="s">
        <v>751</v>
      </c>
      <c r="H41" s="500">
        <v>0.1</v>
      </c>
      <c r="I41" s="497" t="s">
        <v>845</v>
      </c>
      <c r="J41" s="719" t="s">
        <v>751</v>
      </c>
      <c r="K41" s="497" t="s">
        <v>751</v>
      </c>
      <c r="L41" s="500">
        <v>0.187</v>
      </c>
      <c r="M41" s="501" t="s">
        <v>1490</v>
      </c>
      <c r="O41" s="715" t="s">
        <v>793</v>
      </c>
      <c r="P41" s="690" t="s">
        <v>751</v>
      </c>
      <c r="Q41" s="690" t="s">
        <v>751</v>
      </c>
      <c r="R41" s="738">
        <v>9.5</v>
      </c>
      <c r="S41" s="739">
        <v>5.0999999999999996</v>
      </c>
      <c r="T41" s="693" t="s">
        <v>751</v>
      </c>
      <c r="U41" s="690" t="s">
        <v>751</v>
      </c>
      <c r="V41" s="738">
        <v>6.9</v>
      </c>
      <c r="W41" s="739">
        <v>5.5</v>
      </c>
      <c r="X41" s="693" t="s">
        <v>751</v>
      </c>
      <c r="Y41" s="690" t="s">
        <v>751</v>
      </c>
      <c r="Z41" s="738">
        <v>12.9</v>
      </c>
      <c r="AA41" s="738">
        <v>7.6</v>
      </c>
      <c r="AC41" s="715" t="s">
        <v>793</v>
      </c>
      <c r="AD41" s="681" t="s">
        <v>751</v>
      </c>
      <c r="AE41" s="682" t="s">
        <v>751</v>
      </c>
      <c r="AF41" s="683">
        <v>4.2</v>
      </c>
      <c r="AG41" s="684">
        <v>2.2999999999999998</v>
      </c>
      <c r="AH41" s="681" t="s">
        <v>751</v>
      </c>
      <c r="AI41" s="682" t="s">
        <v>751</v>
      </c>
      <c r="AJ41" s="683">
        <v>2.7</v>
      </c>
      <c r="AK41" s="684">
        <v>2</v>
      </c>
      <c r="AL41" s="681" t="s">
        <v>751</v>
      </c>
      <c r="AM41" s="682" t="s">
        <v>751</v>
      </c>
      <c r="AN41" s="683">
        <v>6.2</v>
      </c>
      <c r="AO41" s="683">
        <v>3.7</v>
      </c>
      <c r="AQ41" s="670" t="s">
        <v>766</v>
      </c>
      <c r="AR41" s="551" t="s">
        <v>751</v>
      </c>
      <c r="AS41" s="550" t="s">
        <v>751</v>
      </c>
      <c r="AT41" s="686">
        <v>0.14799999999999999</v>
      </c>
      <c r="AU41" s="552" t="s">
        <v>1078</v>
      </c>
      <c r="AV41" s="551" t="s">
        <v>751</v>
      </c>
      <c r="AW41" s="550" t="s">
        <v>751</v>
      </c>
      <c r="AX41" s="686">
        <v>0.107</v>
      </c>
      <c r="AY41" s="552" t="s">
        <v>1617</v>
      </c>
      <c r="AZ41" s="551" t="s">
        <v>751</v>
      </c>
      <c r="BA41" s="550" t="s">
        <v>751</v>
      </c>
      <c r="BB41" s="686">
        <v>0.17799999999999999</v>
      </c>
      <c r="BC41" s="550" t="s">
        <v>810</v>
      </c>
      <c r="BD41" s="558"/>
      <c r="BE41" s="672" t="s">
        <v>766</v>
      </c>
      <c r="BF41" s="557" t="s">
        <v>751</v>
      </c>
      <c r="BG41" s="557" t="s">
        <v>751</v>
      </c>
      <c r="BH41" s="559">
        <v>0.13</v>
      </c>
      <c r="BI41" s="557" t="s">
        <v>1330</v>
      </c>
      <c r="BJ41" s="557" t="s">
        <v>751</v>
      </c>
      <c r="BK41" s="557" t="s">
        <v>751</v>
      </c>
      <c r="BL41" s="559">
        <v>0.17100000000000001</v>
      </c>
      <c r="BM41" s="557" t="s">
        <v>837</v>
      </c>
      <c r="BN41" s="557" t="s">
        <v>751</v>
      </c>
      <c r="BO41" s="557" t="s">
        <v>751</v>
      </c>
      <c r="BP41" s="559">
        <v>0.10199999999999999</v>
      </c>
      <c r="BQ41" s="557" t="s">
        <v>1175</v>
      </c>
      <c r="BR41" s="558"/>
      <c r="BS41" s="672" t="s">
        <v>766</v>
      </c>
      <c r="BT41" s="561" t="s">
        <v>751</v>
      </c>
      <c r="BU41" s="561" t="s">
        <v>751</v>
      </c>
      <c r="BV41" s="562">
        <v>5.1999999999999998E-2</v>
      </c>
      <c r="BW41" s="561" t="s">
        <v>862</v>
      </c>
      <c r="BX41" s="561" t="s">
        <v>751</v>
      </c>
      <c r="BY41" s="561" t="s">
        <v>751</v>
      </c>
      <c r="BZ41" s="562">
        <v>0.05</v>
      </c>
      <c r="CA41" s="561" t="s">
        <v>1025</v>
      </c>
      <c r="CB41" s="561" t="s">
        <v>751</v>
      </c>
      <c r="CC41" s="561" t="s">
        <v>751</v>
      </c>
      <c r="CD41" s="562">
        <v>5.3999999999999999E-2</v>
      </c>
      <c r="CE41" s="561" t="s">
        <v>790</v>
      </c>
      <c r="CF41" s="558"/>
      <c r="CG41" s="413" t="s">
        <v>766</v>
      </c>
      <c r="CH41" s="563">
        <v>0.23400000000000001</v>
      </c>
      <c r="CI41" s="451" t="s">
        <v>1371</v>
      </c>
      <c r="CJ41" s="563">
        <v>0.157</v>
      </c>
      <c r="CK41" s="451" t="s">
        <v>1341</v>
      </c>
      <c r="CL41" s="563">
        <v>0.29499999999999998</v>
      </c>
      <c r="CM41" s="451" t="s">
        <v>1618</v>
      </c>
    </row>
    <row r="42" spans="1:91" s="202" customFormat="1" ht="13">
      <c r="A42" s="711" t="s">
        <v>820</v>
      </c>
      <c r="B42" s="719" t="s">
        <v>751</v>
      </c>
      <c r="C42" s="497" t="s">
        <v>751</v>
      </c>
      <c r="D42" s="500">
        <v>8.3000000000000004E-2</v>
      </c>
      <c r="E42" s="497" t="s">
        <v>1482</v>
      </c>
      <c r="F42" s="719" t="s">
        <v>751</v>
      </c>
      <c r="G42" s="497" t="s">
        <v>751</v>
      </c>
      <c r="H42" s="500">
        <v>8.2000000000000003E-2</v>
      </c>
      <c r="I42" s="497" t="s">
        <v>1144</v>
      </c>
      <c r="J42" s="719" t="s">
        <v>751</v>
      </c>
      <c r="K42" s="497" t="s">
        <v>751</v>
      </c>
      <c r="L42" s="500">
        <v>8.4000000000000005E-2</v>
      </c>
      <c r="M42" s="501" t="s">
        <v>1424</v>
      </c>
      <c r="O42" s="715" t="s">
        <v>820</v>
      </c>
      <c r="P42" s="690" t="s">
        <v>751</v>
      </c>
      <c r="Q42" s="690" t="s">
        <v>751</v>
      </c>
      <c r="R42" s="738">
        <v>4.3</v>
      </c>
      <c r="S42" s="739">
        <v>2.6</v>
      </c>
      <c r="T42" s="693" t="s">
        <v>751</v>
      </c>
      <c r="U42" s="690" t="s">
        <v>751</v>
      </c>
      <c r="V42" s="738">
        <v>4.0999999999999996</v>
      </c>
      <c r="W42" s="739">
        <v>3.2</v>
      </c>
      <c r="X42" s="693" t="s">
        <v>751</v>
      </c>
      <c r="Y42" s="690" t="s">
        <v>751</v>
      </c>
      <c r="Z42" s="738">
        <v>4.4000000000000004</v>
      </c>
      <c r="AA42" s="738">
        <v>3.2</v>
      </c>
      <c r="AC42" s="715" t="s">
        <v>820</v>
      </c>
      <c r="AD42" s="681" t="s">
        <v>751</v>
      </c>
      <c r="AE42" s="682" t="s">
        <v>751</v>
      </c>
      <c r="AF42" s="683">
        <v>5.5</v>
      </c>
      <c r="AG42" s="684">
        <v>2.6</v>
      </c>
      <c r="AH42" s="681" t="s">
        <v>751</v>
      </c>
      <c r="AI42" s="682" t="s">
        <v>751</v>
      </c>
      <c r="AJ42" s="683">
        <v>3.7</v>
      </c>
      <c r="AK42" s="684">
        <v>3</v>
      </c>
      <c r="AL42" s="681" t="s">
        <v>751</v>
      </c>
      <c r="AM42" s="682" t="s">
        <v>751</v>
      </c>
      <c r="AN42" s="683">
        <v>7</v>
      </c>
      <c r="AO42" s="683">
        <v>4</v>
      </c>
      <c r="AQ42" s="670" t="s">
        <v>793</v>
      </c>
      <c r="AR42" s="551" t="s">
        <v>751</v>
      </c>
      <c r="AS42" s="550" t="s">
        <v>751</v>
      </c>
      <c r="AT42" s="686">
        <v>8.8999999999999996E-2</v>
      </c>
      <c r="AU42" s="552" t="s">
        <v>1061</v>
      </c>
      <c r="AV42" s="551" t="s">
        <v>751</v>
      </c>
      <c r="AW42" s="550" t="s">
        <v>751</v>
      </c>
      <c r="AX42" s="686">
        <v>0.106</v>
      </c>
      <c r="AY42" s="552" t="s">
        <v>1032</v>
      </c>
      <c r="AZ42" s="551" t="s">
        <v>751</v>
      </c>
      <c r="BA42" s="550" t="s">
        <v>751</v>
      </c>
      <c r="BB42" s="686">
        <v>6.5000000000000002E-2</v>
      </c>
      <c r="BC42" s="550" t="s">
        <v>660</v>
      </c>
      <c r="BD42" s="558"/>
      <c r="BE42" s="672" t="s">
        <v>793</v>
      </c>
      <c r="BF42" s="557" t="s">
        <v>751</v>
      </c>
      <c r="BG42" s="557" t="s">
        <v>751</v>
      </c>
      <c r="BH42" s="559">
        <v>9.8000000000000004E-2</v>
      </c>
      <c r="BI42" s="557" t="s">
        <v>1121</v>
      </c>
      <c r="BJ42" s="557" t="s">
        <v>751</v>
      </c>
      <c r="BK42" s="557" t="s">
        <v>751</v>
      </c>
      <c r="BL42" s="559">
        <v>0.13</v>
      </c>
      <c r="BM42" s="557" t="s">
        <v>1602</v>
      </c>
      <c r="BN42" s="557" t="s">
        <v>751</v>
      </c>
      <c r="BO42" s="557" t="s">
        <v>751</v>
      </c>
      <c r="BP42" s="559">
        <v>5.8000000000000003E-2</v>
      </c>
      <c r="BQ42" s="557" t="s">
        <v>1157</v>
      </c>
      <c r="BR42" s="558"/>
      <c r="BS42" s="672" t="s">
        <v>793</v>
      </c>
      <c r="BT42" s="561" t="s">
        <v>751</v>
      </c>
      <c r="BU42" s="561" t="s">
        <v>751</v>
      </c>
      <c r="BV42" s="562">
        <v>0.109</v>
      </c>
      <c r="BW42" s="561" t="s">
        <v>1157</v>
      </c>
      <c r="BX42" s="561" t="s">
        <v>751</v>
      </c>
      <c r="BY42" s="561" t="s">
        <v>751</v>
      </c>
      <c r="BZ42" s="562">
        <v>0.11600000000000001</v>
      </c>
      <c r="CA42" s="561" t="s">
        <v>1025</v>
      </c>
      <c r="CB42" s="561" t="s">
        <v>751</v>
      </c>
      <c r="CC42" s="561" t="s">
        <v>751</v>
      </c>
      <c r="CD42" s="562">
        <v>0.10100000000000001</v>
      </c>
      <c r="CE42" s="561" t="s">
        <v>1076</v>
      </c>
      <c r="CF42" s="558"/>
      <c r="CG42" s="413" t="s">
        <v>793</v>
      </c>
      <c r="CH42" s="563">
        <v>0.17100000000000001</v>
      </c>
      <c r="CI42" s="451" t="s">
        <v>1025</v>
      </c>
      <c r="CJ42" s="563">
        <v>0.221</v>
      </c>
      <c r="CK42" s="451" t="s">
        <v>806</v>
      </c>
      <c r="CL42" s="563">
        <v>0.115</v>
      </c>
      <c r="CM42" s="451" t="s">
        <v>1018</v>
      </c>
    </row>
    <row r="43" spans="1:91" s="202" customFormat="1" ht="13">
      <c r="A43" s="711" t="s">
        <v>841</v>
      </c>
      <c r="B43" s="719" t="s">
        <v>751</v>
      </c>
      <c r="C43" s="497" t="s">
        <v>751</v>
      </c>
      <c r="D43" s="500">
        <v>9.5000000000000001E-2</v>
      </c>
      <c r="E43" s="497" t="s">
        <v>1424</v>
      </c>
      <c r="F43" s="719" t="s">
        <v>751</v>
      </c>
      <c r="G43" s="497" t="s">
        <v>751</v>
      </c>
      <c r="H43" s="500">
        <v>5.1999999999999998E-2</v>
      </c>
      <c r="I43" s="497" t="s">
        <v>922</v>
      </c>
      <c r="J43" s="719" t="s">
        <v>751</v>
      </c>
      <c r="K43" s="497" t="s">
        <v>751</v>
      </c>
      <c r="L43" s="500">
        <v>0.128</v>
      </c>
      <c r="M43" s="501" t="s">
        <v>1490</v>
      </c>
      <c r="O43" s="715" t="s">
        <v>841</v>
      </c>
      <c r="P43" s="690" t="s">
        <v>751</v>
      </c>
      <c r="Q43" s="690" t="s">
        <v>751</v>
      </c>
      <c r="R43" s="738">
        <v>3.2</v>
      </c>
      <c r="S43" s="739">
        <v>1.9</v>
      </c>
      <c r="T43" s="693" t="s">
        <v>751</v>
      </c>
      <c r="U43" s="690" t="s">
        <v>751</v>
      </c>
      <c r="V43" s="738">
        <v>2.2999999999999998</v>
      </c>
      <c r="W43" s="739">
        <v>2.9</v>
      </c>
      <c r="X43" s="693" t="s">
        <v>751</v>
      </c>
      <c r="Y43" s="690" t="s">
        <v>751</v>
      </c>
      <c r="Z43" s="738">
        <v>3.7</v>
      </c>
      <c r="AA43" s="738">
        <v>2.5</v>
      </c>
      <c r="AC43" s="715" t="s">
        <v>841</v>
      </c>
      <c r="AD43" s="681" t="s">
        <v>751</v>
      </c>
      <c r="AE43" s="682" t="s">
        <v>751</v>
      </c>
      <c r="AF43" s="683">
        <v>3.9</v>
      </c>
      <c r="AG43" s="684">
        <v>2.1</v>
      </c>
      <c r="AH43" s="681" t="s">
        <v>751</v>
      </c>
      <c r="AI43" s="682" t="s">
        <v>751</v>
      </c>
      <c r="AJ43" s="683">
        <v>2</v>
      </c>
      <c r="AK43" s="684">
        <v>2.5</v>
      </c>
      <c r="AL43" s="681" t="s">
        <v>751</v>
      </c>
      <c r="AM43" s="682" t="s">
        <v>751</v>
      </c>
      <c r="AN43" s="683">
        <v>5.5</v>
      </c>
      <c r="AO43" s="683">
        <v>3.2</v>
      </c>
      <c r="AQ43" s="670" t="s">
        <v>820</v>
      </c>
      <c r="AR43" s="551" t="s">
        <v>751</v>
      </c>
      <c r="AS43" s="550" t="s">
        <v>751</v>
      </c>
      <c r="AT43" s="686">
        <v>7.0000000000000007E-2</v>
      </c>
      <c r="AU43" s="552" t="s">
        <v>674</v>
      </c>
      <c r="AV43" s="551" t="s">
        <v>751</v>
      </c>
      <c r="AW43" s="550" t="s">
        <v>751</v>
      </c>
      <c r="AX43" s="686">
        <v>6.6000000000000003E-2</v>
      </c>
      <c r="AY43" s="552" t="s">
        <v>779</v>
      </c>
      <c r="AZ43" s="551" t="s">
        <v>751</v>
      </c>
      <c r="BA43" s="550" t="s">
        <v>751</v>
      </c>
      <c r="BB43" s="686">
        <v>7.4999999999999997E-2</v>
      </c>
      <c r="BC43" s="550" t="s">
        <v>1121</v>
      </c>
      <c r="BD43" s="558"/>
      <c r="BE43" s="672" t="s">
        <v>820</v>
      </c>
      <c r="BF43" s="557" t="s">
        <v>751</v>
      </c>
      <c r="BG43" s="557" t="s">
        <v>751</v>
      </c>
      <c r="BH43" s="559">
        <v>3.7999999999999999E-2</v>
      </c>
      <c r="BI43" s="557" t="s">
        <v>644</v>
      </c>
      <c r="BJ43" s="557" t="s">
        <v>751</v>
      </c>
      <c r="BK43" s="557" t="s">
        <v>751</v>
      </c>
      <c r="BL43" s="559">
        <v>3.9E-2</v>
      </c>
      <c r="BM43" s="557" t="s">
        <v>861</v>
      </c>
      <c r="BN43" s="557" t="s">
        <v>751</v>
      </c>
      <c r="BO43" s="557" t="s">
        <v>751</v>
      </c>
      <c r="BP43" s="559">
        <v>3.7999999999999999E-2</v>
      </c>
      <c r="BQ43" s="557" t="s">
        <v>661</v>
      </c>
      <c r="BR43" s="558"/>
      <c r="BS43" s="672" t="s">
        <v>820</v>
      </c>
      <c r="BT43" s="561" t="s">
        <v>751</v>
      </c>
      <c r="BU43" s="561" t="s">
        <v>751</v>
      </c>
      <c r="BV43" s="562">
        <v>9.7000000000000003E-2</v>
      </c>
      <c r="BW43" s="561" t="s">
        <v>1016</v>
      </c>
      <c r="BX43" s="561" t="s">
        <v>751</v>
      </c>
      <c r="BY43" s="561" t="s">
        <v>751</v>
      </c>
      <c r="BZ43" s="562">
        <v>9.1999999999999998E-2</v>
      </c>
      <c r="CA43" s="561" t="s">
        <v>1076</v>
      </c>
      <c r="CB43" s="561" t="s">
        <v>751</v>
      </c>
      <c r="CC43" s="561" t="s">
        <v>751</v>
      </c>
      <c r="CD43" s="562">
        <v>0.10100000000000001</v>
      </c>
      <c r="CE43" s="561" t="s">
        <v>1025</v>
      </c>
      <c r="CF43" s="558"/>
      <c r="CG43" s="413" t="s">
        <v>820</v>
      </c>
      <c r="CH43" s="563">
        <v>0.114</v>
      </c>
      <c r="CI43" s="451" t="s">
        <v>1016</v>
      </c>
      <c r="CJ43" s="563">
        <v>0.08</v>
      </c>
      <c r="CK43" s="451" t="s">
        <v>1023</v>
      </c>
      <c r="CL43" s="563">
        <v>0.14699999999999999</v>
      </c>
      <c r="CM43" s="451" t="s">
        <v>788</v>
      </c>
    </row>
    <row r="44" spans="1:91" s="202" customFormat="1" ht="13">
      <c r="A44" s="711" t="s">
        <v>673</v>
      </c>
      <c r="B44" s="712"/>
      <c r="C44" s="561"/>
      <c r="D44" s="561"/>
      <c r="E44" s="713"/>
      <c r="F44" s="714"/>
      <c r="G44" s="561"/>
      <c r="H44" s="561"/>
      <c r="I44" s="713"/>
      <c r="J44" s="714"/>
      <c r="K44" s="561"/>
      <c r="L44" s="561"/>
      <c r="M44" s="561"/>
      <c r="O44" s="715" t="s">
        <v>673</v>
      </c>
      <c r="P44" s="712"/>
      <c r="Q44" s="561"/>
      <c r="R44" s="561"/>
      <c r="S44" s="713"/>
      <c r="T44" s="714"/>
      <c r="U44" s="561"/>
      <c r="V44" s="561"/>
      <c r="W44" s="713"/>
      <c r="X44" s="714"/>
      <c r="Y44" s="561"/>
      <c r="Z44" s="561"/>
      <c r="AA44" s="561"/>
      <c r="AC44" s="715" t="s">
        <v>673</v>
      </c>
      <c r="AD44" s="712" t="s">
        <v>673</v>
      </c>
      <c r="AE44" s="561" t="s">
        <v>673</v>
      </c>
      <c r="AF44" s="561" t="s">
        <v>673</v>
      </c>
      <c r="AG44" s="713" t="s">
        <v>673</v>
      </c>
      <c r="AH44" s="714" t="s">
        <v>673</v>
      </c>
      <c r="AI44" s="561" t="s">
        <v>673</v>
      </c>
      <c r="AJ44" s="561" t="s">
        <v>673</v>
      </c>
      <c r="AK44" s="713" t="s">
        <v>673</v>
      </c>
      <c r="AL44" s="714" t="s">
        <v>673</v>
      </c>
      <c r="AM44" s="561" t="s">
        <v>673</v>
      </c>
      <c r="AN44" s="561" t="s">
        <v>673</v>
      </c>
      <c r="AO44" s="561" t="s">
        <v>673</v>
      </c>
      <c r="AQ44" s="670" t="s">
        <v>841</v>
      </c>
      <c r="AR44" s="551" t="s">
        <v>751</v>
      </c>
      <c r="AS44" s="550" t="s">
        <v>751</v>
      </c>
      <c r="AT44" s="686">
        <v>5.3999999999999999E-2</v>
      </c>
      <c r="AU44" s="552" t="s">
        <v>1068</v>
      </c>
      <c r="AV44" s="551" t="s">
        <v>751</v>
      </c>
      <c r="AW44" s="550" t="s">
        <v>751</v>
      </c>
      <c r="AX44" s="686">
        <v>6.8000000000000005E-2</v>
      </c>
      <c r="AY44" s="552" t="s">
        <v>1018</v>
      </c>
      <c r="AZ44" s="551" t="s">
        <v>751</v>
      </c>
      <c r="BA44" s="550" t="s">
        <v>751</v>
      </c>
      <c r="BB44" s="686">
        <v>4.5999999999999999E-2</v>
      </c>
      <c r="BC44" s="550" t="s">
        <v>1157</v>
      </c>
      <c r="BD44" s="558"/>
      <c r="BE44" s="672" t="s">
        <v>841</v>
      </c>
      <c r="BF44" s="557" t="s">
        <v>751</v>
      </c>
      <c r="BG44" s="557" t="s">
        <v>751</v>
      </c>
      <c r="BH44" s="559">
        <v>6.0999999999999999E-2</v>
      </c>
      <c r="BI44" s="557" t="s">
        <v>674</v>
      </c>
      <c r="BJ44" s="557" t="s">
        <v>751</v>
      </c>
      <c r="BK44" s="557" t="s">
        <v>751</v>
      </c>
      <c r="BL44" s="559">
        <v>6.9000000000000006E-2</v>
      </c>
      <c r="BM44" s="557" t="s">
        <v>1157</v>
      </c>
      <c r="BN44" s="557" t="s">
        <v>751</v>
      </c>
      <c r="BO44" s="557" t="s">
        <v>751</v>
      </c>
      <c r="BP44" s="559">
        <v>5.0999999999999997E-2</v>
      </c>
      <c r="BQ44" s="557" t="s">
        <v>862</v>
      </c>
      <c r="BR44" s="558"/>
      <c r="BS44" s="672" t="s">
        <v>841</v>
      </c>
      <c r="BT44" s="561" t="s">
        <v>751</v>
      </c>
      <c r="BU44" s="561" t="s">
        <v>751</v>
      </c>
      <c r="BV44" s="562">
        <v>0.06</v>
      </c>
      <c r="BW44" s="561" t="s">
        <v>1148</v>
      </c>
      <c r="BX44" s="561" t="s">
        <v>751</v>
      </c>
      <c r="BY44" s="561" t="s">
        <v>751</v>
      </c>
      <c r="BZ44" s="562">
        <v>5.1999999999999998E-2</v>
      </c>
      <c r="CA44" s="561" t="s">
        <v>1602</v>
      </c>
      <c r="CB44" s="561" t="s">
        <v>751</v>
      </c>
      <c r="CC44" s="561" t="s">
        <v>751</v>
      </c>
      <c r="CD44" s="562">
        <v>6.6000000000000003E-2</v>
      </c>
      <c r="CE44" s="561" t="s">
        <v>1121</v>
      </c>
      <c r="CF44" s="558"/>
      <c r="CG44" s="413" t="s">
        <v>841</v>
      </c>
      <c r="CH44" s="563">
        <v>2.1999999999999999E-2</v>
      </c>
      <c r="CI44" s="451" t="s">
        <v>652</v>
      </c>
      <c r="CJ44" s="563">
        <v>8.0000000000000002E-3</v>
      </c>
      <c r="CK44" s="451" t="s">
        <v>655</v>
      </c>
      <c r="CL44" s="563">
        <v>3.4000000000000002E-2</v>
      </c>
      <c r="CM44" s="451" t="s">
        <v>659</v>
      </c>
    </row>
    <row r="45" spans="1:91" s="202" customFormat="1" ht="13">
      <c r="A45" s="721" t="s">
        <v>1180</v>
      </c>
      <c r="B45" s="722"/>
      <c r="C45" s="722"/>
      <c r="D45" s="722"/>
      <c r="E45" s="722"/>
      <c r="F45" s="722"/>
      <c r="G45" s="722"/>
      <c r="H45" s="722"/>
      <c r="I45" s="722"/>
      <c r="J45" s="722"/>
      <c r="K45" s="722"/>
      <c r="L45" s="722"/>
      <c r="M45" s="723"/>
      <c r="O45" s="2033" t="s">
        <v>1182</v>
      </c>
      <c r="P45" s="2034"/>
      <c r="Q45" s="2034"/>
      <c r="R45" s="2034"/>
      <c r="S45" s="2034"/>
      <c r="T45" s="2034"/>
      <c r="U45" s="2034"/>
      <c r="V45" s="2034"/>
      <c r="W45" s="2034"/>
      <c r="X45" s="2034"/>
      <c r="Y45" s="2034"/>
      <c r="Z45" s="2034"/>
      <c r="AA45" s="2035"/>
      <c r="AC45" s="2033" t="s">
        <v>1182</v>
      </c>
      <c r="AD45" s="2034"/>
      <c r="AE45" s="2034"/>
      <c r="AF45" s="2034"/>
      <c r="AG45" s="2034"/>
      <c r="AH45" s="2034"/>
      <c r="AI45" s="2034"/>
      <c r="AJ45" s="2034"/>
      <c r="AK45" s="2034"/>
      <c r="AL45" s="2034"/>
      <c r="AM45" s="2034"/>
      <c r="AN45" s="2034"/>
      <c r="AO45" s="2035"/>
      <c r="AQ45" s="670" t="s">
        <v>673</v>
      </c>
      <c r="AR45" s="714" t="s">
        <v>673</v>
      </c>
      <c r="AS45" s="561" t="s">
        <v>673</v>
      </c>
      <c r="AT45" s="561" t="s">
        <v>673</v>
      </c>
      <c r="AU45" s="713" t="s">
        <v>673</v>
      </c>
      <c r="AV45" s="714" t="s">
        <v>673</v>
      </c>
      <c r="AW45" s="561" t="s">
        <v>673</v>
      </c>
      <c r="AX45" s="561" t="s">
        <v>673</v>
      </c>
      <c r="AY45" s="713" t="s">
        <v>673</v>
      </c>
      <c r="AZ45" s="714" t="s">
        <v>673</v>
      </c>
      <c r="BA45" s="561" t="s">
        <v>673</v>
      </c>
      <c r="BB45" s="561" t="s">
        <v>673</v>
      </c>
      <c r="BC45" s="561" t="s">
        <v>673</v>
      </c>
      <c r="BD45" s="558"/>
      <c r="BE45" s="672" t="s">
        <v>673</v>
      </c>
      <c r="BF45" s="561" t="s">
        <v>673</v>
      </c>
      <c r="BG45" s="561" t="s">
        <v>673</v>
      </c>
      <c r="BH45" s="561" t="s">
        <v>673</v>
      </c>
      <c r="BI45" s="561" t="s">
        <v>673</v>
      </c>
      <c r="BJ45" s="561" t="s">
        <v>673</v>
      </c>
      <c r="BK45" s="561" t="s">
        <v>673</v>
      </c>
      <c r="BL45" s="561" t="s">
        <v>673</v>
      </c>
      <c r="BM45" s="561" t="s">
        <v>673</v>
      </c>
      <c r="BN45" s="561" t="s">
        <v>673</v>
      </c>
      <c r="BO45" s="561" t="s">
        <v>673</v>
      </c>
      <c r="BP45" s="561" t="s">
        <v>673</v>
      </c>
      <c r="BQ45" s="561" t="s">
        <v>673</v>
      </c>
      <c r="BR45" s="558"/>
      <c r="BS45" s="672" t="s">
        <v>673</v>
      </c>
      <c r="BT45" s="561" t="s">
        <v>673</v>
      </c>
      <c r="BU45" s="561" t="s">
        <v>673</v>
      </c>
      <c r="BV45" s="561" t="s">
        <v>673</v>
      </c>
      <c r="BW45" s="561" t="s">
        <v>673</v>
      </c>
      <c r="BX45" s="561" t="s">
        <v>673</v>
      </c>
      <c r="BY45" s="561" t="s">
        <v>673</v>
      </c>
      <c r="BZ45" s="561" t="s">
        <v>673</v>
      </c>
      <c r="CA45" s="561" t="s">
        <v>673</v>
      </c>
      <c r="CB45" s="561" t="s">
        <v>673</v>
      </c>
      <c r="CC45" s="561" t="s">
        <v>673</v>
      </c>
      <c r="CD45" s="561" t="s">
        <v>673</v>
      </c>
      <c r="CE45" s="561" t="s">
        <v>673</v>
      </c>
      <c r="CF45" s="558"/>
      <c r="CG45" s="413"/>
      <c r="CH45" s="451"/>
      <c r="CI45" s="451"/>
      <c r="CJ45" s="451"/>
      <c r="CK45" s="451"/>
      <c r="CL45" s="451"/>
      <c r="CM45" s="451"/>
    </row>
    <row r="46" spans="1:91" s="202" customFormat="1" ht="13.5" thickBot="1">
      <c r="A46" s="724" t="s">
        <v>1183</v>
      </c>
      <c r="B46" s="725">
        <v>37289</v>
      </c>
      <c r="C46" s="726" t="s">
        <v>1619</v>
      </c>
      <c r="D46" s="727" t="s">
        <v>751</v>
      </c>
      <c r="E46" s="726" t="s">
        <v>751</v>
      </c>
      <c r="F46" s="728">
        <v>41033</v>
      </c>
      <c r="G46" s="726" t="s">
        <v>1620</v>
      </c>
      <c r="H46" s="727" t="s">
        <v>751</v>
      </c>
      <c r="I46" s="726" t="s">
        <v>751</v>
      </c>
      <c r="J46" s="728">
        <v>31719</v>
      </c>
      <c r="K46" s="726" t="s">
        <v>1621</v>
      </c>
      <c r="L46" s="727" t="s">
        <v>751</v>
      </c>
      <c r="M46" s="641" t="s">
        <v>751</v>
      </c>
      <c r="O46" s="715" t="s">
        <v>1183</v>
      </c>
      <c r="P46" s="690">
        <v>41827</v>
      </c>
      <c r="Q46" s="690">
        <v>2121</v>
      </c>
      <c r="R46" s="738" t="s">
        <v>751</v>
      </c>
      <c r="S46" s="739" t="s">
        <v>751</v>
      </c>
      <c r="T46" s="693">
        <v>46492</v>
      </c>
      <c r="U46" s="690">
        <v>5014</v>
      </c>
      <c r="V46" s="738" t="s">
        <v>751</v>
      </c>
      <c r="W46" s="739" t="s">
        <v>751</v>
      </c>
      <c r="X46" s="693">
        <v>38544</v>
      </c>
      <c r="Y46" s="690">
        <v>4655</v>
      </c>
      <c r="Z46" s="738" t="s">
        <v>751</v>
      </c>
      <c r="AA46" s="738" t="s">
        <v>751</v>
      </c>
      <c r="AC46" s="715" t="s">
        <v>1183</v>
      </c>
      <c r="AD46" s="681">
        <v>36656</v>
      </c>
      <c r="AE46" s="682">
        <v>2220</v>
      </c>
      <c r="AF46" s="683" t="s">
        <v>751</v>
      </c>
      <c r="AG46" s="684" t="s">
        <v>751</v>
      </c>
      <c r="AH46" s="681">
        <v>41176</v>
      </c>
      <c r="AI46" s="682">
        <v>1764</v>
      </c>
      <c r="AJ46" s="683" t="s">
        <v>751</v>
      </c>
      <c r="AK46" s="684" t="s">
        <v>751</v>
      </c>
      <c r="AL46" s="681">
        <v>33870</v>
      </c>
      <c r="AM46" s="682">
        <v>2185</v>
      </c>
      <c r="AN46" s="683" t="s">
        <v>751</v>
      </c>
      <c r="AO46" s="683" t="s">
        <v>751</v>
      </c>
      <c r="AQ46" s="2033" t="s">
        <v>1187</v>
      </c>
      <c r="AR46" s="2034"/>
      <c r="AS46" s="2034"/>
      <c r="AT46" s="2034"/>
      <c r="AU46" s="2034"/>
      <c r="AV46" s="2034"/>
      <c r="AW46" s="2034"/>
      <c r="AX46" s="2034"/>
      <c r="AY46" s="2034"/>
      <c r="AZ46" s="2034"/>
      <c r="BA46" s="2034"/>
      <c r="BB46" s="2034"/>
      <c r="BC46" s="2035"/>
      <c r="BD46" s="558"/>
      <c r="BE46" s="2065" t="s">
        <v>1188</v>
      </c>
      <c r="BF46" s="2066"/>
      <c r="BG46" s="2066"/>
      <c r="BH46" s="2066"/>
      <c r="BI46" s="2066"/>
      <c r="BJ46" s="2066"/>
      <c r="BK46" s="2066"/>
      <c r="BL46" s="2066"/>
      <c r="BM46" s="2066"/>
      <c r="BN46" s="2066"/>
      <c r="BO46" s="2066"/>
      <c r="BP46" s="2066"/>
      <c r="BQ46" s="2067"/>
      <c r="BR46" s="558"/>
      <c r="BS46" s="2065" t="s">
        <v>1189</v>
      </c>
      <c r="BT46" s="2066"/>
      <c r="BU46" s="2066"/>
      <c r="BV46" s="2066"/>
      <c r="BW46" s="2066"/>
      <c r="BX46" s="2066"/>
      <c r="BY46" s="2066"/>
      <c r="BZ46" s="2066"/>
      <c r="CA46" s="2066"/>
      <c r="CB46" s="2066"/>
      <c r="CC46" s="2066"/>
      <c r="CD46" s="2066"/>
      <c r="CE46" s="2067"/>
      <c r="CF46" s="558"/>
      <c r="CG46" s="2036" t="s">
        <v>1190</v>
      </c>
      <c r="CH46" s="2037"/>
      <c r="CI46" s="2037"/>
      <c r="CJ46" s="2037"/>
      <c r="CK46" s="2037"/>
      <c r="CL46" s="2037"/>
      <c r="CM46" s="2038"/>
    </row>
    <row r="47" spans="1:91" s="202" customFormat="1" ht="13">
      <c r="A47" s="729" t="s">
        <v>1191</v>
      </c>
      <c r="B47" s="674">
        <v>36164</v>
      </c>
      <c r="C47" s="490" t="s">
        <v>1622</v>
      </c>
      <c r="D47" s="707" t="s">
        <v>751</v>
      </c>
      <c r="E47" s="490" t="s">
        <v>751</v>
      </c>
      <c r="F47" s="675">
        <v>36958</v>
      </c>
      <c r="G47" s="490" t="s">
        <v>1623</v>
      </c>
      <c r="H47" s="707" t="s">
        <v>751</v>
      </c>
      <c r="I47" s="490" t="s">
        <v>751</v>
      </c>
      <c r="J47" s="675">
        <v>17425</v>
      </c>
      <c r="K47" s="490" t="s">
        <v>1624</v>
      </c>
      <c r="L47" s="707" t="s">
        <v>751</v>
      </c>
      <c r="M47" s="494" t="s">
        <v>751</v>
      </c>
      <c r="O47" s="715" t="s">
        <v>1191</v>
      </c>
      <c r="P47" s="690">
        <v>32208</v>
      </c>
      <c r="Q47" s="690">
        <v>20422</v>
      </c>
      <c r="R47" s="738" t="s">
        <v>751</v>
      </c>
      <c r="S47" s="739" t="s">
        <v>751</v>
      </c>
      <c r="T47" s="693">
        <v>30491</v>
      </c>
      <c r="U47" s="690">
        <v>25729</v>
      </c>
      <c r="V47" s="738" t="s">
        <v>751</v>
      </c>
      <c r="W47" s="739" t="s">
        <v>751</v>
      </c>
      <c r="X47" s="693">
        <v>35881</v>
      </c>
      <c r="Y47" s="690">
        <v>55233</v>
      </c>
      <c r="Z47" s="738" t="s">
        <v>751</v>
      </c>
      <c r="AA47" s="738" t="s">
        <v>751</v>
      </c>
      <c r="AC47" s="715" t="s">
        <v>1191</v>
      </c>
      <c r="AD47" s="681">
        <v>28152</v>
      </c>
      <c r="AE47" s="682">
        <v>12411</v>
      </c>
      <c r="AF47" s="683" t="s">
        <v>751</v>
      </c>
      <c r="AG47" s="684" t="s">
        <v>751</v>
      </c>
      <c r="AH47" s="681">
        <v>12246</v>
      </c>
      <c r="AI47" s="682">
        <v>29011</v>
      </c>
      <c r="AJ47" s="683" t="s">
        <v>751</v>
      </c>
      <c r="AK47" s="684" t="s">
        <v>751</v>
      </c>
      <c r="AL47" s="681">
        <v>30945</v>
      </c>
      <c r="AM47" s="682">
        <v>4111</v>
      </c>
      <c r="AN47" s="683" t="s">
        <v>751</v>
      </c>
      <c r="AO47" s="683" t="s">
        <v>751</v>
      </c>
      <c r="AQ47" s="670" t="s">
        <v>1195</v>
      </c>
      <c r="AR47" s="685">
        <v>40927</v>
      </c>
      <c r="AS47" s="550" t="s">
        <v>1625</v>
      </c>
      <c r="AT47" s="550" t="s">
        <v>751</v>
      </c>
      <c r="AU47" s="552" t="s">
        <v>751</v>
      </c>
      <c r="AV47" s="685">
        <v>49533</v>
      </c>
      <c r="AW47" s="550" t="s">
        <v>1626</v>
      </c>
      <c r="AX47" s="550" t="s">
        <v>751</v>
      </c>
      <c r="AY47" s="552" t="s">
        <v>751</v>
      </c>
      <c r="AZ47" s="685">
        <v>32636</v>
      </c>
      <c r="BA47" s="550" t="s">
        <v>1627</v>
      </c>
      <c r="BB47" s="550" t="s">
        <v>751</v>
      </c>
      <c r="BC47" s="550" t="s">
        <v>751</v>
      </c>
      <c r="BD47" s="558"/>
      <c r="BE47" s="672" t="s">
        <v>1195</v>
      </c>
      <c r="BF47" s="556">
        <v>36649</v>
      </c>
      <c r="BG47" s="557" t="s">
        <v>1628</v>
      </c>
      <c r="BH47" s="557" t="s">
        <v>751</v>
      </c>
      <c r="BI47" s="557" t="s">
        <v>751</v>
      </c>
      <c r="BJ47" s="556">
        <v>42277</v>
      </c>
      <c r="BK47" s="557" t="s">
        <v>1629</v>
      </c>
      <c r="BL47" s="557" t="s">
        <v>751</v>
      </c>
      <c r="BM47" s="557" t="s">
        <v>751</v>
      </c>
      <c r="BN47" s="556">
        <v>30974</v>
      </c>
      <c r="BO47" s="557" t="s">
        <v>1630</v>
      </c>
      <c r="BP47" s="557" t="s">
        <v>751</v>
      </c>
      <c r="BQ47" s="557" t="s">
        <v>751</v>
      </c>
      <c r="BR47" s="558"/>
      <c r="BS47" s="672" t="s">
        <v>1195</v>
      </c>
      <c r="BT47" s="560">
        <v>36783</v>
      </c>
      <c r="BU47" s="561" t="s">
        <v>1631</v>
      </c>
      <c r="BV47" s="561" t="s">
        <v>751</v>
      </c>
      <c r="BW47" s="561" t="s">
        <v>751</v>
      </c>
      <c r="BX47" s="560">
        <v>38339</v>
      </c>
      <c r="BY47" s="561" t="s">
        <v>1632</v>
      </c>
      <c r="BZ47" s="561" t="s">
        <v>751</v>
      </c>
      <c r="CA47" s="561" t="s">
        <v>751</v>
      </c>
      <c r="CB47" s="560">
        <v>35100</v>
      </c>
      <c r="CC47" s="561" t="s">
        <v>1633</v>
      </c>
      <c r="CD47" s="561" t="s">
        <v>751</v>
      </c>
      <c r="CE47" s="561" t="s">
        <v>751</v>
      </c>
      <c r="CF47" s="558"/>
      <c r="CG47" s="413" t="s">
        <v>1195</v>
      </c>
      <c r="CH47" s="393">
        <v>35779</v>
      </c>
      <c r="CI47" s="451" t="s">
        <v>1634</v>
      </c>
      <c r="CJ47" s="393">
        <v>40171</v>
      </c>
      <c r="CK47" s="451" t="s">
        <v>1635</v>
      </c>
      <c r="CL47" s="393">
        <v>31534</v>
      </c>
      <c r="CM47" s="451" t="s">
        <v>1636</v>
      </c>
    </row>
    <row r="48" spans="1:91" s="202" customFormat="1" ht="13">
      <c r="A48" s="711" t="s">
        <v>1208</v>
      </c>
      <c r="B48" s="689">
        <v>31282</v>
      </c>
      <c r="C48" s="497" t="s">
        <v>1637</v>
      </c>
      <c r="D48" s="719" t="s">
        <v>751</v>
      </c>
      <c r="E48" s="497" t="s">
        <v>751</v>
      </c>
      <c r="F48" s="217">
        <v>36019</v>
      </c>
      <c r="G48" s="497" t="s">
        <v>1638</v>
      </c>
      <c r="H48" s="719" t="s">
        <v>751</v>
      </c>
      <c r="I48" s="497" t="s">
        <v>751</v>
      </c>
      <c r="J48" s="217">
        <v>24992</v>
      </c>
      <c r="K48" s="497" t="s">
        <v>1639</v>
      </c>
      <c r="L48" s="719" t="s">
        <v>751</v>
      </c>
      <c r="M48" s="501" t="s">
        <v>751</v>
      </c>
      <c r="O48" s="715" t="s">
        <v>1208</v>
      </c>
      <c r="P48" s="690">
        <v>40531</v>
      </c>
      <c r="Q48" s="690">
        <v>6694</v>
      </c>
      <c r="R48" s="738" t="s">
        <v>751</v>
      </c>
      <c r="S48" s="739" t="s">
        <v>751</v>
      </c>
      <c r="T48" s="693">
        <v>41043</v>
      </c>
      <c r="U48" s="690">
        <v>4406</v>
      </c>
      <c r="V48" s="738" t="s">
        <v>751</v>
      </c>
      <c r="W48" s="739" t="s">
        <v>751</v>
      </c>
      <c r="X48" s="693">
        <v>35469</v>
      </c>
      <c r="Y48" s="690">
        <v>12655</v>
      </c>
      <c r="Z48" s="738" t="s">
        <v>751</v>
      </c>
      <c r="AA48" s="738" t="s">
        <v>751</v>
      </c>
      <c r="AC48" s="715" t="s">
        <v>1208</v>
      </c>
      <c r="AD48" s="681">
        <v>36802</v>
      </c>
      <c r="AE48" s="682">
        <v>3774</v>
      </c>
      <c r="AF48" s="683" t="s">
        <v>751</v>
      </c>
      <c r="AG48" s="684" t="s">
        <v>751</v>
      </c>
      <c r="AH48" s="681">
        <v>37309</v>
      </c>
      <c r="AI48" s="682">
        <v>6783</v>
      </c>
      <c r="AJ48" s="683" t="s">
        <v>751</v>
      </c>
      <c r="AK48" s="684" t="s">
        <v>751</v>
      </c>
      <c r="AL48" s="681">
        <v>35798</v>
      </c>
      <c r="AM48" s="682">
        <v>4338</v>
      </c>
      <c r="AN48" s="683" t="s">
        <v>751</v>
      </c>
      <c r="AO48" s="683" t="s">
        <v>751</v>
      </c>
      <c r="AQ48" s="670" t="s">
        <v>1191</v>
      </c>
      <c r="AR48" s="685">
        <v>27214</v>
      </c>
      <c r="AS48" s="550" t="s">
        <v>1640</v>
      </c>
      <c r="AT48" s="550" t="s">
        <v>751</v>
      </c>
      <c r="AU48" s="552" t="s">
        <v>751</v>
      </c>
      <c r="AV48" s="685">
        <v>27069</v>
      </c>
      <c r="AW48" s="550" t="s">
        <v>1641</v>
      </c>
      <c r="AX48" s="550" t="s">
        <v>751</v>
      </c>
      <c r="AY48" s="552" t="s">
        <v>751</v>
      </c>
      <c r="AZ48" s="685">
        <v>27453</v>
      </c>
      <c r="BA48" s="550" t="s">
        <v>1642</v>
      </c>
      <c r="BB48" s="550" t="s">
        <v>751</v>
      </c>
      <c r="BC48" s="550" t="s">
        <v>751</v>
      </c>
      <c r="BD48" s="558"/>
      <c r="BE48" s="672" t="s">
        <v>1191</v>
      </c>
      <c r="BF48" s="556">
        <v>19569</v>
      </c>
      <c r="BG48" s="557" t="s">
        <v>1643</v>
      </c>
      <c r="BH48" s="557" t="s">
        <v>751</v>
      </c>
      <c r="BI48" s="557" t="s">
        <v>751</v>
      </c>
      <c r="BJ48" s="556">
        <v>27859</v>
      </c>
      <c r="BK48" s="557" t="s">
        <v>1644</v>
      </c>
      <c r="BL48" s="557" t="s">
        <v>751</v>
      </c>
      <c r="BM48" s="557" t="s">
        <v>751</v>
      </c>
      <c r="BN48" s="556">
        <v>14513</v>
      </c>
      <c r="BO48" s="557" t="s">
        <v>1645</v>
      </c>
      <c r="BP48" s="557" t="s">
        <v>751</v>
      </c>
      <c r="BQ48" s="557" t="s">
        <v>751</v>
      </c>
      <c r="BR48" s="558"/>
      <c r="BS48" s="672" t="s">
        <v>1191</v>
      </c>
      <c r="BT48" s="560">
        <v>38827</v>
      </c>
      <c r="BU48" s="561" t="s">
        <v>1646</v>
      </c>
      <c r="BV48" s="561" t="s">
        <v>751</v>
      </c>
      <c r="BW48" s="561" t="s">
        <v>751</v>
      </c>
      <c r="BX48" s="560">
        <v>39258</v>
      </c>
      <c r="BY48" s="561" t="s">
        <v>1647</v>
      </c>
      <c r="BZ48" s="561" t="s">
        <v>751</v>
      </c>
      <c r="CA48" s="561" t="s">
        <v>751</v>
      </c>
      <c r="CB48" s="560">
        <v>23264</v>
      </c>
      <c r="CC48" s="561" t="s">
        <v>1648</v>
      </c>
      <c r="CD48" s="561" t="s">
        <v>751</v>
      </c>
      <c r="CE48" s="561" t="s">
        <v>751</v>
      </c>
      <c r="CF48" s="558"/>
      <c r="CG48" s="413" t="s">
        <v>1191</v>
      </c>
      <c r="CH48" s="393">
        <v>22260</v>
      </c>
      <c r="CI48" s="451" t="s">
        <v>1649</v>
      </c>
      <c r="CJ48" s="393">
        <v>35916</v>
      </c>
      <c r="CK48" s="451" t="s">
        <v>1650</v>
      </c>
      <c r="CL48" s="393">
        <v>18088</v>
      </c>
      <c r="CM48" s="451" t="s">
        <v>1651</v>
      </c>
    </row>
    <row r="49" spans="1:91" s="202" customFormat="1" ht="13">
      <c r="A49" s="711" t="s">
        <v>1224</v>
      </c>
      <c r="B49" s="689">
        <v>38523</v>
      </c>
      <c r="C49" s="497" t="s">
        <v>1652</v>
      </c>
      <c r="D49" s="719" t="s">
        <v>751</v>
      </c>
      <c r="E49" s="497" t="s">
        <v>751</v>
      </c>
      <c r="F49" s="217">
        <v>41913</v>
      </c>
      <c r="G49" s="497" t="s">
        <v>1653</v>
      </c>
      <c r="H49" s="719" t="s">
        <v>751</v>
      </c>
      <c r="I49" s="497" t="s">
        <v>751</v>
      </c>
      <c r="J49" s="217">
        <v>31810</v>
      </c>
      <c r="K49" s="497" t="s">
        <v>1654</v>
      </c>
      <c r="L49" s="719" t="s">
        <v>751</v>
      </c>
      <c r="M49" s="501" t="s">
        <v>751</v>
      </c>
      <c r="O49" s="715" t="s">
        <v>1224</v>
      </c>
      <c r="P49" s="690">
        <v>41762</v>
      </c>
      <c r="Q49" s="690">
        <v>3744</v>
      </c>
      <c r="R49" s="738" t="s">
        <v>751</v>
      </c>
      <c r="S49" s="739" t="s">
        <v>751</v>
      </c>
      <c r="T49" s="693">
        <v>49124</v>
      </c>
      <c r="U49" s="690">
        <v>5864</v>
      </c>
      <c r="V49" s="738" t="s">
        <v>751</v>
      </c>
      <c r="W49" s="739" t="s">
        <v>751</v>
      </c>
      <c r="X49" s="693">
        <v>36303</v>
      </c>
      <c r="Y49" s="690">
        <v>4262</v>
      </c>
      <c r="Z49" s="738" t="s">
        <v>751</v>
      </c>
      <c r="AA49" s="738" t="s">
        <v>751</v>
      </c>
      <c r="AC49" s="715" t="s">
        <v>1224</v>
      </c>
      <c r="AD49" s="681">
        <v>31765</v>
      </c>
      <c r="AE49" s="682">
        <v>3140</v>
      </c>
      <c r="AF49" s="683" t="s">
        <v>751</v>
      </c>
      <c r="AG49" s="684" t="s">
        <v>751</v>
      </c>
      <c r="AH49" s="681">
        <v>41545</v>
      </c>
      <c r="AI49" s="682">
        <v>12696</v>
      </c>
      <c r="AJ49" s="683" t="s">
        <v>751</v>
      </c>
      <c r="AK49" s="684" t="s">
        <v>751</v>
      </c>
      <c r="AL49" s="681">
        <v>30256</v>
      </c>
      <c r="AM49" s="682">
        <v>3537</v>
      </c>
      <c r="AN49" s="683" t="s">
        <v>751</v>
      </c>
      <c r="AO49" s="683" t="s">
        <v>751</v>
      </c>
      <c r="AQ49" s="670" t="s">
        <v>1208</v>
      </c>
      <c r="AR49" s="685">
        <v>40093</v>
      </c>
      <c r="AS49" s="550" t="s">
        <v>1655</v>
      </c>
      <c r="AT49" s="550" t="s">
        <v>751</v>
      </c>
      <c r="AU49" s="552" t="s">
        <v>751</v>
      </c>
      <c r="AV49" s="685">
        <v>48297</v>
      </c>
      <c r="AW49" s="550" t="s">
        <v>1656</v>
      </c>
      <c r="AX49" s="550" t="s">
        <v>751</v>
      </c>
      <c r="AY49" s="552" t="s">
        <v>751</v>
      </c>
      <c r="AZ49" s="685">
        <v>30699</v>
      </c>
      <c r="BA49" s="550" t="s">
        <v>1657</v>
      </c>
      <c r="BB49" s="550" t="s">
        <v>751</v>
      </c>
      <c r="BC49" s="550" t="s">
        <v>751</v>
      </c>
      <c r="BD49" s="558"/>
      <c r="BE49" s="672" t="s">
        <v>1208</v>
      </c>
      <c r="BF49" s="556">
        <v>28094</v>
      </c>
      <c r="BG49" s="557" t="s">
        <v>1658</v>
      </c>
      <c r="BH49" s="557" t="s">
        <v>751</v>
      </c>
      <c r="BI49" s="557" t="s">
        <v>751</v>
      </c>
      <c r="BJ49" s="556">
        <v>31854</v>
      </c>
      <c r="BK49" s="557" t="s">
        <v>1659</v>
      </c>
      <c r="BL49" s="557" t="s">
        <v>751</v>
      </c>
      <c r="BM49" s="557" t="s">
        <v>751</v>
      </c>
      <c r="BN49" s="556">
        <v>26028</v>
      </c>
      <c r="BO49" s="557" t="s">
        <v>1660</v>
      </c>
      <c r="BP49" s="557" t="s">
        <v>751</v>
      </c>
      <c r="BQ49" s="557" t="s">
        <v>751</v>
      </c>
      <c r="BR49" s="558"/>
      <c r="BS49" s="672" t="s">
        <v>1208</v>
      </c>
      <c r="BT49" s="560">
        <v>33001</v>
      </c>
      <c r="BU49" s="561" t="s">
        <v>1661</v>
      </c>
      <c r="BV49" s="561" t="s">
        <v>751</v>
      </c>
      <c r="BW49" s="561" t="s">
        <v>751</v>
      </c>
      <c r="BX49" s="560">
        <v>35106</v>
      </c>
      <c r="BY49" s="561" t="s">
        <v>1662</v>
      </c>
      <c r="BZ49" s="561" t="s">
        <v>751</v>
      </c>
      <c r="CA49" s="561" t="s">
        <v>751</v>
      </c>
      <c r="CB49" s="560">
        <v>31537</v>
      </c>
      <c r="CC49" s="561" t="s">
        <v>1663</v>
      </c>
      <c r="CD49" s="561" t="s">
        <v>751</v>
      </c>
      <c r="CE49" s="561" t="s">
        <v>751</v>
      </c>
      <c r="CF49" s="558"/>
      <c r="CG49" s="413" t="s">
        <v>1208</v>
      </c>
      <c r="CH49" s="393">
        <v>30037</v>
      </c>
      <c r="CI49" s="451" t="s">
        <v>1664</v>
      </c>
      <c r="CJ49" s="393">
        <v>31164</v>
      </c>
      <c r="CK49" s="451" t="s">
        <v>1665</v>
      </c>
      <c r="CL49" s="393">
        <v>26786</v>
      </c>
      <c r="CM49" s="451" t="s">
        <v>1666</v>
      </c>
    </row>
    <row r="50" spans="1:91" s="202" customFormat="1" ht="13">
      <c r="A50" s="711" t="s">
        <v>1239</v>
      </c>
      <c r="B50" s="689">
        <v>41630</v>
      </c>
      <c r="C50" s="497" t="s">
        <v>1667</v>
      </c>
      <c r="D50" s="719" t="s">
        <v>751</v>
      </c>
      <c r="E50" s="497" t="s">
        <v>751</v>
      </c>
      <c r="F50" s="217">
        <v>51221</v>
      </c>
      <c r="G50" s="497" t="s">
        <v>1668</v>
      </c>
      <c r="H50" s="719" t="s">
        <v>751</v>
      </c>
      <c r="I50" s="497" t="s">
        <v>751</v>
      </c>
      <c r="J50" s="217">
        <v>40034</v>
      </c>
      <c r="K50" s="497" t="s">
        <v>1669</v>
      </c>
      <c r="L50" s="719" t="s">
        <v>751</v>
      </c>
      <c r="M50" s="501" t="s">
        <v>751</v>
      </c>
      <c r="O50" s="715" t="s">
        <v>1239</v>
      </c>
      <c r="P50" s="690">
        <v>44572</v>
      </c>
      <c r="Q50" s="690">
        <v>5032</v>
      </c>
      <c r="R50" s="738" t="s">
        <v>751</v>
      </c>
      <c r="S50" s="739" t="s">
        <v>751</v>
      </c>
      <c r="T50" s="693">
        <v>56388</v>
      </c>
      <c r="U50" s="690">
        <v>9435</v>
      </c>
      <c r="V50" s="738" t="s">
        <v>751</v>
      </c>
      <c r="W50" s="739" t="s">
        <v>751</v>
      </c>
      <c r="X50" s="693">
        <v>42512</v>
      </c>
      <c r="Y50" s="690">
        <v>8454</v>
      </c>
      <c r="Z50" s="738" t="s">
        <v>751</v>
      </c>
      <c r="AA50" s="738" t="s">
        <v>751</v>
      </c>
      <c r="AC50" s="715" t="s">
        <v>1239</v>
      </c>
      <c r="AD50" s="681">
        <v>46750</v>
      </c>
      <c r="AE50" s="682">
        <v>8005</v>
      </c>
      <c r="AF50" s="683" t="s">
        <v>751</v>
      </c>
      <c r="AG50" s="684" t="s">
        <v>751</v>
      </c>
      <c r="AH50" s="681">
        <v>44535</v>
      </c>
      <c r="AI50" s="682">
        <v>10298</v>
      </c>
      <c r="AJ50" s="683" t="s">
        <v>751</v>
      </c>
      <c r="AK50" s="684" t="s">
        <v>751</v>
      </c>
      <c r="AL50" s="681">
        <v>48262</v>
      </c>
      <c r="AM50" s="682">
        <v>12809</v>
      </c>
      <c r="AN50" s="683" t="s">
        <v>751</v>
      </c>
      <c r="AO50" s="683" t="s">
        <v>751</v>
      </c>
      <c r="AQ50" s="670" t="s">
        <v>1224</v>
      </c>
      <c r="AR50" s="685">
        <v>41207</v>
      </c>
      <c r="AS50" s="550" t="s">
        <v>1670</v>
      </c>
      <c r="AT50" s="550" t="s">
        <v>751</v>
      </c>
      <c r="AU50" s="552" t="s">
        <v>751</v>
      </c>
      <c r="AV50" s="685">
        <v>49508</v>
      </c>
      <c r="AW50" s="550" t="s">
        <v>1671</v>
      </c>
      <c r="AX50" s="550" t="s">
        <v>751</v>
      </c>
      <c r="AY50" s="552" t="s">
        <v>751</v>
      </c>
      <c r="AZ50" s="685">
        <v>36065</v>
      </c>
      <c r="BA50" s="550" t="s">
        <v>1672</v>
      </c>
      <c r="BB50" s="550" t="s">
        <v>751</v>
      </c>
      <c r="BC50" s="550" t="s">
        <v>751</v>
      </c>
      <c r="BD50" s="558"/>
      <c r="BE50" s="672" t="s">
        <v>1224</v>
      </c>
      <c r="BF50" s="556">
        <v>39969</v>
      </c>
      <c r="BG50" s="557" t="s">
        <v>1673</v>
      </c>
      <c r="BH50" s="557" t="s">
        <v>751</v>
      </c>
      <c r="BI50" s="557" t="s">
        <v>751</v>
      </c>
      <c r="BJ50" s="556">
        <v>46680</v>
      </c>
      <c r="BK50" s="557" t="s">
        <v>1674</v>
      </c>
      <c r="BL50" s="557" t="s">
        <v>751</v>
      </c>
      <c r="BM50" s="557" t="s">
        <v>751</v>
      </c>
      <c r="BN50" s="556">
        <v>33924</v>
      </c>
      <c r="BO50" s="557" t="s">
        <v>1675</v>
      </c>
      <c r="BP50" s="557" t="s">
        <v>751</v>
      </c>
      <c r="BQ50" s="557" t="s">
        <v>751</v>
      </c>
      <c r="BR50" s="558"/>
      <c r="BS50" s="672" t="s">
        <v>1224</v>
      </c>
      <c r="BT50" s="560">
        <v>36755</v>
      </c>
      <c r="BU50" s="561" t="s">
        <v>1676</v>
      </c>
      <c r="BV50" s="561" t="s">
        <v>751</v>
      </c>
      <c r="BW50" s="561" t="s">
        <v>751</v>
      </c>
      <c r="BX50" s="560">
        <v>41122</v>
      </c>
      <c r="BY50" s="561" t="s">
        <v>1677</v>
      </c>
      <c r="BZ50" s="561" t="s">
        <v>751</v>
      </c>
      <c r="CA50" s="561" t="s">
        <v>751</v>
      </c>
      <c r="CB50" s="560">
        <v>32144</v>
      </c>
      <c r="CC50" s="561" t="s">
        <v>1678</v>
      </c>
      <c r="CD50" s="561" t="s">
        <v>751</v>
      </c>
      <c r="CE50" s="561" t="s">
        <v>751</v>
      </c>
      <c r="CF50" s="558"/>
      <c r="CG50" s="413" t="s">
        <v>1224</v>
      </c>
      <c r="CH50" s="393">
        <v>36007</v>
      </c>
      <c r="CI50" s="451" t="s">
        <v>1679</v>
      </c>
      <c r="CJ50" s="393">
        <v>37351</v>
      </c>
      <c r="CK50" s="451" t="s">
        <v>1680</v>
      </c>
      <c r="CL50" s="393">
        <v>31935</v>
      </c>
      <c r="CM50" s="451" t="s">
        <v>1681</v>
      </c>
    </row>
    <row r="51" spans="1:91" s="202" customFormat="1" ht="13">
      <c r="A51" s="711" t="s">
        <v>1255</v>
      </c>
      <c r="B51" s="689">
        <v>57189</v>
      </c>
      <c r="C51" s="497" t="s">
        <v>1682</v>
      </c>
      <c r="D51" s="719" t="s">
        <v>751</v>
      </c>
      <c r="E51" s="497" t="s">
        <v>751</v>
      </c>
      <c r="F51" s="217">
        <v>55896</v>
      </c>
      <c r="G51" s="497" t="s">
        <v>1683</v>
      </c>
      <c r="H51" s="719" t="s">
        <v>751</v>
      </c>
      <c r="I51" s="497" t="s">
        <v>751</v>
      </c>
      <c r="J51" s="217">
        <v>58043</v>
      </c>
      <c r="K51" s="497" t="s">
        <v>1684</v>
      </c>
      <c r="L51" s="719" t="s">
        <v>751</v>
      </c>
      <c r="M51" s="501" t="s">
        <v>751</v>
      </c>
      <c r="O51" s="715" t="s">
        <v>1255</v>
      </c>
      <c r="P51" s="690">
        <v>55788</v>
      </c>
      <c r="Q51" s="690">
        <v>15145</v>
      </c>
      <c r="R51" s="738" t="s">
        <v>751</v>
      </c>
      <c r="S51" s="739" t="s">
        <v>751</v>
      </c>
      <c r="T51" s="693">
        <v>63382</v>
      </c>
      <c r="U51" s="690">
        <v>39532</v>
      </c>
      <c r="V51" s="738" t="s">
        <v>751</v>
      </c>
      <c r="W51" s="739" t="s">
        <v>751</v>
      </c>
      <c r="X51" s="693">
        <v>44623</v>
      </c>
      <c r="Y51" s="690">
        <v>19562</v>
      </c>
      <c r="Z51" s="738" t="s">
        <v>751</v>
      </c>
      <c r="AA51" s="738" t="s">
        <v>751</v>
      </c>
      <c r="AC51" s="715" t="s">
        <v>1255</v>
      </c>
      <c r="AD51" s="681">
        <v>45713</v>
      </c>
      <c r="AE51" s="682">
        <v>6739</v>
      </c>
      <c r="AF51" s="683" t="s">
        <v>751</v>
      </c>
      <c r="AG51" s="684" t="s">
        <v>751</v>
      </c>
      <c r="AH51" s="681">
        <v>61875</v>
      </c>
      <c r="AI51" s="682">
        <v>18525</v>
      </c>
      <c r="AJ51" s="683" t="s">
        <v>751</v>
      </c>
      <c r="AK51" s="684" t="s">
        <v>751</v>
      </c>
      <c r="AL51" s="681">
        <v>42194</v>
      </c>
      <c r="AM51" s="682">
        <v>7418</v>
      </c>
      <c r="AN51" s="683" t="s">
        <v>751</v>
      </c>
      <c r="AO51" s="683" t="s">
        <v>751</v>
      </c>
      <c r="AQ51" s="670" t="s">
        <v>1239</v>
      </c>
      <c r="AR51" s="685">
        <v>46861</v>
      </c>
      <c r="AS51" s="550" t="s">
        <v>1685</v>
      </c>
      <c r="AT51" s="550" t="s">
        <v>751</v>
      </c>
      <c r="AU51" s="552" t="s">
        <v>751</v>
      </c>
      <c r="AV51" s="685">
        <v>70256</v>
      </c>
      <c r="AW51" s="550" t="s">
        <v>1686</v>
      </c>
      <c r="AX51" s="550" t="s">
        <v>751</v>
      </c>
      <c r="AY51" s="552" t="s">
        <v>751</v>
      </c>
      <c r="AZ51" s="685">
        <v>38485</v>
      </c>
      <c r="BA51" s="550" t="s">
        <v>1687</v>
      </c>
      <c r="BB51" s="550" t="s">
        <v>751</v>
      </c>
      <c r="BC51" s="550" t="s">
        <v>751</v>
      </c>
      <c r="BD51" s="558"/>
      <c r="BE51" s="672" t="s">
        <v>1239</v>
      </c>
      <c r="BF51" s="556">
        <v>45012</v>
      </c>
      <c r="BG51" s="557" t="s">
        <v>1688</v>
      </c>
      <c r="BH51" s="557" t="s">
        <v>751</v>
      </c>
      <c r="BI51" s="557" t="s">
        <v>751</v>
      </c>
      <c r="BJ51" s="556">
        <v>45121</v>
      </c>
      <c r="BK51" s="557" t="s">
        <v>1689</v>
      </c>
      <c r="BL51" s="557" t="s">
        <v>751</v>
      </c>
      <c r="BM51" s="557" t="s">
        <v>751</v>
      </c>
      <c r="BN51" s="556">
        <v>42170</v>
      </c>
      <c r="BO51" s="557" t="s">
        <v>1690</v>
      </c>
      <c r="BP51" s="557" t="s">
        <v>751</v>
      </c>
      <c r="BQ51" s="557" t="s">
        <v>751</v>
      </c>
      <c r="BR51" s="558"/>
      <c r="BS51" s="672" t="s">
        <v>1239</v>
      </c>
      <c r="BT51" s="560">
        <v>43702</v>
      </c>
      <c r="BU51" s="561" t="s">
        <v>1691</v>
      </c>
      <c r="BV51" s="561" t="s">
        <v>751</v>
      </c>
      <c r="BW51" s="561" t="s">
        <v>751</v>
      </c>
      <c r="BX51" s="560">
        <v>45379</v>
      </c>
      <c r="BY51" s="561" t="s">
        <v>1692</v>
      </c>
      <c r="BZ51" s="561" t="s">
        <v>751</v>
      </c>
      <c r="CA51" s="561" t="s">
        <v>751</v>
      </c>
      <c r="CB51" s="560">
        <v>42935</v>
      </c>
      <c r="CC51" s="561" t="s">
        <v>1693</v>
      </c>
      <c r="CD51" s="561" t="s">
        <v>751</v>
      </c>
      <c r="CE51" s="561" t="s">
        <v>751</v>
      </c>
      <c r="CF51" s="558"/>
      <c r="CG51" s="413" t="s">
        <v>1239</v>
      </c>
      <c r="CH51" s="393">
        <v>46100</v>
      </c>
      <c r="CI51" s="451" t="s">
        <v>1694</v>
      </c>
      <c r="CJ51" s="393">
        <v>49352</v>
      </c>
      <c r="CK51" s="451" t="s">
        <v>1630</v>
      </c>
      <c r="CL51" s="393">
        <v>36572</v>
      </c>
      <c r="CM51" s="451" t="s">
        <v>1695</v>
      </c>
    </row>
    <row r="52" spans="1:91">
      <c r="A52" s="2031" t="s">
        <v>1271</v>
      </c>
      <c r="B52" s="2031"/>
      <c r="C52" s="2031"/>
      <c r="D52" s="2031"/>
      <c r="E52" s="2031"/>
      <c r="F52" s="2031"/>
      <c r="G52" s="2031"/>
      <c r="H52" s="2031"/>
      <c r="I52" s="2031"/>
      <c r="J52" s="2031"/>
      <c r="K52" s="2031"/>
      <c r="L52" s="2031"/>
      <c r="M52" s="2031"/>
      <c r="O52" s="2031" t="s">
        <v>1271</v>
      </c>
      <c r="P52" s="2031"/>
      <c r="Q52" s="2031"/>
      <c r="R52" s="2031"/>
      <c r="S52" s="2031"/>
      <c r="T52" s="2031"/>
      <c r="U52" s="2031"/>
      <c r="V52" s="2031"/>
      <c r="W52" s="2031"/>
      <c r="X52" s="2031"/>
      <c r="Y52" s="2031"/>
      <c r="Z52" s="2031"/>
      <c r="AA52" s="2031"/>
      <c r="AC52" s="2031" t="s">
        <v>1271</v>
      </c>
      <c r="AD52" s="2031"/>
      <c r="AE52" s="2031"/>
      <c r="AF52" s="2031"/>
      <c r="AG52" s="2031"/>
      <c r="AH52" s="2031"/>
      <c r="AI52" s="2031"/>
      <c r="AJ52" s="2031"/>
      <c r="AK52" s="2031"/>
      <c r="AL52" s="2031"/>
      <c r="AM52" s="2031"/>
      <c r="AN52" s="2031"/>
      <c r="AO52" s="2031"/>
      <c r="AQ52" s="670" t="s">
        <v>1255</v>
      </c>
      <c r="AR52" s="685">
        <v>47602</v>
      </c>
      <c r="AS52" s="550" t="s">
        <v>1696</v>
      </c>
      <c r="AT52" s="550" t="s">
        <v>751</v>
      </c>
      <c r="AU52" s="552" t="s">
        <v>751</v>
      </c>
      <c r="AV52" s="685">
        <v>67180</v>
      </c>
      <c r="AW52" s="550" t="s">
        <v>1697</v>
      </c>
      <c r="AX52" s="550" t="s">
        <v>751</v>
      </c>
      <c r="AY52" s="552" t="s">
        <v>751</v>
      </c>
      <c r="AZ52" s="685">
        <v>31375</v>
      </c>
      <c r="BA52" s="550" t="s">
        <v>1698</v>
      </c>
      <c r="BB52" s="550" t="s">
        <v>751</v>
      </c>
      <c r="BC52" s="550" t="s">
        <v>751</v>
      </c>
      <c r="BD52" s="564"/>
      <c r="BE52" s="672" t="s">
        <v>1255</v>
      </c>
      <c r="BF52" s="556">
        <v>65249</v>
      </c>
      <c r="BG52" s="557" t="s">
        <v>1699</v>
      </c>
      <c r="BH52" s="557" t="s">
        <v>751</v>
      </c>
      <c r="BI52" s="557" t="s">
        <v>751</v>
      </c>
      <c r="BJ52" s="556">
        <v>66939</v>
      </c>
      <c r="BK52" s="557" t="s">
        <v>1700</v>
      </c>
      <c r="BL52" s="557" t="s">
        <v>751</v>
      </c>
      <c r="BM52" s="557" t="s">
        <v>751</v>
      </c>
      <c r="BN52" s="556">
        <v>60110</v>
      </c>
      <c r="BO52" s="557" t="s">
        <v>1701</v>
      </c>
      <c r="BP52" s="557" t="s">
        <v>751</v>
      </c>
      <c r="BQ52" s="557" t="s">
        <v>751</v>
      </c>
      <c r="BR52" s="564"/>
      <c r="BS52" s="672" t="s">
        <v>1255</v>
      </c>
      <c r="BT52" s="560">
        <v>55451</v>
      </c>
      <c r="BU52" s="561" t="s">
        <v>1702</v>
      </c>
      <c r="BV52" s="561" t="s">
        <v>751</v>
      </c>
      <c r="BW52" s="561" t="s">
        <v>751</v>
      </c>
      <c r="BX52" s="560">
        <v>58750</v>
      </c>
      <c r="BY52" s="561" t="s">
        <v>1703</v>
      </c>
      <c r="BZ52" s="561" t="s">
        <v>751</v>
      </c>
      <c r="CA52" s="561" t="s">
        <v>751</v>
      </c>
      <c r="CB52" s="560">
        <v>46978</v>
      </c>
      <c r="CC52" s="561" t="s">
        <v>1704</v>
      </c>
      <c r="CD52" s="561" t="s">
        <v>751</v>
      </c>
      <c r="CE52" s="561" t="s">
        <v>751</v>
      </c>
      <c r="CF52" s="564"/>
      <c r="CG52" s="413" t="s">
        <v>1255</v>
      </c>
      <c r="CH52" s="393">
        <v>51305</v>
      </c>
      <c r="CI52" s="451" t="s">
        <v>1705</v>
      </c>
      <c r="CJ52" s="393">
        <v>65946</v>
      </c>
      <c r="CK52" s="745" t="s">
        <v>1706</v>
      </c>
      <c r="CL52" s="393">
        <v>40270</v>
      </c>
      <c r="CM52" s="745" t="s">
        <v>1707</v>
      </c>
    </row>
    <row r="53" spans="1:91">
      <c r="A53" s="650"/>
      <c r="B53" s="650"/>
      <c r="C53" s="650"/>
      <c r="D53" s="650"/>
      <c r="E53" s="650"/>
      <c r="F53" s="650"/>
      <c r="G53" s="650"/>
      <c r="H53" s="650"/>
      <c r="I53" s="650"/>
      <c r="J53" s="650"/>
      <c r="K53" s="650"/>
      <c r="L53" s="650"/>
      <c r="M53" s="650"/>
      <c r="O53" s="650"/>
      <c r="P53" s="650"/>
      <c r="Q53" s="650"/>
      <c r="R53" s="650"/>
      <c r="S53" s="650"/>
      <c r="T53" s="650"/>
      <c r="U53" s="650"/>
      <c r="V53" s="650"/>
      <c r="W53" s="650"/>
      <c r="X53" s="650"/>
      <c r="Y53" s="650"/>
      <c r="Z53" s="650"/>
      <c r="AA53" s="650"/>
      <c r="AC53" s="650"/>
      <c r="AD53" s="650"/>
      <c r="AE53" s="650"/>
      <c r="AF53" s="650"/>
      <c r="AG53" s="650"/>
      <c r="AH53" s="650"/>
      <c r="AI53" s="650"/>
      <c r="AJ53" s="650"/>
      <c r="AK53" s="650"/>
      <c r="AL53" s="650"/>
      <c r="AM53" s="650"/>
      <c r="AN53" s="650"/>
      <c r="AO53" s="650"/>
      <c r="AQ53" s="2063" t="s">
        <v>1271</v>
      </c>
      <c r="AR53" s="2063"/>
      <c r="AS53" s="2063"/>
      <c r="AT53" s="2063"/>
      <c r="AU53" s="2063"/>
      <c r="AV53" s="2063"/>
      <c r="AW53" s="2063"/>
      <c r="AX53" s="2063"/>
      <c r="AY53" s="2063"/>
      <c r="AZ53" s="2063"/>
      <c r="BA53" s="2063"/>
      <c r="BB53" s="2063"/>
      <c r="BC53" s="2063"/>
      <c r="BD53" s="106"/>
      <c r="BE53" s="2063" t="s">
        <v>1271</v>
      </c>
      <c r="BF53" s="2063"/>
      <c r="BG53" s="2063"/>
      <c r="BH53" s="2063"/>
      <c r="BI53" s="2063"/>
      <c r="BJ53" s="2063"/>
      <c r="BK53" s="2063"/>
      <c r="BL53" s="2063"/>
      <c r="BM53" s="2063"/>
      <c r="BN53" s="2063"/>
      <c r="BO53" s="2063"/>
      <c r="BP53" s="2063"/>
      <c r="BQ53" s="2063"/>
      <c r="BR53" s="106"/>
      <c r="BS53" s="2063" t="s">
        <v>1271</v>
      </c>
      <c r="BT53" s="2063"/>
      <c r="BU53" s="2063"/>
      <c r="BV53" s="2063"/>
      <c r="BW53" s="2063"/>
      <c r="BX53" s="2063"/>
      <c r="BY53" s="2063"/>
      <c r="BZ53" s="2063"/>
      <c r="CA53" s="2063"/>
      <c r="CB53" s="2063"/>
      <c r="CC53" s="2063"/>
      <c r="CD53" s="2063"/>
      <c r="CE53" s="2063"/>
      <c r="CF53" s="106"/>
      <c r="CG53" s="2064" t="s">
        <v>1271</v>
      </c>
      <c r="CH53" s="2064"/>
      <c r="CI53" s="2064"/>
      <c r="CJ53" s="2064"/>
      <c r="CK53" s="2064"/>
      <c r="CL53" s="2064"/>
      <c r="CM53" s="2064"/>
    </row>
    <row r="54" spans="1:91">
      <c r="A54" s="1823" t="s">
        <v>1708</v>
      </c>
      <c r="B54" s="1823"/>
      <c r="C54" s="1823"/>
      <c r="D54" s="1823"/>
      <c r="E54" s="1823"/>
      <c r="F54" s="1823"/>
      <c r="G54" s="1823"/>
      <c r="H54" s="1823"/>
      <c r="I54" s="1823"/>
      <c r="J54" s="1823"/>
      <c r="K54" s="1823"/>
      <c r="L54" s="134"/>
      <c r="M54" s="134"/>
      <c r="O54" s="1823" t="s">
        <v>1285</v>
      </c>
      <c r="P54" s="1823"/>
      <c r="Q54" s="1823"/>
      <c r="R54" s="1823"/>
      <c r="S54" s="1823"/>
      <c r="T54" s="1823"/>
      <c r="U54" s="1823"/>
      <c r="V54" s="1823"/>
      <c r="W54" s="1823"/>
      <c r="X54" s="1823"/>
      <c r="Y54" s="1823"/>
      <c r="Z54" s="134"/>
      <c r="AA54" s="134"/>
      <c r="AC54" s="1823" t="s">
        <v>1286</v>
      </c>
      <c r="AD54" s="1823"/>
      <c r="AE54" s="1823"/>
      <c r="AF54" s="1823"/>
      <c r="AG54" s="1823"/>
      <c r="AH54" s="1823"/>
      <c r="AI54" s="1823"/>
      <c r="AJ54" s="1823"/>
      <c r="AK54" s="1823"/>
      <c r="AL54" s="1823"/>
      <c r="AM54" s="1823"/>
      <c r="AN54" s="134"/>
      <c r="AO54" s="134"/>
      <c r="AQ54" s="650"/>
      <c r="AR54" s="650"/>
      <c r="AS54" s="650"/>
      <c r="AT54" s="650"/>
      <c r="AU54" s="650"/>
      <c r="AV54" s="650"/>
      <c r="AW54" s="650"/>
      <c r="AX54" s="650"/>
      <c r="AY54" s="650"/>
      <c r="AZ54" s="650"/>
      <c r="BA54" s="650"/>
      <c r="BB54" s="650"/>
      <c r="BC54" s="650"/>
      <c r="BD54" s="106"/>
      <c r="BE54" s="650"/>
      <c r="BF54" s="650"/>
      <c r="BG54" s="650"/>
      <c r="BH54" s="650"/>
      <c r="BI54" s="650"/>
      <c r="BJ54" s="650"/>
      <c r="BK54" s="650"/>
      <c r="BL54" s="650"/>
      <c r="BM54" s="650"/>
      <c r="BN54" s="650"/>
      <c r="BO54" s="650"/>
      <c r="BP54" s="650"/>
      <c r="BQ54" s="650"/>
      <c r="BR54" s="106"/>
      <c r="BS54" s="650"/>
      <c r="BT54" s="650"/>
      <c r="BU54" s="650"/>
      <c r="BV54" s="650"/>
      <c r="BW54" s="650"/>
      <c r="BX54" s="650"/>
      <c r="BY54" s="650"/>
      <c r="BZ54" s="650"/>
      <c r="CA54" s="650"/>
      <c r="CB54" s="650"/>
      <c r="CC54" s="650"/>
      <c r="CD54" s="650"/>
      <c r="CE54" s="650"/>
      <c r="CF54" s="106"/>
      <c r="CG54" s="650"/>
      <c r="CH54" s="650"/>
      <c r="CI54" s="650"/>
      <c r="CJ54" s="650"/>
      <c r="CK54" s="650"/>
      <c r="CL54" s="650"/>
      <c r="CM54" s="650"/>
    </row>
    <row r="55" spans="1:91">
      <c r="AQ55" s="1823" t="s">
        <v>1287</v>
      </c>
      <c r="AR55" s="1823"/>
      <c r="AS55" s="1823"/>
      <c r="AT55" s="1823"/>
      <c r="AU55" s="1823"/>
      <c r="AV55" s="1823"/>
      <c r="AW55" s="1823"/>
      <c r="AX55" s="1823"/>
      <c r="AY55" s="1823"/>
      <c r="AZ55" s="1823"/>
      <c r="BA55" s="1823"/>
      <c r="BB55" s="134"/>
      <c r="BC55" s="134"/>
      <c r="BD55" s="106"/>
      <c r="BE55" s="1823" t="s">
        <v>1288</v>
      </c>
      <c r="BF55" s="1823"/>
      <c r="BG55" s="1823"/>
      <c r="BH55" s="1823"/>
      <c r="BI55" s="1823"/>
      <c r="BJ55" s="1823"/>
      <c r="BK55" s="1823"/>
      <c r="BL55" s="1823"/>
      <c r="BM55" s="1823"/>
      <c r="BN55" s="1823"/>
      <c r="BO55" s="1823"/>
      <c r="BP55" s="134"/>
      <c r="BQ55" s="134"/>
      <c r="BR55" s="106"/>
      <c r="BS55" s="1823" t="s">
        <v>1289</v>
      </c>
      <c r="BT55" s="1823"/>
      <c r="BU55" s="1823"/>
      <c r="BV55" s="1823"/>
      <c r="BW55" s="1823"/>
      <c r="BX55" s="1823"/>
      <c r="BY55" s="1823"/>
      <c r="BZ55" s="1823"/>
      <c r="CA55" s="1823"/>
      <c r="CB55" s="1823"/>
      <c r="CC55" s="1823"/>
      <c r="CD55" s="134"/>
      <c r="CE55" s="134"/>
      <c r="CF55" s="106"/>
      <c r="CG55" s="1823" t="s">
        <v>1290</v>
      </c>
      <c r="CH55" s="1823"/>
      <c r="CI55" s="1823"/>
      <c r="CJ55" s="1823"/>
      <c r="CK55" s="1823"/>
      <c r="CL55" s="1823"/>
      <c r="CM55" s="1823"/>
    </row>
    <row r="56" spans="1:91" ht="14.25" customHeight="1"/>
  </sheetData>
  <mergeCells count="86">
    <mergeCell ref="CG1:CM1"/>
    <mergeCell ref="A3:A5"/>
    <mergeCell ref="B3:M3"/>
    <mergeCell ref="O3:O5"/>
    <mergeCell ref="P3:AA3"/>
    <mergeCell ref="AC3:AC5"/>
    <mergeCell ref="AD3:AO3"/>
    <mergeCell ref="AQ3:AQ5"/>
    <mergeCell ref="AR3:BC3"/>
    <mergeCell ref="BE3:BE5"/>
    <mergeCell ref="A1:M1"/>
    <mergeCell ref="O1:AA1"/>
    <mergeCell ref="AC1:AO1"/>
    <mergeCell ref="AQ1:BC1"/>
    <mergeCell ref="BE1:BQ1"/>
    <mergeCell ref="BS1:CE1"/>
    <mergeCell ref="CH3:CM3"/>
    <mergeCell ref="BL4:BM4"/>
    <mergeCell ref="BN4:BO4"/>
    <mergeCell ref="B4:C4"/>
    <mergeCell ref="D4:E4"/>
    <mergeCell ref="F4:G4"/>
    <mergeCell ref="H4:I4"/>
    <mergeCell ref="J4:K4"/>
    <mergeCell ref="AJ4:AK4"/>
    <mergeCell ref="BF3:BQ3"/>
    <mergeCell ref="BS3:BS5"/>
    <mergeCell ref="BT3:CE3"/>
    <mergeCell ref="CG3:CG5"/>
    <mergeCell ref="X4:Y4"/>
    <mergeCell ref="Z4:AA4"/>
    <mergeCell ref="AD4:AE4"/>
    <mergeCell ref="AF4:AG4"/>
    <mergeCell ref="AH4:AI4"/>
    <mergeCell ref="L4:M4"/>
    <mergeCell ref="P4:Q4"/>
    <mergeCell ref="R4:S4"/>
    <mergeCell ref="T4:U4"/>
    <mergeCell ref="V4:W4"/>
    <mergeCell ref="CD4:CE4"/>
    <mergeCell ref="CH4:CI4"/>
    <mergeCell ref="CJ4:CK4"/>
    <mergeCell ref="CL4:CM4"/>
    <mergeCell ref="BX4:BY4"/>
    <mergeCell ref="BZ4:CA4"/>
    <mergeCell ref="CB4:CC4"/>
    <mergeCell ref="O39:AA39"/>
    <mergeCell ref="AC39:AO39"/>
    <mergeCell ref="BP4:BQ4"/>
    <mergeCell ref="BT4:BU4"/>
    <mergeCell ref="BV4:BW4"/>
    <mergeCell ref="BB4:BC4"/>
    <mergeCell ref="BF4:BG4"/>
    <mergeCell ref="BH4:BI4"/>
    <mergeCell ref="BJ4:BK4"/>
    <mergeCell ref="AZ4:BA4"/>
    <mergeCell ref="AN4:AO4"/>
    <mergeCell ref="AR4:AS4"/>
    <mergeCell ref="AT4:AU4"/>
    <mergeCell ref="AV4:AW4"/>
    <mergeCell ref="AX4:AY4"/>
    <mergeCell ref="AL4:AM4"/>
    <mergeCell ref="AQ40:BC40"/>
    <mergeCell ref="BE40:BQ40"/>
    <mergeCell ref="BS40:CE40"/>
    <mergeCell ref="CG40:CM40"/>
    <mergeCell ref="O45:AA45"/>
    <mergeCell ref="AC45:AO45"/>
    <mergeCell ref="BS46:CE46"/>
    <mergeCell ref="CG46:CM46"/>
    <mergeCell ref="A52:M52"/>
    <mergeCell ref="O52:AA52"/>
    <mergeCell ref="AC52:AO52"/>
    <mergeCell ref="A54:K54"/>
    <mergeCell ref="O54:Y54"/>
    <mergeCell ref="AC54:AM54"/>
    <mergeCell ref="AQ46:BC46"/>
    <mergeCell ref="BE46:BQ46"/>
    <mergeCell ref="AQ55:BA55"/>
    <mergeCell ref="BE55:BO55"/>
    <mergeCell ref="BS55:CC55"/>
    <mergeCell ref="CG55:CM55"/>
    <mergeCell ref="AQ53:BC53"/>
    <mergeCell ref="BE53:BQ53"/>
    <mergeCell ref="BS53:CE53"/>
    <mergeCell ref="CG53:CM53"/>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3A6EF-4594-4C2F-A21C-7D7E0684CAEC}">
  <dimension ref="A1:CN56"/>
  <sheetViews>
    <sheetView workbookViewId="0">
      <selection sqref="A1:XFD1048576"/>
    </sheetView>
  </sheetViews>
  <sheetFormatPr defaultColWidth="9" defaultRowHeight="14"/>
  <cols>
    <col min="1" max="1" width="38.6640625" customWidth="1"/>
    <col min="2" max="13" width="9.58203125" customWidth="1"/>
    <col min="15" max="15" width="36" customWidth="1"/>
    <col min="16" max="27" width="9.33203125" customWidth="1"/>
    <col min="29" max="29" width="36" customWidth="1"/>
    <col min="30" max="41" width="9.33203125" customWidth="1"/>
    <col min="43" max="43" width="36" customWidth="1"/>
    <col min="57" max="57" width="36" customWidth="1"/>
    <col min="71" max="71" width="36" customWidth="1"/>
    <col min="85" max="85" width="36.83203125" customWidth="1"/>
  </cols>
  <sheetData>
    <row r="1" spans="1:92" ht="25">
      <c r="A1" s="1817" t="s">
        <v>736</v>
      </c>
      <c r="B1" s="1817"/>
      <c r="C1" s="1817"/>
      <c r="D1" s="1817"/>
      <c r="E1" s="1817"/>
      <c r="F1" s="1817"/>
      <c r="G1" s="1817"/>
      <c r="H1" s="1817"/>
      <c r="I1" s="1817"/>
      <c r="J1" s="1817"/>
      <c r="K1" s="1817"/>
      <c r="L1" s="1817"/>
      <c r="M1" s="1817"/>
      <c r="N1" s="470"/>
      <c r="O1" s="2111" t="s">
        <v>737</v>
      </c>
      <c r="P1" s="2111"/>
      <c r="Q1" s="2111"/>
      <c r="R1" s="2111"/>
      <c r="S1" s="2111"/>
      <c r="T1" s="2111"/>
      <c r="U1" s="2111"/>
      <c r="V1" s="2111"/>
      <c r="W1" s="2111"/>
      <c r="X1" s="2111"/>
      <c r="Y1" s="2111"/>
      <c r="Z1" s="2111"/>
      <c r="AA1" s="2111"/>
      <c r="AC1" s="2111" t="s">
        <v>738</v>
      </c>
      <c r="AD1" s="2111"/>
      <c r="AE1" s="2111"/>
      <c r="AF1" s="2111"/>
      <c r="AG1" s="2111"/>
      <c r="AH1" s="2111"/>
      <c r="AI1" s="2111"/>
      <c r="AJ1" s="2111"/>
      <c r="AK1" s="2111"/>
      <c r="AL1" s="2111"/>
      <c r="AM1" s="2111"/>
      <c r="AN1" s="2111"/>
      <c r="AO1" s="2111"/>
      <c r="AQ1" s="2111" t="s">
        <v>739</v>
      </c>
      <c r="AR1" s="2111"/>
      <c r="AS1" s="2111"/>
      <c r="AT1" s="2111"/>
      <c r="AU1" s="2111"/>
      <c r="AV1" s="2111"/>
      <c r="AW1" s="2111"/>
      <c r="AX1" s="2111"/>
      <c r="AY1" s="2111"/>
      <c r="AZ1" s="2111"/>
      <c r="BA1" s="2111"/>
      <c r="BB1" s="2111"/>
      <c r="BC1" s="2111"/>
      <c r="BD1" s="564"/>
      <c r="BE1" s="2111" t="s">
        <v>740</v>
      </c>
      <c r="BF1" s="2111"/>
      <c r="BG1" s="2111"/>
      <c r="BH1" s="2111"/>
      <c r="BI1" s="2111"/>
      <c r="BJ1" s="2111"/>
      <c r="BK1" s="2111"/>
      <c r="BL1" s="2111"/>
      <c r="BM1" s="2111"/>
      <c r="BN1" s="2111"/>
      <c r="BO1" s="2111"/>
      <c r="BP1" s="2111"/>
      <c r="BQ1" s="2111"/>
      <c r="BR1" s="564"/>
      <c r="BS1" s="1989" t="s">
        <v>741</v>
      </c>
      <c r="BT1" s="1989"/>
      <c r="BU1" s="1989"/>
      <c r="BV1" s="1989"/>
      <c r="BW1" s="1989"/>
      <c r="BX1" s="1989"/>
      <c r="BY1" s="1989"/>
      <c r="BZ1" s="1989"/>
      <c r="CA1" s="1989"/>
      <c r="CB1" s="1989"/>
      <c r="CC1" s="1989"/>
      <c r="CD1" s="1989"/>
      <c r="CE1" s="1989"/>
      <c r="CF1" s="564"/>
      <c r="CG1" s="1989" t="s">
        <v>742</v>
      </c>
      <c r="CH1" s="1989"/>
      <c r="CI1" s="1989"/>
      <c r="CJ1" s="1989"/>
      <c r="CK1" s="1989"/>
      <c r="CL1" s="1989"/>
      <c r="CM1" s="1989"/>
      <c r="CN1" s="564"/>
    </row>
    <row r="2" spans="1:92">
      <c r="A2" s="564"/>
      <c r="B2" s="564"/>
      <c r="C2" s="564"/>
      <c r="D2" s="564"/>
      <c r="E2" s="564"/>
      <c r="F2" s="564"/>
      <c r="G2" s="564"/>
      <c r="H2" s="564"/>
      <c r="I2" s="564"/>
      <c r="J2" s="564"/>
      <c r="K2" s="564"/>
      <c r="L2" s="564"/>
      <c r="M2" s="564"/>
      <c r="O2" s="564"/>
      <c r="P2" s="564"/>
      <c r="Q2" s="564"/>
      <c r="R2" s="564"/>
      <c r="S2" s="564"/>
      <c r="T2" s="564"/>
      <c r="U2" s="564"/>
      <c r="V2" s="564"/>
      <c r="W2" s="564"/>
      <c r="X2" s="564"/>
      <c r="Y2" s="564"/>
      <c r="Z2" s="564"/>
      <c r="AA2" s="564"/>
      <c r="AC2" s="564"/>
      <c r="AD2" s="564"/>
      <c r="AE2" s="564"/>
      <c r="AF2" s="564"/>
      <c r="AG2" s="564"/>
      <c r="AH2" s="564"/>
      <c r="AI2" s="564"/>
      <c r="AJ2" s="564"/>
      <c r="AK2" s="564"/>
      <c r="AL2" s="564"/>
      <c r="AM2" s="564"/>
      <c r="AN2" s="564"/>
      <c r="AO2" s="564"/>
      <c r="AQ2" s="564"/>
      <c r="AR2" s="564"/>
      <c r="AS2" s="564"/>
      <c r="AT2" s="564"/>
      <c r="AU2" s="564"/>
      <c r="AV2" s="564"/>
      <c r="AW2" s="564"/>
      <c r="AX2" s="564"/>
      <c r="AY2" s="564"/>
      <c r="AZ2" s="564"/>
      <c r="BA2" s="564"/>
      <c r="BB2" s="564"/>
      <c r="BC2" s="564"/>
      <c r="BD2" s="564"/>
      <c r="BE2" s="564"/>
      <c r="BF2" s="564"/>
      <c r="BG2" s="564"/>
      <c r="BH2" s="564"/>
      <c r="BI2" s="564"/>
      <c r="BJ2" s="564"/>
      <c r="BK2" s="564"/>
      <c r="BL2" s="564"/>
      <c r="BM2" s="564"/>
      <c r="BN2" s="564"/>
      <c r="BO2" s="564"/>
      <c r="BP2" s="564"/>
      <c r="BQ2" s="564"/>
      <c r="BR2" s="564"/>
      <c r="BS2" s="564"/>
      <c r="BT2" s="564"/>
      <c r="BU2" s="564"/>
      <c r="BV2" s="564"/>
      <c r="BW2" s="564"/>
      <c r="BX2" s="564"/>
      <c r="BY2" s="564"/>
      <c r="BZ2" s="564"/>
      <c r="CA2" s="564"/>
      <c r="CB2" s="564"/>
      <c r="CC2" s="564"/>
      <c r="CD2" s="564"/>
      <c r="CE2" s="564"/>
      <c r="CF2" s="649"/>
      <c r="CG2" s="650"/>
      <c r="CH2" s="106"/>
      <c r="CI2" s="106"/>
      <c r="CJ2" s="106"/>
      <c r="CK2" s="106"/>
      <c r="CL2" s="106"/>
      <c r="CM2" s="106"/>
      <c r="CN2" s="106"/>
    </row>
    <row r="3" spans="1:92" ht="17.5">
      <c r="A3" s="1970" t="s">
        <v>584</v>
      </c>
      <c r="B3" s="2106" t="s">
        <v>743</v>
      </c>
      <c r="C3" s="2107"/>
      <c r="D3" s="2107"/>
      <c r="E3" s="2107"/>
      <c r="F3" s="2107"/>
      <c r="G3" s="2107"/>
      <c r="H3" s="2107"/>
      <c r="I3" s="2107"/>
      <c r="J3" s="2107"/>
      <c r="K3" s="2107"/>
      <c r="L3" s="2107"/>
      <c r="M3" s="2107"/>
      <c r="N3" s="21"/>
      <c r="O3" s="2055" t="s">
        <v>584</v>
      </c>
      <c r="P3" s="2106" t="s">
        <v>743</v>
      </c>
      <c r="Q3" s="2107"/>
      <c r="R3" s="2107"/>
      <c r="S3" s="2107"/>
      <c r="T3" s="2107"/>
      <c r="U3" s="2107"/>
      <c r="V3" s="2107"/>
      <c r="W3" s="2107"/>
      <c r="X3" s="2107"/>
      <c r="Y3" s="2107"/>
      <c r="Z3" s="2107"/>
      <c r="AA3" s="2107"/>
      <c r="AC3" s="2058" t="s">
        <v>584</v>
      </c>
      <c r="AD3" s="2108" t="s">
        <v>743</v>
      </c>
      <c r="AE3" s="2109"/>
      <c r="AF3" s="2109"/>
      <c r="AG3" s="2109"/>
      <c r="AH3" s="2109"/>
      <c r="AI3" s="2109"/>
      <c r="AJ3" s="2109"/>
      <c r="AK3" s="2109"/>
      <c r="AL3" s="2109"/>
      <c r="AM3" s="2109"/>
      <c r="AN3" s="2109"/>
      <c r="AO3" s="2109"/>
      <c r="AQ3" s="2058" t="s">
        <v>584</v>
      </c>
      <c r="AR3" s="2108" t="s">
        <v>743</v>
      </c>
      <c r="AS3" s="2109"/>
      <c r="AT3" s="2109"/>
      <c r="AU3" s="2109"/>
      <c r="AV3" s="2109"/>
      <c r="AW3" s="2109"/>
      <c r="AX3" s="2109"/>
      <c r="AY3" s="2109"/>
      <c r="AZ3" s="2109"/>
      <c r="BA3" s="2109"/>
      <c r="BB3" s="2109"/>
      <c r="BC3" s="2109"/>
      <c r="BD3" s="564"/>
      <c r="BE3" s="2099" t="s">
        <v>584</v>
      </c>
      <c r="BF3" s="2104" t="s">
        <v>743</v>
      </c>
      <c r="BG3" s="2105"/>
      <c r="BH3" s="2105"/>
      <c r="BI3" s="2105"/>
      <c r="BJ3" s="2105"/>
      <c r="BK3" s="2105"/>
      <c r="BL3" s="2105"/>
      <c r="BM3" s="2105"/>
      <c r="BN3" s="2105"/>
      <c r="BO3" s="2105"/>
      <c r="BP3" s="2105"/>
      <c r="BQ3" s="2105"/>
      <c r="BR3" s="564"/>
      <c r="BS3" s="2099" t="s">
        <v>584</v>
      </c>
      <c r="BT3" s="2104" t="s">
        <v>743</v>
      </c>
      <c r="BU3" s="2105"/>
      <c r="BV3" s="2105"/>
      <c r="BW3" s="2105"/>
      <c r="BX3" s="2105"/>
      <c r="BY3" s="2105"/>
      <c r="BZ3" s="2105"/>
      <c r="CA3" s="2105"/>
      <c r="CB3" s="2105"/>
      <c r="CC3" s="2105"/>
      <c r="CD3" s="2105"/>
      <c r="CE3" s="2105"/>
      <c r="CF3" s="649"/>
      <c r="CG3" s="2102" t="s">
        <v>584</v>
      </c>
      <c r="CH3" s="2094" t="s">
        <v>743</v>
      </c>
      <c r="CI3" s="2094"/>
      <c r="CJ3" s="2094"/>
      <c r="CK3" s="2094"/>
      <c r="CL3" s="2094"/>
      <c r="CM3" s="2095"/>
      <c r="CN3" s="106"/>
    </row>
    <row r="4" spans="1:92" ht="17.5">
      <c r="A4" s="1971"/>
      <c r="B4" s="2092" t="s">
        <v>396</v>
      </c>
      <c r="C4" s="2093"/>
      <c r="D4" s="2093" t="s">
        <v>744</v>
      </c>
      <c r="E4" s="1983"/>
      <c r="F4" s="1975" t="s">
        <v>745</v>
      </c>
      <c r="G4" s="1985"/>
      <c r="H4" s="2093" t="s">
        <v>746</v>
      </c>
      <c r="I4" s="1983"/>
      <c r="J4" s="1975" t="s">
        <v>747</v>
      </c>
      <c r="K4" s="1985"/>
      <c r="L4" s="1983" t="s">
        <v>748</v>
      </c>
      <c r="M4" s="2091"/>
      <c r="N4" s="21"/>
      <c r="O4" s="2056"/>
      <c r="P4" s="2092" t="s">
        <v>396</v>
      </c>
      <c r="Q4" s="2093"/>
      <c r="R4" s="2093" t="s">
        <v>744</v>
      </c>
      <c r="S4" s="1983"/>
      <c r="T4" s="1975" t="s">
        <v>745</v>
      </c>
      <c r="U4" s="1985"/>
      <c r="V4" s="2093" t="s">
        <v>746</v>
      </c>
      <c r="W4" s="1983"/>
      <c r="X4" s="1975" t="s">
        <v>747</v>
      </c>
      <c r="Y4" s="1985"/>
      <c r="Z4" s="1983" t="s">
        <v>748</v>
      </c>
      <c r="AA4" s="2091"/>
      <c r="AC4" s="2059"/>
      <c r="AD4" s="2087" t="s">
        <v>396</v>
      </c>
      <c r="AE4" s="2088"/>
      <c r="AF4" s="2088" t="s">
        <v>744</v>
      </c>
      <c r="AG4" s="2085"/>
      <c r="AH4" s="2049" t="s">
        <v>745</v>
      </c>
      <c r="AI4" s="2050"/>
      <c r="AJ4" s="2088" t="s">
        <v>746</v>
      </c>
      <c r="AK4" s="2085"/>
      <c r="AL4" s="2049" t="s">
        <v>747</v>
      </c>
      <c r="AM4" s="2050"/>
      <c r="AN4" s="2085" t="s">
        <v>748</v>
      </c>
      <c r="AO4" s="2086"/>
      <c r="AQ4" s="2059"/>
      <c r="AR4" s="2087" t="s">
        <v>396</v>
      </c>
      <c r="AS4" s="2088"/>
      <c r="AT4" s="2088" t="s">
        <v>744</v>
      </c>
      <c r="AU4" s="2085"/>
      <c r="AV4" s="2049" t="s">
        <v>745</v>
      </c>
      <c r="AW4" s="2050"/>
      <c r="AX4" s="2088" t="s">
        <v>746</v>
      </c>
      <c r="AY4" s="2085"/>
      <c r="AZ4" s="2049" t="s">
        <v>747</v>
      </c>
      <c r="BA4" s="2050"/>
      <c r="BB4" s="2085" t="s">
        <v>748</v>
      </c>
      <c r="BC4" s="2086"/>
      <c r="BD4" s="564"/>
      <c r="BE4" s="2100"/>
      <c r="BF4" s="2082" t="s">
        <v>396</v>
      </c>
      <c r="BG4" s="2083"/>
      <c r="BH4" s="2083" t="s">
        <v>744</v>
      </c>
      <c r="BI4" s="2084"/>
      <c r="BJ4" s="2084" t="s">
        <v>745</v>
      </c>
      <c r="BK4" s="2083"/>
      <c r="BL4" s="2083" t="s">
        <v>746</v>
      </c>
      <c r="BM4" s="2084"/>
      <c r="BN4" s="2082" t="s">
        <v>747</v>
      </c>
      <c r="BO4" s="2082"/>
      <c r="BP4" s="2080" t="s">
        <v>748</v>
      </c>
      <c r="BQ4" s="2081"/>
      <c r="BR4" s="564"/>
      <c r="BS4" s="2100"/>
      <c r="BT4" s="2082" t="s">
        <v>396</v>
      </c>
      <c r="BU4" s="2083"/>
      <c r="BV4" s="2083" t="s">
        <v>744</v>
      </c>
      <c r="BW4" s="2084"/>
      <c r="BX4" s="2084" t="s">
        <v>745</v>
      </c>
      <c r="BY4" s="2083"/>
      <c r="BZ4" s="2083" t="s">
        <v>746</v>
      </c>
      <c r="CA4" s="2084"/>
      <c r="CB4" s="2082" t="s">
        <v>747</v>
      </c>
      <c r="CC4" s="2082"/>
      <c r="CD4" s="2080" t="s">
        <v>748</v>
      </c>
      <c r="CE4" s="2081"/>
      <c r="CF4" s="649"/>
      <c r="CG4" s="2100"/>
      <c r="CH4" s="2089" t="s">
        <v>396</v>
      </c>
      <c r="CI4" s="2089"/>
      <c r="CJ4" s="2089" t="s">
        <v>745</v>
      </c>
      <c r="CK4" s="2089"/>
      <c r="CL4" s="2089" t="s">
        <v>747</v>
      </c>
      <c r="CM4" s="2090"/>
      <c r="CN4" s="106"/>
    </row>
    <row r="5" spans="1:92" s="478" customFormat="1" ht="30">
      <c r="A5" s="1915"/>
      <c r="B5" s="651" t="s">
        <v>587</v>
      </c>
      <c r="C5" s="652" t="s">
        <v>588</v>
      </c>
      <c r="D5" s="652" t="s">
        <v>587</v>
      </c>
      <c r="E5" s="653" t="s">
        <v>588</v>
      </c>
      <c r="F5" s="651" t="s">
        <v>587</v>
      </c>
      <c r="G5" s="652" t="s">
        <v>588</v>
      </c>
      <c r="H5" s="652" t="s">
        <v>587</v>
      </c>
      <c r="I5" s="653" t="s">
        <v>588</v>
      </c>
      <c r="J5" s="651" t="s">
        <v>587</v>
      </c>
      <c r="K5" s="652" t="s">
        <v>588</v>
      </c>
      <c r="L5" s="652" t="s">
        <v>587</v>
      </c>
      <c r="M5" s="476" t="s">
        <v>588</v>
      </c>
      <c r="N5" s="477"/>
      <c r="O5" s="2057"/>
      <c r="P5" s="651" t="s">
        <v>587</v>
      </c>
      <c r="Q5" s="652" t="s">
        <v>588</v>
      </c>
      <c r="R5" s="652" t="s">
        <v>587</v>
      </c>
      <c r="S5" s="653" t="s">
        <v>588</v>
      </c>
      <c r="T5" s="651" t="s">
        <v>587</v>
      </c>
      <c r="U5" s="652" t="s">
        <v>588</v>
      </c>
      <c r="V5" s="652" t="s">
        <v>587</v>
      </c>
      <c r="W5" s="653" t="s">
        <v>588</v>
      </c>
      <c r="X5" s="651" t="s">
        <v>587</v>
      </c>
      <c r="Y5" s="652" t="s">
        <v>588</v>
      </c>
      <c r="Z5" s="652" t="s">
        <v>587</v>
      </c>
      <c r="AA5" s="476" t="s">
        <v>588</v>
      </c>
      <c r="AC5" s="2060"/>
      <c r="AD5" s="651" t="s">
        <v>587</v>
      </c>
      <c r="AE5" s="652" t="s">
        <v>588</v>
      </c>
      <c r="AF5" s="652" t="s">
        <v>587</v>
      </c>
      <c r="AG5" s="653" t="s">
        <v>588</v>
      </c>
      <c r="AH5" s="651" t="s">
        <v>587</v>
      </c>
      <c r="AI5" s="652" t="s">
        <v>588</v>
      </c>
      <c r="AJ5" s="652" t="s">
        <v>587</v>
      </c>
      <c r="AK5" s="653" t="s">
        <v>588</v>
      </c>
      <c r="AL5" s="651" t="s">
        <v>587</v>
      </c>
      <c r="AM5" s="652" t="s">
        <v>588</v>
      </c>
      <c r="AN5" s="652" t="s">
        <v>587</v>
      </c>
      <c r="AO5" s="476" t="s">
        <v>588</v>
      </c>
      <c r="AQ5" s="2060"/>
      <c r="AR5" s="651" t="s">
        <v>587</v>
      </c>
      <c r="AS5" s="652" t="s">
        <v>588</v>
      </c>
      <c r="AT5" s="652" t="s">
        <v>587</v>
      </c>
      <c r="AU5" s="653" t="s">
        <v>588</v>
      </c>
      <c r="AV5" s="651" t="s">
        <v>587</v>
      </c>
      <c r="AW5" s="652" t="s">
        <v>588</v>
      </c>
      <c r="AX5" s="652" t="s">
        <v>587</v>
      </c>
      <c r="AY5" s="653" t="s">
        <v>588</v>
      </c>
      <c r="AZ5" s="651" t="s">
        <v>587</v>
      </c>
      <c r="BA5" s="652" t="s">
        <v>588</v>
      </c>
      <c r="BB5" s="652" t="s">
        <v>587</v>
      </c>
      <c r="BC5" s="476" t="s">
        <v>588</v>
      </c>
      <c r="BD5" s="41"/>
      <c r="BE5" s="2101"/>
      <c r="BF5" s="654" t="s">
        <v>587</v>
      </c>
      <c r="BG5" s="654" t="s">
        <v>588</v>
      </c>
      <c r="BH5" s="654" t="s">
        <v>587</v>
      </c>
      <c r="BI5" s="654" t="s">
        <v>588</v>
      </c>
      <c r="BJ5" s="654" t="s">
        <v>587</v>
      </c>
      <c r="BK5" s="654" t="s">
        <v>588</v>
      </c>
      <c r="BL5" s="654" t="s">
        <v>587</v>
      </c>
      <c r="BM5" s="654" t="s">
        <v>588</v>
      </c>
      <c r="BN5" s="654" t="s">
        <v>587</v>
      </c>
      <c r="BO5" s="654" t="s">
        <v>588</v>
      </c>
      <c r="BP5" s="654" t="s">
        <v>587</v>
      </c>
      <c r="BQ5" s="655" t="s">
        <v>588</v>
      </c>
      <c r="BR5" s="41"/>
      <c r="BS5" s="2101"/>
      <c r="BT5" s="654" t="s">
        <v>587</v>
      </c>
      <c r="BU5" s="654" t="s">
        <v>588</v>
      </c>
      <c r="BV5" s="654" t="s">
        <v>587</v>
      </c>
      <c r="BW5" s="654" t="s">
        <v>588</v>
      </c>
      <c r="BX5" s="654" t="s">
        <v>587</v>
      </c>
      <c r="BY5" s="654" t="s">
        <v>588</v>
      </c>
      <c r="BZ5" s="654" t="s">
        <v>587</v>
      </c>
      <c r="CA5" s="654" t="s">
        <v>588</v>
      </c>
      <c r="CB5" s="654" t="s">
        <v>587</v>
      </c>
      <c r="CC5" s="654" t="s">
        <v>588</v>
      </c>
      <c r="CD5" s="654" t="s">
        <v>587</v>
      </c>
      <c r="CE5" s="655" t="s">
        <v>588</v>
      </c>
      <c r="CF5" s="656"/>
      <c r="CG5" s="2101"/>
      <c r="CH5" s="657" t="s">
        <v>587</v>
      </c>
      <c r="CI5" s="657" t="s">
        <v>588</v>
      </c>
      <c r="CJ5" s="657" t="s">
        <v>587</v>
      </c>
      <c r="CK5" s="657" t="s">
        <v>588</v>
      </c>
      <c r="CL5" s="657" t="s">
        <v>587</v>
      </c>
      <c r="CM5" s="655" t="s">
        <v>588</v>
      </c>
      <c r="CN5" s="137"/>
    </row>
    <row r="6" spans="1:92" s="202" customFormat="1" ht="13.5" thickBot="1">
      <c r="A6" s="658" t="s">
        <v>749</v>
      </c>
      <c r="B6" s="659">
        <v>9834</v>
      </c>
      <c r="C6" s="487" t="s">
        <v>750</v>
      </c>
      <c r="D6" s="660" t="s">
        <v>751</v>
      </c>
      <c r="E6" s="487" t="s">
        <v>751</v>
      </c>
      <c r="F6" s="484">
        <v>4363</v>
      </c>
      <c r="G6" s="487" t="s">
        <v>752</v>
      </c>
      <c r="H6" s="660" t="s">
        <v>751</v>
      </c>
      <c r="I6" s="487" t="s">
        <v>751</v>
      </c>
      <c r="J6" s="484">
        <v>5471</v>
      </c>
      <c r="K6" s="487" t="s">
        <v>753</v>
      </c>
      <c r="L6" s="660" t="s">
        <v>751</v>
      </c>
      <c r="M6" s="485" t="s">
        <v>751</v>
      </c>
      <c r="O6" s="661" t="s">
        <v>749</v>
      </c>
      <c r="P6" s="662">
        <v>10657</v>
      </c>
      <c r="Q6" s="662">
        <v>488</v>
      </c>
      <c r="R6" s="663" t="s">
        <v>751</v>
      </c>
      <c r="S6" s="664" t="s">
        <v>751</v>
      </c>
      <c r="T6" s="665">
        <v>5503</v>
      </c>
      <c r="U6" s="662">
        <v>380</v>
      </c>
      <c r="V6" s="663" t="s">
        <v>751</v>
      </c>
      <c r="W6" s="664" t="s">
        <v>751</v>
      </c>
      <c r="X6" s="665">
        <v>5154</v>
      </c>
      <c r="Y6" s="662">
        <v>412</v>
      </c>
      <c r="Z6" s="663" t="s">
        <v>751</v>
      </c>
      <c r="AA6" s="663" t="s">
        <v>751</v>
      </c>
      <c r="AC6" s="661" t="s">
        <v>749</v>
      </c>
      <c r="AD6" s="666">
        <v>11697</v>
      </c>
      <c r="AE6" s="667">
        <v>844</v>
      </c>
      <c r="AF6" s="668" t="s">
        <v>751</v>
      </c>
      <c r="AG6" s="669" t="s">
        <v>751</v>
      </c>
      <c r="AH6" s="666">
        <v>5999</v>
      </c>
      <c r="AI6" s="667">
        <v>678</v>
      </c>
      <c r="AJ6" s="668" t="s">
        <v>751</v>
      </c>
      <c r="AK6" s="669" t="s">
        <v>751</v>
      </c>
      <c r="AL6" s="666">
        <v>5698</v>
      </c>
      <c r="AM6" s="667">
        <v>457</v>
      </c>
      <c r="AN6" s="668" t="s">
        <v>751</v>
      </c>
      <c r="AO6" s="668" t="s">
        <v>751</v>
      </c>
      <c r="AQ6" s="670" t="s">
        <v>749</v>
      </c>
      <c r="AR6" s="671">
        <v>11172</v>
      </c>
      <c r="AS6" s="550" t="s">
        <v>754</v>
      </c>
      <c r="AT6" s="550" t="s">
        <v>751</v>
      </c>
      <c r="AU6" s="552" t="s">
        <v>751</v>
      </c>
      <c r="AV6" s="671">
        <v>5871</v>
      </c>
      <c r="AW6" s="550" t="s">
        <v>755</v>
      </c>
      <c r="AX6" s="550" t="s">
        <v>751</v>
      </c>
      <c r="AY6" s="552" t="s">
        <v>751</v>
      </c>
      <c r="AZ6" s="671">
        <v>5301</v>
      </c>
      <c r="BA6" s="550" t="s">
        <v>756</v>
      </c>
      <c r="BB6" s="550" t="s">
        <v>751</v>
      </c>
      <c r="BC6" s="550" t="s">
        <v>751</v>
      </c>
      <c r="BD6" s="558"/>
      <c r="BE6" s="672" t="s">
        <v>749</v>
      </c>
      <c r="BF6" s="556">
        <v>12012</v>
      </c>
      <c r="BG6" s="557" t="s">
        <v>757</v>
      </c>
      <c r="BH6" s="557" t="s">
        <v>751</v>
      </c>
      <c r="BI6" s="557" t="s">
        <v>751</v>
      </c>
      <c r="BJ6" s="556">
        <v>6181</v>
      </c>
      <c r="BK6" s="557" t="s">
        <v>758</v>
      </c>
      <c r="BL6" s="557" t="s">
        <v>751</v>
      </c>
      <c r="BM6" s="557" t="s">
        <v>751</v>
      </c>
      <c r="BN6" s="556">
        <v>5831</v>
      </c>
      <c r="BO6" s="557" t="s">
        <v>759</v>
      </c>
      <c r="BP6" s="557" t="s">
        <v>751</v>
      </c>
      <c r="BQ6" s="557" t="s">
        <v>751</v>
      </c>
      <c r="BR6" s="558"/>
      <c r="BS6" s="672" t="s">
        <v>749</v>
      </c>
      <c r="BT6" s="560">
        <v>11761</v>
      </c>
      <c r="BU6" s="561" t="s">
        <v>760</v>
      </c>
      <c r="BV6" s="561" t="s">
        <v>751</v>
      </c>
      <c r="BW6" s="561" t="s">
        <v>751</v>
      </c>
      <c r="BX6" s="560">
        <v>6204</v>
      </c>
      <c r="BY6" s="561" t="s">
        <v>761</v>
      </c>
      <c r="BZ6" s="561" t="s">
        <v>751</v>
      </c>
      <c r="CA6" s="561" t="s">
        <v>751</v>
      </c>
      <c r="CB6" s="560">
        <v>5557</v>
      </c>
      <c r="CC6" s="561" t="s">
        <v>762</v>
      </c>
      <c r="CD6" s="561" t="s">
        <v>751</v>
      </c>
      <c r="CE6" s="561" t="s">
        <v>751</v>
      </c>
      <c r="CF6" s="649"/>
      <c r="CG6" s="445" t="s">
        <v>749</v>
      </c>
      <c r="CH6" s="450">
        <v>12103</v>
      </c>
      <c r="CI6" s="449" t="s">
        <v>763</v>
      </c>
      <c r="CJ6" s="450">
        <v>6538</v>
      </c>
      <c r="CK6" s="449" t="s">
        <v>764</v>
      </c>
      <c r="CL6" s="450">
        <v>5565</v>
      </c>
      <c r="CM6" s="449" t="s">
        <v>765</v>
      </c>
      <c r="CN6" s="104"/>
    </row>
    <row r="7" spans="1:92" s="202" customFormat="1" ht="13">
      <c r="A7" s="673" t="s">
        <v>766</v>
      </c>
      <c r="B7" s="674">
        <v>772</v>
      </c>
      <c r="C7" s="490" t="s">
        <v>767</v>
      </c>
      <c r="D7" s="493">
        <v>7.9000000000000001E-2</v>
      </c>
      <c r="E7" s="490" t="s">
        <v>768</v>
      </c>
      <c r="F7" s="675">
        <v>206</v>
      </c>
      <c r="G7" s="490" t="s">
        <v>769</v>
      </c>
      <c r="H7" s="493">
        <v>4.7E-2</v>
      </c>
      <c r="I7" s="490" t="s">
        <v>770</v>
      </c>
      <c r="J7" s="675">
        <v>566</v>
      </c>
      <c r="K7" s="490" t="s">
        <v>771</v>
      </c>
      <c r="L7" s="493">
        <v>0.10299999999999999</v>
      </c>
      <c r="M7" s="494" t="s">
        <v>772</v>
      </c>
      <c r="O7" s="676" t="s">
        <v>766</v>
      </c>
      <c r="P7" s="677">
        <v>992</v>
      </c>
      <c r="Q7" s="677">
        <v>529</v>
      </c>
      <c r="R7" s="678">
        <v>9.3000000000000007</v>
      </c>
      <c r="S7" s="679">
        <v>5</v>
      </c>
      <c r="T7" s="680">
        <v>373</v>
      </c>
      <c r="U7" s="677">
        <v>237</v>
      </c>
      <c r="V7" s="678">
        <v>6.8</v>
      </c>
      <c r="W7" s="679">
        <v>4.3</v>
      </c>
      <c r="X7" s="680">
        <v>619</v>
      </c>
      <c r="Y7" s="677">
        <v>483</v>
      </c>
      <c r="Z7" s="678">
        <v>12</v>
      </c>
      <c r="AA7" s="678">
        <v>9.4</v>
      </c>
      <c r="AC7" s="676" t="s">
        <v>766</v>
      </c>
      <c r="AD7" s="681">
        <v>2259</v>
      </c>
      <c r="AE7" s="682">
        <v>874</v>
      </c>
      <c r="AF7" s="683">
        <v>19.3</v>
      </c>
      <c r="AG7" s="684">
        <v>7.3</v>
      </c>
      <c r="AH7" s="681">
        <v>1583</v>
      </c>
      <c r="AI7" s="682">
        <v>697</v>
      </c>
      <c r="AJ7" s="683">
        <v>26.4</v>
      </c>
      <c r="AK7" s="684">
        <v>11.6</v>
      </c>
      <c r="AL7" s="681">
        <v>676</v>
      </c>
      <c r="AM7" s="682">
        <v>511</v>
      </c>
      <c r="AN7" s="683">
        <v>11.9</v>
      </c>
      <c r="AO7" s="683">
        <v>8.9</v>
      </c>
      <c r="AQ7" s="670" t="s">
        <v>766</v>
      </c>
      <c r="AR7" s="685">
        <v>1535</v>
      </c>
      <c r="AS7" s="550" t="s">
        <v>773</v>
      </c>
      <c r="AT7" s="686">
        <v>0.13700000000000001</v>
      </c>
      <c r="AU7" s="552" t="s">
        <v>774</v>
      </c>
      <c r="AV7" s="685">
        <v>1034</v>
      </c>
      <c r="AW7" s="550" t="s">
        <v>775</v>
      </c>
      <c r="AX7" s="686">
        <v>0.17599999999999999</v>
      </c>
      <c r="AY7" s="552" t="s">
        <v>776</v>
      </c>
      <c r="AZ7" s="551">
        <v>501</v>
      </c>
      <c r="BA7" s="550" t="s">
        <v>777</v>
      </c>
      <c r="BB7" s="686">
        <v>9.5000000000000001E-2</v>
      </c>
      <c r="BC7" s="550" t="s">
        <v>774</v>
      </c>
      <c r="BD7" s="558"/>
      <c r="BE7" s="672" t="s">
        <v>766</v>
      </c>
      <c r="BF7" s="557">
        <v>753</v>
      </c>
      <c r="BG7" s="557" t="s">
        <v>778</v>
      </c>
      <c r="BH7" s="559">
        <v>6.3E-2</v>
      </c>
      <c r="BI7" s="557" t="s">
        <v>779</v>
      </c>
      <c r="BJ7" s="557">
        <v>517</v>
      </c>
      <c r="BK7" s="557" t="s">
        <v>780</v>
      </c>
      <c r="BL7" s="559">
        <v>8.4000000000000005E-2</v>
      </c>
      <c r="BM7" s="557" t="s">
        <v>781</v>
      </c>
      <c r="BN7" s="557">
        <v>236</v>
      </c>
      <c r="BO7" s="557" t="s">
        <v>782</v>
      </c>
      <c r="BP7" s="559">
        <v>0.04</v>
      </c>
      <c r="BQ7" s="557" t="s">
        <v>783</v>
      </c>
      <c r="BR7" s="558"/>
      <c r="BS7" s="672" t="s">
        <v>766</v>
      </c>
      <c r="BT7" s="561">
        <v>828</v>
      </c>
      <c r="BU7" s="561" t="s">
        <v>784</v>
      </c>
      <c r="BV7" s="562">
        <v>7.0000000000000007E-2</v>
      </c>
      <c r="BW7" s="561" t="s">
        <v>785</v>
      </c>
      <c r="BX7" s="561">
        <v>468</v>
      </c>
      <c r="BY7" s="561" t="s">
        <v>786</v>
      </c>
      <c r="BZ7" s="562">
        <v>7.4999999999999997E-2</v>
      </c>
      <c r="CA7" s="561" t="s">
        <v>787</v>
      </c>
      <c r="CB7" s="561">
        <v>360</v>
      </c>
      <c r="CC7" s="561" t="s">
        <v>777</v>
      </c>
      <c r="CD7" s="562">
        <v>6.5000000000000002E-2</v>
      </c>
      <c r="CE7" s="561" t="s">
        <v>788</v>
      </c>
      <c r="CF7" s="649"/>
      <c r="CG7" s="687" t="s">
        <v>789</v>
      </c>
      <c r="CH7" s="563">
        <v>0.16</v>
      </c>
      <c r="CI7" s="451" t="s">
        <v>790</v>
      </c>
      <c r="CJ7" s="563">
        <v>0.125</v>
      </c>
      <c r="CK7" s="451" t="s">
        <v>791</v>
      </c>
      <c r="CL7" s="563">
        <v>0.2</v>
      </c>
      <c r="CM7" s="451" t="s">
        <v>792</v>
      </c>
      <c r="CN7" s="104"/>
    </row>
    <row r="8" spans="1:92" s="202" customFormat="1" ht="13">
      <c r="A8" s="688" t="s">
        <v>793</v>
      </c>
      <c r="B8" s="689">
        <v>5348</v>
      </c>
      <c r="C8" s="497" t="s">
        <v>794</v>
      </c>
      <c r="D8" s="500">
        <v>0.54400000000000004</v>
      </c>
      <c r="E8" s="497" t="s">
        <v>795</v>
      </c>
      <c r="F8" s="217">
        <v>2593</v>
      </c>
      <c r="G8" s="497" t="s">
        <v>796</v>
      </c>
      <c r="H8" s="500">
        <v>0.59399999999999997</v>
      </c>
      <c r="I8" s="497" t="s">
        <v>797</v>
      </c>
      <c r="J8" s="217">
        <v>2755</v>
      </c>
      <c r="K8" s="497" t="s">
        <v>798</v>
      </c>
      <c r="L8" s="500">
        <v>0.504</v>
      </c>
      <c r="M8" s="501" t="s">
        <v>799</v>
      </c>
      <c r="O8" s="676" t="s">
        <v>793</v>
      </c>
      <c r="P8" s="690">
        <v>4618</v>
      </c>
      <c r="Q8" s="690">
        <v>1082</v>
      </c>
      <c r="R8" s="691">
        <v>43.3</v>
      </c>
      <c r="S8" s="692">
        <v>9.9</v>
      </c>
      <c r="T8" s="693">
        <v>2874</v>
      </c>
      <c r="U8" s="690">
        <v>752</v>
      </c>
      <c r="V8" s="691">
        <v>52.2</v>
      </c>
      <c r="W8" s="692">
        <v>12.1</v>
      </c>
      <c r="X8" s="693">
        <v>1744</v>
      </c>
      <c r="Y8" s="690">
        <v>593</v>
      </c>
      <c r="Z8" s="691">
        <v>33.799999999999997</v>
      </c>
      <c r="AA8" s="691">
        <v>11.9</v>
      </c>
      <c r="AC8" s="676" t="s">
        <v>793</v>
      </c>
      <c r="AD8" s="681">
        <v>4047</v>
      </c>
      <c r="AE8" s="682">
        <v>1234</v>
      </c>
      <c r="AF8" s="683">
        <v>34.6</v>
      </c>
      <c r="AG8" s="684">
        <v>10.3</v>
      </c>
      <c r="AH8" s="681">
        <v>2015</v>
      </c>
      <c r="AI8" s="682">
        <v>989</v>
      </c>
      <c r="AJ8" s="683">
        <v>33.6</v>
      </c>
      <c r="AK8" s="684">
        <v>16.100000000000001</v>
      </c>
      <c r="AL8" s="681">
        <v>2032</v>
      </c>
      <c r="AM8" s="682">
        <v>730</v>
      </c>
      <c r="AN8" s="683">
        <v>35.700000000000003</v>
      </c>
      <c r="AO8" s="683">
        <v>11.7</v>
      </c>
      <c r="AQ8" s="670" t="s">
        <v>793</v>
      </c>
      <c r="AR8" s="685">
        <v>5090</v>
      </c>
      <c r="AS8" s="550" t="s">
        <v>800</v>
      </c>
      <c r="AT8" s="686">
        <v>0.45600000000000002</v>
      </c>
      <c r="AU8" s="552" t="s">
        <v>792</v>
      </c>
      <c r="AV8" s="685">
        <v>2042</v>
      </c>
      <c r="AW8" s="550" t="s">
        <v>801</v>
      </c>
      <c r="AX8" s="686">
        <v>0.34799999999999998</v>
      </c>
      <c r="AY8" s="552" t="s">
        <v>802</v>
      </c>
      <c r="AZ8" s="685">
        <v>3048</v>
      </c>
      <c r="BA8" s="550" t="s">
        <v>803</v>
      </c>
      <c r="BB8" s="686">
        <v>0.57499999999999996</v>
      </c>
      <c r="BC8" s="550" t="s">
        <v>804</v>
      </c>
      <c r="BD8" s="558"/>
      <c r="BE8" s="672" t="s">
        <v>793</v>
      </c>
      <c r="BF8" s="556">
        <v>7288</v>
      </c>
      <c r="BG8" s="557" t="s">
        <v>805</v>
      </c>
      <c r="BH8" s="559">
        <v>0.60699999999999998</v>
      </c>
      <c r="BI8" s="557" t="s">
        <v>806</v>
      </c>
      <c r="BJ8" s="556">
        <v>3766</v>
      </c>
      <c r="BK8" s="557" t="s">
        <v>807</v>
      </c>
      <c r="BL8" s="559">
        <v>0.60899999999999999</v>
      </c>
      <c r="BM8" s="557" t="s">
        <v>808</v>
      </c>
      <c r="BN8" s="556">
        <v>3522</v>
      </c>
      <c r="BO8" s="557" t="s">
        <v>809</v>
      </c>
      <c r="BP8" s="559">
        <v>0.60399999999999998</v>
      </c>
      <c r="BQ8" s="557" t="s">
        <v>810</v>
      </c>
      <c r="BR8" s="558"/>
      <c r="BS8" s="672" t="s">
        <v>793</v>
      </c>
      <c r="BT8" s="560">
        <v>5411</v>
      </c>
      <c r="BU8" s="561" t="s">
        <v>811</v>
      </c>
      <c r="BV8" s="562">
        <v>0.46</v>
      </c>
      <c r="BW8" s="561" t="s">
        <v>812</v>
      </c>
      <c r="BX8" s="560">
        <v>3247</v>
      </c>
      <c r="BY8" s="561" t="s">
        <v>813</v>
      </c>
      <c r="BZ8" s="562">
        <v>0.52300000000000002</v>
      </c>
      <c r="CA8" s="561" t="s">
        <v>814</v>
      </c>
      <c r="CB8" s="560">
        <v>2164</v>
      </c>
      <c r="CC8" s="561" t="s">
        <v>815</v>
      </c>
      <c r="CD8" s="562">
        <v>0.38900000000000001</v>
      </c>
      <c r="CE8" s="561" t="s">
        <v>816</v>
      </c>
      <c r="CF8" s="649"/>
      <c r="CG8" s="687" t="s">
        <v>603</v>
      </c>
      <c r="CH8" s="563">
        <v>0.54900000000000004</v>
      </c>
      <c r="CI8" s="451" t="s">
        <v>817</v>
      </c>
      <c r="CJ8" s="563">
        <v>0.69099999999999995</v>
      </c>
      <c r="CK8" s="451" t="s">
        <v>818</v>
      </c>
      <c r="CL8" s="563">
        <v>0.38200000000000001</v>
      </c>
      <c r="CM8" s="451" t="s">
        <v>819</v>
      </c>
      <c r="CN8" s="104"/>
    </row>
    <row r="9" spans="1:92" s="202" customFormat="1" ht="13">
      <c r="A9" s="688" t="s">
        <v>820</v>
      </c>
      <c r="B9" s="689">
        <v>2974</v>
      </c>
      <c r="C9" s="497" t="s">
        <v>821</v>
      </c>
      <c r="D9" s="500">
        <v>0.30199999999999999</v>
      </c>
      <c r="E9" s="497" t="s">
        <v>797</v>
      </c>
      <c r="F9" s="217">
        <v>1233</v>
      </c>
      <c r="G9" s="497" t="s">
        <v>822</v>
      </c>
      <c r="H9" s="500">
        <v>0.28299999999999997</v>
      </c>
      <c r="I9" s="497" t="s">
        <v>797</v>
      </c>
      <c r="J9" s="217">
        <v>1741</v>
      </c>
      <c r="K9" s="497" t="s">
        <v>823</v>
      </c>
      <c r="L9" s="500">
        <v>0.318</v>
      </c>
      <c r="M9" s="501" t="s">
        <v>824</v>
      </c>
      <c r="O9" s="676" t="s">
        <v>820</v>
      </c>
      <c r="P9" s="690">
        <v>4025</v>
      </c>
      <c r="Q9" s="690">
        <v>1103</v>
      </c>
      <c r="R9" s="691">
        <v>37.799999999999997</v>
      </c>
      <c r="S9" s="692">
        <v>9.9</v>
      </c>
      <c r="T9" s="693">
        <v>1823</v>
      </c>
      <c r="U9" s="690">
        <v>647</v>
      </c>
      <c r="V9" s="691">
        <v>33.1</v>
      </c>
      <c r="W9" s="692">
        <v>12.1</v>
      </c>
      <c r="X9" s="693">
        <v>2202</v>
      </c>
      <c r="Y9" s="690">
        <v>751</v>
      </c>
      <c r="Z9" s="691">
        <v>42.7</v>
      </c>
      <c r="AA9" s="691">
        <v>13.1</v>
      </c>
      <c r="AC9" s="676" t="s">
        <v>820</v>
      </c>
      <c r="AD9" s="681">
        <v>4865</v>
      </c>
      <c r="AE9" s="682">
        <v>1118</v>
      </c>
      <c r="AF9" s="683">
        <v>41.6</v>
      </c>
      <c r="AG9" s="684">
        <v>9</v>
      </c>
      <c r="AH9" s="681">
        <v>2199</v>
      </c>
      <c r="AI9" s="682">
        <v>807</v>
      </c>
      <c r="AJ9" s="683">
        <v>36.700000000000003</v>
      </c>
      <c r="AK9" s="684">
        <v>12.5</v>
      </c>
      <c r="AL9" s="681">
        <v>2666</v>
      </c>
      <c r="AM9" s="682">
        <v>606</v>
      </c>
      <c r="AN9" s="683">
        <v>46.8</v>
      </c>
      <c r="AO9" s="683">
        <v>11.1</v>
      </c>
      <c r="AQ9" s="670" t="s">
        <v>820</v>
      </c>
      <c r="AR9" s="685">
        <v>3763</v>
      </c>
      <c r="AS9" s="550" t="s">
        <v>825</v>
      </c>
      <c r="AT9" s="686">
        <v>0.33700000000000002</v>
      </c>
      <c r="AU9" s="552" t="s">
        <v>826</v>
      </c>
      <c r="AV9" s="685">
        <v>2289</v>
      </c>
      <c r="AW9" s="550" t="s">
        <v>773</v>
      </c>
      <c r="AX9" s="686">
        <v>0.39</v>
      </c>
      <c r="AY9" s="552" t="s">
        <v>827</v>
      </c>
      <c r="AZ9" s="685">
        <v>1474</v>
      </c>
      <c r="BA9" s="550" t="s">
        <v>828</v>
      </c>
      <c r="BB9" s="686">
        <v>0.27800000000000002</v>
      </c>
      <c r="BC9" s="550" t="s">
        <v>829</v>
      </c>
      <c r="BD9" s="558"/>
      <c r="BE9" s="672" t="s">
        <v>820</v>
      </c>
      <c r="BF9" s="556">
        <v>3356</v>
      </c>
      <c r="BG9" s="557" t="s">
        <v>830</v>
      </c>
      <c r="BH9" s="559">
        <v>0.27900000000000003</v>
      </c>
      <c r="BI9" s="557" t="s">
        <v>831</v>
      </c>
      <c r="BJ9" s="556">
        <v>1426</v>
      </c>
      <c r="BK9" s="557" t="s">
        <v>828</v>
      </c>
      <c r="BL9" s="559">
        <v>0.23100000000000001</v>
      </c>
      <c r="BM9" s="557" t="s">
        <v>832</v>
      </c>
      <c r="BN9" s="556">
        <v>1930</v>
      </c>
      <c r="BO9" s="557" t="s">
        <v>833</v>
      </c>
      <c r="BP9" s="559">
        <v>0.33100000000000002</v>
      </c>
      <c r="BQ9" s="557" t="s">
        <v>808</v>
      </c>
      <c r="BR9" s="558"/>
      <c r="BS9" s="672" t="s">
        <v>820</v>
      </c>
      <c r="BT9" s="560">
        <v>4120</v>
      </c>
      <c r="BU9" s="561" t="s">
        <v>834</v>
      </c>
      <c r="BV9" s="562">
        <v>0.35</v>
      </c>
      <c r="BW9" s="561" t="s">
        <v>835</v>
      </c>
      <c r="BX9" s="560">
        <v>2141</v>
      </c>
      <c r="BY9" s="561" t="s">
        <v>836</v>
      </c>
      <c r="BZ9" s="562">
        <v>0.34499999999999997</v>
      </c>
      <c r="CA9" s="561" t="s">
        <v>837</v>
      </c>
      <c r="CB9" s="560">
        <v>1979</v>
      </c>
      <c r="CC9" s="561" t="s">
        <v>838</v>
      </c>
      <c r="CD9" s="562">
        <v>0.35599999999999998</v>
      </c>
      <c r="CE9" s="561" t="s">
        <v>839</v>
      </c>
      <c r="CF9" s="649"/>
      <c r="CG9" s="687" t="s">
        <v>608</v>
      </c>
      <c r="CH9" s="563">
        <v>0.255</v>
      </c>
      <c r="CI9" s="451" t="s">
        <v>788</v>
      </c>
      <c r="CJ9" s="563">
        <v>0.156</v>
      </c>
      <c r="CK9" s="451" t="s">
        <v>840</v>
      </c>
      <c r="CL9" s="563">
        <v>0.372</v>
      </c>
      <c r="CM9" s="451" t="s">
        <v>808</v>
      </c>
      <c r="CN9" s="104"/>
    </row>
    <row r="10" spans="1:92" s="202" customFormat="1" ht="13">
      <c r="A10" s="688" t="s">
        <v>841</v>
      </c>
      <c r="B10" s="689">
        <v>740</v>
      </c>
      <c r="C10" s="497" t="s">
        <v>842</v>
      </c>
      <c r="D10" s="500">
        <v>7.4999999999999997E-2</v>
      </c>
      <c r="E10" s="497" t="s">
        <v>843</v>
      </c>
      <c r="F10" s="217">
        <v>331</v>
      </c>
      <c r="G10" s="497" t="s">
        <v>844</v>
      </c>
      <c r="H10" s="500">
        <v>7.5999999999999998E-2</v>
      </c>
      <c r="I10" s="497" t="s">
        <v>845</v>
      </c>
      <c r="J10" s="217">
        <v>409</v>
      </c>
      <c r="K10" s="497" t="s">
        <v>846</v>
      </c>
      <c r="L10" s="500">
        <v>7.4999999999999997E-2</v>
      </c>
      <c r="M10" s="501" t="s">
        <v>847</v>
      </c>
      <c r="O10" s="676" t="s">
        <v>841</v>
      </c>
      <c r="P10" s="690">
        <v>1022</v>
      </c>
      <c r="Q10" s="690">
        <v>572</v>
      </c>
      <c r="R10" s="691">
        <v>9.6</v>
      </c>
      <c r="S10" s="692">
        <v>5.5</v>
      </c>
      <c r="T10" s="693">
        <v>433</v>
      </c>
      <c r="U10" s="690">
        <v>357</v>
      </c>
      <c r="V10" s="691">
        <v>7.9</v>
      </c>
      <c r="W10" s="692">
        <v>6.6</v>
      </c>
      <c r="X10" s="693">
        <v>589</v>
      </c>
      <c r="Y10" s="690">
        <v>424</v>
      </c>
      <c r="Z10" s="691">
        <v>11.4</v>
      </c>
      <c r="AA10" s="691">
        <v>8.3000000000000007</v>
      </c>
      <c r="AC10" s="676" t="s">
        <v>841</v>
      </c>
      <c r="AD10" s="681">
        <v>526</v>
      </c>
      <c r="AE10" s="682">
        <v>337</v>
      </c>
      <c r="AF10" s="683">
        <v>4.5</v>
      </c>
      <c r="AG10" s="684">
        <v>3</v>
      </c>
      <c r="AH10" s="681">
        <v>202</v>
      </c>
      <c r="AI10" s="682">
        <v>188</v>
      </c>
      <c r="AJ10" s="683">
        <v>3.4</v>
      </c>
      <c r="AK10" s="684">
        <v>3.1</v>
      </c>
      <c r="AL10" s="681">
        <v>324</v>
      </c>
      <c r="AM10" s="682">
        <v>310</v>
      </c>
      <c r="AN10" s="683">
        <v>5.7</v>
      </c>
      <c r="AO10" s="683">
        <v>5.5</v>
      </c>
      <c r="AQ10" s="670" t="s">
        <v>841</v>
      </c>
      <c r="AR10" s="551">
        <v>784</v>
      </c>
      <c r="AS10" s="550" t="s">
        <v>848</v>
      </c>
      <c r="AT10" s="686">
        <v>7.0000000000000007E-2</v>
      </c>
      <c r="AU10" s="552" t="s">
        <v>849</v>
      </c>
      <c r="AV10" s="551">
        <v>506</v>
      </c>
      <c r="AW10" s="550" t="s">
        <v>850</v>
      </c>
      <c r="AX10" s="686">
        <v>8.5999999999999993E-2</v>
      </c>
      <c r="AY10" s="552" t="s">
        <v>851</v>
      </c>
      <c r="AZ10" s="551">
        <v>278</v>
      </c>
      <c r="BA10" s="550" t="s">
        <v>852</v>
      </c>
      <c r="BB10" s="686">
        <v>5.1999999999999998E-2</v>
      </c>
      <c r="BC10" s="550" t="s">
        <v>853</v>
      </c>
      <c r="BD10" s="558"/>
      <c r="BE10" s="672" t="s">
        <v>841</v>
      </c>
      <c r="BF10" s="557">
        <v>615</v>
      </c>
      <c r="BG10" s="557" t="s">
        <v>854</v>
      </c>
      <c r="BH10" s="559">
        <v>5.0999999999999997E-2</v>
      </c>
      <c r="BI10" s="557" t="s">
        <v>785</v>
      </c>
      <c r="BJ10" s="557">
        <v>472</v>
      </c>
      <c r="BK10" s="557" t="s">
        <v>784</v>
      </c>
      <c r="BL10" s="559">
        <v>7.5999999999999998E-2</v>
      </c>
      <c r="BM10" s="557" t="s">
        <v>788</v>
      </c>
      <c r="BN10" s="557">
        <v>143</v>
      </c>
      <c r="BO10" s="557" t="s">
        <v>855</v>
      </c>
      <c r="BP10" s="559">
        <v>2.5000000000000001E-2</v>
      </c>
      <c r="BQ10" s="557" t="s">
        <v>661</v>
      </c>
      <c r="BR10" s="558"/>
      <c r="BS10" s="672" t="s">
        <v>841</v>
      </c>
      <c r="BT10" s="560">
        <v>1402</v>
      </c>
      <c r="BU10" s="561" t="s">
        <v>856</v>
      </c>
      <c r="BV10" s="562">
        <v>0.11899999999999999</v>
      </c>
      <c r="BW10" s="561" t="s">
        <v>857</v>
      </c>
      <c r="BX10" s="561">
        <v>348</v>
      </c>
      <c r="BY10" s="561" t="s">
        <v>858</v>
      </c>
      <c r="BZ10" s="562">
        <v>5.6000000000000001E-2</v>
      </c>
      <c r="CA10" s="561" t="s">
        <v>853</v>
      </c>
      <c r="CB10" s="560">
        <v>1054</v>
      </c>
      <c r="CC10" s="561" t="s">
        <v>859</v>
      </c>
      <c r="CD10" s="562">
        <v>0.19</v>
      </c>
      <c r="CE10" s="561" t="s">
        <v>860</v>
      </c>
      <c r="CF10" s="649"/>
      <c r="CG10" s="687" t="s">
        <v>620</v>
      </c>
      <c r="CH10" s="563">
        <v>3.5999999999999997E-2</v>
      </c>
      <c r="CI10" s="451" t="s">
        <v>658</v>
      </c>
      <c r="CJ10" s="563">
        <v>2.8000000000000001E-2</v>
      </c>
      <c r="CK10" s="451" t="s">
        <v>861</v>
      </c>
      <c r="CL10" s="563">
        <v>4.5999999999999999E-2</v>
      </c>
      <c r="CM10" s="451" t="s">
        <v>862</v>
      </c>
      <c r="CN10" s="104"/>
    </row>
    <row r="11" spans="1:92" s="202" customFormat="1" ht="13">
      <c r="A11" s="688"/>
      <c r="B11" s="689"/>
      <c r="C11" s="497"/>
      <c r="D11" s="500"/>
      <c r="E11" s="497"/>
      <c r="F11" s="217"/>
      <c r="G11" s="497"/>
      <c r="H11" s="500"/>
      <c r="I11" s="497"/>
      <c r="J11" s="217"/>
      <c r="K11" s="497"/>
      <c r="L11" s="500"/>
      <c r="M11" s="501"/>
      <c r="O11" s="676"/>
      <c r="P11" s="690"/>
      <c r="Q11" s="690"/>
      <c r="R11" s="691"/>
      <c r="S11" s="692"/>
      <c r="T11" s="693"/>
      <c r="U11" s="690"/>
      <c r="V11" s="691"/>
      <c r="W11" s="692"/>
      <c r="X11" s="693"/>
      <c r="Y11" s="690"/>
      <c r="Z11" s="691"/>
      <c r="AA11" s="691"/>
      <c r="AC11" s="676"/>
      <c r="AD11" s="681"/>
      <c r="AE11" s="682"/>
      <c r="AF11" s="683"/>
      <c r="AG11" s="684"/>
      <c r="AH11" s="681"/>
      <c r="AI11" s="682"/>
      <c r="AJ11" s="683"/>
      <c r="AK11" s="684"/>
      <c r="AL11" s="681"/>
      <c r="AM11" s="682"/>
      <c r="AN11" s="683"/>
      <c r="AO11" s="683"/>
      <c r="AQ11" s="670" t="s">
        <v>673</v>
      </c>
      <c r="AR11" s="551"/>
      <c r="AS11" s="550"/>
      <c r="AT11" s="686"/>
      <c r="AU11" s="552"/>
      <c r="AV11" s="551"/>
      <c r="AW11" s="550"/>
      <c r="AX11" s="686"/>
      <c r="AY11" s="552"/>
      <c r="AZ11" s="551"/>
      <c r="BA11" s="550"/>
      <c r="BB11" s="686"/>
      <c r="BC11" s="550"/>
      <c r="BD11" s="558"/>
      <c r="BE11" s="672" t="s">
        <v>673</v>
      </c>
      <c r="BF11" s="557" t="s">
        <v>673</v>
      </c>
      <c r="BG11" s="557" t="s">
        <v>673</v>
      </c>
      <c r="BH11" s="559" t="s">
        <v>673</v>
      </c>
      <c r="BI11" s="557" t="s">
        <v>673</v>
      </c>
      <c r="BJ11" s="557" t="s">
        <v>673</v>
      </c>
      <c r="BK11" s="557" t="s">
        <v>673</v>
      </c>
      <c r="BL11" s="559" t="s">
        <v>673</v>
      </c>
      <c r="BM11" s="557" t="s">
        <v>673</v>
      </c>
      <c r="BN11" s="557" t="s">
        <v>673</v>
      </c>
      <c r="BO11" s="557" t="s">
        <v>673</v>
      </c>
      <c r="BP11" s="559" t="s">
        <v>673</v>
      </c>
      <c r="BQ11" s="557" t="s">
        <v>673</v>
      </c>
      <c r="BR11" s="558"/>
      <c r="BS11" s="672" t="s">
        <v>673</v>
      </c>
      <c r="BT11" s="561" t="s">
        <v>673</v>
      </c>
      <c r="BU11" s="561" t="s">
        <v>673</v>
      </c>
      <c r="BV11" s="561" t="s">
        <v>673</v>
      </c>
      <c r="BW11" s="561" t="s">
        <v>673</v>
      </c>
      <c r="BX11" s="561" t="s">
        <v>673</v>
      </c>
      <c r="BY11" s="561" t="s">
        <v>673</v>
      </c>
      <c r="BZ11" s="561" t="s">
        <v>673</v>
      </c>
      <c r="CA11" s="561" t="s">
        <v>673</v>
      </c>
      <c r="CB11" s="561" t="s">
        <v>673</v>
      </c>
      <c r="CC11" s="561" t="s">
        <v>673</v>
      </c>
      <c r="CD11" s="562" t="s">
        <v>673</v>
      </c>
      <c r="CE11" s="561" t="s">
        <v>673</v>
      </c>
      <c r="CF11" s="649"/>
      <c r="CG11" s="413"/>
      <c r="CH11" s="451"/>
      <c r="CI11" s="451"/>
      <c r="CJ11" s="451"/>
      <c r="CK11" s="451"/>
      <c r="CL11" s="451"/>
      <c r="CM11" s="451"/>
      <c r="CN11" s="104"/>
    </row>
    <row r="12" spans="1:92" s="202" customFormat="1" ht="13.5" thickBot="1">
      <c r="A12" s="658" t="s">
        <v>589</v>
      </c>
      <c r="B12" s="659">
        <v>119076</v>
      </c>
      <c r="C12" s="487" t="s">
        <v>863</v>
      </c>
      <c r="D12" s="660" t="s">
        <v>751</v>
      </c>
      <c r="E12" s="487" t="s">
        <v>751</v>
      </c>
      <c r="F12" s="484">
        <v>58753</v>
      </c>
      <c r="G12" s="487" t="s">
        <v>864</v>
      </c>
      <c r="H12" s="660" t="s">
        <v>751</v>
      </c>
      <c r="I12" s="487" t="s">
        <v>751</v>
      </c>
      <c r="J12" s="484">
        <v>60323</v>
      </c>
      <c r="K12" s="487" t="s">
        <v>865</v>
      </c>
      <c r="L12" s="660" t="s">
        <v>751</v>
      </c>
      <c r="M12" s="485" t="s">
        <v>751</v>
      </c>
      <c r="O12" s="661" t="s">
        <v>589</v>
      </c>
      <c r="P12" s="694">
        <v>120620</v>
      </c>
      <c r="Q12" s="694">
        <v>536</v>
      </c>
      <c r="R12" s="695" t="s">
        <v>751</v>
      </c>
      <c r="S12" s="696" t="s">
        <v>751</v>
      </c>
      <c r="T12" s="697">
        <v>58625</v>
      </c>
      <c r="U12" s="694">
        <v>552</v>
      </c>
      <c r="V12" s="695" t="s">
        <v>751</v>
      </c>
      <c r="W12" s="696" t="s">
        <v>751</v>
      </c>
      <c r="X12" s="697">
        <v>61995</v>
      </c>
      <c r="Y12" s="694">
        <v>578</v>
      </c>
      <c r="Z12" s="695" t="s">
        <v>751</v>
      </c>
      <c r="AA12" s="695" t="s">
        <v>751</v>
      </c>
      <c r="AC12" s="661" t="s">
        <v>589</v>
      </c>
      <c r="AD12" s="666">
        <v>119483</v>
      </c>
      <c r="AE12" s="667">
        <v>951</v>
      </c>
      <c r="AF12" s="668" t="s">
        <v>751</v>
      </c>
      <c r="AG12" s="669" t="s">
        <v>751</v>
      </c>
      <c r="AH12" s="666">
        <v>59229</v>
      </c>
      <c r="AI12" s="667">
        <v>783</v>
      </c>
      <c r="AJ12" s="668" t="s">
        <v>751</v>
      </c>
      <c r="AK12" s="669" t="s">
        <v>751</v>
      </c>
      <c r="AL12" s="666">
        <v>60254</v>
      </c>
      <c r="AM12" s="667">
        <v>480</v>
      </c>
      <c r="AN12" s="668" t="s">
        <v>751</v>
      </c>
      <c r="AO12" s="668" t="s">
        <v>751</v>
      </c>
      <c r="AQ12" s="670" t="s">
        <v>589</v>
      </c>
      <c r="AR12" s="685">
        <v>118898</v>
      </c>
      <c r="AS12" s="550" t="s">
        <v>866</v>
      </c>
      <c r="AT12" s="686" t="s">
        <v>751</v>
      </c>
      <c r="AU12" s="552" t="s">
        <v>751</v>
      </c>
      <c r="AV12" s="685">
        <v>58365</v>
      </c>
      <c r="AW12" s="550" t="s">
        <v>867</v>
      </c>
      <c r="AX12" s="686" t="s">
        <v>751</v>
      </c>
      <c r="AY12" s="552" t="s">
        <v>751</v>
      </c>
      <c r="AZ12" s="685">
        <v>60533</v>
      </c>
      <c r="BA12" s="550" t="s">
        <v>868</v>
      </c>
      <c r="BB12" s="686" t="s">
        <v>751</v>
      </c>
      <c r="BC12" s="550" t="s">
        <v>751</v>
      </c>
      <c r="BD12" s="558"/>
      <c r="BE12" s="672" t="s">
        <v>589</v>
      </c>
      <c r="BF12" s="556">
        <v>116520</v>
      </c>
      <c r="BG12" s="557" t="s">
        <v>869</v>
      </c>
      <c r="BH12" s="559" t="s">
        <v>751</v>
      </c>
      <c r="BI12" s="557" t="s">
        <v>751</v>
      </c>
      <c r="BJ12" s="556">
        <v>56817</v>
      </c>
      <c r="BK12" s="557" t="s">
        <v>870</v>
      </c>
      <c r="BL12" s="559" t="s">
        <v>751</v>
      </c>
      <c r="BM12" s="557" t="s">
        <v>751</v>
      </c>
      <c r="BN12" s="556">
        <v>59703</v>
      </c>
      <c r="BO12" s="557" t="s">
        <v>871</v>
      </c>
      <c r="BP12" s="559" t="s">
        <v>751</v>
      </c>
      <c r="BQ12" s="557" t="s">
        <v>751</v>
      </c>
      <c r="BR12" s="558"/>
      <c r="BS12" s="672" t="s">
        <v>589</v>
      </c>
      <c r="BT12" s="560">
        <v>116168</v>
      </c>
      <c r="BU12" s="561" t="s">
        <v>809</v>
      </c>
      <c r="BV12" s="561" t="s">
        <v>751</v>
      </c>
      <c r="BW12" s="561" t="s">
        <v>751</v>
      </c>
      <c r="BX12" s="560">
        <v>58215</v>
      </c>
      <c r="BY12" s="561" t="s">
        <v>872</v>
      </c>
      <c r="BZ12" s="561" t="s">
        <v>751</v>
      </c>
      <c r="CA12" s="561" t="s">
        <v>751</v>
      </c>
      <c r="CB12" s="560">
        <v>57953</v>
      </c>
      <c r="CC12" s="561" t="s">
        <v>873</v>
      </c>
      <c r="CD12" s="562" t="s">
        <v>751</v>
      </c>
      <c r="CE12" s="561" t="s">
        <v>751</v>
      </c>
      <c r="CF12" s="649"/>
      <c r="CG12" s="413" t="s">
        <v>589</v>
      </c>
      <c r="CH12" s="393">
        <v>114800</v>
      </c>
      <c r="CI12" s="451" t="s">
        <v>874</v>
      </c>
      <c r="CJ12" s="393">
        <v>56671</v>
      </c>
      <c r="CK12" s="451" t="s">
        <v>875</v>
      </c>
      <c r="CL12" s="393">
        <v>58129</v>
      </c>
      <c r="CM12" s="451" t="s">
        <v>876</v>
      </c>
      <c r="CN12" s="104"/>
    </row>
    <row r="13" spans="1:92" s="202" customFormat="1" ht="13">
      <c r="A13" s="698" t="s">
        <v>877</v>
      </c>
      <c r="B13" s="674">
        <v>3530</v>
      </c>
      <c r="C13" s="490" t="s">
        <v>878</v>
      </c>
      <c r="D13" s="493">
        <v>0.03</v>
      </c>
      <c r="E13" s="490" t="s">
        <v>607</v>
      </c>
      <c r="F13" s="675">
        <v>1605</v>
      </c>
      <c r="G13" s="490" t="s">
        <v>879</v>
      </c>
      <c r="H13" s="493">
        <v>2.7E-2</v>
      </c>
      <c r="I13" s="490" t="s">
        <v>597</v>
      </c>
      <c r="J13" s="675">
        <v>1925</v>
      </c>
      <c r="K13" s="490" t="s">
        <v>880</v>
      </c>
      <c r="L13" s="493">
        <v>3.2000000000000001E-2</v>
      </c>
      <c r="M13" s="494" t="s">
        <v>612</v>
      </c>
      <c r="O13" s="688" t="s">
        <v>877</v>
      </c>
      <c r="P13" s="677">
        <v>5677</v>
      </c>
      <c r="Q13" s="677">
        <v>1610</v>
      </c>
      <c r="R13" s="678">
        <v>4.7</v>
      </c>
      <c r="S13" s="679">
        <v>1.3</v>
      </c>
      <c r="T13" s="680">
        <v>2257</v>
      </c>
      <c r="U13" s="677">
        <v>797</v>
      </c>
      <c r="V13" s="678">
        <v>3.8</v>
      </c>
      <c r="W13" s="679">
        <v>1.3</v>
      </c>
      <c r="X13" s="680">
        <v>3420</v>
      </c>
      <c r="Y13" s="677">
        <v>1278</v>
      </c>
      <c r="Z13" s="678">
        <v>5.5</v>
      </c>
      <c r="AA13" s="678">
        <v>2.1</v>
      </c>
      <c r="AC13" s="688" t="s">
        <v>877</v>
      </c>
      <c r="AD13" s="681">
        <v>4199</v>
      </c>
      <c r="AE13" s="682">
        <v>1283</v>
      </c>
      <c r="AF13" s="683">
        <v>3.5</v>
      </c>
      <c r="AG13" s="684">
        <v>1.1000000000000001</v>
      </c>
      <c r="AH13" s="681">
        <v>1530</v>
      </c>
      <c r="AI13" s="682">
        <v>661</v>
      </c>
      <c r="AJ13" s="683">
        <v>2.6</v>
      </c>
      <c r="AK13" s="684">
        <v>1.1000000000000001</v>
      </c>
      <c r="AL13" s="681">
        <v>2669</v>
      </c>
      <c r="AM13" s="682">
        <v>890</v>
      </c>
      <c r="AN13" s="683">
        <v>4.4000000000000004</v>
      </c>
      <c r="AO13" s="683">
        <v>1.5</v>
      </c>
      <c r="AQ13" s="670" t="s">
        <v>881</v>
      </c>
      <c r="AR13" s="685">
        <v>4343</v>
      </c>
      <c r="AS13" s="550" t="s">
        <v>882</v>
      </c>
      <c r="AT13" s="686">
        <v>3.6999999999999998E-2</v>
      </c>
      <c r="AU13" s="552" t="s">
        <v>655</v>
      </c>
      <c r="AV13" s="685">
        <v>1801</v>
      </c>
      <c r="AW13" s="550" t="s">
        <v>883</v>
      </c>
      <c r="AX13" s="686">
        <v>3.1E-2</v>
      </c>
      <c r="AY13" s="552" t="s">
        <v>652</v>
      </c>
      <c r="AZ13" s="685">
        <v>2542</v>
      </c>
      <c r="BA13" s="550" t="s">
        <v>884</v>
      </c>
      <c r="BB13" s="686">
        <v>4.2000000000000003E-2</v>
      </c>
      <c r="BC13" s="550" t="s">
        <v>648</v>
      </c>
      <c r="BD13" s="558"/>
      <c r="BE13" s="672" t="s">
        <v>881</v>
      </c>
      <c r="BF13" s="556">
        <v>3974</v>
      </c>
      <c r="BG13" s="557" t="s">
        <v>885</v>
      </c>
      <c r="BH13" s="559">
        <v>3.4000000000000002E-2</v>
      </c>
      <c r="BI13" s="557" t="s">
        <v>653</v>
      </c>
      <c r="BJ13" s="556">
        <v>1798</v>
      </c>
      <c r="BK13" s="557" t="s">
        <v>886</v>
      </c>
      <c r="BL13" s="559">
        <v>3.2000000000000001E-2</v>
      </c>
      <c r="BM13" s="557" t="s">
        <v>645</v>
      </c>
      <c r="BN13" s="556">
        <v>2176</v>
      </c>
      <c r="BO13" s="557" t="s">
        <v>887</v>
      </c>
      <c r="BP13" s="559">
        <v>3.5999999999999997E-2</v>
      </c>
      <c r="BQ13" s="557" t="s">
        <v>648</v>
      </c>
      <c r="BR13" s="558"/>
      <c r="BS13" s="672" t="s">
        <v>881</v>
      </c>
      <c r="BT13" s="560">
        <v>4803</v>
      </c>
      <c r="BU13" s="561" t="s">
        <v>888</v>
      </c>
      <c r="BV13" s="562">
        <v>4.1000000000000002E-2</v>
      </c>
      <c r="BW13" s="561" t="s">
        <v>652</v>
      </c>
      <c r="BX13" s="560">
        <v>2476</v>
      </c>
      <c r="BY13" s="561" t="s">
        <v>889</v>
      </c>
      <c r="BZ13" s="562">
        <v>4.2999999999999997E-2</v>
      </c>
      <c r="CA13" s="561" t="s">
        <v>657</v>
      </c>
      <c r="CB13" s="560">
        <v>2327</v>
      </c>
      <c r="CC13" s="561" t="s">
        <v>890</v>
      </c>
      <c r="CD13" s="562">
        <v>0.04</v>
      </c>
      <c r="CE13" s="561" t="s">
        <v>645</v>
      </c>
      <c r="CF13" s="649"/>
      <c r="CG13" s="439" t="s">
        <v>881</v>
      </c>
      <c r="CH13" s="563">
        <v>3.5000000000000003E-2</v>
      </c>
      <c r="CI13" s="451" t="s">
        <v>654</v>
      </c>
      <c r="CJ13" s="563">
        <v>2.4E-2</v>
      </c>
      <c r="CK13" s="451" t="s">
        <v>640</v>
      </c>
      <c r="CL13" s="563">
        <v>4.4999999999999998E-2</v>
      </c>
      <c r="CM13" s="451" t="s">
        <v>652</v>
      </c>
      <c r="CN13" s="104"/>
    </row>
    <row r="14" spans="1:92" s="202" customFormat="1" ht="13">
      <c r="A14" s="699" t="s">
        <v>891</v>
      </c>
      <c r="B14" s="689">
        <v>3674</v>
      </c>
      <c r="C14" s="497" t="s">
        <v>892</v>
      </c>
      <c r="D14" s="500">
        <v>3.1E-2</v>
      </c>
      <c r="E14" s="497" t="s">
        <v>616</v>
      </c>
      <c r="F14" s="217">
        <v>2968</v>
      </c>
      <c r="G14" s="497" t="s">
        <v>893</v>
      </c>
      <c r="H14" s="500">
        <v>5.0999999999999997E-2</v>
      </c>
      <c r="I14" s="497" t="s">
        <v>605</v>
      </c>
      <c r="J14" s="217">
        <v>706</v>
      </c>
      <c r="K14" s="497" t="s">
        <v>894</v>
      </c>
      <c r="L14" s="500">
        <v>1.2E-2</v>
      </c>
      <c r="M14" s="501" t="s">
        <v>598</v>
      </c>
      <c r="O14" s="688" t="s">
        <v>891</v>
      </c>
      <c r="P14" s="690">
        <v>5630</v>
      </c>
      <c r="Q14" s="690">
        <v>1620</v>
      </c>
      <c r="R14" s="691">
        <v>4.7</v>
      </c>
      <c r="S14" s="692">
        <v>1.3</v>
      </c>
      <c r="T14" s="693">
        <v>2437</v>
      </c>
      <c r="U14" s="690">
        <v>995</v>
      </c>
      <c r="V14" s="691">
        <v>4.2</v>
      </c>
      <c r="W14" s="692">
        <v>1.7</v>
      </c>
      <c r="X14" s="693">
        <v>3193</v>
      </c>
      <c r="Y14" s="690">
        <v>1402</v>
      </c>
      <c r="Z14" s="691">
        <v>5.2</v>
      </c>
      <c r="AA14" s="691">
        <v>2.2999999999999998</v>
      </c>
      <c r="AC14" s="688" t="s">
        <v>891</v>
      </c>
      <c r="AD14" s="681">
        <v>4871</v>
      </c>
      <c r="AE14" s="682">
        <v>1774</v>
      </c>
      <c r="AF14" s="683">
        <v>4.0999999999999996</v>
      </c>
      <c r="AG14" s="684">
        <v>1.5</v>
      </c>
      <c r="AH14" s="681">
        <v>2889</v>
      </c>
      <c r="AI14" s="682">
        <v>1245</v>
      </c>
      <c r="AJ14" s="683">
        <v>4.9000000000000004</v>
      </c>
      <c r="AK14" s="684">
        <v>2.1</v>
      </c>
      <c r="AL14" s="681">
        <v>1982</v>
      </c>
      <c r="AM14" s="682">
        <v>857</v>
      </c>
      <c r="AN14" s="683">
        <v>3.3</v>
      </c>
      <c r="AO14" s="683">
        <v>1.4</v>
      </c>
      <c r="AQ14" s="670" t="s">
        <v>895</v>
      </c>
      <c r="AR14" s="685">
        <v>5356</v>
      </c>
      <c r="AS14" s="550" t="s">
        <v>896</v>
      </c>
      <c r="AT14" s="686">
        <v>4.4999999999999998E-2</v>
      </c>
      <c r="AU14" s="552" t="s">
        <v>652</v>
      </c>
      <c r="AV14" s="685">
        <v>2597</v>
      </c>
      <c r="AW14" s="550" t="s">
        <v>897</v>
      </c>
      <c r="AX14" s="686">
        <v>4.3999999999999997E-2</v>
      </c>
      <c r="AY14" s="552" t="s">
        <v>642</v>
      </c>
      <c r="AZ14" s="685">
        <v>2759</v>
      </c>
      <c r="BA14" s="550" t="s">
        <v>898</v>
      </c>
      <c r="BB14" s="686">
        <v>4.5999999999999999E-2</v>
      </c>
      <c r="BC14" s="550" t="s">
        <v>642</v>
      </c>
      <c r="BD14" s="558"/>
      <c r="BE14" s="672" t="s">
        <v>895</v>
      </c>
      <c r="BF14" s="556">
        <v>4282</v>
      </c>
      <c r="BG14" s="557" t="s">
        <v>899</v>
      </c>
      <c r="BH14" s="559">
        <v>3.6999999999999998E-2</v>
      </c>
      <c r="BI14" s="557" t="s">
        <v>640</v>
      </c>
      <c r="BJ14" s="556">
        <v>2165</v>
      </c>
      <c r="BK14" s="557" t="s">
        <v>900</v>
      </c>
      <c r="BL14" s="559">
        <v>3.7999999999999999E-2</v>
      </c>
      <c r="BM14" s="557" t="s">
        <v>645</v>
      </c>
      <c r="BN14" s="556">
        <v>2117</v>
      </c>
      <c r="BO14" s="557" t="s">
        <v>901</v>
      </c>
      <c r="BP14" s="559">
        <v>3.5000000000000003E-2</v>
      </c>
      <c r="BQ14" s="557" t="s">
        <v>648</v>
      </c>
      <c r="BR14" s="558"/>
      <c r="BS14" s="672" t="s">
        <v>895</v>
      </c>
      <c r="BT14" s="560">
        <v>5643</v>
      </c>
      <c r="BU14" s="561" t="s">
        <v>902</v>
      </c>
      <c r="BV14" s="562">
        <v>4.9000000000000002E-2</v>
      </c>
      <c r="BW14" s="561" t="s">
        <v>640</v>
      </c>
      <c r="BX14" s="560">
        <v>3108</v>
      </c>
      <c r="BY14" s="561" t="s">
        <v>903</v>
      </c>
      <c r="BZ14" s="562">
        <v>5.2999999999999999E-2</v>
      </c>
      <c r="CA14" s="561" t="s">
        <v>645</v>
      </c>
      <c r="CB14" s="560">
        <v>2535</v>
      </c>
      <c r="CC14" s="561" t="s">
        <v>904</v>
      </c>
      <c r="CD14" s="562">
        <v>4.3999999999999997E-2</v>
      </c>
      <c r="CE14" s="561" t="s">
        <v>648</v>
      </c>
      <c r="CF14" s="649"/>
      <c r="CG14" s="439" t="s">
        <v>895</v>
      </c>
      <c r="CH14" s="563">
        <v>5.5E-2</v>
      </c>
      <c r="CI14" s="451" t="s">
        <v>645</v>
      </c>
      <c r="CJ14" s="563">
        <v>5.8999999999999997E-2</v>
      </c>
      <c r="CK14" s="451" t="s">
        <v>650</v>
      </c>
      <c r="CL14" s="563">
        <v>5.0999999999999997E-2</v>
      </c>
      <c r="CM14" s="451" t="s">
        <v>645</v>
      </c>
      <c r="CN14" s="104"/>
    </row>
    <row r="15" spans="1:92" s="202" customFormat="1" ht="13">
      <c r="A15" s="699" t="s">
        <v>603</v>
      </c>
      <c r="B15" s="689">
        <v>36525</v>
      </c>
      <c r="C15" s="497" t="s">
        <v>905</v>
      </c>
      <c r="D15" s="500">
        <v>0.307</v>
      </c>
      <c r="E15" s="497" t="s">
        <v>621</v>
      </c>
      <c r="F15" s="217">
        <v>20060</v>
      </c>
      <c r="G15" s="497" t="s">
        <v>906</v>
      </c>
      <c r="H15" s="500">
        <v>0.34100000000000003</v>
      </c>
      <c r="I15" s="497" t="s">
        <v>907</v>
      </c>
      <c r="J15" s="217">
        <v>16465</v>
      </c>
      <c r="K15" s="497" t="s">
        <v>908</v>
      </c>
      <c r="L15" s="500">
        <v>0.27300000000000002</v>
      </c>
      <c r="M15" s="501" t="s">
        <v>909</v>
      </c>
      <c r="O15" s="688" t="s">
        <v>603</v>
      </c>
      <c r="P15" s="690">
        <v>37043</v>
      </c>
      <c r="Q15" s="690">
        <v>3132</v>
      </c>
      <c r="R15" s="691">
        <v>30.7</v>
      </c>
      <c r="S15" s="692">
        <v>2.6</v>
      </c>
      <c r="T15" s="693">
        <v>20795</v>
      </c>
      <c r="U15" s="690">
        <v>1848</v>
      </c>
      <c r="V15" s="691">
        <v>35.5</v>
      </c>
      <c r="W15" s="692">
        <v>3.2</v>
      </c>
      <c r="X15" s="693">
        <v>16248</v>
      </c>
      <c r="Y15" s="690">
        <v>2206</v>
      </c>
      <c r="Z15" s="691">
        <v>26.2</v>
      </c>
      <c r="AA15" s="691">
        <v>3.5</v>
      </c>
      <c r="AC15" s="688" t="s">
        <v>603</v>
      </c>
      <c r="AD15" s="681">
        <v>38372</v>
      </c>
      <c r="AE15" s="682">
        <v>3165</v>
      </c>
      <c r="AF15" s="683">
        <v>32.1</v>
      </c>
      <c r="AG15" s="684">
        <v>2.7</v>
      </c>
      <c r="AH15" s="681">
        <v>19540</v>
      </c>
      <c r="AI15" s="682">
        <v>2006</v>
      </c>
      <c r="AJ15" s="683">
        <v>33</v>
      </c>
      <c r="AK15" s="684">
        <v>3.4</v>
      </c>
      <c r="AL15" s="681">
        <v>18832</v>
      </c>
      <c r="AM15" s="682">
        <v>1889</v>
      </c>
      <c r="AN15" s="683">
        <v>31.3</v>
      </c>
      <c r="AO15" s="683">
        <v>3.1</v>
      </c>
      <c r="AQ15" s="670" t="s">
        <v>793</v>
      </c>
      <c r="AR15" s="685">
        <v>37123</v>
      </c>
      <c r="AS15" s="550" t="s">
        <v>910</v>
      </c>
      <c r="AT15" s="686">
        <v>0.312</v>
      </c>
      <c r="AU15" s="552" t="s">
        <v>662</v>
      </c>
      <c r="AV15" s="685">
        <v>18331</v>
      </c>
      <c r="AW15" s="550" t="s">
        <v>911</v>
      </c>
      <c r="AX15" s="686">
        <v>0.314</v>
      </c>
      <c r="AY15" s="552" t="s">
        <v>785</v>
      </c>
      <c r="AZ15" s="685">
        <v>18792</v>
      </c>
      <c r="BA15" s="550" t="s">
        <v>912</v>
      </c>
      <c r="BB15" s="686">
        <v>0.31</v>
      </c>
      <c r="BC15" s="550" t="s">
        <v>861</v>
      </c>
      <c r="BD15" s="558"/>
      <c r="BE15" s="672" t="s">
        <v>793</v>
      </c>
      <c r="BF15" s="556">
        <v>38072</v>
      </c>
      <c r="BG15" s="557" t="s">
        <v>913</v>
      </c>
      <c r="BH15" s="559">
        <v>0.32700000000000001</v>
      </c>
      <c r="BI15" s="557" t="s">
        <v>651</v>
      </c>
      <c r="BJ15" s="556">
        <v>20934</v>
      </c>
      <c r="BK15" s="557" t="s">
        <v>914</v>
      </c>
      <c r="BL15" s="559">
        <v>0.36799999999999999</v>
      </c>
      <c r="BM15" s="557" t="s">
        <v>661</v>
      </c>
      <c r="BN15" s="556">
        <v>17138</v>
      </c>
      <c r="BO15" s="557" t="s">
        <v>915</v>
      </c>
      <c r="BP15" s="559">
        <v>0.28699999999999998</v>
      </c>
      <c r="BQ15" s="557" t="s">
        <v>861</v>
      </c>
      <c r="BR15" s="558"/>
      <c r="BS15" s="672" t="s">
        <v>793</v>
      </c>
      <c r="BT15" s="560">
        <v>35923</v>
      </c>
      <c r="BU15" s="561" t="s">
        <v>916</v>
      </c>
      <c r="BV15" s="562">
        <v>0.309</v>
      </c>
      <c r="BW15" s="561" t="s">
        <v>646</v>
      </c>
      <c r="BX15" s="560">
        <v>19898</v>
      </c>
      <c r="BY15" s="561" t="s">
        <v>917</v>
      </c>
      <c r="BZ15" s="562">
        <v>0.34200000000000003</v>
      </c>
      <c r="CA15" s="561" t="s">
        <v>685</v>
      </c>
      <c r="CB15" s="560">
        <v>16025</v>
      </c>
      <c r="CC15" s="561" t="s">
        <v>918</v>
      </c>
      <c r="CD15" s="562">
        <v>0.27700000000000002</v>
      </c>
      <c r="CE15" s="561" t="s">
        <v>660</v>
      </c>
      <c r="CF15" s="649"/>
      <c r="CG15" s="439" t="s">
        <v>793</v>
      </c>
      <c r="CH15" s="563">
        <v>0.32100000000000001</v>
      </c>
      <c r="CI15" s="451" t="s">
        <v>662</v>
      </c>
      <c r="CJ15" s="563">
        <v>0.32900000000000001</v>
      </c>
      <c r="CK15" s="451" t="s">
        <v>685</v>
      </c>
      <c r="CL15" s="563">
        <v>0.312</v>
      </c>
      <c r="CM15" s="451" t="s">
        <v>861</v>
      </c>
      <c r="CN15" s="104"/>
    </row>
    <row r="16" spans="1:92" s="202" customFormat="1" ht="13">
      <c r="A16" s="699" t="s">
        <v>919</v>
      </c>
      <c r="B16" s="689">
        <v>27086</v>
      </c>
      <c r="C16" s="497" t="s">
        <v>920</v>
      </c>
      <c r="D16" s="500">
        <v>0.22700000000000001</v>
      </c>
      <c r="E16" s="497" t="s">
        <v>624</v>
      </c>
      <c r="F16" s="217">
        <v>13117</v>
      </c>
      <c r="G16" s="497" t="s">
        <v>921</v>
      </c>
      <c r="H16" s="500">
        <v>0.223</v>
      </c>
      <c r="I16" s="497" t="s">
        <v>922</v>
      </c>
      <c r="J16" s="217">
        <v>13969</v>
      </c>
      <c r="K16" s="497" t="s">
        <v>923</v>
      </c>
      <c r="L16" s="500">
        <v>0.23200000000000001</v>
      </c>
      <c r="M16" s="501" t="s">
        <v>924</v>
      </c>
      <c r="O16" s="688" t="s">
        <v>919</v>
      </c>
      <c r="P16" s="690">
        <v>27556</v>
      </c>
      <c r="Q16" s="690">
        <v>2553</v>
      </c>
      <c r="R16" s="691">
        <v>22.8</v>
      </c>
      <c r="S16" s="692">
        <v>2.1</v>
      </c>
      <c r="T16" s="693">
        <v>14808</v>
      </c>
      <c r="U16" s="690">
        <v>1654</v>
      </c>
      <c r="V16" s="691">
        <v>25.3</v>
      </c>
      <c r="W16" s="692">
        <v>2.8</v>
      </c>
      <c r="X16" s="693">
        <v>12748</v>
      </c>
      <c r="Y16" s="690">
        <v>1677</v>
      </c>
      <c r="Z16" s="691">
        <v>20.6</v>
      </c>
      <c r="AA16" s="691">
        <v>2.7</v>
      </c>
      <c r="AC16" s="688" t="s">
        <v>919</v>
      </c>
      <c r="AD16" s="681">
        <v>25629</v>
      </c>
      <c r="AE16" s="682">
        <v>2651</v>
      </c>
      <c r="AF16" s="683">
        <v>21.4</v>
      </c>
      <c r="AG16" s="684">
        <v>2.2000000000000002</v>
      </c>
      <c r="AH16" s="681">
        <v>13506</v>
      </c>
      <c r="AI16" s="682">
        <v>1898</v>
      </c>
      <c r="AJ16" s="683">
        <v>22.8</v>
      </c>
      <c r="AK16" s="684">
        <v>3.2</v>
      </c>
      <c r="AL16" s="681">
        <v>12123</v>
      </c>
      <c r="AM16" s="682">
        <v>1747</v>
      </c>
      <c r="AN16" s="683">
        <v>20.100000000000001</v>
      </c>
      <c r="AO16" s="683">
        <v>2.9</v>
      </c>
      <c r="AQ16" s="670" t="s">
        <v>925</v>
      </c>
      <c r="AR16" s="685">
        <v>27939</v>
      </c>
      <c r="AS16" s="550" t="s">
        <v>926</v>
      </c>
      <c r="AT16" s="686">
        <v>0.23499999999999999</v>
      </c>
      <c r="AU16" s="552" t="s">
        <v>650</v>
      </c>
      <c r="AV16" s="685">
        <v>15025</v>
      </c>
      <c r="AW16" s="550" t="s">
        <v>927</v>
      </c>
      <c r="AX16" s="686">
        <v>0.25700000000000001</v>
      </c>
      <c r="AY16" s="552" t="s">
        <v>661</v>
      </c>
      <c r="AZ16" s="685">
        <v>12914</v>
      </c>
      <c r="BA16" s="550" t="s">
        <v>928</v>
      </c>
      <c r="BB16" s="686">
        <v>0.21299999999999999</v>
      </c>
      <c r="BC16" s="550" t="s">
        <v>646</v>
      </c>
      <c r="BD16" s="558"/>
      <c r="BE16" s="672" t="s">
        <v>925</v>
      </c>
      <c r="BF16" s="556">
        <v>29170</v>
      </c>
      <c r="BG16" s="557" t="s">
        <v>929</v>
      </c>
      <c r="BH16" s="559">
        <v>0.25</v>
      </c>
      <c r="BI16" s="557" t="s">
        <v>644</v>
      </c>
      <c r="BJ16" s="556">
        <v>12921</v>
      </c>
      <c r="BK16" s="557" t="s">
        <v>930</v>
      </c>
      <c r="BL16" s="559">
        <v>0.22700000000000001</v>
      </c>
      <c r="BM16" s="557" t="s">
        <v>674</v>
      </c>
      <c r="BN16" s="556">
        <v>16249</v>
      </c>
      <c r="BO16" s="557" t="s">
        <v>931</v>
      </c>
      <c r="BP16" s="559">
        <v>0.27200000000000002</v>
      </c>
      <c r="BQ16" s="557" t="s">
        <v>861</v>
      </c>
      <c r="BR16" s="558"/>
      <c r="BS16" s="672" t="s">
        <v>925</v>
      </c>
      <c r="BT16" s="560">
        <v>26342</v>
      </c>
      <c r="BU16" s="561" t="s">
        <v>932</v>
      </c>
      <c r="BV16" s="562">
        <v>0.22700000000000001</v>
      </c>
      <c r="BW16" s="561" t="s">
        <v>644</v>
      </c>
      <c r="BX16" s="560">
        <v>13227</v>
      </c>
      <c r="BY16" s="561" t="s">
        <v>933</v>
      </c>
      <c r="BZ16" s="562">
        <v>0.22700000000000001</v>
      </c>
      <c r="CA16" s="561" t="s">
        <v>674</v>
      </c>
      <c r="CB16" s="560">
        <v>13115</v>
      </c>
      <c r="CC16" s="561" t="s">
        <v>934</v>
      </c>
      <c r="CD16" s="562">
        <v>0.22600000000000001</v>
      </c>
      <c r="CE16" s="561" t="s">
        <v>935</v>
      </c>
      <c r="CF16" s="649"/>
      <c r="CG16" s="439" t="s">
        <v>925</v>
      </c>
      <c r="CH16" s="563">
        <v>0.254</v>
      </c>
      <c r="CI16" s="451" t="s">
        <v>644</v>
      </c>
      <c r="CJ16" s="563">
        <v>0.26200000000000001</v>
      </c>
      <c r="CK16" s="451" t="s">
        <v>685</v>
      </c>
      <c r="CL16" s="563">
        <v>0.245</v>
      </c>
      <c r="CM16" s="451" t="s">
        <v>662</v>
      </c>
      <c r="CN16" s="104"/>
    </row>
    <row r="17" spans="1:92" s="202" customFormat="1" ht="13">
      <c r="A17" s="699" t="s">
        <v>936</v>
      </c>
      <c r="B17" s="689">
        <v>12565</v>
      </c>
      <c r="C17" s="497" t="s">
        <v>937</v>
      </c>
      <c r="D17" s="500">
        <v>0.106</v>
      </c>
      <c r="E17" s="497" t="s">
        <v>614</v>
      </c>
      <c r="F17" s="217">
        <v>5226</v>
      </c>
      <c r="G17" s="497" t="s">
        <v>938</v>
      </c>
      <c r="H17" s="500">
        <v>8.8999999999999996E-2</v>
      </c>
      <c r="I17" s="497" t="s">
        <v>609</v>
      </c>
      <c r="J17" s="217">
        <v>7339</v>
      </c>
      <c r="K17" s="497" t="s">
        <v>939</v>
      </c>
      <c r="L17" s="500">
        <v>0.122</v>
      </c>
      <c r="M17" s="501" t="s">
        <v>610</v>
      </c>
      <c r="O17" s="688" t="s">
        <v>936</v>
      </c>
      <c r="P17" s="690">
        <v>11315</v>
      </c>
      <c r="Q17" s="690">
        <v>1617</v>
      </c>
      <c r="R17" s="691">
        <v>9.4</v>
      </c>
      <c r="S17" s="692">
        <v>1.3</v>
      </c>
      <c r="T17" s="693">
        <v>5196</v>
      </c>
      <c r="U17" s="690">
        <v>1205</v>
      </c>
      <c r="V17" s="691">
        <v>8.9</v>
      </c>
      <c r="W17" s="692">
        <v>2</v>
      </c>
      <c r="X17" s="693">
        <v>6119</v>
      </c>
      <c r="Y17" s="690">
        <v>1325</v>
      </c>
      <c r="Z17" s="691">
        <v>9.9</v>
      </c>
      <c r="AA17" s="691">
        <v>2.2000000000000002</v>
      </c>
      <c r="AC17" s="688" t="s">
        <v>936</v>
      </c>
      <c r="AD17" s="681">
        <v>11212</v>
      </c>
      <c r="AE17" s="682">
        <v>1726</v>
      </c>
      <c r="AF17" s="683">
        <v>9.4</v>
      </c>
      <c r="AG17" s="684">
        <v>1.4</v>
      </c>
      <c r="AH17" s="681">
        <v>4961</v>
      </c>
      <c r="AI17" s="682">
        <v>1104</v>
      </c>
      <c r="AJ17" s="683">
        <v>8.4</v>
      </c>
      <c r="AK17" s="684">
        <v>1.9</v>
      </c>
      <c r="AL17" s="681">
        <v>6251</v>
      </c>
      <c r="AM17" s="682">
        <v>1311</v>
      </c>
      <c r="AN17" s="683">
        <v>10.4</v>
      </c>
      <c r="AO17" s="683">
        <v>2.2000000000000002</v>
      </c>
      <c r="AQ17" s="670" t="s">
        <v>940</v>
      </c>
      <c r="AR17" s="685">
        <v>12058</v>
      </c>
      <c r="AS17" s="550" t="s">
        <v>941</v>
      </c>
      <c r="AT17" s="686">
        <v>0.10100000000000001</v>
      </c>
      <c r="AU17" s="552" t="s">
        <v>657</v>
      </c>
      <c r="AV17" s="685">
        <v>5758</v>
      </c>
      <c r="AW17" s="550" t="s">
        <v>942</v>
      </c>
      <c r="AX17" s="686">
        <v>9.9000000000000005E-2</v>
      </c>
      <c r="AY17" s="552" t="s">
        <v>662</v>
      </c>
      <c r="AZ17" s="685">
        <v>6300</v>
      </c>
      <c r="BA17" s="550" t="s">
        <v>943</v>
      </c>
      <c r="BB17" s="686">
        <v>0.104</v>
      </c>
      <c r="BC17" s="550" t="s">
        <v>659</v>
      </c>
      <c r="BD17" s="558"/>
      <c r="BE17" s="672" t="s">
        <v>940</v>
      </c>
      <c r="BF17" s="556">
        <v>12223</v>
      </c>
      <c r="BG17" s="557" t="s">
        <v>944</v>
      </c>
      <c r="BH17" s="559">
        <v>0.105</v>
      </c>
      <c r="BI17" s="557" t="s">
        <v>648</v>
      </c>
      <c r="BJ17" s="556">
        <v>4969</v>
      </c>
      <c r="BK17" s="557" t="s">
        <v>945</v>
      </c>
      <c r="BL17" s="559">
        <v>8.6999999999999994E-2</v>
      </c>
      <c r="BM17" s="557" t="s">
        <v>647</v>
      </c>
      <c r="BN17" s="556">
        <v>7254</v>
      </c>
      <c r="BO17" s="557" t="s">
        <v>946</v>
      </c>
      <c r="BP17" s="559">
        <v>0.122</v>
      </c>
      <c r="BQ17" s="557" t="s">
        <v>644</v>
      </c>
      <c r="BR17" s="558"/>
      <c r="BS17" s="672" t="s">
        <v>940</v>
      </c>
      <c r="BT17" s="560">
        <v>14037</v>
      </c>
      <c r="BU17" s="561" t="s">
        <v>947</v>
      </c>
      <c r="BV17" s="562">
        <v>0.121</v>
      </c>
      <c r="BW17" s="561" t="s">
        <v>647</v>
      </c>
      <c r="BX17" s="560">
        <v>5710</v>
      </c>
      <c r="BY17" s="561" t="s">
        <v>948</v>
      </c>
      <c r="BZ17" s="562">
        <v>9.8000000000000004E-2</v>
      </c>
      <c r="CA17" s="561" t="s">
        <v>651</v>
      </c>
      <c r="CB17" s="560">
        <v>8327</v>
      </c>
      <c r="CC17" s="561" t="s">
        <v>949</v>
      </c>
      <c r="CD17" s="562">
        <v>0.14399999999999999</v>
      </c>
      <c r="CE17" s="561" t="s">
        <v>674</v>
      </c>
      <c r="CF17" s="649"/>
      <c r="CG17" s="439" t="s">
        <v>940</v>
      </c>
      <c r="CH17" s="563">
        <v>8.3000000000000004E-2</v>
      </c>
      <c r="CI17" s="451" t="s">
        <v>643</v>
      </c>
      <c r="CJ17" s="563">
        <v>8.4000000000000005E-2</v>
      </c>
      <c r="CK17" s="451" t="s">
        <v>659</v>
      </c>
      <c r="CL17" s="563">
        <v>8.2000000000000003E-2</v>
      </c>
      <c r="CM17" s="451" t="s">
        <v>657</v>
      </c>
      <c r="CN17" s="104"/>
    </row>
    <row r="18" spans="1:92" s="202" customFormat="1" ht="13">
      <c r="A18" s="699" t="s">
        <v>611</v>
      </c>
      <c r="B18" s="689">
        <v>23998</v>
      </c>
      <c r="C18" s="497" t="s">
        <v>950</v>
      </c>
      <c r="D18" s="500">
        <v>0.20200000000000001</v>
      </c>
      <c r="E18" s="497" t="s">
        <v>610</v>
      </c>
      <c r="F18" s="217">
        <v>10667</v>
      </c>
      <c r="G18" s="497" t="s">
        <v>951</v>
      </c>
      <c r="H18" s="500">
        <v>0.182</v>
      </c>
      <c r="I18" s="497" t="s">
        <v>922</v>
      </c>
      <c r="J18" s="217">
        <v>13331</v>
      </c>
      <c r="K18" s="497" t="s">
        <v>952</v>
      </c>
      <c r="L18" s="500">
        <v>0.221</v>
      </c>
      <c r="M18" s="501" t="s">
        <v>708</v>
      </c>
      <c r="O18" s="688" t="s">
        <v>611</v>
      </c>
      <c r="P18" s="690">
        <v>22759</v>
      </c>
      <c r="Q18" s="690">
        <v>2568</v>
      </c>
      <c r="R18" s="691">
        <v>18.899999999999999</v>
      </c>
      <c r="S18" s="692">
        <v>2.1</v>
      </c>
      <c r="T18" s="693">
        <v>8625</v>
      </c>
      <c r="U18" s="690">
        <v>1419</v>
      </c>
      <c r="V18" s="691">
        <v>14.7</v>
      </c>
      <c r="W18" s="692">
        <v>2.4</v>
      </c>
      <c r="X18" s="693">
        <v>14134</v>
      </c>
      <c r="Y18" s="690">
        <v>2007</v>
      </c>
      <c r="Z18" s="691">
        <v>22.8</v>
      </c>
      <c r="AA18" s="691">
        <v>3.2</v>
      </c>
      <c r="AC18" s="688" t="s">
        <v>611</v>
      </c>
      <c r="AD18" s="681">
        <v>22752</v>
      </c>
      <c r="AE18" s="682">
        <v>2933</v>
      </c>
      <c r="AF18" s="683">
        <v>19</v>
      </c>
      <c r="AG18" s="684">
        <v>2.5</v>
      </c>
      <c r="AH18" s="681">
        <v>11365</v>
      </c>
      <c r="AI18" s="682">
        <v>1815</v>
      </c>
      <c r="AJ18" s="683">
        <v>19.2</v>
      </c>
      <c r="AK18" s="684">
        <v>3</v>
      </c>
      <c r="AL18" s="681">
        <v>11387</v>
      </c>
      <c r="AM18" s="682">
        <v>1729</v>
      </c>
      <c r="AN18" s="683">
        <v>18.899999999999999</v>
      </c>
      <c r="AO18" s="683">
        <v>2.9</v>
      </c>
      <c r="AQ18" s="670" t="s">
        <v>953</v>
      </c>
      <c r="AR18" s="685">
        <v>21490</v>
      </c>
      <c r="AS18" s="550" t="s">
        <v>954</v>
      </c>
      <c r="AT18" s="686">
        <v>0.18099999999999999</v>
      </c>
      <c r="AU18" s="552" t="s">
        <v>651</v>
      </c>
      <c r="AV18" s="685">
        <v>9705</v>
      </c>
      <c r="AW18" s="550" t="s">
        <v>955</v>
      </c>
      <c r="AX18" s="686">
        <v>0.16600000000000001</v>
      </c>
      <c r="AY18" s="552" t="s">
        <v>658</v>
      </c>
      <c r="AZ18" s="685">
        <v>11785</v>
      </c>
      <c r="BA18" s="550" t="s">
        <v>956</v>
      </c>
      <c r="BB18" s="686">
        <v>0.19500000000000001</v>
      </c>
      <c r="BC18" s="550" t="s">
        <v>685</v>
      </c>
      <c r="BD18" s="558"/>
      <c r="BE18" s="672" t="s">
        <v>953</v>
      </c>
      <c r="BF18" s="556">
        <v>19792</v>
      </c>
      <c r="BG18" s="557" t="s">
        <v>957</v>
      </c>
      <c r="BH18" s="559">
        <v>0.17</v>
      </c>
      <c r="BI18" s="557" t="s">
        <v>657</v>
      </c>
      <c r="BJ18" s="556">
        <v>9327</v>
      </c>
      <c r="BK18" s="557" t="s">
        <v>958</v>
      </c>
      <c r="BL18" s="559">
        <v>0.16400000000000001</v>
      </c>
      <c r="BM18" s="557" t="s">
        <v>662</v>
      </c>
      <c r="BN18" s="556">
        <v>10465</v>
      </c>
      <c r="BO18" s="557" t="s">
        <v>959</v>
      </c>
      <c r="BP18" s="559">
        <v>0.17499999999999999</v>
      </c>
      <c r="BQ18" s="557" t="s">
        <v>651</v>
      </c>
      <c r="BR18" s="558"/>
      <c r="BS18" s="672" t="s">
        <v>953</v>
      </c>
      <c r="BT18" s="560">
        <v>20092</v>
      </c>
      <c r="BU18" s="561" t="s">
        <v>960</v>
      </c>
      <c r="BV18" s="562">
        <v>0.17299999999999999</v>
      </c>
      <c r="BW18" s="561" t="s">
        <v>647</v>
      </c>
      <c r="BX18" s="560">
        <v>9445</v>
      </c>
      <c r="BY18" s="561" t="s">
        <v>961</v>
      </c>
      <c r="BZ18" s="562">
        <v>0.16200000000000001</v>
      </c>
      <c r="CA18" s="561" t="s">
        <v>658</v>
      </c>
      <c r="CB18" s="560">
        <v>10647</v>
      </c>
      <c r="CC18" s="561" t="s">
        <v>962</v>
      </c>
      <c r="CD18" s="562">
        <v>0.184</v>
      </c>
      <c r="CE18" s="561" t="s">
        <v>658</v>
      </c>
      <c r="CF18" s="649"/>
      <c r="CG18" s="439" t="s">
        <v>953</v>
      </c>
      <c r="CH18" s="563">
        <v>0.185</v>
      </c>
      <c r="CI18" s="451" t="s">
        <v>644</v>
      </c>
      <c r="CJ18" s="563">
        <v>0.17100000000000001</v>
      </c>
      <c r="CK18" s="451" t="s">
        <v>674</v>
      </c>
      <c r="CL18" s="563">
        <v>0.19900000000000001</v>
      </c>
      <c r="CM18" s="451" t="s">
        <v>661</v>
      </c>
      <c r="CN18" s="104"/>
    </row>
    <row r="19" spans="1:92" s="202" customFormat="1" ht="13">
      <c r="A19" s="699" t="s">
        <v>615</v>
      </c>
      <c r="B19" s="689">
        <v>11698</v>
      </c>
      <c r="C19" s="497" t="s">
        <v>963</v>
      </c>
      <c r="D19" s="500">
        <v>9.8000000000000004E-2</v>
      </c>
      <c r="E19" s="497" t="s">
        <v>605</v>
      </c>
      <c r="F19" s="217">
        <v>5110</v>
      </c>
      <c r="G19" s="497" t="s">
        <v>964</v>
      </c>
      <c r="H19" s="500">
        <v>8.6999999999999994E-2</v>
      </c>
      <c r="I19" s="497" t="s">
        <v>613</v>
      </c>
      <c r="J19" s="217">
        <v>6588</v>
      </c>
      <c r="K19" s="497" t="s">
        <v>965</v>
      </c>
      <c r="L19" s="500">
        <v>0.109</v>
      </c>
      <c r="M19" s="501" t="s">
        <v>625</v>
      </c>
      <c r="O19" s="688" t="s">
        <v>615</v>
      </c>
      <c r="P19" s="690">
        <v>10640</v>
      </c>
      <c r="Q19" s="690">
        <v>1658</v>
      </c>
      <c r="R19" s="691">
        <v>8.8000000000000007</v>
      </c>
      <c r="S19" s="692">
        <v>1.4</v>
      </c>
      <c r="T19" s="693">
        <v>4507</v>
      </c>
      <c r="U19" s="690">
        <v>873</v>
      </c>
      <c r="V19" s="691">
        <v>7.7</v>
      </c>
      <c r="W19" s="692">
        <v>1.5</v>
      </c>
      <c r="X19" s="693">
        <v>6133</v>
      </c>
      <c r="Y19" s="690">
        <v>1194</v>
      </c>
      <c r="Z19" s="691">
        <v>9.9</v>
      </c>
      <c r="AA19" s="691">
        <v>1.9</v>
      </c>
      <c r="AC19" s="688" t="s">
        <v>615</v>
      </c>
      <c r="AD19" s="681">
        <v>12448</v>
      </c>
      <c r="AE19" s="682">
        <v>1909</v>
      </c>
      <c r="AF19" s="683">
        <v>10.4</v>
      </c>
      <c r="AG19" s="684">
        <v>1.6</v>
      </c>
      <c r="AH19" s="681">
        <v>5438</v>
      </c>
      <c r="AI19" s="682">
        <v>1196</v>
      </c>
      <c r="AJ19" s="683">
        <v>9.1999999999999993</v>
      </c>
      <c r="AK19" s="684">
        <v>2</v>
      </c>
      <c r="AL19" s="681">
        <v>7010</v>
      </c>
      <c r="AM19" s="682">
        <v>1297</v>
      </c>
      <c r="AN19" s="683">
        <v>11.6</v>
      </c>
      <c r="AO19" s="683">
        <v>2.1</v>
      </c>
      <c r="AQ19" s="670" t="s">
        <v>966</v>
      </c>
      <c r="AR19" s="685">
        <v>10589</v>
      </c>
      <c r="AS19" s="550" t="s">
        <v>967</v>
      </c>
      <c r="AT19" s="686">
        <v>8.8999999999999996E-2</v>
      </c>
      <c r="AU19" s="552" t="s">
        <v>648</v>
      </c>
      <c r="AV19" s="685">
        <v>5148</v>
      </c>
      <c r="AW19" s="550" t="s">
        <v>968</v>
      </c>
      <c r="AX19" s="686">
        <v>8.7999999999999995E-2</v>
      </c>
      <c r="AY19" s="552" t="s">
        <v>657</v>
      </c>
      <c r="AZ19" s="685">
        <v>5441</v>
      </c>
      <c r="BA19" s="550" t="s">
        <v>969</v>
      </c>
      <c r="BB19" s="686">
        <v>0.09</v>
      </c>
      <c r="BC19" s="550" t="s">
        <v>647</v>
      </c>
      <c r="BD19" s="558"/>
      <c r="BE19" s="672" t="s">
        <v>966</v>
      </c>
      <c r="BF19" s="556">
        <v>9007</v>
      </c>
      <c r="BG19" s="557" t="s">
        <v>970</v>
      </c>
      <c r="BH19" s="559">
        <v>7.6999999999999999E-2</v>
      </c>
      <c r="BI19" s="557" t="s">
        <v>653</v>
      </c>
      <c r="BJ19" s="556">
        <v>4703</v>
      </c>
      <c r="BK19" s="557" t="s">
        <v>971</v>
      </c>
      <c r="BL19" s="559">
        <v>8.3000000000000004E-2</v>
      </c>
      <c r="BM19" s="557" t="s">
        <v>642</v>
      </c>
      <c r="BN19" s="556">
        <v>4304</v>
      </c>
      <c r="BO19" s="557" t="s">
        <v>972</v>
      </c>
      <c r="BP19" s="559">
        <v>7.1999999999999995E-2</v>
      </c>
      <c r="BQ19" s="557" t="s">
        <v>645</v>
      </c>
      <c r="BR19" s="558"/>
      <c r="BS19" s="672" t="s">
        <v>966</v>
      </c>
      <c r="BT19" s="560">
        <v>9328</v>
      </c>
      <c r="BU19" s="561" t="s">
        <v>973</v>
      </c>
      <c r="BV19" s="562">
        <v>0.08</v>
      </c>
      <c r="BW19" s="561" t="s">
        <v>648</v>
      </c>
      <c r="BX19" s="560">
        <v>4351</v>
      </c>
      <c r="BY19" s="561" t="s">
        <v>974</v>
      </c>
      <c r="BZ19" s="562">
        <v>7.4999999999999997E-2</v>
      </c>
      <c r="CA19" s="561" t="s">
        <v>647</v>
      </c>
      <c r="CB19" s="560">
        <v>4977</v>
      </c>
      <c r="CC19" s="561" t="s">
        <v>975</v>
      </c>
      <c r="CD19" s="562">
        <v>8.5999999999999993E-2</v>
      </c>
      <c r="CE19" s="561" t="s">
        <v>657</v>
      </c>
      <c r="CF19" s="649"/>
      <c r="CG19" s="439" t="s">
        <v>966</v>
      </c>
      <c r="CH19" s="563">
        <v>6.7000000000000004E-2</v>
      </c>
      <c r="CI19" s="451" t="s">
        <v>653</v>
      </c>
      <c r="CJ19" s="563">
        <v>7.0000000000000007E-2</v>
      </c>
      <c r="CK19" s="451" t="s">
        <v>643</v>
      </c>
      <c r="CL19" s="563">
        <v>6.4000000000000001E-2</v>
      </c>
      <c r="CM19" s="451" t="s">
        <v>648</v>
      </c>
      <c r="CN19" s="104"/>
    </row>
    <row r="20" spans="1:92" s="202" customFormat="1" ht="13">
      <c r="A20" s="699" t="s">
        <v>617</v>
      </c>
      <c r="B20" s="689">
        <v>111872</v>
      </c>
      <c r="C20" s="497" t="s">
        <v>976</v>
      </c>
      <c r="D20" s="500">
        <v>0.94</v>
      </c>
      <c r="E20" s="497" t="s">
        <v>599</v>
      </c>
      <c r="F20" s="217">
        <v>54180</v>
      </c>
      <c r="G20" s="497" t="s">
        <v>977</v>
      </c>
      <c r="H20" s="500">
        <v>0.92200000000000004</v>
      </c>
      <c r="I20" s="497" t="s">
        <v>610</v>
      </c>
      <c r="J20" s="217">
        <v>57692</v>
      </c>
      <c r="K20" s="497" t="s">
        <v>978</v>
      </c>
      <c r="L20" s="500">
        <v>0.95599999999999996</v>
      </c>
      <c r="M20" s="501" t="s">
        <v>599</v>
      </c>
      <c r="O20" s="688" t="s">
        <v>617</v>
      </c>
      <c r="P20" s="690">
        <v>109313</v>
      </c>
      <c r="Q20" s="690">
        <v>2224</v>
      </c>
      <c r="R20" s="691">
        <v>90.6</v>
      </c>
      <c r="S20" s="692">
        <v>1.8</v>
      </c>
      <c r="T20" s="693">
        <v>53931</v>
      </c>
      <c r="U20" s="690">
        <v>1131</v>
      </c>
      <c r="V20" s="691">
        <v>92</v>
      </c>
      <c r="W20" s="692">
        <v>2</v>
      </c>
      <c r="X20" s="693">
        <v>55382</v>
      </c>
      <c r="Y20" s="690">
        <v>1950</v>
      </c>
      <c r="Z20" s="691">
        <v>89.3</v>
      </c>
      <c r="AA20" s="691">
        <v>3</v>
      </c>
      <c r="AC20" s="688" t="s">
        <v>617</v>
      </c>
      <c r="AD20" s="681">
        <v>110413</v>
      </c>
      <c r="AE20" s="682">
        <v>2374</v>
      </c>
      <c r="AF20" s="683">
        <v>92.4</v>
      </c>
      <c r="AG20" s="684">
        <v>1.9</v>
      </c>
      <c r="AH20" s="681" t="s">
        <v>751</v>
      </c>
      <c r="AI20" s="682" t="s">
        <v>751</v>
      </c>
      <c r="AJ20" s="683">
        <v>92.5</v>
      </c>
      <c r="AK20" s="684">
        <v>2.4</v>
      </c>
      <c r="AL20" s="681" t="s">
        <v>751</v>
      </c>
      <c r="AM20" s="682" t="s">
        <v>751</v>
      </c>
      <c r="AN20" s="683">
        <v>92.3</v>
      </c>
      <c r="AO20" s="683">
        <v>2.2000000000000002</v>
      </c>
      <c r="AQ20" s="670" t="s">
        <v>673</v>
      </c>
      <c r="AR20" s="551"/>
      <c r="AS20" s="550"/>
      <c r="AT20" s="686"/>
      <c r="AU20" s="552"/>
      <c r="AV20" s="551"/>
      <c r="AW20" s="550"/>
      <c r="AX20" s="686"/>
      <c r="AY20" s="552"/>
      <c r="AZ20" s="551"/>
      <c r="BA20" s="550"/>
      <c r="BB20" s="686"/>
      <c r="BC20" s="550"/>
      <c r="BD20" s="558"/>
      <c r="BE20" s="672" t="s">
        <v>673</v>
      </c>
      <c r="BF20" s="557" t="s">
        <v>673</v>
      </c>
      <c r="BG20" s="557" t="s">
        <v>673</v>
      </c>
      <c r="BH20" s="559" t="s">
        <v>673</v>
      </c>
      <c r="BI20" s="557" t="s">
        <v>673</v>
      </c>
      <c r="BJ20" s="557" t="s">
        <v>673</v>
      </c>
      <c r="BK20" s="557" t="s">
        <v>673</v>
      </c>
      <c r="BL20" s="559" t="s">
        <v>673</v>
      </c>
      <c r="BM20" s="557" t="s">
        <v>673</v>
      </c>
      <c r="BN20" s="557" t="s">
        <v>673</v>
      </c>
      <c r="BO20" s="557" t="s">
        <v>673</v>
      </c>
      <c r="BP20" s="559" t="s">
        <v>673</v>
      </c>
      <c r="BQ20" s="557" t="s">
        <v>673</v>
      </c>
      <c r="BR20" s="558"/>
      <c r="BS20" s="672" t="s">
        <v>673</v>
      </c>
      <c r="BT20" s="561" t="s">
        <v>673</v>
      </c>
      <c r="BU20" s="561" t="s">
        <v>673</v>
      </c>
      <c r="BV20" s="561" t="s">
        <v>673</v>
      </c>
      <c r="BW20" s="561" t="s">
        <v>673</v>
      </c>
      <c r="BX20" s="561" t="s">
        <v>673</v>
      </c>
      <c r="BY20" s="561" t="s">
        <v>673</v>
      </c>
      <c r="BZ20" s="561" t="s">
        <v>673</v>
      </c>
      <c r="CA20" s="561" t="s">
        <v>673</v>
      </c>
      <c r="CB20" s="561" t="s">
        <v>673</v>
      </c>
      <c r="CC20" s="561" t="s">
        <v>673</v>
      </c>
      <c r="CD20" s="562" t="s">
        <v>673</v>
      </c>
      <c r="CE20" s="561" t="s">
        <v>673</v>
      </c>
      <c r="CF20" s="649"/>
      <c r="CG20" s="413"/>
      <c r="CH20" s="451"/>
      <c r="CI20" s="451"/>
      <c r="CJ20" s="451"/>
      <c r="CK20" s="451"/>
      <c r="CL20" s="451"/>
      <c r="CM20" s="451"/>
      <c r="CN20" s="104"/>
    </row>
    <row r="21" spans="1:92" s="202" customFormat="1" ht="13">
      <c r="A21" s="699" t="s">
        <v>620</v>
      </c>
      <c r="B21" s="689">
        <v>35696</v>
      </c>
      <c r="C21" s="497" t="s">
        <v>979</v>
      </c>
      <c r="D21" s="500">
        <v>0.3</v>
      </c>
      <c r="E21" s="497" t="s">
        <v>621</v>
      </c>
      <c r="F21" s="217">
        <v>15777</v>
      </c>
      <c r="G21" s="497" t="s">
        <v>980</v>
      </c>
      <c r="H21" s="500">
        <v>0.26900000000000002</v>
      </c>
      <c r="I21" s="497" t="s">
        <v>909</v>
      </c>
      <c r="J21" s="217">
        <v>19919</v>
      </c>
      <c r="K21" s="497" t="s">
        <v>981</v>
      </c>
      <c r="L21" s="500">
        <v>0.33</v>
      </c>
      <c r="M21" s="501" t="s">
        <v>623</v>
      </c>
      <c r="O21" s="688" t="s">
        <v>620</v>
      </c>
      <c r="P21" s="690">
        <v>33399</v>
      </c>
      <c r="Q21" s="690">
        <v>2806</v>
      </c>
      <c r="R21" s="691">
        <v>27.7</v>
      </c>
      <c r="S21" s="692">
        <v>2.2999999999999998</v>
      </c>
      <c r="T21" s="693">
        <v>13132</v>
      </c>
      <c r="U21" s="690">
        <v>1476</v>
      </c>
      <c r="V21" s="691">
        <v>22.4</v>
      </c>
      <c r="W21" s="692">
        <v>2.6</v>
      </c>
      <c r="X21" s="693">
        <v>20267</v>
      </c>
      <c r="Y21" s="690">
        <v>2012</v>
      </c>
      <c r="Z21" s="691">
        <v>32.700000000000003</v>
      </c>
      <c r="AA21" s="691">
        <v>3.2</v>
      </c>
      <c r="AC21" s="688" t="s">
        <v>620</v>
      </c>
      <c r="AD21" s="681">
        <v>35200</v>
      </c>
      <c r="AE21" s="682">
        <v>3497</v>
      </c>
      <c r="AF21" s="683">
        <v>29.5</v>
      </c>
      <c r="AG21" s="684">
        <v>2.9</v>
      </c>
      <c r="AH21" s="681" t="s">
        <v>751</v>
      </c>
      <c r="AI21" s="682" t="s">
        <v>751</v>
      </c>
      <c r="AJ21" s="683">
        <v>28.4</v>
      </c>
      <c r="AK21" s="684">
        <v>3.7</v>
      </c>
      <c r="AL21" s="681" t="s">
        <v>751</v>
      </c>
      <c r="AM21" s="682" t="s">
        <v>751</v>
      </c>
      <c r="AN21" s="683">
        <v>30.5</v>
      </c>
      <c r="AO21" s="683">
        <v>3.3</v>
      </c>
      <c r="AQ21" s="700" t="s">
        <v>982</v>
      </c>
      <c r="AR21" s="701" t="s">
        <v>751</v>
      </c>
      <c r="AS21" s="702" t="s">
        <v>751</v>
      </c>
      <c r="AT21" s="703">
        <v>0.91800000000000004</v>
      </c>
      <c r="AU21" s="704" t="s">
        <v>645</v>
      </c>
      <c r="AV21" s="701" t="s">
        <v>751</v>
      </c>
      <c r="AW21" s="702" t="s">
        <v>751</v>
      </c>
      <c r="AX21" s="703">
        <v>0.92500000000000004</v>
      </c>
      <c r="AY21" s="704" t="s">
        <v>650</v>
      </c>
      <c r="AZ21" s="701" t="s">
        <v>751</v>
      </c>
      <c r="BA21" s="702" t="s">
        <v>751</v>
      </c>
      <c r="BB21" s="703">
        <v>0.91200000000000003</v>
      </c>
      <c r="BC21" s="702" t="s">
        <v>657</v>
      </c>
      <c r="BD21" s="558"/>
      <c r="BE21" s="672" t="s">
        <v>982</v>
      </c>
      <c r="BF21" s="557" t="s">
        <v>751</v>
      </c>
      <c r="BG21" s="557" t="s">
        <v>751</v>
      </c>
      <c r="BH21" s="559">
        <v>0.92900000000000005</v>
      </c>
      <c r="BI21" s="557" t="s">
        <v>645</v>
      </c>
      <c r="BJ21" s="557" t="s">
        <v>751</v>
      </c>
      <c r="BK21" s="557" t="s">
        <v>751</v>
      </c>
      <c r="BL21" s="559">
        <v>0.93</v>
      </c>
      <c r="BM21" s="557" t="s">
        <v>647</v>
      </c>
      <c r="BN21" s="557" t="s">
        <v>751</v>
      </c>
      <c r="BO21" s="557" t="s">
        <v>751</v>
      </c>
      <c r="BP21" s="559">
        <v>0.92800000000000005</v>
      </c>
      <c r="BQ21" s="557" t="s">
        <v>647</v>
      </c>
      <c r="BR21" s="558"/>
      <c r="BS21" s="672" t="s">
        <v>982</v>
      </c>
      <c r="BT21" s="561" t="s">
        <v>751</v>
      </c>
      <c r="BU21" s="561" t="s">
        <v>751</v>
      </c>
      <c r="BV21" s="562">
        <v>0.91</v>
      </c>
      <c r="BW21" s="561" t="s">
        <v>643</v>
      </c>
      <c r="BX21" s="561" t="s">
        <v>751</v>
      </c>
      <c r="BY21" s="561" t="s">
        <v>751</v>
      </c>
      <c r="BZ21" s="562">
        <v>0.90400000000000003</v>
      </c>
      <c r="CA21" s="561" t="s">
        <v>651</v>
      </c>
      <c r="CB21" s="561" t="s">
        <v>751</v>
      </c>
      <c r="CC21" s="561" t="s">
        <v>751</v>
      </c>
      <c r="CD21" s="562">
        <v>0.91600000000000004</v>
      </c>
      <c r="CE21" s="561" t="s">
        <v>647</v>
      </c>
      <c r="CF21" s="649"/>
      <c r="CG21" s="413" t="s">
        <v>982</v>
      </c>
      <c r="CH21" s="563">
        <v>0.91</v>
      </c>
      <c r="CI21" s="451" t="s">
        <v>657</v>
      </c>
      <c r="CJ21" s="563">
        <v>0.91600000000000004</v>
      </c>
      <c r="CK21" s="451" t="s">
        <v>659</v>
      </c>
      <c r="CL21" s="563">
        <v>0.90300000000000002</v>
      </c>
      <c r="CM21" s="451" t="s">
        <v>650</v>
      </c>
      <c r="CN21" s="104"/>
    </row>
    <row r="22" spans="1:92" s="202" customFormat="1" ht="13">
      <c r="A22" s="688"/>
      <c r="B22" s="689"/>
      <c r="C22" s="497"/>
      <c r="D22" s="500"/>
      <c r="E22" s="497"/>
      <c r="F22" s="217"/>
      <c r="G22" s="497"/>
      <c r="H22" s="500"/>
      <c r="I22" s="497"/>
      <c r="J22" s="217"/>
      <c r="K22" s="497"/>
      <c r="L22" s="500"/>
      <c r="M22" s="501"/>
      <c r="O22" s="676"/>
      <c r="P22" s="690"/>
      <c r="Q22" s="690"/>
      <c r="R22" s="691"/>
      <c r="S22" s="692"/>
      <c r="T22" s="693"/>
      <c r="U22" s="690"/>
      <c r="V22" s="691"/>
      <c r="W22" s="692"/>
      <c r="X22" s="693"/>
      <c r="Y22" s="690"/>
      <c r="Z22" s="691"/>
      <c r="AA22" s="691"/>
      <c r="AC22" s="676"/>
      <c r="AD22" s="681"/>
      <c r="AE22" s="682"/>
      <c r="AF22" s="683"/>
      <c r="AG22" s="684"/>
      <c r="AH22" s="681"/>
      <c r="AI22" s="682"/>
      <c r="AJ22" s="683"/>
      <c r="AK22" s="684"/>
      <c r="AL22" s="681"/>
      <c r="AM22" s="682"/>
      <c r="AN22" s="683"/>
      <c r="AO22" s="683"/>
      <c r="AQ22" s="700" t="s">
        <v>983</v>
      </c>
      <c r="AR22" s="701" t="s">
        <v>751</v>
      </c>
      <c r="AS22" s="702" t="s">
        <v>751</v>
      </c>
      <c r="AT22" s="703">
        <v>0.27</v>
      </c>
      <c r="AU22" s="704" t="s">
        <v>651</v>
      </c>
      <c r="AV22" s="701" t="s">
        <v>751</v>
      </c>
      <c r="AW22" s="702" t="s">
        <v>751</v>
      </c>
      <c r="AX22" s="703">
        <v>0.254</v>
      </c>
      <c r="AY22" s="704" t="s">
        <v>674</v>
      </c>
      <c r="AZ22" s="701" t="s">
        <v>751</v>
      </c>
      <c r="BA22" s="702" t="s">
        <v>751</v>
      </c>
      <c r="BB22" s="703">
        <v>0.28499999999999998</v>
      </c>
      <c r="BC22" s="702" t="s">
        <v>685</v>
      </c>
      <c r="BD22" s="558"/>
      <c r="BE22" s="672" t="s">
        <v>983</v>
      </c>
      <c r="BF22" s="557" t="s">
        <v>751</v>
      </c>
      <c r="BG22" s="557" t="s">
        <v>751</v>
      </c>
      <c r="BH22" s="559">
        <v>0.247</v>
      </c>
      <c r="BI22" s="557" t="s">
        <v>644</v>
      </c>
      <c r="BJ22" s="557" t="s">
        <v>751</v>
      </c>
      <c r="BK22" s="557" t="s">
        <v>751</v>
      </c>
      <c r="BL22" s="559">
        <v>0.247</v>
      </c>
      <c r="BM22" s="557" t="s">
        <v>661</v>
      </c>
      <c r="BN22" s="557" t="s">
        <v>751</v>
      </c>
      <c r="BO22" s="557" t="s">
        <v>751</v>
      </c>
      <c r="BP22" s="559">
        <v>0.247</v>
      </c>
      <c r="BQ22" s="557" t="s">
        <v>646</v>
      </c>
      <c r="BR22" s="558"/>
      <c r="BS22" s="672" t="s">
        <v>983</v>
      </c>
      <c r="BT22" s="561" t="s">
        <v>751</v>
      </c>
      <c r="BU22" s="561" t="s">
        <v>751</v>
      </c>
      <c r="BV22" s="562">
        <v>0.253</v>
      </c>
      <c r="BW22" s="561" t="s">
        <v>650</v>
      </c>
      <c r="BX22" s="561" t="s">
        <v>751</v>
      </c>
      <c r="BY22" s="561" t="s">
        <v>751</v>
      </c>
      <c r="BZ22" s="562">
        <v>0.23699999999999999</v>
      </c>
      <c r="CA22" s="561" t="s">
        <v>675</v>
      </c>
      <c r="CB22" s="561" t="s">
        <v>751</v>
      </c>
      <c r="CC22" s="561" t="s">
        <v>751</v>
      </c>
      <c r="CD22" s="562">
        <v>0.27</v>
      </c>
      <c r="CE22" s="561" t="s">
        <v>675</v>
      </c>
      <c r="CF22" s="649"/>
      <c r="CG22" s="413" t="s">
        <v>983</v>
      </c>
      <c r="CH22" s="563">
        <v>0.252</v>
      </c>
      <c r="CI22" s="451" t="s">
        <v>651</v>
      </c>
      <c r="CJ22" s="563">
        <v>0.24099999999999999</v>
      </c>
      <c r="CK22" s="451" t="s">
        <v>674</v>
      </c>
      <c r="CL22" s="563">
        <v>0.26300000000000001</v>
      </c>
      <c r="CM22" s="451" t="s">
        <v>675</v>
      </c>
      <c r="CN22" s="104"/>
    </row>
    <row r="23" spans="1:92" s="202" customFormat="1" ht="13.5" thickBot="1">
      <c r="A23" s="658" t="s">
        <v>984</v>
      </c>
      <c r="B23" s="659">
        <v>19523</v>
      </c>
      <c r="C23" s="487" t="s">
        <v>985</v>
      </c>
      <c r="D23" s="660" t="s">
        <v>751</v>
      </c>
      <c r="E23" s="487" t="s">
        <v>751</v>
      </c>
      <c r="F23" s="484">
        <v>10004</v>
      </c>
      <c r="G23" s="487" t="s">
        <v>986</v>
      </c>
      <c r="H23" s="660" t="s">
        <v>751</v>
      </c>
      <c r="I23" s="487" t="s">
        <v>751</v>
      </c>
      <c r="J23" s="484">
        <v>9519</v>
      </c>
      <c r="K23" s="487" t="s">
        <v>865</v>
      </c>
      <c r="L23" s="660" t="s">
        <v>751</v>
      </c>
      <c r="M23" s="485" t="s">
        <v>751</v>
      </c>
      <c r="O23" s="661" t="s">
        <v>984</v>
      </c>
      <c r="P23" s="694">
        <v>20242</v>
      </c>
      <c r="Q23" s="694">
        <v>957</v>
      </c>
      <c r="R23" s="695" t="s">
        <v>751</v>
      </c>
      <c r="S23" s="696" t="s">
        <v>751</v>
      </c>
      <c r="T23" s="697">
        <v>10091</v>
      </c>
      <c r="U23" s="694">
        <v>617</v>
      </c>
      <c r="V23" s="695" t="s">
        <v>751</v>
      </c>
      <c r="W23" s="696" t="s">
        <v>751</v>
      </c>
      <c r="X23" s="697">
        <v>10151</v>
      </c>
      <c r="Y23" s="694">
        <v>586</v>
      </c>
      <c r="Z23" s="695" t="s">
        <v>751</v>
      </c>
      <c r="AA23" s="695" t="s">
        <v>751</v>
      </c>
      <c r="AC23" s="661" t="s">
        <v>984</v>
      </c>
      <c r="AD23" s="666">
        <v>20599</v>
      </c>
      <c r="AE23" s="667">
        <v>859</v>
      </c>
      <c r="AF23" s="668" t="s">
        <v>751</v>
      </c>
      <c r="AG23" s="669" t="s">
        <v>751</v>
      </c>
      <c r="AH23" s="666">
        <v>10258</v>
      </c>
      <c r="AI23" s="667">
        <v>699</v>
      </c>
      <c r="AJ23" s="668" t="s">
        <v>751</v>
      </c>
      <c r="AK23" s="669" t="s">
        <v>751</v>
      </c>
      <c r="AL23" s="666">
        <v>10341</v>
      </c>
      <c r="AM23" s="667">
        <v>400</v>
      </c>
      <c r="AN23" s="668" t="s">
        <v>751</v>
      </c>
      <c r="AO23" s="668" t="s">
        <v>751</v>
      </c>
      <c r="AQ23" s="670" t="s">
        <v>673</v>
      </c>
      <c r="AR23" s="551"/>
      <c r="AS23" s="550"/>
      <c r="AT23" s="686"/>
      <c r="AU23" s="552"/>
      <c r="AV23" s="551"/>
      <c r="AW23" s="550"/>
      <c r="AX23" s="686"/>
      <c r="AY23" s="552"/>
      <c r="AZ23" s="551"/>
      <c r="BA23" s="550"/>
      <c r="BB23" s="686"/>
      <c r="BC23" s="550"/>
      <c r="BD23" s="558"/>
      <c r="BE23" s="672" t="s">
        <v>673</v>
      </c>
      <c r="BF23" s="557" t="s">
        <v>673</v>
      </c>
      <c r="BG23" s="557" t="s">
        <v>673</v>
      </c>
      <c r="BH23" s="559" t="s">
        <v>673</v>
      </c>
      <c r="BI23" s="557" t="s">
        <v>673</v>
      </c>
      <c r="BJ23" s="557" t="s">
        <v>673</v>
      </c>
      <c r="BK23" s="557" t="s">
        <v>673</v>
      </c>
      <c r="BL23" s="559" t="s">
        <v>673</v>
      </c>
      <c r="BM23" s="557" t="s">
        <v>673</v>
      </c>
      <c r="BN23" s="557" t="s">
        <v>673</v>
      </c>
      <c r="BO23" s="557" t="s">
        <v>673</v>
      </c>
      <c r="BP23" s="559" t="s">
        <v>673</v>
      </c>
      <c r="BQ23" s="557" t="s">
        <v>673</v>
      </c>
      <c r="BR23" s="558"/>
      <c r="BS23" s="672" t="s">
        <v>673</v>
      </c>
      <c r="BT23" s="561" t="s">
        <v>673</v>
      </c>
      <c r="BU23" s="561" t="s">
        <v>673</v>
      </c>
      <c r="BV23" s="561" t="s">
        <v>673</v>
      </c>
      <c r="BW23" s="561" t="s">
        <v>673</v>
      </c>
      <c r="BX23" s="561" t="s">
        <v>673</v>
      </c>
      <c r="BY23" s="561" t="s">
        <v>673</v>
      </c>
      <c r="BZ23" s="561" t="s">
        <v>673</v>
      </c>
      <c r="CA23" s="561" t="s">
        <v>673</v>
      </c>
      <c r="CB23" s="561" t="s">
        <v>673</v>
      </c>
      <c r="CC23" s="561" t="s">
        <v>673</v>
      </c>
      <c r="CD23" s="562" t="s">
        <v>673</v>
      </c>
      <c r="CE23" s="561" t="s">
        <v>673</v>
      </c>
      <c r="CF23" s="649"/>
      <c r="CG23" s="413"/>
      <c r="CH23" s="451"/>
      <c r="CI23" s="451"/>
      <c r="CJ23" s="451"/>
      <c r="CK23" s="451"/>
      <c r="CL23" s="451"/>
      <c r="CM23" s="451"/>
      <c r="CN23" s="104"/>
    </row>
    <row r="24" spans="1:92" s="202" customFormat="1" ht="13">
      <c r="A24" s="673" t="s">
        <v>987</v>
      </c>
      <c r="B24" s="674">
        <v>18765</v>
      </c>
      <c r="C24" s="490" t="s">
        <v>988</v>
      </c>
      <c r="D24" s="493">
        <v>0.96099999999999997</v>
      </c>
      <c r="E24" s="490" t="s">
        <v>624</v>
      </c>
      <c r="F24" s="675">
        <v>9423</v>
      </c>
      <c r="G24" s="490" t="s">
        <v>989</v>
      </c>
      <c r="H24" s="493">
        <v>0.94199999999999995</v>
      </c>
      <c r="I24" s="490" t="s">
        <v>909</v>
      </c>
      <c r="J24" s="675">
        <v>9342</v>
      </c>
      <c r="K24" s="490" t="s">
        <v>990</v>
      </c>
      <c r="L24" s="493">
        <v>0.98099999999999998</v>
      </c>
      <c r="M24" s="494" t="s">
        <v>625</v>
      </c>
      <c r="O24" s="676" t="s">
        <v>987</v>
      </c>
      <c r="P24" s="690">
        <v>19268</v>
      </c>
      <c r="Q24" s="690">
        <v>995</v>
      </c>
      <c r="R24" s="691">
        <v>95.2</v>
      </c>
      <c r="S24" s="692">
        <v>3.3</v>
      </c>
      <c r="T24" s="693">
        <v>9408</v>
      </c>
      <c r="U24" s="690">
        <v>584</v>
      </c>
      <c r="V24" s="691">
        <v>93.2</v>
      </c>
      <c r="W24" s="692">
        <v>5.4</v>
      </c>
      <c r="X24" s="693">
        <v>9860</v>
      </c>
      <c r="Y24" s="690">
        <v>647</v>
      </c>
      <c r="Z24" s="691">
        <v>97.1</v>
      </c>
      <c r="AA24" s="691">
        <v>2.5</v>
      </c>
      <c r="AC24" s="676" t="s">
        <v>987</v>
      </c>
      <c r="AD24" s="681">
        <v>19726</v>
      </c>
      <c r="AE24" s="682">
        <v>797</v>
      </c>
      <c r="AF24" s="683">
        <v>95.8</v>
      </c>
      <c r="AG24" s="684">
        <v>2.9</v>
      </c>
      <c r="AH24" s="681">
        <v>9504</v>
      </c>
      <c r="AI24" s="682">
        <v>692</v>
      </c>
      <c r="AJ24" s="683">
        <v>92.6</v>
      </c>
      <c r="AK24" s="684">
        <v>5.2</v>
      </c>
      <c r="AL24" s="681">
        <v>10222</v>
      </c>
      <c r="AM24" s="682">
        <v>388</v>
      </c>
      <c r="AN24" s="683">
        <v>98.8</v>
      </c>
      <c r="AO24" s="683">
        <v>1.7</v>
      </c>
      <c r="AQ24" s="670" t="s">
        <v>984</v>
      </c>
      <c r="AR24" s="685">
        <v>21186</v>
      </c>
      <c r="AS24" s="550" t="s">
        <v>991</v>
      </c>
      <c r="AT24" s="686" t="s">
        <v>751</v>
      </c>
      <c r="AU24" s="552" t="s">
        <v>751</v>
      </c>
      <c r="AV24" s="685">
        <v>10224</v>
      </c>
      <c r="AW24" s="550" t="s">
        <v>992</v>
      </c>
      <c r="AX24" s="686" t="s">
        <v>751</v>
      </c>
      <c r="AY24" s="552" t="s">
        <v>751</v>
      </c>
      <c r="AZ24" s="685">
        <v>10962</v>
      </c>
      <c r="BA24" s="550" t="s">
        <v>993</v>
      </c>
      <c r="BB24" s="686" t="s">
        <v>751</v>
      </c>
      <c r="BC24" s="550" t="s">
        <v>751</v>
      </c>
      <c r="BD24" s="558"/>
      <c r="BE24" s="672" t="s">
        <v>984</v>
      </c>
      <c r="BF24" s="556">
        <v>20957</v>
      </c>
      <c r="BG24" s="557" t="s">
        <v>994</v>
      </c>
      <c r="BH24" s="559" t="s">
        <v>751</v>
      </c>
      <c r="BI24" s="557" t="s">
        <v>751</v>
      </c>
      <c r="BJ24" s="556">
        <v>10345</v>
      </c>
      <c r="BK24" s="557" t="s">
        <v>995</v>
      </c>
      <c r="BL24" s="559" t="s">
        <v>751</v>
      </c>
      <c r="BM24" s="557" t="s">
        <v>751</v>
      </c>
      <c r="BN24" s="556">
        <v>10612</v>
      </c>
      <c r="BO24" s="557" t="s">
        <v>996</v>
      </c>
      <c r="BP24" s="559" t="s">
        <v>751</v>
      </c>
      <c r="BQ24" s="557" t="s">
        <v>751</v>
      </c>
      <c r="BR24" s="558"/>
      <c r="BS24" s="672" t="s">
        <v>984</v>
      </c>
      <c r="BT24" s="560">
        <v>23114</v>
      </c>
      <c r="BU24" s="561" t="s">
        <v>997</v>
      </c>
      <c r="BV24" s="561" t="s">
        <v>751</v>
      </c>
      <c r="BW24" s="561" t="s">
        <v>751</v>
      </c>
      <c r="BX24" s="560">
        <v>12173</v>
      </c>
      <c r="BY24" s="561" t="s">
        <v>998</v>
      </c>
      <c r="BZ24" s="561" t="s">
        <v>751</v>
      </c>
      <c r="CA24" s="561" t="s">
        <v>751</v>
      </c>
      <c r="CB24" s="560">
        <v>10941</v>
      </c>
      <c r="CC24" s="561" t="s">
        <v>999</v>
      </c>
      <c r="CD24" s="562" t="s">
        <v>751</v>
      </c>
      <c r="CE24" s="561" t="s">
        <v>751</v>
      </c>
      <c r="CF24" s="649"/>
      <c r="CG24" s="413" t="s">
        <v>984</v>
      </c>
      <c r="CH24" s="393">
        <v>21351</v>
      </c>
      <c r="CI24" s="451" t="s">
        <v>1000</v>
      </c>
      <c r="CJ24" s="393">
        <v>10671</v>
      </c>
      <c r="CK24" s="451" t="s">
        <v>1001</v>
      </c>
      <c r="CL24" s="393">
        <v>10680</v>
      </c>
      <c r="CM24" s="451" t="s">
        <v>809</v>
      </c>
      <c r="CN24" s="104"/>
    </row>
    <row r="25" spans="1:92" s="202" customFormat="1" ht="13">
      <c r="A25" s="688" t="s">
        <v>841</v>
      </c>
      <c r="B25" s="689">
        <v>4911</v>
      </c>
      <c r="C25" s="497" t="s">
        <v>1002</v>
      </c>
      <c r="D25" s="500">
        <v>0.252</v>
      </c>
      <c r="E25" s="497" t="s">
        <v>1003</v>
      </c>
      <c r="F25" s="217">
        <v>1808</v>
      </c>
      <c r="G25" s="497" t="s">
        <v>1004</v>
      </c>
      <c r="H25" s="500">
        <v>0.18099999999999999</v>
      </c>
      <c r="I25" s="497" t="s">
        <v>1005</v>
      </c>
      <c r="J25" s="217">
        <v>3103</v>
      </c>
      <c r="K25" s="497" t="s">
        <v>1006</v>
      </c>
      <c r="L25" s="500">
        <v>0.32600000000000001</v>
      </c>
      <c r="M25" s="501" t="s">
        <v>1007</v>
      </c>
      <c r="O25" s="676" t="s">
        <v>841</v>
      </c>
      <c r="P25" s="690">
        <v>4891</v>
      </c>
      <c r="Q25" s="690">
        <v>1047</v>
      </c>
      <c r="R25" s="691">
        <v>24.2</v>
      </c>
      <c r="S25" s="692">
        <v>5.3</v>
      </c>
      <c r="T25" s="693">
        <v>1738</v>
      </c>
      <c r="U25" s="690">
        <v>565</v>
      </c>
      <c r="V25" s="691">
        <v>17.2</v>
      </c>
      <c r="W25" s="692">
        <v>5.9</v>
      </c>
      <c r="X25" s="693">
        <v>3153</v>
      </c>
      <c r="Y25" s="690">
        <v>746</v>
      </c>
      <c r="Z25" s="691">
        <v>31.1</v>
      </c>
      <c r="AA25" s="691">
        <v>7.4</v>
      </c>
      <c r="AC25" s="676" t="s">
        <v>841</v>
      </c>
      <c r="AD25" s="681">
        <v>4282</v>
      </c>
      <c r="AE25" s="682">
        <v>1081</v>
      </c>
      <c r="AF25" s="683">
        <v>20.8</v>
      </c>
      <c r="AG25" s="684">
        <v>5.4</v>
      </c>
      <c r="AH25" s="681">
        <v>1602</v>
      </c>
      <c r="AI25" s="682">
        <v>658</v>
      </c>
      <c r="AJ25" s="683">
        <v>15.6</v>
      </c>
      <c r="AK25" s="684">
        <v>6.5</v>
      </c>
      <c r="AL25" s="681">
        <v>2680</v>
      </c>
      <c r="AM25" s="682">
        <v>822</v>
      </c>
      <c r="AN25" s="683">
        <v>25.9</v>
      </c>
      <c r="AO25" s="683">
        <v>8.1</v>
      </c>
      <c r="AQ25" s="670" t="s">
        <v>987</v>
      </c>
      <c r="AR25" s="685">
        <v>20049</v>
      </c>
      <c r="AS25" s="550" t="s">
        <v>1008</v>
      </c>
      <c r="AT25" s="686">
        <v>0.94599999999999995</v>
      </c>
      <c r="AU25" s="552" t="s">
        <v>658</v>
      </c>
      <c r="AV25" s="685">
        <v>9891</v>
      </c>
      <c r="AW25" s="550" t="s">
        <v>1009</v>
      </c>
      <c r="AX25" s="686">
        <v>0.96699999999999997</v>
      </c>
      <c r="AY25" s="552" t="s">
        <v>642</v>
      </c>
      <c r="AZ25" s="685">
        <v>10158</v>
      </c>
      <c r="BA25" s="550" t="s">
        <v>1010</v>
      </c>
      <c r="BB25" s="686">
        <v>0.92700000000000005</v>
      </c>
      <c r="BC25" s="550" t="s">
        <v>1011</v>
      </c>
      <c r="BD25" s="558"/>
      <c r="BE25" s="672" t="s">
        <v>987</v>
      </c>
      <c r="BF25" s="556">
        <v>20628</v>
      </c>
      <c r="BG25" s="557" t="s">
        <v>994</v>
      </c>
      <c r="BH25" s="559">
        <v>0.98399999999999999</v>
      </c>
      <c r="BI25" s="557" t="s">
        <v>648</v>
      </c>
      <c r="BJ25" s="556">
        <v>10148</v>
      </c>
      <c r="BK25" s="557" t="s">
        <v>1012</v>
      </c>
      <c r="BL25" s="559">
        <v>0.98099999999999998</v>
      </c>
      <c r="BM25" s="557" t="s">
        <v>644</v>
      </c>
      <c r="BN25" s="556">
        <v>10480</v>
      </c>
      <c r="BO25" s="557" t="s">
        <v>1013</v>
      </c>
      <c r="BP25" s="559">
        <v>0.98799999999999999</v>
      </c>
      <c r="BQ25" s="557" t="s">
        <v>642</v>
      </c>
      <c r="BR25" s="558"/>
      <c r="BS25" s="672" t="s">
        <v>987</v>
      </c>
      <c r="BT25" s="560">
        <v>21777</v>
      </c>
      <c r="BU25" s="561" t="s">
        <v>1014</v>
      </c>
      <c r="BV25" s="562">
        <v>0.94199999999999995</v>
      </c>
      <c r="BW25" s="561" t="s">
        <v>675</v>
      </c>
      <c r="BX25" s="560">
        <v>11248</v>
      </c>
      <c r="BY25" s="561" t="s">
        <v>1015</v>
      </c>
      <c r="BZ25" s="562">
        <v>0.92400000000000004</v>
      </c>
      <c r="CA25" s="561" t="s">
        <v>1016</v>
      </c>
      <c r="CB25" s="560">
        <v>10529</v>
      </c>
      <c r="CC25" s="561" t="s">
        <v>1017</v>
      </c>
      <c r="CD25" s="562">
        <v>0.96199999999999997</v>
      </c>
      <c r="CE25" s="561" t="s">
        <v>674</v>
      </c>
      <c r="CF25" s="649"/>
      <c r="CG25" s="439" t="s">
        <v>987</v>
      </c>
      <c r="CH25" s="563">
        <v>0.872</v>
      </c>
      <c r="CI25" s="451" t="s">
        <v>849</v>
      </c>
      <c r="CJ25" s="563">
        <v>0.85799999999999998</v>
      </c>
      <c r="CK25" s="451" t="s">
        <v>806</v>
      </c>
      <c r="CL25" s="563">
        <v>0.88500000000000001</v>
      </c>
      <c r="CM25" s="451" t="s">
        <v>1018</v>
      </c>
      <c r="CN25" s="104"/>
    </row>
    <row r="26" spans="1:92" s="202" customFormat="1" ht="13">
      <c r="A26" s="688"/>
      <c r="B26" s="689"/>
      <c r="C26" s="497"/>
      <c r="D26" s="500"/>
      <c r="E26" s="497"/>
      <c r="F26" s="217"/>
      <c r="G26" s="497"/>
      <c r="H26" s="500"/>
      <c r="I26" s="497"/>
      <c r="J26" s="217"/>
      <c r="K26" s="497"/>
      <c r="L26" s="500"/>
      <c r="M26" s="501"/>
      <c r="O26" s="676"/>
      <c r="P26" s="690"/>
      <c r="Q26" s="690"/>
      <c r="R26" s="691"/>
      <c r="S26" s="692"/>
      <c r="T26" s="693"/>
      <c r="U26" s="690"/>
      <c r="V26" s="691"/>
      <c r="W26" s="692"/>
      <c r="X26" s="693"/>
      <c r="Y26" s="690"/>
      <c r="Z26" s="691"/>
      <c r="AA26" s="691"/>
      <c r="AC26" s="676"/>
      <c r="AD26" s="681"/>
      <c r="AE26" s="682"/>
      <c r="AF26" s="683"/>
      <c r="AG26" s="684"/>
      <c r="AH26" s="681"/>
      <c r="AI26" s="682"/>
      <c r="AJ26" s="683"/>
      <c r="AK26" s="684"/>
      <c r="AL26" s="681"/>
      <c r="AM26" s="682"/>
      <c r="AN26" s="683"/>
      <c r="AO26" s="683"/>
      <c r="AQ26" s="670" t="s">
        <v>841</v>
      </c>
      <c r="AR26" s="685">
        <v>4243</v>
      </c>
      <c r="AS26" s="550" t="s">
        <v>866</v>
      </c>
      <c r="AT26" s="686">
        <v>0.2</v>
      </c>
      <c r="AU26" s="552" t="s">
        <v>1019</v>
      </c>
      <c r="AV26" s="685">
        <v>1950</v>
      </c>
      <c r="AW26" s="550" t="s">
        <v>883</v>
      </c>
      <c r="AX26" s="686">
        <v>0.191</v>
      </c>
      <c r="AY26" s="552" t="s">
        <v>1020</v>
      </c>
      <c r="AZ26" s="685">
        <v>2293</v>
      </c>
      <c r="BA26" s="550" t="s">
        <v>904</v>
      </c>
      <c r="BB26" s="686">
        <v>0.20899999999999999</v>
      </c>
      <c r="BC26" s="550" t="s">
        <v>1021</v>
      </c>
      <c r="BD26" s="558"/>
      <c r="BE26" s="672" t="s">
        <v>841</v>
      </c>
      <c r="BF26" s="556">
        <v>3533</v>
      </c>
      <c r="BG26" s="557" t="s">
        <v>1022</v>
      </c>
      <c r="BH26" s="559">
        <v>0.16900000000000001</v>
      </c>
      <c r="BI26" s="557" t="s">
        <v>1023</v>
      </c>
      <c r="BJ26" s="556">
        <v>1328</v>
      </c>
      <c r="BK26" s="557" t="s">
        <v>1024</v>
      </c>
      <c r="BL26" s="559">
        <v>0.128</v>
      </c>
      <c r="BM26" s="557" t="s">
        <v>1025</v>
      </c>
      <c r="BN26" s="556">
        <v>2205</v>
      </c>
      <c r="BO26" s="557" t="s">
        <v>1026</v>
      </c>
      <c r="BP26" s="559">
        <v>0.20799999999999999</v>
      </c>
      <c r="BQ26" s="557" t="s">
        <v>1027</v>
      </c>
      <c r="BR26" s="558"/>
      <c r="BS26" s="672" t="s">
        <v>841</v>
      </c>
      <c r="BT26" s="560">
        <v>5341</v>
      </c>
      <c r="BU26" s="561" t="s">
        <v>1028</v>
      </c>
      <c r="BV26" s="562">
        <v>0.23100000000000001</v>
      </c>
      <c r="BW26" s="561" t="s">
        <v>1011</v>
      </c>
      <c r="BX26" s="560">
        <v>2446</v>
      </c>
      <c r="BY26" s="561" t="s">
        <v>1029</v>
      </c>
      <c r="BZ26" s="562">
        <v>0.20100000000000001</v>
      </c>
      <c r="CA26" s="561" t="s">
        <v>1020</v>
      </c>
      <c r="CB26" s="560">
        <v>2895</v>
      </c>
      <c r="CC26" s="561" t="s">
        <v>1030</v>
      </c>
      <c r="CD26" s="562">
        <v>0.26500000000000001</v>
      </c>
      <c r="CE26" s="561" t="s">
        <v>1031</v>
      </c>
      <c r="CF26" s="649"/>
      <c r="CG26" s="439" t="s">
        <v>841</v>
      </c>
      <c r="CH26" s="563">
        <v>0.20599999999999999</v>
      </c>
      <c r="CI26" s="451" t="s">
        <v>1032</v>
      </c>
      <c r="CJ26" s="563">
        <v>0.156</v>
      </c>
      <c r="CK26" s="451" t="s">
        <v>781</v>
      </c>
      <c r="CL26" s="563">
        <v>0.255</v>
      </c>
      <c r="CM26" s="451" t="s">
        <v>806</v>
      </c>
      <c r="CN26" s="104"/>
    </row>
    <row r="27" spans="1:92" s="202" customFormat="1" ht="13.5" thickBot="1">
      <c r="A27" s="658" t="s">
        <v>1033</v>
      </c>
      <c r="B27" s="659">
        <v>22771</v>
      </c>
      <c r="C27" s="487" t="s">
        <v>1034</v>
      </c>
      <c r="D27" s="660" t="s">
        <v>751</v>
      </c>
      <c r="E27" s="487" t="s">
        <v>751</v>
      </c>
      <c r="F27" s="484">
        <v>10957</v>
      </c>
      <c r="G27" s="487" t="s">
        <v>1035</v>
      </c>
      <c r="H27" s="660" t="s">
        <v>751</v>
      </c>
      <c r="I27" s="487" t="s">
        <v>751</v>
      </c>
      <c r="J27" s="484">
        <v>11814</v>
      </c>
      <c r="K27" s="487" t="s">
        <v>1036</v>
      </c>
      <c r="L27" s="660" t="s">
        <v>751</v>
      </c>
      <c r="M27" s="485" t="s">
        <v>751</v>
      </c>
      <c r="O27" s="661" t="s">
        <v>1033</v>
      </c>
      <c r="P27" s="694">
        <v>23890</v>
      </c>
      <c r="Q27" s="694">
        <v>1098</v>
      </c>
      <c r="R27" s="695" t="s">
        <v>751</v>
      </c>
      <c r="S27" s="696" t="s">
        <v>751</v>
      </c>
      <c r="T27" s="697">
        <v>11251</v>
      </c>
      <c r="U27" s="694">
        <v>519</v>
      </c>
      <c r="V27" s="695" t="s">
        <v>751</v>
      </c>
      <c r="W27" s="696" t="s">
        <v>751</v>
      </c>
      <c r="X27" s="697">
        <v>12639</v>
      </c>
      <c r="Y27" s="694">
        <v>925</v>
      </c>
      <c r="Z27" s="695" t="s">
        <v>751</v>
      </c>
      <c r="AA27" s="695" t="s">
        <v>751</v>
      </c>
      <c r="AC27" s="661" t="s">
        <v>1033</v>
      </c>
      <c r="AD27" s="666">
        <v>22630</v>
      </c>
      <c r="AE27" s="667">
        <v>736</v>
      </c>
      <c r="AF27" s="668" t="s">
        <v>751</v>
      </c>
      <c r="AG27" s="669" t="s">
        <v>751</v>
      </c>
      <c r="AH27" s="666">
        <v>11683</v>
      </c>
      <c r="AI27" s="667">
        <v>692</v>
      </c>
      <c r="AJ27" s="668" t="s">
        <v>751</v>
      </c>
      <c r="AK27" s="669" t="s">
        <v>751</v>
      </c>
      <c r="AL27" s="666">
        <v>10947</v>
      </c>
      <c r="AM27" s="667">
        <v>458</v>
      </c>
      <c r="AN27" s="668" t="s">
        <v>751</v>
      </c>
      <c r="AO27" s="668" t="s">
        <v>751</v>
      </c>
      <c r="AQ27" s="670" t="s">
        <v>673</v>
      </c>
      <c r="AR27" s="551"/>
      <c r="AS27" s="550"/>
      <c r="AT27" s="686"/>
      <c r="AU27" s="552"/>
      <c r="AV27" s="551"/>
      <c r="AW27" s="550"/>
      <c r="AX27" s="686"/>
      <c r="AY27" s="552"/>
      <c r="AZ27" s="551"/>
      <c r="BA27" s="550"/>
      <c r="BB27" s="686"/>
      <c r="BC27" s="550"/>
      <c r="BD27" s="558"/>
      <c r="BE27" s="672" t="s">
        <v>673</v>
      </c>
      <c r="BF27" s="557" t="s">
        <v>673</v>
      </c>
      <c r="BG27" s="557" t="s">
        <v>673</v>
      </c>
      <c r="BH27" s="559" t="s">
        <v>673</v>
      </c>
      <c r="BI27" s="557" t="s">
        <v>673</v>
      </c>
      <c r="BJ27" s="557" t="s">
        <v>673</v>
      </c>
      <c r="BK27" s="557" t="s">
        <v>673</v>
      </c>
      <c r="BL27" s="559" t="s">
        <v>673</v>
      </c>
      <c r="BM27" s="557" t="s">
        <v>673</v>
      </c>
      <c r="BN27" s="557" t="s">
        <v>673</v>
      </c>
      <c r="BO27" s="557" t="s">
        <v>673</v>
      </c>
      <c r="BP27" s="559" t="s">
        <v>673</v>
      </c>
      <c r="BQ27" s="557" t="s">
        <v>673</v>
      </c>
      <c r="BR27" s="558"/>
      <c r="BS27" s="672" t="s">
        <v>673</v>
      </c>
      <c r="BT27" s="561" t="s">
        <v>673</v>
      </c>
      <c r="BU27" s="561" t="s">
        <v>673</v>
      </c>
      <c r="BV27" s="561" t="s">
        <v>673</v>
      </c>
      <c r="BW27" s="561" t="s">
        <v>673</v>
      </c>
      <c r="BX27" s="561" t="s">
        <v>673</v>
      </c>
      <c r="BY27" s="561" t="s">
        <v>673</v>
      </c>
      <c r="BZ27" s="561" t="s">
        <v>673</v>
      </c>
      <c r="CA27" s="561" t="s">
        <v>673</v>
      </c>
      <c r="CB27" s="561" t="s">
        <v>673</v>
      </c>
      <c r="CC27" s="561" t="s">
        <v>673</v>
      </c>
      <c r="CD27" s="562" t="s">
        <v>673</v>
      </c>
      <c r="CE27" s="561" t="s">
        <v>673</v>
      </c>
      <c r="CF27" s="649"/>
      <c r="CG27" s="413"/>
      <c r="CH27" s="451"/>
      <c r="CI27" s="451"/>
      <c r="CJ27" s="451"/>
      <c r="CK27" s="451"/>
      <c r="CL27" s="451"/>
      <c r="CM27" s="451"/>
      <c r="CN27" s="104"/>
    </row>
    <row r="28" spans="1:92" s="202" customFormat="1" ht="13">
      <c r="A28" s="673" t="s">
        <v>987</v>
      </c>
      <c r="B28" s="674">
        <v>22050</v>
      </c>
      <c r="C28" s="490" t="s">
        <v>1037</v>
      </c>
      <c r="D28" s="493">
        <v>0.96799999999999997</v>
      </c>
      <c r="E28" s="490" t="s">
        <v>624</v>
      </c>
      <c r="F28" s="675">
        <v>10382</v>
      </c>
      <c r="G28" s="490" t="s">
        <v>1038</v>
      </c>
      <c r="H28" s="493">
        <v>0.94799999999999995</v>
      </c>
      <c r="I28" s="490" t="s">
        <v>1039</v>
      </c>
      <c r="J28" s="675">
        <v>11668</v>
      </c>
      <c r="K28" s="490" t="s">
        <v>1040</v>
      </c>
      <c r="L28" s="493">
        <v>0.98799999999999999</v>
      </c>
      <c r="M28" s="494" t="s">
        <v>710</v>
      </c>
      <c r="O28" s="676" t="s">
        <v>987</v>
      </c>
      <c r="P28" s="690">
        <v>21422</v>
      </c>
      <c r="Q28" s="690">
        <v>1517</v>
      </c>
      <c r="R28" s="691">
        <v>89.7</v>
      </c>
      <c r="S28" s="692">
        <v>4.7</v>
      </c>
      <c r="T28" s="693">
        <v>10368</v>
      </c>
      <c r="U28" s="690">
        <v>755</v>
      </c>
      <c r="V28" s="691">
        <v>92.2</v>
      </c>
      <c r="W28" s="692">
        <v>5.8</v>
      </c>
      <c r="X28" s="693">
        <v>11054</v>
      </c>
      <c r="Y28" s="690">
        <v>1364</v>
      </c>
      <c r="Z28" s="691">
        <v>87.5</v>
      </c>
      <c r="AA28" s="691">
        <v>7.8</v>
      </c>
      <c r="AC28" s="676" t="s">
        <v>987</v>
      </c>
      <c r="AD28" s="681">
        <v>21220</v>
      </c>
      <c r="AE28" s="682">
        <v>1109</v>
      </c>
      <c r="AF28" s="683">
        <v>93.8</v>
      </c>
      <c r="AG28" s="684">
        <v>4.3</v>
      </c>
      <c r="AH28" s="681">
        <v>10782</v>
      </c>
      <c r="AI28" s="682">
        <v>1024</v>
      </c>
      <c r="AJ28" s="683">
        <v>92.3</v>
      </c>
      <c r="AK28" s="684">
        <v>7.1</v>
      </c>
      <c r="AL28" s="681">
        <v>10438</v>
      </c>
      <c r="AM28" s="682">
        <v>442</v>
      </c>
      <c r="AN28" s="683">
        <v>95.4</v>
      </c>
      <c r="AO28" s="683">
        <v>3.4</v>
      </c>
      <c r="AQ28" s="670" t="s">
        <v>1033</v>
      </c>
      <c r="AR28" s="685">
        <v>23141</v>
      </c>
      <c r="AS28" s="550" t="s">
        <v>1041</v>
      </c>
      <c r="AT28" s="686" t="s">
        <v>751</v>
      </c>
      <c r="AU28" s="552" t="s">
        <v>751</v>
      </c>
      <c r="AV28" s="685">
        <v>11653</v>
      </c>
      <c r="AW28" s="550" t="s">
        <v>1042</v>
      </c>
      <c r="AX28" s="686" t="s">
        <v>751</v>
      </c>
      <c r="AY28" s="552" t="s">
        <v>751</v>
      </c>
      <c r="AZ28" s="685">
        <v>11488</v>
      </c>
      <c r="BA28" s="550" t="s">
        <v>1043</v>
      </c>
      <c r="BB28" s="686" t="s">
        <v>751</v>
      </c>
      <c r="BC28" s="550" t="s">
        <v>751</v>
      </c>
      <c r="BD28" s="558"/>
      <c r="BE28" s="672" t="s">
        <v>1033</v>
      </c>
      <c r="BF28" s="556">
        <v>22034</v>
      </c>
      <c r="BG28" s="557" t="s">
        <v>1044</v>
      </c>
      <c r="BH28" s="559" t="s">
        <v>751</v>
      </c>
      <c r="BI28" s="557" t="s">
        <v>751</v>
      </c>
      <c r="BJ28" s="556">
        <v>10935</v>
      </c>
      <c r="BK28" s="557" t="s">
        <v>1045</v>
      </c>
      <c r="BL28" s="559" t="s">
        <v>751</v>
      </c>
      <c r="BM28" s="557" t="s">
        <v>751</v>
      </c>
      <c r="BN28" s="556">
        <v>11099</v>
      </c>
      <c r="BO28" s="557" t="s">
        <v>1046</v>
      </c>
      <c r="BP28" s="559" t="s">
        <v>751</v>
      </c>
      <c r="BQ28" s="557" t="s">
        <v>751</v>
      </c>
      <c r="BR28" s="558"/>
      <c r="BS28" s="672" t="s">
        <v>1033</v>
      </c>
      <c r="BT28" s="560">
        <v>21994</v>
      </c>
      <c r="BU28" s="561" t="s">
        <v>1047</v>
      </c>
      <c r="BV28" s="561" t="s">
        <v>751</v>
      </c>
      <c r="BW28" s="561" t="s">
        <v>751</v>
      </c>
      <c r="BX28" s="560">
        <v>11136</v>
      </c>
      <c r="BY28" s="561" t="s">
        <v>1048</v>
      </c>
      <c r="BZ28" s="561" t="s">
        <v>751</v>
      </c>
      <c r="CA28" s="561" t="s">
        <v>751</v>
      </c>
      <c r="CB28" s="560">
        <v>10858</v>
      </c>
      <c r="CC28" s="561" t="s">
        <v>1049</v>
      </c>
      <c r="CD28" s="562" t="s">
        <v>751</v>
      </c>
      <c r="CE28" s="561" t="s">
        <v>751</v>
      </c>
      <c r="CF28" s="649"/>
      <c r="CG28" s="413" t="s">
        <v>1033</v>
      </c>
      <c r="CH28" s="393">
        <v>21863</v>
      </c>
      <c r="CI28" s="451" t="s">
        <v>1050</v>
      </c>
      <c r="CJ28" s="393">
        <v>11513</v>
      </c>
      <c r="CK28" s="451" t="s">
        <v>1051</v>
      </c>
      <c r="CL28" s="393">
        <v>10350</v>
      </c>
      <c r="CM28" s="451" t="s">
        <v>1052</v>
      </c>
      <c r="CN28" s="104"/>
    </row>
    <row r="29" spans="1:92" s="202" customFormat="1" ht="13">
      <c r="A29" s="688" t="s">
        <v>841</v>
      </c>
      <c r="B29" s="689">
        <v>7666</v>
      </c>
      <c r="C29" s="497" t="s">
        <v>1053</v>
      </c>
      <c r="D29" s="500">
        <v>0.33700000000000002</v>
      </c>
      <c r="E29" s="497" t="s">
        <v>1054</v>
      </c>
      <c r="F29" s="217">
        <v>3201</v>
      </c>
      <c r="G29" s="497" t="s">
        <v>1055</v>
      </c>
      <c r="H29" s="500">
        <v>0.29199999999999998</v>
      </c>
      <c r="I29" s="497" t="s">
        <v>1056</v>
      </c>
      <c r="J29" s="217">
        <v>4465</v>
      </c>
      <c r="K29" s="497" t="s">
        <v>1057</v>
      </c>
      <c r="L29" s="500">
        <v>0.378</v>
      </c>
      <c r="M29" s="501" t="s">
        <v>1007</v>
      </c>
      <c r="O29" s="676" t="s">
        <v>841</v>
      </c>
      <c r="P29" s="690">
        <v>5987</v>
      </c>
      <c r="Q29" s="690">
        <v>1170</v>
      </c>
      <c r="R29" s="691">
        <v>25.1</v>
      </c>
      <c r="S29" s="692">
        <v>4.7</v>
      </c>
      <c r="T29" s="693">
        <v>1498</v>
      </c>
      <c r="U29" s="690">
        <v>432</v>
      </c>
      <c r="V29" s="691">
        <v>13.3</v>
      </c>
      <c r="W29" s="692">
        <v>3.9</v>
      </c>
      <c r="X29" s="693">
        <v>4489</v>
      </c>
      <c r="Y29" s="690">
        <v>1010</v>
      </c>
      <c r="Z29" s="691">
        <v>35.5</v>
      </c>
      <c r="AA29" s="691">
        <v>7.8</v>
      </c>
      <c r="AC29" s="676" t="s">
        <v>841</v>
      </c>
      <c r="AD29" s="681">
        <v>7970</v>
      </c>
      <c r="AE29" s="682">
        <v>1588</v>
      </c>
      <c r="AF29" s="683">
        <v>35.200000000000003</v>
      </c>
      <c r="AG29" s="684">
        <v>6.8</v>
      </c>
      <c r="AH29" s="681">
        <v>3702</v>
      </c>
      <c r="AI29" s="682">
        <v>1128</v>
      </c>
      <c r="AJ29" s="683">
        <v>31.7</v>
      </c>
      <c r="AK29" s="684">
        <v>9</v>
      </c>
      <c r="AL29" s="681">
        <v>4268</v>
      </c>
      <c r="AM29" s="682">
        <v>916</v>
      </c>
      <c r="AN29" s="683">
        <v>39</v>
      </c>
      <c r="AO29" s="683">
        <v>8.6999999999999993</v>
      </c>
      <c r="AQ29" s="670" t="s">
        <v>987</v>
      </c>
      <c r="AR29" s="685">
        <v>21808</v>
      </c>
      <c r="AS29" s="550" t="s">
        <v>1058</v>
      </c>
      <c r="AT29" s="686">
        <v>0.94199999999999995</v>
      </c>
      <c r="AU29" s="552" t="s">
        <v>661</v>
      </c>
      <c r="AV29" s="685">
        <v>10749</v>
      </c>
      <c r="AW29" s="550" t="s">
        <v>1059</v>
      </c>
      <c r="AX29" s="686">
        <v>0.92200000000000004</v>
      </c>
      <c r="AY29" s="552" t="s">
        <v>1011</v>
      </c>
      <c r="AZ29" s="685">
        <v>11059</v>
      </c>
      <c r="BA29" s="550" t="s">
        <v>1060</v>
      </c>
      <c r="BB29" s="686">
        <v>0.96299999999999997</v>
      </c>
      <c r="BC29" s="550" t="s">
        <v>1061</v>
      </c>
      <c r="BD29" s="558"/>
      <c r="BE29" s="672" t="s">
        <v>987</v>
      </c>
      <c r="BF29" s="556">
        <v>20243</v>
      </c>
      <c r="BG29" s="557" t="s">
        <v>1062</v>
      </c>
      <c r="BH29" s="559">
        <v>0.91900000000000004</v>
      </c>
      <c r="BI29" s="557" t="s">
        <v>785</v>
      </c>
      <c r="BJ29" s="556">
        <v>9494</v>
      </c>
      <c r="BK29" s="557" t="s">
        <v>1063</v>
      </c>
      <c r="BL29" s="559">
        <v>0.86799999999999999</v>
      </c>
      <c r="BM29" s="557" t="s">
        <v>857</v>
      </c>
      <c r="BN29" s="556">
        <v>10749</v>
      </c>
      <c r="BO29" s="557" t="s">
        <v>1064</v>
      </c>
      <c r="BP29" s="559">
        <v>0.96799999999999997</v>
      </c>
      <c r="BQ29" s="557" t="s">
        <v>674</v>
      </c>
      <c r="BR29" s="558"/>
      <c r="BS29" s="672" t="s">
        <v>987</v>
      </c>
      <c r="BT29" s="560">
        <v>19759</v>
      </c>
      <c r="BU29" s="561" t="s">
        <v>1065</v>
      </c>
      <c r="BV29" s="562">
        <v>0.89800000000000002</v>
      </c>
      <c r="BW29" s="561" t="s">
        <v>779</v>
      </c>
      <c r="BX29" s="560">
        <v>9502</v>
      </c>
      <c r="BY29" s="561" t="s">
        <v>1066</v>
      </c>
      <c r="BZ29" s="562">
        <v>0.85299999999999998</v>
      </c>
      <c r="CA29" s="561" t="s">
        <v>774</v>
      </c>
      <c r="CB29" s="560">
        <v>10257</v>
      </c>
      <c r="CC29" s="561" t="s">
        <v>1067</v>
      </c>
      <c r="CD29" s="562">
        <v>0.94499999999999995</v>
      </c>
      <c r="CE29" s="561" t="s">
        <v>1068</v>
      </c>
      <c r="CF29" s="649"/>
      <c r="CG29" s="439" t="s">
        <v>987</v>
      </c>
      <c r="CH29" s="563">
        <v>0.95799999999999996</v>
      </c>
      <c r="CI29" s="451" t="s">
        <v>658</v>
      </c>
      <c r="CJ29" s="563">
        <v>0.95599999999999996</v>
      </c>
      <c r="CK29" s="451" t="s">
        <v>660</v>
      </c>
      <c r="CL29" s="563">
        <v>0.96099999999999997</v>
      </c>
      <c r="CM29" s="451" t="s">
        <v>1061</v>
      </c>
      <c r="CN29" s="104"/>
    </row>
    <row r="30" spans="1:92" s="202" customFormat="1" ht="13">
      <c r="A30" s="705"/>
      <c r="B30" s="689"/>
      <c r="C30" s="497"/>
      <c r="D30" s="500"/>
      <c r="E30" s="497"/>
      <c r="F30" s="217"/>
      <c r="G30" s="497"/>
      <c r="H30" s="500"/>
      <c r="I30" s="497"/>
      <c r="J30" s="217"/>
      <c r="K30" s="497"/>
      <c r="L30" s="500"/>
      <c r="M30" s="501"/>
      <c r="O30" s="706"/>
      <c r="P30" s="690"/>
      <c r="Q30" s="690"/>
      <c r="R30" s="691"/>
      <c r="S30" s="692"/>
      <c r="T30" s="693"/>
      <c r="U30" s="690"/>
      <c r="V30" s="691"/>
      <c r="W30" s="692"/>
      <c r="X30" s="693"/>
      <c r="Y30" s="690"/>
      <c r="Z30" s="691"/>
      <c r="AA30" s="691"/>
      <c r="AC30" s="706"/>
      <c r="AD30" s="681"/>
      <c r="AE30" s="682"/>
      <c r="AF30" s="683"/>
      <c r="AG30" s="684"/>
      <c r="AH30" s="681"/>
      <c r="AI30" s="682"/>
      <c r="AJ30" s="683"/>
      <c r="AK30" s="684"/>
      <c r="AL30" s="681"/>
      <c r="AM30" s="682"/>
      <c r="AN30" s="683"/>
      <c r="AO30" s="683"/>
      <c r="AQ30" s="670" t="s">
        <v>841</v>
      </c>
      <c r="AR30" s="685">
        <v>5824</v>
      </c>
      <c r="AS30" s="550" t="s">
        <v>1069</v>
      </c>
      <c r="AT30" s="686">
        <v>0.252</v>
      </c>
      <c r="AU30" s="552" t="s">
        <v>783</v>
      </c>
      <c r="AV30" s="685">
        <v>2417</v>
      </c>
      <c r="AW30" s="550" t="s">
        <v>1070</v>
      </c>
      <c r="AX30" s="686">
        <v>0.20699999999999999</v>
      </c>
      <c r="AY30" s="552" t="s">
        <v>840</v>
      </c>
      <c r="AZ30" s="685">
        <v>3407</v>
      </c>
      <c r="BA30" s="550" t="s">
        <v>1071</v>
      </c>
      <c r="BB30" s="686">
        <v>0.29699999999999999</v>
      </c>
      <c r="BC30" s="550" t="s">
        <v>790</v>
      </c>
      <c r="BD30" s="558"/>
      <c r="BE30" s="672" t="s">
        <v>841</v>
      </c>
      <c r="BF30" s="556">
        <v>4960</v>
      </c>
      <c r="BG30" s="557" t="s">
        <v>1072</v>
      </c>
      <c r="BH30" s="559">
        <v>0.22500000000000001</v>
      </c>
      <c r="BI30" s="557" t="s">
        <v>1032</v>
      </c>
      <c r="BJ30" s="556">
        <v>2117</v>
      </c>
      <c r="BK30" s="557" t="s">
        <v>1073</v>
      </c>
      <c r="BL30" s="559">
        <v>0.19400000000000001</v>
      </c>
      <c r="BM30" s="557" t="s">
        <v>774</v>
      </c>
      <c r="BN30" s="556">
        <v>2843</v>
      </c>
      <c r="BO30" s="557" t="s">
        <v>1074</v>
      </c>
      <c r="BP30" s="559">
        <v>0.25600000000000001</v>
      </c>
      <c r="BQ30" s="557" t="s">
        <v>840</v>
      </c>
      <c r="BR30" s="558"/>
      <c r="BS30" s="672" t="s">
        <v>841</v>
      </c>
      <c r="BT30" s="560">
        <v>7004</v>
      </c>
      <c r="BU30" s="561" t="s">
        <v>1075</v>
      </c>
      <c r="BV30" s="562">
        <v>0.318</v>
      </c>
      <c r="BW30" s="561" t="s">
        <v>1076</v>
      </c>
      <c r="BX30" s="560">
        <v>2820</v>
      </c>
      <c r="BY30" s="561" t="s">
        <v>1043</v>
      </c>
      <c r="BZ30" s="562">
        <v>0.253</v>
      </c>
      <c r="CA30" s="561" t="s">
        <v>1018</v>
      </c>
      <c r="CB30" s="560">
        <v>4184</v>
      </c>
      <c r="CC30" s="561" t="s">
        <v>1051</v>
      </c>
      <c r="CD30" s="562">
        <v>0.38500000000000001</v>
      </c>
      <c r="CE30" s="561" t="s">
        <v>1077</v>
      </c>
      <c r="CF30" s="649"/>
      <c r="CG30" s="439" t="s">
        <v>841</v>
      </c>
      <c r="CH30" s="563">
        <v>0.23899999999999999</v>
      </c>
      <c r="CI30" s="451" t="s">
        <v>781</v>
      </c>
      <c r="CJ30" s="563">
        <v>0.214</v>
      </c>
      <c r="CK30" s="451" t="s">
        <v>1078</v>
      </c>
      <c r="CL30" s="563">
        <v>0.26700000000000002</v>
      </c>
      <c r="CM30" s="451" t="s">
        <v>1079</v>
      </c>
      <c r="CN30" s="104"/>
    </row>
    <row r="31" spans="1:92" s="202" customFormat="1" ht="13.5" thickBot="1">
      <c r="A31" s="658" t="s">
        <v>1080</v>
      </c>
      <c r="B31" s="659">
        <v>44246</v>
      </c>
      <c r="C31" s="487" t="s">
        <v>1081</v>
      </c>
      <c r="D31" s="660" t="s">
        <v>751</v>
      </c>
      <c r="E31" s="487" t="s">
        <v>751</v>
      </c>
      <c r="F31" s="484">
        <v>22502</v>
      </c>
      <c r="G31" s="487" t="s">
        <v>1082</v>
      </c>
      <c r="H31" s="660" t="s">
        <v>751</v>
      </c>
      <c r="I31" s="487" t="s">
        <v>751</v>
      </c>
      <c r="J31" s="484">
        <v>21744</v>
      </c>
      <c r="K31" s="487" t="s">
        <v>1083</v>
      </c>
      <c r="L31" s="660" t="s">
        <v>751</v>
      </c>
      <c r="M31" s="485" t="s">
        <v>751</v>
      </c>
      <c r="O31" s="661" t="s">
        <v>1080</v>
      </c>
      <c r="P31" s="694">
        <v>44168</v>
      </c>
      <c r="Q31" s="694">
        <v>1063</v>
      </c>
      <c r="R31" s="695" t="s">
        <v>751</v>
      </c>
      <c r="S31" s="696" t="s">
        <v>751</v>
      </c>
      <c r="T31" s="697">
        <v>22195</v>
      </c>
      <c r="U31" s="694">
        <v>517</v>
      </c>
      <c r="V31" s="695" t="s">
        <v>751</v>
      </c>
      <c r="W31" s="696" t="s">
        <v>751</v>
      </c>
      <c r="X31" s="697">
        <v>21973</v>
      </c>
      <c r="Y31" s="694">
        <v>856</v>
      </c>
      <c r="Z31" s="695" t="s">
        <v>751</v>
      </c>
      <c r="AA31" s="695" t="s">
        <v>751</v>
      </c>
      <c r="AC31" s="661" t="s">
        <v>1080</v>
      </c>
      <c r="AD31" s="666">
        <v>45762</v>
      </c>
      <c r="AE31" s="667">
        <v>867</v>
      </c>
      <c r="AF31" s="668" t="s">
        <v>751</v>
      </c>
      <c r="AG31" s="669" t="s">
        <v>751</v>
      </c>
      <c r="AH31" s="666">
        <v>22969</v>
      </c>
      <c r="AI31" s="667">
        <v>672</v>
      </c>
      <c r="AJ31" s="668" t="s">
        <v>751</v>
      </c>
      <c r="AK31" s="669" t="s">
        <v>751</v>
      </c>
      <c r="AL31" s="666">
        <v>22793</v>
      </c>
      <c r="AM31" s="667">
        <v>521</v>
      </c>
      <c r="AN31" s="668" t="s">
        <v>751</v>
      </c>
      <c r="AO31" s="668" t="s">
        <v>751</v>
      </c>
      <c r="AQ31" s="670" t="s">
        <v>673</v>
      </c>
      <c r="AR31" s="551"/>
      <c r="AS31" s="550"/>
      <c r="AT31" s="686"/>
      <c r="AU31" s="552"/>
      <c r="AV31" s="551"/>
      <c r="AW31" s="550"/>
      <c r="AX31" s="686"/>
      <c r="AY31" s="552"/>
      <c r="AZ31" s="551"/>
      <c r="BA31" s="550"/>
      <c r="BB31" s="686"/>
      <c r="BC31" s="550"/>
      <c r="BD31" s="558"/>
      <c r="BE31" s="672" t="s">
        <v>673</v>
      </c>
      <c r="BF31" s="557" t="s">
        <v>673</v>
      </c>
      <c r="BG31" s="557" t="s">
        <v>673</v>
      </c>
      <c r="BH31" s="559" t="s">
        <v>673</v>
      </c>
      <c r="BI31" s="557" t="s">
        <v>673</v>
      </c>
      <c r="BJ31" s="557" t="s">
        <v>673</v>
      </c>
      <c r="BK31" s="557" t="s">
        <v>673</v>
      </c>
      <c r="BL31" s="559" t="s">
        <v>673</v>
      </c>
      <c r="BM31" s="557" t="s">
        <v>673</v>
      </c>
      <c r="BN31" s="557" t="s">
        <v>673</v>
      </c>
      <c r="BO31" s="557" t="s">
        <v>673</v>
      </c>
      <c r="BP31" s="559" t="s">
        <v>673</v>
      </c>
      <c r="BQ31" s="557" t="s">
        <v>673</v>
      </c>
      <c r="BR31" s="558"/>
      <c r="BS31" s="672" t="s">
        <v>673</v>
      </c>
      <c r="BT31" s="561" t="s">
        <v>673</v>
      </c>
      <c r="BU31" s="561" t="s">
        <v>673</v>
      </c>
      <c r="BV31" s="561" t="s">
        <v>673</v>
      </c>
      <c r="BW31" s="561" t="s">
        <v>673</v>
      </c>
      <c r="BX31" s="561" t="s">
        <v>673</v>
      </c>
      <c r="BY31" s="561" t="s">
        <v>673</v>
      </c>
      <c r="BZ31" s="561" t="s">
        <v>673</v>
      </c>
      <c r="CA31" s="561" t="s">
        <v>673</v>
      </c>
      <c r="CB31" s="561" t="s">
        <v>673</v>
      </c>
      <c r="CC31" s="561" t="s">
        <v>673</v>
      </c>
      <c r="CD31" s="562" t="s">
        <v>673</v>
      </c>
      <c r="CE31" s="561" t="s">
        <v>673</v>
      </c>
      <c r="CF31" s="649"/>
      <c r="CG31" s="413"/>
      <c r="CH31" s="451"/>
      <c r="CI31" s="451"/>
      <c r="CJ31" s="451"/>
      <c r="CK31" s="451"/>
      <c r="CL31" s="451"/>
      <c r="CM31" s="451"/>
      <c r="CN31" s="104"/>
    </row>
    <row r="32" spans="1:92" s="202" customFormat="1" ht="13">
      <c r="A32" s="673" t="s">
        <v>987</v>
      </c>
      <c r="B32" s="674">
        <v>40975</v>
      </c>
      <c r="C32" s="490" t="s">
        <v>1084</v>
      </c>
      <c r="D32" s="493">
        <v>0.92600000000000005</v>
      </c>
      <c r="E32" s="490" t="s">
        <v>625</v>
      </c>
      <c r="F32" s="675">
        <v>20274</v>
      </c>
      <c r="G32" s="490" t="s">
        <v>1085</v>
      </c>
      <c r="H32" s="707" t="s">
        <v>751</v>
      </c>
      <c r="I32" s="490" t="s">
        <v>1086</v>
      </c>
      <c r="J32" s="675">
        <v>20701</v>
      </c>
      <c r="K32" s="490" t="s">
        <v>1087</v>
      </c>
      <c r="L32" s="493">
        <v>0.95199999999999996</v>
      </c>
      <c r="M32" s="494" t="s">
        <v>1088</v>
      </c>
      <c r="O32" s="676" t="s">
        <v>987</v>
      </c>
      <c r="P32" s="690">
        <v>40447</v>
      </c>
      <c r="Q32" s="690">
        <v>1272</v>
      </c>
      <c r="R32" s="691">
        <v>91.6</v>
      </c>
      <c r="S32" s="692">
        <v>2.2999999999999998</v>
      </c>
      <c r="T32" s="693">
        <v>20188</v>
      </c>
      <c r="U32" s="690">
        <v>713</v>
      </c>
      <c r="V32" s="691">
        <v>91</v>
      </c>
      <c r="W32" s="692">
        <v>3</v>
      </c>
      <c r="X32" s="693">
        <v>20259</v>
      </c>
      <c r="Y32" s="690">
        <v>1052</v>
      </c>
      <c r="Z32" s="691">
        <v>92.2</v>
      </c>
      <c r="AA32" s="691">
        <v>3.8</v>
      </c>
      <c r="AC32" s="676" t="s">
        <v>987</v>
      </c>
      <c r="AD32" s="681">
        <v>41777</v>
      </c>
      <c r="AE32" s="682">
        <v>1495</v>
      </c>
      <c r="AF32" s="683">
        <v>91.3</v>
      </c>
      <c r="AG32" s="684">
        <v>2.7</v>
      </c>
      <c r="AH32" s="681">
        <v>21026</v>
      </c>
      <c r="AI32" s="682">
        <v>944</v>
      </c>
      <c r="AJ32" s="683">
        <v>91.5</v>
      </c>
      <c r="AK32" s="684">
        <v>3.4</v>
      </c>
      <c r="AL32" s="681">
        <v>20751</v>
      </c>
      <c r="AM32" s="682">
        <v>1016</v>
      </c>
      <c r="AN32" s="683">
        <v>91</v>
      </c>
      <c r="AO32" s="683">
        <v>3.9</v>
      </c>
      <c r="AQ32" s="670" t="s">
        <v>1080</v>
      </c>
      <c r="AR32" s="685">
        <v>45569</v>
      </c>
      <c r="AS32" s="550" t="s">
        <v>1089</v>
      </c>
      <c r="AT32" s="686" t="s">
        <v>751</v>
      </c>
      <c r="AU32" s="552" t="s">
        <v>751</v>
      </c>
      <c r="AV32" s="685">
        <v>23051</v>
      </c>
      <c r="AW32" s="550" t="s">
        <v>1090</v>
      </c>
      <c r="AX32" s="686" t="s">
        <v>751</v>
      </c>
      <c r="AY32" s="552" t="s">
        <v>751</v>
      </c>
      <c r="AZ32" s="685">
        <v>22518</v>
      </c>
      <c r="BA32" s="550" t="s">
        <v>1091</v>
      </c>
      <c r="BB32" s="686" t="s">
        <v>751</v>
      </c>
      <c r="BC32" s="550" t="s">
        <v>751</v>
      </c>
      <c r="BD32" s="558"/>
      <c r="BE32" s="672" t="s">
        <v>1080</v>
      </c>
      <c r="BF32" s="556">
        <v>46133</v>
      </c>
      <c r="BG32" s="557" t="s">
        <v>1092</v>
      </c>
      <c r="BH32" s="559" t="s">
        <v>751</v>
      </c>
      <c r="BI32" s="557" t="s">
        <v>751</v>
      </c>
      <c r="BJ32" s="556">
        <v>22834</v>
      </c>
      <c r="BK32" s="557" t="s">
        <v>1093</v>
      </c>
      <c r="BL32" s="559" t="s">
        <v>751</v>
      </c>
      <c r="BM32" s="557" t="s">
        <v>751</v>
      </c>
      <c r="BN32" s="556">
        <v>23299</v>
      </c>
      <c r="BO32" s="557" t="s">
        <v>1094</v>
      </c>
      <c r="BP32" s="559" t="s">
        <v>751</v>
      </c>
      <c r="BQ32" s="557" t="s">
        <v>751</v>
      </c>
      <c r="BR32" s="558"/>
      <c r="BS32" s="672" t="s">
        <v>1080</v>
      </c>
      <c r="BT32" s="560">
        <v>45270</v>
      </c>
      <c r="BU32" s="561" t="s">
        <v>1095</v>
      </c>
      <c r="BV32" s="561" t="s">
        <v>751</v>
      </c>
      <c r="BW32" s="561" t="s">
        <v>751</v>
      </c>
      <c r="BX32" s="560">
        <v>22709</v>
      </c>
      <c r="BY32" s="561" t="s">
        <v>1096</v>
      </c>
      <c r="BZ32" s="561" t="s">
        <v>751</v>
      </c>
      <c r="CA32" s="561" t="s">
        <v>751</v>
      </c>
      <c r="CB32" s="560">
        <v>22561</v>
      </c>
      <c r="CC32" s="561" t="s">
        <v>1097</v>
      </c>
      <c r="CD32" s="562" t="s">
        <v>751</v>
      </c>
      <c r="CE32" s="561" t="s">
        <v>751</v>
      </c>
      <c r="CF32" s="649"/>
      <c r="CG32" s="413" t="s">
        <v>1080</v>
      </c>
      <c r="CH32" s="393">
        <v>46934</v>
      </c>
      <c r="CI32" s="451" t="s">
        <v>1098</v>
      </c>
      <c r="CJ32" s="393">
        <v>23048</v>
      </c>
      <c r="CK32" s="451" t="s">
        <v>1099</v>
      </c>
      <c r="CL32" s="393">
        <v>23886</v>
      </c>
      <c r="CM32" s="451" t="s">
        <v>1100</v>
      </c>
      <c r="CN32" s="104"/>
    </row>
    <row r="33" spans="1:92" s="202" customFormat="1" ht="13">
      <c r="A33" s="688" t="s">
        <v>841</v>
      </c>
      <c r="B33" s="689">
        <v>13443</v>
      </c>
      <c r="C33" s="497" t="s">
        <v>1101</v>
      </c>
      <c r="D33" s="500">
        <v>0.30399999999999999</v>
      </c>
      <c r="E33" s="497" t="s">
        <v>1102</v>
      </c>
      <c r="F33" s="217">
        <v>6378</v>
      </c>
      <c r="G33" s="497" t="s">
        <v>1103</v>
      </c>
      <c r="H33" s="500">
        <v>0.28299999999999997</v>
      </c>
      <c r="I33" s="497" t="s">
        <v>1104</v>
      </c>
      <c r="J33" s="217">
        <v>7065</v>
      </c>
      <c r="K33" s="497" t="s">
        <v>1105</v>
      </c>
      <c r="L33" s="500">
        <v>0.32500000000000001</v>
      </c>
      <c r="M33" s="501" t="s">
        <v>1106</v>
      </c>
      <c r="O33" s="676" t="s">
        <v>841</v>
      </c>
      <c r="P33" s="690">
        <v>11268</v>
      </c>
      <c r="Q33" s="690">
        <v>1466</v>
      </c>
      <c r="R33" s="691">
        <v>25.5</v>
      </c>
      <c r="S33" s="692">
        <v>3.4</v>
      </c>
      <c r="T33" s="693">
        <v>4308</v>
      </c>
      <c r="U33" s="690">
        <v>862</v>
      </c>
      <c r="V33" s="691">
        <v>19.399999999999999</v>
      </c>
      <c r="W33" s="692">
        <v>3.9</v>
      </c>
      <c r="X33" s="693">
        <v>6960</v>
      </c>
      <c r="Y33" s="690">
        <v>1214</v>
      </c>
      <c r="Z33" s="691">
        <v>31.7</v>
      </c>
      <c r="AA33" s="691">
        <v>5.4</v>
      </c>
      <c r="AC33" s="676" t="s">
        <v>841</v>
      </c>
      <c r="AD33" s="681">
        <v>12794</v>
      </c>
      <c r="AE33" s="682">
        <v>1556</v>
      </c>
      <c r="AF33" s="683">
        <v>28</v>
      </c>
      <c r="AG33" s="684">
        <v>3.3</v>
      </c>
      <c r="AH33" s="681">
        <v>5754</v>
      </c>
      <c r="AI33" s="682">
        <v>1176</v>
      </c>
      <c r="AJ33" s="683">
        <v>25.1</v>
      </c>
      <c r="AK33" s="684">
        <v>4.8</v>
      </c>
      <c r="AL33" s="681">
        <v>7040</v>
      </c>
      <c r="AM33" s="682">
        <v>965</v>
      </c>
      <c r="AN33" s="683">
        <v>30.9</v>
      </c>
      <c r="AO33" s="683">
        <v>4.0999999999999996</v>
      </c>
      <c r="AQ33" s="670" t="s">
        <v>987</v>
      </c>
      <c r="AR33" s="685">
        <v>42389</v>
      </c>
      <c r="AS33" s="550" t="s">
        <v>672</v>
      </c>
      <c r="AT33" s="686">
        <v>0.93</v>
      </c>
      <c r="AU33" s="552" t="s">
        <v>662</v>
      </c>
      <c r="AV33" s="685">
        <v>21152</v>
      </c>
      <c r="AW33" s="550" t="s">
        <v>1107</v>
      </c>
      <c r="AX33" s="686">
        <v>0.91800000000000004</v>
      </c>
      <c r="AY33" s="552" t="s">
        <v>779</v>
      </c>
      <c r="AZ33" s="685">
        <v>21237</v>
      </c>
      <c r="BA33" s="550" t="s">
        <v>1108</v>
      </c>
      <c r="BB33" s="686">
        <v>0.94299999999999995</v>
      </c>
      <c r="BC33" s="550" t="s">
        <v>662</v>
      </c>
      <c r="BD33" s="558"/>
      <c r="BE33" s="672" t="s">
        <v>987</v>
      </c>
      <c r="BF33" s="556">
        <v>43397</v>
      </c>
      <c r="BG33" s="557" t="s">
        <v>1109</v>
      </c>
      <c r="BH33" s="559">
        <v>0.94099999999999995</v>
      </c>
      <c r="BI33" s="557" t="s">
        <v>657</v>
      </c>
      <c r="BJ33" s="556">
        <v>21514</v>
      </c>
      <c r="BK33" s="557" t="s">
        <v>1110</v>
      </c>
      <c r="BL33" s="559">
        <v>0.94199999999999995</v>
      </c>
      <c r="BM33" s="557" t="s">
        <v>651</v>
      </c>
      <c r="BN33" s="556">
        <v>21883</v>
      </c>
      <c r="BO33" s="557" t="s">
        <v>1111</v>
      </c>
      <c r="BP33" s="559">
        <v>0.93899999999999995</v>
      </c>
      <c r="BQ33" s="557" t="s">
        <v>658</v>
      </c>
      <c r="BR33" s="558"/>
      <c r="BS33" s="672" t="s">
        <v>987</v>
      </c>
      <c r="BT33" s="560">
        <v>42619</v>
      </c>
      <c r="BU33" s="561" t="s">
        <v>1112</v>
      </c>
      <c r="BV33" s="562">
        <v>0.94099999999999995</v>
      </c>
      <c r="BW33" s="561" t="s">
        <v>647</v>
      </c>
      <c r="BX33" s="560">
        <v>21196</v>
      </c>
      <c r="BY33" s="561" t="s">
        <v>1042</v>
      </c>
      <c r="BZ33" s="562">
        <v>0.93300000000000005</v>
      </c>
      <c r="CA33" s="561" t="s">
        <v>685</v>
      </c>
      <c r="CB33" s="560">
        <v>21423</v>
      </c>
      <c r="CC33" s="561" t="s">
        <v>876</v>
      </c>
      <c r="CD33" s="562">
        <v>0.95</v>
      </c>
      <c r="CE33" s="561" t="s">
        <v>662</v>
      </c>
      <c r="CF33" s="649"/>
      <c r="CG33" s="439" t="s">
        <v>987</v>
      </c>
      <c r="CH33" s="563">
        <v>0.94599999999999995</v>
      </c>
      <c r="CI33" s="451" t="s">
        <v>650</v>
      </c>
      <c r="CJ33" s="563">
        <v>0.93300000000000005</v>
      </c>
      <c r="CK33" s="451" t="s">
        <v>1061</v>
      </c>
      <c r="CL33" s="563">
        <v>0.95899999999999996</v>
      </c>
      <c r="CM33" s="451" t="s">
        <v>657</v>
      </c>
      <c r="CN33" s="104"/>
    </row>
    <row r="34" spans="1:92" s="202" customFormat="1" ht="13">
      <c r="A34" s="688"/>
      <c r="B34" s="689"/>
      <c r="C34" s="497"/>
      <c r="D34" s="500"/>
      <c r="E34" s="497"/>
      <c r="F34" s="217"/>
      <c r="G34" s="497"/>
      <c r="H34" s="500"/>
      <c r="I34" s="497"/>
      <c r="J34" s="217"/>
      <c r="K34" s="497"/>
      <c r="L34" s="500"/>
      <c r="M34" s="501"/>
      <c r="O34" s="676"/>
      <c r="P34" s="690"/>
      <c r="Q34" s="690"/>
      <c r="R34" s="691"/>
      <c r="S34" s="692"/>
      <c r="T34" s="693"/>
      <c r="U34" s="690"/>
      <c r="V34" s="691"/>
      <c r="W34" s="692"/>
      <c r="X34" s="693"/>
      <c r="Y34" s="690"/>
      <c r="Z34" s="691"/>
      <c r="AA34" s="691"/>
      <c r="AC34" s="676"/>
      <c r="AD34" s="681"/>
      <c r="AE34" s="682"/>
      <c r="AF34" s="683"/>
      <c r="AG34" s="684"/>
      <c r="AH34" s="681"/>
      <c r="AI34" s="682"/>
      <c r="AJ34" s="683"/>
      <c r="AK34" s="684"/>
      <c r="AL34" s="681"/>
      <c r="AM34" s="682"/>
      <c r="AN34" s="683"/>
      <c r="AO34" s="683"/>
      <c r="AQ34" s="670" t="s">
        <v>841</v>
      </c>
      <c r="AR34" s="685">
        <v>12127</v>
      </c>
      <c r="AS34" s="550" t="s">
        <v>1113</v>
      </c>
      <c r="AT34" s="686">
        <v>0.26600000000000001</v>
      </c>
      <c r="AU34" s="552" t="s">
        <v>1061</v>
      </c>
      <c r="AV34" s="685">
        <v>5363</v>
      </c>
      <c r="AW34" s="550" t="s">
        <v>1114</v>
      </c>
      <c r="AX34" s="686">
        <v>0.23300000000000001</v>
      </c>
      <c r="AY34" s="552" t="s">
        <v>1115</v>
      </c>
      <c r="AZ34" s="685">
        <v>6764</v>
      </c>
      <c r="BA34" s="550" t="s">
        <v>1116</v>
      </c>
      <c r="BB34" s="686">
        <v>0.3</v>
      </c>
      <c r="BC34" s="550" t="s">
        <v>1019</v>
      </c>
      <c r="BD34" s="558"/>
      <c r="BE34" s="672" t="s">
        <v>841</v>
      </c>
      <c r="BF34" s="556">
        <v>11820</v>
      </c>
      <c r="BG34" s="557" t="s">
        <v>1117</v>
      </c>
      <c r="BH34" s="559">
        <v>0.25600000000000001</v>
      </c>
      <c r="BI34" s="557" t="s">
        <v>1061</v>
      </c>
      <c r="BJ34" s="556">
        <v>5744</v>
      </c>
      <c r="BK34" s="557" t="s">
        <v>1118</v>
      </c>
      <c r="BL34" s="559">
        <v>0.252</v>
      </c>
      <c r="BM34" s="557" t="s">
        <v>1119</v>
      </c>
      <c r="BN34" s="556">
        <v>6076</v>
      </c>
      <c r="BO34" s="557" t="s">
        <v>1120</v>
      </c>
      <c r="BP34" s="559">
        <v>0.26100000000000001</v>
      </c>
      <c r="BQ34" s="557" t="s">
        <v>1121</v>
      </c>
      <c r="BR34" s="558"/>
      <c r="BS34" s="672" t="s">
        <v>841</v>
      </c>
      <c r="BT34" s="560">
        <v>10089</v>
      </c>
      <c r="BU34" s="561" t="s">
        <v>1122</v>
      </c>
      <c r="BV34" s="562">
        <v>0.223</v>
      </c>
      <c r="BW34" s="561" t="s">
        <v>674</v>
      </c>
      <c r="BX34" s="560">
        <v>4457</v>
      </c>
      <c r="BY34" s="561" t="s">
        <v>992</v>
      </c>
      <c r="BZ34" s="562">
        <v>0.19600000000000001</v>
      </c>
      <c r="CA34" s="561" t="s">
        <v>779</v>
      </c>
      <c r="CB34" s="560">
        <v>5632</v>
      </c>
      <c r="CC34" s="561" t="s">
        <v>1123</v>
      </c>
      <c r="CD34" s="562">
        <v>0.25</v>
      </c>
      <c r="CE34" s="561" t="s">
        <v>1016</v>
      </c>
      <c r="CF34" s="649"/>
      <c r="CG34" s="439" t="s">
        <v>841</v>
      </c>
      <c r="CH34" s="563">
        <v>0.26400000000000001</v>
      </c>
      <c r="CI34" s="451" t="s">
        <v>935</v>
      </c>
      <c r="CJ34" s="563">
        <v>0.246</v>
      </c>
      <c r="CK34" s="451" t="s">
        <v>1068</v>
      </c>
      <c r="CL34" s="563">
        <v>0.28100000000000003</v>
      </c>
      <c r="CM34" s="451" t="s">
        <v>787</v>
      </c>
      <c r="CN34" s="104"/>
    </row>
    <row r="35" spans="1:92" s="202" customFormat="1" ht="13.5" thickBot="1">
      <c r="A35" s="658" t="s">
        <v>1124</v>
      </c>
      <c r="B35" s="659">
        <v>32536</v>
      </c>
      <c r="C35" s="487" t="s">
        <v>1125</v>
      </c>
      <c r="D35" s="660" t="s">
        <v>751</v>
      </c>
      <c r="E35" s="487" t="s">
        <v>751</v>
      </c>
      <c r="F35" s="484">
        <v>15290</v>
      </c>
      <c r="G35" s="487" t="s">
        <v>1126</v>
      </c>
      <c r="H35" s="660" t="s">
        <v>751</v>
      </c>
      <c r="I35" s="487" t="s">
        <v>751</v>
      </c>
      <c r="J35" s="484">
        <v>17246</v>
      </c>
      <c r="K35" s="487" t="s">
        <v>1127</v>
      </c>
      <c r="L35" s="660" t="s">
        <v>751</v>
      </c>
      <c r="M35" s="485" t="s">
        <v>751</v>
      </c>
      <c r="O35" s="661" t="s">
        <v>1124</v>
      </c>
      <c r="P35" s="694">
        <v>32320</v>
      </c>
      <c r="Q35" s="694">
        <v>754</v>
      </c>
      <c r="R35" s="695" t="s">
        <v>751</v>
      </c>
      <c r="S35" s="696" t="s">
        <v>751</v>
      </c>
      <c r="T35" s="697">
        <v>15088</v>
      </c>
      <c r="U35" s="694">
        <v>423</v>
      </c>
      <c r="V35" s="695" t="s">
        <v>751</v>
      </c>
      <c r="W35" s="696" t="s">
        <v>751</v>
      </c>
      <c r="X35" s="697">
        <v>17232</v>
      </c>
      <c r="Y35" s="694">
        <v>416</v>
      </c>
      <c r="Z35" s="695" t="s">
        <v>751</v>
      </c>
      <c r="AA35" s="695" t="s">
        <v>751</v>
      </c>
      <c r="AC35" s="661" t="s">
        <v>1124</v>
      </c>
      <c r="AD35" s="666">
        <v>30492</v>
      </c>
      <c r="AE35" s="667">
        <v>485</v>
      </c>
      <c r="AF35" s="668" t="s">
        <v>751</v>
      </c>
      <c r="AG35" s="669" t="s">
        <v>751</v>
      </c>
      <c r="AH35" s="666">
        <v>14319</v>
      </c>
      <c r="AI35" s="667">
        <v>450</v>
      </c>
      <c r="AJ35" s="668" t="s">
        <v>751</v>
      </c>
      <c r="AK35" s="669" t="s">
        <v>751</v>
      </c>
      <c r="AL35" s="666">
        <v>16173</v>
      </c>
      <c r="AM35" s="667">
        <v>192</v>
      </c>
      <c r="AN35" s="668" t="s">
        <v>751</v>
      </c>
      <c r="AO35" s="668" t="s">
        <v>751</v>
      </c>
      <c r="AQ35" s="670" t="s">
        <v>673</v>
      </c>
      <c r="AR35" s="551"/>
      <c r="AS35" s="550"/>
      <c r="AT35" s="686"/>
      <c r="AU35" s="552"/>
      <c r="AV35" s="551"/>
      <c r="AW35" s="550"/>
      <c r="AX35" s="686"/>
      <c r="AY35" s="552"/>
      <c r="AZ35" s="551"/>
      <c r="BA35" s="550"/>
      <c r="BB35" s="686"/>
      <c r="BC35" s="550"/>
      <c r="BD35" s="558"/>
      <c r="BE35" s="672" t="s">
        <v>673</v>
      </c>
      <c r="BF35" s="557" t="s">
        <v>673</v>
      </c>
      <c r="BG35" s="557" t="s">
        <v>673</v>
      </c>
      <c r="BH35" s="559" t="s">
        <v>673</v>
      </c>
      <c r="BI35" s="557" t="s">
        <v>673</v>
      </c>
      <c r="BJ35" s="557" t="s">
        <v>673</v>
      </c>
      <c r="BK35" s="557" t="s">
        <v>673</v>
      </c>
      <c r="BL35" s="559" t="s">
        <v>673</v>
      </c>
      <c r="BM35" s="557" t="s">
        <v>673</v>
      </c>
      <c r="BN35" s="557" t="s">
        <v>673</v>
      </c>
      <c r="BO35" s="557" t="s">
        <v>673</v>
      </c>
      <c r="BP35" s="559" t="s">
        <v>673</v>
      </c>
      <c r="BQ35" s="557" t="s">
        <v>673</v>
      </c>
      <c r="BR35" s="558"/>
      <c r="BS35" s="672" t="s">
        <v>673</v>
      </c>
      <c r="BT35" s="561" t="s">
        <v>673</v>
      </c>
      <c r="BU35" s="561" t="s">
        <v>673</v>
      </c>
      <c r="BV35" s="561" t="s">
        <v>673</v>
      </c>
      <c r="BW35" s="561" t="s">
        <v>673</v>
      </c>
      <c r="BX35" s="561" t="s">
        <v>673</v>
      </c>
      <c r="BY35" s="561" t="s">
        <v>673</v>
      </c>
      <c r="BZ35" s="561" t="s">
        <v>673</v>
      </c>
      <c r="CA35" s="561" t="s">
        <v>673</v>
      </c>
      <c r="CB35" s="561" t="s">
        <v>673</v>
      </c>
      <c r="CC35" s="561" t="s">
        <v>673</v>
      </c>
      <c r="CD35" s="561" t="s">
        <v>673</v>
      </c>
      <c r="CE35" s="561" t="s">
        <v>673</v>
      </c>
      <c r="CF35" s="649"/>
      <c r="CG35" s="708"/>
      <c r="CH35" s="709"/>
      <c r="CI35" s="709"/>
      <c r="CJ35" s="709"/>
      <c r="CK35" s="709"/>
      <c r="CL35" s="709"/>
      <c r="CM35" s="709"/>
      <c r="CN35" s="104"/>
    </row>
    <row r="36" spans="1:92" s="202" customFormat="1" ht="13">
      <c r="A36" s="673" t="s">
        <v>987</v>
      </c>
      <c r="B36" s="674">
        <v>30082</v>
      </c>
      <c r="C36" s="490" t="s">
        <v>1128</v>
      </c>
      <c r="D36" s="493">
        <v>0.92500000000000004</v>
      </c>
      <c r="E36" s="490" t="s">
        <v>604</v>
      </c>
      <c r="F36" s="675">
        <v>14101</v>
      </c>
      <c r="G36" s="490" t="s">
        <v>1129</v>
      </c>
      <c r="H36" s="493">
        <v>0.92200000000000004</v>
      </c>
      <c r="I36" s="490" t="s">
        <v>909</v>
      </c>
      <c r="J36" s="675">
        <v>15981</v>
      </c>
      <c r="K36" s="490" t="s">
        <v>1130</v>
      </c>
      <c r="L36" s="493">
        <v>0.92700000000000005</v>
      </c>
      <c r="M36" s="494" t="s">
        <v>708</v>
      </c>
      <c r="O36" s="676" t="s">
        <v>987</v>
      </c>
      <c r="P36" s="690">
        <v>28176</v>
      </c>
      <c r="Q36" s="690">
        <v>1207</v>
      </c>
      <c r="R36" s="691">
        <v>87.2</v>
      </c>
      <c r="S36" s="692">
        <v>3.3</v>
      </c>
      <c r="T36" s="693">
        <v>13967</v>
      </c>
      <c r="U36" s="690">
        <v>573</v>
      </c>
      <c r="V36" s="691">
        <v>92.6</v>
      </c>
      <c r="W36" s="692">
        <v>2.8</v>
      </c>
      <c r="X36" s="693">
        <v>14209</v>
      </c>
      <c r="Y36" s="690">
        <v>861</v>
      </c>
      <c r="Z36" s="691">
        <v>82.5</v>
      </c>
      <c r="AA36" s="691">
        <v>4.7</v>
      </c>
      <c r="AC36" s="676" t="s">
        <v>987</v>
      </c>
      <c r="AD36" s="681">
        <v>27690</v>
      </c>
      <c r="AE36" s="682">
        <v>866</v>
      </c>
      <c r="AF36" s="683">
        <v>90.8</v>
      </c>
      <c r="AG36" s="684">
        <v>2.8</v>
      </c>
      <c r="AH36" s="681">
        <v>13498</v>
      </c>
      <c r="AI36" s="682">
        <v>650</v>
      </c>
      <c r="AJ36" s="683">
        <v>94.3</v>
      </c>
      <c r="AK36" s="684">
        <v>3.4</v>
      </c>
      <c r="AL36" s="681">
        <v>14192</v>
      </c>
      <c r="AM36" s="682">
        <v>628</v>
      </c>
      <c r="AN36" s="683">
        <v>87.8</v>
      </c>
      <c r="AO36" s="683">
        <v>4</v>
      </c>
      <c r="AQ36" s="670" t="s">
        <v>1124</v>
      </c>
      <c r="AR36" s="685">
        <v>29002</v>
      </c>
      <c r="AS36" s="550" t="s">
        <v>1131</v>
      </c>
      <c r="AT36" s="686" t="s">
        <v>751</v>
      </c>
      <c r="AU36" s="552" t="s">
        <v>751</v>
      </c>
      <c r="AV36" s="685">
        <v>13437</v>
      </c>
      <c r="AW36" s="550" t="s">
        <v>759</v>
      </c>
      <c r="AX36" s="686" t="s">
        <v>751</v>
      </c>
      <c r="AY36" s="552" t="s">
        <v>751</v>
      </c>
      <c r="AZ36" s="685">
        <v>15565</v>
      </c>
      <c r="BA36" s="550" t="s">
        <v>1132</v>
      </c>
      <c r="BB36" s="686" t="s">
        <v>751</v>
      </c>
      <c r="BC36" s="550" t="s">
        <v>751</v>
      </c>
      <c r="BD36" s="558"/>
      <c r="BE36" s="672" t="s">
        <v>1124</v>
      </c>
      <c r="BF36" s="556">
        <v>27396</v>
      </c>
      <c r="BG36" s="557" t="s">
        <v>1133</v>
      </c>
      <c r="BH36" s="559" t="s">
        <v>751</v>
      </c>
      <c r="BI36" s="557" t="s">
        <v>751</v>
      </c>
      <c r="BJ36" s="556">
        <v>12703</v>
      </c>
      <c r="BK36" s="557" t="s">
        <v>1134</v>
      </c>
      <c r="BL36" s="559" t="s">
        <v>751</v>
      </c>
      <c r="BM36" s="557" t="s">
        <v>751</v>
      </c>
      <c r="BN36" s="556">
        <v>14693</v>
      </c>
      <c r="BO36" s="557" t="s">
        <v>1135</v>
      </c>
      <c r="BP36" s="559" t="s">
        <v>751</v>
      </c>
      <c r="BQ36" s="557" t="s">
        <v>751</v>
      </c>
      <c r="BR36" s="558"/>
      <c r="BS36" s="672" t="s">
        <v>1124</v>
      </c>
      <c r="BT36" s="560">
        <v>25790</v>
      </c>
      <c r="BU36" s="561" t="s">
        <v>1136</v>
      </c>
      <c r="BV36" s="561" t="s">
        <v>751</v>
      </c>
      <c r="BW36" s="561" t="s">
        <v>751</v>
      </c>
      <c r="BX36" s="560">
        <v>12197</v>
      </c>
      <c r="BY36" s="561" t="s">
        <v>1137</v>
      </c>
      <c r="BZ36" s="561" t="s">
        <v>751</v>
      </c>
      <c r="CA36" s="561" t="s">
        <v>751</v>
      </c>
      <c r="CB36" s="560">
        <v>13593</v>
      </c>
      <c r="CC36" s="561" t="s">
        <v>1138</v>
      </c>
      <c r="CD36" s="561" t="s">
        <v>751</v>
      </c>
      <c r="CE36" s="561" t="s">
        <v>751</v>
      </c>
      <c r="CF36" s="649"/>
      <c r="CG36" s="413" t="s">
        <v>1124</v>
      </c>
      <c r="CH36" s="393">
        <v>24652</v>
      </c>
      <c r="CI36" s="451" t="s">
        <v>1139</v>
      </c>
      <c r="CJ36" s="393">
        <v>11439</v>
      </c>
      <c r="CK36" s="451" t="s">
        <v>1140</v>
      </c>
      <c r="CL36" s="393">
        <v>13213</v>
      </c>
      <c r="CM36" s="451" t="s">
        <v>1141</v>
      </c>
      <c r="CN36" s="558"/>
    </row>
    <row r="37" spans="1:92" s="202" customFormat="1" ht="13">
      <c r="A37" s="688" t="s">
        <v>841</v>
      </c>
      <c r="B37" s="689">
        <v>9676</v>
      </c>
      <c r="C37" s="497" t="s">
        <v>1142</v>
      </c>
      <c r="D37" s="500">
        <v>0.29699999999999999</v>
      </c>
      <c r="E37" s="497" t="s">
        <v>1039</v>
      </c>
      <c r="F37" s="217">
        <v>4390</v>
      </c>
      <c r="G37" s="497" t="s">
        <v>1143</v>
      </c>
      <c r="H37" s="500">
        <v>0.28699999999999998</v>
      </c>
      <c r="I37" s="497" t="s">
        <v>1144</v>
      </c>
      <c r="J37" s="217">
        <v>5286</v>
      </c>
      <c r="K37" s="497" t="s">
        <v>1145</v>
      </c>
      <c r="L37" s="500">
        <v>0.307</v>
      </c>
      <c r="M37" s="501" t="s">
        <v>1146</v>
      </c>
      <c r="O37" s="676" t="s">
        <v>841</v>
      </c>
      <c r="P37" s="690">
        <v>11253</v>
      </c>
      <c r="Q37" s="690">
        <v>1378</v>
      </c>
      <c r="R37" s="691">
        <v>34.799999999999997</v>
      </c>
      <c r="S37" s="692">
        <v>4.5</v>
      </c>
      <c r="T37" s="693">
        <v>5588</v>
      </c>
      <c r="U37" s="690">
        <v>905</v>
      </c>
      <c r="V37" s="691">
        <v>37</v>
      </c>
      <c r="W37" s="692">
        <v>6.2</v>
      </c>
      <c r="X37" s="693">
        <v>5665</v>
      </c>
      <c r="Y37" s="690">
        <v>913</v>
      </c>
      <c r="Z37" s="691">
        <v>32.9</v>
      </c>
      <c r="AA37" s="691">
        <v>5.5</v>
      </c>
      <c r="AC37" s="676" t="s">
        <v>841</v>
      </c>
      <c r="AD37" s="681">
        <v>10154</v>
      </c>
      <c r="AE37" s="682">
        <v>1429</v>
      </c>
      <c r="AF37" s="683">
        <v>33.299999999999997</v>
      </c>
      <c r="AG37" s="710">
        <v>4.7</v>
      </c>
      <c r="AH37" s="681">
        <v>5745</v>
      </c>
      <c r="AI37" s="682">
        <v>930</v>
      </c>
      <c r="AJ37" s="683">
        <v>40.1</v>
      </c>
      <c r="AK37" s="710">
        <v>6.5</v>
      </c>
      <c r="AL37" s="681">
        <v>4409</v>
      </c>
      <c r="AM37" s="682">
        <v>885</v>
      </c>
      <c r="AN37" s="683">
        <v>27.3</v>
      </c>
      <c r="AO37" s="683">
        <v>5.5</v>
      </c>
      <c r="AQ37" s="670" t="s">
        <v>987</v>
      </c>
      <c r="AR37" s="685">
        <v>24953</v>
      </c>
      <c r="AS37" s="550" t="s">
        <v>1147</v>
      </c>
      <c r="AT37" s="686">
        <v>0.86</v>
      </c>
      <c r="AU37" s="552" t="s">
        <v>1148</v>
      </c>
      <c r="AV37" s="685">
        <v>12175</v>
      </c>
      <c r="AW37" s="550" t="s">
        <v>1149</v>
      </c>
      <c r="AX37" s="686">
        <v>0.90600000000000003</v>
      </c>
      <c r="AY37" s="552" t="s">
        <v>779</v>
      </c>
      <c r="AZ37" s="685">
        <v>12778</v>
      </c>
      <c r="BA37" s="550" t="s">
        <v>1150</v>
      </c>
      <c r="BB37" s="686">
        <v>0.82099999999999995</v>
      </c>
      <c r="BC37" s="550" t="s">
        <v>1032</v>
      </c>
      <c r="BD37" s="558"/>
      <c r="BE37" s="672" t="s">
        <v>987</v>
      </c>
      <c r="BF37" s="556">
        <v>23996</v>
      </c>
      <c r="BG37" s="557" t="s">
        <v>1151</v>
      </c>
      <c r="BH37" s="559">
        <v>0.876</v>
      </c>
      <c r="BI37" s="557" t="s">
        <v>935</v>
      </c>
      <c r="BJ37" s="556">
        <v>11698</v>
      </c>
      <c r="BK37" s="557" t="s">
        <v>1152</v>
      </c>
      <c r="BL37" s="559">
        <v>0.92100000000000004</v>
      </c>
      <c r="BM37" s="557" t="s">
        <v>1148</v>
      </c>
      <c r="BN37" s="556">
        <v>12298</v>
      </c>
      <c r="BO37" s="557" t="s">
        <v>1153</v>
      </c>
      <c r="BP37" s="559">
        <v>0.83699999999999997</v>
      </c>
      <c r="BQ37" s="557" t="s">
        <v>1119</v>
      </c>
      <c r="BR37" s="558"/>
      <c r="BS37" s="672" t="s">
        <v>987</v>
      </c>
      <c r="BT37" s="560">
        <v>21567</v>
      </c>
      <c r="BU37" s="561" t="s">
        <v>1154</v>
      </c>
      <c r="BV37" s="562">
        <v>0.83599999999999997</v>
      </c>
      <c r="BW37" s="561" t="s">
        <v>1011</v>
      </c>
      <c r="BX37" s="560">
        <v>10685</v>
      </c>
      <c r="BY37" s="561" t="s">
        <v>1155</v>
      </c>
      <c r="BZ37" s="562">
        <v>0.876</v>
      </c>
      <c r="CA37" s="561" t="s">
        <v>1032</v>
      </c>
      <c r="CB37" s="560">
        <v>10882</v>
      </c>
      <c r="CC37" s="561" t="s">
        <v>1156</v>
      </c>
      <c r="CD37" s="562">
        <v>0.80100000000000005</v>
      </c>
      <c r="CE37" s="561" t="s">
        <v>1021</v>
      </c>
      <c r="CF37" s="649"/>
      <c r="CG37" s="439" t="s">
        <v>987</v>
      </c>
      <c r="CH37" s="563">
        <v>0.83099999999999996</v>
      </c>
      <c r="CI37" s="451" t="s">
        <v>660</v>
      </c>
      <c r="CJ37" s="563">
        <v>0.89700000000000002</v>
      </c>
      <c r="CK37" s="451" t="s">
        <v>1157</v>
      </c>
      <c r="CL37" s="563">
        <v>0.77300000000000002</v>
      </c>
      <c r="CM37" s="451" t="s">
        <v>853</v>
      </c>
      <c r="CN37" s="558"/>
    </row>
    <row r="38" spans="1:92" s="202" customFormat="1" ht="13">
      <c r="A38" s="711"/>
      <c r="B38" s="712"/>
      <c r="C38" s="561"/>
      <c r="D38" s="562"/>
      <c r="E38" s="713"/>
      <c r="F38" s="714"/>
      <c r="G38" s="561"/>
      <c r="H38" s="562"/>
      <c r="I38" s="713"/>
      <c r="J38" s="714"/>
      <c r="K38" s="561"/>
      <c r="L38" s="562"/>
      <c r="M38" s="561"/>
      <c r="O38" s="715"/>
      <c r="P38" s="712"/>
      <c r="Q38" s="561"/>
      <c r="R38" s="562"/>
      <c r="S38" s="713"/>
      <c r="T38" s="714"/>
      <c r="U38" s="561"/>
      <c r="V38" s="562"/>
      <c r="W38" s="713"/>
      <c r="X38" s="714"/>
      <c r="Y38" s="561"/>
      <c r="Z38" s="562"/>
      <c r="AA38" s="561"/>
      <c r="AC38" s="715"/>
      <c r="AD38" s="712"/>
      <c r="AE38" s="561"/>
      <c r="AF38" s="562"/>
      <c r="AG38" s="713"/>
      <c r="AH38" s="714"/>
      <c r="AI38" s="561"/>
      <c r="AJ38" s="562"/>
      <c r="AK38" s="713"/>
      <c r="AL38" s="714"/>
      <c r="AM38" s="561"/>
      <c r="AN38" s="562"/>
      <c r="AO38" s="561"/>
      <c r="AQ38" s="670" t="s">
        <v>841</v>
      </c>
      <c r="AR38" s="685">
        <v>9885</v>
      </c>
      <c r="AS38" s="550" t="s">
        <v>1158</v>
      </c>
      <c r="AT38" s="686">
        <v>0.34100000000000003</v>
      </c>
      <c r="AU38" s="552" t="s">
        <v>1068</v>
      </c>
      <c r="AV38" s="685">
        <v>5123</v>
      </c>
      <c r="AW38" s="550" t="s">
        <v>1159</v>
      </c>
      <c r="AX38" s="686">
        <v>0.38100000000000001</v>
      </c>
      <c r="AY38" s="552" t="s">
        <v>1020</v>
      </c>
      <c r="AZ38" s="685">
        <v>4762</v>
      </c>
      <c r="BA38" s="550" t="s">
        <v>1160</v>
      </c>
      <c r="BB38" s="686">
        <v>0.30599999999999999</v>
      </c>
      <c r="BC38" s="550" t="s">
        <v>783</v>
      </c>
      <c r="BD38" s="558"/>
      <c r="BE38" s="672" t="s">
        <v>841</v>
      </c>
      <c r="BF38" s="556">
        <v>8486</v>
      </c>
      <c r="BG38" s="557" t="s">
        <v>1161</v>
      </c>
      <c r="BH38" s="559">
        <v>0.31</v>
      </c>
      <c r="BI38" s="557" t="s">
        <v>1148</v>
      </c>
      <c r="BJ38" s="556">
        <v>4841</v>
      </c>
      <c r="BK38" s="557" t="s">
        <v>1162</v>
      </c>
      <c r="BL38" s="559">
        <v>0.38100000000000001</v>
      </c>
      <c r="BM38" s="557" t="s">
        <v>1031</v>
      </c>
      <c r="BN38" s="556">
        <v>3645</v>
      </c>
      <c r="BO38" s="557" t="s">
        <v>1163</v>
      </c>
      <c r="BP38" s="559">
        <v>0.248</v>
      </c>
      <c r="BQ38" s="557" t="s">
        <v>1068</v>
      </c>
      <c r="BR38" s="558"/>
      <c r="BS38" s="672" t="s">
        <v>841</v>
      </c>
      <c r="BT38" s="560">
        <v>6986</v>
      </c>
      <c r="BU38" s="561" t="s">
        <v>1164</v>
      </c>
      <c r="BV38" s="562">
        <v>0.27100000000000002</v>
      </c>
      <c r="BW38" s="561" t="s">
        <v>862</v>
      </c>
      <c r="BX38" s="560">
        <v>4073</v>
      </c>
      <c r="BY38" s="561" t="s">
        <v>1026</v>
      </c>
      <c r="BZ38" s="562">
        <v>0.33400000000000002</v>
      </c>
      <c r="CA38" s="561" t="s">
        <v>857</v>
      </c>
      <c r="CB38" s="560">
        <v>2913</v>
      </c>
      <c r="CC38" s="561" t="s">
        <v>1165</v>
      </c>
      <c r="CD38" s="562">
        <v>0.214</v>
      </c>
      <c r="CE38" s="561" t="s">
        <v>787</v>
      </c>
      <c r="CF38" s="649"/>
      <c r="CG38" s="439" t="s">
        <v>841</v>
      </c>
      <c r="CH38" s="563">
        <v>0.28299999999999997</v>
      </c>
      <c r="CI38" s="451" t="s">
        <v>779</v>
      </c>
      <c r="CJ38" s="563">
        <v>0.33700000000000002</v>
      </c>
      <c r="CK38" s="451" t="s">
        <v>1166</v>
      </c>
      <c r="CL38" s="563">
        <v>0.23599999999999999</v>
      </c>
      <c r="CM38" s="451" t="s">
        <v>1016</v>
      </c>
      <c r="CN38" s="558"/>
    </row>
    <row r="39" spans="1:92" s="202" customFormat="1" ht="13">
      <c r="A39" s="716" t="s">
        <v>1167</v>
      </c>
      <c r="B39" s="717"/>
      <c r="C39" s="717"/>
      <c r="D39" s="717"/>
      <c r="E39" s="717"/>
      <c r="F39" s="717"/>
      <c r="G39" s="717"/>
      <c r="H39" s="717"/>
      <c r="I39" s="717"/>
      <c r="J39" s="717"/>
      <c r="K39" s="717"/>
      <c r="L39" s="717"/>
      <c r="M39" s="718"/>
      <c r="O39" s="2069" t="s">
        <v>1167</v>
      </c>
      <c r="P39" s="2070"/>
      <c r="Q39" s="2070"/>
      <c r="R39" s="2070"/>
      <c r="S39" s="2070"/>
      <c r="T39" s="2070"/>
      <c r="U39" s="2070"/>
      <c r="V39" s="2070"/>
      <c r="W39" s="2070"/>
      <c r="X39" s="2070"/>
      <c r="Y39" s="2070"/>
      <c r="Z39" s="2070"/>
      <c r="AA39" s="2071"/>
      <c r="AC39" s="2069" t="s">
        <v>1167</v>
      </c>
      <c r="AD39" s="2070"/>
      <c r="AE39" s="2070"/>
      <c r="AF39" s="2070"/>
      <c r="AG39" s="2070"/>
      <c r="AH39" s="2070"/>
      <c r="AI39" s="2070"/>
      <c r="AJ39" s="2070"/>
      <c r="AK39" s="2070"/>
      <c r="AL39" s="2070"/>
      <c r="AM39" s="2070"/>
      <c r="AN39" s="2070"/>
      <c r="AO39" s="2071"/>
      <c r="AQ39" s="670" t="s">
        <v>673</v>
      </c>
      <c r="AR39" s="714" t="s">
        <v>673</v>
      </c>
      <c r="AS39" s="561" t="s">
        <v>673</v>
      </c>
      <c r="AT39" s="562" t="s">
        <v>673</v>
      </c>
      <c r="AU39" s="713" t="s">
        <v>673</v>
      </c>
      <c r="AV39" s="714" t="s">
        <v>673</v>
      </c>
      <c r="AW39" s="561" t="s">
        <v>673</v>
      </c>
      <c r="AX39" s="562" t="s">
        <v>673</v>
      </c>
      <c r="AY39" s="713" t="s">
        <v>673</v>
      </c>
      <c r="AZ39" s="714" t="s">
        <v>673</v>
      </c>
      <c r="BA39" s="561" t="s">
        <v>673</v>
      </c>
      <c r="BB39" s="562" t="s">
        <v>673</v>
      </c>
      <c r="BC39" s="561" t="s">
        <v>673</v>
      </c>
      <c r="BD39" s="558"/>
      <c r="BE39" s="672" t="s">
        <v>673</v>
      </c>
      <c r="BF39" s="561" t="s">
        <v>673</v>
      </c>
      <c r="BG39" s="561" t="s">
        <v>673</v>
      </c>
      <c r="BH39" s="562" t="s">
        <v>673</v>
      </c>
      <c r="BI39" s="561" t="s">
        <v>673</v>
      </c>
      <c r="BJ39" s="561" t="s">
        <v>673</v>
      </c>
      <c r="BK39" s="561" t="s">
        <v>673</v>
      </c>
      <c r="BL39" s="562" t="s">
        <v>673</v>
      </c>
      <c r="BM39" s="561" t="s">
        <v>673</v>
      </c>
      <c r="BN39" s="561" t="s">
        <v>673</v>
      </c>
      <c r="BO39" s="561" t="s">
        <v>673</v>
      </c>
      <c r="BP39" s="562" t="s">
        <v>673</v>
      </c>
      <c r="BQ39" s="561" t="s">
        <v>673</v>
      </c>
      <c r="BR39" s="558"/>
      <c r="BS39" s="672" t="s">
        <v>673</v>
      </c>
      <c r="BT39" s="561" t="s">
        <v>673</v>
      </c>
      <c r="BU39" s="561" t="s">
        <v>673</v>
      </c>
      <c r="BV39" s="562" t="s">
        <v>673</v>
      </c>
      <c r="BW39" s="561" t="s">
        <v>673</v>
      </c>
      <c r="BX39" s="561" t="s">
        <v>673</v>
      </c>
      <c r="BY39" s="561" t="s">
        <v>673</v>
      </c>
      <c r="BZ39" s="562" t="s">
        <v>673</v>
      </c>
      <c r="CA39" s="561" t="s">
        <v>673</v>
      </c>
      <c r="CB39" s="561" t="s">
        <v>673</v>
      </c>
      <c r="CC39" s="561" t="s">
        <v>673</v>
      </c>
      <c r="CD39" s="562" t="s">
        <v>673</v>
      </c>
      <c r="CE39" s="561" t="s">
        <v>673</v>
      </c>
      <c r="CF39" s="649"/>
      <c r="CG39" s="413"/>
      <c r="CH39" s="451"/>
      <c r="CI39" s="451"/>
      <c r="CJ39" s="451"/>
      <c r="CK39" s="451"/>
      <c r="CL39" s="451"/>
      <c r="CM39" s="451"/>
      <c r="CN39" s="558"/>
    </row>
    <row r="40" spans="1:92" s="202" customFormat="1" ht="13">
      <c r="A40" s="711" t="s">
        <v>766</v>
      </c>
      <c r="B40" s="719" t="s">
        <v>751</v>
      </c>
      <c r="C40" s="497" t="s">
        <v>751</v>
      </c>
      <c r="D40" s="500">
        <v>0.17100000000000001</v>
      </c>
      <c r="E40" s="497" t="s">
        <v>1168</v>
      </c>
      <c r="F40" s="719" t="s">
        <v>751</v>
      </c>
      <c r="G40" s="497" t="s">
        <v>751</v>
      </c>
      <c r="H40" s="500">
        <v>0.17499999999999999</v>
      </c>
      <c r="I40" s="497" t="s">
        <v>1169</v>
      </c>
      <c r="J40" s="719" t="s">
        <v>751</v>
      </c>
      <c r="K40" s="497" t="s">
        <v>751</v>
      </c>
      <c r="L40" s="500">
        <v>0.16500000000000001</v>
      </c>
      <c r="M40" s="501" t="s">
        <v>1170</v>
      </c>
      <c r="O40" s="715" t="s">
        <v>766</v>
      </c>
      <c r="P40" s="690" t="s">
        <v>751</v>
      </c>
      <c r="Q40" s="690" t="s">
        <v>751</v>
      </c>
      <c r="R40" s="691">
        <v>15.6</v>
      </c>
      <c r="S40" s="692">
        <v>7.1</v>
      </c>
      <c r="T40" s="693" t="s">
        <v>751</v>
      </c>
      <c r="U40" s="690" t="s">
        <v>751</v>
      </c>
      <c r="V40" s="691">
        <v>14.5</v>
      </c>
      <c r="W40" s="692">
        <v>10.1</v>
      </c>
      <c r="X40" s="693" t="s">
        <v>751</v>
      </c>
      <c r="Y40" s="690" t="s">
        <v>751</v>
      </c>
      <c r="Z40" s="691">
        <v>16.3</v>
      </c>
      <c r="AA40" s="691">
        <v>9.9</v>
      </c>
      <c r="AC40" s="715" t="s">
        <v>766</v>
      </c>
      <c r="AD40" s="681" t="s">
        <v>751</v>
      </c>
      <c r="AE40" s="682" t="s">
        <v>751</v>
      </c>
      <c r="AF40" s="683">
        <v>16.5</v>
      </c>
      <c r="AG40" s="684">
        <v>8.8000000000000007</v>
      </c>
      <c r="AH40" s="681" t="s">
        <v>751</v>
      </c>
      <c r="AI40" s="682" t="s">
        <v>751</v>
      </c>
      <c r="AJ40" s="683">
        <v>12.2</v>
      </c>
      <c r="AK40" s="684">
        <v>11.1</v>
      </c>
      <c r="AL40" s="681" t="s">
        <v>751</v>
      </c>
      <c r="AM40" s="682" t="s">
        <v>751</v>
      </c>
      <c r="AN40" s="683">
        <v>20.399999999999999</v>
      </c>
      <c r="AO40" s="683">
        <v>12.5</v>
      </c>
      <c r="AQ40" s="2069" t="s">
        <v>1167</v>
      </c>
      <c r="AR40" s="2070"/>
      <c r="AS40" s="2070"/>
      <c r="AT40" s="2070"/>
      <c r="AU40" s="2070"/>
      <c r="AV40" s="2070"/>
      <c r="AW40" s="2070"/>
      <c r="AX40" s="2070"/>
      <c r="AY40" s="2070"/>
      <c r="AZ40" s="2070"/>
      <c r="BA40" s="2070"/>
      <c r="BB40" s="2070"/>
      <c r="BC40" s="2071"/>
      <c r="BD40" s="558"/>
      <c r="BE40" s="2065" t="s">
        <v>1171</v>
      </c>
      <c r="BF40" s="2066"/>
      <c r="BG40" s="2066"/>
      <c r="BH40" s="2066"/>
      <c r="BI40" s="2066"/>
      <c r="BJ40" s="2066"/>
      <c r="BK40" s="2066"/>
      <c r="BL40" s="2066"/>
      <c r="BM40" s="2066"/>
      <c r="BN40" s="2066"/>
      <c r="BO40" s="2066"/>
      <c r="BP40" s="2066"/>
      <c r="BQ40" s="2067"/>
      <c r="BR40" s="558"/>
      <c r="BS40" s="2065" t="s">
        <v>1171</v>
      </c>
      <c r="BT40" s="2066"/>
      <c r="BU40" s="2066"/>
      <c r="BV40" s="2066"/>
      <c r="BW40" s="2066"/>
      <c r="BX40" s="2066"/>
      <c r="BY40" s="2066"/>
      <c r="BZ40" s="2066"/>
      <c r="CA40" s="2066"/>
      <c r="CB40" s="2066"/>
      <c r="CC40" s="2066"/>
      <c r="CD40" s="2066"/>
      <c r="CE40" s="2067"/>
      <c r="CF40" s="649"/>
      <c r="CG40" s="2036" t="s">
        <v>1171</v>
      </c>
      <c r="CH40" s="2037"/>
      <c r="CI40" s="2037"/>
      <c r="CJ40" s="2037"/>
      <c r="CK40" s="2037"/>
      <c r="CL40" s="2037"/>
      <c r="CM40" s="2038"/>
      <c r="CN40" s="558"/>
    </row>
    <row r="41" spans="1:92" s="202" customFormat="1" ht="13">
      <c r="A41" s="711" t="s">
        <v>793</v>
      </c>
      <c r="B41" s="719" t="s">
        <v>751</v>
      </c>
      <c r="C41" s="497" t="s">
        <v>751</v>
      </c>
      <c r="D41" s="500">
        <v>0.153</v>
      </c>
      <c r="E41" s="497" t="s">
        <v>1172</v>
      </c>
      <c r="F41" s="719" t="s">
        <v>751</v>
      </c>
      <c r="G41" s="497" t="s">
        <v>751</v>
      </c>
      <c r="H41" s="500">
        <v>0.14299999999999999</v>
      </c>
      <c r="I41" s="497" t="s">
        <v>1104</v>
      </c>
      <c r="J41" s="719" t="s">
        <v>751</v>
      </c>
      <c r="K41" s="497" t="s">
        <v>751</v>
      </c>
      <c r="L41" s="500">
        <v>0.16500000000000001</v>
      </c>
      <c r="M41" s="501" t="s">
        <v>1173</v>
      </c>
      <c r="O41" s="715" t="s">
        <v>793</v>
      </c>
      <c r="P41" s="690" t="s">
        <v>751</v>
      </c>
      <c r="Q41" s="690" t="s">
        <v>751</v>
      </c>
      <c r="R41" s="691">
        <v>10.199999999999999</v>
      </c>
      <c r="S41" s="692">
        <v>3.1</v>
      </c>
      <c r="T41" s="693" t="s">
        <v>751</v>
      </c>
      <c r="U41" s="690" t="s">
        <v>751</v>
      </c>
      <c r="V41" s="691">
        <v>10.4</v>
      </c>
      <c r="W41" s="692">
        <v>3.9</v>
      </c>
      <c r="X41" s="693" t="s">
        <v>751</v>
      </c>
      <c r="Y41" s="690" t="s">
        <v>751</v>
      </c>
      <c r="Z41" s="691">
        <v>9.9</v>
      </c>
      <c r="AA41" s="691">
        <v>5</v>
      </c>
      <c r="AC41" s="715" t="s">
        <v>793</v>
      </c>
      <c r="AD41" s="681" t="s">
        <v>751</v>
      </c>
      <c r="AE41" s="682" t="s">
        <v>751</v>
      </c>
      <c r="AF41" s="683">
        <v>9.1999999999999993</v>
      </c>
      <c r="AG41" s="684">
        <v>3.5</v>
      </c>
      <c r="AH41" s="681" t="s">
        <v>751</v>
      </c>
      <c r="AI41" s="682" t="s">
        <v>751</v>
      </c>
      <c r="AJ41" s="683">
        <v>8.1999999999999993</v>
      </c>
      <c r="AK41" s="684">
        <v>3.3</v>
      </c>
      <c r="AL41" s="681" t="s">
        <v>751</v>
      </c>
      <c r="AM41" s="682" t="s">
        <v>751</v>
      </c>
      <c r="AN41" s="683">
        <v>10.199999999999999</v>
      </c>
      <c r="AO41" s="683">
        <v>4.8</v>
      </c>
      <c r="AQ41" s="670" t="s">
        <v>766</v>
      </c>
      <c r="AR41" s="551" t="s">
        <v>751</v>
      </c>
      <c r="AS41" s="550" t="s">
        <v>751</v>
      </c>
      <c r="AT41" s="686">
        <v>0.20100000000000001</v>
      </c>
      <c r="AU41" s="552" t="s">
        <v>831</v>
      </c>
      <c r="AV41" s="551" t="s">
        <v>751</v>
      </c>
      <c r="AW41" s="550" t="s">
        <v>751</v>
      </c>
      <c r="AX41" s="686">
        <v>0.16500000000000001</v>
      </c>
      <c r="AY41" s="552" t="s">
        <v>1174</v>
      </c>
      <c r="AZ41" s="551" t="s">
        <v>751</v>
      </c>
      <c r="BA41" s="550" t="s">
        <v>751</v>
      </c>
      <c r="BB41" s="686">
        <v>0.23</v>
      </c>
      <c r="BC41" s="550" t="s">
        <v>812</v>
      </c>
      <c r="BD41" s="558"/>
      <c r="BE41" s="672" t="s">
        <v>766</v>
      </c>
      <c r="BF41" s="557" t="s">
        <v>751</v>
      </c>
      <c r="BG41" s="557" t="s">
        <v>751</v>
      </c>
      <c r="BH41" s="559">
        <v>0.11</v>
      </c>
      <c r="BI41" s="557" t="s">
        <v>1032</v>
      </c>
      <c r="BJ41" s="557" t="s">
        <v>751</v>
      </c>
      <c r="BK41" s="557" t="s">
        <v>751</v>
      </c>
      <c r="BL41" s="559">
        <v>8.8999999999999996E-2</v>
      </c>
      <c r="BM41" s="557" t="s">
        <v>857</v>
      </c>
      <c r="BN41" s="557" t="s">
        <v>751</v>
      </c>
      <c r="BO41" s="557" t="s">
        <v>751</v>
      </c>
      <c r="BP41" s="559">
        <v>0.13</v>
      </c>
      <c r="BQ41" s="557" t="s">
        <v>1020</v>
      </c>
      <c r="BR41" s="558"/>
      <c r="BS41" s="672" t="s">
        <v>766</v>
      </c>
      <c r="BT41" s="561" t="s">
        <v>751</v>
      </c>
      <c r="BU41" s="561" t="s">
        <v>751</v>
      </c>
      <c r="BV41" s="562">
        <v>9.7000000000000003E-2</v>
      </c>
      <c r="BW41" s="561" t="s">
        <v>1025</v>
      </c>
      <c r="BX41" s="561" t="s">
        <v>751</v>
      </c>
      <c r="BY41" s="561" t="s">
        <v>751</v>
      </c>
      <c r="BZ41" s="562">
        <v>0.13100000000000001</v>
      </c>
      <c r="CA41" s="561" t="s">
        <v>1175</v>
      </c>
      <c r="CB41" s="561" t="s">
        <v>751</v>
      </c>
      <c r="CC41" s="561" t="s">
        <v>751</v>
      </c>
      <c r="CD41" s="562">
        <v>5.8999999999999997E-2</v>
      </c>
      <c r="CE41" s="561" t="s">
        <v>1148</v>
      </c>
      <c r="CF41" s="649"/>
      <c r="CG41" s="413" t="s">
        <v>766</v>
      </c>
      <c r="CH41" s="720">
        <v>0.27</v>
      </c>
      <c r="CI41" s="451" t="s">
        <v>1174</v>
      </c>
      <c r="CJ41" s="563">
        <v>0.17699999999999999</v>
      </c>
      <c r="CK41" s="451" t="s">
        <v>1176</v>
      </c>
      <c r="CL41" s="563">
        <v>0.34899999999999998</v>
      </c>
      <c r="CM41" s="451" t="s">
        <v>776</v>
      </c>
      <c r="CN41" s="558"/>
    </row>
    <row r="42" spans="1:92" s="202" customFormat="1" ht="13">
      <c r="A42" s="711" t="s">
        <v>820</v>
      </c>
      <c r="B42" s="719" t="s">
        <v>751</v>
      </c>
      <c r="C42" s="497" t="s">
        <v>751</v>
      </c>
      <c r="D42" s="500">
        <v>0.105</v>
      </c>
      <c r="E42" s="497" t="s">
        <v>1088</v>
      </c>
      <c r="F42" s="719" t="s">
        <v>751</v>
      </c>
      <c r="G42" s="497" t="s">
        <v>751</v>
      </c>
      <c r="H42" s="500">
        <v>0.11</v>
      </c>
      <c r="I42" s="497" t="s">
        <v>1177</v>
      </c>
      <c r="J42" s="719" t="s">
        <v>751</v>
      </c>
      <c r="K42" s="497" t="s">
        <v>751</v>
      </c>
      <c r="L42" s="500">
        <v>0.10100000000000001</v>
      </c>
      <c r="M42" s="501" t="s">
        <v>1102</v>
      </c>
      <c r="O42" s="715" t="s">
        <v>820</v>
      </c>
      <c r="P42" s="690" t="s">
        <v>751</v>
      </c>
      <c r="Q42" s="690" t="s">
        <v>751</v>
      </c>
      <c r="R42" s="691">
        <v>10.6</v>
      </c>
      <c r="S42" s="692">
        <v>2.9</v>
      </c>
      <c r="T42" s="693" t="s">
        <v>751</v>
      </c>
      <c r="U42" s="690" t="s">
        <v>751</v>
      </c>
      <c r="V42" s="691">
        <v>10.3</v>
      </c>
      <c r="W42" s="692">
        <v>3.8</v>
      </c>
      <c r="X42" s="693" t="s">
        <v>751</v>
      </c>
      <c r="Y42" s="690" t="s">
        <v>751</v>
      </c>
      <c r="Z42" s="691">
        <v>10.9</v>
      </c>
      <c r="AA42" s="691">
        <v>4.7</v>
      </c>
      <c r="AC42" s="715" t="s">
        <v>820</v>
      </c>
      <c r="AD42" s="681" t="s">
        <v>751</v>
      </c>
      <c r="AE42" s="682" t="s">
        <v>751</v>
      </c>
      <c r="AF42" s="683">
        <v>7.5</v>
      </c>
      <c r="AG42" s="684">
        <v>2.6</v>
      </c>
      <c r="AH42" s="681" t="s">
        <v>751</v>
      </c>
      <c r="AI42" s="682" t="s">
        <v>751</v>
      </c>
      <c r="AJ42" s="683">
        <v>6.5</v>
      </c>
      <c r="AK42" s="684">
        <v>3.1</v>
      </c>
      <c r="AL42" s="681" t="s">
        <v>751</v>
      </c>
      <c r="AM42" s="682" t="s">
        <v>751</v>
      </c>
      <c r="AN42" s="683">
        <v>8.4</v>
      </c>
      <c r="AO42" s="683">
        <v>3.3</v>
      </c>
      <c r="AQ42" s="670" t="s">
        <v>793</v>
      </c>
      <c r="AR42" s="551" t="s">
        <v>751</v>
      </c>
      <c r="AS42" s="550" t="s">
        <v>751</v>
      </c>
      <c r="AT42" s="686">
        <v>0.13500000000000001</v>
      </c>
      <c r="AU42" s="552" t="s">
        <v>1121</v>
      </c>
      <c r="AV42" s="551" t="s">
        <v>751</v>
      </c>
      <c r="AW42" s="550" t="s">
        <v>751</v>
      </c>
      <c r="AX42" s="686">
        <v>0.153</v>
      </c>
      <c r="AY42" s="552" t="s">
        <v>783</v>
      </c>
      <c r="AZ42" s="551" t="s">
        <v>751</v>
      </c>
      <c r="BA42" s="550" t="s">
        <v>751</v>
      </c>
      <c r="BB42" s="686">
        <v>0.11799999999999999</v>
      </c>
      <c r="BC42" s="550" t="s">
        <v>1119</v>
      </c>
      <c r="BD42" s="558"/>
      <c r="BE42" s="672" t="s">
        <v>793</v>
      </c>
      <c r="BF42" s="557" t="s">
        <v>751</v>
      </c>
      <c r="BG42" s="557" t="s">
        <v>751</v>
      </c>
      <c r="BH42" s="559">
        <v>8.5000000000000006E-2</v>
      </c>
      <c r="BI42" s="557" t="s">
        <v>674</v>
      </c>
      <c r="BJ42" s="557" t="s">
        <v>751</v>
      </c>
      <c r="BK42" s="557" t="s">
        <v>751</v>
      </c>
      <c r="BL42" s="559">
        <v>0.10199999999999999</v>
      </c>
      <c r="BM42" s="557" t="s">
        <v>1068</v>
      </c>
      <c r="BN42" s="557" t="s">
        <v>751</v>
      </c>
      <c r="BO42" s="557" t="s">
        <v>751</v>
      </c>
      <c r="BP42" s="559">
        <v>6.5000000000000002E-2</v>
      </c>
      <c r="BQ42" s="557" t="s">
        <v>661</v>
      </c>
      <c r="BR42" s="558"/>
      <c r="BS42" s="672" t="s">
        <v>793</v>
      </c>
      <c r="BT42" s="561" t="s">
        <v>751</v>
      </c>
      <c r="BU42" s="561" t="s">
        <v>751</v>
      </c>
      <c r="BV42" s="562">
        <v>0.111</v>
      </c>
      <c r="BW42" s="561" t="s">
        <v>1157</v>
      </c>
      <c r="BX42" s="561" t="s">
        <v>751</v>
      </c>
      <c r="BY42" s="561" t="s">
        <v>751</v>
      </c>
      <c r="BZ42" s="562">
        <v>9.2999999999999999E-2</v>
      </c>
      <c r="CA42" s="561" t="s">
        <v>785</v>
      </c>
      <c r="CB42" s="561" t="s">
        <v>751</v>
      </c>
      <c r="CC42" s="561" t="s">
        <v>751</v>
      </c>
      <c r="CD42" s="562">
        <v>0.13200000000000001</v>
      </c>
      <c r="CE42" s="561" t="s">
        <v>1178</v>
      </c>
      <c r="CF42" s="649"/>
      <c r="CG42" s="413" t="s">
        <v>793</v>
      </c>
      <c r="CH42" s="563">
        <v>0.13</v>
      </c>
      <c r="CI42" s="451" t="s">
        <v>1023</v>
      </c>
      <c r="CJ42" s="563">
        <v>9.0999999999999998E-2</v>
      </c>
      <c r="CK42" s="451" t="s">
        <v>1016</v>
      </c>
      <c r="CL42" s="563">
        <v>0.16900000000000001</v>
      </c>
      <c r="CM42" s="451" t="s">
        <v>857</v>
      </c>
      <c r="CN42" s="558"/>
    </row>
    <row r="43" spans="1:92" s="202" customFormat="1" ht="13">
      <c r="A43" s="711" t="s">
        <v>841</v>
      </c>
      <c r="B43" s="719" t="s">
        <v>751</v>
      </c>
      <c r="C43" s="497" t="s">
        <v>751</v>
      </c>
      <c r="D43" s="500">
        <v>0.06</v>
      </c>
      <c r="E43" s="497" t="s">
        <v>924</v>
      </c>
      <c r="F43" s="719" t="s">
        <v>751</v>
      </c>
      <c r="G43" s="497" t="s">
        <v>751</v>
      </c>
      <c r="H43" s="500">
        <v>7.5999999999999998E-2</v>
      </c>
      <c r="I43" s="497" t="s">
        <v>1179</v>
      </c>
      <c r="J43" s="719" t="s">
        <v>751</v>
      </c>
      <c r="K43" s="497" t="s">
        <v>751</v>
      </c>
      <c r="L43" s="500">
        <v>4.5999999999999999E-2</v>
      </c>
      <c r="M43" s="501" t="s">
        <v>708</v>
      </c>
      <c r="O43" s="715" t="s">
        <v>841</v>
      </c>
      <c r="P43" s="690" t="s">
        <v>751</v>
      </c>
      <c r="Q43" s="690" t="s">
        <v>751</v>
      </c>
      <c r="R43" s="691">
        <v>8.4</v>
      </c>
      <c r="S43" s="692">
        <v>2.9</v>
      </c>
      <c r="T43" s="693" t="s">
        <v>751</v>
      </c>
      <c r="U43" s="690" t="s">
        <v>751</v>
      </c>
      <c r="V43" s="691">
        <v>7.7</v>
      </c>
      <c r="W43" s="692">
        <v>3.5</v>
      </c>
      <c r="X43" s="693" t="s">
        <v>751</v>
      </c>
      <c r="Y43" s="690" t="s">
        <v>751</v>
      </c>
      <c r="Z43" s="691">
        <v>8.8000000000000007</v>
      </c>
      <c r="AA43" s="691">
        <v>3.9</v>
      </c>
      <c r="AC43" s="715" t="s">
        <v>841</v>
      </c>
      <c r="AD43" s="681" t="s">
        <v>751</v>
      </c>
      <c r="AE43" s="682" t="s">
        <v>751</v>
      </c>
      <c r="AF43" s="683">
        <v>1.8</v>
      </c>
      <c r="AG43" s="684">
        <v>0.9</v>
      </c>
      <c r="AH43" s="681" t="s">
        <v>751</v>
      </c>
      <c r="AI43" s="682" t="s">
        <v>751</v>
      </c>
      <c r="AJ43" s="683">
        <v>1.3</v>
      </c>
      <c r="AK43" s="684">
        <v>1</v>
      </c>
      <c r="AL43" s="681" t="s">
        <v>751</v>
      </c>
      <c r="AM43" s="682" t="s">
        <v>751</v>
      </c>
      <c r="AN43" s="683">
        <v>2.2000000000000002</v>
      </c>
      <c r="AO43" s="683">
        <v>1.5</v>
      </c>
      <c r="AQ43" s="670" t="s">
        <v>820</v>
      </c>
      <c r="AR43" s="551" t="s">
        <v>751</v>
      </c>
      <c r="AS43" s="550" t="s">
        <v>751</v>
      </c>
      <c r="AT43" s="686">
        <v>6.6000000000000003E-2</v>
      </c>
      <c r="AU43" s="552" t="s">
        <v>644</v>
      </c>
      <c r="AV43" s="551" t="s">
        <v>751</v>
      </c>
      <c r="AW43" s="550" t="s">
        <v>751</v>
      </c>
      <c r="AX43" s="686">
        <v>6.0999999999999999E-2</v>
      </c>
      <c r="AY43" s="552" t="s">
        <v>661</v>
      </c>
      <c r="AZ43" s="551" t="s">
        <v>751</v>
      </c>
      <c r="BA43" s="550" t="s">
        <v>751</v>
      </c>
      <c r="BB43" s="686">
        <v>7.1999999999999995E-2</v>
      </c>
      <c r="BC43" s="550" t="s">
        <v>658</v>
      </c>
      <c r="BD43" s="558"/>
      <c r="BE43" s="672" t="s">
        <v>820</v>
      </c>
      <c r="BF43" s="557" t="s">
        <v>751</v>
      </c>
      <c r="BG43" s="557" t="s">
        <v>751</v>
      </c>
      <c r="BH43" s="559">
        <v>8.4000000000000005E-2</v>
      </c>
      <c r="BI43" s="557" t="s">
        <v>658</v>
      </c>
      <c r="BJ43" s="557" t="s">
        <v>751</v>
      </c>
      <c r="BK43" s="557" t="s">
        <v>751</v>
      </c>
      <c r="BL43" s="559">
        <v>7.1999999999999995E-2</v>
      </c>
      <c r="BM43" s="557" t="s">
        <v>661</v>
      </c>
      <c r="BN43" s="557" t="s">
        <v>751</v>
      </c>
      <c r="BO43" s="557" t="s">
        <v>751</v>
      </c>
      <c r="BP43" s="559">
        <v>9.1999999999999998E-2</v>
      </c>
      <c r="BQ43" s="557" t="s">
        <v>1061</v>
      </c>
      <c r="BR43" s="558"/>
      <c r="BS43" s="672" t="s">
        <v>820</v>
      </c>
      <c r="BT43" s="561" t="s">
        <v>751</v>
      </c>
      <c r="BU43" s="561" t="s">
        <v>751</v>
      </c>
      <c r="BV43" s="562">
        <v>0.1</v>
      </c>
      <c r="BW43" s="561" t="s">
        <v>661</v>
      </c>
      <c r="BX43" s="561" t="s">
        <v>751</v>
      </c>
      <c r="BY43" s="561" t="s">
        <v>751</v>
      </c>
      <c r="BZ43" s="562">
        <v>0.10299999999999999</v>
      </c>
      <c r="CA43" s="561" t="s">
        <v>1068</v>
      </c>
      <c r="CB43" s="561" t="s">
        <v>751</v>
      </c>
      <c r="CC43" s="561" t="s">
        <v>751</v>
      </c>
      <c r="CD43" s="562">
        <v>9.8000000000000004E-2</v>
      </c>
      <c r="CE43" s="561" t="s">
        <v>861</v>
      </c>
      <c r="CF43" s="649"/>
      <c r="CG43" s="413" t="s">
        <v>820</v>
      </c>
      <c r="CH43" s="563">
        <v>8.5000000000000006E-2</v>
      </c>
      <c r="CI43" s="451" t="s">
        <v>644</v>
      </c>
      <c r="CJ43" s="563">
        <v>7.0000000000000007E-2</v>
      </c>
      <c r="CK43" s="451" t="s">
        <v>658</v>
      </c>
      <c r="CL43" s="563">
        <v>0.10100000000000001</v>
      </c>
      <c r="CM43" s="451" t="s">
        <v>1148</v>
      </c>
      <c r="CN43" s="558"/>
    </row>
    <row r="44" spans="1:92" s="202" customFormat="1" ht="13">
      <c r="A44" s="711"/>
      <c r="B44" s="712"/>
      <c r="C44" s="561"/>
      <c r="D44" s="561"/>
      <c r="E44" s="713"/>
      <c r="F44" s="714"/>
      <c r="G44" s="561"/>
      <c r="H44" s="561"/>
      <c r="I44" s="713"/>
      <c r="J44" s="714"/>
      <c r="K44" s="561"/>
      <c r="L44" s="561"/>
      <c r="M44" s="561"/>
      <c r="O44" s="715"/>
      <c r="P44" s="712"/>
      <c r="Q44" s="561"/>
      <c r="R44" s="561"/>
      <c r="S44" s="713"/>
      <c r="T44" s="714"/>
      <c r="U44" s="561"/>
      <c r="V44" s="561"/>
      <c r="W44" s="713"/>
      <c r="X44" s="714"/>
      <c r="Y44" s="561"/>
      <c r="Z44" s="561"/>
      <c r="AA44" s="561"/>
      <c r="AC44" s="715"/>
      <c r="AD44" s="712"/>
      <c r="AE44" s="561"/>
      <c r="AF44" s="561"/>
      <c r="AG44" s="713"/>
      <c r="AH44" s="714"/>
      <c r="AI44" s="561"/>
      <c r="AJ44" s="561"/>
      <c r="AK44" s="713"/>
      <c r="AL44" s="714"/>
      <c r="AM44" s="561"/>
      <c r="AN44" s="561"/>
      <c r="AO44" s="561"/>
      <c r="AQ44" s="670" t="s">
        <v>841</v>
      </c>
      <c r="AR44" s="551" t="s">
        <v>751</v>
      </c>
      <c r="AS44" s="550" t="s">
        <v>751</v>
      </c>
      <c r="AT44" s="686">
        <v>6.0999999999999999E-2</v>
      </c>
      <c r="AU44" s="552" t="s">
        <v>662</v>
      </c>
      <c r="AV44" s="551" t="s">
        <v>751</v>
      </c>
      <c r="AW44" s="550" t="s">
        <v>751</v>
      </c>
      <c r="AX44" s="686">
        <v>7.0999999999999994E-2</v>
      </c>
      <c r="AY44" s="552" t="s">
        <v>674</v>
      </c>
      <c r="AZ44" s="551" t="s">
        <v>751</v>
      </c>
      <c r="BA44" s="550" t="s">
        <v>751</v>
      </c>
      <c r="BB44" s="686">
        <v>5.2999999999999999E-2</v>
      </c>
      <c r="BC44" s="550" t="s">
        <v>1061</v>
      </c>
      <c r="BD44" s="558"/>
      <c r="BE44" s="672" t="s">
        <v>841</v>
      </c>
      <c r="BF44" s="557" t="s">
        <v>751</v>
      </c>
      <c r="BG44" s="557" t="s">
        <v>751</v>
      </c>
      <c r="BH44" s="559">
        <v>6.5000000000000002E-2</v>
      </c>
      <c r="BI44" s="557" t="s">
        <v>644</v>
      </c>
      <c r="BJ44" s="557" t="s">
        <v>751</v>
      </c>
      <c r="BK44" s="557" t="s">
        <v>751</v>
      </c>
      <c r="BL44" s="559">
        <v>6.9000000000000006E-2</v>
      </c>
      <c r="BM44" s="557" t="s">
        <v>674</v>
      </c>
      <c r="BN44" s="557" t="s">
        <v>751</v>
      </c>
      <c r="BO44" s="557" t="s">
        <v>751</v>
      </c>
      <c r="BP44" s="559">
        <v>6.0999999999999999E-2</v>
      </c>
      <c r="BQ44" s="557" t="s">
        <v>675</v>
      </c>
      <c r="BR44" s="558"/>
      <c r="BS44" s="672" t="s">
        <v>841</v>
      </c>
      <c r="BT44" s="561" t="s">
        <v>751</v>
      </c>
      <c r="BU44" s="561" t="s">
        <v>751</v>
      </c>
      <c r="BV44" s="562">
        <v>0.06</v>
      </c>
      <c r="BW44" s="561" t="s">
        <v>675</v>
      </c>
      <c r="BX44" s="561" t="s">
        <v>751</v>
      </c>
      <c r="BY44" s="561" t="s">
        <v>751</v>
      </c>
      <c r="BZ44" s="562">
        <v>5.7000000000000002E-2</v>
      </c>
      <c r="CA44" s="561" t="s">
        <v>935</v>
      </c>
      <c r="CB44" s="561" t="s">
        <v>751</v>
      </c>
      <c r="CC44" s="561" t="s">
        <v>751</v>
      </c>
      <c r="CD44" s="562">
        <v>6.3E-2</v>
      </c>
      <c r="CE44" s="561" t="s">
        <v>660</v>
      </c>
      <c r="CF44" s="649"/>
      <c r="CG44" s="413" t="s">
        <v>841</v>
      </c>
      <c r="CH44" s="563">
        <v>7.3999999999999996E-2</v>
      </c>
      <c r="CI44" s="451" t="s">
        <v>651</v>
      </c>
      <c r="CJ44" s="563">
        <v>6.9000000000000006E-2</v>
      </c>
      <c r="CK44" s="451" t="s">
        <v>685</v>
      </c>
      <c r="CL44" s="563">
        <v>0.08</v>
      </c>
      <c r="CM44" s="451" t="s">
        <v>1061</v>
      </c>
      <c r="CN44" s="558"/>
    </row>
    <row r="45" spans="1:92" s="202" customFormat="1" ht="13">
      <c r="A45" s="721" t="s">
        <v>1180</v>
      </c>
      <c r="B45" s="722"/>
      <c r="C45" s="722"/>
      <c r="D45" s="722"/>
      <c r="E45" s="722"/>
      <c r="F45" s="722"/>
      <c r="G45" s="722"/>
      <c r="H45" s="722"/>
      <c r="I45" s="722"/>
      <c r="J45" s="722"/>
      <c r="K45" s="722"/>
      <c r="L45" s="722"/>
      <c r="M45" s="723"/>
      <c r="O45" s="2033" t="s">
        <v>1181</v>
      </c>
      <c r="P45" s="2034"/>
      <c r="Q45" s="2034"/>
      <c r="R45" s="2034"/>
      <c r="S45" s="2034"/>
      <c r="T45" s="2034"/>
      <c r="U45" s="2034"/>
      <c r="V45" s="2034"/>
      <c r="W45" s="2034"/>
      <c r="X45" s="2034"/>
      <c r="Y45" s="2034"/>
      <c r="Z45" s="2034"/>
      <c r="AA45" s="2035"/>
      <c r="AC45" s="2033" t="s">
        <v>1182</v>
      </c>
      <c r="AD45" s="2034"/>
      <c r="AE45" s="2034"/>
      <c r="AF45" s="2034"/>
      <c r="AG45" s="2034"/>
      <c r="AH45" s="2034"/>
      <c r="AI45" s="2034"/>
      <c r="AJ45" s="2034"/>
      <c r="AK45" s="2034"/>
      <c r="AL45" s="2034"/>
      <c r="AM45" s="2034"/>
      <c r="AN45" s="2034"/>
      <c r="AO45" s="2035"/>
      <c r="AQ45" s="670" t="s">
        <v>673</v>
      </c>
      <c r="AR45" s="714" t="s">
        <v>673</v>
      </c>
      <c r="AS45" s="561" t="s">
        <v>673</v>
      </c>
      <c r="AT45" s="561" t="s">
        <v>673</v>
      </c>
      <c r="AU45" s="713" t="s">
        <v>673</v>
      </c>
      <c r="AV45" s="714" t="s">
        <v>673</v>
      </c>
      <c r="AW45" s="561" t="s">
        <v>673</v>
      </c>
      <c r="AX45" s="561" t="s">
        <v>673</v>
      </c>
      <c r="AY45" s="713" t="s">
        <v>673</v>
      </c>
      <c r="AZ45" s="714" t="s">
        <v>673</v>
      </c>
      <c r="BA45" s="561" t="s">
        <v>673</v>
      </c>
      <c r="BB45" s="561" t="s">
        <v>673</v>
      </c>
      <c r="BC45" s="561" t="s">
        <v>673</v>
      </c>
      <c r="BD45" s="558"/>
      <c r="BE45" s="672" t="s">
        <v>673</v>
      </c>
      <c r="BF45" s="561" t="s">
        <v>673</v>
      </c>
      <c r="BG45" s="561" t="s">
        <v>673</v>
      </c>
      <c r="BH45" s="561" t="s">
        <v>673</v>
      </c>
      <c r="BI45" s="561" t="s">
        <v>673</v>
      </c>
      <c r="BJ45" s="561" t="s">
        <v>673</v>
      </c>
      <c r="BK45" s="561" t="s">
        <v>673</v>
      </c>
      <c r="BL45" s="561" t="s">
        <v>673</v>
      </c>
      <c r="BM45" s="561" t="s">
        <v>673</v>
      </c>
      <c r="BN45" s="561" t="s">
        <v>673</v>
      </c>
      <c r="BO45" s="561" t="s">
        <v>673</v>
      </c>
      <c r="BP45" s="561" t="s">
        <v>673</v>
      </c>
      <c r="BQ45" s="561" t="s">
        <v>673</v>
      </c>
      <c r="BR45" s="558"/>
      <c r="BS45" s="672" t="s">
        <v>673</v>
      </c>
      <c r="BT45" s="561" t="s">
        <v>673</v>
      </c>
      <c r="BU45" s="561" t="s">
        <v>673</v>
      </c>
      <c r="BV45" s="561" t="s">
        <v>673</v>
      </c>
      <c r="BW45" s="561" t="s">
        <v>673</v>
      </c>
      <c r="BX45" s="561" t="s">
        <v>673</v>
      </c>
      <c r="BY45" s="561" t="s">
        <v>673</v>
      </c>
      <c r="BZ45" s="561" t="s">
        <v>673</v>
      </c>
      <c r="CA45" s="561" t="s">
        <v>673</v>
      </c>
      <c r="CB45" s="561" t="s">
        <v>673</v>
      </c>
      <c r="CC45" s="561" t="s">
        <v>673</v>
      </c>
      <c r="CD45" s="561" t="s">
        <v>673</v>
      </c>
      <c r="CE45" s="561" t="s">
        <v>673</v>
      </c>
      <c r="CF45" s="649"/>
      <c r="CG45" s="413"/>
      <c r="CH45" s="451"/>
      <c r="CI45" s="451"/>
      <c r="CJ45" s="451"/>
      <c r="CK45" s="451"/>
      <c r="CL45" s="451"/>
      <c r="CM45" s="451"/>
      <c r="CN45" s="558"/>
    </row>
    <row r="46" spans="1:92" s="202" customFormat="1" ht="13.5" thickBot="1">
      <c r="A46" s="724" t="s">
        <v>1183</v>
      </c>
      <c r="B46" s="725">
        <v>39243</v>
      </c>
      <c r="C46" s="726" t="s">
        <v>1184</v>
      </c>
      <c r="D46" s="727" t="s">
        <v>751</v>
      </c>
      <c r="E46" s="726" t="s">
        <v>751</v>
      </c>
      <c r="F46" s="728">
        <v>40314</v>
      </c>
      <c r="G46" s="726" t="s">
        <v>1185</v>
      </c>
      <c r="H46" s="727" t="s">
        <v>751</v>
      </c>
      <c r="I46" s="726" t="s">
        <v>751</v>
      </c>
      <c r="J46" s="728">
        <v>38075</v>
      </c>
      <c r="K46" s="726" t="s">
        <v>1186</v>
      </c>
      <c r="L46" s="727" t="s">
        <v>751</v>
      </c>
      <c r="M46" s="641" t="s">
        <v>751</v>
      </c>
      <c r="O46" s="715" t="s">
        <v>1183</v>
      </c>
      <c r="P46" s="690">
        <v>41209</v>
      </c>
      <c r="Q46" s="690">
        <v>1255</v>
      </c>
      <c r="R46" s="691" t="s">
        <v>751</v>
      </c>
      <c r="S46" s="692" t="s">
        <v>751</v>
      </c>
      <c r="T46" s="693">
        <v>42858</v>
      </c>
      <c r="U46" s="690">
        <v>5291</v>
      </c>
      <c r="V46" s="691" t="s">
        <v>751</v>
      </c>
      <c r="W46" s="692" t="s">
        <v>751</v>
      </c>
      <c r="X46" s="693">
        <v>39587</v>
      </c>
      <c r="Y46" s="690">
        <v>3069</v>
      </c>
      <c r="Z46" s="691" t="s">
        <v>751</v>
      </c>
      <c r="AA46" s="691" t="s">
        <v>751</v>
      </c>
      <c r="AC46" s="715" t="s">
        <v>1183</v>
      </c>
      <c r="AD46" s="681">
        <v>40817</v>
      </c>
      <c r="AE46" s="682">
        <v>2623</v>
      </c>
      <c r="AF46" s="683" t="s">
        <v>751</v>
      </c>
      <c r="AG46" s="684" t="s">
        <v>751</v>
      </c>
      <c r="AH46" s="681">
        <v>47062</v>
      </c>
      <c r="AI46" s="682">
        <v>3699</v>
      </c>
      <c r="AJ46" s="683" t="s">
        <v>751</v>
      </c>
      <c r="AK46" s="684" t="s">
        <v>751</v>
      </c>
      <c r="AL46" s="681">
        <v>35853</v>
      </c>
      <c r="AM46" s="682">
        <v>2857</v>
      </c>
      <c r="AN46" s="683" t="s">
        <v>751</v>
      </c>
      <c r="AO46" s="683" t="s">
        <v>751</v>
      </c>
      <c r="AQ46" s="2033" t="s">
        <v>1187</v>
      </c>
      <c r="AR46" s="2034"/>
      <c r="AS46" s="2034"/>
      <c r="AT46" s="2034"/>
      <c r="AU46" s="2034"/>
      <c r="AV46" s="2034"/>
      <c r="AW46" s="2034"/>
      <c r="AX46" s="2034"/>
      <c r="AY46" s="2034"/>
      <c r="AZ46" s="2034"/>
      <c r="BA46" s="2034"/>
      <c r="BB46" s="2034"/>
      <c r="BC46" s="2035"/>
      <c r="BD46" s="558"/>
      <c r="BE46" s="2065" t="s">
        <v>1188</v>
      </c>
      <c r="BF46" s="2066"/>
      <c r="BG46" s="2066"/>
      <c r="BH46" s="2066"/>
      <c r="BI46" s="2066"/>
      <c r="BJ46" s="2066"/>
      <c r="BK46" s="2066"/>
      <c r="BL46" s="2066"/>
      <c r="BM46" s="2066"/>
      <c r="BN46" s="2066"/>
      <c r="BO46" s="2066"/>
      <c r="BP46" s="2066"/>
      <c r="BQ46" s="2067"/>
      <c r="BR46" s="558"/>
      <c r="BS46" s="2065" t="s">
        <v>1189</v>
      </c>
      <c r="BT46" s="2066"/>
      <c r="BU46" s="2066"/>
      <c r="BV46" s="2066"/>
      <c r="BW46" s="2066"/>
      <c r="BX46" s="2066"/>
      <c r="BY46" s="2066"/>
      <c r="BZ46" s="2066"/>
      <c r="CA46" s="2066"/>
      <c r="CB46" s="2066"/>
      <c r="CC46" s="2066"/>
      <c r="CD46" s="2066"/>
      <c r="CE46" s="2067"/>
      <c r="CF46" s="649"/>
      <c r="CG46" s="2036" t="s">
        <v>1190</v>
      </c>
      <c r="CH46" s="2037"/>
      <c r="CI46" s="2037"/>
      <c r="CJ46" s="2037"/>
      <c r="CK46" s="2037"/>
      <c r="CL46" s="2037"/>
      <c r="CM46" s="2038"/>
      <c r="CN46" s="558"/>
    </row>
    <row r="47" spans="1:92" s="202" customFormat="1" ht="13">
      <c r="A47" s="729" t="s">
        <v>1191</v>
      </c>
      <c r="B47" s="674">
        <v>31709</v>
      </c>
      <c r="C47" s="490" t="s">
        <v>1192</v>
      </c>
      <c r="D47" s="707" t="s">
        <v>751</v>
      </c>
      <c r="E47" s="490" t="s">
        <v>751</v>
      </c>
      <c r="F47" s="675">
        <v>37783</v>
      </c>
      <c r="G47" s="490" t="s">
        <v>1193</v>
      </c>
      <c r="H47" s="707" t="s">
        <v>751</v>
      </c>
      <c r="I47" s="490" t="s">
        <v>751</v>
      </c>
      <c r="J47" s="675">
        <v>25895</v>
      </c>
      <c r="K47" s="490" t="s">
        <v>1194</v>
      </c>
      <c r="L47" s="707" t="s">
        <v>751</v>
      </c>
      <c r="M47" s="494" t="s">
        <v>751</v>
      </c>
      <c r="O47" s="715" t="s">
        <v>1191</v>
      </c>
      <c r="P47" s="690">
        <v>31219</v>
      </c>
      <c r="Q47" s="690">
        <v>4807</v>
      </c>
      <c r="R47" s="691" t="s">
        <v>751</v>
      </c>
      <c r="S47" s="692" t="s">
        <v>751</v>
      </c>
      <c r="T47" s="693">
        <v>31804</v>
      </c>
      <c r="U47" s="690">
        <v>14434</v>
      </c>
      <c r="V47" s="691" t="s">
        <v>751</v>
      </c>
      <c r="W47" s="692" t="s">
        <v>751</v>
      </c>
      <c r="X47" s="693">
        <v>30256</v>
      </c>
      <c r="Y47" s="690">
        <v>19835</v>
      </c>
      <c r="Z47" s="691" t="s">
        <v>751</v>
      </c>
      <c r="AA47" s="691" t="s">
        <v>751</v>
      </c>
      <c r="AC47" s="715" t="s">
        <v>1191</v>
      </c>
      <c r="AD47" s="681">
        <v>32902</v>
      </c>
      <c r="AE47" s="682">
        <v>4893</v>
      </c>
      <c r="AF47" s="683" t="s">
        <v>751</v>
      </c>
      <c r="AG47" s="684" t="s">
        <v>751</v>
      </c>
      <c r="AH47" s="681">
        <v>47231</v>
      </c>
      <c r="AI47" s="682">
        <v>24897</v>
      </c>
      <c r="AJ47" s="683" t="s">
        <v>751</v>
      </c>
      <c r="AK47" s="684" t="s">
        <v>751</v>
      </c>
      <c r="AL47" s="681">
        <v>23384</v>
      </c>
      <c r="AM47" s="682">
        <v>6842</v>
      </c>
      <c r="AN47" s="683" t="s">
        <v>751</v>
      </c>
      <c r="AO47" s="683" t="s">
        <v>751</v>
      </c>
      <c r="AQ47" s="670" t="s">
        <v>1195</v>
      </c>
      <c r="AR47" s="685">
        <v>41128</v>
      </c>
      <c r="AS47" s="550" t="s">
        <v>1196</v>
      </c>
      <c r="AT47" s="550" t="s">
        <v>751</v>
      </c>
      <c r="AU47" s="552" t="s">
        <v>751</v>
      </c>
      <c r="AV47" s="685">
        <v>45301</v>
      </c>
      <c r="AW47" s="550" t="s">
        <v>1197</v>
      </c>
      <c r="AX47" s="550" t="s">
        <v>751</v>
      </c>
      <c r="AY47" s="552" t="s">
        <v>751</v>
      </c>
      <c r="AZ47" s="685">
        <v>37113</v>
      </c>
      <c r="BA47" s="550" t="s">
        <v>1198</v>
      </c>
      <c r="BB47" s="550" t="s">
        <v>751</v>
      </c>
      <c r="BC47" s="550" t="s">
        <v>751</v>
      </c>
      <c r="BD47" s="558"/>
      <c r="BE47" s="672" t="s">
        <v>1195</v>
      </c>
      <c r="BF47" s="556">
        <v>35786</v>
      </c>
      <c r="BG47" s="557" t="s">
        <v>1199</v>
      </c>
      <c r="BH47" s="557" t="s">
        <v>751</v>
      </c>
      <c r="BI47" s="557" t="s">
        <v>751</v>
      </c>
      <c r="BJ47" s="556">
        <v>40153</v>
      </c>
      <c r="BK47" s="557" t="s">
        <v>1200</v>
      </c>
      <c r="BL47" s="557" t="s">
        <v>751</v>
      </c>
      <c r="BM47" s="557" t="s">
        <v>751</v>
      </c>
      <c r="BN47" s="556">
        <v>32191</v>
      </c>
      <c r="BO47" s="557" t="s">
        <v>1201</v>
      </c>
      <c r="BP47" s="557" t="s">
        <v>751</v>
      </c>
      <c r="BQ47" s="557" t="s">
        <v>751</v>
      </c>
      <c r="BR47" s="558"/>
      <c r="BS47" s="672" t="s">
        <v>1195</v>
      </c>
      <c r="BT47" s="560">
        <v>37140</v>
      </c>
      <c r="BU47" s="561" t="s">
        <v>1202</v>
      </c>
      <c r="BV47" s="561" t="s">
        <v>751</v>
      </c>
      <c r="BW47" s="561" t="s">
        <v>751</v>
      </c>
      <c r="BX47" s="560">
        <v>39865</v>
      </c>
      <c r="BY47" s="561" t="s">
        <v>1203</v>
      </c>
      <c r="BZ47" s="561" t="s">
        <v>751</v>
      </c>
      <c r="CA47" s="561" t="s">
        <v>751</v>
      </c>
      <c r="CB47" s="560">
        <v>35719</v>
      </c>
      <c r="CC47" s="561" t="s">
        <v>1204</v>
      </c>
      <c r="CD47" s="561" t="s">
        <v>751</v>
      </c>
      <c r="CE47" s="561" t="s">
        <v>751</v>
      </c>
      <c r="CF47" s="649"/>
      <c r="CG47" s="413" t="s">
        <v>1195</v>
      </c>
      <c r="CH47" s="393">
        <v>35809</v>
      </c>
      <c r="CI47" s="451" t="s">
        <v>1205</v>
      </c>
      <c r="CJ47" s="730">
        <v>40275</v>
      </c>
      <c r="CK47" s="731" t="s">
        <v>1206</v>
      </c>
      <c r="CL47" s="732">
        <v>31223</v>
      </c>
      <c r="CM47" s="451" t="s">
        <v>1207</v>
      </c>
      <c r="CN47" s="558"/>
    </row>
    <row r="48" spans="1:92" s="202" customFormat="1" ht="13">
      <c r="A48" s="711" t="s">
        <v>1208</v>
      </c>
      <c r="B48" s="689">
        <v>31522</v>
      </c>
      <c r="C48" s="497" t="s">
        <v>1209</v>
      </c>
      <c r="D48" s="719" t="s">
        <v>751</v>
      </c>
      <c r="E48" s="497" t="s">
        <v>751</v>
      </c>
      <c r="F48" s="217">
        <v>33709</v>
      </c>
      <c r="G48" s="497" t="s">
        <v>1210</v>
      </c>
      <c r="H48" s="719" t="s">
        <v>751</v>
      </c>
      <c r="I48" s="497" t="s">
        <v>751</v>
      </c>
      <c r="J48" s="217">
        <v>24028</v>
      </c>
      <c r="K48" s="497" t="s">
        <v>1211</v>
      </c>
      <c r="L48" s="719" t="s">
        <v>751</v>
      </c>
      <c r="M48" s="501" t="s">
        <v>751</v>
      </c>
      <c r="O48" s="715" t="s">
        <v>1208</v>
      </c>
      <c r="P48" s="690">
        <v>38466</v>
      </c>
      <c r="Q48" s="690">
        <v>2588</v>
      </c>
      <c r="R48" s="691" t="s">
        <v>751</v>
      </c>
      <c r="S48" s="692" t="s">
        <v>751</v>
      </c>
      <c r="T48" s="693">
        <v>40829</v>
      </c>
      <c r="U48" s="690">
        <v>2050</v>
      </c>
      <c r="V48" s="691" t="s">
        <v>751</v>
      </c>
      <c r="W48" s="692" t="s">
        <v>751</v>
      </c>
      <c r="X48" s="693">
        <v>35107</v>
      </c>
      <c r="Y48" s="690">
        <v>6507</v>
      </c>
      <c r="Z48" s="691" t="s">
        <v>751</v>
      </c>
      <c r="AA48" s="691" t="s">
        <v>751</v>
      </c>
      <c r="AC48" s="715" t="s">
        <v>1208</v>
      </c>
      <c r="AD48" s="681">
        <v>35500</v>
      </c>
      <c r="AE48" s="682">
        <v>3083</v>
      </c>
      <c r="AF48" s="683" t="s">
        <v>751</v>
      </c>
      <c r="AG48" s="684" t="s">
        <v>751</v>
      </c>
      <c r="AH48" s="681">
        <v>40574</v>
      </c>
      <c r="AI48" s="682">
        <v>4704</v>
      </c>
      <c r="AJ48" s="683" t="s">
        <v>751</v>
      </c>
      <c r="AK48" s="684" t="s">
        <v>751</v>
      </c>
      <c r="AL48" s="681">
        <v>31252</v>
      </c>
      <c r="AM48" s="682">
        <v>1920</v>
      </c>
      <c r="AN48" s="683" t="s">
        <v>751</v>
      </c>
      <c r="AO48" s="683" t="s">
        <v>751</v>
      </c>
      <c r="AQ48" s="670" t="s">
        <v>1191</v>
      </c>
      <c r="AR48" s="685">
        <v>31534</v>
      </c>
      <c r="AS48" s="550" t="s">
        <v>1212</v>
      </c>
      <c r="AT48" s="550" t="s">
        <v>751</v>
      </c>
      <c r="AU48" s="552" t="s">
        <v>751</v>
      </c>
      <c r="AV48" s="685">
        <v>35248</v>
      </c>
      <c r="AW48" s="550" t="s">
        <v>1213</v>
      </c>
      <c r="AX48" s="550" t="s">
        <v>751</v>
      </c>
      <c r="AY48" s="552" t="s">
        <v>751</v>
      </c>
      <c r="AZ48" s="685">
        <v>26583</v>
      </c>
      <c r="BA48" s="550" t="s">
        <v>1214</v>
      </c>
      <c r="BB48" s="550" t="s">
        <v>751</v>
      </c>
      <c r="BC48" s="550" t="s">
        <v>751</v>
      </c>
      <c r="BD48" s="558"/>
      <c r="BE48" s="672" t="s">
        <v>1191</v>
      </c>
      <c r="BF48" s="556">
        <v>25936</v>
      </c>
      <c r="BG48" s="557" t="s">
        <v>1215</v>
      </c>
      <c r="BH48" s="557" t="s">
        <v>751</v>
      </c>
      <c r="BI48" s="557" t="s">
        <v>751</v>
      </c>
      <c r="BJ48" s="556">
        <v>27404</v>
      </c>
      <c r="BK48" s="557" t="s">
        <v>1216</v>
      </c>
      <c r="BL48" s="557" t="s">
        <v>751</v>
      </c>
      <c r="BM48" s="557" t="s">
        <v>751</v>
      </c>
      <c r="BN48" s="556">
        <v>17905</v>
      </c>
      <c r="BO48" s="557" t="s">
        <v>1217</v>
      </c>
      <c r="BP48" s="557" t="s">
        <v>751</v>
      </c>
      <c r="BQ48" s="557" t="s">
        <v>751</v>
      </c>
      <c r="BR48" s="558"/>
      <c r="BS48" s="672" t="s">
        <v>1191</v>
      </c>
      <c r="BT48" s="560">
        <v>29590</v>
      </c>
      <c r="BU48" s="561" t="s">
        <v>1218</v>
      </c>
      <c r="BV48" s="561" t="s">
        <v>751</v>
      </c>
      <c r="BW48" s="561" t="s">
        <v>751</v>
      </c>
      <c r="BX48" s="560">
        <v>27808</v>
      </c>
      <c r="BY48" s="561" t="s">
        <v>1219</v>
      </c>
      <c r="BZ48" s="561" t="s">
        <v>751</v>
      </c>
      <c r="CA48" s="561" t="s">
        <v>751</v>
      </c>
      <c r="CB48" s="560">
        <v>32689</v>
      </c>
      <c r="CC48" s="561" t="s">
        <v>1220</v>
      </c>
      <c r="CD48" s="561" t="s">
        <v>751</v>
      </c>
      <c r="CE48" s="561" t="s">
        <v>751</v>
      </c>
      <c r="CF48" s="649"/>
      <c r="CG48" s="413" t="s">
        <v>1191</v>
      </c>
      <c r="CH48" s="393">
        <v>26676</v>
      </c>
      <c r="CI48" s="451" t="s">
        <v>1221</v>
      </c>
      <c r="CJ48" s="730">
        <v>30282</v>
      </c>
      <c r="CK48" s="731" t="s">
        <v>1222</v>
      </c>
      <c r="CL48" s="732">
        <v>22862</v>
      </c>
      <c r="CM48" s="451" t="s">
        <v>1223</v>
      </c>
      <c r="CN48" s="558"/>
    </row>
    <row r="49" spans="1:92" s="202" customFormat="1" ht="13">
      <c r="A49" s="711" t="s">
        <v>1224</v>
      </c>
      <c r="B49" s="689">
        <v>37476</v>
      </c>
      <c r="C49" s="497" t="s">
        <v>1225</v>
      </c>
      <c r="D49" s="719" t="s">
        <v>751</v>
      </c>
      <c r="E49" s="497" t="s">
        <v>751</v>
      </c>
      <c r="F49" s="217">
        <v>40276</v>
      </c>
      <c r="G49" s="497" t="s">
        <v>1226</v>
      </c>
      <c r="H49" s="719" t="s">
        <v>751</v>
      </c>
      <c r="I49" s="497" t="s">
        <v>751</v>
      </c>
      <c r="J49" s="217">
        <v>36525</v>
      </c>
      <c r="K49" s="497" t="s">
        <v>952</v>
      </c>
      <c r="L49" s="719" t="s">
        <v>751</v>
      </c>
      <c r="M49" s="501" t="s">
        <v>751</v>
      </c>
      <c r="O49" s="715" t="s">
        <v>1224</v>
      </c>
      <c r="P49" s="690">
        <v>41077</v>
      </c>
      <c r="Q49" s="690">
        <v>2529</v>
      </c>
      <c r="R49" s="691" t="s">
        <v>751</v>
      </c>
      <c r="S49" s="692" t="s">
        <v>751</v>
      </c>
      <c r="T49" s="693">
        <v>42215</v>
      </c>
      <c r="U49" s="690">
        <v>5336</v>
      </c>
      <c r="V49" s="691" t="s">
        <v>751</v>
      </c>
      <c r="W49" s="692" t="s">
        <v>751</v>
      </c>
      <c r="X49" s="693">
        <v>40034</v>
      </c>
      <c r="Y49" s="690">
        <v>4498</v>
      </c>
      <c r="Z49" s="691" t="s">
        <v>751</v>
      </c>
      <c r="AA49" s="691" t="s">
        <v>751</v>
      </c>
      <c r="AC49" s="715" t="s">
        <v>1224</v>
      </c>
      <c r="AD49" s="681">
        <v>39588</v>
      </c>
      <c r="AE49" s="682">
        <v>5866</v>
      </c>
      <c r="AF49" s="683" t="s">
        <v>751</v>
      </c>
      <c r="AG49" s="684" t="s">
        <v>751</v>
      </c>
      <c r="AH49" s="681">
        <v>45069</v>
      </c>
      <c r="AI49" s="682">
        <v>6366</v>
      </c>
      <c r="AJ49" s="683" t="s">
        <v>751</v>
      </c>
      <c r="AK49" s="684" t="s">
        <v>751</v>
      </c>
      <c r="AL49" s="681">
        <v>33037</v>
      </c>
      <c r="AM49" s="682">
        <v>5985</v>
      </c>
      <c r="AN49" s="683" t="s">
        <v>751</v>
      </c>
      <c r="AO49" s="683" t="s">
        <v>751</v>
      </c>
      <c r="AQ49" s="670" t="s">
        <v>1208</v>
      </c>
      <c r="AR49" s="685">
        <v>36565</v>
      </c>
      <c r="AS49" s="550" t="s">
        <v>1227</v>
      </c>
      <c r="AT49" s="550" t="s">
        <v>751</v>
      </c>
      <c r="AU49" s="552" t="s">
        <v>751</v>
      </c>
      <c r="AV49" s="685">
        <v>44451</v>
      </c>
      <c r="AW49" s="550" t="s">
        <v>1228</v>
      </c>
      <c r="AX49" s="550" t="s">
        <v>751</v>
      </c>
      <c r="AY49" s="552" t="s">
        <v>751</v>
      </c>
      <c r="AZ49" s="685">
        <v>31063</v>
      </c>
      <c r="BA49" s="550" t="s">
        <v>1229</v>
      </c>
      <c r="BB49" s="550" t="s">
        <v>751</v>
      </c>
      <c r="BC49" s="550" t="s">
        <v>751</v>
      </c>
      <c r="BD49" s="558"/>
      <c r="BE49" s="672" t="s">
        <v>1208</v>
      </c>
      <c r="BF49" s="556">
        <v>32172</v>
      </c>
      <c r="BG49" s="557" t="s">
        <v>1230</v>
      </c>
      <c r="BH49" s="557" t="s">
        <v>751</v>
      </c>
      <c r="BI49" s="557" t="s">
        <v>751</v>
      </c>
      <c r="BJ49" s="556">
        <v>34690</v>
      </c>
      <c r="BK49" s="557" t="s">
        <v>1231</v>
      </c>
      <c r="BL49" s="557" t="s">
        <v>751</v>
      </c>
      <c r="BM49" s="557" t="s">
        <v>751</v>
      </c>
      <c r="BN49" s="556">
        <v>29396</v>
      </c>
      <c r="BO49" s="557" t="s">
        <v>1232</v>
      </c>
      <c r="BP49" s="557" t="s">
        <v>751</v>
      </c>
      <c r="BQ49" s="557" t="s">
        <v>751</v>
      </c>
      <c r="BR49" s="558"/>
      <c r="BS49" s="672" t="s">
        <v>1208</v>
      </c>
      <c r="BT49" s="560">
        <v>35699</v>
      </c>
      <c r="BU49" s="561" t="s">
        <v>1233</v>
      </c>
      <c r="BV49" s="561" t="s">
        <v>751</v>
      </c>
      <c r="BW49" s="561" t="s">
        <v>751</v>
      </c>
      <c r="BX49" s="560">
        <v>36271</v>
      </c>
      <c r="BY49" s="561" t="s">
        <v>1234</v>
      </c>
      <c r="BZ49" s="561" t="s">
        <v>751</v>
      </c>
      <c r="CA49" s="561" t="s">
        <v>751</v>
      </c>
      <c r="CB49" s="560">
        <v>31945</v>
      </c>
      <c r="CC49" s="561" t="s">
        <v>1235</v>
      </c>
      <c r="CD49" s="561" t="s">
        <v>751</v>
      </c>
      <c r="CE49" s="561" t="s">
        <v>751</v>
      </c>
      <c r="CF49" s="649"/>
      <c r="CG49" s="413" t="s">
        <v>1208</v>
      </c>
      <c r="CH49" s="393">
        <v>30410</v>
      </c>
      <c r="CI49" s="451" t="s">
        <v>1236</v>
      </c>
      <c r="CJ49" s="730">
        <v>34225</v>
      </c>
      <c r="CK49" s="731" t="s">
        <v>1237</v>
      </c>
      <c r="CL49" s="732">
        <v>25119</v>
      </c>
      <c r="CM49" s="451" t="s">
        <v>1238</v>
      </c>
      <c r="CN49" s="558"/>
    </row>
    <row r="50" spans="1:92" s="202" customFormat="1" ht="13">
      <c r="A50" s="711" t="s">
        <v>1239</v>
      </c>
      <c r="B50" s="689">
        <v>57283</v>
      </c>
      <c r="C50" s="497" t="s">
        <v>1240</v>
      </c>
      <c r="D50" s="719" t="s">
        <v>751</v>
      </c>
      <c r="E50" s="497" t="s">
        <v>751</v>
      </c>
      <c r="F50" s="217">
        <v>61596</v>
      </c>
      <c r="G50" s="497" t="s">
        <v>1241</v>
      </c>
      <c r="H50" s="719" t="s">
        <v>751</v>
      </c>
      <c r="I50" s="497" t="s">
        <v>751</v>
      </c>
      <c r="J50" s="217">
        <v>51345</v>
      </c>
      <c r="K50" s="497" t="s">
        <v>1242</v>
      </c>
      <c r="L50" s="719" t="s">
        <v>751</v>
      </c>
      <c r="M50" s="501" t="s">
        <v>751</v>
      </c>
      <c r="O50" s="715" t="s">
        <v>1239</v>
      </c>
      <c r="P50" s="690">
        <v>52090</v>
      </c>
      <c r="Q50" s="690">
        <v>6132</v>
      </c>
      <c r="R50" s="691" t="s">
        <v>751</v>
      </c>
      <c r="S50" s="692" t="s">
        <v>751</v>
      </c>
      <c r="T50" s="693">
        <v>65023</v>
      </c>
      <c r="U50" s="690">
        <v>13888</v>
      </c>
      <c r="V50" s="691" t="s">
        <v>751</v>
      </c>
      <c r="W50" s="692" t="s">
        <v>751</v>
      </c>
      <c r="X50" s="693">
        <v>46850</v>
      </c>
      <c r="Y50" s="690">
        <v>7196</v>
      </c>
      <c r="Z50" s="691" t="s">
        <v>751</v>
      </c>
      <c r="AA50" s="691" t="s">
        <v>751</v>
      </c>
      <c r="AC50" s="715" t="s">
        <v>1239</v>
      </c>
      <c r="AD50" s="681">
        <v>46138</v>
      </c>
      <c r="AE50" s="682">
        <v>7020</v>
      </c>
      <c r="AF50" s="683" t="s">
        <v>751</v>
      </c>
      <c r="AG50" s="684" t="s">
        <v>751</v>
      </c>
      <c r="AH50" s="681">
        <v>47115</v>
      </c>
      <c r="AI50" s="682">
        <v>9790</v>
      </c>
      <c r="AJ50" s="683" t="s">
        <v>751</v>
      </c>
      <c r="AK50" s="684" t="s">
        <v>751</v>
      </c>
      <c r="AL50" s="681">
        <v>44750</v>
      </c>
      <c r="AM50" s="682">
        <v>10225</v>
      </c>
      <c r="AN50" s="683" t="s">
        <v>751</v>
      </c>
      <c r="AO50" s="683" t="s">
        <v>751</v>
      </c>
      <c r="AQ50" s="670" t="s">
        <v>1224</v>
      </c>
      <c r="AR50" s="685">
        <v>41144</v>
      </c>
      <c r="AS50" s="550" t="s">
        <v>1243</v>
      </c>
      <c r="AT50" s="550" t="s">
        <v>751</v>
      </c>
      <c r="AU50" s="552" t="s">
        <v>751</v>
      </c>
      <c r="AV50" s="685">
        <v>43270</v>
      </c>
      <c r="AW50" s="550" t="s">
        <v>1244</v>
      </c>
      <c r="AX50" s="550" t="s">
        <v>751</v>
      </c>
      <c r="AY50" s="552" t="s">
        <v>751</v>
      </c>
      <c r="AZ50" s="685">
        <v>38386</v>
      </c>
      <c r="BA50" s="550" t="s">
        <v>1245</v>
      </c>
      <c r="BB50" s="550" t="s">
        <v>751</v>
      </c>
      <c r="BC50" s="550" t="s">
        <v>751</v>
      </c>
      <c r="BD50" s="558"/>
      <c r="BE50" s="672" t="s">
        <v>1224</v>
      </c>
      <c r="BF50" s="556">
        <v>33592</v>
      </c>
      <c r="BG50" s="557" t="s">
        <v>1246</v>
      </c>
      <c r="BH50" s="557" t="s">
        <v>751</v>
      </c>
      <c r="BI50" s="557" t="s">
        <v>751</v>
      </c>
      <c r="BJ50" s="556">
        <v>41986</v>
      </c>
      <c r="BK50" s="557" t="s">
        <v>1247</v>
      </c>
      <c r="BL50" s="557" t="s">
        <v>751</v>
      </c>
      <c r="BM50" s="557" t="s">
        <v>751</v>
      </c>
      <c r="BN50" s="556">
        <v>30417</v>
      </c>
      <c r="BO50" s="557" t="s">
        <v>1248</v>
      </c>
      <c r="BP50" s="557" t="s">
        <v>751</v>
      </c>
      <c r="BQ50" s="557" t="s">
        <v>751</v>
      </c>
      <c r="BR50" s="558"/>
      <c r="BS50" s="672" t="s">
        <v>1224</v>
      </c>
      <c r="BT50" s="560">
        <v>35371</v>
      </c>
      <c r="BU50" s="561" t="s">
        <v>1249</v>
      </c>
      <c r="BV50" s="561" t="s">
        <v>751</v>
      </c>
      <c r="BW50" s="561" t="s">
        <v>751</v>
      </c>
      <c r="BX50" s="560">
        <v>38496</v>
      </c>
      <c r="BY50" s="561" t="s">
        <v>1250</v>
      </c>
      <c r="BZ50" s="561" t="s">
        <v>751</v>
      </c>
      <c r="CA50" s="561" t="s">
        <v>751</v>
      </c>
      <c r="CB50" s="560">
        <v>32224</v>
      </c>
      <c r="CC50" s="561" t="s">
        <v>1251</v>
      </c>
      <c r="CD50" s="561" t="s">
        <v>751</v>
      </c>
      <c r="CE50" s="561" t="s">
        <v>751</v>
      </c>
      <c r="CF50" s="649"/>
      <c r="CG50" s="413" t="s">
        <v>1224</v>
      </c>
      <c r="CH50" s="393">
        <v>35981</v>
      </c>
      <c r="CI50" s="451" t="s">
        <v>1252</v>
      </c>
      <c r="CJ50" s="730">
        <v>40358</v>
      </c>
      <c r="CK50" s="731" t="s">
        <v>1253</v>
      </c>
      <c r="CL50" s="732">
        <v>31051</v>
      </c>
      <c r="CM50" s="451" t="s">
        <v>1254</v>
      </c>
      <c r="CN50" s="558"/>
    </row>
    <row r="51" spans="1:92" s="202" customFormat="1" ht="13">
      <c r="A51" s="711" t="s">
        <v>1255</v>
      </c>
      <c r="B51" s="689">
        <v>77067</v>
      </c>
      <c r="C51" s="497" t="s">
        <v>1256</v>
      </c>
      <c r="D51" s="719" t="s">
        <v>751</v>
      </c>
      <c r="E51" s="497" t="s">
        <v>751</v>
      </c>
      <c r="F51" s="217">
        <v>86250</v>
      </c>
      <c r="G51" s="497" t="s">
        <v>1257</v>
      </c>
      <c r="H51" s="719" t="s">
        <v>751</v>
      </c>
      <c r="I51" s="497" t="s">
        <v>751</v>
      </c>
      <c r="J51" s="217">
        <v>76225</v>
      </c>
      <c r="K51" s="497" t="s">
        <v>1258</v>
      </c>
      <c r="L51" s="719" t="s">
        <v>751</v>
      </c>
      <c r="M51" s="501" t="s">
        <v>751</v>
      </c>
      <c r="O51" s="715" t="s">
        <v>1255</v>
      </c>
      <c r="P51" s="690">
        <v>66884</v>
      </c>
      <c r="Q51" s="690">
        <v>5863</v>
      </c>
      <c r="R51" s="691" t="s">
        <v>751</v>
      </c>
      <c r="S51" s="692" t="s">
        <v>751</v>
      </c>
      <c r="T51" s="693">
        <v>71648</v>
      </c>
      <c r="U51" s="690">
        <v>24796</v>
      </c>
      <c r="V51" s="691" t="s">
        <v>751</v>
      </c>
      <c r="W51" s="692" t="s">
        <v>751</v>
      </c>
      <c r="X51" s="693">
        <v>66445</v>
      </c>
      <c r="Y51" s="690">
        <v>4771</v>
      </c>
      <c r="Z51" s="691" t="s">
        <v>751</v>
      </c>
      <c r="AA51" s="691" t="s">
        <v>751</v>
      </c>
      <c r="AC51" s="715" t="s">
        <v>1255</v>
      </c>
      <c r="AD51" s="681">
        <v>69163</v>
      </c>
      <c r="AE51" s="682">
        <v>10237</v>
      </c>
      <c r="AF51" s="683" t="s">
        <v>751</v>
      </c>
      <c r="AG51" s="684" t="s">
        <v>751</v>
      </c>
      <c r="AH51" s="681">
        <v>84045</v>
      </c>
      <c r="AI51" s="682">
        <v>19796</v>
      </c>
      <c r="AJ51" s="683" t="s">
        <v>751</v>
      </c>
      <c r="AK51" s="684" t="s">
        <v>751</v>
      </c>
      <c r="AL51" s="681">
        <v>60410</v>
      </c>
      <c r="AM51" s="682">
        <v>9150</v>
      </c>
      <c r="AN51" s="683" t="s">
        <v>751</v>
      </c>
      <c r="AO51" s="683" t="s">
        <v>751</v>
      </c>
      <c r="AQ51" s="670" t="s">
        <v>1239</v>
      </c>
      <c r="AR51" s="685">
        <v>47392</v>
      </c>
      <c r="AS51" s="550" t="s">
        <v>1259</v>
      </c>
      <c r="AT51" s="550" t="s">
        <v>751</v>
      </c>
      <c r="AU51" s="552" t="s">
        <v>751</v>
      </c>
      <c r="AV51" s="685">
        <v>51708</v>
      </c>
      <c r="AW51" s="550" t="s">
        <v>1260</v>
      </c>
      <c r="AX51" s="550" t="s">
        <v>751</v>
      </c>
      <c r="AY51" s="552" t="s">
        <v>751</v>
      </c>
      <c r="AZ51" s="685">
        <v>45590</v>
      </c>
      <c r="BA51" s="550" t="s">
        <v>1261</v>
      </c>
      <c r="BB51" s="550" t="s">
        <v>751</v>
      </c>
      <c r="BC51" s="550" t="s">
        <v>751</v>
      </c>
      <c r="BD51" s="558"/>
      <c r="BE51" s="672" t="s">
        <v>1239</v>
      </c>
      <c r="BF51" s="556">
        <v>45341</v>
      </c>
      <c r="BG51" s="557" t="s">
        <v>1262</v>
      </c>
      <c r="BH51" s="557" t="s">
        <v>751</v>
      </c>
      <c r="BI51" s="557" t="s">
        <v>751</v>
      </c>
      <c r="BJ51" s="556">
        <v>49710</v>
      </c>
      <c r="BK51" s="557" t="s">
        <v>1263</v>
      </c>
      <c r="BL51" s="557" t="s">
        <v>751</v>
      </c>
      <c r="BM51" s="557" t="s">
        <v>751</v>
      </c>
      <c r="BN51" s="556">
        <v>44043</v>
      </c>
      <c r="BO51" s="557" t="s">
        <v>1264</v>
      </c>
      <c r="BP51" s="557" t="s">
        <v>751</v>
      </c>
      <c r="BQ51" s="557" t="s">
        <v>751</v>
      </c>
      <c r="BR51" s="558"/>
      <c r="BS51" s="672" t="s">
        <v>1239</v>
      </c>
      <c r="BT51" s="560">
        <v>42773</v>
      </c>
      <c r="BU51" s="561" t="s">
        <v>1265</v>
      </c>
      <c r="BV51" s="561" t="s">
        <v>751</v>
      </c>
      <c r="BW51" s="561" t="s">
        <v>751</v>
      </c>
      <c r="BX51" s="560">
        <v>52251</v>
      </c>
      <c r="BY51" s="561" t="s">
        <v>1266</v>
      </c>
      <c r="BZ51" s="561" t="s">
        <v>751</v>
      </c>
      <c r="CA51" s="561" t="s">
        <v>751</v>
      </c>
      <c r="CB51" s="560">
        <v>40441</v>
      </c>
      <c r="CC51" s="561" t="s">
        <v>1267</v>
      </c>
      <c r="CD51" s="561" t="s">
        <v>751</v>
      </c>
      <c r="CE51" s="561" t="s">
        <v>751</v>
      </c>
      <c r="CF51" s="649"/>
      <c r="CG51" s="413" t="s">
        <v>1239</v>
      </c>
      <c r="CH51" s="393">
        <v>48588</v>
      </c>
      <c r="CI51" s="451" t="s">
        <v>1268</v>
      </c>
      <c r="CJ51" s="730">
        <v>62113</v>
      </c>
      <c r="CK51" s="731" t="s">
        <v>1269</v>
      </c>
      <c r="CL51" s="732">
        <v>40363</v>
      </c>
      <c r="CM51" s="451" t="s">
        <v>1270</v>
      </c>
      <c r="CN51" s="558"/>
    </row>
    <row r="52" spans="1:92">
      <c r="A52" s="2031" t="s">
        <v>1271</v>
      </c>
      <c r="B52" s="2031"/>
      <c r="C52" s="2031"/>
      <c r="D52" s="2031"/>
      <c r="E52" s="2031"/>
      <c r="F52" s="2031"/>
      <c r="G52" s="2031"/>
      <c r="H52" s="2031"/>
      <c r="I52" s="2031"/>
      <c r="J52" s="2031"/>
      <c r="K52" s="2031"/>
      <c r="L52" s="2031"/>
      <c r="M52" s="2031"/>
      <c r="O52" s="2031" t="s">
        <v>1271</v>
      </c>
      <c r="P52" s="2031"/>
      <c r="Q52" s="2031"/>
      <c r="R52" s="2031"/>
      <c r="S52" s="2031"/>
      <c r="T52" s="2031"/>
      <c r="U52" s="2031"/>
      <c r="V52" s="2031"/>
      <c r="W52" s="2031"/>
      <c r="X52" s="2031"/>
      <c r="Y52" s="2031"/>
      <c r="Z52" s="2031"/>
      <c r="AA52" s="2031"/>
      <c r="AC52" s="2031" t="s">
        <v>1271</v>
      </c>
      <c r="AD52" s="2031"/>
      <c r="AE52" s="2031"/>
      <c r="AF52" s="2031"/>
      <c r="AG52" s="2031"/>
      <c r="AH52" s="2031"/>
      <c r="AI52" s="2031"/>
      <c r="AJ52" s="2031"/>
      <c r="AK52" s="2031"/>
      <c r="AL52" s="2031"/>
      <c r="AM52" s="2031"/>
      <c r="AN52" s="2031"/>
      <c r="AO52" s="2031"/>
      <c r="AQ52" s="670" t="s">
        <v>1255</v>
      </c>
      <c r="AR52" s="685">
        <v>61456</v>
      </c>
      <c r="AS52" s="550" t="s">
        <v>1272</v>
      </c>
      <c r="AT52" s="550" t="s">
        <v>751</v>
      </c>
      <c r="AU52" s="552" t="s">
        <v>751</v>
      </c>
      <c r="AV52" s="685">
        <v>73008</v>
      </c>
      <c r="AW52" s="550" t="s">
        <v>1273</v>
      </c>
      <c r="AX52" s="550" t="s">
        <v>751</v>
      </c>
      <c r="AY52" s="552" t="s">
        <v>751</v>
      </c>
      <c r="AZ52" s="685">
        <v>51548</v>
      </c>
      <c r="BA52" s="550" t="s">
        <v>1274</v>
      </c>
      <c r="BB52" s="550" t="s">
        <v>751</v>
      </c>
      <c r="BC52" s="550" t="s">
        <v>751</v>
      </c>
      <c r="BD52" s="564"/>
      <c r="BE52" s="672" t="s">
        <v>1255</v>
      </c>
      <c r="BF52" s="556">
        <v>62509</v>
      </c>
      <c r="BG52" s="557" t="s">
        <v>1275</v>
      </c>
      <c r="BH52" s="557" t="s">
        <v>751</v>
      </c>
      <c r="BI52" s="557" t="s">
        <v>751</v>
      </c>
      <c r="BJ52" s="556">
        <v>63694</v>
      </c>
      <c r="BK52" s="557" t="s">
        <v>1276</v>
      </c>
      <c r="BL52" s="557" t="s">
        <v>751</v>
      </c>
      <c r="BM52" s="557" t="s">
        <v>751</v>
      </c>
      <c r="BN52" s="556">
        <v>61999</v>
      </c>
      <c r="BO52" s="557" t="s">
        <v>1277</v>
      </c>
      <c r="BP52" s="557" t="s">
        <v>751</v>
      </c>
      <c r="BQ52" s="557" t="s">
        <v>751</v>
      </c>
      <c r="BR52" s="564"/>
      <c r="BS52" s="672" t="s">
        <v>1255</v>
      </c>
      <c r="BT52" s="560">
        <v>60774</v>
      </c>
      <c r="BU52" s="561" t="s">
        <v>1278</v>
      </c>
      <c r="BV52" s="561" t="s">
        <v>751</v>
      </c>
      <c r="BW52" s="561" t="s">
        <v>751</v>
      </c>
      <c r="BX52" s="560">
        <v>65195</v>
      </c>
      <c r="BY52" s="561" t="s">
        <v>1279</v>
      </c>
      <c r="BZ52" s="561" t="s">
        <v>751</v>
      </c>
      <c r="CA52" s="561" t="s">
        <v>751</v>
      </c>
      <c r="CB52" s="560">
        <v>55063</v>
      </c>
      <c r="CC52" s="561" t="s">
        <v>1280</v>
      </c>
      <c r="CD52" s="561" t="s">
        <v>751</v>
      </c>
      <c r="CE52" s="561" t="s">
        <v>751</v>
      </c>
      <c r="CF52" s="649"/>
      <c r="CG52" s="413" t="s">
        <v>1255</v>
      </c>
      <c r="CH52" s="393">
        <v>52015</v>
      </c>
      <c r="CI52" s="451" t="s">
        <v>1281</v>
      </c>
      <c r="CJ52" s="730">
        <v>75619</v>
      </c>
      <c r="CK52" s="733" t="s">
        <v>1282</v>
      </c>
      <c r="CL52" s="732">
        <v>50928</v>
      </c>
      <c r="CM52" s="451" t="s">
        <v>1283</v>
      </c>
      <c r="CN52" s="564"/>
    </row>
    <row r="53" spans="1:92" s="558" customFormat="1">
      <c r="A53" s="650"/>
      <c r="B53" s="650"/>
      <c r="C53" s="650"/>
      <c r="D53" s="650"/>
      <c r="E53" s="650"/>
      <c r="F53" s="650"/>
      <c r="G53" s="650"/>
      <c r="H53" s="650"/>
      <c r="I53" s="650"/>
      <c r="J53" s="650"/>
      <c r="K53" s="650"/>
      <c r="L53" s="650"/>
      <c r="M53" s="650"/>
      <c r="O53" s="650"/>
      <c r="P53" s="650"/>
      <c r="Q53" s="650"/>
      <c r="R53" s="650"/>
      <c r="S53" s="650"/>
      <c r="T53" s="650"/>
      <c r="U53" s="650"/>
      <c r="V53" s="650"/>
      <c r="W53" s="650"/>
      <c r="X53" s="650"/>
      <c r="Y53" s="650"/>
      <c r="Z53" s="650"/>
      <c r="AA53" s="650"/>
      <c r="AC53" s="650"/>
      <c r="AD53" s="650"/>
      <c r="AE53" s="650"/>
      <c r="AF53" s="650"/>
      <c r="AG53" s="650"/>
      <c r="AH53" s="650"/>
      <c r="AI53" s="650"/>
      <c r="AJ53" s="650"/>
      <c r="AK53" s="650"/>
      <c r="AL53" s="650"/>
      <c r="AM53" s="650"/>
      <c r="AN53" s="650"/>
      <c r="AO53" s="650"/>
      <c r="AQ53" s="2032" t="s">
        <v>1271</v>
      </c>
      <c r="AR53" s="2032"/>
      <c r="AS53" s="2032"/>
      <c r="AT53" s="2032"/>
      <c r="AU53" s="2032"/>
      <c r="AV53" s="2032"/>
      <c r="AW53" s="2032"/>
      <c r="AX53" s="2032"/>
      <c r="AY53" s="2032"/>
      <c r="AZ53" s="2032"/>
      <c r="BA53" s="2032"/>
      <c r="BB53" s="2032"/>
      <c r="BC53" s="2032"/>
      <c r="BD53" s="104"/>
      <c r="BE53" s="2032" t="s">
        <v>1271</v>
      </c>
      <c r="BF53" s="2032"/>
      <c r="BG53" s="2032"/>
      <c r="BH53" s="2032"/>
      <c r="BI53" s="2032"/>
      <c r="BJ53" s="2032"/>
      <c r="BK53" s="2032"/>
      <c r="BL53" s="2032"/>
      <c r="BM53" s="2032"/>
      <c r="BN53" s="2032"/>
      <c r="BO53" s="2032"/>
      <c r="BP53" s="2032"/>
      <c r="BQ53" s="2032"/>
      <c r="BR53" s="104"/>
      <c r="BS53" s="2032" t="s">
        <v>1271</v>
      </c>
      <c r="BT53" s="2032"/>
      <c r="BU53" s="2032"/>
      <c r="BV53" s="2032"/>
      <c r="BW53" s="2032"/>
      <c r="BX53" s="2032"/>
      <c r="BY53" s="2032"/>
      <c r="BZ53" s="2032"/>
      <c r="CA53" s="2032"/>
      <c r="CB53" s="2032"/>
      <c r="CC53" s="2032"/>
      <c r="CD53" s="2032"/>
      <c r="CE53" s="2032"/>
      <c r="CF53" s="159"/>
      <c r="CG53" s="2110" t="s">
        <v>1271</v>
      </c>
      <c r="CH53" s="2110"/>
      <c r="CI53" s="2110"/>
      <c r="CJ53" s="2110"/>
      <c r="CK53" s="2110"/>
      <c r="CL53" s="2110"/>
      <c r="CM53" s="2110"/>
    </row>
    <row r="54" spans="1:92">
      <c r="A54" s="1823" t="s">
        <v>1284</v>
      </c>
      <c r="B54" s="1823"/>
      <c r="C54" s="1823"/>
      <c r="D54" s="1823"/>
      <c r="E54" s="1823"/>
      <c r="F54" s="1823"/>
      <c r="G54" s="1823"/>
      <c r="H54" s="1823"/>
      <c r="I54" s="1823"/>
      <c r="J54" s="1823"/>
      <c r="K54" s="1823"/>
      <c r="L54" s="134"/>
      <c r="M54" s="134"/>
      <c r="O54" s="1823" t="s">
        <v>1285</v>
      </c>
      <c r="P54" s="1823"/>
      <c r="Q54" s="1823"/>
      <c r="R54" s="1823"/>
      <c r="S54" s="1823"/>
      <c r="T54" s="1823"/>
      <c r="U54" s="1823"/>
      <c r="V54" s="1823"/>
      <c r="W54" s="1823"/>
      <c r="X54" s="1823"/>
      <c r="Y54" s="1823"/>
      <c r="Z54" s="134"/>
      <c r="AA54" s="134"/>
      <c r="AC54" s="1823" t="s">
        <v>1286</v>
      </c>
      <c r="AD54" s="1823"/>
      <c r="AE54" s="1823"/>
      <c r="AF54" s="1823"/>
      <c r="AG54" s="1823"/>
      <c r="AH54" s="1823"/>
      <c r="AI54" s="1823"/>
      <c r="AJ54" s="1823"/>
      <c r="AK54" s="1823"/>
      <c r="AL54" s="1823"/>
      <c r="AM54" s="1823"/>
      <c r="AN54" s="134"/>
      <c r="AO54" s="134"/>
      <c r="AQ54" s="650"/>
      <c r="AR54" s="650"/>
      <c r="AS54" s="650"/>
      <c r="AT54" s="650"/>
      <c r="AU54" s="650"/>
      <c r="AV54" s="650"/>
      <c r="AW54" s="650"/>
      <c r="AX54" s="650"/>
      <c r="AY54" s="650"/>
      <c r="AZ54" s="650"/>
      <c r="BA54" s="650"/>
      <c r="BB54" s="650"/>
      <c r="BC54" s="650"/>
      <c r="BD54" s="106"/>
      <c r="BE54" s="650"/>
      <c r="BF54" s="650"/>
      <c r="BG54" s="650"/>
      <c r="BH54" s="650"/>
      <c r="BI54" s="650"/>
      <c r="BJ54" s="650"/>
      <c r="BK54" s="650"/>
      <c r="BL54" s="650"/>
      <c r="BM54" s="650"/>
      <c r="BN54" s="650"/>
      <c r="BO54" s="650"/>
      <c r="BP54" s="650"/>
      <c r="BQ54" s="650"/>
      <c r="BR54" s="106"/>
      <c r="BS54" s="650"/>
      <c r="BT54" s="650"/>
      <c r="BU54" s="650"/>
      <c r="BV54" s="650"/>
      <c r="BW54" s="650"/>
      <c r="BX54" s="650"/>
      <c r="BY54" s="650"/>
      <c r="BZ54" s="650"/>
      <c r="CA54" s="650"/>
      <c r="CB54" s="650"/>
      <c r="CC54" s="650"/>
      <c r="CD54" s="650"/>
      <c r="CE54" s="650"/>
      <c r="CF54" s="650"/>
      <c r="CG54" s="106"/>
      <c r="CH54" s="650"/>
      <c r="CI54" s="650"/>
      <c r="CJ54" s="650"/>
      <c r="CK54" s="650"/>
      <c r="CL54" s="650"/>
      <c r="CM54" s="650"/>
      <c r="CN54" s="650"/>
    </row>
    <row r="55" spans="1:92">
      <c r="AQ55" s="1823" t="s">
        <v>1287</v>
      </c>
      <c r="AR55" s="1823"/>
      <c r="AS55" s="1823"/>
      <c r="AT55" s="1823"/>
      <c r="AU55" s="1823"/>
      <c r="AV55" s="1823"/>
      <c r="AW55" s="1823"/>
      <c r="AX55" s="1823"/>
      <c r="AY55" s="1823"/>
      <c r="AZ55" s="1823"/>
      <c r="BA55" s="1823"/>
      <c r="BB55" s="134"/>
      <c r="BC55" s="134"/>
      <c r="BD55" s="106"/>
      <c r="BE55" s="1823" t="s">
        <v>1288</v>
      </c>
      <c r="BF55" s="1823"/>
      <c r="BG55" s="1823"/>
      <c r="BH55" s="1823"/>
      <c r="BI55" s="1823"/>
      <c r="BJ55" s="1823"/>
      <c r="BK55" s="1823"/>
      <c r="BL55" s="1823"/>
      <c r="BM55" s="1823"/>
      <c r="BN55" s="1823"/>
      <c r="BO55" s="1823"/>
      <c r="BP55" s="134"/>
      <c r="BQ55" s="134"/>
      <c r="BR55" s="106"/>
      <c r="BS55" s="1823" t="s">
        <v>1289</v>
      </c>
      <c r="BT55" s="1823"/>
      <c r="BU55" s="1823"/>
      <c r="BV55" s="1823"/>
      <c r="BW55" s="1823"/>
      <c r="BX55" s="1823"/>
      <c r="BY55" s="1823"/>
      <c r="BZ55" s="1823"/>
      <c r="CA55" s="1823"/>
      <c r="CB55" s="1823"/>
      <c r="CC55" s="1823"/>
      <c r="CD55" s="134"/>
      <c r="CE55" s="134"/>
      <c r="CF55" s="134"/>
      <c r="CG55" s="106"/>
      <c r="CH55" s="1823" t="s">
        <v>1290</v>
      </c>
      <c r="CI55" s="1823"/>
      <c r="CJ55" s="1823"/>
      <c r="CK55" s="1823"/>
      <c r="CL55" s="1823"/>
      <c r="CM55" s="1823"/>
      <c r="CN55" s="1823"/>
    </row>
    <row r="56" spans="1:92" ht="14.25" customHeight="1"/>
  </sheetData>
  <mergeCells count="86">
    <mergeCell ref="CG1:CM1"/>
    <mergeCell ref="A3:A5"/>
    <mergeCell ref="B3:M3"/>
    <mergeCell ref="O3:O5"/>
    <mergeCell ref="P3:AA3"/>
    <mergeCell ref="AC3:AC5"/>
    <mergeCell ref="AD3:AO3"/>
    <mergeCell ref="AQ3:AQ5"/>
    <mergeCell ref="AR3:BC3"/>
    <mergeCell ref="BE3:BE5"/>
    <mergeCell ref="A1:M1"/>
    <mergeCell ref="O1:AA1"/>
    <mergeCell ref="AC1:AO1"/>
    <mergeCell ref="AQ1:BC1"/>
    <mergeCell ref="BE1:BQ1"/>
    <mergeCell ref="BS1:CE1"/>
    <mergeCell ref="CH3:CM3"/>
    <mergeCell ref="BL4:BM4"/>
    <mergeCell ref="BN4:BO4"/>
    <mergeCell ref="B4:C4"/>
    <mergeCell ref="D4:E4"/>
    <mergeCell ref="F4:G4"/>
    <mergeCell ref="H4:I4"/>
    <mergeCell ref="J4:K4"/>
    <mergeCell ref="AJ4:AK4"/>
    <mergeCell ref="BF3:BQ3"/>
    <mergeCell ref="BS3:BS5"/>
    <mergeCell ref="BT3:CE3"/>
    <mergeCell ref="CG3:CG5"/>
    <mergeCell ref="X4:Y4"/>
    <mergeCell ref="Z4:AA4"/>
    <mergeCell ref="AD4:AE4"/>
    <mergeCell ref="AF4:AG4"/>
    <mergeCell ref="AH4:AI4"/>
    <mergeCell ref="L4:M4"/>
    <mergeCell ref="P4:Q4"/>
    <mergeCell ref="R4:S4"/>
    <mergeCell ref="T4:U4"/>
    <mergeCell ref="V4:W4"/>
    <mergeCell ref="CD4:CE4"/>
    <mergeCell ref="CH4:CI4"/>
    <mergeCell ref="CJ4:CK4"/>
    <mergeCell ref="CL4:CM4"/>
    <mergeCell ref="BX4:BY4"/>
    <mergeCell ref="BZ4:CA4"/>
    <mergeCell ref="CB4:CC4"/>
    <mergeCell ref="O39:AA39"/>
    <mergeCell ref="AC39:AO39"/>
    <mergeCell ref="BP4:BQ4"/>
    <mergeCell ref="BT4:BU4"/>
    <mergeCell ref="BV4:BW4"/>
    <mergeCell ref="BB4:BC4"/>
    <mergeCell ref="BF4:BG4"/>
    <mergeCell ref="BH4:BI4"/>
    <mergeCell ref="BJ4:BK4"/>
    <mergeCell ref="AZ4:BA4"/>
    <mergeCell ref="AN4:AO4"/>
    <mergeCell ref="AR4:AS4"/>
    <mergeCell ref="AT4:AU4"/>
    <mergeCell ref="AV4:AW4"/>
    <mergeCell ref="AX4:AY4"/>
    <mergeCell ref="AL4:AM4"/>
    <mergeCell ref="AQ40:BC40"/>
    <mergeCell ref="BE40:BQ40"/>
    <mergeCell ref="BS40:CE40"/>
    <mergeCell ref="CG40:CM40"/>
    <mergeCell ref="O45:AA45"/>
    <mergeCell ref="AC45:AO45"/>
    <mergeCell ref="BS46:CE46"/>
    <mergeCell ref="CG46:CM46"/>
    <mergeCell ref="A52:M52"/>
    <mergeCell ref="O52:AA52"/>
    <mergeCell ref="AC52:AO52"/>
    <mergeCell ref="A54:K54"/>
    <mergeCell ref="O54:Y54"/>
    <mergeCell ref="AC54:AM54"/>
    <mergeCell ref="AQ46:BC46"/>
    <mergeCell ref="BE46:BQ46"/>
    <mergeCell ref="AQ55:BA55"/>
    <mergeCell ref="BE55:BO55"/>
    <mergeCell ref="BS55:CC55"/>
    <mergeCell ref="CH55:CN55"/>
    <mergeCell ref="AQ53:BC53"/>
    <mergeCell ref="BE53:BQ53"/>
    <mergeCell ref="BS53:CE53"/>
    <mergeCell ref="CG53:CM5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D3C3F-4623-40CD-9E1E-C991BD3BCDD3}">
  <dimension ref="A1:Z69"/>
  <sheetViews>
    <sheetView workbookViewId="0">
      <selection sqref="A1:XFD1048576"/>
    </sheetView>
  </sheetViews>
  <sheetFormatPr defaultColWidth="9" defaultRowHeight="14"/>
  <cols>
    <col min="1" max="1" width="39.25" customWidth="1"/>
    <col min="2" max="25" width="9.58203125" customWidth="1"/>
  </cols>
  <sheetData>
    <row r="1" spans="1:26" ht="25" customHeight="1">
      <c r="A1" s="1913" t="s">
        <v>695</v>
      </c>
      <c r="B1" s="1913"/>
      <c r="C1" s="1913"/>
      <c r="D1" s="1913"/>
      <c r="E1" s="1913"/>
      <c r="F1" s="1913"/>
      <c r="G1" s="1913"/>
      <c r="H1" s="1913"/>
      <c r="I1" s="1913"/>
      <c r="J1" s="1913"/>
      <c r="K1" s="1913"/>
      <c r="L1" s="1913"/>
      <c r="M1" s="1913"/>
      <c r="N1" s="1913"/>
      <c r="O1" s="1913"/>
      <c r="P1" s="1913"/>
      <c r="Q1" s="1913"/>
      <c r="R1" s="1913"/>
      <c r="S1" s="1913"/>
      <c r="T1" s="1913"/>
      <c r="U1" s="1913"/>
      <c r="V1" s="1913"/>
      <c r="W1" s="1913"/>
      <c r="X1" s="1913"/>
      <c r="Y1" s="1913"/>
    </row>
    <row r="3" spans="1:26" s="564" customFormat="1" ht="18" customHeight="1">
      <c r="A3" s="2112" t="s">
        <v>584</v>
      </c>
      <c r="B3" s="1982" t="s">
        <v>458</v>
      </c>
      <c r="C3" s="1983"/>
      <c r="D3" s="1983"/>
      <c r="E3" s="1983"/>
      <c r="F3" s="1983"/>
      <c r="G3" s="1983"/>
      <c r="H3" s="1983"/>
      <c r="I3" s="1983"/>
      <c r="J3" s="1983"/>
      <c r="K3" s="1983"/>
      <c r="L3" s="1983"/>
      <c r="M3" s="1983"/>
      <c r="N3" s="1983"/>
      <c r="O3" s="1983"/>
      <c r="P3" s="1983"/>
      <c r="Q3" s="1983"/>
      <c r="R3" s="1983"/>
      <c r="S3" s="1983"/>
      <c r="T3" s="1983"/>
      <c r="U3" s="1983"/>
      <c r="V3" s="1983"/>
      <c r="W3" s="1983"/>
      <c r="X3" s="1983"/>
      <c r="Y3" s="1983"/>
    </row>
    <row r="4" spans="1:26" s="564" customFormat="1" ht="18" customHeight="1">
      <c r="A4" s="2113"/>
      <c r="B4" s="1975" t="s">
        <v>585</v>
      </c>
      <c r="C4" s="1981"/>
      <c r="D4" s="1975" t="s">
        <v>585</v>
      </c>
      <c r="E4" s="1981"/>
      <c r="F4" s="1975" t="s">
        <v>585</v>
      </c>
      <c r="G4" s="1981"/>
      <c r="H4" s="1975" t="s">
        <v>585</v>
      </c>
      <c r="I4" s="1981"/>
      <c r="J4" s="1975" t="s">
        <v>585</v>
      </c>
      <c r="K4" s="1981"/>
      <c r="L4" s="1975" t="s">
        <v>585</v>
      </c>
      <c r="M4" s="1981"/>
      <c r="N4" s="1975" t="s">
        <v>585</v>
      </c>
      <c r="O4" s="1981"/>
      <c r="P4" s="1975" t="s">
        <v>585</v>
      </c>
      <c r="Q4" s="1976"/>
      <c r="R4" s="1975" t="s">
        <v>585</v>
      </c>
      <c r="S4" s="1976"/>
      <c r="T4" s="1975" t="s">
        <v>585</v>
      </c>
      <c r="U4" s="1976"/>
      <c r="V4" s="1975" t="s">
        <v>585</v>
      </c>
      <c r="W4" s="1976"/>
      <c r="X4" s="1972" t="s">
        <v>585</v>
      </c>
      <c r="Y4" s="1984"/>
      <c r="Z4" s="21"/>
    </row>
    <row r="5" spans="1:26" s="564" customFormat="1" ht="18" customHeight="1">
      <c r="A5" s="2113"/>
      <c r="B5" s="1975">
        <v>2010</v>
      </c>
      <c r="C5" s="1981"/>
      <c r="D5" s="1975">
        <v>2011</v>
      </c>
      <c r="E5" s="1981"/>
      <c r="F5" s="1975">
        <v>2012</v>
      </c>
      <c r="G5" s="1981"/>
      <c r="H5" s="1975">
        <v>2013</v>
      </c>
      <c r="I5" s="1981"/>
      <c r="J5" s="1975">
        <v>2014</v>
      </c>
      <c r="K5" s="1981"/>
      <c r="L5" s="1975">
        <v>2015</v>
      </c>
      <c r="M5" s="1981"/>
      <c r="N5" s="1975">
        <v>2016</v>
      </c>
      <c r="O5" s="1981"/>
      <c r="P5" s="1975">
        <v>2017</v>
      </c>
      <c r="Q5" s="1976"/>
      <c r="R5" s="1975">
        <v>2018</v>
      </c>
      <c r="S5" s="1976"/>
      <c r="T5" s="1975">
        <v>2019</v>
      </c>
      <c r="U5" s="1976"/>
      <c r="V5" s="1975" t="s">
        <v>696</v>
      </c>
      <c r="W5" s="1976"/>
      <c r="X5" s="1972">
        <v>2021</v>
      </c>
      <c r="Y5" s="1984"/>
      <c r="Z5" s="21"/>
    </row>
    <row r="6" spans="1:26" s="41" customFormat="1" ht="30">
      <c r="A6" s="2114"/>
      <c r="B6" s="472" t="s">
        <v>587</v>
      </c>
      <c r="C6" s="475" t="s">
        <v>588</v>
      </c>
      <c r="D6" s="565" t="s">
        <v>587</v>
      </c>
      <c r="E6" s="566" t="s">
        <v>588</v>
      </c>
      <c r="F6" s="565" t="s">
        <v>587</v>
      </c>
      <c r="G6" s="566" t="s">
        <v>588</v>
      </c>
      <c r="H6" s="565" t="s">
        <v>587</v>
      </c>
      <c r="I6" s="566" t="s">
        <v>588</v>
      </c>
      <c r="J6" s="565" t="s">
        <v>587</v>
      </c>
      <c r="K6" s="566" t="s">
        <v>588</v>
      </c>
      <c r="L6" s="565" t="s">
        <v>587</v>
      </c>
      <c r="M6" s="566" t="s">
        <v>588</v>
      </c>
      <c r="N6" s="565" t="s">
        <v>587</v>
      </c>
      <c r="O6" s="566" t="s">
        <v>588</v>
      </c>
      <c r="P6" s="565" t="s">
        <v>587</v>
      </c>
      <c r="Q6" s="567" t="s">
        <v>588</v>
      </c>
      <c r="R6" s="565" t="s">
        <v>587</v>
      </c>
      <c r="S6" s="567" t="s">
        <v>588</v>
      </c>
      <c r="T6" s="472" t="s">
        <v>587</v>
      </c>
      <c r="U6" s="476" t="s">
        <v>588</v>
      </c>
      <c r="V6" s="472" t="s">
        <v>587</v>
      </c>
      <c r="W6" s="476" t="s">
        <v>588</v>
      </c>
      <c r="X6" s="472" t="s">
        <v>587</v>
      </c>
      <c r="Y6" s="476" t="s">
        <v>588</v>
      </c>
      <c r="Z6" s="477"/>
    </row>
    <row r="7" spans="1:26" s="558" customFormat="1" ht="15.5" thickBot="1">
      <c r="A7" s="568" t="s">
        <v>589</v>
      </c>
      <c r="B7" s="569">
        <v>145815</v>
      </c>
      <c r="C7" s="570" t="s">
        <v>697</v>
      </c>
      <c r="D7" s="571">
        <v>158281</v>
      </c>
      <c r="E7" s="572" t="s">
        <v>698</v>
      </c>
      <c r="F7" s="573">
        <v>158361</v>
      </c>
      <c r="G7" s="570" t="s">
        <v>699</v>
      </c>
      <c r="H7" s="571">
        <v>160176</v>
      </c>
      <c r="I7" s="572" t="s">
        <v>700</v>
      </c>
      <c r="J7" s="573">
        <v>167660</v>
      </c>
      <c r="K7" s="570" t="s">
        <v>701</v>
      </c>
      <c r="L7" s="574">
        <v>173496</v>
      </c>
      <c r="M7" s="572" t="s">
        <v>702</v>
      </c>
      <c r="N7" s="575">
        <v>173500</v>
      </c>
      <c r="O7" s="570" t="s">
        <v>703</v>
      </c>
      <c r="P7" s="576">
        <v>171085</v>
      </c>
      <c r="Q7" s="572" t="s">
        <v>704</v>
      </c>
      <c r="R7" s="577">
        <v>181966</v>
      </c>
      <c r="S7" s="570" t="s">
        <v>705</v>
      </c>
      <c r="T7" s="578">
        <v>163273</v>
      </c>
      <c r="U7" s="572" t="s">
        <v>706</v>
      </c>
      <c r="V7" s="579"/>
      <c r="W7" s="580"/>
      <c r="X7" s="581">
        <v>182554</v>
      </c>
      <c r="Y7" s="582" t="s">
        <v>590</v>
      </c>
      <c r="Z7" s="583"/>
    </row>
    <row r="8" spans="1:26" s="558" customFormat="1">
      <c r="A8" s="488" t="s">
        <v>596</v>
      </c>
      <c r="B8" s="584">
        <v>8.7999999999999995E-2</v>
      </c>
      <c r="C8" s="585" t="s">
        <v>600</v>
      </c>
      <c r="D8" s="586">
        <v>8.5999999999999993E-2</v>
      </c>
      <c r="E8" s="587" t="s">
        <v>612</v>
      </c>
      <c r="F8" s="588">
        <v>0.10199999999999999</v>
      </c>
      <c r="G8" s="585" t="s">
        <v>600</v>
      </c>
      <c r="H8" s="586">
        <v>7.5999999999999998E-2</v>
      </c>
      <c r="I8" s="587" t="s">
        <v>597</v>
      </c>
      <c r="J8" s="588">
        <v>7.4999999999999997E-2</v>
      </c>
      <c r="K8" s="585" t="s">
        <v>616</v>
      </c>
      <c r="L8" s="589">
        <v>7.3999999999999996E-2</v>
      </c>
      <c r="M8" s="587" t="s">
        <v>607</v>
      </c>
      <c r="N8" s="590">
        <v>7.3999999999999996E-2</v>
      </c>
      <c r="O8" s="585" t="s">
        <v>597</v>
      </c>
      <c r="P8" s="591">
        <v>7.1999999999999995E-2</v>
      </c>
      <c r="Q8" s="587" t="s">
        <v>597</v>
      </c>
      <c r="R8" s="592">
        <v>7.4999999999999997E-2</v>
      </c>
      <c r="S8" s="585" t="s">
        <v>707</v>
      </c>
      <c r="T8" s="593">
        <v>6.2E-2</v>
      </c>
      <c r="U8" s="587" t="s">
        <v>597</v>
      </c>
      <c r="V8" s="594"/>
      <c r="W8" s="595"/>
      <c r="X8" s="596">
        <v>6.7000000000000004E-2</v>
      </c>
      <c r="Y8" s="494" t="s">
        <v>597</v>
      </c>
      <c r="Z8" s="597"/>
    </row>
    <row r="9" spans="1:26" s="558" customFormat="1">
      <c r="A9" s="495" t="s">
        <v>603</v>
      </c>
      <c r="B9" s="598">
        <v>0.45500000000000002</v>
      </c>
      <c r="C9" s="599" t="s">
        <v>708</v>
      </c>
      <c r="D9" s="600">
        <v>0.439</v>
      </c>
      <c r="E9" s="601" t="s">
        <v>604</v>
      </c>
      <c r="F9" s="602">
        <v>0.42399999999999999</v>
      </c>
      <c r="G9" s="599" t="s">
        <v>609</v>
      </c>
      <c r="H9" s="600">
        <v>0.42699999999999999</v>
      </c>
      <c r="I9" s="601" t="s">
        <v>604</v>
      </c>
      <c r="J9" s="602">
        <v>0.435</v>
      </c>
      <c r="K9" s="599" t="s">
        <v>613</v>
      </c>
      <c r="L9" s="603">
        <v>0.42299999999999999</v>
      </c>
      <c r="M9" s="601" t="s">
        <v>624</v>
      </c>
      <c r="N9" s="604">
        <v>0.41799999999999998</v>
      </c>
      <c r="O9" s="599" t="s">
        <v>609</v>
      </c>
      <c r="P9" s="605">
        <v>0.435</v>
      </c>
      <c r="Q9" s="601" t="s">
        <v>610</v>
      </c>
      <c r="R9" s="606">
        <v>0.40100000000000002</v>
      </c>
      <c r="S9" s="599" t="s">
        <v>709</v>
      </c>
      <c r="T9" s="607">
        <v>0.44600000000000001</v>
      </c>
      <c r="U9" s="601" t="s">
        <v>708</v>
      </c>
      <c r="V9" s="608"/>
      <c r="W9" s="609"/>
      <c r="X9" s="610">
        <v>0.41899999999999998</v>
      </c>
      <c r="Y9" s="501" t="s">
        <v>604</v>
      </c>
      <c r="Z9" s="597"/>
    </row>
    <row r="10" spans="1:26" s="558" customFormat="1">
      <c r="A10" s="495" t="s">
        <v>608</v>
      </c>
      <c r="B10" s="598">
        <v>0.314</v>
      </c>
      <c r="C10" s="599" t="s">
        <v>610</v>
      </c>
      <c r="D10" s="600">
        <v>0.32400000000000001</v>
      </c>
      <c r="E10" s="601" t="s">
        <v>604</v>
      </c>
      <c r="F10" s="602">
        <v>0.318</v>
      </c>
      <c r="G10" s="599" t="s">
        <v>610</v>
      </c>
      <c r="H10" s="600">
        <v>0.32500000000000001</v>
      </c>
      <c r="I10" s="601" t="s">
        <v>604</v>
      </c>
      <c r="J10" s="602">
        <v>0.32600000000000001</v>
      </c>
      <c r="K10" s="599" t="s">
        <v>605</v>
      </c>
      <c r="L10" s="603">
        <v>0.33900000000000002</v>
      </c>
      <c r="M10" s="601" t="s">
        <v>609</v>
      </c>
      <c r="N10" s="604">
        <v>0.34</v>
      </c>
      <c r="O10" s="599" t="s">
        <v>609</v>
      </c>
      <c r="P10" s="605">
        <v>0.32300000000000001</v>
      </c>
      <c r="Q10" s="601" t="s">
        <v>609</v>
      </c>
      <c r="R10" s="606">
        <v>0.33200000000000002</v>
      </c>
      <c r="S10" s="599" t="s">
        <v>709</v>
      </c>
      <c r="T10" s="607">
        <v>0.31</v>
      </c>
      <c r="U10" s="601" t="s">
        <v>610</v>
      </c>
      <c r="V10" s="608"/>
      <c r="W10" s="609"/>
      <c r="X10" s="610">
        <v>0.32900000000000001</v>
      </c>
      <c r="Y10" s="501" t="s">
        <v>609</v>
      </c>
    </row>
    <row r="11" spans="1:26" s="558" customFormat="1">
      <c r="A11" s="495" t="s">
        <v>611</v>
      </c>
      <c r="B11" s="598">
        <v>0.10100000000000001</v>
      </c>
      <c r="C11" s="599" t="s">
        <v>600</v>
      </c>
      <c r="D11" s="600">
        <v>9.9000000000000005E-2</v>
      </c>
      <c r="E11" s="601" t="s">
        <v>599</v>
      </c>
      <c r="F11" s="602">
        <v>0.104</v>
      </c>
      <c r="G11" s="599" t="s">
        <v>600</v>
      </c>
      <c r="H11" s="600">
        <v>0.121</v>
      </c>
      <c r="I11" s="601" t="s">
        <v>600</v>
      </c>
      <c r="J11" s="602">
        <v>0.11600000000000001</v>
      </c>
      <c r="K11" s="599" t="s">
        <v>600</v>
      </c>
      <c r="L11" s="603">
        <v>0.104</v>
      </c>
      <c r="M11" s="601" t="s">
        <v>600</v>
      </c>
      <c r="N11" s="604">
        <v>0.11700000000000001</v>
      </c>
      <c r="O11" s="599" t="s">
        <v>599</v>
      </c>
      <c r="P11" s="605">
        <v>0.12</v>
      </c>
      <c r="Q11" s="601" t="s">
        <v>600</v>
      </c>
      <c r="R11" s="606">
        <v>0.126</v>
      </c>
      <c r="S11" s="599" t="s">
        <v>600</v>
      </c>
      <c r="T11" s="607">
        <v>0.13200000000000001</v>
      </c>
      <c r="U11" s="601" t="s">
        <v>599</v>
      </c>
      <c r="V11" s="608"/>
      <c r="W11" s="609"/>
      <c r="X11" s="610">
        <v>0.114</v>
      </c>
      <c r="Y11" s="501" t="s">
        <v>600</v>
      </c>
    </row>
    <row r="12" spans="1:26" s="558" customFormat="1">
      <c r="A12" s="495" t="s">
        <v>615</v>
      </c>
      <c r="B12" s="598">
        <v>4.2000000000000003E-2</v>
      </c>
      <c r="C12" s="599" t="s">
        <v>607</v>
      </c>
      <c r="D12" s="600">
        <v>5.1999999999999998E-2</v>
      </c>
      <c r="E12" s="601" t="s">
        <v>601</v>
      </c>
      <c r="F12" s="602">
        <v>5.1999999999999998E-2</v>
      </c>
      <c r="G12" s="508" t="s">
        <v>607</v>
      </c>
      <c r="H12" s="611">
        <v>5.0999999999999997E-2</v>
      </c>
      <c r="I12" s="601" t="s">
        <v>607</v>
      </c>
      <c r="J12" s="602">
        <v>4.8000000000000001E-2</v>
      </c>
      <c r="K12" s="599" t="s">
        <v>601</v>
      </c>
      <c r="L12" s="603">
        <v>0.06</v>
      </c>
      <c r="M12" s="601" t="s">
        <v>616</v>
      </c>
      <c r="N12" s="604">
        <v>5.0999999999999997E-2</v>
      </c>
      <c r="O12" s="599" t="s">
        <v>607</v>
      </c>
      <c r="P12" s="605">
        <v>4.9000000000000002E-2</v>
      </c>
      <c r="Q12" s="601" t="s">
        <v>616</v>
      </c>
      <c r="R12" s="606">
        <v>6.6000000000000003E-2</v>
      </c>
      <c r="S12" s="599" t="s">
        <v>607</v>
      </c>
      <c r="T12" s="607">
        <v>0.05</v>
      </c>
      <c r="U12" s="601" t="s">
        <v>607</v>
      </c>
      <c r="V12" s="608"/>
      <c r="W12" s="609"/>
      <c r="X12" s="610">
        <v>7.0000000000000007E-2</v>
      </c>
      <c r="Y12" s="501" t="s">
        <v>597</v>
      </c>
    </row>
    <row r="13" spans="1:26" s="558" customFormat="1">
      <c r="A13" s="234"/>
      <c r="B13" s="598" t="s">
        <v>673</v>
      </c>
      <c r="C13" s="599"/>
      <c r="D13" s="600" t="s">
        <v>673</v>
      </c>
      <c r="E13" s="601"/>
      <c r="F13" s="602" t="s">
        <v>673</v>
      </c>
      <c r="G13" s="508"/>
      <c r="H13" s="611" t="s">
        <v>673</v>
      </c>
      <c r="I13" s="601"/>
      <c r="J13" s="602" t="s">
        <v>673</v>
      </c>
      <c r="K13" s="599"/>
      <c r="L13" s="603" t="s">
        <v>673</v>
      </c>
      <c r="M13" s="601"/>
      <c r="N13" s="604" t="s">
        <v>673</v>
      </c>
      <c r="O13" s="599"/>
      <c r="P13" s="605"/>
      <c r="Q13" s="601"/>
      <c r="R13" s="612"/>
      <c r="S13" s="599"/>
      <c r="T13" s="613"/>
      <c r="U13" s="601"/>
      <c r="V13" s="608"/>
      <c r="W13" s="609"/>
      <c r="X13" s="614"/>
      <c r="Y13" s="501"/>
    </row>
    <row r="14" spans="1:26" s="558" customFormat="1">
      <c r="A14" s="234" t="s">
        <v>617</v>
      </c>
      <c r="B14" s="598">
        <v>0.91200000000000003</v>
      </c>
      <c r="C14" s="599" t="s">
        <v>600</v>
      </c>
      <c r="D14" s="600">
        <v>0.91400000000000003</v>
      </c>
      <c r="E14" s="601" t="s">
        <v>612</v>
      </c>
      <c r="F14" s="602">
        <v>0.89800000000000002</v>
      </c>
      <c r="G14" s="508" t="s">
        <v>600</v>
      </c>
      <c r="H14" s="611">
        <v>0.92400000000000004</v>
      </c>
      <c r="I14" s="601" t="s">
        <v>597</v>
      </c>
      <c r="J14" s="602">
        <v>0.92500000000000004</v>
      </c>
      <c r="K14" s="599" t="s">
        <v>616</v>
      </c>
      <c r="L14" s="603">
        <v>0.92600000000000005</v>
      </c>
      <c r="M14" s="601" t="s">
        <v>607</v>
      </c>
      <c r="N14" s="604">
        <v>0.92600000000000005</v>
      </c>
      <c r="O14" s="599" t="s">
        <v>597</v>
      </c>
      <c r="P14" s="605">
        <v>0.92800000000000005</v>
      </c>
      <c r="Q14" s="601" t="s">
        <v>597</v>
      </c>
      <c r="R14" s="606">
        <v>0.92500000000000004</v>
      </c>
      <c r="S14" s="599" t="s">
        <v>707</v>
      </c>
      <c r="T14" s="607">
        <v>0.93799999999999994</v>
      </c>
      <c r="U14" s="601" t="s">
        <v>597</v>
      </c>
      <c r="V14" s="608"/>
      <c r="W14" s="609"/>
      <c r="X14" s="610">
        <v>0.93300000000000005</v>
      </c>
      <c r="Y14" s="501" t="s">
        <v>597</v>
      </c>
    </row>
    <row r="15" spans="1:26" s="558" customFormat="1">
      <c r="A15" s="495" t="s">
        <v>618</v>
      </c>
      <c r="B15" s="598">
        <v>0.91700000000000004</v>
      </c>
      <c r="C15" s="508" t="s">
        <v>614</v>
      </c>
      <c r="D15" s="611">
        <v>0.90900000000000003</v>
      </c>
      <c r="E15" s="601" t="s">
        <v>605</v>
      </c>
      <c r="F15" s="602">
        <v>0.88700000000000001</v>
      </c>
      <c r="G15" s="508" t="s">
        <v>613</v>
      </c>
      <c r="H15" s="611">
        <v>0.92100000000000004</v>
      </c>
      <c r="I15" s="601" t="s">
        <v>710</v>
      </c>
      <c r="J15" s="602">
        <v>0.92900000000000005</v>
      </c>
      <c r="K15" s="599" t="s">
        <v>599</v>
      </c>
      <c r="L15" s="603">
        <v>0.90800000000000003</v>
      </c>
      <c r="M15" s="601" t="s">
        <v>710</v>
      </c>
      <c r="N15" s="604">
        <v>0.91500000000000004</v>
      </c>
      <c r="O15" s="599" t="s">
        <v>710</v>
      </c>
      <c r="P15" s="605">
        <v>0.93200000000000005</v>
      </c>
      <c r="Q15" s="601" t="s">
        <v>710</v>
      </c>
      <c r="R15" s="606">
        <v>0.91</v>
      </c>
      <c r="S15" s="599" t="s">
        <v>606</v>
      </c>
      <c r="T15" s="607">
        <v>0.94299999999999995</v>
      </c>
      <c r="U15" s="601" t="s">
        <v>599</v>
      </c>
      <c r="V15" s="608"/>
      <c r="W15" s="609"/>
      <c r="X15" s="610">
        <v>0.91</v>
      </c>
      <c r="Y15" s="501" t="s">
        <v>606</v>
      </c>
    </row>
    <row r="16" spans="1:26" s="558" customFormat="1">
      <c r="A16" s="495" t="s">
        <v>619</v>
      </c>
      <c r="B16" s="598">
        <v>0.90600000000000003</v>
      </c>
      <c r="C16" s="508" t="s">
        <v>605</v>
      </c>
      <c r="D16" s="611">
        <v>0.91900000000000004</v>
      </c>
      <c r="E16" s="601" t="s">
        <v>614</v>
      </c>
      <c r="F16" s="602">
        <v>0.90900000000000003</v>
      </c>
      <c r="G16" s="508" t="s">
        <v>613</v>
      </c>
      <c r="H16" s="611">
        <v>0.92700000000000005</v>
      </c>
      <c r="I16" s="601" t="s">
        <v>599</v>
      </c>
      <c r="J16" s="602">
        <v>0.92200000000000004</v>
      </c>
      <c r="K16" s="599" t="s">
        <v>599</v>
      </c>
      <c r="L16" s="603">
        <v>0.94499999999999995</v>
      </c>
      <c r="M16" s="601" t="s">
        <v>612</v>
      </c>
      <c r="N16" s="604">
        <v>0.93700000000000006</v>
      </c>
      <c r="O16" s="599" t="s">
        <v>710</v>
      </c>
      <c r="P16" s="605">
        <v>0.92400000000000004</v>
      </c>
      <c r="Q16" s="601" t="s">
        <v>710</v>
      </c>
      <c r="R16" s="606">
        <v>0.94</v>
      </c>
      <c r="S16" s="599" t="s">
        <v>600</v>
      </c>
      <c r="T16" s="607">
        <v>0.93299999999999994</v>
      </c>
      <c r="U16" s="601" t="s">
        <v>599</v>
      </c>
      <c r="V16" s="608"/>
      <c r="W16" s="609"/>
      <c r="X16" s="610">
        <v>0.95599999999999996</v>
      </c>
      <c r="Y16" s="501" t="s">
        <v>600</v>
      </c>
    </row>
    <row r="17" spans="1:26" s="558" customFormat="1">
      <c r="A17" s="234"/>
      <c r="B17" s="615"/>
      <c r="C17" s="508"/>
      <c r="D17" s="616"/>
      <c r="E17" s="601"/>
      <c r="F17" s="617"/>
      <c r="G17" s="508"/>
      <c r="H17" s="616"/>
      <c r="I17" s="601"/>
      <c r="J17" s="617"/>
      <c r="K17" s="599"/>
      <c r="L17" s="618"/>
      <c r="M17" s="601"/>
      <c r="N17" s="604"/>
      <c r="O17" s="599"/>
      <c r="P17" s="605"/>
      <c r="Q17" s="601"/>
      <c r="R17" s="606"/>
      <c r="S17" s="599"/>
      <c r="T17" s="607"/>
      <c r="U17" s="601"/>
      <c r="V17" s="608"/>
      <c r="W17" s="609"/>
      <c r="X17" s="614"/>
      <c r="Y17" s="501"/>
    </row>
    <row r="18" spans="1:26" s="558" customFormat="1">
      <c r="A18" s="234" t="s">
        <v>620</v>
      </c>
      <c r="B18" s="598">
        <v>0.14299999999999999</v>
      </c>
      <c r="C18" s="508" t="s">
        <v>614</v>
      </c>
      <c r="D18" s="611">
        <v>0.15</v>
      </c>
      <c r="E18" s="601" t="s">
        <v>600</v>
      </c>
      <c r="F18" s="602">
        <v>0.156</v>
      </c>
      <c r="G18" s="508" t="s">
        <v>599</v>
      </c>
      <c r="H18" s="611">
        <v>0.17199999999999999</v>
      </c>
      <c r="I18" s="601" t="s">
        <v>606</v>
      </c>
      <c r="J18" s="602">
        <v>0.16400000000000001</v>
      </c>
      <c r="K18" s="599" t="s">
        <v>599</v>
      </c>
      <c r="L18" s="603">
        <v>0.16400000000000001</v>
      </c>
      <c r="M18" s="601" t="s">
        <v>614</v>
      </c>
      <c r="N18" s="604">
        <v>0.16800000000000001</v>
      </c>
      <c r="O18" s="599" t="s">
        <v>614</v>
      </c>
      <c r="P18" s="605">
        <v>0.17</v>
      </c>
      <c r="Q18" s="601" t="s">
        <v>605</v>
      </c>
      <c r="R18" s="606">
        <v>0.192</v>
      </c>
      <c r="S18" s="599" t="s">
        <v>614</v>
      </c>
      <c r="T18" s="607">
        <v>0.183</v>
      </c>
      <c r="U18" s="601" t="s">
        <v>606</v>
      </c>
      <c r="V18" s="608"/>
      <c r="W18" s="609"/>
      <c r="X18" s="610">
        <v>0.184</v>
      </c>
      <c r="Y18" s="501" t="s">
        <v>614</v>
      </c>
    </row>
    <row r="19" spans="1:26" s="558" customFormat="1">
      <c r="A19" s="495" t="s">
        <v>622</v>
      </c>
      <c r="B19" s="598">
        <v>0.125</v>
      </c>
      <c r="C19" s="508" t="s">
        <v>606</v>
      </c>
      <c r="D19" s="611">
        <v>0.11799999999999999</v>
      </c>
      <c r="E19" s="601" t="s">
        <v>710</v>
      </c>
      <c r="F19" s="602">
        <v>0.128</v>
      </c>
      <c r="G19" s="508" t="s">
        <v>604</v>
      </c>
      <c r="H19" s="611">
        <v>0.154</v>
      </c>
      <c r="I19" s="601" t="s">
        <v>613</v>
      </c>
      <c r="J19" s="602">
        <v>0.15</v>
      </c>
      <c r="K19" s="599" t="s">
        <v>614</v>
      </c>
      <c r="L19" s="603">
        <v>0.14299999999999999</v>
      </c>
      <c r="M19" s="601" t="s">
        <v>609</v>
      </c>
      <c r="N19" s="604">
        <v>0.14499999999999999</v>
      </c>
      <c r="O19" s="599" t="s">
        <v>609</v>
      </c>
      <c r="P19" s="605">
        <v>0.159</v>
      </c>
      <c r="Q19" s="601" t="s">
        <v>604</v>
      </c>
      <c r="R19" s="606">
        <v>0.14699999999999999</v>
      </c>
      <c r="S19" s="599" t="s">
        <v>613</v>
      </c>
      <c r="T19" s="607">
        <v>0.156</v>
      </c>
      <c r="U19" s="601" t="s">
        <v>624</v>
      </c>
      <c r="V19" s="608"/>
      <c r="W19" s="609"/>
      <c r="X19" s="610">
        <v>0.155</v>
      </c>
      <c r="Y19" s="501" t="s">
        <v>613</v>
      </c>
    </row>
    <row r="20" spans="1:26" s="558" customFormat="1">
      <c r="A20" s="495" t="s">
        <v>626</v>
      </c>
      <c r="B20" s="598">
        <v>0.16</v>
      </c>
      <c r="C20" s="508" t="s">
        <v>624</v>
      </c>
      <c r="D20" s="611">
        <v>0.182</v>
      </c>
      <c r="E20" s="601" t="s">
        <v>610</v>
      </c>
      <c r="F20" s="602">
        <v>0.184</v>
      </c>
      <c r="G20" s="508" t="s">
        <v>605</v>
      </c>
      <c r="H20" s="611">
        <v>0.189</v>
      </c>
      <c r="I20" s="601" t="s">
        <v>604</v>
      </c>
      <c r="J20" s="602">
        <v>0.17899999999999999</v>
      </c>
      <c r="K20" s="599" t="s">
        <v>609</v>
      </c>
      <c r="L20" s="603">
        <v>0.185</v>
      </c>
      <c r="M20" s="601" t="s">
        <v>609</v>
      </c>
      <c r="N20" s="604">
        <v>0.192</v>
      </c>
      <c r="O20" s="599" t="s">
        <v>613</v>
      </c>
      <c r="P20" s="605">
        <v>0.18</v>
      </c>
      <c r="Q20" s="601" t="s">
        <v>624</v>
      </c>
      <c r="R20" s="606">
        <v>0.23899999999999999</v>
      </c>
      <c r="S20" s="599" t="s">
        <v>625</v>
      </c>
      <c r="T20" s="607">
        <v>0.21100000000000002</v>
      </c>
      <c r="U20" s="601" t="s">
        <v>621</v>
      </c>
      <c r="V20" s="608"/>
      <c r="W20" s="609"/>
      <c r="X20" s="610">
        <v>0.214</v>
      </c>
      <c r="Y20" s="501" t="s">
        <v>624</v>
      </c>
    </row>
    <row r="21" spans="1:26" s="564" customFormat="1" ht="28" customHeight="1">
      <c r="A21" s="1978" t="s">
        <v>711</v>
      </c>
      <c r="B21" s="1979"/>
      <c r="C21" s="1979"/>
      <c r="D21" s="1979"/>
      <c r="E21" s="1979"/>
      <c r="F21" s="1979"/>
      <c r="G21" s="1979"/>
      <c r="H21" s="1979"/>
      <c r="I21" s="1979"/>
      <c r="J21" s="1979"/>
      <c r="K21" s="1979"/>
      <c r="L21" s="1979"/>
      <c r="M21" s="1979"/>
      <c r="N21" s="1979"/>
      <c r="O21" s="1979"/>
      <c r="P21" s="1979"/>
      <c r="Q21" s="1979"/>
      <c r="R21" s="1979"/>
      <c r="S21" s="1979"/>
      <c r="T21" s="1979"/>
      <c r="U21" s="1979"/>
      <c r="V21" s="1979"/>
      <c r="W21" s="1979"/>
      <c r="X21" s="1979"/>
      <c r="Y21" s="1980"/>
    </row>
    <row r="22" spans="1:26" s="564" customFormat="1"/>
    <row r="23" spans="1:26" s="564" customFormat="1">
      <c r="A23" s="1823" t="s">
        <v>712</v>
      </c>
      <c r="B23" s="1823"/>
      <c r="C23" s="1823"/>
      <c r="D23" s="1823"/>
      <c r="E23" s="1823"/>
      <c r="F23" s="1823"/>
      <c r="G23" s="1823"/>
      <c r="H23" s="1823"/>
      <c r="I23" s="1823"/>
      <c r="J23" s="1823"/>
      <c r="K23" s="1823"/>
      <c r="L23" s="1823"/>
      <c r="M23" s="1823"/>
      <c r="N23" s="1823"/>
      <c r="O23" s="1823"/>
      <c r="P23" s="1823"/>
      <c r="Q23" s="1823"/>
      <c r="R23" s="1823"/>
      <c r="S23" s="1823"/>
      <c r="T23" s="1823"/>
      <c r="U23" s="1823"/>
      <c r="V23" s="1823"/>
      <c r="W23" s="1823"/>
    </row>
    <row r="24" spans="1:26" s="564" customFormat="1"/>
    <row r="25" spans="1:26" s="564" customFormat="1"/>
    <row r="26" spans="1:26" s="564" customFormat="1" ht="18" customHeight="1">
      <c r="A26" s="2112" t="s">
        <v>584</v>
      </c>
      <c r="B26" s="1982" t="s">
        <v>458</v>
      </c>
      <c r="C26" s="1983"/>
      <c r="D26" s="1983"/>
      <c r="E26" s="1983"/>
      <c r="F26" s="1983"/>
      <c r="G26" s="1983"/>
      <c r="H26" s="1983"/>
      <c r="I26" s="1983"/>
      <c r="J26" s="1983"/>
      <c r="K26" s="1983"/>
      <c r="L26" s="1983"/>
      <c r="M26" s="1983"/>
      <c r="N26" s="1983"/>
      <c r="O26" s="1983"/>
      <c r="P26" s="1983"/>
      <c r="Q26" s="1983"/>
      <c r="R26" s="1983"/>
      <c r="S26" s="1983"/>
      <c r="T26" s="1983"/>
      <c r="U26" s="1983"/>
      <c r="V26" s="1983"/>
      <c r="W26" s="1983"/>
      <c r="X26" s="1983"/>
      <c r="Y26" s="1983"/>
    </row>
    <row r="27" spans="1:26" s="564" customFormat="1" ht="18" customHeight="1">
      <c r="A27" s="2113"/>
      <c r="B27" s="1975" t="s">
        <v>713</v>
      </c>
      <c r="C27" s="1981"/>
      <c r="D27" s="1975" t="s">
        <v>713</v>
      </c>
      <c r="E27" s="1981"/>
      <c r="F27" s="1975" t="s">
        <v>713</v>
      </c>
      <c r="G27" s="1981"/>
      <c r="H27" s="1975" t="s">
        <v>713</v>
      </c>
      <c r="I27" s="1981"/>
      <c r="J27" s="1975" t="s">
        <v>713</v>
      </c>
      <c r="K27" s="1981"/>
      <c r="L27" s="1975" t="s">
        <v>713</v>
      </c>
      <c r="M27" s="1981"/>
      <c r="N27" s="1975" t="s">
        <v>713</v>
      </c>
      <c r="O27" s="1981"/>
      <c r="P27" s="1975" t="s">
        <v>713</v>
      </c>
      <c r="Q27" s="1976"/>
      <c r="R27" s="1975" t="s">
        <v>713</v>
      </c>
      <c r="S27" s="1976"/>
      <c r="T27" s="1975" t="s">
        <v>713</v>
      </c>
      <c r="U27" s="1976"/>
      <c r="V27" s="1975" t="s">
        <v>713</v>
      </c>
      <c r="W27" s="1976"/>
      <c r="X27" s="1975" t="s">
        <v>713</v>
      </c>
      <c r="Y27" s="1976"/>
      <c r="Z27" s="21"/>
    </row>
    <row r="28" spans="1:26" s="564" customFormat="1" ht="18" customHeight="1">
      <c r="A28" s="2113"/>
      <c r="B28" s="1975">
        <v>2010</v>
      </c>
      <c r="C28" s="1981"/>
      <c r="D28" s="1975">
        <v>2011</v>
      </c>
      <c r="E28" s="1981"/>
      <c r="F28" s="1975">
        <v>2012</v>
      </c>
      <c r="G28" s="1981"/>
      <c r="H28" s="1975">
        <v>2013</v>
      </c>
      <c r="I28" s="1981"/>
      <c r="J28" s="1975">
        <v>2014</v>
      </c>
      <c r="K28" s="1981"/>
      <c r="L28" s="1975">
        <v>2015</v>
      </c>
      <c r="M28" s="1981"/>
      <c r="N28" s="1975">
        <v>2016</v>
      </c>
      <c r="O28" s="1981"/>
      <c r="P28" s="1975">
        <v>2017</v>
      </c>
      <c r="Q28" s="1976"/>
      <c r="R28" s="1975">
        <v>2018</v>
      </c>
      <c r="S28" s="1976"/>
      <c r="T28" s="1975">
        <v>2019</v>
      </c>
      <c r="U28" s="1976"/>
      <c r="V28" s="1975" t="s">
        <v>696</v>
      </c>
      <c r="W28" s="1976"/>
      <c r="X28" s="1972">
        <v>2021</v>
      </c>
      <c r="Y28" s="1984"/>
      <c r="Z28" s="21"/>
    </row>
    <row r="29" spans="1:26" s="41" customFormat="1" ht="30">
      <c r="A29" s="2114"/>
      <c r="B29" s="472" t="s">
        <v>587</v>
      </c>
      <c r="C29" s="475" t="s">
        <v>588</v>
      </c>
      <c r="D29" s="472" t="s">
        <v>587</v>
      </c>
      <c r="E29" s="475" t="s">
        <v>588</v>
      </c>
      <c r="F29" s="472" t="s">
        <v>587</v>
      </c>
      <c r="G29" s="475" t="s">
        <v>588</v>
      </c>
      <c r="H29" s="472" t="s">
        <v>587</v>
      </c>
      <c r="I29" s="475" t="s">
        <v>588</v>
      </c>
      <c r="J29" s="472" t="s">
        <v>587</v>
      </c>
      <c r="K29" s="475" t="s">
        <v>588</v>
      </c>
      <c r="L29" s="472" t="s">
        <v>587</v>
      </c>
      <c r="M29" s="475" t="s">
        <v>588</v>
      </c>
      <c r="N29" s="472" t="s">
        <v>587</v>
      </c>
      <c r="O29" s="475" t="s">
        <v>588</v>
      </c>
      <c r="P29" s="472" t="s">
        <v>587</v>
      </c>
      <c r="Q29" s="476" t="s">
        <v>588</v>
      </c>
      <c r="R29" s="472" t="s">
        <v>587</v>
      </c>
      <c r="S29" s="476" t="s">
        <v>588</v>
      </c>
      <c r="T29" s="472" t="s">
        <v>587</v>
      </c>
      <c r="U29" s="476" t="s">
        <v>588</v>
      </c>
      <c r="V29" s="472" t="s">
        <v>587</v>
      </c>
      <c r="W29" s="476" t="s">
        <v>588</v>
      </c>
      <c r="X29" s="472" t="s">
        <v>587</v>
      </c>
      <c r="Y29" s="476" t="s">
        <v>588</v>
      </c>
      <c r="Z29" s="477"/>
    </row>
    <row r="30" spans="1:26" s="558" customFormat="1" ht="15.5" thickBot="1">
      <c r="A30" s="568" t="s">
        <v>666</v>
      </c>
      <c r="B30" s="619">
        <v>260659</v>
      </c>
      <c r="C30" s="570" t="s">
        <v>714</v>
      </c>
      <c r="D30" s="620">
        <v>273209</v>
      </c>
      <c r="E30" s="572" t="s">
        <v>715</v>
      </c>
      <c r="F30" s="619">
        <v>282934</v>
      </c>
      <c r="G30" s="570" t="s">
        <v>716</v>
      </c>
      <c r="H30" s="620">
        <v>300463</v>
      </c>
      <c r="I30" s="572" t="s">
        <v>717</v>
      </c>
      <c r="J30" s="621">
        <v>307480</v>
      </c>
      <c r="K30" s="570" t="s">
        <v>718</v>
      </c>
      <c r="L30" s="622">
        <v>313534</v>
      </c>
      <c r="M30" s="572" t="s">
        <v>719</v>
      </c>
      <c r="N30" s="619">
        <v>328282</v>
      </c>
      <c r="O30" s="570" t="s">
        <v>720</v>
      </c>
      <c r="P30" s="620">
        <v>343069</v>
      </c>
      <c r="Q30" s="572" t="s">
        <v>721</v>
      </c>
      <c r="R30" s="623">
        <v>350673</v>
      </c>
      <c r="S30" s="570" t="s">
        <v>722</v>
      </c>
      <c r="T30" s="624">
        <v>343160</v>
      </c>
      <c r="U30" s="572" t="s">
        <v>723</v>
      </c>
      <c r="V30" s="579"/>
      <c r="W30" s="580"/>
      <c r="X30" s="581">
        <v>391370</v>
      </c>
      <c r="Y30" s="582" t="s">
        <v>724</v>
      </c>
      <c r="Z30" s="583"/>
    </row>
    <row r="31" spans="1:26" s="558" customFormat="1">
      <c r="A31" s="488" t="s">
        <v>596</v>
      </c>
      <c r="B31" s="625">
        <v>8.5999999999999993E-2</v>
      </c>
      <c r="C31" s="585" t="s">
        <v>616</v>
      </c>
      <c r="D31" s="626">
        <v>8.5000000000000006E-2</v>
      </c>
      <c r="E31" s="587" t="s">
        <v>616</v>
      </c>
      <c r="F31" s="625">
        <v>9.7000000000000003E-2</v>
      </c>
      <c r="G31" s="585" t="s">
        <v>597</v>
      </c>
      <c r="H31" s="626">
        <v>7.6999999999999999E-2</v>
      </c>
      <c r="I31" s="587" t="s">
        <v>607</v>
      </c>
      <c r="J31" s="627">
        <v>8.7999999999999995E-2</v>
      </c>
      <c r="K31" s="585" t="s">
        <v>601</v>
      </c>
      <c r="L31" s="628">
        <v>7.5999999999999998E-2</v>
      </c>
      <c r="M31" s="587" t="s">
        <v>601</v>
      </c>
      <c r="N31" s="625">
        <v>8.4000000000000005E-2</v>
      </c>
      <c r="O31" s="585" t="s">
        <v>607</v>
      </c>
      <c r="P31" s="626">
        <v>7.0000000000000007E-2</v>
      </c>
      <c r="Q31" s="587" t="s">
        <v>601</v>
      </c>
      <c r="R31" s="629">
        <v>6.9000000000000006E-2</v>
      </c>
      <c r="S31" s="585" t="s">
        <v>601</v>
      </c>
      <c r="T31" s="630">
        <v>7.8E-2</v>
      </c>
      <c r="U31" s="587" t="s">
        <v>616</v>
      </c>
      <c r="V31" s="594"/>
      <c r="W31" s="595"/>
      <c r="X31" s="596">
        <v>6.9000000000000006E-2</v>
      </c>
      <c r="Y31" s="494" t="s">
        <v>601</v>
      </c>
      <c r="Z31" s="597"/>
    </row>
    <row r="32" spans="1:26" s="558" customFormat="1">
      <c r="A32" s="495" t="s">
        <v>603</v>
      </c>
      <c r="B32" s="631">
        <v>0.373</v>
      </c>
      <c r="C32" s="599" t="s">
        <v>610</v>
      </c>
      <c r="D32" s="632">
        <v>0.36899999999999999</v>
      </c>
      <c r="E32" s="601" t="s">
        <v>606</v>
      </c>
      <c r="F32" s="631">
        <v>0.36</v>
      </c>
      <c r="G32" s="599" t="s">
        <v>710</v>
      </c>
      <c r="H32" s="632">
        <v>0.35299999999999998</v>
      </c>
      <c r="I32" s="601" t="s">
        <v>614</v>
      </c>
      <c r="J32" s="633">
        <v>0.35699999999999998</v>
      </c>
      <c r="K32" s="599" t="s">
        <v>600</v>
      </c>
      <c r="L32" s="634">
        <v>0.34399999999999997</v>
      </c>
      <c r="M32" s="601" t="s">
        <v>614</v>
      </c>
      <c r="N32" s="631">
        <v>0.33300000000000002</v>
      </c>
      <c r="O32" s="599" t="s">
        <v>614</v>
      </c>
      <c r="P32" s="632">
        <v>0.35399999999999998</v>
      </c>
      <c r="Q32" s="601" t="s">
        <v>606</v>
      </c>
      <c r="R32" s="635">
        <v>0.32700000000000001</v>
      </c>
      <c r="S32" s="599" t="s">
        <v>710</v>
      </c>
      <c r="T32" s="636">
        <v>0.35600000000000004</v>
      </c>
      <c r="U32" s="601" t="s">
        <v>606</v>
      </c>
      <c r="V32" s="608"/>
      <c r="W32" s="609"/>
      <c r="X32" s="610">
        <v>0.33200000000000002</v>
      </c>
      <c r="Y32" s="501" t="s">
        <v>599</v>
      </c>
      <c r="Z32" s="597"/>
    </row>
    <row r="33" spans="1:25" s="558" customFormat="1">
      <c r="A33" s="495" t="s">
        <v>608</v>
      </c>
      <c r="B33" s="631">
        <v>0.35699999999999998</v>
      </c>
      <c r="C33" s="599" t="s">
        <v>605</v>
      </c>
      <c r="D33" s="632">
        <v>0.35599999999999998</v>
      </c>
      <c r="E33" s="601" t="s">
        <v>613</v>
      </c>
      <c r="F33" s="631">
        <v>0.34300000000000003</v>
      </c>
      <c r="G33" s="599" t="s">
        <v>614</v>
      </c>
      <c r="H33" s="632">
        <v>0.34899999999999998</v>
      </c>
      <c r="I33" s="601" t="s">
        <v>606</v>
      </c>
      <c r="J33" s="633">
        <v>0.34899999999999998</v>
      </c>
      <c r="K33" s="599" t="s">
        <v>599</v>
      </c>
      <c r="L33" s="634">
        <v>0.372</v>
      </c>
      <c r="M33" s="601" t="s">
        <v>710</v>
      </c>
      <c r="N33" s="631">
        <v>0.35299999999999998</v>
      </c>
      <c r="O33" s="599" t="s">
        <v>614</v>
      </c>
      <c r="P33" s="632">
        <v>0.34799999999999998</v>
      </c>
      <c r="Q33" s="601" t="s">
        <v>614</v>
      </c>
      <c r="R33" s="635">
        <v>0.35200000000000004</v>
      </c>
      <c r="S33" s="599" t="s">
        <v>710</v>
      </c>
      <c r="T33" s="636">
        <v>0.32700000000000001</v>
      </c>
      <c r="U33" s="601" t="s">
        <v>599</v>
      </c>
      <c r="V33" s="608"/>
      <c r="W33" s="609"/>
      <c r="X33" s="610">
        <v>0.34799999999999998</v>
      </c>
      <c r="Y33" s="501" t="s">
        <v>710</v>
      </c>
    </row>
    <row r="34" spans="1:25" s="558" customFormat="1">
      <c r="A34" s="495" t="s">
        <v>611</v>
      </c>
      <c r="B34" s="631">
        <v>0.13100000000000001</v>
      </c>
      <c r="C34" s="599" t="s">
        <v>599</v>
      </c>
      <c r="D34" s="632">
        <v>0.127</v>
      </c>
      <c r="E34" s="601" t="s">
        <v>612</v>
      </c>
      <c r="F34" s="631">
        <v>0.13800000000000001</v>
      </c>
      <c r="G34" s="599" t="s">
        <v>612</v>
      </c>
      <c r="H34" s="632">
        <v>0.15</v>
      </c>
      <c r="I34" s="601" t="s">
        <v>612</v>
      </c>
      <c r="J34" s="633">
        <v>0.14199999999999999</v>
      </c>
      <c r="K34" s="599" t="s">
        <v>616</v>
      </c>
      <c r="L34" s="634">
        <v>0.14000000000000001</v>
      </c>
      <c r="M34" s="601" t="s">
        <v>597</v>
      </c>
      <c r="N34" s="631">
        <v>0.158</v>
      </c>
      <c r="O34" s="599" t="s">
        <v>612</v>
      </c>
      <c r="P34" s="632">
        <v>0.159</v>
      </c>
      <c r="Q34" s="601" t="s">
        <v>600</v>
      </c>
      <c r="R34" s="635">
        <v>0.16500000000000001</v>
      </c>
      <c r="S34" s="599" t="s">
        <v>612</v>
      </c>
      <c r="T34" s="636">
        <v>0.16399999999999998</v>
      </c>
      <c r="U34" s="601" t="s">
        <v>599</v>
      </c>
      <c r="V34" s="608"/>
      <c r="W34" s="609"/>
      <c r="X34" s="610">
        <v>0.16300000000000001</v>
      </c>
      <c r="Y34" s="501" t="s">
        <v>612</v>
      </c>
    </row>
    <row r="35" spans="1:25" s="558" customFormat="1">
      <c r="A35" s="495" t="s">
        <v>615</v>
      </c>
      <c r="B35" s="631">
        <v>5.2999999999999999E-2</v>
      </c>
      <c r="C35" s="599" t="s">
        <v>598</v>
      </c>
      <c r="D35" s="632">
        <v>6.3E-2</v>
      </c>
      <c r="E35" s="601" t="s">
        <v>601</v>
      </c>
      <c r="F35" s="631">
        <v>6.2E-2</v>
      </c>
      <c r="G35" s="599" t="s">
        <v>601</v>
      </c>
      <c r="H35" s="632">
        <v>7.0000000000000007E-2</v>
      </c>
      <c r="I35" s="601" t="s">
        <v>601</v>
      </c>
      <c r="J35" s="633">
        <v>6.3E-2</v>
      </c>
      <c r="K35" s="599" t="s">
        <v>598</v>
      </c>
      <c r="L35" s="634">
        <v>6.8000000000000005E-2</v>
      </c>
      <c r="M35" s="601" t="s">
        <v>601</v>
      </c>
      <c r="N35" s="631">
        <v>7.2999999999999995E-2</v>
      </c>
      <c r="O35" s="599" t="s">
        <v>601</v>
      </c>
      <c r="P35" s="632">
        <v>6.8000000000000005E-2</v>
      </c>
      <c r="Q35" s="601" t="s">
        <v>601</v>
      </c>
      <c r="R35" s="635">
        <v>8.6999999999999994E-2</v>
      </c>
      <c r="S35" s="599" t="s">
        <v>616</v>
      </c>
      <c r="T35" s="636">
        <v>7.400000000000001E-2</v>
      </c>
      <c r="U35" s="601" t="s">
        <v>601</v>
      </c>
      <c r="V35" s="608"/>
      <c r="W35" s="609"/>
      <c r="X35" s="610">
        <v>8.6999999999999994E-2</v>
      </c>
      <c r="Y35" s="501" t="s">
        <v>607</v>
      </c>
    </row>
    <row r="36" spans="1:25" s="558" customFormat="1">
      <c r="A36" s="234"/>
      <c r="B36" s="631" t="s">
        <v>673</v>
      </c>
      <c r="C36" s="599"/>
      <c r="D36" s="632" t="s">
        <v>673</v>
      </c>
      <c r="E36" s="601"/>
      <c r="F36" s="631" t="s">
        <v>673</v>
      </c>
      <c r="G36" s="599"/>
      <c r="H36" s="632" t="s">
        <v>673</v>
      </c>
      <c r="I36" s="601"/>
      <c r="J36" s="633" t="s">
        <v>673</v>
      </c>
      <c r="K36" s="599"/>
      <c r="L36" s="634" t="s">
        <v>673</v>
      </c>
      <c r="M36" s="601"/>
      <c r="N36" s="631" t="s">
        <v>673</v>
      </c>
      <c r="O36" s="599"/>
      <c r="P36" s="632"/>
      <c r="Q36" s="601"/>
      <c r="R36" s="635"/>
      <c r="S36" s="599"/>
      <c r="T36" s="636"/>
      <c r="U36" s="601"/>
      <c r="V36" s="608"/>
      <c r="W36" s="609"/>
      <c r="X36" s="610"/>
      <c r="Y36" s="501"/>
    </row>
    <row r="37" spans="1:25" s="558" customFormat="1">
      <c r="A37" s="234" t="s">
        <v>617</v>
      </c>
      <c r="B37" s="631">
        <v>0.91400000000000003</v>
      </c>
      <c r="C37" s="599" t="s">
        <v>616</v>
      </c>
      <c r="D37" s="632">
        <v>0.91500000000000004</v>
      </c>
      <c r="E37" s="601" t="s">
        <v>616</v>
      </c>
      <c r="F37" s="631">
        <v>0.90300000000000002</v>
      </c>
      <c r="G37" s="599" t="s">
        <v>597</v>
      </c>
      <c r="H37" s="632">
        <v>0.92300000000000004</v>
      </c>
      <c r="I37" s="601" t="s">
        <v>607</v>
      </c>
      <c r="J37" s="633">
        <v>0.91200000000000003</v>
      </c>
      <c r="K37" s="599" t="s">
        <v>601</v>
      </c>
      <c r="L37" s="634">
        <v>0.92400000000000004</v>
      </c>
      <c r="M37" s="601" t="s">
        <v>601</v>
      </c>
      <c r="N37" s="631">
        <v>0.91600000000000004</v>
      </c>
      <c r="O37" s="599" t="s">
        <v>607</v>
      </c>
      <c r="P37" s="632">
        <v>0.93</v>
      </c>
      <c r="Q37" s="601" t="s">
        <v>601</v>
      </c>
      <c r="R37" s="635">
        <v>0.93099999999999994</v>
      </c>
      <c r="S37" s="599" t="s">
        <v>601</v>
      </c>
      <c r="T37" s="636">
        <v>0.92200000000000004</v>
      </c>
      <c r="U37" s="601" t="s">
        <v>616</v>
      </c>
      <c r="V37" s="608"/>
      <c r="W37" s="609"/>
      <c r="X37" s="610">
        <v>0.93100000000000005</v>
      </c>
      <c r="Y37" s="501" t="s">
        <v>601</v>
      </c>
    </row>
    <row r="38" spans="1:25" s="558" customFormat="1">
      <c r="A38" s="495" t="s">
        <v>618</v>
      </c>
      <c r="B38" s="631">
        <v>0.91700000000000004</v>
      </c>
      <c r="C38" s="599" t="s">
        <v>600</v>
      </c>
      <c r="D38" s="632">
        <v>0.91</v>
      </c>
      <c r="E38" s="601" t="s">
        <v>599</v>
      </c>
      <c r="F38" s="631">
        <v>0.9</v>
      </c>
      <c r="G38" s="599" t="s">
        <v>599</v>
      </c>
      <c r="H38" s="632">
        <v>0.92100000000000004</v>
      </c>
      <c r="I38" s="601" t="s">
        <v>600</v>
      </c>
      <c r="J38" s="633">
        <v>0.91400000000000003</v>
      </c>
      <c r="K38" s="599" t="s">
        <v>600</v>
      </c>
      <c r="L38" s="634">
        <v>0.91100000000000003</v>
      </c>
      <c r="M38" s="601" t="s">
        <v>612</v>
      </c>
      <c r="N38" s="631">
        <v>0.90900000000000003</v>
      </c>
      <c r="O38" s="599" t="s">
        <v>600</v>
      </c>
      <c r="P38" s="632">
        <v>0.93400000000000005</v>
      </c>
      <c r="Q38" s="601" t="s">
        <v>612</v>
      </c>
      <c r="R38" s="635">
        <v>0.92099999999999993</v>
      </c>
      <c r="S38" s="599" t="s">
        <v>612</v>
      </c>
      <c r="T38" s="636">
        <v>0.92299999999999993</v>
      </c>
      <c r="U38" s="601" t="s">
        <v>599</v>
      </c>
      <c r="V38" s="608"/>
      <c r="W38" s="609"/>
      <c r="X38" s="610">
        <v>0.92300000000000004</v>
      </c>
      <c r="Y38" s="501" t="s">
        <v>612</v>
      </c>
    </row>
    <row r="39" spans="1:25" s="558" customFormat="1">
      <c r="A39" s="495" t="s">
        <v>619</v>
      </c>
      <c r="B39" s="631">
        <v>0.91100000000000003</v>
      </c>
      <c r="C39" s="599" t="s">
        <v>600</v>
      </c>
      <c r="D39" s="632">
        <v>0.92</v>
      </c>
      <c r="E39" s="601" t="s">
        <v>600</v>
      </c>
      <c r="F39" s="631">
        <v>0.90500000000000003</v>
      </c>
      <c r="G39" s="599" t="s">
        <v>600</v>
      </c>
      <c r="H39" s="632">
        <v>0.92400000000000004</v>
      </c>
      <c r="I39" s="601" t="s">
        <v>612</v>
      </c>
      <c r="J39" s="633">
        <v>0.91100000000000003</v>
      </c>
      <c r="K39" s="599" t="s">
        <v>597</v>
      </c>
      <c r="L39" s="634">
        <v>0.93600000000000005</v>
      </c>
      <c r="M39" s="601" t="s">
        <v>616</v>
      </c>
      <c r="N39" s="631">
        <v>0.92300000000000004</v>
      </c>
      <c r="O39" s="599" t="s">
        <v>597</v>
      </c>
      <c r="P39" s="632">
        <v>0.92500000000000004</v>
      </c>
      <c r="Q39" s="601" t="s">
        <v>597</v>
      </c>
      <c r="R39" s="635">
        <v>0.94099999999999995</v>
      </c>
      <c r="S39" s="599" t="s">
        <v>616</v>
      </c>
      <c r="T39" s="636">
        <v>0.92</v>
      </c>
      <c r="U39" s="601" t="s">
        <v>600</v>
      </c>
      <c r="V39" s="608"/>
      <c r="W39" s="609"/>
      <c r="X39" s="610">
        <v>0.93899999999999995</v>
      </c>
      <c r="Y39" s="501" t="s">
        <v>597</v>
      </c>
    </row>
    <row r="40" spans="1:25" s="558" customFormat="1">
      <c r="A40" s="234"/>
      <c r="B40" s="631"/>
      <c r="C40" s="599"/>
      <c r="D40" s="632"/>
      <c r="E40" s="601"/>
      <c r="F40" s="631"/>
      <c r="G40" s="599"/>
      <c r="H40" s="632"/>
      <c r="I40" s="601"/>
      <c r="J40" s="633"/>
      <c r="K40" s="599"/>
      <c r="L40" s="634"/>
      <c r="M40" s="601"/>
      <c r="N40" s="631"/>
      <c r="O40" s="599"/>
      <c r="P40" s="632"/>
      <c r="Q40" s="601"/>
      <c r="R40" s="635"/>
      <c r="S40" s="599"/>
      <c r="T40" s="636"/>
      <c r="U40" s="601"/>
      <c r="V40" s="608"/>
      <c r="W40" s="609"/>
      <c r="X40" s="610"/>
      <c r="Y40" s="501"/>
    </row>
    <row r="41" spans="1:25" s="558" customFormat="1">
      <c r="A41" s="234" t="s">
        <v>620</v>
      </c>
      <c r="B41" s="631">
        <v>0.185</v>
      </c>
      <c r="C41" s="599" t="s">
        <v>710</v>
      </c>
      <c r="D41" s="632">
        <v>0.19</v>
      </c>
      <c r="E41" s="601" t="s">
        <v>600</v>
      </c>
      <c r="F41" s="631">
        <v>0.2</v>
      </c>
      <c r="G41" s="599" t="s">
        <v>599</v>
      </c>
      <c r="H41" s="632">
        <v>0.22</v>
      </c>
      <c r="I41" s="601" t="s">
        <v>599</v>
      </c>
      <c r="J41" s="633">
        <v>0.20499999999999999</v>
      </c>
      <c r="K41" s="599" t="s">
        <v>597</v>
      </c>
      <c r="L41" s="634">
        <v>0.20799999999999999</v>
      </c>
      <c r="M41" s="601" t="s">
        <v>612</v>
      </c>
      <c r="N41" s="631">
        <v>0.23100000000000001</v>
      </c>
      <c r="O41" s="599" t="s">
        <v>612</v>
      </c>
      <c r="P41" s="632">
        <v>0.22800000000000001</v>
      </c>
      <c r="Q41" s="601" t="s">
        <v>710</v>
      </c>
      <c r="R41" s="635">
        <v>0.252</v>
      </c>
      <c r="S41" s="599" t="s">
        <v>710</v>
      </c>
      <c r="T41" s="636">
        <v>0.23800000000000002</v>
      </c>
      <c r="U41" s="601" t="s">
        <v>710</v>
      </c>
      <c r="V41" s="608"/>
      <c r="W41" s="609"/>
      <c r="X41" s="610">
        <v>0.251</v>
      </c>
      <c r="Y41" s="501" t="s">
        <v>599</v>
      </c>
    </row>
    <row r="42" spans="1:25" s="558" customFormat="1">
      <c r="A42" s="495" t="s">
        <v>622</v>
      </c>
      <c r="B42" s="631">
        <v>0.182</v>
      </c>
      <c r="C42" s="599" t="s">
        <v>609</v>
      </c>
      <c r="D42" s="632">
        <v>0.16600000000000001</v>
      </c>
      <c r="E42" s="601" t="s">
        <v>605</v>
      </c>
      <c r="F42" s="631">
        <v>0.18099999999999999</v>
      </c>
      <c r="G42" s="599" t="s">
        <v>609</v>
      </c>
      <c r="H42" s="632">
        <v>0.20799999999999999</v>
      </c>
      <c r="I42" s="601" t="s">
        <v>605</v>
      </c>
      <c r="J42" s="633">
        <v>0.19900000000000001</v>
      </c>
      <c r="K42" s="599" t="s">
        <v>599</v>
      </c>
      <c r="L42" s="634">
        <v>0.186</v>
      </c>
      <c r="M42" s="601" t="s">
        <v>710</v>
      </c>
      <c r="N42" s="631">
        <v>0.223</v>
      </c>
      <c r="O42" s="599" t="s">
        <v>606</v>
      </c>
      <c r="P42" s="632">
        <v>0.21</v>
      </c>
      <c r="Q42" s="601" t="s">
        <v>613</v>
      </c>
      <c r="R42" s="635">
        <v>0.22500000000000001</v>
      </c>
      <c r="S42" s="599" t="s">
        <v>606</v>
      </c>
      <c r="T42" s="636">
        <v>0.217</v>
      </c>
      <c r="U42" s="601" t="s">
        <v>609</v>
      </c>
      <c r="V42" s="608"/>
      <c r="W42" s="609"/>
      <c r="X42" s="610">
        <v>0.23699999999999999</v>
      </c>
      <c r="Y42" s="501" t="s">
        <v>614</v>
      </c>
    </row>
    <row r="43" spans="1:25" s="558" customFormat="1">
      <c r="A43" s="495" t="s">
        <v>626</v>
      </c>
      <c r="B43" s="631">
        <v>0.187</v>
      </c>
      <c r="C43" s="599" t="s">
        <v>613</v>
      </c>
      <c r="D43" s="632">
        <v>0.21299999999999999</v>
      </c>
      <c r="E43" s="601" t="s">
        <v>605</v>
      </c>
      <c r="F43" s="631">
        <v>0.219</v>
      </c>
      <c r="G43" s="599" t="s">
        <v>614</v>
      </c>
      <c r="H43" s="632">
        <v>0.23100000000000001</v>
      </c>
      <c r="I43" s="601" t="s">
        <v>606</v>
      </c>
      <c r="J43" s="633">
        <v>0.21199999999999999</v>
      </c>
      <c r="K43" s="599" t="s">
        <v>614</v>
      </c>
      <c r="L43" s="634">
        <v>0.23</v>
      </c>
      <c r="M43" s="601" t="s">
        <v>614</v>
      </c>
      <c r="N43" s="631">
        <v>0.23899999999999999</v>
      </c>
      <c r="O43" s="599" t="s">
        <v>614</v>
      </c>
      <c r="P43" s="632">
        <v>0.245</v>
      </c>
      <c r="Q43" s="601" t="s">
        <v>610</v>
      </c>
      <c r="R43" s="635">
        <v>0.27899999999999997</v>
      </c>
      <c r="S43" s="599" t="s">
        <v>613</v>
      </c>
      <c r="T43" s="636">
        <v>0.25900000000000001</v>
      </c>
      <c r="U43" s="601" t="s">
        <v>609</v>
      </c>
      <c r="V43" s="608"/>
      <c r="W43" s="609"/>
      <c r="X43" s="610">
        <v>0.26400000000000001</v>
      </c>
      <c r="Y43" s="501" t="s">
        <v>610</v>
      </c>
    </row>
    <row r="44" spans="1:25" s="564" customFormat="1" ht="29" customHeight="1">
      <c r="A44" s="1978" t="s">
        <v>711</v>
      </c>
      <c r="B44" s="1979"/>
      <c r="C44" s="1979"/>
      <c r="D44" s="1979"/>
      <c r="E44" s="1979"/>
      <c r="F44" s="1979"/>
      <c r="G44" s="1979"/>
      <c r="H44" s="1979"/>
      <c r="I44" s="1979"/>
      <c r="J44" s="1979"/>
      <c r="K44" s="1979"/>
      <c r="L44" s="1979"/>
      <c r="M44" s="1979"/>
      <c r="N44" s="1979"/>
      <c r="O44" s="1979"/>
      <c r="P44" s="1979"/>
      <c r="Q44" s="1979"/>
      <c r="R44" s="1979"/>
      <c r="S44" s="1979"/>
      <c r="T44" s="1979"/>
      <c r="U44" s="1979"/>
      <c r="V44" s="1979"/>
      <c r="W44" s="1979"/>
      <c r="X44" s="1979"/>
      <c r="Y44" s="1980"/>
    </row>
    <row r="45" spans="1:25" s="564" customFormat="1"/>
    <row r="46" spans="1:25" s="564" customFormat="1" ht="14" customHeight="1">
      <c r="A46" s="1823" t="s">
        <v>712</v>
      </c>
      <c r="B46" s="1823"/>
      <c r="C46" s="1823"/>
      <c r="D46" s="1823"/>
      <c r="E46" s="1823"/>
      <c r="F46" s="1823"/>
      <c r="G46" s="1823"/>
      <c r="H46" s="1823"/>
      <c r="I46" s="1823"/>
      <c r="J46" s="1823"/>
      <c r="K46" s="1823"/>
      <c r="L46" s="1823"/>
      <c r="M46" s="1823"/>
      <c r="N46" s="1823"/>
      <c r="O46" s="1823"/>
      <c r="P46" s="1823"/>
      <c r="Q46" s="1823"/>
      <c r="R46" s="1823"/>
      <c r="S46" s="1823"/>
      <c r="T46" s="1823"/>
      <c r="U46" s="1823"/>
      <c r="V46" s="1823"/>
      <c r="W46" s="1823"/>
    </row>
    <row r="47" spans="1:25" s="564" customFormat="1"/>
    <row r="48" spans="1:25" s="564" customFormat="1"/>
    <row r="49" spans="1:26" s="564" customFormat="1" ht="18" customHeight="1">
      <c r="A49" s="2112" t="s">
        <v>584</v>
      </c>
      <c r="B49" s="1982" t="s">
        <v>586</v>
      </c>
      <c r="C49" s="1983"/>
      <c r="D49" s="1983"/>
      <c r="E49" s="1983"/>
      <c r="F49" s="1983"/>
      <c r="G49" s="1983"/>
      <c r="H49" s="1983"/>
      <c r="I49" s="1983"/>
      <c r="J49" s="1983"/>
      <c r="K49" s="1983"/>
      <c r="L49" s="1983"/>
      <c r="M49" s="1983"/>
      <c r="N49" s="1983"/>
      <c r="O49" s="1983"/>
      <c r="P49" s="1983"/>
      <c r="Q49" s="1983"/>
      <c r="R49" s="1983"/>
      <c r="S49" s="1983"/>
      <c r="T49" s="1983"/>
      <c r="U49" s="1983"/>
      <c r="V49" s="1983"/>
      <c r="W49" s="1983"/>
      <c r="X49" s="1983"/>
      <c r="Y49" s="1983"/>
    </row>
    <row r="50" spans="1:26" s="564" customFormat="1" ht="18" customHeight="1">
      <c r="A50" s="2113"/>
      <c r="B50" s="1975" t="s">
        <v>585</v>
      </c>
      <c r="C50" s="1981"/>
      <c r="D50" s="1975" t="s">
        <v>585</v>
      </c>
      <c r="E50" s="1981"/>
      <c r="F50" s="1975" t="s">
        <v>585</v>
      </c>
      <c r="G50" s="1981"/>
      <c r="H50" s="1975" t="s">
        <v>585</v>
      </c>
      <c r="I50" s="1981"/>
      <c r="J50" s="1975" t="s">
        <v>585</v>
      </c>
      <c r="K50" s="1981"/>
      <c r="L50" s="1975" t="s">
        <v>585</v>
      </c>
      <c r="M50" s="1981"/>
      <c r="N50" s="1975" t="s">
        <v>585</v>
      </c>
      <c r="O50" s="1981"/>
      <c r="P50" s="1975" t="s">
        <v>585</v>
      </c>
      <c r="Q50" s="1976"/>
      <c r="R50" s="1975" t="s">
        <v>585</v>
      </c>
      <c r="S50" s="1976"/>
      <c r="T50" s="1975" t="s">
        <v>585</v>
      </c>
      <c r="U50" s="1976"/>
      <c r="V50" s="1975" t="s">
        <v>585</v>
      </c>
      <c r="W50" s="1976"/>
      <c r="X50" s="1972" t="s">
        <v>585</v>
      </c>
      <c r="Y50" s="1984"/>
      <c r="Z50" s="21"/>
    </row>
    <row r="51" spans="1:26" s="564" customFormat="1" ht="18" customHeight="1">
      <c r="A51" s="2113"/>
      <c r="B51" s="1975">
        <v>2010</v>
      </c>
      <c r="C51" s="1981"/>
      <c r="D51" s="1975">
        <v>2011</v>
      </c>
      <c r="E51" s="1981"/>
      <c r="F51" s="1975">
        <v>2012</v>
      </c>
      <c r="G51" s="1981"/>
      <c r="H51" s="1975">
        <v>2013</v>
      </c>
      <c r="I51" s="1981"/>
      <c r="J51" s="1975">
        <v>2014</v>
      </c>
      <c r="K51" s="1981"/>
      <c r="L51" s="1975">
        <v>2015</v>
      </c>
      <c r="M51" s="1981"/>
      <c r="N51" s="1975">
        <v>2016</v>
      </c>
      <c r="O51" s="1981"/>
      <c r="P51" s="1975">
        <v>2017</v>
      </c>
      <c r="Q51" s="1976"/>
      <c r="R51" s="1975">
        <v>2018</v>
      </c>
      <c r="S51" s="1976"/>
      <c r="T51" s="1975">
        <v>2019</v>
      </c>
      <c r="U51" s="1976"/>
      <c r="V51" s="1975" t="s">
        <v>696</v>
      </c>
      <c r="W51" s="1976"/>
      <c r="X51" s="1972">
        <v>2021</v>
      </c>
      <c r="Y51" s="1984"/>
      <c r="Z51" s="21"/>
    </row>
    <row r="52" spans="1:26" s="41" customFormat="1" ht="30">
      <c r="A52" s="2114"/>
      <c r="B52" s="565" t="s">
        <v>587</v>
      </c>
      <c r="C52" s="566" t="s">
        <v>588</v>
      </c>
      <c r="D52" s="565" t="s">
        <v>587</v>
      </c>
      <c r="E52" s="566" t="s">
        <v>588</v>
      </c>
      <c r="F52" s="565" t="s">
        <v>587</v>
      </c>
      <c r="G52" s="566" t="s">
        <v>588</v>
      </c>
      <c r="H52" s="565" t="s">
        <v>587</v>
      </c>
      <c r="I52" s="566" t="s">
        <v>588</v>
      </c>
      <c r="J52" s="565" t="s">
        <v>587</v>
      </c>
      <c r="K52" s="566" t="s">
        <v>588</v>
      </c>
      <c r="L52" s="565" t="s">
        <v>587</v>
      </c>
      <c r="M52" s="566" t="s">
        <v>588</v>
      </c>
      <c r="N52" s="565" t="s">
        <v>587</v>
      </c>
      <c r="O52" s="566" t="s">
        <v>588</v>
      </c>
      <c r="P52" s="565" t="s">
        <v>587</v>
      </c>
      <c r="Q52" s="567" t="s">
        <v>588</v>
      </c>
      <c r="R52" s="565" t="s">
        <v>587</v>
      </c>
      <c r="S52" s="567" t="s">
        <v>588</v>
      </c>
      <c r="T52" s="472" t="s">
        <v>587</v>
      </c>
      <c r="U52" s="476" t="s">
        <v>588</v>
      </c>
      <c r="V52" s="209" t="s">
        <v>587</v>
      </c>
      <c r="W52" s="637" t="s">
        <v>588</v>
      </c>
      <c r="X52" s="472" t="s">
        <v>587</v>
      </c>
      <c r="Y52" s="476" t="s">
        <v>588</v>
      </c>
      <c r="Z52" s="477"/>
    </row>
    <row r="53" spans="1:26" s="558" customFormat="1" ht="14.25" customHeight="1" thickBot="1">
      <c r="A53" s="638" t="s">
        <v>666</v>
      </c>
      <c r="B53" s="575">
        <v>926928</v>
      </c>
      <c r="C53" s="570" t="s">
        <v>725</v>
      </c>
      <c r="D53" s="576">
        <v>939512</v>
      </c>
      <c r="E53" s="572" t="s">
        <v>726</v>
      </c>
      <c r="F53" s="569">
        <v>952281</v>
      </c>
      <c r="G53" s="570" t="s">
        <v>727</v>
      </c>
      <c r="H53" s="639">
        <v>959903</v>
      </c>
      <c r="I53" s="572" t="s">
        <v>728</v>
      </c>
      <c r="J53" s="573">
        <v>974586</v>
      </c>
      <c r="K53" s="570" t="s">
        <v>729</v>
      </c>
      <c r="L53" s="571">
        <v>985914</v>
      </c>
      <c r="M53" s="572" t="s">
        <v>730</v>
      </c>
      <c r="N53" s="575">
        <v>990937</v>
      </c>
      <c r="O53" s="570" t="s">
        <v>731</v>
      </c>
      <c r="P53" s="576">
        <v>997744</v>
      </c>
      <c r="Q53" s="572" t="s">
        <v>732</v>
      </c>
      <c r="R53" s="640">
        <v>995589</v>
      </c>
      <c r="S53" s="570" t="s">
        <v>733</v>
      </c>
      <c r="T53" s="578">
        <v>996668</v>
      </c>
      <c r="U53" s="572" t="s">
        <v>734</v>
      </c>
      <c r="V53" s="579"/>
      <c r="W53" s="580"/>
      <c r="X53" s="122">
        <v>1021687</v>
      </c>
      <c r="Y53" s="641" t="s">
        <v>595</v>
      </c>
      <c r="Z53" s="583"/>
    </row>
    <row r="54" spans="1:26" s="558" customFormat="1" ht="14.25" customHeight="1">
      <c r="A54" s="642" t="s">
        <v>596</v>
      </c>
      <c r="B54" s="590">
        <v>0.10100000000000001</v>
      </c>
      <c r="C54" s="585" t="s">
        <v>598</v>
      </c>
      <c r="D54" s="591">
        <v>9.4E-2</v>
      </c>
      <c r="E54" s="587" t="s">
        <v>602</v>
      </c>
      <c r="F54" s="584">
        <v>9.6000000000000002E-2</v>
      </c>
      <c r="G54" s="585" t="s">
        <v>598</v>
      </c>
      <c r="H54" s="643">
        <v>0.09</v>
      </c>
      <c r="I54" s="587" t="s">
        <v>602</v>
      </c>
      <c r="J54" s="588">
        <v>8.3000000000000004E-2</v>
      </c>
      <c r="K54" s="585" t="s">
        <v>735</v>
      </c>
      <c r="L54" s="586">
        <v>9.0999999999999998E-2</v>
      </c>
      <c r="M54" s="587" t="s">
        <v>598</v>
      </c>
      <c r="N54" s="590">
        <v>0.08</v>
      </c>
      <c r="O54" s="585" t="s">
        <v>598</v>
      </c>
      <c r="P54" s="591">
        <v>7.6999999999999999E-2</v>
      </c>
      <c r="Q54" s="587" t="s">
        <v>602</v>
      </c>
      <c r="R54" s="629">
        <v>0.08</v>
      </c>
      <c r="S54" s="585" t="s">
        <v>602</v>
      </c>
      <c r="T54" s="593">
        <v>7.5999999999999998E-2</v>
      </c>
      <c r="U54" s="587" t="s">
        <v>602</v>
      </c>
      <c r="V54" s="594"/>
      <c r="W54" s="595"/>
      <c r="X54" s="596">
        <v>7.0999999999999994E-2</v>
      </c>
      <c r="Y54" s="494" t="s">
        <v>602</v>
      </c>
      <c r="Z54" s="597"/>
    </row>
    <row r="55" spans="1:26" s="558" customFormat="1" ht="14.25" customHeight="1">
      <c r="A55" s="250" t="s">
        <v>603</v>
      </c>
      <c r="B55" s="604">
        <v>0.28599999999999998</v>
      </c>
      <c r="C55" s="599" t="s">
        <v>597</v>
      </c>
      <c r="D55" s="605">
        <v>0.28499999999999998</v>
      </c>
      <c r="E55" s="601" t="s">
        <v>601</v>
      </c>
      <c r="F55" s="598">
        <v>0.28299999999999997</v>
      </c>
      <c r="G55" s="599" t="s">
        <v>607</v>
      </c>
      <c r="H55" s="611">
        <v>0.27400000000000002</v>
      </c>
      <c r="I55" s="601" t="s">
        <v>607</v>
      </c>
      <c r="J55" s="602">
        <v>0.28499999999999998</v>
      </c>
      <c r="K55" s="599" t="s">
        <v>607</v>
      </c>
      <c r="L55" s="600">
        <v>0.27100000000000002</v>
      </c>
      <c r="M55" s="601" t="s">
        <v>601</v>
      </c>
      <c r="N55" s="604">
        <v>0.28000000000000003</v>
      </c>
      <c r="O55" s="599" t="s">
        <v>607</v>
      </c>
      <c r="P55" s="605">
        <v>0.28100000000000003</v>
      </c>
      <c r="Q55" s="601" t="s">
        <v>607</v>
      </c>
      <c r="R55" s="635">
        <v>0.26800000000000002</v>
      </c>
      <c r="S55" s="599" t="s">
        <v>607</v>
      </c>
      <c r="T55" s="607">
        <v>0.27399999999999997</v>
      </c>
      <c r="U55" s="601" t="s">
        <v>607</v>
      </c>
      <c r="V55" s="608"/>
      <c r="W55" s="609"/>
      <c r="X55" s="610">
        <v>0.26300000000000001</v>
      </c>
      <c r="Y55" s="501" t="s">
        <v>607</v>
      </c>
      <c r="Z55" s="597"/>
    </row>
    <row r="56" spans="1:26" s="558" customFormat="1" ht="14.25" customHeight="1">
      <c r="A56" s="250" t="s">
        <v>608</v>
      </c>
      <c r="B56" s="604">
        <v>0.318</v>
      </c>
      <c r="C56" s="599" t="s">
        <v>598</v>
      </c>
      <c r="D56" s="605">
        <v>0.33</v>
      </c>
      <c r="E56" s="601" t="s">
        <v>601</v>
      </c>
      <c r="F56" s="598">
        <v>0.32100000000000001</v>
      </c>
      <c r="G56" s="599" t="s">
        <v>601</v>
      </c>
      <c r="H56" s="611">
        <v>0.32400000000000001</v>
      </c>
      <c r="I56" s="601" t="s">
        <v>607</v>
      </c>
      <c r="J56" s="602">
        <v>0.32200000000000001</v>
      </c>
      <c r="K56" s="599" t="s">
        <v>601</v>
      </c>
      <c r="L56" s="600">
        <v>0.32400000000000001</v>
      </c>
      <c r="M56" s="601" t="s">
        <v>607</v>
      </c>
      <c r="N56" s="604">
        <v>0.32</v>
      </c>
      <c r="O56" s="599" t="s">
        <v>607</v>
      </c>
      <c r="P56" s="605">
        <v>0.312</v>
      </c>
      <c r="Q56" s="601" t="s">
        <v>607</v>
      </c>
      <c r="R56" s="635">
        <v>0.317</v>
      </c>
      <c r="S56" s="599" t="s">
        <v>607</v>
      </c>
      <c r="T56" s="607">
        <v>0.313</v>
      </c>
      <c r="U56" s="601" t="s">
        <v>607</v>
      </c>
      <c r="V56" s="608"/>
      <c r="W56" s="609"/>
      <c r="X56" s="610">
        <v>0.313</v>
      </c>
      <c r="Y56" s="501" t="s">
        <v>601</v>
      </c>
    </row>
    <row r="57" spans="1:26" s="558" customFormat="1" ht="14.25" customHeight="1">
      <c r="A57" s="250" t="s">
        <v>611</v>
      </c>
      <c r="B57" s="604">
        <v>0.19900000000000001</v>
      </c>
      <c r="C57" s="599" t="s">
        <v>598</v>
      </c>
      <c r="D57" s="605">
        <v>0.192</v>
      </c>
      <c r="E57" s="601" t="s">
        <v>601</v>
      </c>
      <c r="F57" s="598">
        <v>0.19600000000000001</v>
      </c>
      <c r="G57" s="599" t="s">
        <v>598</v>
      </c>
      <c r="H57" s="611">
        <v>0.20799999999999999</v>
      </c>
      <c r="I57" s="601" t="s">
        <v>598</v>
      </c>
      <c r="J57" s="602">
        <v>0.20599999999999999</v>
      </c>
      <c r="K57" s="599" t="s">
        <v>601</v>
      </c>
      <c r="L57" s="600">
        <v>0.20799999999999999</v>
      </c>
      <c r="M57" s="601" t="s">
        <v>598</v>
      </c>
      <c r="N57" s="604">
        <v>0.214</v>
      </c>
      <c r="O57" s="599" t="s">
        <v>598</v>
      </c>
      <c r="P57" s="605">
        <v>0.217</v>
      </c>
      <c r="Q57" s="601" t="s">
        <v>601</v>
      </c>
      <c r="R57" s="635">
        <v>0.22</v>
      </c>
      <c r="S57" s="599" t="s">
        <v>601</v>
      </c>
      <c r="T57" s="607">
        <v>0.221</v>
      </c>
      <c r="U57" s="601" t="s">
        <v>598</v>
      </c>
      <c r="V57" s="608"/>
      <c r="W57" s="609"/>
      <c r="X57" s="610">
        <v>0.222</v>
      </c>
      <c r="Y57" s="501" t="s">
        <v>601</v>
      </c>
    </row>
    <row r="58" spans="1:26" s="558" customFormat="1" ht="14.25" customHeight="1">
      <c r="A58" s="250" t="s">
        <v>615</v>
      </c>
      <c r="B58" s="604">
        <v>9.6000000000000002E-2</v>
      </c>
      <c r="C58" s="599" t="s">
        <v>598</v>
      </c>
      <c r="D58" s="605">
        <v>9.9000000000000005E-2</v>
      </c>
      <c r="E58" s="601" t="s">
        <v>735</v>
      </c>
      <c r="F58" s="598">
        <v>0.105</v>
      </c>
      <c r="G58" s="599" t="s">
        <v>735</v>
      </c>
      <c r="H58" s="611">
        <v>0.104</v>
      </c>
      <c r="I58" s="601" t="s">
        <v>602</v>
      </c>
      <c r="J58" s="602">
        <v>0.105</v>
      </c>
      <c r="K58" s="599" t="s">
        <v>602</v>
      </c>
      <c r="L58" s="600">
        <v>0.106</v>
      </c>
      <c r="M58" s="601" t="s">
        <v>735</v>
      </c>
      <c r="N58" s="604">
        <v>0.106</v>
      </c>
      <c r="O58" s="599" t="s">
        <v>602</v>
      </c>
      <c r="P58" s="605">
        <v>0.112</v>
      </c>
      <c r="Q58" s="601" t="s">
        <v>598</v>
      </c>
      <c r="R58" s="635">
        <v>0.115</v>
      </c>
      <c r="S58" s="599" t="s">
        <v>602</v>
      </c>
      <c r="T58" s="607">
        <v>0.11599999999999999</v>
      </c>
      <c r="U58" s="601" t="s">
        <v>602</v>
      </c>
      <c r="V58" s="608"/>
      <c r="W58" s="609"/>
      <c r="X58" s="610">
        <v>0.13100000000000001</v>
      </c>
      <c r="Y58" s="501" t="s">
        <v>602</v>
      </c>
    </row>
    <row r="59" spans="1:26" s="558" customFormat="1" ht="14.25" customHeight="1">
      <c r="A59" s="156"/>
      <c r="B59" s="604" t="s">
        <v>673</v>
      </c>
      <c r="C59" s="599"/>
      <c r="D59" s="605" t="s">
        <v>673</v>
      </c>
      <c r="E59" s="601"/>
      <c r="F59" s="598" t="s">
        <v>673</v>
      </c>
      <c r="G59" s="599"/>
      <c r="H59" s="611" t="s">
        <v>673</v>
      </c>
      <c r="I59" s="601"/>
      <c r="J59" s="602" t="s">
        <v>673</v>
      </c>
      <c r="K59" s="599"/>
      <c r="L59" s="644" t="s">
        <v>673</v>
      </c>
      <c r="M59" s="601"/>
      <c r="N59" s="645" t="s">
        <v>673</v>
      </c>
      <c r="O59" s="599"/>
      <c r="P59" s="646"/>
      <c r="Q59" s="601"/>
      <c r="R59" s="635"/>
      <c r="S59" s="599"/>
      <c r="T59" s="607"/>
      <c r="U59" s="601"/>
      <c r="V59" s="608"/>
      <c r="W59" s="609"/>
      <c r="X59" s="610"/>
      <c r="Y59" s="501"/>
    </row>
    <row r="60" spans="1:26" s="558" customFormat="1" ht="14.25" customHeight="1">
      <c r="A60" s="156" t="s">
        <v>617</v>
      </c>
      <c r="B60" s="604">
        <v>0.89900000000000002</v>
      </c>
      <c r="C60" s="599" t="s">
        <v>598</v>
      </c>
      <c r="D60" s="605">
        <v>0.90600000000000003</v>
      </c>
      <c r="E60" s="601" t="s">
        <v>602</v>
      </c>
      <c r="F60" s="598">
        <v>0.90400000000000003</v>
      </c>
      <c r="G60" s="599" t="s">
        <v>598</v>
      </c>
      <c r="H60" s="611">
        <v>0.91</v>
      </c>
      <c r="I60" s="601" t="s">
        <v>602</v>
      </c>
      <c r="J60" s="602">
        <v>0.91700000000000004</v>
      </c>
      <c r="K60" s="599" t="s">
        <v>735</v>
      </c>
      <c r="L60" s="600">
        <v>0.90900000000000003</v>
      </c>
      <c r="M60" s="601" t="s">
        <v>598</v>
      </c>
      <c r="N60" s="604">
        <v>0.92</v>
      </c>
      <c r="O60" s="599" t="s">
        <v>598</v>
      </c>
      <c r="P60" s="605">
        <v>0.92300000000000004</v>
      </c>
      <c r="Q60" s="601" t="s">
        <v>602</v>
      </c>
      <c r="R60" s="635">
        <v>0.92</v>
      </c>
      <c r="S60" s="599" t="s">
        <v>602</v>
      </c>
      <c r="T60" s="607">
        <v>0.92400000000000004</v>
      </c>
      <c r="U60" s="601" t="s">
        <v>602</v>
      </c>
      <c r="V60" s="608"/>
      <c r="W60" s="609"/>
      <c r="X60" s="610">
        <v>0.92900000000000005</v>
      </c>
      <c r="Y60" s="501" t="s">
        <v>602</v>
      </c>
    </row>
    <row r="61" spans="1:26" s="558" customFormat="1" ht="14.25" customHeight="1">
      <c r="A61" s="250" t="s">
        <v>618</v>
      </c>
      <c r="B61" s="604">
        <v>0.91100000000000003</v>
      </c>
      <c r="C61" s="599" t="s">
        <v>601</v>
      </c>
      <c r="D61" s="605">
        <v>0.91100000000000003</v>
      </c>
      <c r="E61" s="601" t="s">
        <v>601</v>
      </c>
      <c r="F61" s="598">
        <v>0.91100000000000003</v>
      </c>
      <c r="G61" s="599" t="s">
        <v>601</v>
      </c>
      <c r="H61" s="611">
        <v>0.91500000000000004</v>
      </c>
      <c r="I61" s="601" t="s">
        <v>598</v>
      </c>
      <c r="J61" s="602">
        <v>0.92500000000000004</v>
      </c>
      <c r="K61" s="599" t="s">
        <v>598</v>
      </c>
      <c r="L61" s="600">
        <v>0.91100000000000003</v>
      </c>
      <c r="M61" s="601" t="s">
        <v>601</v>
      </c>
      <c r="N61" s="604">
        <v>0.92300000000000004</v>
      </c>
      <c r="O61" s="599" t="s">
        <v>601</v>
      </c>
      <c r="P61" s="605">
        <v>0.93</v>
      </c>
      <c r="Q61" s="601" t="s">
        <v>598</v>
      </c>
      <c r="R61" s="635">
        <v>0.92500000000000004</v>
      </c>
      <c r="S61" s="599" t="s">
        <v>601</v>
      </c>
      <c r="T61" s="607">
        <v>0.93299999999999994</v>
      </c>
      <c r="U61" s="601" t="s">
        <v>602</v>
      </c>
      <c r="V61" s="608"/>
      <c r="W61" s="609"/>
      <c r="X61" s="610">
        <v>0.92200000000000004</v>
      </c>
      <c r="Y61" s="501" t="s">
        <v>601</v>
      </c>
    </row>
    <row r="62" spans="1:26" s="558" customFormat="1" ht="14.25" customHeight="1">
      <c r="A62" s="250" t="s">
        <v>619</v>
      </c>
      <c r="B62" s="604">
        <v>0.88800000000000001</v>
      </c>
      <c r="C62" s="599" t="s">
        <v>601</v>
      </c>
      <c r="D62" s="605">
        <v>0.90100000000000002</v>
      </c>
      <c r="E62" s="601" t="s">
        <v>601</v>
      </c>
      <c r="F62" s="598">
        <v>0.89700000000000002</v>
      </c>
      <c r="G62" s="599" t="s">
        <v>601</v>
      </c>
      <c r="H62" s="611">
        <v>0.90500000000000003</v>
      </c>
      <c r="I62" s="601" t="s">
        <v>601</v>
      </c>
      <c r="J62" s="602">
        <v>0.90900000000000003</v>
      </c>
      <c r="K62" s="599" t="s">
        <v>602</v>
      </c>
      <c r="L62" s="600">
        <v>0.90600000000000003</v>
      </c>
      <c r="M62" s="601" t="s">
        <v>607</v>
      </c>
      <c r="N62" s="604">
        <v>0.91600000000000004</v>
      </c>
      <c r="O62" s="599" t="s">
        <v>601</v>
      </c>
      <c r="P62" s="605">
        <v>0.91600000000000004</v>
      </c>
      <c r="Q62" s="601" t="s">
        <v>598</v>
      </c>
      <c r="R62" s="635">
        <v>0.91500000000000004</v>
      </c>
      <c r="S62" s="599" t="s">
        <v>598</v>
      </c>
      <c r="T62" s="607">
        <v>0.91500000000000004</v>
      </c>
      <c r="U62" s="601" t="s">
        <v>607</v>
      </c>
      <c r="V62" s="608"/>
      <c r="W62" s="609"/>
      <c r="X62" s="610">
        <v>0.93600000000000005</v>
      </c>
      <c r="Y62" s="501" t="s">
        <v>602</v>
      </c>
    </row>
    <row r="63" spans="1:26" s="558" customFormat="1" ht="14.25" customHeight="1">
      <c r="A63" s="156"/>
      <c r="B63" s="604"/>
      <c r="C63" s="599"/>
      <c r="D63" s="605"/>
      <c r="E63" s="601"/>
      <c r="F63" s="598"/>
      <c r="G63" s="599"/>
      <c r="H63" s="611"/>
      <c r="I63" s="601"/>
      <c r="J63" s="602"/>
      <c r="K63" s="599"/>
      <c r="L63" s="647"/>
      <c r="M63" s="601"/>
      <c r="N63" s="645"/>
      <c r="O63" s="599"/>
      <c r="P63" s="648"/>
      <c r="Q63" s="601"/>
      <c r="R63" s="635"/>
      <c r="S63" s="599"/>
      <c r="T63" s="607"/>
      <c r="U63" s="601"/>
      <c r="V63" s="608"/>
      <c r="W63" s="609"/>
      <c r="X63" s="610"/>
      <c r="Y63" s="501"/>
    </row>
    <row r="64" spans="1:26" s="558" customFormat="1" ht="14.25" customHeight="1">
      <c r="A64" s="156" t="s">
        <v>620</v>
      </c>
      <c r="B64" s="604">
        <v>0.29499999999999998</v>
      </c>
      <c r="C64" s="599" t="s">
        <v>607</v>
      </c>
      <c r="D64" s="605">
        <v>0.29099999999999998</v>
      </c>
      <c r="E64" s="601" t="s">
        <v>616</v>
      </c>
      <c r="F64" s="598">
        <v>0.30099999999999999</v>
      </c>
      <c r="G64" s="599" t="s">
        <v>598</v>
      </c>
      <c r="H64" s="611">
        <v>0.312</v>
      </c>
      <c r="I64" s="601" t="s">
        <v>607</v>
      </c>
      <c r="J64" s="602">
        <v>0.31</v>
      </c>
      <c r="K64" s="599" t="s">
        <v>607</v>
      </c>
      <c r="L64" s="600">
        <v>0.314</v>
      </c>
      <c r="M64" s="601" t="s">
        <v>601</v>
      </c>
      <c r="N64" s="604">
        <v>0.31900000000000001</v>
      </c>
      <c r="O64" s="599" t="s">
        <v>601</v>
      </c>
      <c r="P64" s="605">
        <v>0.32900000000000001</v>
      </c>
      <c r="Q64" s="601" t="s">
        <v>607</v>
      </c>
      <c r="R64" s="635">
        <v>0.33500000000000002</v>
      </c>
      <c r="S64" s="599" t="s">
        <v>616</v>
      </c>
      <c r="T64" s="607">
        <v>0.33600000000000002</v>
      </c>
      <c r="U64" s="601" t="s">
        <v>607</v>
      </c>
      <c r="V64" s="608"/>
      <c r="W64" s="609"/>
      <c r="X64" s="610">
        <v>0.35299999999999998</v>
      </c>
      <c r="Y64" s="501" t="s">
        <v>607</v>
      </c>
    </row>
    <row r="65" spans="1:25" s="558" customFormat="1" ht="14.25" customHeight="1">
      <c r="A65" s="250" t="s">
        <v>622</v>
      </c>
      <c r="B65" s="604">
        <v>0.29399999999999998</v>
      </c>
      <c r="C65" s="599" t="s">
        <v>597</v>
      </c>
      <c r="D65" s="605">
        <v>0.28100000000000003</v>
      </c>
      <c r="E65" s="601" t="s">
        <v>600</v>
      </c>
      <c r="F65" s="598">
        <v>0.28199999999999997</v>
      </c>
      <c r="G65" s="599" t="s">
        <v>607</v>
      </c>
      <c r="H65" s="611">
        <v>0.30299999999999999</v>
      </c>
      <c r="I65" s="601" t="s">
        <v>597</v>
      </c>
      <c r="J65" s="602">
        <v>0.3</v>
      </c>
      <c r="K65" s="599" t="s">
        <v>597</v>
      </c>
      <c r="L65" s="600">
        <v>0.30299999999999999</v>
      </c>
      <c r="M65" s="601" t="s">
        <v>597</v>
      </c>
      <c r="N65" s="604">
        <v>0.30399999999999999</v>
      </c>
      <c r="O65" s="599" t="s">
        <v>597</v>
      </c>
      <c r="P65" s="605">
        <v>0.316</v>
      </c>
      <c r="Q65" s="601" t="s">
        <v>616</v>
      </c>
      <c r="R65" s="635">
        <v>0.31900000000000001</v>
      </c>
      <c r="S65" s="599" t="s">
        <v>612</v>
      </c>
      <c r="T65" s="607">
        <v>0.311</v>
      </c>
      <c r="U65" s="601" t="s">
        <v>612</v>
      </c>
      <c r="V65" s="608"/>
      <c r="W65" s="609"/>
      <c r="X65" s="610">
        <v>0.32800000000000001</v>
      </c>
      <c r="Y65" s="501" t="s">
        <v>597</v>
      </c>
    </row>
    <row r="66" spans="1:25" s="558" customFormat="1" ht="14.25" customHeight="1">
      <c r="A66" s="250" t="s">
        <v>626</v>
      </c>
      <c r="B66" s="604">
        <v>0.29699999999999999</v>
      </c>
      <c r="C66" s="599" t="s">
        <v>597</v>
      </c>
      <c r="D66" s="605">
        <v>0.30099999999999999</v>
      </c>
      <c r="E66" s="601" t="s">
        <v>597</v>
      </c>
      <c r="F66" s="598">
        <v>0.31900000000000001</v>
      </c>
      <c r="G66" s="599" t="s">
        <v>607</v>
      </c>
      <c r="H66" s="611">
        <v>0.32100000000000001</v>
      </c>
      <c r="I66" s="601" t="s">
        <v>612</v>
      </c>
      <c r="J66" s="602">
        <v>0.32</v>
      </c>
      <c r="K66" s="599" t="s">
        <v>597</v>
      </c>
      <c r="L66" s="600">
        <v>0.32400000000000001</v>
      </c>
      <c r="M66" s="601" t="s">
        <v>616</v>
      </c>
      <c r="N66" s="604">
        <v>0.33500000000000002</v>
      </c>
      <c r="O66" s="599" t="s">
        <v>616</v>
      </c>
      <c r="P66" s="605">
        <v>0.34200000000000003</v>
      </c>
      <c r="Q66" s="601" t="s">
        <v>600</v>
      </c>
      <c r="R66" s="635">
        <v>0.35</v>
      </c>
      <c r="S66" s="599" t="s">
        <v>612</v>
      </c>
      <c r="T66" s="607">
        <v>0.36099999999999999</v>
      </c>
      <c r="U66" s="601" t="s">
        <v>597</v>
      </c>
      <c r="V66" s="608"/>
      <c r="W66" s="609"/>
      <c r="X66" s="610">
        <v>0.378</v>
      </c>
      <c r="Y66" s="501" t="s">
        <v>597</v>
      </c>
    </row>
    <row r="67" spans="1:25" ht="25.5" customHeight="1">
      <c r="A67" s="1978" t="s">
        <v>711</v>
      </c>
      <c r="B67" s="1979"/>
      <c r="C67" s="1979"/>
      <c r="D67" s="1979"/>
      <c r="E67" s="1979"/>
      <c r="F67" s="1979"/>
      <c r="G67" s="1979"/>
      <c r="H67" s="1979"/>
      <c r="I67" s="1979"/>
      <c r="J67" s="1979"/>
      <c r="K67" s="1979"/>
      <c r="L67" s="1979"/>
      <c r="M67" s="1979"/>
      <c r="N67" s="1979"/>
      <c r="O67" s="1979"/>
      <c r="P67" s="1979"/>
      <c r="Q67" s="1979"/>
      <c r="R67" s="1979"/>
      <c r="S67" s="1979"/>
      <c r="T67" s="1979"/>
      <c r="U67" s="1979"/>
      <c r="V67" s="1979"/>
      <c r="W67" s="1979"/>
      <c r="X67" s="1979"/>
      <c r="Y67" s="1980"/>
    </row>
    <row r="68" spans="1:25" ht="14.25" customHeight="1"/>
    <row r="69" spans="1:25" ht="14.25" customHeight="1">
      <c r="A69" s="1823" t="s">
        <v>712</v>
      </c>
      <c r="B69" s="1823"/>
      <c r="C69" s="1823"/>
      <c r="D69" s="1823"/>
      <c r="E69" s="1823"/>
      <c r="F69" s="1823"/>
      <c r="G69" s="1823"/>
      <c r="H69" s="1823"/>
      <c r="I69" s="1823"/>
      <c r="J69" s="1823"/>
      <c r="K69" s="1823"/>
      <c r="L69" s="1823"/>
      <c r="M69" s="1823"/>
      <c r="N69" s="1823"/>
      <c r="O69" s="1823"/>
      <c r="P69" s="1823"/>
      <c r="Q69" s="1823"/>
      <c r="R69" s="1823"/>
      <c r="S69" s="1823"/>
      <c r="T69" s="1823"/>
      <c r="U69" s="1823"/>
      <c r="V69" s="1823"/>
      <c r="W69" s="1823"/>
    </row>
  </sheetData>
  <mergeCells count="85">
    <mergeCell ref="A1:Y1"/>
    <mergeCell ref="A3:A6"/>
    <mergeCell ref="B3:Y3"/>
    <mergeCell ref="B4:C4"/>
    <mergeCell ref="D4:E4"/>
    <mergeCell ref="F4:G4"/>
    <mergeCell ref="H4:I4"/>
    <mergeCell ref="J4:K4"/>
    <mergeCell ref="L4:M4"/>
    <mergeCell ref="N4:O4"/>
    <mergeCell ref="B5:C5"/>
    <mergeCell ref="D5:E5"/>
    <mergeCell ref="F5:G5"/>
    <mergeCell ref="H5:I5"/>
    <mergeCell ref="J5:K5"/>
    <mergeCell ref="P4:Q4"/>
    <mergeCell ref="T4:U4"/>
    <mergeCell ref="V4:W4"/>
    <mergeCell ref="X4:Y4"/>
    <mergeCell ref="X5:Y5"/>
    <mergeCell ref="V5:W5"/>
    <mergeCell ref="T5:U5"/>
    <mergeCell ref="A21:Y21"/>
    <mergeCell ref="A23:W23"/>
    <mergeCell ref="A26:A29"/>
    <mergeCell ref="B26:Y26"/>
    <mergeCell ref="B27:C27"/>
    <mergeCell ref="D27:E27"/>
    <mergeCell ref="F27:G27"/>
    <mergeCell ref="H27:I27"/>
    <mergeCell ref="J27:K27"/>
    <mergeCell ref="T27:U27"/>
    <mergeCell ref="V27:W27"/>
    <mergeCell ref="X28:Y28"/>
    <mergeCell ref="X27:Y27"/>
    <mergeCell ref="L27:M27"/>
    <mergeCell ref="N27:O27"/>
    <mergeCell ref="P27:Q27"/>
    <mergeCell ref="R4:S4"/>
    <mergeCell ref="L5:M5"/>
    <mergeCell ref="N5:O5"/>
    <mergeCell ref="P5:Q5"/>
    <mergeCell ref="R5:S5"/>
    <mergeCell ref="R27:S27"/>
    <mergeCell ref="B28:C28"/>
    <mergeCell ref="D28:E28"/>
    <mergeCell ref="F28:G28"/>
    <mergeCell ref="H28:I28"/>
    <mergeCell ref="A46:W46"/>
    <mergeCell ref="T28:U28"/>
    <mergeCell ref="V28:W28"/>
    <mergeCell ref="P28:Q28"/>
    <mergeCell ref="R28:S28"/>
    <mergeCell ref="A44:Y44"/>
    <mergeCell ref="N28:O28"/>
    <mergeCell ref="L28:M28"/>
    <mergeCell ref="J28:K28"/>
    <mergeCell ref="B51:C51"/>
    <mergeCell ref="D51:E51"/>
    <mergeCell ref="H50:I50"/>
    <mergeCell ref="J50:K50"/>
    <mergeCell ref="L50:M50"/>
    <mergeCell ref="F50:G50"/>
    <mergeCell ref="T50:U50"/>
    <mergeCell ref="V50:W50"/>
    <mergeCell ref="X50:Y50"/>
    <mergeCell ref="N50:O50"/>
    <mergeCell ref="P50:Q50"/>
    <mergeCell ref="R50:S50"/>
    <mergeCell ref="A69:W69"/>
    <mergeCell ref="P51:Q51"/>
    <mergeCell ref="R51:S51"/>
    <mergeCell ref="T51:U51"/>
    <mergeCell ref="V51:W51"/>
    <mergeCell ref="A67:Y67"/>
    <mergeCell ref="F51:G51"/>
    <mergeCell ref="H51:I51"/>
    <mergeCell ref="J51:K51"/>
    <mergeCell ref="L51:M51"/>
    <mergeCell ref="N51:O51"/>
    <mergeCell ref="A49:A52"/>
    <mergeCell ref="B49:Y49"/>
    <mergeCell ref="B50:C50"/>
    <mergeCell ref="D50:E50"/>
    <mergeCell ref="X51:Y5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D64F4-87E4-46CC-9F75-6B4B2C4C22AF}">
  <dimension ref="A1:N163"/>
  <sheetViews>
    <sheetView workbookViewId="0">
      <selection sqref="A1:XFD1048576"/>
    </sheetView>
  </sheetViews>
  <sheetFormatPr defaultColWidth="9" defaultRowHeight="14"/>
  <cols>
    <col min="1" max="1" width="40" customWidth="1"/>
    <col min="2" max="13" width="9.58203125" customWidth="1"/>
  </cols>
  <sheetData>
    <row r="1" spans="1:14" ht="25">
      <c r="A1" s="1817" t="s">
        <v>583</v>
      </c>
      <c r="B1" s="1817"/>
      <c r="C1" s="1817"/>
      <c r="D1" s="1817"/>
      <c r="E1" s="1817"/>
      <c r="F1" s="1817"/>
      <c r="G1" s="1817"/>
      <c r="H1" s="1817"/>
      <c r="I1" s="1817"/>
      <c r="J1" s="1817"/>
      <c r="K1" s="1817"/>
      <c r="L1" s="1817"/>
      <c r="M1" s="1817"/>
      <c r="N1" s="470"/>
    </row>
    <row r="2" spans="1:14">
      <c r="A2" s="471"/>
      <c r="B2" s="141"/>
      <c r="C2" s="141"/>
      <c r="D2" s="141"/>
      <c r="E2" s="141"/>
      <c r="F2" s="141"/>
      <c r="G2" s="141"/>
      <c r="H2" s="141"/>
      <c r="I2" s="141"/>
      <c r="J2" s="141"/>
      <c r="K2" s="141"/>
      <c r="L2" s="141"/>
      <c r="M2" s="141"/>
    </row>
    <row r="3" spans="1:14" ht="17.5">
      <c r="A3" s="2005" t="s">
        <v>584</v>
      </c>
      <c r="B3" s="1959" t="s">
        <v>585</v>
      </c>
      <c r="C3" s="1952"/>
      <c r="D3" s="1952"/>
      <c r="E3" s="1952"/>
      <c r="F3" s="1952"/>
      <c r="G3" s="1952"/>
      <c r="H3" s="1952"/>
      <c r="I3" s="1952"/>
      <c r="J3" s="1952"/>
      <c r="K3" s="1952"/>
      <c r="L3" s="1952"/>
      <c r="M3" s="2002"/>
      <c r="N3" s="21"/>
    </row>
    <row r="4" spans="1:14" ht="17.5">
      <c r="A4" s="2006"/>
      <c r="B4" s="1972" t="s">
        <v>458</v>
      </c>
      <c r="C4" s="2003"/>
      <c r="D4" s="1972" t="s">
        <v>464</v>
      </c>
      <c r="E4" s="2003"/>
      <c r="F4" s="1972" t="s">
        <v>386</v>
      </c>
      <c r="G4" s="2003"/>
      <c r="H4" s="1972" t="s">
        <v>387</v>
      </c>
      <c r="I4" s="2003"/>
      <c r="J4" s="1972" t="s">
        <v>390</v>
      </c>
      <c r="K4" s="2003"/>
      <c r="L4" s="1972" t="s">
        <v>586</v>
      </c>
      <c r="M4" s="1984"/>
      <c r="N4" s="21"/>
    </row>
    <row r="5" spans="1:14" s="478" customFormat="1" ht="30">
      <c r="A5" s="2007"/>
      <c r="B5" s="472" t="s">
        <v>587</v>
      </c>
      <c r="C5" s="473" t="s">
        <v>588</v>
      </c>
      <c r="D5" s="472" t="s">
        <v>587</v>
      </c>
      <c r="E5" s="473" t="s">
        <v>588</v>
      </c>
      <c r="F5" s="474" t="s">
        <v>587</v>
      </c>
      <c r="G5" s="475" t="s">
        <v>588</v>
      </c>
      <c r="H5" s="474" t="s">
        <v>587</v>
      </c>
      <c r="I5" s="475" t="s">
        <v>588</v>
      </c>
      <c r="J5" s="472" t="s">
        <v>587</v>
      </c>
      <c r="K5" s="475" t="s">
        <v>588</v>
      </c>
      <c r="L5" s="472" t="s">
        <v>587</v>
      </c>
      <c r="M5" s="476" t="s">
        <v>588</v>
      </c>
      <c r="N5" s="477"/>
    </row>
    <row r="6" spans="1:14" ht="14.5" thickBot="1">
      <c r="A6" s="479" t="s">
        <v>589</v>
      </c>
      <c r="B6" s="480">
        <v>182554</v>
      </c>
      <c r="C6" s="481" t="s">
        <v>590</v>
      </c>
      <c r="D6" s="482">
        <v>408524</v>
      </c>
      <c r="E6" s="483" t="s">
        <v>591</v>
      </c>
      <c r="F6" s="484">
        <v>137294</v>
      </c>
      <c r="G6" s="485" t="s">
        <v>592</v>
      </c>
      <c r="H6" s="486">
        <v>228776</v>
      </c>
      <c r="I6" s="487" t="s">
        <v>593</v>
      </c>
      <c r="J6" s="484">
        <v>226435</v>
      </c>
      <c r="K6" s="485" t="s">
        <v>594</v>
      </c>
      <c r="L6" s="486">
        <v>1021687</v>
      </c>
      <c r="M6" s="485" t="s">
        <v>595</v>
      </c>
    </row>
    <row r="7" spans="1:14">
      <c r="A7" s="488" t="s">
        <v>596</v>
      </c>
      <c r="B7" s="489">
        <v>6.7000000000000004E-2</v>
      </c>
      <c r="C7" s="490" t="s">
        <v>597</v>
      </c>
      <c r="D7" s="491">
        <v>4.1000000000000002E-2</v>
      </c>
      <c r="E7" s="492" t="s">
        <v>598</v>
      </c>
      <c r="F7" s="493">
        <v>8.5000000000000006E-2</v>
      </c>
      <c r="G7" s="494" t="s">
        <v>599</v>
      </c>
      <c r="H7" s="489">
        <v>0.106</v>
      </c>
      <c r="I7" s="490" t="s">
        <v>600</v>
      </c>
      <c r="J7" s="493">
        <v>3.5999999999999997E-2</v>
      </c>
      <c r="K7" s="494" t="s">
        <v>601</v>
      </c>
      <c r="L7" s="489">
        <v>7.0999999999999994E-2</v>
      </c>
      <c r="M7" s="494" t="s">
        <v>602</v>
      </c>
    </row>
    <row r="8" spans="1:14">
      <c r="A8" s="495" t="s">
        <v>603</v>
      </c>
      <c r="B8" s="496">
        <v>0.41899999999999998</v>
      </c>
      <c r="C8" s="497" t="s">
        <v>604</v>
      </c>
      <c r="D8" s="498">
        <v>0.217</v>
      </c>
      <c r="E8" s="499" t="s">
        <v>599</v>
      </c>
      <c r="F8" s="500">
        <v>0.246</v>
      </c>
      <c r="G8" s="501" t="s">
        <v>604</v>
      </c>
      <c r="H8" s="496">
        <v>0.308</v>
      </c>
      <c r="I8" s="497" t="s">
        <v>605</v>
      </c>
      <c r="J8" s="500">
        <v>0.218</v>
      </c>
      <c r="K8" s="501" t="s">
        <v>606</v>
      </c>
      <c r="L8" s="496">
        <v>0.26300000000000001</v>
      </c>
      <c r="M8" s="501" t="s">
        <v>607</v>
      </c>
    </row>
    <row r="9" spans="1:14">
      <c r="A9" s="495" t="s">
        <v>608</v>
      </c>
      <c r="B9" s="496">
        <v>0.32900000000000001</v>
      </c>
      <c r="C9" s="497" t="s">
        <v>609</v>
      </c>
      <c r="D9" s="498">
        <v>0.32400000000000001</v>
      </c>
      <c r="E9" s="499" t="s">
        <v>600</v>
      </c>
      <c r="F9" s="500">
        <v>0.28499999999999998</v>
      </c>
      <c r="G9" s="501" t="s">
        <v>610</v>
      </c>
      <c r="H9" s="496">
        <v>0.35299999999999998</v>
      </c>
      <c r="I9" s="497" t="s">
        <v>606</v>
      </c>
      <c r="J9" s="500">
        <v>0.317</v>
      </c>
      <c r="K9" s="501" t="s">
        <v>606</v>
      </c>
      <c r="L9" s="496">
        <v>0.313</v>
      </c>
      <c r="M9" s="501" t="s">
        <v>601</v>
      </c>
    </row>
    <row r="10" spans="1:14">
      <c r="A10" s="495" t="s">
        <v>611</v>
      </c>
      <c r="B10" s="496">
        <v>0.114</v>
      </c>
      <c r="C10" s="497" t="s">
        <v>600</v>
      </c>
      <c r="D10" s="498">
        <v>0.24299999999999999</v>
      </c>
      <c r="E10" s="499" t="s">
        <v>612</v>
      </c>
      <c r="F10" s="500">
        <v>0.22800000000000001</v>
      </c>
      <c r="G10" s="501" t="s">
        <v>613</v>
      </c>
      <c r="H10" s="496">
        <v>0.17899999999999999</v>
      </c>
      <c r="I10" s="497" t="s">
        <v>614</v>
      </c>
      <c r="J10" s="500">
        <v>0.29199999999999998</v>
      </c>
      <c r="K10" s="501" t="s">
        <v>599</v>
      </c>
      <c r="L10" s="496">
        <v>0.222</v>
      </c>
      <c r="M10" s="501" t="s">
        <v>601</v>
      </c>
    </row>
    <row r="11" spans="1:14">
      <c r="A11" s="495" t="s">
        <v>615</v>
      </c>
      <c r="B11" s="496">
        <v>7.0000000000000007E-2</v>
      </c>
      <c r="C11" s="497" t="s">
        <v>597</v>
      </c>
      <c r="D11" s="498">
        <v>0.17499999999999999</v>
      </c>
      <c r="E11" s="499" t="s">
        <v>616</v>
      </c>
      <c r="F11" s="500">
        <v>0.155</v>
      </c>
      <c r="G11" s="501" t="s">
        <v>606</v>
      </c>
      <c r="H11" s="496">
        <v>5.3999999999999999E-2</v>
      </c>
      <c r="I11" s="497" t="s">
        <v>601</v>
      </c>
      <c r="J11" s="500">
        <v>0.13800000000000001</v>
      </c>
      <c r="K11" s="501" t="s">
        <v>599</v>
      </c>
      <c r="L11" s="496">
        <v>0.13100000000000001</v>
      </c>
      <c r="M11" s="501" t="s">
        <v>602</v>
      </c>
    </row>
    <row r="12" spans="1:14">
      <c r="A12" s="234"/>
      <c r="B12" s="502"/>
      <c r="C12" s="497"/>
      <c r="D12" s="503"/>
      <c r="E12" s="499"/>
      <c r="F12" s="504"/>
      <c r="G12" s="501"/>
      <c r="H12" s="505"/>
      <c r="I12" s="497"/>
      <c r="J12" s="500"/>
      <c r="K12" s="501"/>
      <c r="L12" s="496"/>
      <c r="M12" s="501"/>
    </row>
    <row r="13" spans="1:14">
      <c r="A13" s="506" t="s">
        <v>617</v>
      </c>
      <c r="B13" s="507">
        <v>0.93300000000000005</v>
      </c>
      <c r="C13" s="508" t="s">
        <v>597</v>
      </c>
      <c r="D13" s="509">
        <v>0.95899999999999996</v>
      </c>
      <c r="E13" s="510" t="s">
        <v>598</v>
      </c>
      <c r="F13" s="511">
        <v>0.91500000000000004</v>
      </c>
      <c r="G13" s="512" t="s">
        <v>599</v>
      </c>
      <c r="H13" s="507">
        <v>0.89400000000000002</v>
      </c>
      <c r="I13" s="508" t="s">
        <v>600</v>
      </c>
      <c r="J13" s="511">
        <v>0.96399999999999997</v>
      </c>
      <c r="K13" s="512" t="s">
        <v>601</v>
      </c>
      <c r="L13" s="507">
        <v>0.92900000000000005</v>
      </c>
      <c r="M13" s="512" t="s">
        <v>602</v>
      </c>
    </row>
    <row r="14" spans="1:14">
      <c r="A14" s="495" t="s">
        <v>618</v>
      </c>
      <c r="B14" s="496">
        <v>0.91</v>
      </c>
      <c r="C14" s="497" t="s">
        <v>606</v>
      </c>
      <c r="D14" s="498">
        <v>0.95</v>
      </c>
      <c r="E14" s="499" t="s">
        <v>597</v>
      </c>
      <c r="F14" s="500">
        <v>0.9</v>
      </c>
      <c r="G14" s="501" t="s">
        <v>610</v>
      </c>
      <c r="H14" s="496">
        <v>0.879</v>
      </c>
      <c r="I14" s="497" t="s">
        <v>605</v>
      </c>
      <c r="J14" s="500">
        <v>0.96099999999999997</v>
      </c>
      <c r="K14" s="501" t="s">
        <v>612</v>
      </c>
      <c r="L14" s="496">
        <v>0.92200000000000004</v>
      </c>
      <c r="M14" s="501" t="s">
        <v>601</v>
      </c>
    </row>
    <row r="15" spans="1:14">
      <c r="A15" s="495" t="s">
        <v>619</v>
      </c>
      <c r="B15" s="496">
        <v>0.95599999999999996</v>
      </c>
      <c r="C15" s="497" t="s">
        <v>600</v>
      </c>
      <c r="D15" s="498">
        <v>0.96799999999999997</v>
      </c>
      <c r="E15" s="499" t="s">
        <v>598</v>
      </c>
      <c r="F15" s="500">
        <v>0.92800000000000005</v>
      </c>
      <c r="G15" s="501" t="s">
        <v>606</v>
      </c>
      <c r="H15" s="496">
        <v>0.90600000000000003</v>
      </c>
      <c r="I15" s="497" t="s">
        <v>614</v>
      </c>
      <c r="J15" s="500">
        <v>0.96599999999999997</v>
      </c>
      <c r="K15" s="501" t="s">
        <v>607</v>
      </c>
      <c r="L15" s="496">
        <v>0.93600000000000005</v>
      </c>
      <c r="M15" s="501" t="s">
        <v>602</v>
      </c>
    </row>
    <row r="16" spans="1:14">
      <c r="A16" s="234"/>
      <c r="B16" s="502"/>
      <c r="C16" s="497"/>
      <c r="D16" s="503"/>
      <c r="E16" s="499"/>
      <c r="F16" s="504"/>
      <c r="G16" s="501"/>
      <c r="H16" s="505"/>
      <c r="I16" s="497"/>
      <c r="J16" s="500"/>
      <c r="K16" s="501"/>
      <c r="L16" s="496"/>
      <c r="M16" s="501"/>
    </row>
    <row r="17" spans="1:14">
      <c r="A17" s="506" t="s">
        <v>620</v>
      </c>
      <c r="B17" s="507">
        <v>0.184</v>
      </c>
      <c r="C17" s="508" t="s">
        <v>614</v>
      </c>
      <c r="D17" s="509">
        <v>0.41799999999999998</v>
      </c>
      <c r="E17" s="510" t="s">
        <v>599</v>
      </c>
      <c r="F17" s="511">
        <v>0.38300000000000001</v>
      </c>
      <c r="G17" s="512" t="s">
        <v>621</v>
      </c>
      <c r="H17" s="507">
        <v>0.23300000000000001</v>
      </c>
      <c r="I17" s="508" t="s">
        <v>613</v>
      </c>
      <c r="J17" s="511">
        <v>0.43</v>
      </c>
      <c r="K17" s="512" t="s">
        <v>609</v>
      </c>
      <c r="L17" s="507">
        <v>0.35299999999999998</v>
      </c>
      <c r="M17" s="512" t="s">
        <v>607</v>
      </c>
    </row>
    <row r="18" spans="1:14">
      <c r="A18" s="495" t="s">
        <v>622</v>
      </c>
      <c r="B18" s="496">
        <v>0.155</v>
      </c>
      <c r="C18" s="497" t="s">
        <v>613</v>
      </c>
      <c r="D18" s="498">
        <v>0.39200000000000002</v>
      </c>
      <c r="E18" s="499" t="s">
        <v>605</v>
      </c>
      <c r="F18" s="500">
        <v>0.35799999999999998</v>
      </c>
      <c r="G18" s="501" t="s">
        <v>623</v>
      </c>
      <c r="H18" s="496">
        <v>0.193</v>
      </c>
      <c r="I18" s="497" t="s">
        <v>624</v>
      </c>
      <c r="J18" s="500">
        <v>0.40300000000000002</v>
      </c>
      <c r="K18" s="501" t="s">
        <v>625</v>
      </c>
      <c r="L18" s="496">
        <v>0.32800000000000001</v>
      </c>
      <c r="M18" s="501" t="s">
        <v>597</v>
      </c>
    </row>
    <row r="19" spans="1:14">
      <c r="A19" s="495" t="s">
        <v>626</v>
      </c>
      <c r="B19" s="496">
        <v>0.214</v>
      </c>
      <c r="C19" s="497" t="s">
        <v>624</v>
      </c>
      <c r="D19" s="498">
        <v>0.44700000000000001</v>
      </c>
      <c r="E19" s="499" t="s">
        <v>613</v>
      </c>
      <c r="F19" s="500">
        <v>0.40600000000000003</v>
      </c>
      <c r="G19" s="501" t="s">
        <v>623</v>
      </c>
      <c r="H19" s="496">
        <v>0.26800000000000002</v>
      </c>
      <c r="I19" s="497" t="s">
        <v>625</v>
      </c>
      <c r="J19" s="500">
        <v>0.45400000000000001</v>
      </c>
      <c r="K19" s="501" t="s">
        <v>621</v>
      </c>
      <c r="L19" s="496">
        <v>0.378</v>
      </c>
      <c r="M19" s="501" t="s">
        <v>597</v>
      </c>
    </row>
    <row r="20" spans="1:14" ht="40.5" customHeight="1">
      <c r="A20" s="2115" t="s">
        <v>627</v>
      </c>
      <c r="B20" s="2115"/>
      <c r="C20" s="2115"/>
      <c r="D20" s="2115"/>
      <c r="E20" s="2115"/>
      <c r="F20" s="2115"/>
      <c r="G20" s="2115"/>
      <c r="H20" s="2115"/>
      <c r="I20" s="2115"/>
      <c r="J20" s="2115"/>
      <c r="K20" s="2115"/>
      <c r="L20" s="2115"/>
      <c r="M20" s="2115"/>
    </row>
    <row r="21" spans="1:14">
      <c r="A21" s="513"/>
      <c r="B21" s="141"/>
      <c r="C21" s="141"/>
      <c r="D21" s="141"/>
      <c r="E21" s="141"/>
      <c r="F21" s="141"/>
      <c r="G21" s="141"/>
      <c r="H21" s="141"/>
      <c r="I21" s="141"/>
      <c r="J21" s="141"/>
      <c r="K21" s="141"/>
      <c r="L21" s="141"/>
      <c r="M21" s="141"/>
    </row>
    <row r="22" spans="1:14">
      <c r="A22" s="2025" t="s">
        <v>628</v>
      </c>
      <c r="B22" s="2025"/>
      <c r="C22" s="2025"/>
      <c r="D22" s="2025"/>
      <c r="E22" s="2025"/>
      <c r="F22" s="2025"/>
      <c r="G22" s="2025"/>
      <c r="H22" s="2025"/>
      <c r="I22" s="2025"/>
      <c r="J22" s="2025"/>
      <c r="K22" s="2025"/>
      <c r="L22" s="2025"/>
      <c r="M22" s="2025"/>
    </row>
    <row r="25" spans="1:14">
      <c r="A25" s="2111" t="s">
        <v>629</v>
      </c>
      <c r="B25" s="1989"/>
      <c r="C25" s="1989"/>
      <c r="D25" s="1989"/>
      <c r="E25" s="1989"/>
      <c r="F25" s="1989"/>
      <c r="G25" s="1989"/>
      <c r="H25" s="1989"/>
      <c r="I25" s="1989"/>
      <c r="J25" s="1989"/>
      <c r="K25" s="1989"/>
      <c r="L25" s="1989"/>
      <c r="M25" s="1989"/>
    </row>
    <row r="26" spans="1:14">
      <c r="A26" s="471"/>
      <c r="B26" s="141"/>
      <c r="C26" s="141"/>
      <c r="D26" s="141"/>
      <c r="E26" s="141"/>
      <c r="F26" s="141"/>
      <c r="G26" s="141"/>
      <c r="H26" s="141"/>
      <c r="I26" s="141"/>
      <c r="J26" s="141"/>
      <c r="K26" s="141"/>
      <c r="L26" s="141"/>
      <c r="M26" s="141"/>
    </row>
    <row r="27" spans="1:14" ht="17.5">
      <c r="A27" s="2116" t="s">
        <v>584</v>
      </c>
      <c r="B27" s="1959" t="s">
        <v>585</v>
      </c>
      <c r="C27" s="1952"/>
      <c r="D27" s="1952"/>
      <c r="E27" s="1952"/>
      <c r="F27" s="1952"/>
      <c r="G27" s="1952"/>
      <c r="H27" s="1952"/>
      <c r="I27" s="1952"/>
      <c r="J27" s="1952"/>
      <c r="K27" s="1952"/>
      <c r="L27" s="1952"/>
      <c r="M27" s="2002"/>
      <c r="N27" s="21"/>
    </row>
    <row r="28" spans="1:14" ht="17.5">
      <c r="A28" s="2000"/>
      <c r="B28" s="1972" t="s">
        <v>458</v>
      </c>
      <c r="C28" s="2003"/>
      <c r="D28" s="1972" t="s">
        <v>464</v>
      </c>
      <c r="E28" s="2003"/>
      <c r="F28" s="1972" t="s">
        <v>386</v>
      </c>
      <c r="G28" s="2003"/>
      <c r="H28" s="1972" t="s">
        <v>387</v>
      </c>
      <c r="I28" s="2003"/>
      <c r="J28" s="1972" t="s">
        <v>390</v>
      </c>
      <c r="K28" s="2003"/>
      <c r="L28" s="1972" t="s">
        <v>586</v>
      </c>
      <c r="M28" s="1984"/>
      <c r="N28" s="21"/>
    </row>
    <row r="29" spans="1:14" s="478" customFormat="1" ht="30">
      <c r="A29" s="2001"/>
      <c r="B29" s="472" t="s">
        <v>587</v>
      </c>
      <c r="C29" s="473" t="s">
        <v>588</v>
      </c>
      <c r="D29" s="472" t="s">
        <v>587</v>
      </c>
      <c r="E29" s="473" t="s">
        <v>588</v>
      </c>
      <c r="F29" s="474" t="s">
        <v>587</v>
      </c>
      <c r="G29" s="475" t="s">
        <v>588</v>
      </c>
      <c r="H29" s="474" t="s">
        <v>587</v>
      </c>
      <c r="I29" s="475" t="s">
        <v>588</v>
      </c>
      <c r="J29" s="472" t="s">
        <v>587</v>
      </c>
      <c r="K29" s="475" t="s">
        <v>588</v>
      </c>
      <c r="L29" s="472" t="s">
        <v>587</v>
      </c>
      <c r="M29" s="476" t="s">
        <v>588</v>
      </c>
      <c r="N29" s="477"/>
    </row>
    <row r="30" spans="1:14" ht="14.5" thickBot="1">
      <c r="A30" s="514" t="s">
        <v>589</v>
      </c>
      <c r="B30" s="515">
        <v>163273</v>
      </c>
      <c r="C30" s="516">
        <v>6800</v>
      </c>
      <c r="D30" s="515">
        <v>383100</v>
      </c>
      <c r="E30" s="516">
        <v>6231</v>
      </c>
      <c r="F30" s="515">
        <v>123732</v>
      </c>
      <c r="G30" s="516">
        <v>6090</v>
      </c>
      <c r="H30" s="515">
        <v>232945</v>
      </c>
      <c r="I30" s="516">
        <v>9943</v>
      </c>
      <c r="J30" s="515">
        <v>217657</v>
      </c>
      <c r="K30" s="516">
        <v>8143</v>
      </c>
      <c r="L30" s="515">
        <v>996668</v>
      </c>
      <c r="M30" s="517">
        <v>1193</v>
      </c>
    </row>
    <row r="31" spans="1:14">
      <c r="A31" s="518" t="s">
        <v>596</v>
      </c>
      <c r="B31" s="519">
        <v>6.2</v>
      </c>
      <c r="C31" s="520">
        <v>1</v>
      </c>
      <c r="D31" s="519">
        <v>3.6</v>
      </c>
      <c r="E31" s="520">
        <v>0.5</v>
      </c>
      <c r="F31" s="519">
        <v>8.4</v>
      </c>
      <c r="G31" s="520">
        <v>1.4</v>
      </c>
      <c r="H31" s="519">
        <v>12.3</v>
      </c>
      <c r="I31" s="520">
        <v>1.4</v>
      </c>
      <c r="J31" s="519">
        <v>3.7</v>
      </c>
      <c r="K31" s="520">
        <v>0.7</v>
      </c>
      <c r="L31" s="519">
        <v>7.6</v>
      </c>
      <c r="M31" s="521">
        <v>0.5</v>
      </c>
    </row>
    <row r="32" spans="1:14">
      <c r="A32" s="234" t="s">
        <v>603</v>
      </c>
      <c r="B32" s="522">
        <v>44.6</v>
      </c>
      <c r="C32" s="523">
        <v>2.6</v>
      </c>
      <c r="D32" s="522">
        <v>24.7</v>
      </c>
      <c r="E32" s="523">
        <v>1.4</v>
      </c>
      <c r="F32" s="522">
        <v>26.7</v>
      </c>
      <c r="G32" s="523">
        <v>2.1</v>
      </c>
      <c r="H32" s="522">
        <v>30.3</v>
      </c>
      <c r="I32" s="523">
        <v>1.7</v>
      </c>
      <c r="J32" s="522">
        <v>23.3</v>
      </c>
      <c r="K32" s="523">
        <v>1.7</v>
      </c>
      <c r="L32" s="522">
        <v>27.4</v>
      </c>
      <c r="M32" s="524">
        <v>0.8</v>
      </c>
    </row>
    <row r="33" spans="1:13">
      <c r="A33" s="234" t="s">
        <v>608</v>
      </c>
      <c r="B33" s="522">
        <v>31</v>
      </c>
      <c r="C33" s="523">
        <v>2</v>
      </c>
      <c r="D33" s="522">
        <v>32.299999999999997</v>
      </c>
      <c r="E33" s="523">
        <v>1.4</v>
      </c>
      <c r="F33" s="522">
        <v>27.3</v>
      </c>
      <c r="G33" s="523">
        <v>1.8</v>
      </c>
      <c r="H33" s="522">
        <v>35.1</v>
      </c>
      <c r="I33" s="523">
        <v>1.7</v>
      </c>
      <c r="J33" s="522">
        <v>30</v>
      </c>
      <c r="K33" s="523">
        <v>1.6</v>
      </c>
      <c r="L33" s="522">
        <v>31.3</v>
      </c>
      <c r="M33" s="524">
        <v>0.8</v>
      </c>
    </row>
    <row r="34" spans="1:13">
      <c r="A34" s="234" t="s">
        <v>611</v>
      </c>
      <c r="B34" s="522">
        <v>13.2</v>
      </c>
      <c r="C34" s="523">
        <v>1.3</v>
      </c>
      <c r="D34" s="522">
        <v>23.1</v>
      </c>
      <c r="E34" s="523">
        <v>1</v>
      </c>
      <c r="F34" s="522">
        <v>25</v>
      </c>
      <c r="G34" s="523">
        <v>1.8</v>
      </c>
      <c r="H34" s="522">
        <v>17.899999999999999</v>
      </c>
      <c r="I34" s="523">
        <v>1.4</v>
      </c>
      <c r="J34" s="522">
        <v>30.4</v>
      </c>
      <c r="K34" s="523">
        <v>1.6</v>
      </c>
      <c r="L34" s="522">
        <v>22.1</v>
      </c>
      <c r="M34" s="524">
        <v>0.6</v>
      </c>
    </row>
    <row r="35" spans="1:13">
      <c r="A35" s="234" t="s">
        <v>615</v>
      </c>
      <c r="B35" s="522">
        <v>5</v>
      </c>
      <c r="C35" s="523">
        <v>0.8</v>
      </c>
      <c r="D35" s="522">
        <v>16.3</v>
      </c>
      <c r="E35" s="523">
        <v>0.9</v>
      </c>
      <c r="F35" s="522">
        <v>12.6</v>
      </c>
      <c r="G35" s="523">
        <v>1.6</v>
      </c>
      <c r="H35" s="522">
        <v>4.3</v>
      </c>
      <c r="I35" s="523">
        <v>0.8</v>
      </c>
      <c r="J35" s="522">
        <v>12.6</v>
      </c>
      <c r="K35" s="523">
        <v>1.2</v>
      </c>
      <c r="L35" s="522">
        <v>11.6</v>
      </c>
      <c r="M35" s="524">
        <v>0.5</v>
      </c>
    </row>
    <row r="36" spans="1:13">
      <c r="A36" s="278"/>
      <c r="B36" s="522"/>
      <c r="C36" s="523"/>
      <c r="D36" s="522"/>
      <c r="E36" s="523"/>
      <c r="F36" s="522"/>
      <c r="G36" s="523"/>
      <c r="H36" s="522"/>
      <c r="I36" s="523"/>
      <c r="J36" s="522"/>
      <c r="K36" s="523"/>
      <c r="L36" s="522"/>
      <c r="M36" s="524"/>
    </row>
    <row r="37" spans="1:13">
      <c r="A37" s="525" t="s">
        <v>617</v>
      </c>
      <c r="B37" s="526">
        <v>93.8</v>
      </c>
      <c r="C37" s="527">
        <v>1</v>
      </c>
      <c r="D37" s="526">
        <v>96.4</v>
      </c>
      <c r="E37" s="527">
        <v>0.5</v>
      </c>
      <c r="F37" s="526">
        <v>91.6</v>
      </c>
      <c r="G37" s="527">
        <v>1.4</v>
      </c>
      <c r="H37" s="526">
        <v>87.7</v>
      </c>
      <c r="I37" s="527">
        <v>1.4</v>
      </c>
      <c r="J37" s="526">
        <v>96.3</v>
      </c>
      <c r="K37" s="527">
        <v>0.7</v>
      </c>
      <c r="L37" s="526">
        <v>92.4</v>
      </c>
      <c r="M37" s="528">
        <v>0.5</v>
      </c>
    </row>
    <row r="38" spans="1:13">
      <c r="A38" s="234" t="s">
        <v>618</v>
      </c>
      <c r="B38" s="522">
        <v>94.3</v>
      </c>
      <c r="C38" s="523">
        <v>1.3</v>
      </c>
      <c r="D38" s="522">
        <v>96.6</v>
      </c>
      <c r="E38" s="523">
        <v>0.6</v>
      </c>
      <c r="F38" s="522">
        <v>91.6</v>
      </c>
      <c r="G38" s="523">
        <v>1.7</v>
      </c>
      <c r="H38" s="522">
        <v>89</v>
      </c>
      <c r="I38" s="523">
        <v>1.5</v>
      </c>
      <c r="J38" s="522">
        <v>96.9</v>
      </c>
      <c r="K38" s="523">
        <v>0.9</v>
      </c>
      <c r="L38" s="522">
        <v>93.3</v>
      </c>
      <c r="M38" s="524">
        <v>0.5</v>
      </c>
    </row>
    <row r="39" spans="1:13">
      <c r="A39" s="234" t="s">
        <v>619</v>
      </c>
      <c r="B39" s="522">
        <v>93.3</v>
      </c>
      <c r="C39" s="523">
        <v>1.3</v>
      </c>
      <c r="D39" s="522">
        <v>96.2</v>
      </c>
      <c r="E39" s="523">
        <v>0.9</v>
      </c>
      <c r="F39" s="522">
        <v>91.6</v>
      </c>
      <c r="G39" s="523">
        <v>1.7</v>
      </c>
      <c r="H39" s="522">
        <v>86.5</v>
      </c>
      <c r="I39" s="523">
        <v>2</v>
      </c>
      <c r="J39" s="522">
        <v>95.8</v>
      </c>
      <c r="K39" s="523">
        <v>1</v>
      </c>
      <c r="L39" s="522">
        <v>91.5</v>
      </c>
      <c r="M39" s="524">
        <v>0.8</v>
      </c>
    </row>
    <row r="40" spans="1:13">
      <c r="A40" s="278"/>
      <c r="B40" s="522"/>
      <c r="C40" s="523"/>
      <c r="D40" s="522"/>
      <c r="E40" s="523"/>
      <c r="F40" s="522"/>
      <c r="G40" s="523"/>
      <c r="H40" s="522"/>
      <c r="I40" s="523"/>
      <c r="J40" s="522"/>
      <c r="K40" s="523"/>
      <c r="L40" s="522"/>
      <c r="M40" s="524"/>
    </row>
    <row r="41" spans="1:13">
      <c r="A41" s="525" t="s">
        <v>620</v>
      </c>
      <c r="B41" s="526">
        <v>18.3</v>
      </c>
      <c r="C41" s="527">
        <v>1.6</v>
      </c>
      <c r="D41" s="526">
        <v>39.4</v>
      </c>
      <c r="E41" s="527">
        <v>1.3</v>
      </c>
      <c r="F41" s="526">
        <v>37.6</v>
      </c>
      <c r="G41" s="527">
        <v>2.2000000000000002</v>
      </c>
      <c r="H41" s="526">
        <v>22.2</v>
      </c>
      <c r="I41" s="527">
        <v>1.4</v>
      </c>
      <c r="J41" s="526">
        <v>43</v>
      </c>
      <c r="K41" s="527">
        <v>2</v>
      </c>
      <c r="L41" s="526">
        <v>33.6</v>
      </c>
      <c r="M41" s="528">
        <v>0.8</v>
      </c>
    </row>
    <row r="42" spans="1:13">
      <c r="A42" s="234" t="s">
        <v>622</v>
      </c>
      <c r="B42" s="522">
        <v>15.6</v>
      </c>
      <c r="C42" s="523">
        <v>2.1</v>
      </c>
      <c r="D42" s="522">
        <v>37.200000000000003</v>
      </c>
      <c r="E42" s="523">
        <v>2</v>
      </c>
      <c r="F42" s="522">
        <v>31.7</v>
      </c>
      <c r="G42" s="523">
        <v>3</v>
      </c>
      <c r="H42" s="522">
        <v>18.7</v>
      </c>
      <c r="I42" s="523">
        <v>2.1</v>
      </c>
      <c r="J42" s="522">
        <v>40</v>
      </c>
      <c r="K42" s="523">
        <v>2.2999999999999998</v>
      </c>
      <c r="L42" s="522">
        <v>31.1</v>
      </c>
      <c r="M42" s="524">
        <v>1.1000000000000001</v>
      </c>
    </row>
    <row r="43" spans="1:13">
      <c r="A43" s="234" t="s">
        <v>626</v>
      </c>
      <c r="B43" s="522">
        <v>21.1</v>
      </c>
      <c r="C43" s="523">
        <v>2.4</v>
      </c>
      <c r="D43" s="522">
        <v>41.9</v>
      </c>
      <c r="E43" s="523">
        <v>1.6</v>
      </c>
      <c r="F43" s="522">
        <v>42.7</v>
      </c>
      <c r="G43" s="523">
        <v>2.9</v>
      </c>
      <c r="H43" s="522">
        <v>25.3</v>
      </c>
      <c r="I43" s="523">
        <v>2</v>
      </c>
      <c r="J43" s="522">
        <v>45.7</v>
      </c>
      <c r="K43" s="523">
        <v>2.5</v>
      </c>
      <c r="L43" s="522">
        <v>36.1</v>
      </c>
      <c r="M43" s="524">
        <v>1</v>
      </c>
    </row>
    <row r="44" spans="1:13" ht="39" customHeight="1">
      <c r="A44" s="2115" t="s">
        <v>627</v>
      </c>
      <c r="B44" s="2115"/>
      <c r="C44" s="2115"/>
      <c r="D44" s="2115"/>
      <c r="E44" s="2115"/>
      <c r="F44" s="2115"/>
      <c r="G44" s="2115"/>
      <c r="H44" s="2115"/>
      <c r="I44" s="2115"/>
      <c r="J44" s="2115"/>
      <c r="K44" s="2115"/>
      <c r="L44" s="2115"/>
      <c r="M44" s="2115"/>
    </row>
    <row r="45" spans="1:13">
      <c r="A45" s="513"/>
      <c r="B45" s="141"/>
      <c r="C45" s="141"/>
      <c r="D45" s="141"/>
      <c r="E45" s="141"/>
      <c r="F45" s="141"/>
      <c r="G45" s="141"/>
      <c r="H45" s="141"/>
      <c r="I45" s="141"/>
      <c r="J45" s="141"/>
      <c r="K45" s="141"/>
      <c r="L45" s="141"/>
      <c r="M45" s="141"/>
    </row>
    <row r="46" spans="1:13">
      <c r="A46" s="2025" t="s">
        <v>630</v>
      </c>
      <c r="B46" s="2025"/>
      <c r="C46" s="2025"/>
      <c r="D46" s="2025"/>
      <c r="E46" s="2025"/>
      <c r="F46" s="2025"/>
      <c r="G46" s="2025"/>
      <c r="H46" s="2025"/>
      <c r="I46" s="2025"/>
      <c r="J46" s="2025"/>
      <c r="K46" s="2025"/>
      <c r="L46" s="2025"/>
      <c r="M46" s="2025"/>
    </row>
    <row r="49" spans="1:14">
      <c r="A49" s="2111" t="s">
        <v>631</v>
      </c>
      <c r="B49" s="1989"/>
      <c r="C49" s="1989"/>
      <c r="D49" s="1989"/>
      <c r="E49" s="1989"/>
      <c r="F49" s="1989"/>
      <c r="G49" s="1989"/>
      <c r="H49" s="1989"/>
      <c r="I49" s="1989"/>
      <c r="J49" s="1989"/>
      <c r="K49" s="1989"/>
      <c r="L49" s="1989"/>
      <c r="M49" s="1989"/>
    </row>
    <row r="50" spans="1:14">
      <c r="A50" s="471"/>
      <c r="B50" s="141"/>
      <c r="C50" s="141"/>
      <c r="D50" s="141"/>
      <c r="E50" s="141"/>
      <c r="F50" s="141"/>
      <c r="G50" s="141"/>
      <c r="H50" s="141"/>
      <c r="I50" s="141"/>
      <c r="J50" s="141"/>
      <c r="K50" s="141"/>
      <c r="L50" s="141"/>
      <c r="M50" s="141"/>
    </row>
    <row r="51" spans="1:14" ht="17.5">
      <c r="A51" s="2116" t="s">
        <v>584</v>
      </c>
      <c r="B51" s="1959" t="s">
        <v>585</v>
      </c>
      <c r="C51" s="1952"/>
      <c r="D51" s="1952"/>
      <c r="E51" s="1952"/>
      <c r="F51" s="1952"/>
      <c r="G51" s="1952"/>
      <c r="H51" s="1952"/>
      <c r="I51" s="1952"/>
      <c r="J51" s="1952"/>
      <c r="K51" s="1952"/>
      <c r="L51" s="1952"/>
      <c r="M51" s="2002"/>
      <c r="N51" s="21"/>
    </row>
    <row r="52" spans="1:14" ht="17.5">
      <c r="A52" s="2000"/>
      <c r="B52" s="1972" t="s">
        <v>458</v>
      </c>
      <c r="C52" s="2003"/>
      <c r="D52" s="1972" t="s">
        <v>464</v>
      </c>
      <c r="E52" s="2003"/>
      <c r="F52" s="1972" t="s">
        <v>386</v>
      </c>
      <c r="G52" s="2003"/>
      <c r="H52" s="1972" t="s">
        <v>387</v>
      </c>
      <c r="I52" s="2003"/>
      <c r="J52" s="1972" t="s">
        <v>390</v>
      </c>
      <c r="K52" s="2003"/>
      <c r="L52" s="1972" t="s">
        <v>586</v>
      </c>
      <c r="M52" s="1984"/>
      <c r="N52" s="21"/>
    </row>
    <row r="53" spans="1:14" s="478" customFormat="1" ht="30">
      <c r="A53" s="2001"/>
      <c r="B53" s="472" t="s">
        <v>587</v>
      </c>
      <c r="C53" s="473" t="s">
        <v>588</v>
      </c>
      <c r="D53" s="472" t="s">
        <v>587</v>
      </c>
      <c r="E53" s="473" t="s">
        <v>588</v>
      </c>
      <c r="F53" s="474" t="s">
        <v>587</v>
      </c>
      <c r="G53" s="475" t="s">
        <v>588</v>
      </c>
      <c r="H53" s="474" t="s">
        <v>587</v>
      </c>
      <c r="I53" s="475" t="s">
        <v>588</v>
      </c>
      <c r="J53" s="472" t="s">
        <v>587</v>
      </c>
      <c r="K53" s="475" t="s">
        <v>588</v>
      </c>
      <c r="L53" s="472" t="s">
        <v>587</v>
      </c>
      <c r="M53" s="476" t="s">
        <v>588</v>
      </c>
      <c r="N53" s="477"/>
    </row>
    <row r="54" spans="1:14">
      <c r="A54" s="529" t="s">
        <v>589</v>
      </c>
      <c r="B54" s="530">
        <v>181966</v>
      </c>
      <c r="C54" s="531">
        <v>6199</v>
      </c>
      <c r="D54" s="530">
        <v>393741</v>
      </c>
      <c r="E54" s="532">
        <v>7452</v>
      </c>
      <c r="F54" s="530">
        <v>129084</v>
      </c>
      <c r="G54" s="533">
        <v>5820</v>
      </c>
      <c r="H54" s="530">
        <v>232655</v>
      </c>
      <c r="I54" s="532">
        <v>8378</v>
      </c>
      <c r="J54" s="530">
        <v>217212</v>
      </c>
      <c r="K54" s="533">
        <v>7436</v>
      </c>
      <c r="L54" s="534">
        <v>995589</v>
      </c>
      <c r="M54" s="534">
        <v>1657</v>
      </c>
    </row>
    <row r="55" spans="1:14">
      <c r="A55" s="156" t="s">
        <v>596</v>
      </c>
      <c r="B55" s="535">
        <v>7.5</v>
      </c>
      <c r="C55" s="536">
        <v>1</v>
      </c>
      <c r="D55" s="535">
        <v>3.4</v>
      </c>
      <c r="E55" s="537">
        <v>0.4</v>
      </c>
      <c r="F55" s="535">
        <v>9.6</v>
      </c>
      <c r="G55" s="538">
        <v>1.9</v>
      </c>
      <c r="H55" s="535">
        <v>13.3</v>
      </c>
      <c r="I55" s="537">
        <v>1.4</v>
      </c>
      <c r="J55" s="535">
        <v>4</v>
      </c>
      <c r="K55" s="538">
        <v>0.6</v>
      </c>
      <c r="L55" s="539">
        <v>8</v>
      </c>
      <c r="M55" s="539">
        <v>0.5</v>
      </c>
    </row>
    <row r="56" spans="1:14">
      <c r="A56" s="156" t="s">
        <v>603</v>
      </c>
      <c r="B56" s="535">
        <v>40.1</v>
      </c>
      <c r="C56" s="536">
        <v>2</v>
      </c>
      <c r="D56" s="535">
        <v>24</v>
      </c>
      <c r="E56" s="537">
        <v>1.4</v>
      </c>
      <c r="F56" s="535">
        <v>25</v>
      </c>
      <c r="G56" s="538">
        <v>2.2999999999999998</v>
      </c>
      <c r="H56" s="535">
        <v>30.4</v>
      </c>
      <c r="I56" s="537">
        <v>1.8</v>
      </c>
      <c r="J56" s="535">
        <v>24.4</v>
      </c>
      <c r="K56" s="538">
        <v>1.5</v>
      </c>
      <c r="L56" s="539">
        <v>26.8</v>
      </c>
      <c r="M56" s="539">
        <v>0.8</v>
      </c>
    </row>
    <row r="57" spans="1:14">
      <c r="A57" s="156" t="s">
        <v>608</v>
      </c>
      <c r="B57" s="535">
        <v>33.200000000000003</v>
      </c>
      <c r="C57" s="536">
        <v>2</v>
      </c>
      <c r="D57" s="535">
        <v>33.6</v>
      </c>
      <c r="E57" s="537">
        <v>1.5</v>
      </c>
      <c r="F57" s="535">
        <v>30.4</v>
      </c>
      <c r="G57" s="538">
        <v>2.2000000000000002</v>
      </c>
      <c r="H57" s="535">
        <v>33.700000000000003</v>
      </c>
      <c r="I57" s="537">
        <v>1.9</v>
      </c>
      <c r="J57" s="535">
        <v>31.9</v>
      </c>
      <c r="K57" s="538">
        <v>1.6</v>
      </c>
      <c r="L57" s="539">
        <v>31.7</v>
      </c>
      <c r="M57" s="539">
        <v>0.8</v>
      </c>
    </row>
    <row r="58" spans="1:14">
      <c r="A58" s="156" t="s">
        <v>611</v>
      </c>
      <c r="B58" s="535">
        <v>12.6</v>
      </c>
      <c r="C58" s="536">
        <v>1.2</v>
      </c>
      <c r="D58" s="535">
        <v>23.4</v>
      </c>
      <c r="E58" s="537">
        <v>1.1000000000000001</v>
      </c>
      <c r="F58" s="535">
        <v>22.1</v>
      </c>
      <c r="G58" s="538">
        <v>1.5</v>
      </c>
      <c r="H58" s="535">
        <v>18.100000000000001</v>
      </c>
      <c r="I58" s="537">
        <v>1.6</v>
      </c>
      <c r="J58" s="535">
        <v>27.2</v>
      </c>
      <c r="K58" s="538">
        <v>1.6</v>
      </c>
      <c r="L58" s="539">
        <v>22</v>
      </c>
      <c r="M58" s="539">
        <v>0.7</v>
      </c>
    </row>
    <row r="59" spans="1:14">
      <c r="A59" s="156" t="s">
        <v>615</v>
      </c>
      <c r="B59" s="535">
        <v>6.6</v>
      </c>
      <c r="C59" s="536">
        <v>0.8</v>
      </c>
      <c r="D59" s="535">
        <v>15.7</v>
      </c>
      <c r="E59" s="537">
        <v>0.9</v>
      </c>
      <c r="F59" s="535">
        <v>13</v>
      </c>
      <c r="G59" s="538">
        <v>1.3</v>
      </c>
      <c r="H59" s="535">
        <v>4.5</v>
      </c>
      <c r="I59" s="537">
        <v>0.6</v>
      </c>
      <c r="J59" s="535">
        <v>12.5</v>
      </c>
      <c r="K59" s="538">
        <v>1</v>
      </c>
      <c r="L59" s="539">
        <v>11.5</v>
      </c>
      <c r="M59" s="539">
        <v>0.5</v>
      </c>
    </row>
    <row r="60" spans="1:14">
      <c r="A60" s="379"/>
      <c r="B60" s="535"/>
      <c r="C60" s="536"/>
      <c r="D60" s="535"/>
      <c r="E60" s="537"/>
      <c r="F60" s="535"/>
      <c r="G60" s="538"/>
      <c r="H60" s="535"/>
      <c r="I60" s="537"/>
      <c r="J60" s="535"/>
      <c r="K60" s="538"/>
      <c r="L60" s="539"/>
      <c r="M60" s="539"/>
    </row>
    <row r="61" spans="1:14">
      <c r="A61" s="459" t="s">
        <v>617</v>
      </c>
      <c r="B61" s="540">
        <v>92.5</v>
      </c>
      <c r="C61" s="541">
        <v>1</v>
      </c>
      <c r="D61" s="540">
        <v>96.6</v>
      </c>
      <c r="E61" s="542">
        <v>0.4</v>
      </c>
      <c r="F61" s="540">
        <v>90.4</v>
      </c>
      <c r="G61" s="543">
        <v>1.9</v>
      </c>
      <c r="H61" s="540">
        <v>86.7</v>
      </c>
      <c r="I61" s="542">
        <v>1.4</v>
      </c>
      <c r="J61" s="540">
        <v>96</v>
      </c>
      <c r="K61" s="543">
        <v>0.6</v>
      </c>
      <c r="L61" s="544">
        <v>92</v>
      </c>
      <c r="M61" s="544">
        <v>0.5</v>
      </c>
    </row>
    <row r="62" spans="1:14">
      <c r="A62" s="156" t="s">
        <v>618</v>
      </c>
      <c r="B62" s="535">
        <v>91</v>
      </c>
      <c r="C62" s="536">
        <v>1.6</v>
      </c>
      <c r="D62" s="535">
        <v>96.3</v>
      </c>
      <c r="E62" s="537">
        <v>0.7</v>
      </c>
      <c r="F62" s="535">
        <v>89.5</v>
      </c>
      <c r="G62" s="538">
        <v>2.4</v>
      </c>
      <c r="H62" s="535">
        <v>87.4</v>
      </c>
      <c r="I62" s="537">
        <v>1.9</v>
      </c>
      <c r="J62" s="535">
        <v>96.6</v>
      </c>
      <c r="K62" s="538">
        <v>0.8</v>
      </c>
      <c r="L62" s="539">
        <v>92.5</v>
      </c>
      <c r="M62" s="539">
        <v>0.7</v>
      </c>
    </row>
    <row r="63" spans="1:14">
      <c r="A63" s="156" t="s">
        <v>619</v>
      </c>
      <c r="B63" s="535">
        <v>94</v>
      </c>
      <c r="C63" s="536">
        <v>1.2</v>
      </c>
      <c r="D63" s="535">
        <v>97</v>
      </c>
      <c r="E63" s="537">
        <v>0.6</v>
      </c>
      <c r="F63" s="535">
        <v>91.2</v>
      </c>
      <c r="G63" s="538">
        <v>2</v>
      </c>
      <c r="H63" s="535">
        <v>86</v>
      </c>
      <c r="I63" s="537">
        <v>1.7</v>
      </c>
      <c r="J63" s="535">
        <v>95.5</v>
      </c>
      <c r="K63" s="538">
        <v>0.8</v>
      </c>
      <c r="L63" s="539">
        <v>91.5</v>
      </c>
      <c r="M63" s="539">
        <v>0.6</v>
      </c>
    </row>
    <row r="64" spans="1:14">
      <c r="A64" s="379"/>
      <c r="B64" s="535"/>
      <c r="C64" s="536"/>
      <c r="D64" s="535"/>
      <c r="E64" s="537"/>
      <c r="F64" s="535"/>
      <c r="G64" s="538"/>
      <c r="H64" s="535"/>
      <c r="I64" s="537"/>
      <c r="J64" s="535"/>
      <c r="K64" s="538"/>
      <c r="L64" s="539"/>
      <c r="M64" s="539"/>
    </row>
    <row r="65" spans="1:14">
      <c r="A65" s="459" t="s">
        <v>620</v>
      </c>
      <c r="B65" s="540">
        <v>19.2</v>
      </c>
      <c r="C65" s="541">
        <v>1.5</v>
      </c>
      <c r="D65" s="540">
        <v>39</v>
      </c>
      <c r="E65" s="542">
        <v>1.4</v>
      </c>
      <c r="F65" s="540">
        <v>35.1</v>
      </c>
      <c r="G65" s="543">
        <v>2</v>
      </c>
      <c r="H65" s="540">
        <v>22.6</v>
      </c>
      <c r="I65" s="542">
        <v>1.8</v>
      </c>
      <c r="J65" s="540">
        <v>39.700000000000003</v>
      </c>
      <c r="K65" s="543">
        <v>1.6</v>
      </c>
      <c r="L65" s="544">
        <v>33.5</v>
      </c>
      <c r="M65" s="544">
        <v>0.9</v>
      </c>
    </row>
    <row r="66" spans="1:14">
      <c r="A66" s="156" t="s">
        <v>622</v>
      </c>
      <c r="B66" s="535">
        <v>14.7</v>
      </c>
      <c r="C66" s="536">
        <v>1.8</v>
      </c>
      <c r="D66" s="535">
        <v>37.1</v>
      </c>
      <c r="E66" s="537">
        <v>1.6</v>
      </c>
      <c r="F66" s="535">
        <v>31.8</v>
      </c>
      <c r="G66" s="538">
        <v>2.7</v>
      </c>
      <c r="H66" s="535">
        <v>20</v>
      </c>
      <c r="I66" s="537">
        <v>2.4</v>
      </c>
      <c r="J66" s="535">
        <v>38.6</v>
      </c>
      <c r="K66" s="538">
        <v>2.2000000000000002</v>
      </c>
      <c r="L66" s="539">
        <v>31.9</v>
      </c>
      <c r="M66" s="539">
        <v>1.1000000000000001</v>
      </c>
    </row>
    <row r="67" spans="1:14">
      <c r="A67" s="156" t="s">
        <v>626</v>
      </c>
      <c r="B67" s="535">
        <v>23.9</v>
      </c>
      <c r="C67" s="536">
        <v>2.2999999999999998</v>
      </c>
      <c r="D67" s="535">
        <v>41.1</v>
      </c>
      <c r="E67" s="537">
        <v>2.1</v>
      </c>
      <c r="F67" s="535">
        <v>37.799999999999997</v>
      </c>
      <c r="G67" s="538">
        <v>2.8</v>
      </c>
      <c r="H67" s="535">
        <v>24.8</v>
      </c>
      <c r="I67" s="537">
        <v>2</v>
      </c>
      <c r="J67" s="535">
        <v>40.700000000000003</v>
      </c>
      <c r="K67" s="538">
        <v>2.1</v>
      </c>
      <c r="L67" s="539">
        <v>35</v>
      </c>
      <c r="M67" s="539">
        <v>1.1000000000000001</v>
      </c>
    </row>
    <row r="68" spans="1:14" ht="38" customHeight="1">
      <c r="A68" s="2115" t="s">
        <v>627</v>
      </c>
      <c r="B68" s="2115"/>
      <c r="C68" s="2115"/>
      <c r="D68" s="2115"/>
      <c r="E68" s="2115"/>
      <c r="F68" s="2115"/>
      <c r="G68" s="2115"/>
      <c r="H68" s="2115"/>
      <c r="I68" s="2115"/>
      <c r="J68" s="2115"/>
      <c r="K68" s="2115"/>
      <c r="L68" s="2115"/>
      <c r="M68" s="2115"/>
    </row>
    <row r="69" spans="1:14">
      <c r="A69" s="513"/>
      <c r="B69" s="141"/>
      <c r="C69" s="141"/>
      <c r="D69" s="141"/>
      <c r="E69" s="141"/>
      <c r="F69" s="141"/>
      <c r="G69" s="141"/>
      <c r="H69" s="141"/>
      <c r="I69" s="141"/>
      <c r="J69" s="141"/>
      <c r="K69" s="141"/>
      <c r="L69" s="141"/>
      <c r="M69" s="141"/>
    </row>
    <row r="70" spans="1:14">
      <c r="A70" s="2025" t="s">
        <v>632</v>
      </c>
      <c r="B70" s="2025"/>
      <c r="C70" s="2025"/>
      <c r="D70" s="2025"/>
      <c r="E70" s="2025"/>
      <c r="F70" s="2025"/>
      <c r="G70" s="2025"/>
      <c r="H70" s="2025"/>
      <c r="I70" s="2025"/>
      <c r="J70" s="2025"/>
      <c r="K70" s="2025"/>
      <c r="L70" s="2025"/>
      <c r="M70" s="2025"/>
    </row>
    <row r="73" spans="1:14">
      <c r="A73" s="2111" t="s">
        <v>633</v>
      </c>
      <c r="B73" s="1989"/>
      <c r="C73" s="1989"/>
      <c r="D73" s="1989"/>
      <c r="E73" s="1989"/>
      <c r="F73" s="1989"/>
      <c r="G73" s="1989"/>
      <c r="H73" s="1989"/>
      <c r="I73" s="1989"/>
      <c r="J73" s="1989"/>
      <c r="K73" s="1989"/>
      <c r="L73" s="1989"/>
      <c r="M73" s="1989"/>
    </row>
    <row r="74" spans="1:14">
      <c r="A74" s="471"/>
      <c r="B74" s="141"/>
      <c r="C74" s="141"/>
      <c r="D74" s="141"/>
      <c r="E74" s="141"/>
      <c r="F74" s="141"/>
      <c r="G74" s="141"/>
      <c r="H74" s="141"/>
      <c r="I74" s="141"/>
      <c r="J74" s="141"/>
      <c r="K74" s="141"/>
      <c r="L74" s="141"/>
      <c r="M74" s="141"/>
    </row>
    <row r="75" spans="1:14" ht="17.5">
      <c r="A75" s="2116" t="s">
        <v>584</v>
      </c>
      <c r="B75" s="1959" t="s">
        <v>585</v>
      </c>
      <c r="C75" s="1952"/>
      <c r="D75" s="1952"/>
      <c r="E75" s="1952"/>
      <c r="F75" s="1952"/>
      <c r="G75" s="1952"/>
      <c r="H75" s="1952"/>
      <c r="I75" s="1952"/>
      <c r="J75" s="1952"/>
      <c r="K75" s="1952"/>
      <c r="L75" s="1952"/>
      <c r="M75" s="2002"/>
      <c r="N75" s="21"/>
    </row>
    <row r="76" spans="1:14" ht="17.5">
      <c r="A76" s="2000"/>
      <c r="B76" s="1972" t="s">
        <v>458</v>
      </c>
      <c r="C76" s="2003"/>
      <c r="D76" s="1972" t="s">
        <v>464</v>
      </c>
      <c r="E76" s="2003"/>
      <c r="F76" s="1972" t="s">
        <v>386</v>
      </c>
      <c r="G76" s="2003"/>
      <c r="H76" s="1972" t="s">
        <v>387</v>
      </c>
      <c r="I76" s="2003"/>
      <c r="J76" s="1972" t="s">
        <v>390</v>
      </c>
      <c r="K76" s="2003"/>
      <c r="L76" s="1972" t="s">
        <v>586</v>
      </c>
      <c r="M76" s="1984"/>
      <c r="N76" s="21"/>
    </row>
    <row r="77" spans="1:14" s="478" customFormat="1" ht="30">
      <c r="A77" s="2001"/>
      <c r="B77" s="472" t="s">
        <v>587</v>
      </c>
      <c r="C77" s="473" t="s">
        <v>588</v>
      </c>
      <c r="D77" s="472" t="s">
        <v>587</v>
      </c>
      <c r="E77" s="473" t="s">
        <v>588</v>
      </c>
      <c r="F77" s="474" t="s">
        <v>587</v>
      </c>
      <c r="G77" s="475" t="s">
        <v>588</v>
      </c>
      <c r="H77" s="474" t="s">
        <v>587</v>
      </c>
      <c r="I77" s="475" t="s">
        <v>588</v>
      </c>
      <c r="J77" s="472" t="s">
        <v>587</v>
      </c>
      <c r="K77" s="475" t="s">
        <v>588</v>
      </c>
      <c r="L77" s="472" t="s">
        <v>587</v>
      </c>
      <c r="M77" s="476" t="s">
        <v>588</v>
      </c>
      <c r="N77" s="477"/>
    </row>
    <row r="78" spans="1:14">
      <c r="A78" s="529" t="s">
        <v>589</v>
      </c>
      <c r="B78" s="545">
        <v>171085</v>
      </c>
      <c r="C78" s="546" t="s">
        <v>634</v>
      </c>
      <c r="D78" s="545">
        <v>397037</v>
      </c>
      <c r="E78" s="546" t="s">
        <v>635</v>
      </c>
      <c r="F78" s="545">
        <v>123535</v>
      </c>
      <c r="G78" s="546" t="s">
        <v>636</v>
      </c>
      <c r="H78" s="545">
        <v>230334</v>
      </c>
      <c r="I78" s="546" t="s">
        <v>637</v>
      </c>
      <c r="J78" s="545">
        <v>213840</v>
      </c>
      <c r="K78" s="546" t="s">
        <v>638</v>
      </c>
      <c r="L78" s="545">
        <v>997744</v>
      </c>
      <c r="M78" s="547" t="s">
        <v>639</v>
      </c>
    </row>
    <row r="79" spans="1:14">
      <c r="A79" s="156" t="s">
        <v>596</v>
      </c>
      <c r="B79" s="548">
        <v>7.1999999999999995E-2</v>
      </c>
      <c r="C79" s="549" t="s">
        <v>640</v>
      </c>
      <c r="D79" s="548">
        <v>3.9E-2</v>
      </c>
      <c r="E79" s="549" t="s">
        <v>641</v>
      </c>
      <c r="F79" s="548">
        <v>9.5000000000000001E-2</v>
      </c>
      <c r="G79" s="549" t="s">
        <v>642</v>
      </c>
      <c r="H79" s="548">
        <v>0.12</v>
      </c>
      <c r="I79" s="549" t="s">
        <v>643</v>
      </c>
      <c r="J79" s="548">
        <v>3.3000000000000002E-2</v>
      </c>
      <c r="K79" s="549" t="s">
        <v>641</v>
      </c>
      <c r="L79" s="548">
        <v>7.6999999999999999E-2</v>
      </c>
      <c r="M79" s="550" t="s">
        <v>641</v>
      </c>
    </row>
    <row r="80" spans="1:14">
      <c r="A80" s="156" t="s">
        <v>603</v>
      </c>
      <c r="B80" s="548">
        <v>0.435</v>
      </c>
      <c r="C80" s="549" t="s">
        <v>644</v>
      </c>
      <c r="D80" s="548">
        <v>0.247</v>
      </c>
      <c r="E80" s="549" t="s">
        <v>645</v>
      </c>
      <c r="F80" s="548">
        <v>0.30599999999999999</v>
      </c>
      <c r="G80" s="549" t="s">
        <v>646</v>
      </c>
      <c r="H80" s="548">
        <v>0.33400000000000002</v>
      </c>
      <c r="I80" s="549" t="s">
        <v>647</v>
      </c>
      <c r="J80" s="548">
        <v>0.251</v>
      </c>
      <c r="K80" s="549" t="s">
        <v>648</v>
      </c>
      <c r="L80" s="548">
        <v>0.28100000000000003</v>
      </c>
      <c r="M80" s="550" t="s">
        <v>649</v>
      </c>
    </row>
    <row r="81" spans="1:13">
      <c r="A81" s="156" t="s">
        <v>608</v>
      </c>
      <c r="B81" s="548">
        <v>0.32300000000000001</v>
      </c>
      <c r="C81" s="549" t="s">
        <v>650</v>
      </c>
      <c r="D81" s="548">
        <v>0.33400000000000002</v>
      </c>
      <c r="E81" s="549" t="s">
        <v>648</v>
      </c>
      <c r="F81" s="548">
        <v>0.26400000000000001</v>
      </c>
      <c r="G81" s="549" t="s">
        <v>651</v>
      </c>
      <c r="H81" s="548">
        <v>0.32800000000000001</v>
      </c>
      <c r="I81" s="549" t="s">
        <v>650</v>
      </c>
      <c r="J81" s="548">
        <v>0.313</v>
      </c>
      <c r="K81" s="549" t="s">
        <v>643</v>
      </c>
      <c r="L81" s="548">
        <v>0.312</v>
      </c>
      <c r="M81" s="550" t="s">
        <v>649</v>
      </c>
    </row>
    <row r="82" spans="1:13">
      <c r="A82" s="156" t="s">
        <v>611</v>
      </c>
      <c r="B82" s="548">
        <v>0.12</v>
      </c>
      <c r="C82" s="549" t="s">
        <v>652</v>
      </c>
      <c r="D82" s="548">
        <v>0.22800000000000001</v>
      </c>
      <c r="E82" s="549" t="s">
        <v>653</v>
      </c>
      <c r="F82" s="548">
        <v>0.214</v>
      </c>
      <c r="G82" s="549" t="s">
        <v>650</v>
      </c>
      <c r="H82" s="548">
        <v>0.17699999999999999</v>
      </c>
      <c r="I82" s="549" t="s">
        <v>643</v>
      </c>
      <c r="J82" s="548">
        <v>0.28299999999999997</v>
      </c>
      <c r="K82" s="549" t="s">
        <v>648</v>
      </c>
      <c r="L82" s="548">
        <v>0.217</v>
      </c>
      <c r="M82" s="550" t="s">
        <v>654</v>
      </c>
    </row>
    <row r="83" spans="1:13">
      <c r="A83" s="156" t="s">
        <v>615</v>
      </c>
      <c r="B83" s="548">
        <v>4.9000000000000002E-2</v>
      </c>
      <c r="C83" s="549" t="s">
        <v>655</v>
      </c>
      <c r="D83" s="548">
        <v>0.152</v>
      </c>
      <c r="E83" s="549" t="s">
        <v>640</v>
      </c>
      <c r="F83" s="548">
        <v>0.121</v>
      </c>
      <c r="G83" s="549" t="s">
        <v>645</v>
      </c>
      <c r="H83" s="548">
        <v>4.2000000000000003E-2</v>
      </c>
      <c r="I83" s="549" t="s">
        <v>649</v>
      </c>
      <c r="J83" s="548">
        <v>0.121</v>
      </c>
      <c r="K83" s="549" t="s">
        <v>640</v>
      </c>
      <c r="L83" s="548">
        <v>0.112</v>
      </c>
      <c r="M83" s="550" t="s">
        <v>656</v>
      </c>
    </row>
    <row r="84" spans="1:13">
      <c r="A84" s="379"/>
      <c r="B84" s="551"/>
      <c r="C84" s="552"/>
      <c r="D84" s="551"/>
      <c r="E84" s="552"/>
      <c r="F84" s="551"/>
      <c r="G84" s="552"/>
      <c r="H84" s="551"/>
      <c r="I84" s="552"/>
      <c r="J84" s="551"/>
      <c r="K84" s="552"/>
      <c r="L84" s="551"/>
      <c r="M84" s="550"/>
    </row>
    <row r="85" spans="1:13">
      <c r="A85" s="459" t="s">
        <v>617</v>
      </c>
      <c r="B85" s="553">
        <v>0.92800000000000005</v>
      </c>
      <c r="C85" s="554" t="s">
        <v>640</v>
      </c>
      <c r="D85" s="553">
        <v>0.96099999999999997</v>
      </c>
      <c r="E85" s="554" t="s">
        <v>641</v>
      </c>
      <c r="F85" s="553">
        <v>0.90500000000000003</v>
      </c>
      <c r="G85" s="554" t="s">
        <v>642</v>
      </c>
      <c r="H85" s="553">
        <v>0.88</v>
      </c>
      <c r="I85" s="554" t="s">
        <v>643</v>
      </c>
      <c r="J85" s="553">
        <v>0.96699999999999997</v>
      </c>
      <c r="K85" s="554" t="s">
        <v>641</v>
      </c>
      <c r="L85" s="553">
        <v>0.92300000000000004</v>
      </c>
      <c r="M85" s="547" t="s">
        <v>641</v>
      </c>
    </row>
    <row r="86" spans="1:13">
      <c r="A86" s="156" t="s">
        <v>618</v>
      </c>
      <c r="B86" s="548">
        <v>0.93200000000000005</v>
      </c>
      <c r="C86" s="549" t="s">
        <v>645</v>
      </c>
      <c r="D86" s="548">
        <v>0.96599999999999997</v>
      </c>
      <c r="E86" s="549" t="s">
        <v>656</v>
      </c>
      <c r="F86" s="548">
        <v>0.92700000000000005</v>
      </c>
      <c r="G86" s="549" t="s">
        <v>657</v>
      </c>
      <c r="H86" s="548">
        <v>0.88400000000000001</v>
      </c>
      <c r="I86" s="549" t="s">
        <v>650</v>
      </c>
      <c r="J86" s="548">
        <v>0.96499999999999997</v>
      </c>
      <c r="K86" s="549" t="s">
        <v>654</v>
      </c>
      <c r="L86" s="548">
        <v>0.93</v>
      </c>
      <c r="M86" s="550" t="s">
        <v>656</v>
      </c>
    </row>
    <row r="87" spans="1:13">
      <c r="A87" s="156" t="s">
        <v>619</v>
      </c>
      <c r="B87" s="548">
        <v>0.92400000000000004</v>
      </c>
      <c r="C87" s="549" t="s">
        <v>645</v>
      </c>
      <c r="D87" s="548">
        <v>0.95499999999999996</v>
      </c>
      <c r="E87" s="549" t="s">
        <v>654</v>
      </c>
      <c r="F87" s="548">
        <v>0.88600000000000001</v>
      </c>
      <c r="G87" s="549" t="s">
        <v>650</v>
      </c>
      <c r="H87" s="548">
        <v>0.877</v>
      </c>
      <c r="I87" s="549" t="s">
        <v>642</v>
      </c>
      <c r="J87" s="548">
        <v>0.96799999999999997</v>
      </c>
      <c r="K87" s="549" t="s">
        <v>654</v>
      </c>
      <c r="L87" s="548">
        <v>0.91600000000000004</v>
      </c>
      <c r="M87" s="550" t="s">
        <v>656</v>
      </c>
    </row>
    <row r="88" spans="1:13">
      <c r="A88" s="379"/>
      <c r="B88" s="548"/>
      <c r="C88" s="549"/>
      <c r="D88" s="548"/>
      <c r="E88" s="549"/>
      <c r="F88" s="548"/>
      <c r="G88" s="549"/>
      <c r="H88" s="548"/>
      <c r="I88" s="549"/>
      <c r="J88" s="548"/>
      <c r="K88" s="549"/>
      <c r="L88" s="548"/>
      <c r="M88" s="550"/>
    </row>
    <row r="89" spans="1:13">
      <c r="A89" s="459" t="s">
        <v>620</v>
      </c>
      <c r="B89" s="553">
        <v>0.17</v>
      </c>
      <c r="C89" s="554" t="s">
        <v>657</v>
      </c>
      <c r="D89" s="553">
        <v>0.38</v>
      </c>
      <c r="E89" s="554" t="s">
        <v>648</v>
      </c>
      <c r="F89" s="553">
        <v>0.33600000000000002</v>
      </c>
      <c r="G89" s="554" t="s">
        <v>658</v>
      </c>
      <c r="H89" s="553">
        <v>0.219</v>
      </c>
      <c r="I89" s="554" t="s">
        <v>657</v>
      </c>
      <c r="J89" s="553">
        <v>0.40300000000000002</v>
      </c>
      <c r="K89" s="554" t="s">
        <v>642</v>
      </c>
      <c r="L89" s="553">
        <v>0.32900000000000001</v>
      </c>
      <c r="M89" s="547" t="s">
        <v>649</v>
      </c>
    </row>
    <row r="90" spans="1:13">
      <c r="A90" s="156" t="s">
        <v>622</v>
      </c>
      <c r="B90" s="548">
        <v>0.159</v>
      </c>
      <c r="C90" s="549" t="s">
        <v>659</v>
      </c>
      <c r="D90" s="548">
        <v>0.36799999999999999</v>
      </c>
      <c r="E90" s="549" t="s">
        <v>657</v>
      </c>
      <c r="F90" s="548">
        <v>0.33600000000000002</v>
      </c>
      <c r="G90" s="549" t="s">
        <v>660</v>
      </c>
      <c r="H90" s="548">
        <v>0.18099999999999999</v>
      </c>
      <c r="I90" s="549" t="s">
        <v>651</v>
      </c>
      <c r="J90" s="548">
        <v>0.39200000000000002</v>
      </c>
      <c r="K90" s="549" t="s">
        <v>659</v>
      </c>
      <c r="L90" s="548">
        <v>0.316</v>
      </c>
      <c r="M90" s="550" t="s">
        <v>655</v>
      </c>
    </row>
    <row r="91" spans="1:13">
      <c r="A91" s="156" t="s">
        <v>626</v>
      </c>
      <c r="B91" s="548">
        <v>0.18</v>
      </c>
      <c r="C91" s="549" t="s">
        <v>651</v>
      </c>
      <c r="D91" s="548">
        <v>0.39300000000000002</v>
      </c>
      <c r="E91" s="549" t="s">
        <v>642</v>
      </c>
      <c r="F91" s="548">
        <v>0.33600000000000002</v>
      </c>
      <c r="G91" s="549" t="s">
        <v>661</v>
      </c>
      <c r="H91" s="548">
        <v>0.253</v>
      </c>
      <c r="I91" s="549" t="s">
        <v>662</v>
      </c>
      <c r="J91" s="548">
        <v>0.41299999999999998</v>
      </c>
      <c r="K91" s="549" t="s">
        <v>659</v>
      </c>
      <c r="L91" s="548">
        <v>0.34200000000000003</v>
      </c>
      <c r="M91" s="550" t="s">
        <v>652</v>
      </c>
    </row>
    <row r="92" spans="1:13" ht="36.5" customHeight="1">
      <c r="A92" s="2115" t="s">
        <v>627</v>
      </c>
      <c r="B92" s="2115"/>
      <c r="C92" s="2115"/>
      <c r="D92" s="2115"/>
      <c r="E92" s="2115"/>
      <c r="F92" s="2115"/>
      <c r="G92" s="2115"/>
      <c r="H92" s="2115"/>
      <c r="I92" s="2115"/>
      <c r="J92" s="2115"/>
      <c r="K92" s="2115"/>
      <c r="L92" s="2115"/>
      <c r="M92" s="2115"/>
    </row>
    <row r="93" spans="1:13">
      <c r="A93" s="513"/>
      <c r="B93" s="141"/>
      <c r="C93" s="141"/>
      <c r="D93" s="141"/>
      <c r="E93" s="141"/>
      <c r="F93" s="141"/>
      <c r="G93" s="141"/>
      <c r="H93" s="141"/>
      <c r="I93" s="141"/>
      <c r="J93" s="141"/>
      <c r="K93" s="141"/>
      <c r="L93" s="141"/>
      <c r="M93" s="141"/>
    </row>
    <row r="94" spans="1:13">
      <c r="A94" s="2025" t="s">
        <v>663</v>
      </c>
      <c r="B94" s="2025"/>
      <c r="C94" s="2025"/>
      <c r="D94" s="2025"/>
      <c r="E94" s="2025"/>
      <c r="F94" s="2025"/>
      <c r="G94" s="2025"/>
      <c r="H94" s="2025"/>
      <c r="I94" s="2025"/>
      <c r="J94" s="2025"/>
      <c r="K94" s="2025"/>
      <c r="L94" s="2025"/>
      <c r="M94" s="2025"/>
    </row>
    <row r="95" spans="1:13">
      <c r="A95" s="513"/>
      <c r="B95" s="141"/>
      <c r="C95" s="141"/>
      <c r="D95" s="141"/>
      <c r="E95" s="141"/>
      <c r="F95" s="141"/>
      <c r="G95" s="141"/>
      <c r="H95" s="141"/>
      <c r="I95" s="141"/>
      <c r="J95" s="141"/>
      <c r="K95" s="141"/>
      <c r="L95" s="141"/>
      <c r="M95" s="141"/>
    </row>
    <row r="96" spans="1:13">
      <c r="A96" s="513"/>
      <c r="B96" s="141"/>
      <c r="C96" s="141"/>
      <c r="D96" s="141"/>
      <c r="E96" s="141"/>
      <c r="F96" s="141"/>
      <c r="G96" s="141"/>
      <c r="H96" s="141"/>
      <c r="I96" s="141"/>
      <c r="J96" s="141"/>
      <c r="K96" s="141"/>
      <c r="L96" s="141"/>
      <c r="M96" s="141"/>
    </row>
    <row r="97" spans="1:14">
      <c r="A97" s="2111" t="s">
        <v>664</v>
      </c>
      <c r="B97" s="1989"/>
      <c r="C97" s="1989"/>
      <c r="D97" s="1989"/>
      <c r="E97" s="1989"/>
      <c r="F97" s="1989"/>
      <c r="G97" s="1989"/>
      <c r="H97" s="1989"/>
      <c r="I97" s="1989"/>
      <c r="J97" s="1989"/>
      <c r="K97" s="1989"/>
      <c r="L97" s="1989"/>
      <c r="M97" s="1989"/>
    </row>
    <row r="98" spans="1:14">
      <c r="A98" s="471"/>
      <c r="B98" s="141"/>
      <c r="C98" s="141"/>
      <c r="D98" s="141"/>
      <c r="E98" s="141"/>
      <c r="F98" s="141"/>
      <c r="G98" s="141"/>
      <c r="H98" s="141"/>
      <c r="I98" s="141"/>
      <c r="J98" s="141"/>
      <c r="K98" s="141"/>
      <c r="L98" s="141"/>
      <c r="M98" s="141"/>
    </row>
    <row r="99" spans="1:14" ht="17.5">
      <c r="A99" s="1990" t="s">
        <v>584</v>
      </c>
      <c r="B99" s="1946" t="s">
        <v>585</v>
      </c>
      <c r="C99" s="1946"/>
      <c r="D99" s="1946"/>
      <c r="E99" s="1946"/>
      <c r="F99" s="1946"/>
      <c r="G99" s="1946"/>
      <c r="H99" s="1946"/>
      <c r="I99" s="1946"/>
      <c r="J99" s="1946"/>
      <c r="K99" s="1946"/>
      <c r="L99" s="1946"/>
      <c r="M99" s="1974"/>
      <c r="N99" s="21"/>
    </row>
    <row r="100" spans="1:14" ht="17.5">
      <c r="A100" s="1991"/>
      <c r="B100" s="1985" t="s">
        <v>458</v>
      </c>
      <c r="C100" s="1985"/>
      <c r="D100" s="1985" t="s">
        <v>464</v>
      </c>
      <c r="E100" s="1985"/>
      <c r="F100" s="1985" t="s">
        <v>386</v>
      </c>
      <c r="G100" s="1985"/>
      <c r="H100" s="1985" t="s">
        <v>387</v>
      </c>
      <c r="I100" s="1985"/>
      <c r="J100" s="1985" t="s">
        <v>390</v>
      </c>
      <c r="K100" s="1985"/>
      <c r="L100" s="1985" t="s">
        <v>665</v>
      </c>
      <c r="M100" s="1976"/>
      <c r="N100" s="21"/>
    </row>
    <row r="101" spans="1:14" s="478" customFormat="1" ht="30">
      <c r="A101" s="1992"/>
      <c r="B101" s="555" t="s">
        <v>587</v>
      </c>
      <c r="C101" s="555" t="s">
        <v>588</v>
      </c>
      <c r="D101" s="555" t="s">
        <v>587</v>
      </c>
      <c r="E101" s="555" t="s">
        <v>588</v>
      </c>
      <c r="F101" s="555" t="s">
        <v>587</v>
      </c>
      <c r="G101" s="555" t="s">
        <v>588</v>
      </c>
      <c r="H101" s="555" t="s">
        <v>587</v>
      </c>
      <c r="I101" s="555" t="s">
        <v>588</v>
      </c>
      <c r="J101" s="555" t="s">
        <v>587</v>
      </c>
      <c r="K101" s="555" t="s">
        <v>588</v>
      </c>
      <c r="L101" s="555" t="s">
        <v>587</v>
      </c>
      <c r="M101" s="476" t="s">
        <v>588</v>
      </c>
      <c r="N101" s="477"/>
    </row>
    <row r="102" spans="1:14" s="558" customFormat="1" ht="13">
      <c r="A102" s="445" t="s">
        <v>666</v>
      </c>
      <c r="B102" s="556">
        <v>173500</v>
      </c>
      <c r="C102" s="557" t="s">
        <v>667</v>
      </c>
      <c r="D102" s="556">
        <v>397376</v>
      </c>
      <c r="E102" s="557" t="s">
        <v>668</v>
      </c>
      <c r="F102" s="556">
        <v>123485</v>
      </c>
      <c r="G102" s="557" t="s">
        <v>669</v>
      </c>
      <c r="H102" s="556">
        <v>233458</v>
      </c>
      <c r="I102" s="557" t="s">
        <v>670</v>
      </c>
      <c r="J102" s="556">
        <v>220002</v>
      </c>
      <c r="K102" s="557" t="s">
        <v>671</v>
      </c>
      <c r="L102" s="556">
        <v>990937</v>
      </c>
      <c r="M102" s="557" t="s">
        <v>672</v>
      </c>
    </row>
    <row r="103" spans="1:14" s="558" customFormat="1" ht="13">
      <c r="A103" s="439" t="s">
        <v>596</v>
      </c>
      <c r="B103" s="559">
        <v>7.3999999999999996E-2</v>
      </c>
      <c r="C103" s="557" t="s">
        <v>640</v>
      </c>
      <c r="D103" s="559">
        <v>4.2000000000000003E-2</v>
      </c>
      <c r="E103" s="557" t="s">
        <v>654</v>
      </c>
      <c r="F103" s="559">
        <v>9.6000000000000002E-2</v>
      </c>
      <c r="G103" s="557" t="s">
        <v>652</v>
      </c>
      <c r="H103" s="559">
        <v>0.11600000000000001</v>
      </c>
      <c r="I103" s="557" t="s">
        <v>645</v>
      </c>
      <c r="J103" s="559">
        <v>3.9E-2</v>
      </c>
      <c r="K103" s="557" t="s">
        <v>641</v>
      </c>
      <c r="L103" s="559">
        <v>0.08</v>
      </c>
      <c r="M103" s="557" t="s">
        <v>656</v>
      </c>
    </row>
    <row r="104" spans="1:14" s="558" customFormat="1" ht="13">
      <c r="A104" s="439" t="s">
        <v>603</v>
      </c>
      <c r="B104" s="559">
        <v>0.41799999999999998</v>
      </c>
      <c r="C104" s="557" t="s">
        <v>650</v>
      </c>
      <c r="D104" s="559">
        <v>0.23799999999999999</v>
      </c>
      <c r="E104" s="557" t="s">
        <v>652</v>
      </c>
      <c r="F104" s="559">
        <v>0.27500000000000002</v>
      </c>
      <c r="G104" s="557" t="s">
        <v>651</v>
      </c>
      <c r="H104" s="559">
        <v>0.33800000000000002</v>
      </c>
      <c r="I104" s="557" t="s">
        <v>650</v>
      </c>
      <c r="J104" s="559">
        <v>0.27200000000000002</v>
      </c>
      <c r="K104" s="557" t="s">
        <v>643</v>
      </c>
      <c r="L104" s="559">
        <v>0.28000000000000003</v>
      </c>
      <c r="M104" s="557" t="s">
        <v>649</v>
      </c>
    </row>
    <row r="105" spans="1:14" s="558" customFormat="1" ht="13">
      <c r="A105" s="439" t="s">
        <v>608</v>
      </c>
      <c r="B105" s="559">
        <v>0.34</v>
      </c>
      <c r="C105" s="557" t="s">
        <v>650</v>
      </c>
      <c r="D105" s="559">
        <v>0.35399999999999998</v>
      </c>
      <c r="E105" s="557" t="s">
        <v>645</v>
      </c>
      <c r="F105" s="559">
        <v>0.28999999999999998</v>
      </c>
      <c r="G105" s="557" t="s">
        <v>650</v>
      </c>
      <c r="H105" s="559">
        <v>0.33100000000000002</v>
      </c>
      <c r="I105" s="557" t="s">
        <v>657</v>
      </c>
      <c r="J105" s="559">
        <v>0.30199999999999999</v>
      </c>
      <c r="K105" s="557" t="s">
        <v>642</v>
      </c>
      <c r="L105" s="559">
        <v>0.32</v>
      </c>
      <c r="M105" s="557" t="s">
        <v>649</v>
      </c>
    </row>
    <row r="106" spans="1:14" s="558" customFormat="1" ht="13">
      <c r="A106" s="439" t="s">
        <v>611</v>
      </c>
      <c r="B106" s="559">
        <v>0.11700000000000001</v>
      </c>
      <c r="C106" s="557" t="s">
        <v>648</v>
      </c>
      <c r="D106" s="559">
        <v>0.22</v>
      </c>
      <c r="E106" s="557" t="s">
        <v>653</v>
      </c>
      <c r="F106" s="559">
        <v>0.218</v>
      </c>
      <c r="G106" s="557" t="s">
        <v>657</v>
      </c>
      <c r="H106" s="559">
        <v>0.17499999999999999</v>
      </c>
      <c r="I106" s="557" t="s">
        <v>648</v>
      </c>
      <c r="J106" s="559">
        <v>0.28000000000000003</v>
      </c>
      <c r="K106" s="557" t="s">
        <v>657</v>
      </c>
      <c r="L106" s="559">
        <v>0.214</v>
      </c>
      <c r="M106" s="557" t="s">
        <v>656</v>
      </c>
    </row>
    <row r="107" spans="1:14" s="558" customFormat="1" ht="13">
      <c r="A107" s="439" t="s">
        <v>615</v>
      </c>
      <c r="B107" s="559">
        <v>5.0999999999999997E-2</v>
      </c>
      <c r="C107" s="557" t="s">
        <v>649</v>
      </c>
      <c r="D107" s="559">
        <v>0.14499999999999999</v>
      </c>
      <c r="E107" s="557" t="s">
        <v>655</v>
      </c>
      <c r="F107" s="559">
        <v>0.122</v>
      </c>
      <c r="G107" s="557" t="s">
        <v>643</v>
      </c>
      <c r="H107" s="559">
        <v>3.9E-2</v>
      </c>
      <c r="I107" s="557" t="s">
        <v>654</v>
      </c>
      <c r="J107" s="559">
        <v>0.107</v>
      </c>
      <c r="K107" s="557" t="s">
        <v>640</v>
      </c>
      <c r="L107" s="559">
        <v>0.106</v>
      </c>
      <c r="M107" s="557" t="s">
        <v>641</v>
      </c>
    </row>
    <row r="108" spans="1:14" s="558" customFormat="1" ht="13">
      <c r="A108" s="413"/>
      <c r="B108" s="559" t="s">
        <v>673</v>
      </c>
      <c r="C108" s="557" t="s">
        <v>673</v>
      </c>
      <c r="D108" s="559" t="s">
        <v>673</v>
      </c>
      <c r="E108" s="557" t="s">
        <v>673</v>
      </c>
      <c r="F108" s="559" t="s">
        <v>673</v>
      </c>
      <c r="G108" s="557" t="s">
        <v>673</v>
      </c>
      <c r="H108" s="559" t="s">
        <v>673</v>
      </c>
      <c r="I108" s="557" t="s">
        <v>673</v>
      </c>
      <c r="J108" s="559" t="s">
        <v>673</v>
      </c>
      <c r="K108" s="557" t="s">
        <v>673</v>
      </c>
      <c r="L108" s="559" t="s">
        <v>673</v>
      </c>
      <c r="M108" s="557" t="s">
        <v>673</v>
      </c>
    </row>
    <row r="109" spans="1:14" s="558" customFormat="1" ht="13">
      <c r="A109" s="413" t="s">
        <v>617</v>
      </c>
      <c r="B109" s="559">
        <v>0.92600000000000005</v>
      </c>
      <c r="C109" s="557" t="s">
        <v>640</v>
      </c>
      <c r="D109" s="559">
        <v>0.95799999999999996</v>
      </c>
      <c r="E109" s="557" t="s">
        <v>654</v>
      </c>
      <c r="F109" s="559">
        <v>0.90400000000000003</v>
      </c>
      <c r="G109" s="557" t="s">
        <v>652</v>
      </c>
      <c r="H109" s="559">
        <v>0.88400000000000001</v>
      </c>
      <c r="I109" s="557" t="s">
        <v>645</v>
      </c>
      <c r="J109" s="559">
        <v>0.96099999999999997</v>
      </c>
      <c r="K109" s="557" t="s">
        <v>641</v>
      </c>
      <c r="L109" s="559">
        <v>0.92</v>
      </c>
      <c r="M109" s="557" t="s">
        <v>656</v>
      </c>
    </row>
    <row r="110" spans="1:14" s="558" customFormat="1" ht="13">
      <c r="A110" s="439" t="s">
        <v>618</v>
      </c>
      <c r="B110" s="559">
        <v>0.91500000000000004</v>
      </c>
      <c r="C110" s="557" t="s">
        <v>645</v>
      </c>
      <c r="D110" s="559">
        <v>0.95199999999999996</v>
      </c>
      <c r="E110" s="557" t="s">
        <v>640</v>
      </c>
      <c r="F110" s="559">
        <v>0.91700000000000004</v>
      </c>
      <c r="G110" s="557" t="s">
        <v>642</v>
      </c>
      <c r="H110" s="559">
        <v>0.88500000000000001</v>
      </c>
      <c r="I110" s="557" t="s">
        <v>647</v>
      </c>
      <c r="J110" s="559">
        <v>0.96899999999999997</v>
      </c>
      <c r="K110" s="557" t="s">
        <v>654</v>
      </c>
      <c r="L110" s="559">
        <v>0.92300000000000004</v>
      </c>
      <c r="M110" s="557" t="s">
        <v>654</v>
      </c>
    </row>
    <row r="111" spans="1:14" s="558" customFormat="1" ht="13">
      <c r="A111" s="439" t="s">
        <v>619</v>
      </c>
      <c r="B111" s="559">
        <v>0.93700000000000006</v>
      </c>
      <c r="C111" s="557" t="s">
        <v>645</v>
      </c>
      <c r="D111" s="559">
        <v>0.96499999999999997</v>
      </c>
      <c r="E111" s="557" t="s">
        <v>654</v>
      </c>
      <c r="F111" s="559">
        <v>0.89300000000000002</v>
      </c>
      <c r="G111" s="557" t="s">
        <v>647</v>
      </c>
      <c r="H111" s="559">
        <v>0.88200000000000001</v>
      </c>
      <c r="I111" s="557" t="s">
        <v>657</v>
      </c>
      <c r="J111" s="559">
        <v>0.95499999999999996</v>
      </c>
      <c r="K111" s="557" t="s">
        <v>649</v>
      </c>
      <c r="L111" s="559">
        <v>0.91600000000000004</v>
      </c>
      <c r="M111" s="557" t="s">
        <v>654</v>
      </c>
    </row>
    <row r="112" spans="1:14" s="558" customFormat="1" ht="13">
      <c r="A112" s="413"/>
      <c r="B112" s="559"/>
      <c r="C112" s="557"/>
      <c r="D112" s="559"/>
      <c r="E112" s="557"/>
      <c r="F112" s="559"/>
      <c r="G112" s="557"/>
      <c r="H112" s="559"/>
      <c r="I112" s="557"/>
      <c r="J112" s="559"/>
      <c r="K112" s="557"/>
      <c r="L112" s="559"/>
      <c r="M112" s="557"/>
    </row>
    <row r="113" spans="1:14" s="558" customFormat="1" ht="13">
      <c r="A113" s="413" t="s">
        <v>620</v>
      </c>
      <c r="B113" s="559">
        <v>0.16800000000000001</v>
      </c>
      <c r="C113" s="557" t="s">
        <v>643</v>
      </c>
      <c r="D113" s="559">
        <v>0.36599999999999999</v>
      </c>
      <c r="E113" s="557" t="s">
        <v>645</v>
      </c>
      <c r="F113" s="559">
        <v>0.34</v>
      </c>
      <c r="G113" s="557" t="s">
        <v>659</v>
      </c>
      <c r="H113" s="559">
        <v>0.215</v>
      </c>
      <c r="I113" s="557" t="s">
        <v>643</v>
      </c>
      <c r="J113" s="559">
        <v>0.38700000000000001</v>
      </c>
      <c r="K113" s="557" t="s">
        <v>647</v>
      </c>
      <c r="L113" s="559">
        <v>0.31900000000000001</v>
      </c>
      <c r="M113" s="557" t="s">
        <v>654</v>
      </c>
    </row>
    <row r="114" spans="1:14" s="558" customFormat="1" ht="13">
      <c r="A114" s="439" t="s">
        <v>622</v>
      </c>
      <c r="B114" s="559">
        <v>0.14499999999999999</v>
      </c>
      <c r="C114" s="557" t="s">
        <v>650</v>
      </c>
      <c r="D114" s="559">
        <v>0.35199999999999998</v>
      </c>
      <c r="E114" s="557" t="s">
        <v>657</v>
      </c>
      <c r="F114" s="559">
        <v>0.33400000000000002</v>
      </c>
      <c r="G114" s="557" t="s">
        <v>674</v>
      </c>
      <c r="H114" s="559">
        <v>0.17699999999999999</v>
      </c>
      <c r="I114" s="557" t="s">
        <v>644</v>
      </c>
      <c r="J114" s="559">
        <v>0.376</v>
      </c>
      <c r="K114" s="557" t="s">
        <v>675</v>
      </c>
      <c r="L114" s="559">
        <v>0.30399999999999999</v>
      </c>
      <c r="M114" s="557" t="s">
        <v>640</v>
      </c>
    </row>
    <row r="115" spans="1:14" s="558" customFormat="1" ht="13">
      <c r="A115" s="439" t="s">
        <v>626</v>
      </c>
      <c r="B115" s="559">
        <v>0.192</v>
      </c>
      <c r="C115" s="557" t="s">
        <v>647</v>
      </c>
      <c r="D115" s="559">
        <v>0.38100000000000001</v>
      </c>
      <c r="E115" s="557" t="s">
        <v>647</v>
      </c>
      <c r="F115" s="559">
        <v>0.34499999999999997</v>
      </c>
      <c r="G115" s="557" t="s">
        <v>661</v>
      </c>
      <c r="H115" s="559">
        <v>0.249</v>
      </c>
      <c r="I115" s="557" t="s">
        <v>650</v>
      </c>
      <c r="J115" s="559">
        <v>0.39700000000000002</v>
      </c>
      <c r="K115" s="557" t="s">
        <v>644</v>
      </c>
      <c r="L115" s="559">
        <v>0.33500000000000002</v>
      </c>
      <c r="M115" s="557" t="s">
        <v>655</v>
      </c>
    </row>
    <row r="116" spans="1:14">
      <c r="A116" s="513"/>
      <c r="B116" s="141"/>
      <c r="C116" s="141"/>
      <c r="D116" s="141"/>
      <c r="E116" s="141"/>
      <c r="F116" s="141"/>
      <c r="G116" s="141"/>
      <c r="H116" s="141"/>
      <c r="I116" s="141"/>
      <c r="J116" s="141"/>
      <c r="K116" s="141"/>
      <c r="L116" s="141"/>
      <c r="M116" s="141"/>
    </row>
    <row r="117" spans="1:14">
      <c r="A117" s="2025" t="s">
        <v>676</v>
      </c>
      <c r="B117" s="2025"/>
      <c r="C117" s="2025"/>
      <c r="D117" s="2025"/>
      <c r="E117" s="2025"/>
      <c r="F117" s="2025"/>
      <c r="G117" s="2025"/>
      <c r="H117" s="2025"/>
      <c r="I117" s="2025"/>
      <c r="J117" s="2025"/>
      <c r="K117" s="2025"/>
      <c r="L117" s="2025"/>
      <c r="M117" s="2025"/>
    </row>
    <row r="118" spans="1:14">
      <c r="A118" s="513"/>
      <c r="B118" s="141"/>
      <c r="C118" s="141"/>
      <c r="D118" s="141"/>
      <c r="E118" s="141"/>
      <c r="F118" s="141"/>
      <c r="G118" s="141"/>
      <c r="H118" s="141"/>
      <c r="I118" s="141"/>
      <c r="J118" s="141"/>
      <c r="K118" s="141"/>
      <c r="L118" s="141"/>
      <c r="M118" s="141"/>
    </row>
    <row r="119" spans="1:14">
      <c r="A119" s="513"/>
      <c r="B119" s="141"/>
      <c r="C119" s="141"/>
      <c r="D119" s="141"/>
      <c r="E119" s="141"/>
      <c r="F119" s="141"/>
      <c r="G119" s="141"/>
      <c r="H119" s="141"/>
      <c r="I119" s="141"/>
      <c r="J119" s="141"/>
      <c r="K119" s="141"/>
      <c r="L119" s="141"/>
      <c r="M119" s="141"/>
    </row>
    <row r="120" spans="1:14">
      <c r="A120" s="2111" t="s">
        <v>677</v>
      </c>
      <c r="B120" s="1989"/>
      <c r="C120" s="1989"/>
      <c r="D120" s="1989"/>
      <c r="E120" s="1989"/>
      <c r="F120" s="1989"/>
      <c r="G120" s="1989"/>
      <c r="H120" s="1989"/>
      <c r="I120" s="1989"/>
      <c r="J120" s="1989"/>
      <c r="K120" s="1989"/>
      <c r="L120" s="1989"/>
      <c r="M120" s="1989"/>
    </row>
    <row r="121" spans="1:14">
      <c r="A121" s="471"/>
      <c r="B121" s="141"/>
      <c r="C121" s="141"/>
      <c r="D121" s="141"/>
      <c r="E121" s="141"/>
      <c r="F121" s="141"/>
      <c r="G121" s="141"/>
      <c r="H121" s="141"/>
      <c r="I121" s="141"/>
      <c r="J121" s="141"/>
      <c r="K121" s="141"/>
      <c r="L121" s="141"/>
      <c r="M121" s="141"/>
    </row>
    <row r="122" spans="1:14" ht="17.5">
      <c r="A122" s="1990" t="s">
        <v>584</v>
      </c>
      <c r="B122" s="1946" t="s">
        <v>585</v>
      </c>
      <c r="C122" s="1946"/>
      <c r="D122" s="1946"/>
      <c r="E122" s="1946"/>
      <c r="F122" s="1946"/>
      <c r="G122" s="1946"/>
      <c r="H122" s="1946"/>
      <c r="I122" s="1946"/>
      <c r="J122" s="1946"/>
      <c r="K122" s="1946"/>
      <c r="L122" s="1946"/>
      <c r="M122" s="1974"/>
      <c r="N122" s="21"/>
    </row>
    <row r="123" spans="1:14" ht="17.5">
      <c r="A123" s="1991"/>
      <c r="B123" s="1985" t="s">
        <v>458</v>
      </c>
      <c r="C123" s="1985"/>
      <c r="D123" s="1985" t="s">
        <v>464</v>
      </c>
      <c r="E123" s="1985"/>
      <c r="F123" s="1985" t="s">
        <v>386</v>
      </c>
      <c r="G123" s="1985"/>
      <c r="H123" s="1985" t="s">
        <v>387</v>
      </c>
      <c r="I123" s="1985"/>
      <c r="J123" s="1985" t="s">
        <v>390</v>
      </c>
      <c r="K123" s="1985"/>
      <c r="L123" s="1985" t="s">
        <v>665</v>
      </c>
      <c r="M123" s="1976"/>
      <c r="N123" s="21"/>
    </row>
    <row r="124" spans="1:14" ht="30">
      <c r="A124" s="1992"/>
      <c r="B124" s="555" t="s">
        <v>587</v>
      </c>
      <c r="C124" s="555" t="s">
        <v>588</v>
      </c>
      <c r="D124" s="555" t="s">
        <v>587</v>
      </c>
      <c r="E124" s="555" t="s">
        <v>588</v>
      </c>
      <c r="F124" s="555" t="s">
        <v>587</v>
      </c>
      <c r="G124" s="555" t="s">
        <v>588</v>
      </c>
      <c r="H124" s="555" t="s">
        <v>587</v>
      </c>
      <c r="I124" s="555" t="s">
        <v>588</v>
      </c>
      <c r="J124" s="555" t="s">
        <v>587</v>
      </c>
      <c r="K124" s="555" t="s">
        <v>588</v>
      </c>
      <c r="L124" s="555" t="s">
        <v>587</v>
      </c>
      <c r="M124" s="476" t="s">
        <v>588</v>
      </c>
      <c r="N124" s="477"/>
    </row>
    <row r="125" spans="1:14" s="558" customFormat="1" ht="13">
      <c r="A125" s="445" t="s">
        <v>666</v>
      </c>
      <c r="B125" s="560">
        <v>173496</v>
      </c>
      <c r="C125" s="561" t="s">
        <v>678</v>
      </c>
      <c r="D125" s="560">
        <v>405536</v>
      </c>
      <c r="E125" s="561" t="s">
        <v>679</v>
      </c>
      <c r="F125" s="560">
        <v>126770</v>
      </c>
      <c r="G125" s="561" t="s">
        <v>680</v>
      </c>
      <c r="H125" s="560">
        <v>224312</v>
      </c>
      <c r="I125" s="561" t="s">
        <v>681</v>
      </c>
      <c r="J125" s="560">
        <v>212600</v>
      </c>
      <c r="K125" s="561" t="s">
        <v>682</v>
      </c>
      <c r="L125" s="556">
        <v>985914</v>
      </c>
      <c r="M125" s="557" t="s">
        <v>683</v>
      </c>
    </row>
    <row r="126" spans="1:14" s="558" customFormat="1" ht="13">
      <c r="A126" s="439" t="s">
        <v>596</v>
      </c>
      <c r="B126" s="562">
        <v>7.3999999999999996E-2</v>
      </c>
      <c r="C126" s="561" t="s">
        <v>649</v>
      </c>
      <c r="D126" s="562">
        <v>5.0999999999999997E-2</v>
      </c>
      <c r="E126" s="561" t="s">
        <v>656</v>
      </c>
      <c r="F126" s="562">
        <v>0.108</v>
      </c>
      <c r="G126" s="561" t="s">
        <v>642</v>
      </c>
      <c r="H126" s="562">
        <v>0.16400000000000001</v>
      </c>
      <c r="I126" s="561" t="s">
        <v>643</v>
      </c>
      <c r="J126" s="562">
        <v>3.9E-2</v>
      </c>
      <c r="K126" s="561" t="s">
        <v>656</v>
      </c>
      <c r="L126" s="559">
        <v>9.0999999999999998E-2</v>
      </c>
      <c r="M126" s="557" t="s">
        <v>656</v>
      </c>
    </row>
    <row r="127" spans="1:14" s="558" customFormat="1" ht="13">
      <c r="A127" s="439" t="s">
        <v>603</v>
      </c>
      <c r="B127" s="562">
        <v>0.42299999999999999</v>
      </c>
      <c r="C127" s="561" t="s">
        <v>651</v>
      </c>
      <c r="D127" s="562">
        <v>0.22900000000000001</v>
      </c>
      <c r="E127" s="561" t="s">
        <v>653</v>
      </c>
      <c r="F127" s="562">
        <v>0.27200000000000002</v>
      </c>
      <c r="G127" s="561" t="s">
        <v>659</v>
      </c>
      <c r="H127" s="562">
        <v>0.316</v>
      </c>
      <c r="I127" s="561" t="s">
        <v>643</v>
      </c>
      <c r="J127" s="562">
        <v>0.28100000000000003</v>
      </c>
      <c r="K127" s="561" t="s">
        <v>657</v>
      </c>
      <c r="L127" s="559">
        <v>0.27100000000000002</v>
      </c>
      <c r="M127" s="557" t="s">
        <v>654</v>
      </c>
    </row>
    <row r="128" spans="1:14" s="558" customFormat="1" ht="13">
      <c r="A128" s="439" t="s">
        <v>608</v>
      </c>
      <c r="B128" s="562">
        <v>0.33900000000000002</v>
      </c>
      <c r="C128" s="561" t="s">
        <v>650</v>
      </c>
      <c r="D128" s="562">
        <v>0.35</v>
      </c>
      <c r="E128" s="561" t="s">
        <v>648</v>
      </c>
      <c r="F128" s="562">
        <v>0.30299999999999999</v>
      </c>
      <c r="G128" s="561" t="s">
        <v>647</v>
      </c>
      <c r="H128" s="562">
        <v>0.33500000000000002</v>
      </c>
      <c r="I128" s="561" t="s">
        <v>642</v>
      </c>
      <c r="J128" s="562">
        <v>0.30399999999999999</v>
      </c>
      <c r="K128" s="561" t="s">
        <v>645</v>
      </c>
      <c r="L128" s="559">
        <v>0.32400000000000001</v>
      </c>
      <c r="M128" s="557" t="s">
        <v>649</v>
      </c>
    </row>
    <row r="129" spans="1:13" s="558" customFormat="1" ht="13">
      <c r="A129" s="439" t="s">
        <v>611</v>
      </c>
      <c r="B129" s="562">
        <v>0.104</v>
      </c>
      <c r="C129" s="561" t="s">
        <v>652</v>
      </c>
      <c r="D129" s="562">
        <v>0.22700000000000001</v>
      </c>
      <c r="E129" s="561" t="s">
        <v>640</v>
      </c>
      <c r="F129" s="562">
        <v>0.20300000000000001</v>
      </c>
      <c r="G129" s="561" t="s">
        <v>642</v>
      </c>
      <c r="H129" s="562">
        <v>0.15</v>
      </c>
      <c r="I129" s="561" t="s">
        <v>648</v>
      </c>
      <c r="J129" s="562">
        <v>0.26400000000000001</v>
      </c>
      <c r="K129" s="561" t="s">
        <v>643</v>
      </c>
      <c r="L129" s="559">
        <v>0.20799999999999999</v>
      </c>
      <c r="M129" s="557" t="s">
        <v>656</v>
      </c>
    </row>
    <row r="130" spans="1:13" s="558" customFormat="1" ht="13">
      <c r="A130" s="439" t="s">
        <v>615</v>
      </c>
      <c r="B130" s="562">
        <v>0.06</v>
      </c>
      <c r="C130" s="561" t="s">
        <v>655</v>
      </c>
      <c r="D130" s="562">
        <v>0.14299999999999999</v>
      </c>
      <c r="E130" s="561" t="s">
        <v>649</v>
      </c>
      <c r="F130" s="562">
        <v>0.115</v>
      </c>
      <c r="G130" s="561" t="s">
        <v>652</v>
      </c>
      <c r="H130" s="562">
        <v>3.5000000000000003E-2</v>
      </c>
      <c r="I130" s="561" t="s">
        <v>656</v>
      </c>
      <c r="J130" s="562">
        <v>0.113</v>
      </c>
      <c r="K130" s="561" t="s">
        <v>640</v>
      </c>
      <c r="L130" s="559">
        <v>0.106</v>
      </c>
      <c r="M130" s="557" t="s">
        <v>684</v>
      </c>
    </row>
    <row r="131" spans="1:13" s="558" customFormat="1" ht="13">
      <c r="A131" s="413"/>
      <c r="B131" s="562" t="s">
        <v>673</v>
      </c>
      <c r="C131" s="561" t="s">
        <v>673</v>
      </c>
      <c r="D131" s="562" t="s">
        <v>673</v>
      </c>
      <c r="E131" s="561" t="s">
        <v>673</v>
      </c>
      <c r="F131" s="562" t="s">
        <v>673</v>
      </c>
      <c r="G131" s="561" t="s">
        <v>673</v>
      </c>
      <c r="H131" s="562" t="s">
        <v>673</v>
      </c>
      <c r="I131" s="561" t="s">
        <v>673</v>
      </c>
      <c r="J131" s="562" t="s">
        <v>673</v>
      </c>
      <c r="K131" s="561" t="s">
        <v>673</v>
      </c>
      <c r="L131" s="559" t="s">
        <v>673</v>
      </c>
      <c r="M131" s="557" t="s">
        <v>673</v>
      </c>
    </row>
    <row r="132" spans="1:13" s="558" customFormat="1" ht="13">
      <c r="A132" s="413" t="s">
        <v>617</v>
      </c>
      <c r="B132" s="562">
        <v>0.92600000000000005</v>
      </c>
      <c r="C132" s="561" t="s">
        <v>649</v>
      </c>
      <c r="D132" s="562">
        <v>0.94899999999999995</v>
      </c>
      <c r="E132" s="561" t="s">
        <v>656</v>
      </c>
      <c r="F132" s="562">
        <v>0.89200000000000002</v>
      </c>
      <c r="G132" s="561" t="s">
        <v>642</v>
      </c>
      <c r="H132" s="562">
        <v>0.83599999999999997</v>
      </c>
      <c r="I132" s="561" t="s">
        <v>643</v>
      </c>
      <c r="J132" s="562">
        <v>0.96099999999999997</v>
      </c>
      <c r="K132" s="561" t="s">
        <v>656</v>
      </c>
      <c r="L132" s="559">
        <v>0.90900000000000003</v>
      </c>
      <c r="M132" s="557" t="s">
        <v>656</v>
      </c>
    </row>
    <row r="133" spans="1:13" s="558" customFormat="1" ht="13">
      <c r="A133" s="439" t="s">
        <v>618</v>
      </c>
      <c r="B133" s="562">
        <v>0.90800000000000003</v>
      </c>
      <c r="C133" s="561" t="s">
        <v>645</v>
      </c>
      <c r="D133" s="562">
        <v>0.94599999999999995</v>
      </c>
      <c r="E133" s="561" t="s">
        <v>649</v>
      </c>
      <c r="F133" s="562">
        <v>0.88700000000000001</v>
      </c>
      <c r="G133" s="561" t="s">
        <v>651</v>
      </c>
      <c r="H133" s="562">
        <v>0.83199999999999996</v>
      </c>
      <c r="I133" s="561" t="s">
        <v>650</v>
      </c>
      <c r="J133" s="562">
        <v>0.96699999999999997</v>
      </c>
      <c r="K133" s="561" t="s">
        <v>654</v>
      </c>
      <c r="L133" s="559">
        <v>0.91100000000000003</v>
      </c>
      <c r="M133" s="557" t="s">
        <v>654</v>
      </c>
    </row>
    <row r="134" spans="1:13" s="558" customFormat="1" ht="13">
      <c r="A134" s="439" t="s">
        <v>619</v>
      </c>
      <c r="B134" s="562">
        <v>0.94499999999999995</v>
      </c>
      <c r="C134" s="561" t="s">
        <v>653</v>
      </c>
      <c r="D134" s="562">
        <v>0.95099999999999996</v>
      </c>
      <c r="E134" s="561" t="s">
        <v>655</v>
      </c>
      <c r="F134" s="562">
        <v>0.89700000000000002</v>
      </c>
      <c r="G134" s="561" t="s">
        <v>644</v>
      </c>
      <c r="H134" s="562">
        <v>0.84</v>
      </c>
      <c r="I134" s="561" t="s">
        <v>647</v>
      </c>
      <c r="J134" s="562">
        <v>0.95699999999999996</v>
      </c>
      <c r="K134" s="561" t="s">
        <v>655</v>
      </c>
      <c r="L134" s="559">
        <v>0.90600000000000003</v>
      </c>
      <c r="M134" s="557" t="s">
        <v>649</v>
      </c>
    </row>
    <row r="135" spans="1:13" s="558" customFormat="1" ht="13">
      <c r="A135" s="413"/>
      <c r="B135" s="562"/>
      <c r="C135" s="561"/>
      <c r="D135" s="562"/>
      <c r="E135" s="561"/>
      <c r="F135" s="562"/>
      <c r="G135" s="561"/>
      <c r="H135" s="562"/>
      <c r="I135" s="561"/>
      <c r="J135" s="562"/>
      <c r="K135" s="561"/>
      <c r="L135" s="559"/>
      <c r="M135" s="557"/>
    </row>
    <row r="136" spans="1:13" s="558" customFormat="1" ht="13">
      <c r="A136" s="413" t="s">
        <v>620</v>
      </c>
      <c r="B136" s="562">
        <v>0.16400000000000001</v>
      </c>
      <c r="C136" s="561" t="s">
        <v>643</v>
      </c>
      <c r="D136" s="562">
        <v>0.37</v>
      </c>
      <c r="E136" s="561" t="s">
        <v>648</v>
      </c>
      <c r="F136" s="562">
        <v>0.317</v>
      </c>
      <c r="G136" s="561" t="s">
        <v>651</v>
      </c>
      <c r="H136" s="562">
        <v>0.185</v>
      </c>
      <c r="I136" s="561" t="s">
        <v>645</v>
      </c>
      <c r="J136" s="562">
        <v>0.376</v>
      </c>
      <c r="K136" s="561" t="s">
        <v>657</v>
      </c>
      <c r="L136" s="559">
        <v>0.314</v>
      </c>
      <c r="M136" s="557" t="s">
        <v>654</v>
      </c>
    </row>
    <row r="137" spans="1:13" s="558" customFormat="1" ht="13">
      <c r="A137" s="439" t="s">
        <v>622</v>
      </c>
      <c r="B137" s="562">
        <v>0.14299999999999999</v>
      </c>
      <c r="C137" s="561" t="s">
        <v>650</v>
      </c>
      <c r="D137" s="562">
        <v>0.35299999999999998</v>
      </c>
      <c r="E137" s="561" t="s">
        <v>657</v>
      </c>
      <c r="F137" s="562">
        <v>0.30199999999999999</v>
      </c>
      <c r="G137" s="561" t="s">
        <v>685</v>
      </c>
      <c r="H137" s="562">
        <v>0.161</v>
      </c>
      <c r="I137" s="561" t="s">
        <v>647</v>
      </c>
      <c r="J137" s="562">
        <v>0.36599999999999999</v>
      </c>
      <c r="K137" s="561" t="s">
        <v>651</v>
      </c>
      <c r="L137" s="559">
        <v>0.30299999999999999</v>
      </c>
      <c r="M137" s="557" t="s">
        <v>640</v>
      </c>
    </row>
    <row r="138" spans="1:13" s="558" customFormat="1" ht="13">
      <c r="A138" s="439" t="s">
        <v>626</v>
      </c>
      <c r="B138" s="562">
        <v>0.185</v>
      </c>
      <c r="C138" s="561" t="s">
        <v>650</v>
      </c>
      <c r="D138" s="562">
        <v>0.38900000000000001</v>
      </c>
      <c r="E138" s="561" t="s">
        <v>647</v>
      </c>
      <c r="F138" s="562">
        <v>0.33</v>
      </c>
      <c r="G138" s="561" t="s">
        <v>661</v>
      </c>
      <c r="H138" s="562">
        <v>0.20699999999999999</v>
      </c>
      <c r="I138" s="561" t="s">
        <v>647</v>
      </c>
      <c r="J138" s="562">
        <v>0.38600000000000001</v>
      </c>
      <c r="K138" s="561" t="s">
        <v>659</v>
      </c>
      <c r="L138" s="559">
        <v>0.32400000000000001</v>
      </c>
      <c r="M138" s="557" t="s">
        <v>655</v>
      </c>
    </row>
    <row r="139" spans="1:13">
      <c r="A139" s="513"/>
      <c r="B139" s="141"/>
      <c r="C139" s="141"/>
      <c r="D139" s="141"/>
      <c r="E139" s="141"/>
      <c r="F139" s="141"/>
      <c r="G139" s="141"/>
      <c r="H139" s="141"/>
      <c r="I139" s="141"/>
      <c r="J139" s="141"/>
      <c r="K139" s="141"/>
      <c r="L139" s="141"/>
      <c r="M139" s="141"/>
    </row>
    <row r="140" spans="1:13">
      <c r="A140" s="2025" t="s">
        <v>686</v>
      </c>
      <c r="B140" s="2025"/>
      <c r="C140" s="2025"/>
      <c r="D140" s="2025"/>
      <c r="E140" s="2025"/>
      <c r="F140" s="2025"/>
      <c r="G140" s="2025"/>
      <c r="H140" s="2025"/>
      <c r="I140" s="2025"/>
      <c r="J140" s="2025"/>
      <c r="K140" s="2025"/>
      <c r="L140" s="2025"/>
      <c r="M140" s="2025"/>
    </row>
    <row r="141" spans="1:13">
      <c r="A141" s="513"/>
      <c r="B141" s="141"/>
      <c r="C141" s="141"/>
      <c r="D141" s="141"/>
      <c r="E141" s="141"/>
      <c r="F141" s="141"/>
      <c r="G141" s="141"/>
      <c r="H141" s="141"/>
      <c r="I141" s="141"/>
      <c r="J141" s="141"/>
      <c r="K141" s="141"/>
      <c r="L141" s="141"/>
      <c r="M141" s="141"/>
    </row>
    <row r="142" spans="1:13">
      <c r="A142" s="513"/>
      <c r="B142" s="141"/>
      <c r="C142" s="141"/>
      <c r="D142" s="141"/>
      <c r="E142" s="141"/>
      <c r="F142" s="141"/>
      <c r="G142" s="141"/>
      <c r="H142" s="141"/>
      <c r="I142" s="141"/>
      <c r="J142" s="141"/>
      <c r="K142" s="141"/>
      <c r="L142" s="141"/>
      <c r="M142" s="141"/>
    </row>
    <row r="143" spans="1:13">
      <c r="A143" s="2111" t="s">
        <v>687</v>
      </c>
      <c r="B143" s="1989"/>
      <c r="C143" s="1989"/>
      <c r="D143" s="1989"/>
      <c r="E143" s="1989"/>
      <c r="F143" s="1989"/>
      <c r="G143" s="1989"/>
      <c r="H143" s="1989"/>
      <c r="I143" s="1989"/>
      <c r="J143" s="1989"/>
      <c r="K143" s="1989"/>
      <c r="L143" s="1989"/>
      <c r="M143" s="1989"/>
    </row>
    <row r="144" spans="1:13">
      <c r="A144" s="471"/>
      <c r="B144" s="141"/>
      <c r="C144" s="141"/>
      <c r="D144" s="141"/>
      <c r="E144" s="141"/>
      <c r="F144" s="141"/>
      <c r="G144" s="141"/>
      <c r="H144" s="141"/>
      <c r="I144" s="141"/>
      <c r="J144" s="141"/>
      <c r="K144" s="141"/>
      <c r="L144" s="141"/>
      <c r="M144" s="141"/>
    </row>
    <row r="145" spans="1:14" ht="17.5">
      <c r="A145" s="1990" t="s">
        <v>584</v>
      </c>
      <c r="B145" s="1946" t="s">
        <v>585</v>
      </c>
      <c r="C145" s="1946"/>
      <c r="D145" s="1946"/>
      <c r="E145" s="1946"/>
      <c r="F145" s="1946"/>
      <c r="G145" s="1946"/>
      <c r="H145" s="1946"/>
      <c r="I145" s="1946"/>
      <c r="J145" s="1946"/>
      <c r="K145" s="1946"/>
      <c r="L145" s="1946"/>
      <c r="M145" s="1974"/>
      <c r="N145" s="21"/>
    </row>
    <row r="146" spans="1:14" ht="17.5">
      <c r="A146" s="1991"/>
      <c r="B146" s="1985" t="s">
        <v>458</v>
      </c>
      <c r="C146" s="1985"/>
      <c r="D146" s="1985" t="s">
        <v>464</v>
      </c>
      <c r="E146" s="1985"/>
      <c r="F146" s="1985" t="s">
        <v>386</v>
      </c>
      <c r="G146" s="1985"/>
      <c r="H146" s="1985" t="s">
        <v>387</v>
      </c>
      <c r="I146" s="1985"/>
      <c r="J146" s="1985" t="s">
        <v>390</v>
      </c>
      <c r="K146" s="1985"/>
      <c r="L146" s="1985" t="s">
        <v>665</v>
      </c>
      <c r="M146" s="1976"/>
      <c r="N146" s="21"/>
    </row>
    <row r="147" spans="1:14" ht="30">
      <c r="A147" s="1992"/>
      <c r="B147" s="555" t="s">
        <v>587</v>
      </c>
      <c r="C147" s="555" t="s">
        <v>588</v>
      </c>
      <c r="D147" s="555" t="s">
        <v>587</v>
      </c>
      <c r="E147" s="555" t="s">
        <v>588</v>
      </c>
      <c r="F147" s="555" t="s">
        <v>587</v>
      </c>
      <c r="G147" s="555" t="s">
        <v>588</v>
      </c>
      <c r="H147" s="555" t="s">
        <v>587</v>
      </c>
      <c r="I147" s="555" t="s">
        <v>588</v>
      </c>
      <c r="J147" s="555" t="s">
        <v>587</v>
      </c>
      <c r="K147" s="555" t="s">
        <v>588</v>
      </c>
      <c r="L147" s="555" t="s">
        <v>587</v>
      </c>
      <c r="M147" s="476" t="s">
        <v>588</v>
      </c>
      <c r="N147" s="477"/>
    </row>
    <row r="148" spans="1:14" s="558" customFormat="1" ht="13">
      <c r="A148" s="445" t="s">
        <v>666</v>
      </c>
      <c r="B148" s="450">
        <v>167660</v>
      </c>
      <c r="C148" s="449" t="s">
        <v>688</v>
      </c>
      <c r="D148" s="450">
        <v>390818</v>
      </c>
      <c r="E148" s="449" t="s">
        <v>689</v>
      </c>
      <c r="F148" s="450">
        <v>122350</v>
      </c>
      <c r="G148" s="449" t="s">
        <v>690</v>
      </c>
      <c r="H148" s="450">
        <v>211595</v>
      </c>
      <c r="I148" s="449" t="s">
        <v>691</v>
      </c>
      <c r="J148" s="450">
        <v>216169</v>
      </c>
      <c r="K148" s="449" t="s">
        <v>692</v>
      </c>
      <c r="L148" s="450">
        <v>974586</v>
      </c>
      <c r="M148" s="449" t="s">
        <v>693</v>
      </c>
    </row>
    <row r="149" spans="1:14" s="558" customFormat="1" ht="13">
      <c r="A149" s="439" t="s">
        <v>596</v>
      </c>
      <c r="B149" s="563">
        <v>7.4999999999999997E-2</v>
      </c>
      <c r="C149" s="451" t="s">
        <v>655</v>
      </c>
      <c r="D149" s="563">
        <v>4.2999999999999997E-2</v>
      </c>
      <c r="E149" s="451" t="s">
        <v>656</v>
      </c>
      <c r="F149" s="563">
        <v>0.121</v>
      </c>
      <c r="G149" s="451" t="s">
        <v>657</v>
      </c>
      <c r="H149" s="563">
        <v>0.13200000000000001</v>
      </c>
      <c r="I149" s="451" t="s">
        <v>648</v>
      </c>
      <c r="J149" s="563">
        <v>0.05</v>
      </c>
      <c r="K149" s="451" t="s">
        <v>654</v>
      </c>
      <c r="L149" s="563">
        <v>8.3000000000000004E-2</v>
      </c>
      <c r="M149" s="451" t="s">
        <v>684</v>
      </c>
    </row>
    <row r="150" spans="1:14" s="558" customFormat="1" ht="13">
      <c r="A150" s="439" t="s">
        <v>603</v>
      </c>
      <c r="B150" s="563">
        <v>0.435</v>
      </c>
      <c r="C150" s="451" t="s">
        <v>647</v>
      </c>
      <c r="D150" s="563">
        <v>0.24199999999999999</v>
      </c>
      <c r="E150" s="451" t="s">
        <v>652</v>
      </c>
      <c r="F150" s="563">
        <v>0.26700000000000002</v>
      </c>
      <c r="G150" s="451" t="s">
        <v>644</v>
      </c>
      <c r="H150" s="563">
        <v>0.34</v>
      </c>
      <c r="I150" s="451" t="s">
        <v>647</v>
      </c>
      <c r="J150" s="563">
        <v>0.26700000000000002</v>
      </c>
      <c r="K150" s="451" t="s">
        <v>647</v>
      </c>
      <c r="L150" s="563">
        <v>0.28499999999999998</v>
      </c>
      <c r="M150" s="451" t="s">
        <v>649</v>
      </c>
    </row>
    <row r="151" spans="1:14" s="558" customFormat="1" ht="13">
      <c r="A151" s="439" t="s">
        <v>608</v>
      </c>
      <c r="B151" s="563">
        <v>0.32600000000000001</v>
      </c>
      <c r="C151" s="451" t="s">
        <v>657</v>
      </c>
      <c r="D151" s="563">
        <v>0.34300000000000003</v>
      </c>
      <c r="E151" s="451" t="s">
        <v>652</v>
      </c>
      <c r="F151" s="563">
        <v>0.29299999999999998</v>
      </c>
      <c r="G151" s="451" t="s">
        <v>651</v>
      </c>
      <c r="H151" s="563">
        <v>0.34200000000000003</v>
      </c>
      <c r="I151" s="451" t="s">
        <v>642</v>
      </c>
      <c r="J151" s="563">
        <v>0.30299999999999999</v>
      </c>
      <c r="K151" s="451" t="s">
        <v>645</v>
      </c>
      <c r="L151" s="563">
        <v>0.32200000000000001</v>
      </c>
      <c r="M151" s="451" t="s">
        <v>654</v>
      </c>
    </row>
    <row r="152" spans="1:14" s="558" customFormat="1" ht="13">
      <c r="A152" s="439" t="s">
        <v>611</v>
      </c>
      <c r="B152" s="563">
        <v>0.11600000000000001</v>
      </c>
      <c r="C152" s="451" t="s">
        <v>652</v>
      </c>
      <c r="D152" s="563">
        <v>0.23100000000000001</v>
      </c>
      <c r="E152" s="451" t="s">
        <v>653</v>
      </c>
      <c r="F152" s="563">
        <v>0.193</v>
      </c>
      <c r="G152" s="451" t="s">
        <v>642</v>
      </c>
      <c r="H152" s="563">
        <v>0.152</v>
      </c>
      <c r="I152" s="451" t="s">
        <v>652</v>
      </c>
      <c r="J152" s="563">
        <v>0.26700000000000002</v>
      </c>
      <c r="K152" s="451" t="s">
        <v>648</v>
      </c>
      <c r="L152" s="563">
        <v>0.20599999999999999</v>
      </c>
      <c r="M152" s="451" t="s">
        <v>654</v>
      </c>
    </row>
    <row r="153" spans="1:14" s="558" customFormat="1" ht="13">
      <c r="A153" s="439" t="s">
        <v>615</v>
      </c>
      <c r="B153" s="563">
        <v>4.8000000000000001E-2</v>
      </c>
      <c r="C153" s="451" t="s">
        <v>654</v>
      </c>
      <c r="D153" s="563">
        <v>0.14099999999999999</v>
      </c>
      <c r="E153" s="451" t="s">
        <v>649</v>
      </c>
      <c r="F153" s="563">
        <v>0.125</v>
      </c>
      <c r="G153" s="451" t="s">
        <v>645</v>
      </c>
      <c r="H153" s="563">
        <v>3.3000000000000002E-2</v>
      </c>
      <c r="I153" s="451" t="s">
        <v>641</v>
      </c>
      <c r="J153" s="563">
        <v>0.112</v>
      </c>
      <c r="K153" s="451" t="s">
        <v>655</v>
      </c>
      <c r="L153" s="563">
        <v>0.105</v>
      </c>
      <c r="M153" s="451" t="s">
        <v>641</v>
      </c>
    </row>
    <row r="154" spans="1:14" s="558" customFormat="1" ht="13">
      <c r="A154" s="413"/>
      <c r="B154" s="563"/>
      <c r="C154" s="451"/>
      <c r="D154" s="563"/>
      <c r="E154" s="451"/>
      <c r="F154" s="563"/>
      <c r="G154" s="451"/>
      <c r="H154" s="563"/>
      <c r="I154" s="451"/>
      <c r="J154" s="563"/>
      <c r="K154" s="451"/>
      <c r="L154" s="563"/>
      <c r="M154" s="451"/>
    </row>
    <row r="155" spans="1:14" s="558" customFormat="1" ht="13">
      <c r="A155" s="413" t="s">
        <v>617</v>
      </c>
      <c r="B155" s="563">
        <v>0.92500000000000004</v>
      </c>
      <c r="C155" s="451" t="s">
        <v>655</v>
      </c>
      <c r="D155" s="563">
        <v>0.95699999999999996</v>
      </c>
      <c r="E155" s="451" t="s">
        <v>656</v>
      </c>
      <c r="F155" s="563">
        <v>0.879</v>
      </c>
      <c r="G155" s="451" t="s">
        <v>657</v>
      </c>
      <c r="H155" s="563">
        <v>0.86799999999999999</v>
      </c>
      <c r="I155" s="451" t="s">
        <v>648</v>
      </c>
      <c r="J155" s="563">
        <v>0.95</v>
      </c>
      <c r="K155" s="451" t="s">
        <v>654</v>
      </c>
      <c r="L155" s="563">
        <v>0.91700000000000004</v>
      </c>
      <c r="M155" s="451" t="s">
        <v>684</v>
      </c>
    </row>
    <row r="156" spans="1:14" s="558" customFormat="1" ht="13">
      <c r="A156" s="439" t="s">
        <v>618</v>
      </c>
      <c r="B156" s="563">
        <v>0.92900000000000005</v>
      </c>
      <c r="C156" s="451" t="s">
        <v>648</v>
      </c>
      <c r="D156" s="563">
        <v>0.95799999999999996</v>
      </c>
      <c r="E156" s="451" t="s">
        <v>649</v>
      </c>
      <c r="F156" s="563">
        <v>0.89800000000000002</v>
      </c>
      <c r="G156" s="451" t="s">
        <v>642</v>
      </c>
      <c r="H156" s="563">
        <v>0.86399999999999999</v>
      </c>
      <c r="I156" s="451" t="s">
        <v>657</v>
      </c>
      <c r="J156" s="563">
        <v>0.96</v>
      </c>
      <c r="K156" s="451" t="s">
        <v>655</v>
      </c>
      <c r="L156" s="563">
        <v>0.92500000000000004</v>
      </c>
      <c r="M156" s="451" t="s">
        <v>656</v>
      </c>
    </row>
    <row r="157" spans="1:14" s="558" customFormat="1" ht="13">
      <c r="A157" s="439" t="s">
        <v>619</v>
      </c>
      <c r="B157" s="563">
        <v>0.92200000000000004</v>
      </c>
      <c r="C157" s="451" t="s">
        <v>648</v>
      </c>
      <c r="D157" s="563">
        <v>0.95699999999999996</v>
      </c>
      <c r="E157" s="451" t="s">
        <v>654</v>
      </c>
      <c r="F157" s="563">
        <v>0.86099999999999999</v>
      </c>
      <c r="G157" s="451" t="s">
        <v>662</v>
      </c>
      <c r="H157" s="563">
        <v>0.87</v>
      </c>
      <c r="I157" s="451" t="s">
        <v>643</v>
      </c>
      <c r="J157" s="563">
        <v>0.94</v>
      </c>
      <c r="K157" s="451" t="s">
        <v>655</v>
      </c>
      <c r="L157" s="563">
        <v>0.90900000000000003</v>
      </c>
      <c r="M157" s="451" t="s">
        <v>641</v>
      </c>
    </row>
    <row r="158" spans="1:14" s="558" customFormat="1" ht="13">
      <c r="A158" s="413"/>
      <c r="B158" s="563"/>
      <c r="C158" s="451"/>
      <c r="D158" s="563"/>
      <c r="E158" s="451"/>
      <c r="F158" s="563"/>
      <c r="G158" s="451"/>
      <c r="H158" s="563"/>
      <c r="I158" s="451"/>
      <c r="J158" s="563"/>
      <c r="K158" s="451"/>
      <c r="L158" s="563"/>
      <c r="M158" s="451"/>
    </row>
    <row r="159" spans="1:14" s="558" customFormat="1" ht="13">
      <c r="A159" s="413" t="s">
        <v>620</v>
      </c>
      <c r="B159" s="563">
        <v>0.16400000000000001</v>
      </c>
      <c r="C159" s="451" t="s">
        <v>648</v>
      </c>
      <c r="D159" s="563">
        <v>0.372</v>
      </c>
      <c r="E159" s="451" t="s">
        <v>645</v>
      </c>
      <c r="F159" s="563">
        <v>0.318</v>
      </c>
      <c r="G159" s="451" t="s">
        <v>659</v>
      </c>
      <c r="H159" s="563">
        <v>0.185</v>
      </c>
      <c r="I159" s="451" t="s">
        <v>648</v>
      </c>
      <c r="J159" s="563">
        <v>0.379</v>
      </c>
      <c r="K159" s="451" t="s">
        <v>643</v>
      </c>
      <c r="L159" s="563">
        <v>0.31</v>
      </c>
      <c r="M159" s="451" t="s">
        <v>649</v>
      </c>
    </row>
    <row r="160" spans="1:14" s="558" customFormat="1" ht="13">
      <c r="A160" s="439" t="s">
        <v>622</v>
      </c>
      <c r="B160" s="563">
        <v>0.15</v>
      </c>
      <c r="C160" s="451" t="s">
        <v>643</v>
      </c>
      <c r="D160" s="563">
        <v>0.36199999999999999</v>
      </c>
      <c r="E160" s="451" t="s">
        <v>642</v>
      </c>
      <c r="F160" s="563">
        <v>0.32200000000000001</v>
      </c>
      <c r="G160" s="451" t="s">
        <v>661</v>
      </c>
      <c r="H160" s="563">
        <v>0.14399999999999999</v>
      </c>
      <c r="I160" s="451" t="s">
        <v>643</v>
      </c>
      <c r="J160" s="563">
        <v>0.376</v>
      </c>
      <c r="K160" s="451" t="s">
        <v>651</v>
      </c>
      <c r="L160" s="563">
        <v>0.3</v>
      </c>
      <c r="M160" s="451" t="s">
        <v>640</v>
      </c>
    </row>
    <row r="161" spans="1:13" s="558" customFormat="1" ht="13">
      <c r="A161" s="439" t="s">
        <v>626</v>
      </c>
      <c r="B161" s="563">
        <v>0.17899999999999999</v>
      </c>
      <c r="C161" s="451" t="s">
        <v>650</v>
      </c>
      <c r="D161" s="563">
        <v>0.38300000000000001</v>
      </c>
      <c r="E161" s="451" t="s">
        <v>657</v>
      </c>
      <c r="F161" s="563">
        <v>0.314</v>
      </c>
      <c r="G161" s="451" t="s">
        <v>685</v>
      </c>
      <c r="H161" s="563">
        <v>0.222</v>
      </c>
      <c r="I161" s="451" t="s">
        <v>644</v>
      </c>
      <c r="J161" s="563">
        <v>0.38100000000000001</v>
      </c>
      <c r="K161" s="451" t="s">
        <v>647</v>
      </c>
      <c r="L161" s="563">
        <v>0.32</v>
      </c>
      <c r="M161" s="451" t="s">
        <v>640</v>
      </c>
    </row>
    <row r="162" spans="1:13">
      <c r="A162" s="513"/>
      <c r="B162" s="141"/>
      <c r="C162" s="141"/>
      <c r="D162" s="141"/>
      <c r="E162" s="141"/>
      <c r="F162" s="141"/>
      <c r="G162" s="141"/>
      <c r="H162" s="141"/>
      <c r="I162" s="141"/>
      <c r="J162" s="141"/>
      <c r="K162" s="141"/>
      <c r="L162" s="141"/>
      <c r="M162" s="141"/>
    </row>
    <row r="163" spans="1:13">
      <c r="A163" s="2025" t="s">
        <v>694</v>
      </c>
      <c r="B163" s="2025"/>
      <c r="C163" s="2025"/>
      <c r="D163" s="2025"/>
      <c r="E163" s="2025"/>
      <c r="F163" s="2025"/>
      <c r="G163" s="2025"/>
      <c r="H163" s="2025"/>
      <c r="I163" s="2025"/>
      <c r="J163" s="2025"/>
      <c r="K163" s="2025"/>
      <c r="L163" s="2025"/>
      <c r="M163" s="2025"/>
    </row>
  </sheetData>
  <mergeCells count="74">
    <mergeCell ref="A1:M1"/>
    <mergeCell ref="A3:A5"/>
    <mergeCell ref="B3:M3"/>
    <mergeCell ref="B4:C4"/>
    <mergeCell ref="D4:E4"/>
    <mergeCell ref="F4:G4"/>
    <mergeCell ref="H4:I4"/>
    <mergeCell ref="J4:K4"/>
    <mergeCell ref="L4:M4"/>
    <mergeCell ref="A20:M20"/>
    <mergeCell ref="A22:M22"/>
    <mergeCell ref="A25:M25"/>
    <mergeCell ref="A27:A29"/>
    <mergeCell ref="B27:M27"/>
    <mergeCell ref="B28:C28"/>
    <mergeCell ref="D28:E28"/>
    <mergeCell ref="F28:G28"/>
    <mergeCell ref="H28:I28"/>
    <mergeCell ref="J28:K28"/>
    <mergeCell ref="L28:M28"/>
    <mergeCell ref="A44:M44"/>
    <mergeCell ref="A46:M46"/>
    <mergeCell ref="A49:M49"/>
    <mergeCell ref="A51:A53"/>
    <mergeCell ref="B51:M51"/>
    <mergeCell ref="B52:C52"/>
    <mergeCell ref="D52:E52"/>
    <mergeCell ref="F52:G52"/>
    <mergeCell ref="H52:I52"/>
    <mergeCell ref="A97:M97"/>
    <mergeCell ref="J52:K52"/>
    <mergeCell ref="L52:M52"/>
    <mergeCell ref="A68:M68"/>
    <mergeCell ref="A70:M70"/>
    <mergeCell ref="A73:M73"/>
    <mergeCell ref="A75:A77"/>
    <mergeCell ref="B75:M75"/>
    <mergeCell ref="B76:C76"/>
    <mergeCell ref="D76:E76"/>
    <mergeCell ref="F76:G76"/>
    <mergeCell ref="H76:I76"/>
    <mergeCell ref="J76:K76"/>
    <mergeCell ref="L76:M76"/>
    <mergeCell ref="A92:M92"/>
    <mergeCell ref="A94:M94"/>
    <mergeCell ref="A99:A101"/>
    <mergeCell ref="B99:M99"/>
    <mergeCell ref="B100:C100"/>
    <mergeCell ref="D100:E100"/>
    <mergeCell ref="F100:G100"/>
    <mergeCell ref="H100:I100"/>
    <mergeCell ref="J100:K100"/>
    <mergeCell ref="L100:M100"/>
    <mergeCell ref="A117:M117"/>
    <mergeCell ref="A120:M120"/>
    <mergeCell ref="A122:A124"/>
    <mergeCell ref="B122:M122"/>
    <mergeCell ref="B123:C123"/>
    <mergeCell ref="D123:E123"/>
    <mergeCell ref="F123:G123"/>
    <mergeCell ref="H123:I123"/>
    <mergeCell ref="J123:K123"/>
    <mergeCell ref="L123:M123"/>
    <mergeCell ref="A163:M163"/>
    <mergeCell ref="A140:M140"/>
    <mergeCell ref="A143:M143"/>
    <mergeCell ref="A145:A147"/>
    <mergeCell ref="B145:M145"/>
    <mergeCell ref="B146:C146"/>
    <mergeCell ref="D146:E146"/>
    <mergeCell ref="F146:G146"/>
    <mergeCell ref="H146:I146"/>
    <mergeCell ref="J146:K146"/>
    <mergeCell ref="L146:M14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AA84F-AEB1-4073-9098-C1051DD45FFC}">
  <dimension ref="A1:X28"/>
  <sheetViews>
    <sheetView workbookViewId="0">
      <selection activeCell="B15" sqref="B15"/>
    </sheetView>
  </sheetViews>
  <sheetFormatPr defaultColWidth="9" defaultRowHeight="14"/>
  <cols>
    <col min="1" max="1" width="26.33203125" style="104" customWidth="1"/>
    <col min="2" max="13" width="10.5" style="104" customWidth="1"/>
    <col min="14" max="17" width="10.6640625" style="104" customWidth="1"/>
    <col min="18" max="18" width="9" style="104"/>
    <col min="19" max="19" width="9" style="106"/>
    <col min="20" max="16384" width="9" style="104"/>
  </cols>
  <sheetData>
    <row r="1" spans="1:24" ht="25">
      <c r="A1" s="1817" t="s">
        <v>3225</v>
      </c>
      <c r="B1" s="1817"/>
      <c r="C1" s="1817"/>
      <c r="D1" s="1817"/>
      <c r="E1" s="1817"/>
      <c r="F1" s="1817"/>
      <c r="G1" s="1817"/>
      <c r="H1" s="1817"/>
      <c r="I1" s="1817"/>
      <c r="J1" s="1817"/>
      <c r="K1" s="1817"/>
      <c r="L1" s="1817"/>
      <c r="M1" s="1817"/>
      <c r="N1" s="1817"/>
      <c r="O1" s="1817"/>
      <c r="P1" s="1817"/>
      <c r="Q1" s="1817"/>
      <c r="R1" s="1817"/>
      <c r="S1" s="1817"/>
      <c r="T1" s="1817"/>
      <c r="U1" s="1817"/>
      <c r="V1" s="1817"/>
      <c r="W1" s="1817"/>
      <c r="X1" s="103"/>
    </row>
    <row r="2" spans="1:24">
      <c r="A2" s="164"/>
    </row>
    <row r="3" spans="1:24" ht="17.5" customHeight="1">
      <c r="A3" s="1824" t="s">
        <v>449</v>
      </c>
      <c r="B3" s="1826" t="s">
        <v>450</v>
      </c>
      <c r="C3" s="1827"/>
      <c r="D3" s="1826" t="s">
        <v>375</v>
      </c>
      <c r="E3" s="1827"/>
      <c r="F3" s="1826" t="s">
        <v>376</v>
      </c>
      <c r="G3" s="1827"/>
      <c r="H3" s="1828" t="s">
        <v>377</v>
      </c>
      <c r="I3" s="1829"/>
      <c r="J3" s="1830" t="s">
        <v>378</v>
      </c>
      <c r="K3" s="1831"/>
      <c r="L3" s="1820" t="s">
        <v>379</v>
      </c>
      <c r="M3" s="1821"/>
      <c r="N3" s="1820" t="s">
        <v>380</v>
      </c>
      <c r="O3" s="1821"/>
      <c r="P3" s="1832" t="s">
        <v>381</v>
      </c>
      <c r="Q3" s="1821"/>
      <c r="R3" s="1820" t="s">
        <v>382</v>
      </c>
      <c r="S3" s="1821"/>
      <c r="T3" s="1820" t="s">
        <v>383</v>
      </c>
      <c r="U3" s="1822"/>
      <c r="V3" s="1818" t="s">
        <v>3226</v>
      </c>
      <c r="W3" s="1819"/>
      <c r="X3" s="107"/>
    </row>
    <row r="4" spans="1:24" ht="17.5">
      <c r="A4" s="1825"/>
      <c r="B4" s="165" t="s">
        <v>408</v>
      </c>
      <c r="C4" s="166" t="s">
        <v>35</v>
      </c>
      <c r="D4" s="165" t="s">
        <v>451</v>
      </c>
      <c r="E4" s="166" t="s">
        <v>35</v>
      </c>
      <c r="F4" s="165" t="s">
        <v>451</v>
      </c>
      <c r="G4" s="166" t="s">
        <v>35</v>
      </c>
      <c r="H4" s="167" t="s">
        <v>408</v>
      </c>
      <c r="I4" s="168" t="s">
        <v>35</v>
      </c>
      <c r="J4" s="167" t="s">
        <v>408</v>
      </c>
      <c r="K4" s="168" t="s">
        <v>35</v>
      </c>
      <c r="L4" s="169" t="s">
        <v>408</v>
      </c>
      <c r="M4" s="170" t="s">
        <v>35</v>
      </c>
      <c r="N4" s="171" t="s">
        <v>408</v>
      </c>
      <c r="O4" s="172" t="s">
        <v>35</v>
      </c>
      <c r="P4" s="173" t="s">
        <v>408</v>
      </c>
      <c r="Q4" s="174" t="s">
        <v>35</v>
      </c>
      <c r="R4" s="171" t="s">
        <v>408</v>
      </c>
      <c r="S4" s="172" t="s">
        <v>35</v>
      </c>
      <c r="T4" s="171" t="s">
        <v>408</v>
      </c>
      <c r="U4" s="1633" t="s">
        <v>35</v>
      </c>
      <c r="V4" s="1634" t="s">
        <v>408</v>
      </c>
      <c r="W4" s="113" t="s">
        <v>35</v>
      </c>
      <c r="X4" s="107"/>
    </row>
    <row r="5" spans="1:24">
      <c r="A5" s="1635" t="s">
        <v>452</v>
      </c>
      <c r="B5" s="1636">
        <v>210</v>
      </c>
      <c r="C5" s="1637">
        <v>1E-3</v>
      </c>
      <c r="D5" s="1638">
        <v>198</v>
      </c>
      <c r="E5" s="1637">
        <v>1E-3</v>
      </c>
      <c r="F5" s="1638">
        <v>202</v>
      </c>
      <c r="G5" s="1637">
        <v>1E-3</v>
      </c>
      <c r="H5" s="1639">
        <v>180</v>
      </c>
      <c r="I5" s="1640">
        <v>9.9505237845158795E-4</v>
      </c>
      <c r="J5" s="1639">
        <v>176</v>
      </c>
      <c r="K5" s="1640">
        <v>9.7556108619858213E-4</v>
      </c>
      <c r="L5" s="1639">
        <v>168</v>
      </c>
      <c r="M5" s="1641">
        <v>9.3384175829062488E-4</v>
      </c>
      <c r="N5" s="175">
        <v>170</v>
      </c>
      <c r="O5" s="116">
        <v>9.4836964101419768E-4</v>
      </c>
      <c r="P5" s="115">
        <v>182</v>
      </c>
      <c r="Q5" s="116">
        <v>1.0128103818629033E-3</v>
      </c>
      <c r="R5" s="1642">
        <v>196</v>
      </c>
      <c r="S5" s="1643">
        <v>1E-3</v>
      </c>
      <c r="T5" s="115">
        <v>202</v>
      </c>
      <c r="U5" s="116">
        <v>1E-3</v>
      </c>
      <c r="V5" s="1644">
        <v>189</v>
      </c>
      <c r="W5" s="1645">
        <v>1E-3</v>
      </c>
      <c r="X5" s="106"/>
    </row>
    <row r="6" spans="1:24">
      <c r="A6" s="1646" t="s">
        <v>453</v>
      </c>
      <c r="B6" s="1647">
        <v>5111</v>
      </c>
      <c r="C6" s="1648">
        <v>2.8000000000000001E-2</v>
      </c>
      <c r="D6" s="1649">
        <v>5215</v>
      </c>
      <c r="E6" s="1648">
        <v>2.8000000000000001E-2</v>
      </c>
      <c r="F6" s="128">
        <v>5398</v>
      </c>
      <c r="G6" s="1648">
        <v>2.9000000000000001E-2</v>
      </c>
      <c r="H6" s="1650">
        <v>5244</v>
      </c>
      <c r="I6" s="1651">
        <v>2.8989192625556263E-2</v>
      </c>
      <c r="J6" s="1650">
        <v>5302</v>
      </c>
      <c r="K6" s="1651">
        <v>2.9388777721732286E-2</v>
      </c>
      <c r="L6" s="1650">
        <v>5250</v>
      </c>
      <c r="M6" s="1652">
        <v>2.9182554946582027E-2</v>
      </c>
      <c r="N6" s="176">
        <v>5137</v>
      </c>
      <c r="O6" s="120">
        <v>2.8657499093470196E-2</v>
      </c>
      <c r="P6" s="119">
        <v>5006</v>
      </c>
      <c r="Q6" s="120">
        <v>2.7857850393437879E-2</v>
      </c>
      <c r="R6" s="1653">
        <v>4845</v>
      </c>
      <c r="S6" s="1654">
        <v>2.7E-2</v>
      </c>
      <c r="T6" s="119">
        <v>4557</v>
      </c>
      <c r="U6" s="120">
        <v>2.5999999999999999E-2</v>
      </c>
      <c r="V6" s="1655">
        <v>4553</v>
      </c>
      <c r="W6" s="1656">
        <v>2.5999999999999999E-2</v>
      </c>
      <c r="X6" s="106"/>
    </row>
    <row r="7" spans="1:24">
      <c r="A7" s="1657" t="s">
        <v>386</v>
      </c>
      <c r="B7" s="1636">
        <v>6012</v>
      </c>
      <c r="C7" s="1658">
        <v>3.3000000000000002E-2</v>
      </c>
      <c r="D7" s="1638">
        <v>5971</v>
      </c>
      <c r="E7" s="1658">
        <v>3.3000000000000002E-2</v>
      </c>
      <c r="F7" s="1638">
        <v>5959</v>
      </c>
      <c r="G7" s="1658">
        <v>3.2000000000000001E-2</v>
      </c>
      <c r="H7" s="1639">
        <v>5763</v>
      </c>
      <c r="I7" s="1659">
        <v>3.1858260316758341E-2</v>
      </c>
      <c r="J7" s="1639">
        <v>5654</v>
      </c>
      <c r="K7" s="1659">
        <v>3.1339899894129448E-2</v>
      </c>
      <c r="L7" s="1639">
        <v>5588</v>
      </c>
      <c r="M7" s="1641">
        <v>3.1061355626952451E-2</v>
      </c>
      <c r="N7" s="175">
        <v>5512</v>
      </c>
      <c r="O7" s="116">
        <v>3.0749490948648574E-2</v>
      </c>
      <c r="P7" s="115">
        <v>5422</v>
      </c>
      <c r="Q7" s="116">
        <v>3.0172845551981659E-2</v>
      </c>
      <c r="R7" s="1642">
        <v>5404</v>
      </c>
      <c r="S7" s="1643">
        <v>0.03</v>
      </c>
      <c r="T7" s="115">
        <v>5336</v>
      </c>
      <c r="U7" s="116">
        <v>0.03</v>
      </c>
      <c r="V7" s="1644">
        <v>5109</v>
      </c>
      <c r="W7" s="1645">
        <v>2.9000000000000001E-2</v>
      </c>
      <c r="X7" s="106"/>
    </row>
    <row r="8" spans="1:24">
      <c r="A8" s="1646" t="s">
        <v>387</v>
      </c>
      <c r="B8" s="1647">
        <v>39619</v>
      </c>
      <c r="C8" s="1648">
        <v>0.219</v>
      </c>
      <c r="D8" s="1649">
        <v>40555</v>
      </c>
      <c r="E8" s="1648">
        <v>0.221</v>
      </c>
      <c r="F8" s="1649">
        <v>41178</v>
      </c>
      <c r="G8" s="1648">
        <v>0.222</v>
      </c>
      <c r="H8" s="1650">
        <v>40153</v>
      </c>
      <c r="I8" s="1651">
        <v>0.22196854528870338</v>
      </c>
      <c r="J8" s="1650">
        <v>40225</v>
      </c>
      <c r="K8" s="1651">
        <v>0.22296559484282935</v>
      </c>
      <c r="L8" s="1650">
        <v>40183</v>
      </c>
      <c r="M8" s="1652">
        <v>0.22336049627019156</v>
      </c>
      <c r="N8" s="176">
        <v>40293</v>
      </c>
      <c r="O8" s="120">
        <v>0.22478034085520626</v>
      </c>
      <c r="P8" s="119">
        <v>40434</v>
      </c>
      <c r="Q8" s="120">
        <v>0.22501085153980568</v>
      </c>
      <c r="R8" s="1660">
        <v>40314</v>
      </c>
      <c r="S8" s="1661">
        <v>0.224</v>
      </c>
      <c r="T8" s="119">
        <v>39513</v>
      </c>
      <c r="U8" s="120">
        <v>0.22600000000000001</v>
      </c>
      <c r="V8" s="1655">
        <v>38406</v>
      </c>
      <c r="W8" s="1656">
        <v>0.223</v>
      </c>
      <c r="X8" s="106"/>
    </row>
    <row r="9" spans="1:24">
      <c r="A9" s="1657" t="s">
        <v>454</v>
      </c>
      <c r="B9" s="1636">
        <v>430</v>
      </c>
      <c r="C9" s="1658">
        <v>2E-3</v>
      </c>
      <c r="D9" s="1638">
        <v>495</v>
      </c>
      <c r="E9" s="1658">
        <v>3.0000000000000001E-3</v>
      </c>
      <c r="F9" s="1638">
        <v>534</v>
      </c>
      <c r="G9" s="1658">
        <v>3.0000000000000001E-3</v>
      </c>
      <c r="H9" s="1639">
        <v>560</v>
      </c>
      <c r="I9" s="1659">
        <v>3.0957185107382736E-3</v>
      </c>
      <c r="J9" s="1639">
        <v>566</v>
      </c>
      <c r="K9" s="1659">
        <v>3.1373157658431674E-3</v>
      </c>
      <c r="L9" s="1639">
        <v>550</v>
      </c>
      <c r="M9" s="1641">
        <v>3.0572200420228789E-3</v>
      </c>
      <c r="N9" s="175">
        <v>566</v>
      </c>
      <c r="O9" s="116">
        <v>3.1575130400825638E-3</v>
      </c>
      <c r="P9" s="115">
        <v>568</v>
      </c>
      <c r="Q9" s="116">
        <v>3.1608587741655445E-3</v>
      </c>
      <c r="R9" s="1642">
        <v>551</v>
      </c>
      <c r="S9" s="1643">
        <v>3.0000000000000001E-3</v>
      </c>
      <c r="T9" s="115">
        <v>550</v>
      </c>
      <c r="U9" s="116">
        <v>3.0000000000000001E-3</v>
      </c>
      <c r="V9" s="1644">
        <v>554</v>
      </c>
      <c r="W9" s="1645">
        <v>3.0000000000000001E-3</v>
      </c>
      <c r="X9" s="106"/>
    </row>
    <row r="10" spans="1:24">
      <c r="A10" s="1646" t="s">
        <v>389</v>
      </c>
      <c r="B10" s="1647">
        <v>6654</v>
      </c>
      <c r="C10" s="1648">
        <v>3.6999999999999998E-2</v>
      </c>
      <c r="D10" s="1649">
        <v>6728</v>
      </c>
      <c r="E10" s="1648">
        <v>3.6999999999999998E-2</v>
      </c>
      <c r="F10" s="1649">
        <v>6950</v>
      </c>
      <c r="G10" s="1648">
        <v>3.7999999999999999E-2</v>
      </c>
      <c r="H10" s="1650">
        <v>6619</v>
      </c>
      <c r="I10" s="1651">
        <v>3.659028718317256E-2</v>
      </c>
      <c r="J10" s="1650">
        <v>5770</v>
      </c>
      <c r="K10" s="1651">
        <v>3.1982883337305791E-2</v>
      </c>
      <c r="L10" s="1650">
        <v>5557</v>
      </c>
      <c r="M10" s="1652">
        <v>3.0889039588220254E-2</v>
      </c>
      <c r="N10" s="176">
        <v>4879</v>
      </c>
      <c r="O10" s="120">
        <v>2.7218208697107473E-2</v>
      </c>
      <c r="P10" s="119">
        <v>4584</v>
      </c>
      <c r="Q10" s="120">
        <v>2.5509465881645873E-2</v>
      </c>
      <c r="R10" s="1653">
        <v>4361</v>
      </c>
      <c r="S10" s="1654">
        <v>2.4E-2</v>
      </c>
      <c r="T10" s="119">
        <v>4071</v>
      </c>
      <c r="U10" s="120">
        <v>2.3E-2</v>
      </c>
      <c r="V10" s="1655">
        <v>3880</v>
      </c>
      <c r="W10" s="1656">
        <v>2.1999999999999999E-2</v>
      </c>
      <c r="X10" s="106"/>
    </row>
    <row r="11" spans="1:24">
      <c r="A11" s="1657" t="s">
        <v>455</v>
      </c>
      <c r="B11" s="1636">
        <v>2178</v>
      </c>
      <c r="C11" s="1658">
        <v>1.2E-2</v>
      </c>
      <c r="D11" s="1638">
        <v>2204</v>
      </c>
      <c r="E11" s="1658">
        <v>1.2E-2</v>
      </c>
      <c r="F11" s="1638">
        <v>2262</v>
      </c>
      <c r="G11" s="1658">
        <v>1.2E-2</v>
      </c>
      <c r="H11" s="1639">
        <v>2203</v>
      </c>
      <c r="I11" s="1659">
        <v>1.2178335498493601E-2</v>
      </c>
      <c r="J11" s="1639">
        <v>2204</v>
      </c>
      <c r="K11" s="1659">
        <v>1.2216685420350426E-2</v>
      </c>
      <c r="L11" s="1639">
        <v>2160</v>
      </c>
      <c r="M11" s="1641">
        <v>1.2006536892308035E-2</v>
      </c>
      <c r="N11" s="175">
        <v>2115</v>
      </c>
      <c r="O11" s="116">
        <v>1.1798834063206047E-2</v>
      </c>
      <c r="P11" s="115">
        <v>2068</v>
      </c>
      <c r="Q11" s="116">
        <v>1.150819708622244E-2</v>
      </c>
      <c r="R11" s="1642">
        <v>2038</v>
      </c>
      <c r="S11" s="1643">
        <v>1.0999999999999999E-2</v>
      </c>
      <c r="T11" s="115">
        <v>1953</v>
      </c>
      <c r="U11" s="116">
        <v>1.0999999999999999E-2</v>
      </c>
      <c r="V11" s="1644">
        <v>1897</v>
      </c>
      <c r="W11" s="1645">
        <v>1.0999999999999999E-2</v>
      </c>
      <c r="X11" s="106"/>
    </row>
    <row r="12" spans="1:24">
      <c r="A12" s="1646" t="s">
        <v>390</v>
      </c>
      <c r="B12" s="1647">
        <v>16740</v>
      </c>
      <c r="C12" s="1648">
        <v>9.1999999999999998E-2</v>
      </c>
      <c r="D12" s="1649">
        <v>16720</v>
      </c>
      <c r="E12" s="1648">
        <v>9.0999999999999998E-2</v>
      </c>
      <c r="F12" s="1649">
        <v>17084</v>
      </c>
      <c r="G12" s="1648">
        <v>9.1999999999999998E-2</v>
      </c>
      <c r="H12" s="1650">
        <v>16613</v>
      </c>
      <c r="I12" s="1651">
        <v>9.1837806462312391E-2</v>
      </c>
      <c r="J12" s="1650">
        <v>16571</v>
      </c>
      <c r="K12" s="1651">
        <v>9.1852402042026729E-2</v>
      </c>
      <c r="L12" s="1650">
        <v>16417</v>
      </c>
      <c r="M12" s="1652">
        <v>9.1255238963435653E-2</v>
      </c>
      <c r="N12" s="176">
        <v>16379</v>
      </c>
      <c r="O12" s="120">
        <v>9.1372625589244374E-2</v>
      </c>
      <c r="P12" s="119">
        <v>16383</v>
      </c>
      <c r="Q12" s="120">
        <v>9.1169629044285411E-2</v>
      </c>
      <c r="R12" s="1653">
        <v>16276</v>
      </c>
      <c r="S12" s="1654">
        <v>0.09</v>
      </c>
      <c r="T12" s="119">
        <v>15934</v>
      </c>
      <c r="U12" s="120">
        <v>9.0999999999999998E-2</v>
      </c>
      <c r="V12" s="1655">
        <v>15427</v>
      </c>
      <c r="W12" s="1656">
        <v>8.8999999999999996E-2</v>
      </c>
      <c r="X12" s="106"/>
    </row>
    <row r="13" spans="1:24">
      <c r="A13" s="1657" t="s">
        <v>391</v>
      </c>
      <c r="B13" s="1636">
        <v>2217</v>
      </c>
      <c r="C13" s="1658">
        <v>1.2E-2</v>
      </c>
      <c r="D13" s="1638">
        <v>2161</v>
      </c>
      <c r="E13" s="1658">
        <v>1.2E-2</v>
      </c>
      <c r="F13" s="1638">
        <v>2148</v>
      </c>
      <c r="G13" s="1658">
        <v>1.2E-2</v>
      </c>
      <c r="H13" s="1639">
        <v>2111</v>
      </c>
      <c r="I13" s="1659">
        <v>1.1669753171729457E-2</v>
      </c>
      <c r="J13" s="1639">
        <v>2024</v>
      </c>
      <c r="K13" s="1659">
        <v>1.1218952491283695E-2</v>
      </c>
      <c r="L13" s="1639">
        <v>2042</v>
      </c>
      <c r="M13" s="1641">
        <v>1.1350624228746763E-2</v>
      </c>
      <c r="N13" s="177">
        <v>2006</v>
      </c>
      <c r="O13" s="178">
        <v>1.1190761763967532E-2</v>
      </c>
      <c r="P13" s="115">
        <v>2016</v>
      </c>
      <c r="Q13" s="116">
        <v>1.1218822691404468E-2</v>
      </c>
      <c r="R13" s="1642">
        <v>2025</v>
      </c>
      <c r="S13" s="1643">
        <v>1.0999999999999999E-2</v>
      </c>
      <c r="T13" s="115">
        <v>2018</v>
      </c>
      <c r="U13" s="116">
        <v>1.0999999999999999E-2</v>
      </c>
      <c r="V13" s="1644">
        <v>1974</v>
      </c>
      <c r="W13" s="1645">
        <v>1.0999999999999999E-2</v>
      </c>
      <c r="X13" s="106"/>
    </row>
    <row r="14" spans="1:24">
      <c r="A14" s="1646" t="s">
        <v>456</v>
      </c>
      <c r="B14" s="1647">
        <v>5888</v>
      </c>
      <c r="C14" s="1648">
        <v>3.2000000000000001E-2</v>
      </c>
      <c r="D14" s="1649">
        <v>6672</v>
      </c>
      <c r="E14" s="1648">
        <v>3.5999999999999997E-2</v>
      </c>
      <c r="F14" s="1649">
        <v>7441</v>
      </c>
      <c r="G14" s="1648">
        <v>0.04</v>
      </c>
      <c r="H14" s="1650">
        <v>7601</v>
      </c>
      <c r="I14" s="1651">
        <v>4.2018850714502891E-2</v>
      </c>
      <c r="J14" s="1650">
        <v>7773</v>
      </c>
      <c r="K14" s="1651">
        <v>4.30854336535317E-2</v>
      </c>
      <c r="L14" s="1650">
        <v>7991</v>
      </c>
      <c r="M14" s="1652">
        <v>4.441862791964514E-2</v>
      </c>
      <c r="N14" s="176">
        <v>8235</v>
      </c>
      <c r="O14" s="120">
        <v>4.5940141139717165E-2</v>
      </c>
      <c r="P14" s="119">
        <v>8650</v>
      </c>
      <c r="Q14" s="120">
        <v>4.8136317599528099E-2</v>
      </c>
      <c r="R14" s="1653">
        <v>8963</v>
      </c>
      <c r="S14" s="1654">
        <v>4.9000000000000002E-2</v>
      </c>
      <c r="T14" s="119">
        <v>8888</v>
      </c>
      <c r="U14" s="120">
        <v>0.05</v>
      </c>
      <c r="V14" s="1655">
        <v>8956</v>
      </c>
      <c r="W14" s="1656">
        <v>5.1999999999999998E-2</v>
      </c>
      <c r="X14" s="106"/>
    </row>
    <row r="15" spans="1:24">
      <c r="A15" s="1657" t="s">
        <v>457</v>
      </c>
      <c r="B15" s="1636">
        <v>6617</v>
      </c>
      <c r="C15" s="1658">
        <v>3.6999999999999998E-2</v>
      </c>
      <c r="D15" s="1638">
        <v>4973</v>
      </c>
      <c r="E15" s="1658">
        <v>2.7E-2</v>
      </c>
      <c r="F15" s="1638">
        <v>2694</v>
      </c>
      <c r="G15" s="1658">
        <v>1.4999999999999999E-2</v>
      </c>
      <c r="H15" s="1639">
        <v>2358</v>
      </c>
      <c r="I15" s="1659">
        <v>1.3035186157715801E-2</v>
      </c>
      <c r="J15" s="1639">
        <v>2426</v>
      </c>
      <c r="K15" s="1659">
        <v>1.3447222699532729E-2</v>
      </c>
      <c r="L15" s="1639">
        <v>1964</v>
      </c>
      <c r="M15" s="1641">
        <v>1.0917054840968972E-2</v>
      </c>
      <c r="N15" s="175">
        <v>1864</v>
      </c>
      <c r="O15" s="116">
        <v>1.039859418147332E-2</v>
      </c>
      <c r="P15" s="115">
        <v>1889</v>
      </c>
      <c r="Q15" s="116">
        <v>1.051208138098365E-2</v>
      </c>
      <c r="R15" s="1642">
        <v>1918</v>
      </c>
      <c r="S15" s="1643">
        <v>0.01</v>
      </c>
      <c r="T15" s="115">
        <v>1818</v>
      </c>
      <c r="U15" s="116">
        <v>0.01</v>
      </c>
      <c r="V15" s="1644">
        <v>1919</v>
      </c>
      <c r="W15" s="1645">
        <v>1.0999999999999999E-2</v>
      </c>
      <c r="X15" s="106"/>
    </row>
    <row r="16" spans="1:24">
      <c r="A16" s="1646" t="s">
        <v>392</v>
      </c>
      <c r="B16" s="1647">
        <v>1155</v>
      </c>
      <c r="C16" s="1648">
        <v>6.0000000000000001E-3</v>
      </c>
      <c r="D16" s="1649">
        <v>1207</v>
      </c>
      <c r="E16" s="1648">
        <v>7.0000000000000001E-3</v>
      </c>
      <c r="F16" s="1649">
        <v>1177</v>
      </c>
      <c r="G16" s="1648">
        <v>6.0000000000000001E-3</v>
      </c>
      <c r="H16" s="1650">
        <v>1102</v>
      </c>
      <c r="I16" s="1651">
        <v>6.0919317836313882E-3</v>
      </c>
      <c r="J16" s="1650">
        <v>1084</v>
      </c>
      <c r="K16" s="1651">
        <v>6.0085694172685401E-3</v>
      </c>
      <c r="L16" s="1650">
        <v>1088</v>
      </c>
      <c r="M16" s="1652">
        <v>6.0477371013107134E-3</v>
      </c>
      <c r="N16" s="176">
        <v>1052</v>
      </c>
      <c r="O16" s="120">
        <v>5.8687344843937408E-3</v>
      </c>
      <c r="P16" s="119">
        <v>1072</v>
      </c>
      <c r="Q16" s="120">
        <v>5.9655644470166611E-3</v>
      </c>
      <c r="R16" s="1653">
        <v>1033</v>
      </c>
      <c r="S16" s="1654">
        <v>5.0000000000000001E-3</v>
      </c>
      <c r="T16" s="119">
        <v>999</v>
      </c>
      <c r="U16" s="120">
        <v>5.0000000000000001E-3</v>
      </c>
      <c r="V16" s="1655">
        <v>996</v>
      </c>
      <c r="W16" s="1656">
        <v>5.0000000000000001E-3</v>
      </c>
      <c r="X16" s="106"/>
    </row>
    <row r="17" spans="1:24">
      <c r="A17" s="1657" t="s">
        <v>458</v>
      </c>
      <c r="B17" s="1636">
        <v>50165</v>
      </c>
      <c r="C17" s="1658">
        <v>0.27700000000000002</v>
      </c>
      <c r="D17" s="1638">
        <v>49434</v>
      </c>
      <c r="E17" s="1658">
        <v>0.27</v>
      </c>
      <c r="F17" s="1638">
        <v>48906</v>
      </c>
      <c r="G17" s="1658">
        <v>0.26400000000000001</v>
      </c>
      <c r="H17" s="1639">
        <v>47084</v>
      </c>
      <c r="I17" s="1659">
        <v>0.26028358992785872</v>
      </c>
      <c r="J17" s="1639">
        <v>46372</v>
      </c>
      <c r="K17" s="1659">
        <v>0.25703817437045823</v>
      </c>
      <c r="L17" s="1639">
        <v>45506</v>
      </c>
      <c r="M17" s="1641">
        <v>0.25294882769507843</v>
      </c>
      <c r="N17" s="175">
        <v>44556</v>
      </c>
      <c r="O17" s="116">
        <v>0.24856210426487407</v>
      </c>
      <c r="P17" s="115">
        <v>43609</v>
      </c>
      <c r="Q17" s="116">
        <v>0.2426793843003261</v>
      </c>
      <c r="R17" s="1642">
        <v>42872</v>
      </c>
      <c r="S17" s="1643">
        <v>0.23899999999999999</v>
      </c>
      <c r="T17" s="115">
        <v>41577</v>
      </c>
      <c r="U17" s="116">
        <v>0.23699999999999999</v>
      </c>
      <c r="V17" s="1644">
        <v>40543</v>
      </c>
      <c r="W17" s="1645">
        <v>0.23599999999999999</v>
      </c>
      <c r="X17" s="106"/>
    </row>
    <row r="18" spans="1:24">
      <c r="A18" s="1646" t="s">
        <v>459</v>
      </c>
      <c r="B18" s="1647">
        <v>462</v>
      </c>
      <c r="C18" s="1648">
        <v>3.0000000000000001E-3</v>
      </c>
      <c r="D18" s="1649">
        <v>646</v>
      </c>
      <c r="E18" s="1648">
        <v>4.0000000000000001E-3</v>
      </c>
      <c r="F18" s="1649">
        <v>836</v>
      </c>
      <c r="G18" s="1648">
        <v>5.0000000000000001E-3</v>
      </c>
      <c r="H18" s="1650">
        <v>905</v>
      </c>
      <c r="I18" s="1651">
        <v>5.0029022361038171E-3</v>
      </c>
      <c r="J18" s="1650">
        <v>1019</v>
      </c>
      <c r="K18" s="1651">
        <v>5.6482769706611086E-3</v>
      </c>
      <c r="L18" s="1650">
        <v>1052</v>
      </c>
      <c r="M18" s="1652">
        <v>5.84762815310558E-3</v>
      </c>
      <c r="N18" s="176">
        <v>1163</v>
      </c>
      <c r="O18" s="120">
        <v>6.4879640735265405E-3</v>
      </c>
      <c r="P18" s="119">
        <v>1218</v>
      </c>
      <c r="Q18" s="120">
        <v>6.7780387093901995E-3</v>
      </c>
      <c r="R18" s="1653">
        <v>1306</v>
      </c>
      <c r="S18" s="1654">
        <v>7.0000000000000001E-3</v>
      </c>
      <c r="T18" s="119">
        <v>1363</v>
      </c>
      <c r="U18" s="120">
        <v>7.0000000000000001E-3</v>
      </c>
      <c r="V18" s="1655">
        <v>1363</v>
      </c>
      <c r="W18" s="1656">
        <v>7.0000000000000001E-3</v>
      </c>
      <c r="X18" s="106"/>
    </row>
    <row r="19" spans="1:24">
      <c r="A19" s="1657" t="s">
        <v>460</v>
      </c>
      <c r="B19" s="1636">
        <v>583</v>
      </c>
      <c r="C19" s="1658">
        <v>3.0000000000000001E-3</v>
      </c>
      <c r="D19" s="1638">
        <v>790</v>
      </c>
      <c r="E19" s="1658">
        <v>4.0000000000000001E-3</v>
      </c>
      <c r="F19" s="1638">
        <v>958</v>
      </c>
      <c r="G19" s="1658">
        <v>5.0000000000000001E-3</v>
      </c>
      <c r="H19" s="1639">
        <v>1042</v>
      </c>
      <c r="I19" s="1659">
        <v>5.7602476574808593E-3</v>
      </c>
      <c r="J19" s="1639">
        <v>1188</v>
      </c>
      <c r="K19" s="1659">
        <v>6.5850373318404294E-3</v>
      </c>
      <c r="L19" s="1639">
        <v>1336</v>
      </c>
      <c r="M19" s="1641">
        <v>7.426265411168303E-3</v>
      </c>
      <c r="N19" s="175">
        <v>1458</v>
      </c>
      <c r="O19" s="116">
        <v>8.1336643329335302E-3</v>
      </c>
      <c r="P19" s="115">
        <v>1648</v>
      </c>
      <c r="Q19" s="116">
        <v>9.1709423588465094E-3</v>
      </c>
      <c r="R19" s="1642">
        <v>1753</v>
      </c>
      <c r="S19" s="1643">
        <v>8.9999999999999993E-3</v>
      </c>
      <c r="T19" s="115">
        <v>1788</v>
      </c>
      <c r="U19" s="116">
        <v>0.01</v>
      </c>
      <c r="V19" s="1644">
        <v>1845</v>
      </c>
      <c r="W19" s="1645">
        <v>0.01</v>
      </c>
      <c r="X19" s="106"/>
    </row>
    <row r="20" spans="1:24">
      <c r="A20" s="1646" t="s">
        <v>461</v>
      </c>
      <c r="B20" s="1647">
        <v>25</v>
      </c>
      <c r="C20" s="1648">
        <v>0</v>
      </c>
      <c r="D20" s="1649">
        <v>27</v>
      </c>
      <c r="E20" s="1648">
        <v>0</v>
      </c>
      <c r="F20" s="1649">
        <v>22</v>
      </c>
      <c r="G20" s="1648">
        <v>0</v>
      </c>
      <c r="H20" s="1650">
        <v>19</v>
      </c>
      <c r="I20" s="1651">
        <v>1.0503330661433429E-4</v>
      </c>
      <c r="J20" s="1650">
        <v>18</v>
      </c>
      <c r="K20" s="1651">
        <v>9.9773292906673168E-5</v>
      </c>
      <c r="L20" s="1650">
        <v>21</v>
      </c>
      <c r="M20" s="1652">
        <v>1.1673021978632811E-4</v>
      </c>
      <c r="N20" s="176">
        <v>29</v>
      </c>
      <c r="O20" s="120">
        <v>1.6178070346712782E-4</v>
      </c>
      <c r="P20" s="119">
        <v>34</v>
      </c>
      <c r="Q20" s="120">
        <v>1.8920633507328962E-4</v>
      </c>
      <c r="R20" s="1653">
        <v>41</v>
      </c>
      <c r="S20" s="1654">
        <v>0</v>
      </c>
      <c r="T20" s="119">
        <v>44</v>
      </c>
      <c r="U20" s="120">
        <v>0</v>
      </c>
      <c r="V20" s="1655">
        <v>49</v>
      </c>
      <c r="W20" s="1656">
        <v>0</v>
      </c>
      <c r="X20" s="106"/>
    </row>
    <row r="21" spans="1:24">
      <c r="A21" s="1657" t="s">
        <v>462</v>
      </c>
      <c r="B21" s="1636">
        <v>2590</v>
      </c>
      <c r="C21" s="1658">
        <v>1.4E-2</v>
      </c>
      <c r="D21" s="1638">
        <v>2727</v>
      </c>
      <c r="E21" s="1658">
        <v>1.4999999999999999E-2</v>
      </c>
      <c r="F21" s="1638">
        <v>2908</v>
      </c>
      <c r="G21" s="1658">
        <v>1.6E-2</v>
      </c>
      <c r="H21" s="1639">
        <v>2843</v>
      </c>
      <c r="I21" s="1659">
        <v>1.5716299510765915E-2</v>
      </c>
      <c r="J21" s="1639">
        <v>2888</v>
      </c>
      <c r="K21" s="1659">
        <v>1.6008070550804006E-2</v>
      </c>
      <c r="L21" s="1639">
        <v>2984</v>
      </c>
      <c r="M21" s="1641">
        <v>1.6586808373447767E-2</v>
      </c>
      <c r="N21" s="175">
        <v>3028</v>
      </c>
      <c r="O21" s="116">
        <v>1.6892136899947004E-2</v>
      </c>
      <c r="P21" s="115">
        <v>3066</v>
      </c>
      <c r="Q21" s="116">
        <v>1.7061959509844293E-2</v>
      </c>
      <c r="R21" s="1642">
        <v>3059</v>
      </c>
      <c r="S21" s="1643">
        <v>1.7000000000000001E-2</v>
      </c>
      <c r="T21" s="115">
        <v>3024</v>
      </c>
      <c r="U21" s="116">
        <v>1.7000000000000001E-2</v>
      </c>
      <c r="V21" s="1644">
        <v>2973</v>
      </c>
      <c r="W21" s="1645">
        <v>1.7000000000000001E-2</v>
      </c>
      <c r="X21" s="106"/>
    </row>
    <row r="22" spans="1:24">
      <c r="A22" s="1646" t="s">
        <v>393</v>
      </c>
      <c r="B22" s="1647">
        <v>6284</v>
      </c>
      <c r="C22" s="1648">
        <v>3.5000000000000003E-2</v>
      </c>
      <c r="D22" s="1649">
        <v>6378</v>
      </c>
      <c r="E22" s="1648">
        <v>3.5000000000000003E-2</v>
      </c>
      <c r="F22" s="1649">
        <v>6537</v>
      </c>
      <c r="G22" s="1648">
        <v>3.5000000000000003E-2</v>
      </c>
      <c r="H22" s="1650">
        <v>6295</v>
      </c>
      <c r="I22" s="1651">
        <v>3.4799192901959701E-2</v>
      </c>
      <c r="J22" s="1650">
        <v>6168</v>
      </c>
      <c r="K22" s="1651">
        <v>3.4188981702686673E-2</v>
      </c>
      <c r="L22" s="1650">
        <v>6029</v>
      </c>
      <c r="M22" s="1652">
        <v>3.3512690242465344E-2</v>
      </c>
      <c r="N22" s="176">
        <v>5961</v>
      </c>
      <c r="O22" s="120">
        <v>3.3254302529915486E-2</v>
      </c>
      <c r="P22" s="119">
        <v>6033</v>
      </c>
      <c r="Q22" s="120">
        <v>3.3572994691092831E-2</v>
      </c>
      <c r="R22" s="1653">
        <v>5881</v>
      </c>
      <c r="S22" s="1654">
        <v>3.2000000000000001E-2</v>
      </c>
      <c r="T22" s="119">
        <v>5690</v>
      </c>
      <c r="U22" s="120">
        <v>3.2000000000000001E-2</v>
      </c>
      <c r="V22" s="1655">
        <v>5507</v>
      </c>
      <c r="W22" s="1656">
        <v>3.2000000000000001E-2</v>
      </c>
      <c r="X22" s="106"/>
    </row>
    <row r="23" spans="1:24">
      <c r="A23" s="1657" t="s">
        <v>463</v>
      </c>
      <c r="B23" s="1636">
        <v>1022</v>
      </c>
      <c r="C23" s="1658">
        <v>6.0000000000000001E-3</v>
      </c>
      <c r="D23" s="1638">
        <v>1161</v>
      </c>
      <c r="E23" s="1658">
        <v>6.0000000000000001E-3</v>
      </c>
      <c r="F23" s="1638">
        <v>1358</v>
      </c>
      <c r="G23" s="1658">
        <v>7.0000000000000001E-3</v>
      </c>
      <c r="H23" s="1639">
        <v>1403</v>
      </c>
      <c r="I23" s="1659">
        <v>7.7558804831532107E-3</v>
      </c>
      <c r="J23" s="1639">
        <v>1450</v>
      </c>
      <c r="K23" s="1659">
        <v>8.0372930397042269E-3</v>
      </c>
      <c r="L23" s="1639">
        <v>1429</v>
      </c>
      <c r="M23" s="1641">
        <v>7.9432135273648993E-3</v>
      </c>
      <c r="N23" s="175">
        <v>1364</v>
      </c>
      <c r="O23" s="116">
        <v>7.6092717079021509E-3</v>
      </c>
      <c r="P23" s="115">
        <v>1435</v>
      </c>
      <c r="Q23" s="116">
        <v>7.9856203185344303E-3</v>
      </c>
      <c r="R23" s="1642">
        <v>1470</v>
      </c>
      <c r="S23" s="1643">
        <v>8.0000000000000002E-3</v>
      </c>
      <c r="T23" s="115">
        <v>1438</v>
      </c>
      <c r="U23" s="116">
        <v>8.0000000000000002E-3</v>
      </c>
      <c r="V23" s="1644">
        <v>1459</v>
      </c>
      <c r="W23" s="1645">
        <v>8.0000000000000002E-3</v>
      </c>
      <c r="X23" s="106"/>
    </row>
    <row r="24" spans="1:24">
      <c r="A24" s="1646" t="s">
        <v>464</v>
      </c>
      <c r="B24" s="1647">
        <v>27248</v>
      </c>
      <c r="C24" s="1648">
        <v>0.15</v>
      </c>
      <c r="D24" s="1649">
        <v>28985</v>
      </c>
      <c r="E24" s="1648">
        <v>0.158</v>
      </c>
      <c r="F24" s="1649">
        <v>30716</v>
      </c>
      <c r="G24" s="1648">
        <v>0.16600000000000001</v>
      </c>
      <c r="H24" s="1650">
        <v>30794</v>
      </c>
      <c r="I24" s="1651">
        <v>0.17023134967799</v>
      </c>
      <c r="J24" s="1650">
        <v>31525</v>
      </c>
      <c r="K24" s="1651">
        <v>0.17474183660460399</v>
      </c>
      <c r="L24" s="1650">
        <v>32582</v>
      </c>
      <c r="M24" s="1652">
        <v>0.18110971528943537</v>
      </c>
      <c r="N24" s="176">
        <v>33483</v>
      </c>
      <c r="O24" s="120">
        <v>0.18678976876516695</v>
      </c>
      <c r="P24" s="119">
        <v>34375</v>
      </c>
      <c r="Q24" s="120">
        <v>0.19129316965130386</v>
      </c>
      <c r="R24" s="1653">
        <v>35017</v>
      </c>
      <c r="S24" s="1654">
        <v>0.19500000000000001</v>
      </c>
      <c r="T24" s="119">
        <v>33936</v>
      </c>
      <c r="U24" s="120">
        <v>0.19400000000000001</v>
      </c>
      <c r="V24" s="1655">
        <v>33996</v>
      </c>
      <c r="W24" s="1656">
        <v>0.19800000000000001</v>
      </c>
      <c r="X24" s="106"/>
    </row>
    <row r="25" spans="1:24" ht="14.5" thickBot="1">
      <c r="A25" s="1657" t="s">
        <v>465</v>
      </c>
      <c r="B25" s="1662">
        <v>3</v>
      </c>
      <c r="C25" s="1663">
        <v>0</v>
      </c>
      <c r="D25" s="1664">
        <v>4</v>
      </c>
      <c r="E25" s="1663">
        <v>0</v>
      </c>
      <c r="F25" s="1664">
        <v>5</v>
      </c>
      <c r="G25" s="1663">
        <v>0</v>
      </c>
      <c r="H25" s="1665">
        <v>3</v>
      </c>
      <c r="I25" s="1666">
        <v>1.6584206307526465E-5</v>
      </c>
      <c r="J25" s="1665">
        <v>6</v>
      </c>
      <c r="K25" s="1666">
        <v>3.3257764302224391E-5</v>
      </c>
      <c r="L25" s="1665">
        <v>5</v>
      </c>
      <c r="M25" s="1667">
        <v>2.7792909472935263E-5</v>
      </c>
      <c r="N25" s="179">
        <v>5</v>
      </c>
      <c r="O25" s="124">
        <v>2.7893224735711695E-5</v>
      </c>
      <c r="P25" s="123">
        <v>6</v>
      </c>
      <c r="Q25" s="124">
        <v>3.338935324822758E-5</v>
      </c>
      <c r="R25" s="180">
        <v>8</v>
      </c>
      <c r="S25" s="1668">
        <v>0</v>
      </c>
      <c r="T25" s="181">
        <v>5</v>
      </c>
      <c r="U25" s="1669">
        <v>0</v>
      </c>
      <c r="V25" s="1670">
        <v>5</v>
      </c>
      <c r="W25" s="1671">
        <v>0</v>
      </c>
      <c r="X25" s="106"/>
    </row>
    <row r="26" spans="1:24">
      <c r="A26" s="1672" t="s">
        <v>396</v>
      </c>
      <c r="B26" s="126">
        <v>181213</v>
      </c>
      <c r="C26" s="1673">
        <v>1</v>
      </c>
      <c r="D26" s="127">
        <v>183251</v>
      </c>
      <c r="E26" s="1674">
        <v>1</v>
      </c>
      <c r="F26" s="128">
        <v>185273</v>
      </c>
      <c r="G26" s="1673">
        <v>1</v>
      </c>
      <c r="H26" s="129">
        <v>180895</v>
      </c>
      <c r="I26" s="1675">
        <v>1</v>
      </c>
      <c r="J26" s="129">
        <v>180409</v>
      </c>
      <c r="K26" s="1675">
        <v>1</v>
      </c>
      <c r="L26" s="129">
        <v>179902</v>
      </c>
      <c r="M26" s="182">
        <v>1</v>
      </c>
      <c r="N26" s="183">
        <v>179255</v>
      </c>
      <c r="O26" s="132">
        <v>1</v>
      </c>
      <c r="P26" s="133">
        <v>179698</v>
      </c>
      <c r="Q26" s="132">
        <v>1</v>
      </c>
      <c r="R26" s="1676">
        <v>179331</v>
      </c>
      <c r="S26" s="184">
        <v>0.99199999999999999</v>
      </c>
      <c r="T26" s="133">
        <v>174704</v>
      </c>
      <c r="U26" s="132">
        <v>0.99199999999999999</v>
      </c>
      <c r="V26" s="1677">
        <v>171600</v>
      </c>
      <c r="W26" s="1678">
        <v>0.99099999999999999</v>
      </c>
      <c r="X26" s="106"/>
    </row>
    <row r="27" spans="1:24">
      <c r="A27" s="164"/>
    </row>
    <row r="28" spans="1:24" ht="13" customHeight="1">
      <c r="A28" s="1823" t="s">
        <v>466</v>
      </c>
      <c r="B28" s="1823"/>
      <c r="C28" s="1823"/>
      <c r="D28" s="1823"/>
      <c r="E28" s="1823"/>
      <c r="F28" s="1823"/>
      <c r="G28" s="1823"/>
      <c r="H28" s="1823"/>
      <c r="I28" s="1823"/>
      <c r="J28" s="1823"/>
      <c r="K28" s="1823"/>
      <c r="L28" s="1823"/>
      <c r="M28" s="1823"/>
      <c r="N28" s="1823"/>
      <c r="O28" s="1823"/>
      <c r="P28" s="1823"/>
      <c r="Q28" s="1823"/>
      <c r="R28" s="1823"/>
      <c r="S28" s="1823"/>
      <c r="T28" s="1823"/>
      <c r="U28" s="1823"/>
    </row>
  </sheetData>
  <mergeCells count="14">
    <mergeCell ref="A1:W1"/>
    <mergeCell ref="V3:W3"/>
    <mergeCell ref="R3:S3"/>
    <mergeCell ref="T3:U3"/>
    <mergeCell ref="A28:U28"/>
    <mergeCell ref="A3:A4"/>
    <mergeCell ref="B3:C3"/>
    <mergeCell ref="D3:E3"/>
    <mergeCell ref="F3:G3"/>
    <mergeCell ref="H3:I3"/>
    <mergeCell ref="J3:K3"/>
    <mergeCell ref="L3:M3"/>
    <mergeCell ref="N3:O3"/>
    <mergeCell ref="P3:Q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2AEB2-4C9F-4169-B5CE-99FACBBFDEFB}">
  <dimension ref="A1:G35"/>
  <sheetViews>
    <sheetView workbookViewId="0">
      <selection sqref="A1:XFD1048576"/>
    </sheetView>
  </sheetViews>
  <sheetFormatPr defaultColWidth="9" defaultRowHeight="14"/>
  <cols>
    <col min="1" max="3" width="16.5" style="214" customWidth="1"/>
    <col min="4" max="4" width="16.1640625" style="214" customWidth="1"/>
    <col min="5" max="5" width="15" style="214" customWidth="1"/>
    <col min="6" max="6" width="9" style="214"/>
    <col min="7" max="7" width="9" style="213"/>
    <col min="8" max="16384" width="9" style="214"/>
  </cols>
  <sheetData>
    <row r="1" spans="1:7" ht="25">
      <c r="A1" s="1834" t="s">
        <v>3227</v>
      </c>
      <c r="B1" s="1834"/>
      <c r="C1" s="1834"/>
      <c r="D1" s="1834"/>
      <c r="E1" s="1834"/>
      <c r="F1" s="1679"/>
    </row>
    <row r="2" spans="1:7">
      <c r="A2" s="1680"/>
    </row>
    <row r="3" spans="1:7" ht="17.5">
      <c r="A3" s="1835" t="s">
        <v>398</v>
      </c>
      <c r="B3" s="1837" t="s">
        <v>3228</v>
      </c>
      <c r="C3" s="1837" t="s">
        <v>3229</v>
      </c>
      <c r="D3" s="1839" t="s">
        <v>3230</v>
      </c>
      <c r="E3" s="1840"/>
      <c r="F3" s="21"/>
      <c r="G3" s="21"/>
    </row>
    <row r="4" spans="1:7" ht="17.5">
      <c r="A4" s="1836"/>
      <c r="B4" s="1838"/>
      <c r="C4" s="1838"/>
      <c r="D4" s="1681" t="s">
        <v>3231</v>
      </c>
      <c r="E4" s="111" t="s">
        <v>35</v>
      </c>
      <c r="F4" s="21"/>
      <c r="G4" s="21"/>
    </row>
    <row r="5" spans="1:7">
      <c r="A5" s="1682" t="s">
        <v>552</v>
      </c>
      <c r="B5" s="1683">
        <v>4820</v>
      </c>
      <c r="C5" s="1683">
        <v>4902</v>
      </c>
      <c r="D5" s="1684">
        <v>-82</v>
      </c>
      <c r="E5" s="1685">
        <v>-1.7000000000000001E-2</v>
      </c>
    </row>
    <row r="6" spans="1:7">
      <c r="A6" s="1686" t="s">
        <v>551</v>
      </c>
      <c r="B6" s="1687">
        <v>5062</v>
      </c>
      <c r="C6" s="1687">
        <v>5015</v>
      </c>
      <c r="D6" s="1687">
        <v>47</v>
      </c>
      <c r="E6" s="1688">
        <v>8.9999999999999993E-3</v>
      </c>
    </row>
    <row r="7" spans="1:7">
      <c r="A7" s="1682" t="s">
        <v>550</v>
      </c>
      <c r="B7" s="1683">
        <v>5332</v>
      </c>
      <c r="C7" s="1683">
        <v>5160</v>
      </c>
      <c r="D7" s="1683">
        <v>172</v>
      </c>
      <c r="E7" s="1689">
        <v>3.3000000000000002E-2</v>
      </c>
    </row>
    <row r="8" spans="1:7">
      <c r="A8" s="1686" t="s">
        <v>549</v>
      </c>
      <c r="B8" s="1687">
        <v>5533</v>
      </c>
      <c r="C8" s="1687">
        <v>5327</v>
      </c>
      <c r="D8" s="1687">
        <v>206</v>
      </c>
      <c r="E8" s="1688">
        <v>3.9E-2</v>
      </c>
    </row>
    <row r="9" spans="1:7">
      <c r="A9" s="1657" t="s">
        <v>548</v>
      </c>
      <c r="B9" s="1690">
        <v>5597</v>
      </c>
      <c r="C9" s="1690">
        <v>5529</v>
      </c>
      <c r="D9" s="1690">
        <v>68</v>
      </c>
      <c r="E9" s="1691">
        <v>1.2E-2</v>
      </c>
    </row>
    <row r="10" spans="1:7">
      <c r="A10" s="1646" t="s">
        <v>547</v>
      </c>
      <c r="B10" s="1692">
        <v>5560</v>
      </c>
      <c r="C10" s="1692">
        <v>5689</v>
      </c>
      <c r="D10" s="1693">
        <v>-129</v>
      </c>
      <c r="E10" s="1694">
        <v>-2.3E-2</v>
      </c>
    </row>
    <row r="11" spans="1:7">
      <c r="A11" s="1657" t="s">
        <v>546</v>
      </c>
      <c r="B11" s="1690">
        <v>5633</v>
      </c>
      <c r="C11" s="1690">
        <v>5923</v>
      </c>
      <c r="D11" s="1695">
        <v>-290</v>
      </c>
      <c r="E11" s="1685">
        <v>-4.9000000000000002E-2</v>
      </c>
    </row>
    <row r="12" spans="1:7">
      <c r="A12" s="1646" t="s">
        <v>432</v>
      </c>
      <c r="B12" s="1692">
        <v>5858</v>
      </c>
      <c r="C12" s="1692">
        <v>6189</v>
      </c>
      <c r="D12" s="1693">
        <v>-331</v>
      </c>
      <c r="E12" s="1694">
        <v>-5.2999999999999999E-2</v>
      </c>
    </row>
    <row r="13" spans="1:7">
      <c r="A13" s="1657" t="s">
        <v>431</v>
      </c>
      <c r="B13" s="1690">
        <v>6081</v>
      </c>
      <c r="C13" s="1690">
        <v>6508</v>
      </c>
      <c r="D13" s="1695">
        <v>-427</v>
      </c>
      <c r="E13" s="1685">
        <v>-6.6000000000000003E-2</v>
      </c>
    </row>
    <row r="14" spans="1:7">
      <c r="A14" s="1646" t="s">
        <v>430</v>
      </c>
      <c r="B14" s="1692">
        <v>6530</v>
      </c>
      <c r="C14" s="1692">
        <v>6912</v>
      </c>
      <c r="D14" s="1693">
        <v>-382</v>
      </c>
      <c r="E14" s="1694">
        <v>-5.5E-2</v>
      </c>
    </row>
    <row r="15" spans="1:7">
      <c r="A15" s="1657" t="s">
        <v>429</v>
      </c>
      <c r="B15" s="1690">
        <v>6596</v>
      </c>
      <c r="C15" s="1690">
        <v>7380</v>
      </c>
      <c r="D15" s="1695">
        <v>-784</v>
      </c>
      <c r="E15" s="1685">
        <v>-0.106</v>
      </c>
    </row>
    <row r="16" spans="1:7">
      <c r="A16" s="1646" t="s">
        <v>428</v>
      </c>
      <c r="B16" s="1692">
        <v>7306</v>
      </c>
      <c r="C16" s="1692">
        <v>7727</v>
      </c>
      <c r="D16" s="1693">
        <v>-421</v>
      </c>
      <c r="E16" s="1694">
        <v>-5.3999999999999999E-2</v>
      </c>
    </row>
    <row r="17" spans="1:5">
      <c r="A17" s="1657" t="s">
        <v>427</v>
      </c>
      <c r="B17" s="1690">
        <v>8100</v>
      </c>
      <c r="C17" s="1690">
        <v>8011</v>
      </c>
      <c r="D17" s="1696">
        <v>89</v>
      </c>
      <c r="E17" s="1691">
        <v>1.0999999999999999E-2</v>
      </c>
    </row>
    <row r="18" spans="1:5">
      <c r="A18" s="1646" t="s">
        <v>426</v>
      </c>
      <c r="B18" s="1692">
        <v>8533</v>
      </c>
      <c r="C18" s="1692">
        <v>8310</v>
      </c>
      <c r="D18" s="1697">
        <v>223</v>
      </c>
      <c r="E18" s="1698">
        <v>2.7E-2</v>
      </c>
    </row>
    <row r="19" spans="1:5">
      <c r="A19" s="1657" t="s">
        <v>425</v>
      </c>
      <c r="B19" s="1690">
        <v>8997</v>
      </c>
      <c r="C19" s="1690">
        <v>8701</v>
      </c>
      <c r="D19" s="1696">
        <v>296</v>
      </c>
      <c r="E19" s="1691">
        <v>3.4000000000000002E-2</v>
      </c>
    </row>
    <row r="20" spans="1:5">
      <c r="A20" s="1646" t="s">
        <v>424</v>
      </c>
      <c r="B20" s="1692">
        <v>9876</v>
      </c>
      <c r="C20" s="1692">
        <v>9154</v>
      </c>
      <c r="D20" s="1697">
        <v>722</v>
      </c>
      <c r="E20" s="1698">
        <v>7.9000000000000001E-2</v>
      </c>
    </row>
    <row r="21" spans="1:5">
      <c r="A21" s="1657" t="s">
        <v>423</v>
      </c>
      <c r="B21" s="1690">
        <v>11060</v>
      </c>
      <c r="C21" s="1690">
        <v>9683</v>
      </c>
      <c r="D21" s="1699">
        <v>1377</v>
      </c>
      <c r="E21" s="1700">
        <v>0.12450271247739603</v>
      </c>
    </row>
    <row r="22" spans="1:5">
      <c r="A22" s="1701" t="s">
        <v>422</v>
      </c>
      <c r="B22" s="1702">
        <v>11800</v>
      </c>
      <c r="C22" s="1703">
        <v>10298</v>
      </c>
      <c r="D22" s="1704">
        <v>1502</v>
      </c>
      <c r="E22" s="1705">
        <v>0.12728813559322033</v>
      </c>
    </row>
    <row r="23" spans="1:5">
      <c r="A23" s="1706" t="s">
        <v>421</v>
      </c>
      <c r="B23" s="1707">
        <v>12400</v>
      </c>
      <c r="C23" s="1708">
        <v>10540</v>
      </c>
      <c r="D23" s="1709">
        <v>1860</v>
      </c>
      <c r="E23" s="1710">
        <v>0.17599999999999999</v>
      </c>
    </row>
    <row r="24" spans="1:5">
      <c r="A24" s="1711" t="s">
        <v>420</v>
      </c>
      <c r="B24" s="1712">
        <v>11855</v>
      </c>
      <c r="C24" s="1713">
        <v>10636</v>
      </c>
      <c r="D24" s="1712">
        <v>1218</v>
      </c>
      <c r="E24" s="1714">
        <v>0.114</v>
      </c>
    </row>
    <row r="25" spans="1:5">
      <c r="A25" s="1706" t="s">
        <v>419</v>
      </c>
      <c r="B25" s="1709">
        <v>11924</v>
      </c>
      <c r="C25" s="1715">
        <v>10663</v>
      </c>
      <c r="D25" s="1709">
        <v>1261</v>
      </c>
      <c r="E25" s="1710">
        <v>0.11799999999999999</v>
      </c>
    </row>
    <row r="26" spans="1:5">
      <c r="A26" s="1711" t="s">
        <v>418</v>
      </c>
      <c r="B26" s="1712">
        <v>11973</v>
      </c>
      <c r="C26" s="1713">
        <v>10648</v>
      </c>
      <c r="D26" s="1712">
        <v>1325</v>
      </c>
      <c r="E26" s="1714">
        <v>0.124</v>
      </c>
    </row>
    <row r="27" spans="1:5">
      <c r="A27" s="1706" t="s">
        <v>417</v>
      </c>
      <c r="B27" s="1709">
        <v>11790</v>
      </c>
      <c r="C27" s="1715">
        <v>10771</v>
      </c>
      <c r="D27" s="1709">
        <v>1019</v>
      </c>
      <c r="E27" s="1710">
        <v>9.4E-2</v>
      </c>
    </row>
    <row r="28" spans="1:5">
      <c r="A28" s="1711" t="s">
        <v>416</v>
      </c>
      <c r="B28" s="1712">
        <v>12400</v>
      </c>
      <c r="C28" s="1713">
        <v>11066</v>
      </c>
      <c r="D28" s="1712">
        <v>1333</v>
      </c>
      <c r="E28" s="1714">
        <v>0.12</v>
      </c>
    </row>
    <row r="29" spans="1:5">
      <c r="A29" s="1706" t="s">
        <v>415</v>
      </c>
      <c r="B29" s="1709">
        <v>12855</v>
      </c>
      <c r="C29" s="1715">
        <v>11445</v>
      </c>
      <c r="D29" s="1709">
        <v>1410</v>
      </c>
      <c r="E29" s="1710">
        <v>0.123</v>
      </c>
    </row>
    <row r="30" spans="1:5">
      <c r="A30" s="1711" t="s">
        <v>414</v>
      </c>
      <c r="B30" s="1712">
        <v>13748</v>
      </c>
      <c r="C30" s="1713">
        <v>11842</v>
      </c>
      <c r="D30" s="1712">
        <v>1906</v>
      </c>
      <c r="E30" s="1714">
        <v>0.16</v>
      </c>
    </row>
    <row r="31" spans="1:5">
      <c r="A31" s="1706" t="s">
        <v>413</v>
      </c>
      <c r="B31" s="1709">
        <v>14322</v>
      </c>
      <c r="C31" s="1715">
        <v>12260</v>
      </c>
      <c r="D31" s="1709">
        <v>2061</v>
      </c>
      <c r="E31" s="1710">
        <v>0.16800000000000001</v>
      </c>
    </row>
    <row r="32" spans="1:5">
      <c r="A32" s="1716" t="s">
        <v>412</v>
      </c>
      <c r="B32" s="1717">
        <v>15242</v>
      </c>
      <c r="C32" s="1718">
        <v>12654</v>
      </c>
      <c r="D32" s="1717">
        <v>2588</v>
      </c>
      <c r="E32" s="1719">
        <v>0.20399999999999999</v>
      </c>
    </row>
    <row r="33" spans="1:5">
      <c r="A33" s="1720" t="s">
        <v>411</v>
      </c>
      <c r="B33" s="1721">
        <v>16132</v>
      </c>
      <c r="C33" s="1722">
        <v>13187</v>
      </c>
      <c r="D33" s="1723">
        <v>2945</v>
      </c>
      <c r="E33" s="1724">
        <v>0.223</v>
      </c>
    </row>
    <row r="34" spans="1:5">
      <c r="A34" s="1372"/>
      <c r="B34" s="1725"/>
      <c r="C34" s="1725"/>
      <c r="D34" s="1726"/>
      <c r="E34" s="1727"/>
    </row>
    <row r="35" spans="1:5" ht="41" customHeight="1">
      <c r="A35" s="1833" t="s">
        <v>3232</v>
      </c>
      <c r="B35" s="1833"/>
      <c r="C35" s="1833"/>
      <c r="D35" s="1833"/>
      <c r="E35" s="1833"/>
    </row>
  </sheetData>
  <mergeCells count="6">
    <mergeCell ref="A35:E35"/>
    <mergeCell ref="A1:E1"/>
    <mergeCell ref="A3:A4"/>
    <mergeCell ref="B3:B4"/>
    <mergeCell ref="C3:C4"/>
    <mergeCell ref="D3: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75516-E55E-4532-878F-F5AAE5150BF2}">
  <dimension ref="A1:F32"/>
  <sheetViews>
    <sheetView workbookViewId="0">
      <selection sqref="A1:XFD1048576"/>
    </sheetView>
  </sheetViews>
  <sheetFormatPr defaultColWidth="9" defaultRowHeight="13"/>
  <cols>
    <col min="1" max="5" width="18.4140625" style="104" customWidth="1"/>
    <col min="6" max="16384" width="9" style="104"/>
  </cols>
  <sheetData>
    <row r="1" spans="1:6" ht="25">
      <c r="A1" s="1817" t="s">
        <v>3233</v>
      </c>
      <c r="B1" s="1817"/>
      <c r="C1" s="1817"/>
      <c r="D1" s="1817"/>
      <c r="E1" s="1817"/>
      <c r="F1" s="103"/>
    </row>
    <row r="2" spans="1:6">
      <c r="A2" s="159"/>
    </row>
    <row r="3" spans="1:6" ht="32.5" customHeight="1">
      <c r="A3" s="1728" t="s">
        <v>467</v>
      </c>
      <c r="B3" s="1729" t="s">
        <v>468</v>
      </c>
      <c r="C3" s="1729" t="s">
        <v>469</v>
      </c>
      <c r="D3" s="1729" t="s">
        <v>470</v>
      </c>
      <c r="E3" s="1730" t="s">
        <v>471</v>
      </c>
      <c r="F3" s="187"/>
    </row>
    <row r="4" spans="1:6" ht="14">
      <c r="A4" s="1731" t="s">
        <v>431</v>
      </c>
      <c r="B4" s="1732" t="s">
        <v>428</v>
      </c>
      <c r="C4" s="1733">
        <v>0.78900000000000003</v>
      </c>
      <c r="D4" s="1734">
        <v>0.14799999999999999</v>
      </c>
      <c r="E4" s="1733">
        <v>6.3E-2</v>
      </c>
      <c r="F4" s="106"/>
    </row>
    <row r="5" spans="1:6" ht="14">
      <c r="A5" s="1735" t="s">
        <v>430</v>
      </c>
      <c r="B5" s="1736" t="s">
        <v>427</v>
      </c>
      <c r="C5" s="1737">
        <v>0.79800000000000004</v>
      </c>
      <c r="D5" s="1738">
        <v>0.14299999999999999</v>
      </c>
      <c r="E5" s="1737">
        <v>5.8999999999999997E-2</v>
      </c>
      <c r="F5" s="106"/>
    </row>
    <row r="6" spans="1:6" ht="14">
      <c r="A6" s="1731" t="s">
        <v>429</v>
      </c>
      <c r="B6" s="1732" t="s">
        <v>426</v>
      </c>
      <c r="C6" s="1733">
        <v>0.79800000000000004</v>
      </c>
      <c r="D6" s="1734">
        <v>0.151</v>
      </c>
      <c r="E6" s="1733">
        <v>5.0999999999999997E-2</v>
      </c>
      <c r="F6" s="106"/>
    </row>
    <row r="7" spans="1:6" ht="14">
      <c r="A7" s="1735" t="s">
        <v>428</v>
      </c>
      <c r="B7" s="1736" t="s">
        <v>425</v>
      </c>
      <c r="C7" s="1737">
        <v>0.79500000000000004</v>
      </c>
      <c r="D7" s="1738">
        <v>0.14899999999999999</v>
      </c>
      <c r="E7" s="1737">
        <v>5.6000000000000001E-2</v>
      </c>
      <c r="F7" s="106"/>
    </row>
    <row r="8" spans="1:6" ht="14">
      <c r="A8" s="1731" t="s">
        <v>427</v>
      </c>
      <c r="B8" s="1732" t="s">
        <v>424</v>
      </c>
      <c r="C8" s="1733">
        <v>0.79200000000000004</v>
      </c>
      <c r="D8" s="1734">
        <v>0.157</v>
      </c>
      <c r="E8" s="1733">
        <v>5.0999999999999997E-2</v>
      </c>
      <c r="F8" s="106"/>
    </row>
    <row r="9" spans="1:6" ht="14">
      <c r="A9" s="1735" t="s">
        <v>426</v>
      </c>
      <c r="B9" s="1736" t="s">
        <v>423</v>
      </c>
      <c r="C9" s="1737">
        <v>0.78900000000000003</v>
      </c>
      <c r="D9" s="1738">
        <v>0.16500000000000001</v>
      </c>
      <c r="E9" s="1737">
        <v>4.5999999999999999E-2</v>
      </c>
      <c r="F9" s="106"/>
    </row>
    <row r="10" spans="1:6" ht="14">
      <c r="A10" s="1731" t="s">
        <v>425</v>
      </c>
      <c r="B10" s="1732" t="s">
        <v>422</v>
      </c>
      <c r="C10" s="1733">
        <v>0.79900000000000004</v>
      </c>
      <c r="D10" s="1734">
        <v>0.16</v>
      </c>
      <c r="E10" s="1733">
        <v>4.1000000000000002E-2</v>
      </c>
      <c r="F10" s="106"/>
    </row>
    <row r="11" spans="1:6" ht="14">
      <c r="A11" s="1735" t="s">
        <v>424</v>
      </c>
      <c r="B11" s="1736" t="s">
        <v>421</v>
      </c>
      <c r="C11" s="1737">
        <v>0.79900000000000004</v>
      </c>
      <c r="D11" s="1738">
        <v>0.156</v>
      </c>
      <c r="E11" s="1737">
        <v>4.4999999999999998E-2</v>
      </c>
      <c r="F11" s="106"/>
    </row>
    <row r="12" spans="1:6" ht="14">
      <c r="A12" s="1731" t="s">
        <v>423</v>
      </c>
      <c r="B12" s="1732" t="s">
        <v>420</v>
      </c>
      <c r="C12" s="1733">
        <v>0.79300000000000004</v>
      </c>
      <c r="D12" s="1734">
        <v>0.16600000000000001</v>
      </c>
      <c r="E12" s="1733">
        <v>4.1000000000000002E-2</v>
      </c>
      <c r="F12" s="106"/>
    </row>
    <row r="13" spans="1:6" ht="14">
      <c r="A13" s="1735" t="s">
        <v>422</v>
      </c>
      <c r="B13" s="1736" t="s">
        <v>419</v>
      </c>
      <c r="C13" s="1737">
        <v>0.80100000000000005</v>
      </c>
      <c r="D13" s="1738">
        <v>0.16400000000000001</v>
      </c>
      <c r="E13" s="1737">
        <v>3.5000000000000003E-2</v>
      </c>
      <c r="F13" s="106"/>
    </row>
    <row r="14" spans="1:6" ht="14">
      <c r="A14" s="1731" t="s">
        <v>421</v>
      </c>
      <c r="B14" s="1739" t="s">
        <v>472</v>
      </c>
      <c r="C14" s="188">
        <v>0.80900000000000005</v>
      </c>
      <c r="D14" s="1740">
        <v>0.155</v>
      </c>
      <c r="E14" s="188">
        <v>3.5000000000000003E-2</v>
      </c>
      <c r="F14" s="189"/>
    </row>
    <row r="15" spans="1:6" ht="14">
      <c r="A15" s="1735" t="s">
        <v>420</v>
      </c>
      <c r="B15" s="1741" t="s">
        <v>473</v>
      </c>
      <c r="C15" s="190">
        <v>0.82399999999999995</v>
      </c>
      <c r="D15" s="120">
        <v>0.14599999999999999</v>
      </c>
      <c r="E15" s="190">
        <v>2.9000000000000001E-2</v>
      </c>
      <c r="F15" s="106"/>
    </row>
    <row r="16" spans="1:6" ht="14">
      <c r="A16" s="1731" t="s">
        <v>419</v>
      </c>
      <c r="B16" s="1739" t="s">
        <v>416</v>
      </c>
      <c r="C16" s="191">
        <v>0.82099999999999995</v>
      </c>
      <c r="D16" s="116">
        <v>0.14499999999999999</v>
      </c>
      <c r="E16" s="191">
        <v>3.3000000000000002E-2</v>
      </c>
      <c r="F16" s="106"/>
    </row>
    <row r="17" spans="1:6" ht="14">
      <c r="A17" s="1735" t="s">
        <v>418</v>
      </c>
      <c r="B17" s="1741" t="s">
        <v>415</v>
      </c>
      <c r="C17" s="190">
        <v>0.81899999999999995</v>
      </c>
      <c r="D17" s="120">
        <v>0.14399999999999999</v>
      </c>
      <c r="E17" s="190">
        <v>3.5999999999999997E-2</v>
      </c>
      <c r="F17" s="106"/>
    </row>
    <row r="18" spans="1:6" ht="14">
      <c r="A18" s="1731" t="s">
        <v>417</v>
      </c>
      <c r="B18" s="1739" t="s">
        <v>414</v>
      </c>
      <c r="C18" s="191">
        <v>0.82699999999999996</v>
      </c>
      <c r="D18" s="116">
        <v>0.13600000000000001</v>
      </c>
      <c r="E18" s="191">
        <v>3.5000000000000003E-2</v>
      </c>
      <c r="F18" s="106"/>
    </row>
    <row r="19" spans="1:6" ht="14">
      <c r="A19" s="1742" t="s">
        <v>416</v>
      </c>
      <c r="B19" s="1743" t="s">
        <v>413</v>
      </c>
      <c r="C19" s="190">
        <v>0.82599999999999996</v>
      </c>
      <c r="D19" s="120">
        <v>0.14199999999999999</v>
      </c>
      <c r="E19" s="190">
        <v>0.03</v>
      </c>
      <c r="F19" s="106"/>
    </row>
    <row r="20" spans="1:6" ht="14">
      <c r="A20" s="1744" t="s">
        <v>415</v>
      </c>
      <c r="B20" s="1745" t="s">
        <v>412</v>
      </c>
      <c r="C20" s="191">
        <v>0.84399999999999997</v>
      </c>
      <c r="D20" s="116">
        <v>0.126</v>
      </c>
      <c r="E20" s="191">
        <v>2.8000000000000001E-2</v>
      </c>
      <c r="F20" s="106"/>
    </row>
    <row r="21" spans="1:6" ht="14">
      <c r="A21" s="192" t="s">
        <v>414</v>
      </c>
      <c r="B21" s="193" t="s">
        <v>411</v>
      </c>
      <c r="C21" s="190">
        <v>0.85099999999999998</v>
      </c>
      <c r="D21" s="120">
        <v>0.11799999999999999</v>
      </c>
      <c r="E21" s="190">
        <v>2.9000000000000001E-2</v>
      </c>
      <c r="F21" s="106"/>
    </row>
    <row r="22" spans="1:6" ht="14">
      <c r="A22" s="194" t="s">
        <v>413</v>
      </c>
      <c r="B22" s="195" t="s">
        <v>474</v>
      </c>
      <c r="C22" s="191">
        <v>0.86199999999999999</v>
      </c>
      <c r="D22" s="116">
        <v>0.108</v>
      </c>
      <c r="E22" s="191">
        <v>2.8000000000000001E-2</v>
      </c>
      <c r="F22" s="106"/>
    </row>
    <row r="23" spans="1:6" ht="14">
      <c r="A23" s="1746" t="s">
        <v>412</v>
      </c>
      <c r="B23" s="1747" t="s">
        <v>475</v>
      </c>
      <c r="C23" s="1748">
        <v>0.85899999999999999</v>
      </c>
      <c r="D23" s="1749">
        <v>0.109</v>
      </c>
      <c r="E23" s="1748">
        <v>0.03</v>
      </c>
      <c r="F23" s="106"/>
    </row>
    <row r="24" spans="1:6">
      <c r="A24" s="1750" t="s">
        <v>411</v>
      </c>
      <c r="B24" s="1751" t="s">
        <v>545</v>
      </c>
      <c r="C24" s="1752">
        <v>0.85399999999999998</v>
      </c>
      <c r="D24" s="1753">
        <v>0.11600000000000001</v>
      </c>
      <c r="E24" s="1752">
        <v>2.8000000000000001E-2</v>
      </c>
    </row>
    <row r="25" spans="1:6">
      <c r="A25" s="196"/>
      <c r="B25" s="197"/>
      <c r="C25" s="198"/>
      <c r="D25" s="198"/>
      <c r="E25" s="199"/>
    </row>
    <row r="26" spans="1:6" ht="43.5" customHeight="1">
      <c r="A26" s="1842" t="s">
        <v>476</v>
      </c>
      <c r="B26" s="1843"/>
      <c r="C26" s="1843"/>
      <c r="D26" s="1843"/>
      <c r="E26" s="1844"/>
    </row>
    <row r="27" spans="1:6" ht="27" customHeight="1">
      <c r="A27" s="1842" t="s">
        <v>477</v>
      </c>
      <c r="B27" s="1843"/>
      <c r="C27" s="1843"/>
      <c r="D27" s="1843"/>
      <c r="E27" s="1844"/>
    </row>
    <row r="28" spans="1:6" ht="30.75" customHeight="1">
      <c r="A28" s="1845" t="s">
        <v>478</v>
      </c>
      <c r="B28" s="1846"/>
      <c r="C28" s="1846"/>
      <c r="D28" s="1846"/>
      <c r="E28" s="1847"/>
    </row>
    <row r="29" spans="1:6">
      <c r="A29" s="200"/>
      <c r="B29" s="200"/>
      <c r="C29" s="200"/>
      <c r="D29" s="200"/>
      <c r="E29" s="200"/>
    </row>
    <row r="30" spans="1:6" ht="36" customHeight="1">
      <c r="A30" s="1841" t="s">
        <v>479</v>
      </c>
      <c r="B30" s="1841"/>
      <c r="C30" s="1841"/>
      <c r="D30" s="1841"/>
      <c r="E30" s="1841"/>
    </row>
    <row r="31" spans="1:6">
      <c r="A31" s="201"/>
      <c r="B31" s="201"/>
      <c r="C31" s="201"/>
      <c r="D31" s="201"/>
      <c r="E31" s="201"/>
    </row>
    <row r="32" spans="1:6">
      <c r="A32" s="105"/>
    </row>
  </sheetData>
  <mergeCells count="5">
    <mergeCell ref="A30:E30"/>
    <mergeCell ref="A1:E1"/>
    <mergeCell ref="A26:E26"/>
    <mergeCell ref="A27:E27"/>
    <mergeCell ref="A28:E2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78A69-7B52-49B4-A119-A09CA2D7EF1E}">
  <dimension ref="A1:J23"/>
  <sheetViews>
    <sheetView workbookViewId="0">
      <selection sqref="A1:XFD1048576"/>
    </sheetView>
  </sheetViews>
  <sheetFormatPr defaultRowHeight="13"/>
  <cols>
    <col min="1" max="1" width="15.25" style="202" customWidth="1"/>
    <col min="2" max="2" width="10.83203125" style="202" customWidth="1"/>
    <col min="3" max="3" width="12.5" style="202" customWidth="1"/>
    <col min="4" max="4" width="11.1640625" style="202" customWidth="1"/>
    <col min="5" max="5" width="12.1640625" style="202" customWidth="1"/>
    <col min="6" max="6" width="12.25" style="202" customWidth="1"/>
    <col min="7" max="7" width="12.5" style="202" customWidth="1"/>
    <col min="8" max="8" width="13.1640625" style="202" customWidth="1"/>
    <col min="9" max="16384" width="8.6640625" style="202"/>
  </cols>
  <sheetData>
    <row r="1" spans="1:10" ht="25">
      <c r="A1" s="1817" t="s">
        <v>3234</v>
      </c>
      <c r="B1" s="1817"/>
      <c r="C1" s="1817"/>
      <c r="D1" s="1817"/>
      <c r="E1" s="1817"/>
      <c r="F1" s="1817"/>
      <c r="G1" s="1817"/>
      <c r="H1" s="1817"/>
      <c r="I1" s="103"/>
    </row>
    <row r="3" spans="1:10" ht="27.5" customHeight="1">
      <c r="A3" s="1849" t="s">
        <v>398</v>
      </c>
      <c r="B3" s="1818" t="s">
        <v>480</v>
      </c>
      <c r="C3" s="1850"/>
      <c r="D3" s="1818" t="s">
        <v>481</v>
      </c>
      <c r="E3" s="1850"/>
      <c r="F3" s="1818" t="s">
        <v>482</v>
      </c>
      <c r="G3" s="1850"/>
      <c r="H3" s="1851" t="s">
        <v>32</v>
      </c>
      <c r="I3" s="40"/>
    </row>
    <row r="4" spans="1:10" ht="27.5">
      <c r="A4" s="1849"/>
      <c r="B4" s="203" t="s">
        <v>483</v>
      </c>
      <c r="C4" s="204" t="s">
        <v>484</v>
      </c>
      <c r="D4" s="205" t="s">
        <v>483</v>
      </c>
      <c r="E4" s="204" t="s">
        <v>484</v>
      </c>
      <c r="F4" s="205" t="s">
        <v>483</v>
      </c>
      <c r="G4" s="204" t="s">
        <v>484</v>
      </c>
      <c r="H4" s="1851"/>
      <c r="I4" s="40"/>
    </row>
    <row r="5" spans="1:10">
      <c r="A5" s="1657" t="s">
        <v>424</v>
      </c>
      <c r="B5" s="1639">
        <v>19714</v>
      </c>
      <c r="C5" s="1659">
        <f>B5/H5</f>
        <v>0.10867336251281655</v>
      </c>
      <c r="D5" s="1639">
        <v>15403</v>
      </c>
      <c r="E5" s="1659">
        <f>D5/H5</f>
        <v>8.4908988677331515E-2</v>
      </c>
      <c r="F5" s="1639">
        <v>74123</v>
      </c>
      <c r="G5" s="1659">
        <f>F5/H5</f>
        <v>0.40860280255338854</v>
      </c>
      <c r="H5" s="1639">
        <v>181406</v>
      </c>
      <c r="J5" s="206"/>
    </row>
    <row r="6" spans="1:10">
      <c r="A6" s="1646" t="s">
        <v>423</v>
      </c>
      <c r="B6" s="1650">
        <v>19030</v>
      </c>
      <c r="C6" s="1651">
        <f t="shared" ref="C6:C20" si="0">B6/H6</f>
        <v>0.10617405179820794</v>
      </c>
      <c r="D6" s="1650">
        <v>16132</v>
      </c>
      <c r="E6" s="1651">
        <f t="shared" ref="E6:E20" si="1">D6/H6</f>
        <v>9.0005244540656351E-2</v>
      </c>
      <c r="F6" s="1650">
        <v>71037</v>
      </c>
      <c r="G6" s="1651">
        <f t="shared" ref="G6:G20" si="2">F6/H6</f>
        <v>0.39633663255855472</v>
      </c>
      <c r="H6" s="1650">
        <v>179234</v>
      </c>
      <c r="J6" s="206"/>
    </row>
    <row r="7" spans="1:10">
      <c r="A7" s="1657" t="s">
        <v>422</v>
      </c>
      <c r="B7" s="1639">
        <v>18650</v>
      </c>
      <c r="C7" s="1659">
        <f t="shared" si="0"/>
        <v>0.10455852754682708</v>
      </c>
      <c r="D7" s="1639">
        <v>17659</v>
      </c>
      <c r="E7" s="1659">
        <f t="shared" si="1"/>
        <v>9.9002629380665924E-2</v>
      </c>
      <c r="F7" s="1639">
        <v>69091</v>
      </c>
      <c r="G7" s="1659">
        <f t="shared" si="2"/>
        <v>0.38734869848460213</v>
      </c>
      <c r="H7" s="1639">
        <v>178369</v>
      </c>
      <c r="J7" s="206"/>
    </row>
    <row r="8" spans="1:10">
      <c r="A8" s="1646" t="s">
        <v>421</v>
      </c>
      <c r="B8" s="1650">
        <v>18108</v>
      </c>
      <c r="C8" s="1651">
        <f t="shared" si="0"/>
        <v>0.10180411646642791</v>
      </c>
      <c r="D8" s="1650">
        <v>19504</v>
      </c>
      <c r="E8" s="1651">
        <f t="shared" si="1"/>
        <v>0.10965250096980396</v>
      </c>
      <c r="F8" s="1650">
        <v>74902</v>
      </c>
      <c r="G8" s="1651">
        <f t="shared" si="2"/>
        <v>0.42110293414890565</v>
      </c>
      <c r="H8" s="1650">
        <v>177871</v>
      </c>
      <c r="J8" s="206"/>
    </row>
    <row r="9" spans="1:10">
      <c r="A9" s="1657" t="s">
        <v>420</v>
      </c>
      <c r="B9" s="1639">
        <v>18012</v>
      </c>
      <c r="C9" s="1659">
        <f t="shared" si="0"/>
        <v>0.10082340231403478</v>
      </c>
      <c r="D9" s="1639">
        <v>17806</v>
      </c>
      <c r="E9" s="1659">
        <f t="shared" si="1"/>
        <v>9.9670303220281115E-2</v>
      </c>
      <c r="F9" s="1639">
        <v>77951</v>
      </c>
      <c r="G9" s="1659">
        <f t="shared" si="2"/>
        <v>0.43633605561743977</v>
      </c>
      <c r="H9" s="1639">
        <v>178649</v>
      </c>
      <c r="J9" s="206"/>
    </row>
    <row r="10" spans="1:10">
      <c r="A10" s="1646" t="s">
        <v>419</v>
      </c>
      <c r="B10" s="1650">
        <v>17753</v>
      </c>
      <c r="C10" s="1651">
        <f t="shared" si="0"/>
        <v>9.9619545699407439E-2</v>
      </c>
      <c r="D10" s="1650">
        <v>17441</v>
      </c>
      <c r="E10" s="1651">
        <f t="shared" si="1"/>
        <v>9.7868782546238098E-2</v>
      </c>
      <c r="F10" s="1650">
        <v>84110</v>
      </c>
      <c r="G10" s="1651">
        <f>F10/H10</f>
        <v>0.47197656670856525</v>
      </c>
      <c r="H10" s="1650">
        <v>178208</v>
      </c>
      <c r="J10" s="206"/>
    </row>
    <row r="11" spans="1:10">
      <c r="A11" s="1754" t="s">
        <v>418</v>
      </c>
      <c r="B11" s="115">
        <v>17751</v>
      </c>
      <c r="C11" s="1755">
        <f t="shared" si="0"/>
        <v>9.7956548371253713E-2</v>
      </c>
      <c r="D11" s="115">
        <v>15144</v>
      </c>
      <c r="E11" s="1755">
        <f t="shared" si="1"/>
        <v>8.3570163288505792E-2</v>
      </c>
      <c r="F11" s="115">
        <v>90027</v>
      </c>
      <c r="G11" s="1755">
        <f t="shared" si="2"/>
        <v>0.49680210580918588</v>
      </c>
      <c r="H11" s="115">
        <v>181213</v>
      </c>
      <c r="J11" s="206"/>
    </row>
    <row r="12" spans="1:10">
      <c r="A12" s="207" t="s">
        <v>417</v>
      </c>
      <c r="B12" s="119">
        <v>17782</v>
      </c>
      <c r="C12" s="1756">
        <f t="shared" si="0"/>
        <v>9.703630539533209E-2</v>
      </c>
      <c r="D12" s="119">
        <v>14298</v>
      </c>
      <c r="E12" s="1756">
        <f t="shared" si="1"/>
        <v>7.8024130836939501E-2</v>
      </c>
      <c r="F12" s="119">
        <v>93476</v>
      </c>
      <c r="G12" s="1756">
        <f t="shared" si="2"/>
        <v>0.51009817136059288</v>
      </c>
      <c r="H12" s="119">
        <v>183251</v>
      </c>
      <c r="J12" s="206"/>
    </row>
    <row r="13" spans="1:10">
      <c r="A13" s="208" t="s">
        <v>416</v>
      </c>
      <c r="B13" s="115">
        <v>17741</v>
      </c>
      <c r="C13" s="1755">
        <f t="shared" si="0"/>
        <v>9.5755992508352539E-2</v>
      </c>
      <c r="D13" s="115">
        <v>13501</v>
      </c>
      <c r="E13" s="1755">
        <f t="shared" si="1"/>
        <v>7.2870844645469113E-2</v>
      </c>
      <c r="F13" s="115">
        <v>94315</v>
      </c>
      <c r="G13" s="1755">
        <f t="shared" si="2"/>
        <v>0.50905960393581362</v>
      </c>
      <c r="H13" s="115">
        <v>185273</v>
      </c>
      <c r="J13" s="206"/>
    </row>
    <row r="14" spans="1:10">
      <c r="A14" s="207" t="s">
        <v>415</v>
      </c>
      <c r="B14" s="119">
        <v>17350</v>
      </c>
      <c r="C14" s="1756">
        <f t="shared" si="0"/>
        <v>9.5911993145194732E-2</v>
      </c>
      <c r="D14" s="119">
        <v>12144</v>
      </c>
      <c r="E14" s="1756">
        <f t="shared" si="1"/>
        <v>6.7132867132867133E-2</v>
      </c>
      <c r="F14" s="119">
        <v>91388</v>
      </c>
      <c r="G14" s="1756">
        <f t="shared" si="2"/>
        <v>0.50519914867740956</v>
      </c>
      <c r="H14" s="119">
        <v>180895</v>
      </c>
      <c r="J14" s="206"/>
    </row>
    <row r="15" spans="1:10">
      <c r="A15" s="208" t="s">
        <v>414</v>
      </c>
      <c r="B15" s="115">
        <v>17415</v>
      </c>
      <c r="C15" s="1755">
        <f t="shared" si="0"/>
        <v>9.6530660887206299E-2</v>
      </c>
      <c r="D15" s="115">
        <v>11083</v>
      </c>
      <c r="E15" s="1755">
        <f t="shared" si="1"/>
        <v>6.1432633626925484E-2</v>
      </c>
      <c r="F15" s="115">
        <v>91177</v>
      </c>
      <c r="G15" s="1755">
        <f t="shared" si="2"/>
        <v>0.50539052929731887</v>
      </c>
      <c r="H15" s="115">
        <v>180409</v>
      </c>
      <c r="J15" s="206"/>
    </row>
    <row r="16" spans="1:10">
      <c r="A16" s="207" t="s">
        <v>413</v>
      </c>
      <c r="B16" s="119">
        <v>17449</v>
      </c>
      <c r="C16" s="1756">
        <f t="shared" si="0"/>
        <v>9.6991695478649484E-2</v>
      </c>
      <c r="D16" s="119">
        <v>12894</v>
      </c>
      <c r="E16" s="1756">
        <f t="shared" si="1"/>
        <v>7.1672354948805458E-2</v>
      </c>
      <c r="F16" s="119">
        <v>87777</v>
      </c>
      <c r="G16" s="1756">
        <f t="shared" si="2"/>
        <v>0.48791564296116774</v>
      </c>
      <c r="H16" s="119">
        <v>179902</v>
      </c>
      <c r="J16" s="206"/>
    </row>
    <row r="17" spans="1:10">
      <c r="A17" s="208" t="s">
        <v>412</v>
      </c>
      <c r="B17" s="115">
        <v>17279</v>
      </c>
      <c r="C17" s="1755">
        <f t="shared" si="0"/>
        <v>9.6393406041672472E-2</v>
      </c>
      <c r="D17" s="115">
        <v>14740</v>
      </c>
      <c r="E17" s="1755">
        <f t="shared" si="1"/>
        <v>8.2229226520878079E-2</v>
      </c>
      <c r="F17" s="115">
        <v>87653</v>
      </c>
      <c r="G17" s="1755">
        <f t="shared" si="2"/>
        <v>0.48898496555186743</v>
      </c>
      <c r="H17" s="115">
        <v>179255</v>
      </c>
      <c r="J17" s="206"/>
    </row>
    <row r="18" spans="1:10">
      <c r="A18" s="207" t="s">
        <v>411</v>
      </c>
      <c r="B18" s="119">
        <v>17591</v>
      </c>
      <c r="C18" s="1756">
        <f t="shared" si="0"/>
        <v>9.7892018831595234E-2</v>
      </c>
      <c r="D18" s="119">
        <v>16275</v>
      </c>
      <c r="E18" s="1756">
        <f t="shared" si="1"/>
        <v>9.0568620685817322E-2</v>
      </c>
      <c r="F18" s="119">
        <v>85760</v>
      </c>
      <c r="G18" s="1756">
        <f t="shared" si="2"/>
        <v>0.47724515576133292</v>
      </c>
      <c r="H18" s="119">
        <v>179698</v>
      </c>
      <c r="J18" s="206"/>
    </row>
    <row r="19" spans="1:10">
      <c r="A19" s="208" t="s">
        <v>474</v>
      </c>
      <c r="B19" s="115">
        <v>17960</v>
      </c>
      <c r="C19" s="1755">
        <f t="shared" si="0"/>
        <v>0.10015000195169825</v>
      </c>
      <c r="D19" s="115">
        <v>16986</v>
      </c>
      <c r="E19" s="1755">
        <f t="shared" si="1"/>
        <v>9.4718704518460275E-2</v>
      </c>
      <c r="F19" s="115">
        <v>84993</v>
      </c>
      <c r="G19" s="1755">
        <f t="shared" si="2"/>
        <v>0.47394482827843487</v>
      </c>
      <c r="H19" s="115">
        <v>179331</v>
      </c>
      <c r="J19" s="206"/>
    </row>
    <row r="20" spans="1:10">
      <c r="A20" s="1757" t="s">
        <v>475</v>
      </c>
      <c r="B20" s="1758">
        <v>18031</v>
      </c>
      <c r="C20" s="1759">
        <f t="shared" si="0"/>
        <v>0.10320885612235553</v>
      </c>
      <c r="D20" s="1758">
        <v>16267</v>
      </c>
      <c r="E20" s="1759">
        <f t="shared" si="1"/>
        <v>9.3111777635314585E-2</v>
      </c>
      <c r="F20" s="1758">
        <v>87879</v>
      </c>
      <c r="G20" s="1759">
        <f t="shared" si="2"/>
        <v>0.50301653081784048</v>
      </c>
      <c r="H20" s="1758">
        <v>174704</v>
      </c>
      <c r="J20" s="206"/>
    </row>
    <row r="21" spans="1:10">
      <c r="A21" s="1369" t="s">
        <v>545</v>
      </c>
      <c r="B21" s="280">
        <v>17979</v>
      </c>
      <c r="C21" s="1760">
        <v>0.105</v>
      </c>
      <c r="D21" s="280">
        <v>16608</v>
      </c>
      <c r="E21" s="1760">
        <v>9.7000000000000003E-2</v>
      </c>
      <c r="F21" s="115">
        <v>85155</v>
      </c>
      <c r="G21" s="1760">
        <v>0.496</v>
      </c>
      <c r="H21" s="115">
        <v>171600</v>
      </c>
    </row>
    <row r="23" spans="1:10">
      <c r="A23" s="1848" t="s">
        <v>485</v>
      </c>
      <c r="B23" s="1848"/>
      <c r="C23" s="1848"/>
      <c r="D23" s="1848"/>
      <c r="E23" s="1848"/>
      <c r="F23" s="1848"/>
      <c r="G23" s="1848"/>
      <c r="H23" s="1848"/>
    </row>
  </sheetData>
  <mergeCells count="7">
    <mergeCell ref="A23:H23"/>
    <mergeCell ref="A1:H1"/>
    <mergeCell ref="A3:A4"/>
    <mergeCell ref="B3:C3"/>
    <mergeCell ref="D3:E3"/>
    <mergeCell ref="F3:G3"/>
    <mergeCell ref="H3:H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F6DB0-7900-48F5-B432-AB908DC576E7}">
  <dimension ref="A1:P31"/>
  <sheetViews>
    <sheetView topLeftCell="C13" workbookViewId="0">
      <selection activeCell="M9" sqref="M9:M10"/>
    </sheetView>
  </sheetViews>
  <sheetFormatPr defaultColWidth="9" defaultRowHeight="14"/>
  <cols>
    <col min="1" max="1" width="13.83203125" style="104" customWidth="1"/>
    <col min="2" max="13" width="10.58203125" style="104" customWidth="1"/>
    <col min="14" max="14" width="12.1640625" style="104" customWidth="1"/>
    <col min="15" max="15" width="9" style="104"/>
    <col min="16" max="16" width="9" style="106"/>
    <col min="17" max="16384" width="9" style="104"/>
  </cols>
  <sheetData>
    <row r="1" spans="1:16" ht="25">
      <c r="A1" s="1817" t="s">
        <v>3235</v>
      </c>
      <c r="B1" s="1817"/>
      <c r="C1" s="1817"/>
      <c r="D1" s="1817"/>
      <c r="E1" s="1817"/>
      <c r="F1" s="1817"/>
      <c r="G1" s="1817"/>
      <c r="H1" s="1817"/>
      <c r="I1" s="1817"/>
      <c r="J1" s="1817"/>
      <c r="K1" s="1817"/>
      <c r="L1" s="1817"/>
      <c r="M1" s="1817"/>
      <c r="N1" s="1817"/>
      <c r="O1" s="103"/>
    </row>
    <row r="2" spans="1:16">
      <c r="A2" s="164"/>
    </row>
    <row r="3" spans="1:16" ht="27.5">
      <c r="A3" s="1852" t="s">
        <v>398</v>
      </c>
      <c r="B3" s="1854" t="s">
        <v>486</v>
      </c>
      <c r="C3" s="1855"/>
      <c r="D3" s="1854" t="s">
        <v>480</v>
      </c>
      <c r="E3" s="1855"/>
      <c r="F3" s="1854" t="s">
        <v>482</v>
      </c>
      <c r="G3" s="1855"/>
      <c r="H3" s="1854" t="s">
        <v>487</v>
      </c>
      <c r="I3" s="1855"/>
      <c r="J3" s="1854" t="s">
        <v>488</v>
      </c>
      <c r="K3" s="1855"/>
      <c r="L3" s="1854" t="s">
        <v>489</v>
      </c>
      <c r="M3" s="1855"/>
      <c r="N3" s="1856" t="s">
        <v>396</v>
      </c>
      <c r="P3" s="40"/>
    </row>
    <row r="4" spans="1:16" s="137" customFormat="1" ht="27.5">
      <c r="A4" s="1853"/>
      <c r="B4" s="209" t="s">
        <v>483</v>
      </c>
      <c r="C4" s="210" t="s">
        <v>490</v>
      </c>
      <c r="D4" s="209" t="s">
        <v>483</v>
      </c>
      <c r="E4" s="210" t="s">
        <v>490</v>
      </c>
      <c r="F4" s="209" t="s">
        <v>483</v>
      </c>
      <c r="G4" s="210" t="s">
        <v>490</v>
      </c>
      <c r="H4" s="209" t="s">
        <v>483</v>
      </c>
      <c r="I4" s="210" t="s">
        <v>490</v>
      </c>
      <c r="J4" s="209" t="s">
        <v>483</v>
      </c>
      <c r="K4" s="210" t="s">
        <v>490</v>
      </c>
      <c r="L4" s="209" t="s">
        <v>483</v>
      </c>
      <c r="M4" s="210" t="s">
        <v>490</v>
      </c>
      <c r="N4" s="1857"/>
      <c r="P4" s="40"/>
    </row>
    <row r="5" spans="1:16">
      <c r="A5" s="192" t="s">
        <v>545</v>
      </c>
      <c r="B5" s="119">
        <v>5619</v>
      </c>
      <c r="C5" s="120">
        <f>B5/N5</f>
        <v>3.3214127382887544E-2</v>
      </c>
      <c r="D5" s="119">
        <v>7401</v>
      </c>
      <c r="E5" s="120">
        <f>D5/N5</f>
        <v>4.3747598640461058E-2</v>
      </c>
      <c r="F5" s="119">
        <v>53025</v>
      </c>
      <c r="G5" s="120">
        <f>F5/N5</f>
        <v>0.31343283582089554</v>
      </c>
      <c r="H5" s="119">
        <v>3219</v>
      </c>
      <c r="I5" s="120">
        <f>H5/N5</f>
        <v>1.9027634106694252E-2</v>
      </c>
      <c r="J5" s="119">
        <v>21938</v>
      </c>
      <c r="K5" s="120">
        <f>J5/N5</f>
        <v>0.12967637062213683</v>
      </c>
      <c r="L5" s="1761">
        <v>77973</v>
      </c>
      <c r="M5" s="120">
        <f>L5/N5</f>
        <v>0.4609014334269248</v>
      </c>
      <c r="N5" s="119">
        <v>169175</v>
      </c>
      <c r="O5" s="106"/>
      <c r="P5" s="33"/>
    </row>
    <row r="6" spans="1:16">
      <c r="A6" s="194" t="s">
        <v>475</v>
      </c>
      <c r="B6" s="115">
        <v>4829</v>
      </c>
      <c r="C6" s="116">
        <f>B6/N6</f>
        <v>2.800167001055354E-2</v>
      </c>
      <c r="D6" s="115">
        <v>6895</v>
      </c>
      <c r="E6" s="116">
        <f>D6/N6</f>
        <v>3.9981676273093111E-2</v>
      </c>
      <c r="F6" s="115">
        <v>59068</v>
      </c>
      <c r="G6" s="116">
        <f>F6/N6</f>
        <v>0.34251452561262713</v>
      </c>
      <c r="H6" s="115">
        <v>2808</v>
      </c>
      <c r="I6" s="116">
        <f>H6/N6</f>
        <v>1.6282602897004419E-2</v>
      </c>
      <c r="J6" s="115">
        <v>23204</v>
      </c>
      <c r="K6" s="116">
        <f>J6/N6</f>
        <v>0.13455182251498951</v>
      </c>
      <c r="L6" s="283">
        <v>75650</v>
      </c>
      <c r="M6" s="116">
        <f>L6/N6</f>
        <v>0.43866770269173228</v>
      </c>
      <c r="N6" s="115">
        <v>172454</v>
      </c>
      <c r="O6" s="106"/>
      <c r="P6" s="33"/>
    </row>
    <row r="7" spans="1:16" s="137" customFormat="1" ht="14.25" customHeight="1">
      <c r="A7" s="211" t="s">
        <v>474</v>
      </c>
      <c r="B7" s="133">
        <v>5779</v>
      </c>
      <c r="C7" s="120">
        <f t="shared" ref="C7:C27" si="0">B7/N7</f>
        <v>3.2361752764944698E-2</v>
      </c>
      <c r="D7" s="133">
        <v>7301</v>
      </c>
      <c r="E7" s="120">
        <f t="shared" ref="E7:E27" si="1">D7/N7</f>
        <v>4.0884782304353912E-2</v>
      </c>
      <c r="F7" s="133">
        <v>57013</v>
      </c>
      <c r="G7" s="120">
        <f t="shared" ref="G7:G27" si="2">F7/N7</f>
        <v>0.31926641467170658</v>
      </c>
      <c r="H7" s="133">
        <v>3068</v>
      </c>
      <c r="I7" s="120">
        <f t="shared" ref="I7:I25" si="3">H7/N7</f>
        <v>1.7180456390872182E-2</v>
      </c>
      <c r="J7" s="133">
        <v>22840</v>
      </c>
      <c r="K7" s="120">
        <f t="shared" ref="K7:K27" si="4">J7/N7</f>
        <v>0.12790144197116057</v>
      </c>
      <c r="L7" s="133">
        <v>82574</v>
      </c>
      <c r="M7" s="120">
        <f t="shared" ref="M7:M27" si="5">L7/N7</f>
        <v>0.46240515189696207</v>
      </c>
      <c r="N7" s="133">
        <v>178575</v>
      </c>
      <c r="O7" s="106"/>
      <c r="P7" s="212"/>
    </row>
    <row r="8" spans="1:16" s="214" customFormat="1">
      <c r="A8" s="1762" t="s">
        <v>411</v>
      </c>
      <c r="B8" s="1763">
        <v>5235</v>
      </c>
      <c r="C8" s="116">
        <f t="shared" si="0"/>
        <v>2.9267883599362648E-2</v>
      </c>
      <c r="D8" s="1763">
        <v>7197</v>
      </c>
      <c r="E8" s="116">
        <f t="shared" si="1"/>
        <v>4.0237050289324353E-2</v>
      </c>
      <c r="F8" s="1763">
        <v>59003</v>
      </c>
      <c r="G8" s="116">
        <f t="shared" si="2"/>
        <v>0.32987448634444971</v>
      </c>
      <c r="H8" s="1763">
        <v>2826</v>
      </c>
      <c r="I8" s="116">
        <f t="shared" si="3"/>
        <v>1.5799625415816396E-2</v>
      </c>
      <c r="J8" s="1763">
        <v>22056</v>
      </c>
      <c r="K8" s="116">
        <f t="shared" si="4"/>
        <v>0.12331087691834623</v>
      </c>
      <c r="L8" s="1763">
        <v>82548</v>
      </c>
      <c r="M8" s="117">
        <f t="shared" si="5"/>
        <v>0.46151007743270062</v>
      </c>
      <c r="N8" s="1764">
        <v>178865</v>
      </c>
      <c r="O8" s="213"/>
      <c r="P8" s="213"/>
    </row>
    <row r="9" spans="1:16">
      <c r="A9" s="215" t="s">
        <v>412</v>
      </c>
      <c r="B9" s="216">
        <v>4467</v>
      </c>
      <c r="C9" s="120">
        <f t="shared" si="0"/>
        <v>2.4960885113991953E-2</v>
      </c>
      <c r="D9" s="133">
        <v>6981</v>
      </c>
      <c r="E9" s="121">
        <f t="shared" si="1"/>
        <v>3.9008717031738936E-2</v>
      </c>
      <c r="F9" s="216">
        <v>62412</v>
      </c>
      <c r="G9" s="121">
        <f t="shared" si="2"/>
        <v>0.3487483236477425</v>
      </c>
      <c r="H9" s="216">
        <v>2539</v>
      </c>
      <c r="I9" s="121">
        <f t="shared" si="3"/>
        <v>1.4187527939204291E-2</v>
      </c>
      <c r="J9" s="216">
        <v>21064</v>
      </c>
      <c r="K9" s="121">
        <f t="shared" si="4"/>
        <v>0.11770227983907018</v>
      </c>
      <c r="L9" s="216">
        <v>81497</v>
      </c>
      <c r="M9" s="121">
        <f t="shared" si="5"/>
        <v>0.45539226642825215</v>
      </c>
      <c r="N9" s="216">
        <v>178960</v>
      </c>
      <c r="O9" s="106"/>
    </row>
    <row r="10" spans="1:16">
      <c r="A10" s="1765" t="s">
        <v>413</v>
      </c>
      <c r="B10" s="1639">
        <v>3105</v>
      </c>
      <c r="C10" s="116">
        <f t="shared" si="0"/>
        <v>1.7364412182491303E-2</v>
      </c>
      <c r="D10" s="815">
        <v>6704</v>
      </c>
      <c r="E10" s="117">
        <f t="shared" si="1"/>
        <v>3.7491471584998937E-2</v>
      </c>
      <c r="F10" s="1639">
        <v>64937</v>
      </c>
      <c r="G10" s="117">
        <f t="shared" si="2"/>
        <v>0.36315389175344215</v>
      </c>
      <c r="H10" s="1639">
        <v>2282</v>
      </c>
      <c r="I10" s="117">
        <f t="shared" si="3"/>
        <v>1.2761864283557215E-2</v>
      </c>
      <c r="J10" s="1639">
        <v>20146</v>
      </c>
      <c r="K10" s="117">
        <f t="shared" si="4"/>
        <v>0.11266455646649591</v>
      </c>
      <c r="L10" s="1639">
        <v>81640</v>
      </c>
      <c r="M10" s="117">
        <f t="shared" si="5"/>
        <v>0.45656380372901451</v>
      </c>
      <c r="N10" s="1639">
        <v>178814</v>
      </c>
      <c r="O10" s="106"/>
      <c r="P10" s="218"/>
    </row>
    <row r="11" spans="1:16">
      <c r="A11" s="1766" t="s">
        <v>414</v>
      </c>
      <c r="B11" s="1767">
        <v>2995</v>
      </c>
      <c r="C11" s="120">
        <f t="shared" si="0"/>
        <v>1.6704314119189045E-2</v>
      </c>
      <c r="D11" s="1768">
        <v>5975</v>
      </c>
      <c r="E11" s="121">
        <f t="shared" si="1"/>
        <v>3.3324967232772805E-2</v>
      </c>
      <c r="F11" s="1767">
        <v>71280</v>
      </c>
      <c r="G11" s="121">
        <f t="shared" si="2"/>
        <v>0.3975570986363256</v>
      </c>
      <c r="H11" s="1767">
        <v>1949</v>
      </c>
      <c r="I11" s="121">
        <f t="shared" si="3"/>
        <v>1.0870353328313672E-2</v>
      </c>
      <c r="J11" s="1767">
        <v>22059</v>
      </c>
      <c r="K11" s="121">
        <f t="shared" si="4"/>
        <v>0.12303187484313562</v>
      </c>
      <c r="L11" s="1767">
        <v>75037</v>
      </c>
      <c r="M11" s="121">
        <f t="shared" si="5"/>
        <v>0.41851139184026326</v>
      </c>
      <c r="N11" s="1767">
        <v>179295</v>
      </c>
      <c r="O11" s="106"/>
    </row>
    <row r="12" spans="1:16">
      <c r="A12" s="1769" t="s">
        <v>415</v>
      </c>
      <c r="B12" s="220">
        <v>3005</v>
      </c>
      <c r="C12" s="116">
        <f t="shared" si="0"/>
        <v>1.6734234735927649E-2</v>
      </c>
      <c r="D12" s="1770">
        <v>5884</v>
      </c>
      <c r="E12" s="117">
        <f t="shared" si="1"/>
        <v>3.2766801060298931E-2</v>
      </c>
      <c r="F12" s="220">
        <v>71796</v>
      </c>
      <c r="G12" s="117">
        <f t="shared" si="2"/>
        <v>0.39981734346111863</v>
      </c>
      <c r="H12" s="220">
        <v>1724</v>
      </c>
      <c r="I12" s="117">
        <f t="shared" si="3"/>
        <v>9.6006058851045815E-3</v>
      </c>
      <c r="J12" s="220">
        <v>22858</v>
      </c>
      <c r="K12" s="117">
        <f t="shared" si="4"/>
        <v>0.12729155993139243</v>
      </c>
      <c r="L12" s="220">
        <v>74305</v>
      </c>
      <c r="M12" s="117">
        <f t="shared" si="5"/>
        <v>0.41378945492615776</v>
      </c>
      <c r="N12" s="220">
        <v>179572</v>
      </c>
      <c r="O12" s="106"/>
    </row>
    <row r="13" spans="1:16">
      <c r="A13" s="1766" t="s">
        <v>416</v>
      </c>
      <c r="B13" s="1767">
        <v>3393</v>
      </c>
      <c r="C13" s="120">
        <f t="shared" si="0"/>
        <v>1.8013856812933025E-2</v>
      </c>
      <c r="D13" s="1768">
        <v>6245</v>
      </c>
      <c r="E13" s="121">
        <f t="shared" si="1"/>
        <v>3.3155477688407528E-2</v>
      </c>
      <c r="F13" s="1767">
        <v>74585</v>
      </c>
      <c r="G13" s="121">
        <f t="shared" si="2"/>
        <v>0.39598099333704972</v>
      </c>
      <c r="H13" s="1767">
        <v>1528</v>
      </c>
      <c r="I13" s="121">
        <f t="shared" si="3"/>
        <v>8.1123410581083587E-3</v>
      </c>
      <c r="J13" s="1767">
        <v>24417</v>
      </c>
      <c r="K13" s="121">
        <f t="shared" si="4"/>
        <v>0.12963287409413077</v>
      </c>
      <c r="L13" s="1767">
        <v>78187</v>
      </c>
      <c r="M13" s="121">
        <f t="shared" si="5"/>
        <v>0.4151044570093706</v>
      </c>
      <c r="N13" s="1767">
        <v>188355</v>
      </c>
      <c r="O13" s="106"/>
    </row>
    <row r="14" spans="1:16">
      <c r="A14" s="1771" t="s">
        <v>417</v>
      </c>
      <c r="B14" s="1772">
        <v>3559</v>
      </c>
      <c r="C14" s="116">
        <f t="shared" si="0"/>
        <v>1.9407892943030556E-2</v>
      </c>
      <c r="D14" s="1773">
        <v>6127</v>
      </c>
      <c r="E14" s="117">
        <f t="shared" si="1"/>
        <v>3.341167745488851E-2</v>
      </c>
      <c r="F14" s="1772">
        <v>71939</v>
      </c>
      <c r="G14" s="117">
        <f t="shared" si="2"/>
        <v>0.39229682788105508</v>
      </c>
      <c r="H14" s="1772">
        <v>1158</v>
      </c>
      <c r="I14" s="117">
        <f t="shared" si="3"/>
        <v>6.3147906794125824E-3</v>
      </c>
      <c r="J14" s="1772">
        <v>25198</v>
      </c>
      <c r="K14" s="117">
        <f t="shared" si="4"/>
        <v>0.13740940892904857</v>
      </c>
      <c r="L14" s="1772">
        <v>75398</v>
      </c>
      <c r="M14" s="117">
        <f t="shared" si="5"/>
        <v>0.41115940211256469</v>
      </c>
      <c r="N14" s="1772">
        <v>183379</v>
      </c>
      <c r="O14" s="106"/>
    </row>
    <row r="15" spans="1:16">
      <c r="A15" s="1766" t="s">
        <v>418</v>
      </c>
      <c r="B15" s="1767">
        <v>4257</v>
      </c>
      <c r="C15" s="120">
        <f t="shared" si="0"/>
        <v>2.3498305384131331E-2</v>
      </c>
      <c r="D15" s="1768">
        <v>6276</v>
      </c>
      <c r="E15" s="121">
        <f t="shared" si="1"/>
        <v>3.4643026683300028E-2</v>
      </c>
      <c r="F15" s="1767">
        <v>68242</v>
      </c>
      <c r="G15" s="121">
        <f t="shared" si="2"/>
        <v>0.37669047592762278</v>
      </c>
      <c r="H15" s="1767">
        <v>924</v>
      </c>
      <c r="I15" s="121">
        <f t="shared" si="3"/>
        <v>5.100407370199048E-3</v>
      </c>
      <c r="J15" s="1767">
        <v>25680</v>
      </c>
      <c r="K15" s="121">
        <f t="shared" si="4"/>
        <v>0.14175158145748004</v>
      </c>
      <c r="L15" s="1767">
        <v>75783</v>
      </c>
      <c r="M15" s="121">
        <f t="shared" si="5"/>
        <v>0.41831620317726675</v>
      </c>
      <c r="N15" s="1767">
        <v>181162</v>
      </c>
      <c r="O15" s="106"/>
    </row>
    <row r="16" spans="1:16">
      <c r="A16" s="1771" t="s">
        <v>419</v>
      </c>
      <c r="B16" s="1772">
        <v>3622</v>
      </c>
      <c r="C16" s="116">
        <f t="shared" si="0"/>
        <v>1.9999779129993043E-2</v>
      </c>
      <c r="D16" s="1773">
        <v>7244</v>
      </c>
      <c r="E16" s="117">
        <f t="shared" si="1"/>
        <v>3.9999558259986086E-2</v>
      </c>
      <c r="F16" s="1772">
        <v>63386</v>
      </c>
      <c r="G16" s="117">
        <f t="shared" si="2"/>
        <v>0.35000165652505216</v>
      </c>
      <c r="H16" s="1772">
        <v>1811</v>
      </c>
      <c r="I16" s="117">
        <f t="shared" si="3"/>
        <v>9.9998895649965214E-3</v>
      </c>
      <c r="J16" s="1772">
        <v>25354</v>
      </c>
      <c r="K16" s="117">
        <f t="shared" si="4"/>
        <v>0.1399984539099513</v>
      </c>
      <c r="L16" s="1772">
        <v>79684</v>
      </c>
      <c r="M16" s="117">
        <f t="shared" si="5"/>
        <v>0.43999514085984692</v>
      </c>
      <c r="N16" s="1772">
        <v>181102</v>
      </c>
      <c r="O16" s="106"/>
    </row>
    <row r="17" spans="1:15">
      <c r="A17" s="1766" t="s">
        <v>420</v>
      </c>
      <c r="B17" s="1767">
        <v>5267</v>
      </c>
      <c r="C17" s="120">
        <f t="shared" si="0"/>
        <v>2.9324321314834197E-2</v>
      </c>
      <c r="D17" s="1768">
        <v>8069</v>
      </c>
      <c r="E17" s="121">
        <f t="shared" si="1"/>
        <v>4.492461528182972E-2</v>
      </c>
      <c r="F17" s="1767">
        <v>58893</v>
      </c>
      <c r="G17" s="121">
        <f t="shared" si="2"/>
        <v>0.32789011870030954</v>
      </c>
      <c r="H17" s="1767">
        <v>922</v>
      </c>
      <c r="I17" s="121">
        <f t="shared" si="3"/>
        <v>5.1332873081976708E-3</v>
      </c>
      <c r="J17" s="1767">
        <v>24096</v>
      </c>
      <c r="K17" s="121">
        <f t="shared" si="4"/>
        <v>0.13415584704808142</v>
      </c>
      <c r="L17" s="1767">
        <v>82365</v>
      </c>
      <c r="M17" s="121">
        <f t="shared" si="5"/>
        <v>0.45857181034674743</v>
      </c>
      <c r="N17" s="1767">
        <v>179612</v>
      </c>
      <c r="O17" s="106"/>
    </row>
    <row r="18" spans="1:15">
      <c r="A18" s="1771" t="s">
        <v>421</v>
      </c>
      <c r="B18" s="1772">
        <v>5940</v>
      </c>
      <c r="C18" s="116">
        <f t="shared" si="0"/>
        <v>3.3231698788777311E-2</v>
      </c>
      <c r="D18" s="1773">
        <v>8661</v>
      </c>
      <c r="E18" s="117">
        <f t="shared" si="1"/>
        <v>4.845450222383843E-2</v>
      </c>
      <c r="F18" s="1772">
        <v>54744</v>
      </c>
      <c r="G18" s="117">
        <f t="shared" si="2"/>
        <v>0.30626870681697388</v>
      </c>
      <c r="H18" s="1772">
        <v>991</v>
      </c>
      <c r="I18" s="117">
        <f t="shared" si="3"/>
        <v>5.5442110268818711E-3</v>
      </c>
      <c r="J18" s="1772">
        <v>23321</v>
      </c>
      <c r="K18" s="117">
        <f t="shared" si="4"/>
        <v>0.13047078239950768</v>
      </c>
      <c r="L18" s="1772">
        <v>85088</v>
      </c>
      <c r="M18" s="117">
        <f t="shared" si="5"/>
        <v>0.4760300987440208</v>
      </c>
      <c r="N18" s="1772">
        <v>178745</v>
      </c>
      <c r="O18" s="106"/>
    </row>
    <row r="19" spans="1:15">
      <c r="A19" s="1766" t="s">
        <v>422</v>
      </c>
      <c r="B19" s="1767">
        <v>6402</v>
      </c>
      <c r="C19" s="120">
        <f t="shared" si="0"/>
        <v>3.575337875572434E-2</v>
      </c>
      <c r="D19" s="1768">
        <v>9395</v>
      </c>
      <c r="E19" s="121">
        <f t="shared" si="1"/>
        <v>5.2468446330838824E-2</v>
      </c>
      <c r="F19" s="1767">
        <v>51749</v>
      </c>
      <c r="G19" s="121">
        <f t="shared" si="2"/>
        <v>0.28900368591533565</v>
      </c>
      <c r="H19" s="1767">
        <v>1052</v>
      </c>
      <c r="I19" s="121">
        <f t="shared" si="3"/>
        <v>5.8751256562046238E-3</v>
      </c>
      <c r="J19" s="1767">
        <v>21922</v>
      </c>
      <c r="K19" s="121">
        <f t="shared" si="4"/>
        <v>0.1224282363453591</v>
      </c>
      <c r="L19" s="1767">
        <v>88540</v>
      </c>
      <c r="M19" s="121">
        <f t="shared" si="5"/>
        <v>0.49447112699653745</v>
      </c>
      <c r="N19" s="1767">
        <v>179060</v>
      </c>
      <c r="O19" s="106"/>
    </row>
    <row r="20" spans="1:15">
      <c r="A20" s="1771" t="s">
        <v>423</v>
      </c>
      <c r="B20" s="1772">
        <v>5952</v>
      </c>
      <c r="C20" s="116">
        <f t="shared" si="0"/>
        <v>3.3307032417278025E-2</v>
      </c>
      <c r="D20" s="1773">
        <v>9381</v>
      </c>
      <c r="E20" s="117">
        <f t="shared" si="1"/>
        <v>5.2495509258482044E-2</v>
      </c>
      <c r="F20" s="1772">
        <v>52033</v>
      </c>
      <c r="G20" s="117">
        <f t="shared" si="2"/>
        <v>0.29117352449062961</v>
      </c>
      <c r="H20" s="1772">
        <v>1133</v>
      </c>
      <c r="I20" s="117">
        <f t="shared" si="3"/>
        <v>6.3401995512056449E-3</v>
      </c>
      <c r="J20" s="1772">
        <v>22098</v>
      </c>
      <c r="K20" s="117">
        <f t="shared" si="4"/>
        <v>0.12365907297664815</v>
      </c>
      <c r="L20" s="1772">
        <v>88104</v>
      </c>
      <c r="M20" s="117">
        <f t="shared" si="5"/>
        <v>0.49302466130575656</v>
      </c>
      <c r="N20" s="1772">
        <v>178701</v>
      </c>
      <c r="O20" s="106"/>
    </row>
    <row r="21" spans="1:15">
      <c r="A21" s="1766" t="s">
        <v>424</v>
      </c>
      <c r="B21" s="1767">
        <v>5886</v>
      </c>
      <c r="C21" s="120">
        <f t="shared" si="0"/>
        <v>3.2459618491945758E-2</v>
      </c>
      <c r="D21" s="1768">
        <v>9728</v>
      </c>
      <c r="E21" s="121">
        <f t="shared" si="1"/>
        <v>5.3647157439627648E-2</v>
      </c>
      <c r="F21" s="1767">
        <v>53530</v>
      </c>
      <c r="G21" s="121">
        <f t="shared" si="2"/>
        <v>0.29520274853446421</v>
      </c>
      <c r="H21" s="1767">
        <v>1195</v>
      </c>
      <c r="I21" s="121">
        <f t="shared" si="3"/>
        <v>6.5900856435397856E-3</v>
      </c>
      <c r="J21" s="1767">
        <v>22728</v>
      </c>
      <c r="K21" s="121">
        <f t="shared" si="4"/>
        <v>0.125338465695709</v>
      </c>
      <c r="L21" s="1767">
        <v>88212</v>
      </c>
      <c r="M21" s="121">
        <f t="shared" si="5"/>
        <v>0.48646412952964985</v>
      </c>
      <c r="N21" s="1767">
        <v>181333</v>
      </c>
      <c r="O21" s="106"/>
    </row>
    <row r="22" spans="1:15">
      <c r="A22" s="1771" t="s">
        <v>425</v>
      </c>
      <c r="B22" s="1772">
        <v>4993</v>
      </c>
      <c r="C22" s="116">
        <f t="shared" si="0"/>
        <v>2.7442962278980548E-2</v>
      </c>
      <c r="D22" s="1773">
        <v>9673</v>
      </c>
      <c r="E22" s="117">
        <f t="shared" si="1"/>
        <v>5.3165586646220481E-2</v>
      </c>
      <c r="F22" s="1772">
        <v>55376</v>
      </c>
      <c r="G22" s="117">
        <f t="shared" si="2"/>
        <v>0.30436240319664065</v>
      </c>
      <c r="H22" s="1772">
        <v>2081</v>
      </c>
      <c r="I22" s="117">
        <f t="shared" si="3"/>
        <v>1.1437773783809037E-2</v>
      </c>
      <c r="J22" s="1772">
        <v>22262</v>
      </c>
      <c r="K22" s="117">
        <f t="shared" si="4"/>
        <v>0.1223583469366443</v>
      </c>
      <c r="L22" s="1772">
        <v>87556</v>
      </c>
      <c r="M22" s="117">
        <f t="shared" si="5"/>
        <v>0.48123292715770499</v>
      </c>
      <c r="N22" s="1772">
        <v>181941</v>
      </c>
      <c r="O22" s="106"/>
    </row>
    <row r="23" spans="1:15">
      <c r="A23" s="1766" t="s">
        <v>426</v>
      </c>
      <c r="B23" s="1767">
        <v>3642</v>
      </c>
      <c r="C23" s="120">
        <f t="shared" si="0"/>
        <v>2.0254713308492298E-2</v>
      </c>
      <c r="D23" s="1768">
        <v>9977</v>
      </c>
      <c r="E23" s="121">
        <f t="shared" si="1"/>
        <v>5.5486346699293698E-2</v>
      </c>
      <c r="F23" s="1767">
        <v>56765</v>
      </c>
      <c r="G23" s="121">
        <f t="shared" si="2"/>
        <v>0.31569434402980923</v>
      </c>
      <c r="H23" s="1767">
        <v>1379</v>
      </c>
      <c r="I23" s="121">
        <f t="shared" si="3"/>
        <v>7.6692063845169899E-3</v>
      </c>
      <c r="J23" s="1767">
        <v>20993</v>
      </c>
      <c r="K23" s="121">
        <f t="shared" si="4"/>
        <v>0.11675101496023581</v>
      </c>
      <c r="L23" s="1767">
        <v>87054</v>
      </c>
      <c r="M23" s="121">
        <f t="shared" si="5"/>
        <v>0.48414437461765197</v>
      </c>
      <c r="N23" s="1767">
        <v>179810</v>
      </c>
      <c r="O23" s="106"/>
    </row>
    <row r="24" spans="1:15">
      <c r="A24" s="1771" t="s">
        <v>427</v>
      </c>
      <c r="B24" s="1772">
        <v>2804</v>
      </c>
      <c r="C24" s="116">
        <f t="shared" si="0"/>
        <v>1.5347564313081555E-2</v>
      </c>
      <c r="D24" s="1773">
        <v>7529</v>
      </c>
      <c r="E24" s="117">
        <f t="shared" si="1"/>
        <v>4.1209633278598799E-2</v>
      </c>
      <c r="F24" s="1772">
        <v>61974</v>
      </c>
      <c r="G24" s="117">
        <f t="shared" si="2"/>
        <v>0.33921182266009853</v>
      </c>
      <c r="H24" s="1772">
        <v>846</v>
      </c>
      <c r="I24" s="117">
        <f t="shared" si="3"/>
        <v>4.6305418719211821E-3</v>
      </c>
      <c r="J24" s="1772">
        <v>20359</v>
      </c>
      <c r="K24" s="117">
        <f t="shared" si="4"/>
        <v>0.11143404488232074</v>
      </c>
      <c r="L24" s="1772">
        <v>89188</v>
      </c>
      <c r="M24" s="117">
        <f t="shared" si="5"/>
        <v>0.48816639299397918</v>
      </c>
      <c r="N24" s="1772">
        <v>182700</v>
      </c>
      <c r="O24" s="106"/>
    </row>
    <row r="25" spans="1:15">
      <c r="A25" s="1766" t="s">
        <v>428</v>
      </c>
      <c r="B25" s="1767">
        <v>3994</v>
      </c>
      <c r="C25" s="120">
        <f t="shared" si="0"/>
        <v>2.1874024459036863E-2</v>
      </c>
      <c r="D25" s="1768">
        <v>8273</v>
      </c>
      <c r="E25" s="121">
        <f t="shared" si="1"/>
        <v>4.5308914459091632E-2</v>
      </c>
      <c r="F25" s="1767">
        <v>56891</v>
      </c>
      <c r="G25" s="121">
        <f t="shared" si="2"/>
        <v>0.31157614559315627</v>
      </c>
      <c r="H25" s="1767">
        <v>1590</v>
      </c>
      <c r="I25" s="121">
        <f t="shared" si="3"/>
        <v>8.7079867025209347E-3</v>
      </c>
      <c r="J25" s="1767">
        <v>22563</v>
      </c>
      <c r="K25" s="121">
        <f t="shared" si="4"/>
        <v>0.12357126035784896</v>
      </c>
      <c r="L25" s="1767">
        <v>89280</v>
      </c>
      <c r="M25" s="121">
        <f t="shared" si="5"/>
        <v>0.48896166842834532</v>
      </c>
      <c r="N25" s="1767">
        <v>182591</v>
      </c>
      <c r="O25" s="106"/>
    </row>
    <row r="26" spans="1:15">
      <c r="A26" s="1771" t="s">
        <v>429</v>
      </c>
      <c r="B26" s="1772">
        <v>4264</v>
      </c>
      <c r="C26" s="116">
        <f t="shared" si="0"/>
        <v>2.3212769200618426E-2</v>
      </c>
      <c r="D26" s="1773">
        <v>9429</v>
      </c>
      <c r="E26" s="117">
        <f t="shared" si="1"/>
        <v>5.1330487990767157E-2</v>
      </c>
      <c r="F26" s="1772">
        <v>58422</v>
      </c>
      <c r="G26" s="117">
        <f t="shared" si="2"/>
        <v>0.31804324630359515</v>
      </c>
      <c r="H26" s="1774" t="s">
        <v>491</v>
      </c>
      <c r="I26" s="1775" t="s">
        <v>491</v>
      </c>
      <c r="J26" s="1772">
        <v>20907</v>
      </c>
      <c r="K26" s="117">
        <f t="shared" si="4"/>
        <v>0.11381551727892342</v>
      </c>
      <c r="L26" s="1772">
        <v>90670</v>
      </c>
      <c r="M26" s="117">
        <f t="shared" si="5"/>
        <v>0.49359797922609583</v>
      </c>
      <c r="N26" s="1772">
        <v>183692</v>
      </c>
      <c r="O26" s="106"/>
    </row>
    <row r="27" spans="1:15">
      <c r="A27" s="1766" t="s">
        <v>430</v>
      </c>
      <c r="B27" s="1767">
        <v>5824</v>
      </c>
      <c r="C27" s="223">
        <f t="shared" si="0"/>
        <v>3.1720787355257567E-2</v>
      </c>
      <c r="D27" s="1768">
        <v>9138</v>
      </c>
      <c r="E27" s="121">
        <f t="shared" si="1"/>
        <v>4.9770699665580988E-2</v>
      </c>
      <c r="F27" s="1767">
        <v>57012</v>
      </c>
      <c r="G27" s="121">
        <f t="shared" si="2"/>
        <v>0.31051949325170752</v>
      </c>
      <c r="H27" s="1776" t="s">
        <v>491</v>
      </c>
      <c r="I27" s="1777" t="s">
        <v>491</v>
      </c>
      <c r="J27" s="1767">
        <v>21192</v>
      </c>
      <c r="K27" s="121">
        <f t="shared" si="4"/>
        <v>0.11542357926384245</v>
      </c>
      <c r="L27" s="1767">
        <v>90436</v>
      </c>
      <c r="M27" s="121">
        <f t="shared" si="5"/>
        <v>0.4925654404636115</v>
      </c>
      <c r="N27" s="1767">
        <v>183602</v>
      </c>
      <c r="O27" s="106"/>
    </row>
    <row r="28" spans="1:15">
      <c r="A28" s="1858" t="s">
        <v>492</v>
      </c>
      <c r="B28" s="1859"/>
      <c r="C28" s="1859"/>
      <c r="D28" s="1859"/>
      <c r="E28" s="1859"/>
      <c r="F28" s="1859"/>
      <c r="G28" s="1859"/>
      <c r="H28" s="1859"/>
      <c r="I28" s="1859"/>
      <c r="J28" s="1859"/>
      <c r="K28" s="1859"/>
      <c r="L28" s="1859"/>
      <c r="M28" s="1859"/>
      <c r="N28" s="1860"/>
    </row>
    <row r="29" spans="1:15">
      <c r="A29" s="201"/>
      <c r="B29" s="1861"/>
      <c r="C29" s="1861"/>
      <c r="D29" s="1861"/>
      <c r="E29" s="1861"/>
      <c r="F29" s="1861"/>
      <c r="G29" s="1861"/>
      <c r="H29" s="1861"/>
      <c r="I29" s="1861"/>
      <c r="J29" s="200"/>
      <c r="K29" s="200"/>
      <c r="L29" s="200"/>
    </row>
    <row r="30" spans="1:15">
      <c r="A30" s="1823" t="s">
        <v>444</v>
      </c>
      <c r="B30" s="1823"/>
      <c r="C30" s="1823"/>
      <c r="D30" s="1823"/>
      <c r="E30" s="1823"/>
      <c r="F30" s="1823"/>
      <c r="G30" s="1823"/>
      <c r="H30" s="1823"/>
      <c r="I30" s="1823"/>
      <c r="J30" s="1823"/>
      <c r="K30" s="1823"/>
      <c r="L30" s="1823"/>
      <c r="M30" s="1823"/>
      <c r="N30" s="1823"/>
    </row>
    <row r="31" spans="1:15">
      <c r="A31" s="201"/>
      <c r="B31" s="201"/>
      <c r="C31" s="201"/>
      <c r="D31" s="201"/>
      <c r="E31" s="201"/>
      <c r="F31" s="201"/>
      <c r="G31" s="201"/>
      <c r="H31" s="201"/>
      <c r="I31" s="201"/>
      <c r="J31" s="201"/>
      <c r="K31" s="201"/>
      <c r="L31" s="201"/>
    </row>
  </sheetData>
  <mergeCells count="14">
    <mergeCell ref="A30:N30"/>
    <mergeCell ref="A28:N28"/>
    <mergeCell ref="B29:C29"/>
    <mergeCell ref="D29:E29"/>
    <mergeCell ref="F29:I29"/>
    <mergeCell ref="A1:N1"/>
    <mergeCell ref="A3:A4"/>
    <mergeCell ref="B3:C3"/>
    <mergeCell ref="D3:E3"/>
    <mergeCell ref="F3:G3"/>
    <mergeCell ref="H3:I3"/>
    <mergeCell ref="J3:K3"/>
    <mergeCell ref="L3:M3"/>
    <mergeCell ref="N3:N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186A6-1884-45AD-8F4A-B6C276248B26}">
  <dimension ref="A1:AD346"/>
  <sheetViews>
    <sheetView workbookViewId="0">
      <selection sqref="A1:AC1"/>
    </sheetView>
  </sheetViews>
  <sheetFormatPr defaultColWidth="8.58203125" defaultRowHeight="14"/>
  <cols>
    <col min="1" max="1" width="9.58203125" style="1375" customWidth="1"/>
    <col min="2" max="2" width="17.83203125" style="33" customWidth="1"/>
    <col min="3" max="3" width="33.58203125" style="33" customWidth="1"/>
    <col min="4" max="4" width="18.58203125" style="33" customWidth="1"/>
    <col min="5" max="5" width="66.5" style="33" customWidth="1"/>
    <col min="6" max="6" width="9.83203125" style="34" customWidth="1"/>
    <col min="7" max="8" width="8.58203125" style="34" customWidth="1"/>
    <col min="9" max="9" width="9.83203125" style="34" customWidth="1"/>
    <col min="10" max="11" width="8.58203125" style="34" customWidth="1"/>
    <col min="12" max="12" width="9.83203125" style="34" customWidth="1"/>
    <col min="13" max="14" width="8.58203125" style="34" customWidth="1"/>
    <col min="15" max="15" width="9.83203125" style="34" customWidth="1"/>
    <col min="16" max="17" width="8.58203125" style="34" customWidth="1"/>
    <col min="18" max="18" width="10.58203125" style="35" customWidth="1"/>
    <col min="19" max="19" width="8.58203125" style="35" customWidth="1"/>
    <col min="20" max="20" width="8.58203125" style="36" customWidth="1"/>
    <col min="21" max="21" width="10.58203125" style="35" customWidth="1"/>
    <col min="22" max="22" width="8.58203125" style="35" customWidth="1"/>
    <col min="23" max="23" width="8.58203125" style="36" customWidth="1"/>
    <col min="24" max="24" width="10.58203125" style="37" customWidth="1"/>
    <col min="25" max="26" width="8.58203125" style="37" customWidth="1"/>
    <col min="27" max="27" width="10.58203125" style="1499" customWidth="1"/>
    <col min="28" max="29" width="8.58203125" style="1499"/>
    <col min="30" max="16384" width="8.58203125" style="1377"/>
  </cols>
  <sheetData>
    <row r="1" spans="1:30" ht="25">
      <c r="A1" s="1817" t="s">
        <v>3213</v>
      </c>
      <c r="B1" s="1817"/>
      <c r="C1" s="1817"/>
      <c r="D1" s="1817"/>
      <c r="E1" s="1817"/>
      <c r="F1" s="1817"/>
      <c r="G1" s="1817"/>
      <c r="H1" s="1817"/>
      <c r="I1" s="1817"/>
      <c r="J1" s="1817"/>
      <c r="K1" s="1817"/>
      <c r="L1" s="1817"/>
      <c r="M1" s="1817"/>
      <c r="N1" s="1817"/>
      <c r="O1" s="1817"/>
      <c r="P1" s="1817"/>
      <c r="Q1" s="1817"/>
      <c r="R1" s="1817"/>
      <c r="S1" s="1817"/>
      <c r="T1" s="1817"/>
      <c r="U1" s="1817"/>
      <c r="V1" s="1817"/>
      <c r="W1" s="1817"/>
      <c r="X1" s="1817"/>
      <c r="Y1" s="1817"/>
      <c r="Z1" s="1817"/>
      <c r="AA1" s="1817"/>
      <c r="AB1" s="1817"/>
      <c r="AC1" s="1817"/>
      <c r="AD1" s="103"/>
    </row>
    <row r="3" spans="1:30" ht="17.5">
      <c r="A3" s="1884" t="s">
        <v>19</v>
      </c>
      <c r="B3" s="1887" t="s">
        <v>20</v>
      </c>
      <c r="C3" s="1887" t="s">
        <v>21</v>
      </c>
      <c r="D3" s="1887" t="s">
        <v>22</v>
      </c>
      <c r="E3" s="1890" t="s">
        <v>23</v>
      </c>
      <c r="F3" s="1864" t="s">
        <v>24</v>
      </c>
      <c r="G3" s="1865"/>
      <c r="H3" s="1865"/>
      <c r="I3" s="1865"/>
      <c r="J3" s="1865"/>
      <c r="K3" s="1865"/>
      <c r="L3" s="1865"/>
      <c r="M3" s="1865"/>
      <c r="N3" s="1865"/>
      <c r="O3" s="1865"/>
      <c r="P3" s="1865"/>
      <c r="Q3" s="1865"/>
      <c r="R3" s="1865"/>
      <c r="S3" s="1865"/>
      <c r="T3" s="1865"/>
      <c r="U3" s="1865"/>
      <c r="V3" s="1865"/>
      <c r="W3" s="1865"/>
      <c r="X3" s="1865"/>
      <c r="Y3" s="1865"/>
      <c r="Z3" s="1865"/>
      <c r="AA3" s="1865"/>
      <c r="AB3" s="1865"/>
      <c r="AC3" s="1865"/>
      <c r="AD3" s="21"/>
    </row>
    <row r="4" spans="1:30" ht="17.5">
      <c r="A4" s="1885"/>
      <c r="B4" s="1888"/>
      <c r="C4" s="1888"/>
      <c r="D4" s="1888"/>
      <c r="E4" s="1891"/>
      <c r="F4" s="1875" t="s">
        <v>25</v>
      </c>
      <c r="G4" s="1876"/>
      <c r="H4" s="1877"/>
      <c r="I4" s="1878" t="s">
        <v>26</v>
      </c>
      <c r="J4" s="1879"/>
      <c r="K4" s="1880"/>
      <c r="L4" s="1878" t="s">
        <v>27</v>
      </c>
      <c r="M4" s="1879"/>
      <c r="N4" s="1881"/>
      <c r="O4" s="1878" t="s">
        <v>28</v>
      </c>
      <c r="P4" s="1879"/>
      <c r="Q4" s="1880"/>
      <c r="R4" s="1873" t="s">
        <v>29</v>
      </c>
      <c r="S4" s="1873"/>
      <c r="T4" s="1893"/>
      <c r="U4" s="1873" t="s">
        <v>30</v>
      </c>
      <c r="V4" s="1873"/>
      <c r="W4" s="1893"/>
      <c r="X4" s="1873" t="s">
        <v>31</v>
      </c>
      <c r="Y4" s="1873"/>
      <c r="Z4" s="1873"/>
      <c r="AA4" s="1882" t="s">
        <v>3214</v>
      </c>
      <c r="AB4" s="1867"/>
      <c r="AC4" s="1868"/>
      <c r="AD4" s="21"/>
    </row>
    <row r="5" spans="1:30" s="41" customFormat="1" ht="27.65" customHeight="1">
      <c r="A5" s="1885"/>
      <c r="B5" s="1888"/>
      <c r="C5" s="1888"/>
      <c r="D5" s="1888"/>
      <c r="E5" s="1891"/>
      <c r="F5" s="38" t="s">
        <v>32</v>
      </c>
      <c r="G5" s="1869" t="s">
        <v>33</v>
      </c>
      <c r="H5" s="1883"/>
      <c r="I5" s="38" t="s">
        <v>32</v>
      </c>
      <c r="J5" s="1869" t="s">
        <v>33</v>
      </c>
      <c r="K5" s="1883"/>
      <c r="L5" s="38" t="s">
        <v>32</v>
      </c>
      <c r="M5" s="1869" t="s">
        <v>33</v>
      </c>
      <c r="N5" s="1870"/>
      <c r="O5" s="38" t="s">
        <v>32</v>
      </c>
      <c r="P5" s="1869" t="s">
        <v>33</v>
      </c>
      <c r="Q5" s="1883"/>
      <c r="R5" s="39" t="s">
        <v>32</v>
      </c>
      <c r="S5" s="1869" t="s">
        <v>33</v>
      </c>
      <c r="T5" s="1870"/>
      <c r="U5" s="38" t="s">
        <v>32</v>
      </c>
      <c r="V5" s="1869" t="s">
        <v>33</v>
      </c>
      <c r="W5" s="1870"/>
      <c r="X5" s="38" t="s">
        <v>32</v>
      </c>
      <c r="Y5" s="1869" t="s">
        <v>33</v>
      </c>
      <c r="Z5" s="1871"/>
      <c r="AA5" s="1378" t="s">
        <v>32</v>
      </c>
      <c r="AB5" s="1862" t="s">
        <v>33</v>
      </c>
      <c r="AC5" s="1863"/>
      <c r="AD5" s="40"/>
    </row>
    <row r="6" spans="1:30" s="41" customFormat="1" ht="17.5">
      <c r="A6" s="1886"/>
      <c r="B6" s="1889"/>
      <c r="C6" s="1889"/>
      <c r="D6" s="1889"/>
      <c r="E6" s="1892"/>
      <c r="F6" s="42" t="s">
        <v>34</v>
      </c>
      <c r="G6" s="43" t="s">
        <v>34</v>
      </c>
      <c r="H6" s="44" t="s">
        <v>35</v>
      </c>
      <c r="I6" s="42" t="s">
        <v>34</v>
      </c>
      <c r="J6" s="43" t="s">
        <v>34</v>
      </c>
      <c r="K6" s="44" t="s">
        <v>35</v>
      </c>
      <c r="L6" s="42" t="s">
        <v>34</v>
      </c>
      <c r="M6" s="43" t="s">
        <v>34</v>
      </c>
      <c r="N6" s="45" t="s">
        <v>35</v>
      </c>
      <c r="O6" s="42" t="s">
        <v>34</v>
      </c>
      <c r="P6" s="43" t="s">
        <v>34</v>
      </c>
      <c r="Q6" s="44" t="s">
        <v>35</v>
      </c>
      <c r="R6" s="46" t="s">
        <v>34</v>
      </c>
      <c r="S6" s="43" t="s">
        <v>34</v>
      </c>
      <c r="T6" s="45" t="s">
        <v>35</v>
      </c>
      <c r="U6" s="42" t="s">
        <v>34</v>
      </c>
      <c r="V6" s="43" t="s">
        <v>34</v>
      </c>
      <c r="W6" s="45" t="s">
        <v>35</v>
      </c>
      <c r="X6" s="42" t="s">
        <v>34</v>
      </c>
      <c r="Y6" s="43" t="s">
        <v>34</v>
      </c>
      <c r="Z6" s="47" t="s">
        <v>35</v>
      </c>
      <c r="AA6" s="1379" t="s">
        <v>34</v>
      </c>
      <c r="AB6" s="1380" t="s">
        <v>34</v>
      </c>
      <c r="AC6" s="1381" t="s">
        <v>35</v>
      </c>
      <c r="AD6" s="21"/>
    </row>
    <row r="7" spans="1:30" ht="13">
      <c r="A7" s="48" t="s">
        <v>36</v>
      </c>
      <c r="B7" s="49" t="s">
        <v>37</v>
      </c>
      <c r="C7" s="50" t="s">
        <v>38</v>
      </c>
      <c r="D7" s="49" t="s">
        <v>39</v>
      </c>
      <c r="E7" s="1382" t="s">
        <v>40</v>
      </c>
      <c r="F7" s="51">
        <v>366</v>
      </c>
      <c r="G7" s="52">
        <v>73</v>
      </c>
      <c r="H7" s="53">
        <f t="shared" ref="H7:H49" si="0">G7/F7</f>
        <v>0.19945355191256831</v>
      </c>
      <c r="I7" s="51">
        <v>370</v>
      </c>
      <c r="J7" s="52">
        <v>76</v>
      </c>
      <c r="K7" s="53">
        <f t="shared" ref="K7:K49" si="1">J7/I7</f>
        <v>0.20540540540540542</v>
      </c>
      <c r="L7" s="51">
        <v>349</v>
      </c>
      <c r="M7" s="52">
        <v>69</v>
      </c>
      <c r="N7" s="54">
        <f t="shared" ref="N7:N49" si="2">M7/L7</f>
        <v>0.19770773638968481</v>
      </c>
      <c r="O7" s="1383">
        <v>331</v>
      </c>
      <c r="P7" s="1384">
        <v>66</v>
      </c>
      <c r="Q7" s="1385">
        <f>P7/O7</f>
        <v>0.19939577039274925</v>
      </c>
      <c r="R7" s="55">
        <v>323</v>
      </c>
      <c r="S7" s="56">
        <v>62</v>
      </c>
      <c r="T7" s="57">
        <f t="shared" ref="T7:T49" si="3">S7/R7</f>
        <v>0.19195046439628483</v>
      </c>
      <c r="U7" s="55">
        <v>304</v>
      </c>
      <c r="V7" s="56">
        <v>51</v>
      </c>
      <c r="W7" s="58">
        <f>V7/U7</f>
        <v>0.16776315789473684</v>
      </c>
      <c r="X7" s="55">
        <v>313</v>
      </c>
      <c r="Y7" s="56">
        <v>46</v>
      </c>
      <c r="Z7" s="57">
        <f t="shared" ref="Z7:Z49" si="4">Y7/X7</f>
        <v>0.14696485623003194</v>
      </c>
      <c r="AA7" s="1386">
        <v>289</v>
      </c>
      <c r="AB7" s="1387">
        <v>30</v>
      </c>
      <c r="AC7" s="1388">
        <f>AB7/AA7</f>
        <v>0.10380622837370242</v>
      </c>
    </row>
    <row r="8" spans="1:30" ht="13">
      <c r="A8" s="1389" t="s">
        <v>36</v>
      </c>
      <c r="B8" s="1390" t="s">
        <v>37</v>
      </c>
      <c r="C8" s="1391" t="s">
        <v>38</v>
      </c>
      <c r="D8" s="1390" t="s">
        <v>39</v>
      </c>
      <c r="E8" s="1392" t="s">
        <v>41</v>
      </c>
      <c r="F8" s="59">
        <v>627</v>
      </c>
      <c r="G8" s="1393">
        <v>28</v>
      </c>
      <c r="H8" s="1394">
        <f t="shared" si="0"/>
        <v>4.4657097288676235E-2</v>
      </c>
      <c r="I8" s="59">
        <v>641</v>
      </c>
      <c r="J8" s="1393">
        <v>23</v>
      </c>
      <c r="K8" s="1394">
        <f t="shared" si="1"/>
        <v>3.5881435257410298E-2</v>
      </c>
      <c r="L8" s="51">
        <v>585</v>
      </c>
      <c r="M8" s="52">
        <v>21</v>
      </c>
      <c r="N8" s="60">
        <f t="shared" si="2"/>
        <v>3.5897435897435895E-2</v>
      </c>
      <c r="O8" s="1395">
        <v>631</v>
      </c>
      <c r="P8" s="1396">
        <v>25</v>
      </c>
      <c r="Q8" s="1385">
        <f t="shared" ref="Q8:Q49" si="5">P8/O8</f>
        <v>3.9619651347068144E-2</v>
      </c>
      <c r="R8" s="55">
        <v>620</v>
      </c>
      <c r="S8" s="56">
        <v>22</v>
      </c>
      <c r="T8" s="1397">
        <f t="shared" si="3"/>
        <v>3.5483870967741936E-2</v>
      </c>
      <c r="U8" s="55">
        <v>610</v>
      </c>
      <c r="V8" s="56">
        <v>26</v>
      </c>
      <c r="W8" s="1398">
        <f t="shared" ref="W8:W49" si="6">V8/U8</f>
        <v>4.2622950819672129E-2</v>
      </c>
      <c r="X8" s="55">
        <v>634</v>
      </c>
      <c r="Y8" s="56">
        <v>34</v>
      </c>
      <c r="Z8" s="1397">
        <f t="shared" si="4"/>
        <v>5.362776025236593E-2</v>
      </c>
      <c r="AA8" s="1386">
        <v>638</v>
      </c>
      <c r="AB8" s="1387">
        <v>31</v>
      </c>
      <c r="AC8" s="1388">
        <f t="shared" ref="AC8:AC49" si="7">AB8/AA8</f>
        <v>4.8589341692789965E-2</v>
      </c>
    </row>
    <row r="9" spans="1:30" ht="13">
      <c r="A9" s="1389" t="s">
        <v>36</v>
      </c>
      <c r="B9" s="1390" t="s">
        <v>37</v>
      </c>
      <c r="C9" s="1391" t="s">
        <v>38</v>
      </c>
      <c r="D9" s="1390" t="s">
        <v>39</v>
      </c>
      <c r="E9" s="1392" t="s">
        <v>42</v>
      </c>
      <c r="F9" s="59">
        <v>497</v>
      </c>
      <c r="G9" s="1393">
        <v>86</v>
      </c>
      <c r="H9" s="1394">
        <f t="shared" si="0"/>
        <v>0.17303822937625754</v>
      </c>
      <c r="I9" s="59">
        <v>512</v>
      </c>
      <c r="J9" s="1393">
        <v>90</v>
      </c>
      <c r="K9" s="1394">
        <f t="shared" si="1"/>
        <v>0.17578125</v>
      </c>
      <c r="L9" s="51">
        <v>493</v>
      </c>
      <c r="M9" s="52">
        <v>80</v>
      </c>
      <c r="N9" s="60">
        <f t="shared" si="2"/>
        <v>0.16227180527383367</v>
      </c>
      <c r="O9" s="1395">
        <v>471</v>
      </c>
      <c r="P9" s="1396">
        <v>73</v>
      </c>
      <c r="Q9" s="1385">
        <f t="shared" si="5"/>
        <v>0.15498938428874734</v>
      </c>
      <c r="R9" s="55">
        <v>483</v>
      </c>
      <c r="S9" s="56">
        <v>79</v>
      </c>
      <c r="T9" s="1397">
        <f t="shared" si="3"/>
        <v>0.16356107660455488</v>
      </c>
      <c r="U9" s="55">
        <v>448</v>
      </c>
      <c r="V9" s="56">
        <v>80</v>
      </c>
      <c r="W9" s="1398">
        <f t="shared" si="6"/>
        <v>0.17857142857142858</v>
      </c>
      <c r="X9" s="55">
        <v>451</v>
      </c>
      <c r="Y9" s="56">
        <v>79</v>
      </c>
      <c r="Z9" s="1397">
        <f t="shared" si="4"/>
        <v>0.17516629711751663</v>
      </c>
      <c r="AA9" s="1386">
        <v>412</v>
      </c>
      <c r="AB9" s="1387">
        <v>62</v>
      </c>
      <c r="AC9" s="1388">
        <f t="shared" si="7"/>
        <v>0.15048543689320387</v>
      </c>
    </row>
    <row r="10" spans="1:30" ht="13">
      <c r="A10" s="1389" t="s">
        <v>36</v>
      </c>
      <c r="B10" s="1390" t="s">
        <v>37</v>
      </c>
      <c r="C10" s="1391" t="s">
        <v>38</v>
      </c>
      <c r="D10" s="1390" t="s">
        <v>39</v>
      </c>
      <c r="E10" s="1392" t="s">
        <v>43</v>
      </c>
      <c r="F10" s="59">
        <v>682</v>
      </c>
      <c r="G10" s="1399">
        <v>3</v>
      </c>
      <c r="H10" s="1400">
        <f t="shared" si="0"/>
        <v>4.3988269794721412E-3</v>
      </c>
      <c r="I10" s="59">
        <v>685</v>
      </c>
      <c r="J10" s="1393">
        <v>4</v>
      </c>
      <c r="K10" s="1394">
        <f t="shared" si="1"/>
        <v>5.8394160583941602E-3</v>
      </c>
      <c r="L10" s="51">
        <v>688</v>
      </c>
      <c r="M10" s="52">
        <v>4</v>
      </c>
      <c r="N10" s="60">
        <f t="shared" si="2"/>
        <v>5.8139534883720929E-3</v>
      </c>
      <c r="O10" s="1395">
        <v>690</v>
      </c>
      <c r="P10" s="1396" t="s">
        <v>46</v>
      </c>
      <c r="Q10" s="1385" t="s">
        <v>46</v>
      </c>
      <c r="R10" s="55">
        <v>679</v>
      </c>
      <c r="S10" s="56">
        <v>3</v>
      </c>
      <c r="T10" s="1397">
        <f t="shared" si="3"/>
        <v>4.418262150220913E-3</v>
      </c>
      <c r="U10" s="55">
        <v>523</v>
      </c>
      <c r="V10" s="56">
        <v>4</v>
      </c>
      <c r="W10" s="1398">
        <f t="shared" si="6"/>
        <v>7.6481835564053535E-3</v>
      </c>
      <c r="X10" s="55">
        <v>554</v>
      </c>
      <c r="Y10" s="56">
        <v>11</v>
      </c>
      <c r="Z10" s="1397">
        <f t="shared" si="4"/>
        <v>1.9855595667870037E-2</v>
      </c>
      <c r="AA10" s="1386">
        <v>533</v>
      </c>
      <c r="AB10" s="1387">
        <v>10</v>
      </c>
      <c r="AC10" s="1388">
        <f t="shared" si="7"/>
        <v>1.8761726078799251E-2</v>
      </c>
    </row>
    <row r="11" spans="1:30" ht="13">
      <c r="A11" s="1389" t="s">
        <v>36</v>
      </c>
      <c r="B11" s="1390" t="s">
        <v>37</v>
      </c>
      <c r="C11" s="1391" t="s">
        <v>38</v>
      </c>
      <c r="D11" s="1390" t="s">
        <v>39</v>
      </c>
      <c r="E11" s="1392" t="s">
        <v>44</v>
      </c>
      <c r="F11" s="59">
        <v>503</v>
      </c>
      <c r="G11" s="1393">
        <v>71</v>
      </c>
      <c r="H11" s="1394">
        <f t="shared" si="0"/>
        <v>0.14115308151093439</v>
      </c>
      <c r="I11" s="59">
        <v>465</v>
      </c>
      <c r="J11" s="1393">
        <v>57</v>
      </c>
      <c r="K11" s="1394">
        <f t="shared" si="1"/>
        <v>0.12258064516129032</v>
      </c>
      <c r="L11" s="51">
        <v>471</v>
      </c>
      <c r="M11" s="52">
        <v>55</v>
      </c>
      <c r="N11" s="60">
        <f t="shared" si="2"/>
        <v>0.11677282377919321</v>
      </c>
      <c r="O11" s="1395">
        <v>423</v>
      </c>
      <c r="P11" s="1396">
        <v>50</v>
      </c>
      <c r="Q11" s="1385">
        <f t="shared" si="5"/>
        <v>0.1182033096926714</v>
      </c>
      <c r="R11" s="55">
        <v>432</v>
      </c>
      <c r="S11" s="56">
        <v>53</v>
      </c>
      <c r="T11" s="1397">
        <f t="shared" si="3"/>
        <v>0.12268518518518519</v>
      </c>
      <c r="U11" s="55">
        <v>404</v>
      </c>
      <c r="V11" s="56">
        <v>45</v>
      </c>
      <c r="W11" s="1398">
        <f t="shared" si="6"/>
        <v>0.11138613861386139</v>
      </c>
      <c r="X11" s="55">
        <v>444</v>
      </c>
      <c r="Y11" s="56">
        <v>48</v>
      </c>
      <c r="Z11" s="1397">
        <f t="shared" si="4"/>
        <v>0.10810810810810811</v>
      </c>
      <c r="AA11" s="1386">
        <v>439</v>
      </c>
      <c r="AB11" s="1387">
        <v>54</v>
      </c>
      <c r="AC11" s="1388">
        <f t="shared" si="7"/>
        <v>0.12300683371298406</v>
      </c>
    </row>
    <row r="12" spans="1:30" ht="13">
      <c r="A12" s="1389" t="s">
        <v>36</v>
      </c>
      <c r="B12" s="1390" t="s">
        <v>37</v>
      </c>
      <c r="C12" s="1391" t="s">
        <v>38</v>
      </c>
      <c r="D12" s="1390" t="s">
        <v>39</v>
      </c>
      <c r="E12" s="1392" t="s">
        <v>45</v>
      </c>
      <c r="F12" s="59">
        <v>518</v>
      </c>
      <c r="G12" s="1399">
        <v>1</v>
      </c>
      <c r="H12" s="1400">
        <f t="shared" si="0"/>
        <v>1.9305019305019305E-3</v>
      </c>
      <c r="I12" s="59">
        <v>547</v>
      </c>
      <c r="J12" s="1393">
        <v>2</v>
      </c>
      <c r="K12" s="1394">
        <f t="shared" si="1"/>
        <v>3.6563071297989031E-3</v>
      </c>
      <c r="L12" s="51">
        <v>571</v>
      </c>
      <c r="M12" s="52">
        <v>2</v>
      </c>
      <c r="N12" s="60">
        <f t="shared" si="2"/>
        <v>3.5026269702276708E-3</v>
      </c>
      <c r="O12" s="1395">
        <v>594</v>
      </c>
      <c r="P12" s="1396" t="s">
        <v>46</v>
      </c>
      <c r="Q12" s="1385" t="s">
        <v>46</v>
      </c>
      <c r="R12" s="55">
        <v>566</v>
      </c>
      <c r="S12" s="56">
        <v>2</v>
      </c>
      <c r="T12" s="1397">
        <f t="shared" si="3"/>
        <v>3.5335689045936395E-3</v>
      </c>
      <c r="U12" s="55">
        <v>446</v>
      </c>
      <c r="V12" s="56">
        <v>2</v>
      </c>
      <c r="W12" s="1398">
        <f t="shared" si="6"/>
        <v>4.4843049327354259E-3</v>
      </c>
      <c r="X12" s="55">
        <v>463</v>
      </c>
      <c r="Y12" s="56" t="s">
        <v>46</v>
      </c>
      <c r="Z12" s="61" t="s">
        <v>46</v>
      </c>
      <c r="AA12" s="1386">
        <v>481</v>
      </c>
      <c r="AB12" s="1387" t="s">
        <v>46</v>
      </c>
      <c r="AC12" s="1385" t="s">
        <v>46</v>
      </c>
    </row>
    <row r="13" spans="1:30" ht="13">
      <c r="A13" s="1389" t="s">
        <v>36</v>
      </c>
      <c r="B13" s="1390" t="s">
        <v>37</v>
      </c>
      <c r="C13" s="1391" t="s">
        <v>38</v>
      </c>
      <c r="D13" s="1390" t="s">
        <v>39</v>
      </c>
      <c r="E13" s="1392" t="s">
        <v>47</v>
      </c>
      <c r="F13" s="59">
        <v>683</v>
      </c>
      <c r="G13" s="1393">
        <v>62</v>
      </c>
      <c r="H13" s="1394">
        <f t="shared" si="0"/>
        <v>9.0775988286969256E-2</v>
      </c>
      <c r="I13" s="59">
        <v>641</v>
      </c>
      <c r="J13" s="1393">
        <v>43</v>
      </c>
      <c r="K13" s="1394">
        <f t="shared" si="1"/>
        <v>6.7082683307332289E-2</v>
      </c>
      <c r="L13" s="51">
        <v>599</v>
      </c>
      <c r="M13" s="52">
        <v>41</v>
      </c>
      <c r="N13" s="60">
        <f t="shared" si="2"/>
        <v>6.8447412353923209E-2</v>
      </c>
      <c r="O13" s="1395">
        <v>603</v>
      </c>
      <c r="P13" s="1396">
        <v>32</v>
      </c>
      <c r="Q13" s="1385">
        <f t="shared" si="5"/>
        <v>5.306799336650083E-2</v>
      </c>
      <c r="R13" s="55">
        <v>608</v>
      </c>
      <c r="S13" s="56">
        <v>37</v>
      </c>
      <c r="T13" s="1397">
        <f t="shared" si="3"/>
        <v>6.0855263157894739E-2</v>
      </c>
      <c r="U13" s="55">
        <v>619</v>
      </c>
      <c r="V13" s="56">
        <v>33</v>
      </c>
      <c r="W13" s="1398">
        <f t="shared" si="6"/>
        <v>5.3311793214862679E-2</v>
      </c>
      <c r="X13" s="55">
        <v>590</v>
      </c>
      <c r="Y13" s="56">
        <v>36</v>
      </c>
      <c r="Z13" s="1397">
        <f t="shared" si="4"/>
        <v>6.1016949152542375E-2</v>
      </c>
      <c r="AA13" s="1386">
        <v>555</v>
      </c>
      <c r="AB13" s="1387">
        <v>32</v>
      </c>
      <c r="AC13" s="1388">
        <f t="shared" si="7"/>
        <v>5.7657657657657659E-2</v>
      </c>
    </row>
    <row r="14" spans="1:30" ht="13">
      <c r="A14" s="1389" t="s">
        <v>36</v>
      </c>
      <c r="B14" s="1390" t="s">
        <v>37</v>
      </c>
      <c r="C14" s="1391" t="s">
        <v>38</v>
      </c>
      <c r="D14" s="1390" t="s">
        <v>39</v>
      </c>
      <c r="E14" s="1392" t="s">
        <v>48</v>
      </c>
      <c r="F14" s="59">
        <v>606</v>
      </c>
      <c r="G14" s="1393">
        <v>78</v>
      </c>
      <c r="H14" s="1394">
        <f t="shared" si="0"/>
        <v>0.12871287128712872</v>
      </c>
      <c r="I14" s="59">
        <v>640</v>
      </c>
      <c r="J14" s="1393">
        <v>56</v>
      </c>
      <c r="K14" s="1394">
        <f t="shared" si="1"/>
        <v>8.7499999999999994E-2</v>
      </c>
      <c r="L14" s="51">
        <v>632</v>
      </c>
      <c r="M14" s="52">
        <v>55</v>
      </c>
      <c r="N14" s="60">
        <f t="shared" si="2"/>
        <v>8.7025316455696208E-2</v>
      </c>
      <c r="O14" s="1395">
        <v>647</v>
      </c>
      <c r="P14" s="1396">
        <v>52</v>
      </c>
      <c r="Q14" s="1385">
        <f t="shared" si="5"/>
        <v>8.0370942812983001E-2</v>
      </c>
      <c r="R14" s="55">
        <v>656</v>
      </c>
      <c r="S14" s="56">
        <v>50</v>
      </c>
      <c r="T14" s="1397">
        <f t="shared" si="3"/>
        <v>7.621951219512195E-2</v>
      </c>
      <c r="U14" s="55">
        <v>623</v>
      </c>
      <c r="V14" s="56">
        <v>54</v>
      </c>
      <c r="W14" s="1398">
        <f t="shared" si="6"/>
        <v>8.6677367576243974E-2</v>
      </c>
      <c r="X14" s="55">
        <v>644</v>
      </c>
      <c r="Y14" s="56">
        <v>54</v>
      </c>
      <c r="Z14" s="1397">
        <f t="shared" si="4"/>
        <v>8.3850931677018639E-2</v>
      </c>
      <c r="AA14" s="1386">
        <v>671</v>
      </c>
      <c r="AB14" s="1387">
        <v>61</v>
      </c>
      <c r="AC14" s="1388">
        <f t="shared" si="7"/>
        <v>9.0909090909090912E-2</v>
      </c>
    </row>
    <row r="15" spans="1:30" ht="13">
      <c r="A15" s="1389" t="s">
        <v>36</v>
      </c>
      <c r="B15" s="1390" t="s">
        <v>37</v>
      </c>
      <c r="C15" s="1391" t="s">
        <v>38</v>
      </c>
      <c r="D15" s="1390" t="s">
        <v>39</v>
      </c>
      <c r="E15" s="1392" t="s">
        <v>49</v>
      </c>
      <c r="F15" s="59">
        <v>359</v>
      </c>
      <c r="G15" s="1393">
        <v>10</v>
      </c>
      <c r="H15" s="1394">
        <f t="shared" si="0"/>
        <v>2.7855153203342618E-2</v>
      </c>
      <c r="I15" s="59">
        <v>341</v>
      </c>
      <c r="J15" s="1393">
        <v>9</v>
      </c>
      <c r="K15" s="1394">
        <f t="shared" si="1"/>
        <v>2.6392961876832845E-2</v>
      </c>
      <c r="L15" s="51">
        <v>295</v>
      </c>
      <c r="M15" s="52">
        <v>7</v>
      </c>
      <c r="N15" s="60">
        <f t="shared" si="2"/>
        <v>2.3728813559322035E-2</v>
      </c>
      <c r="O15" s="1395">
        <v>285</v>
      </c>
      <c r="P15" s="1396">
        <v>9</v>
      </c>
      <c r="Q15" s="1385">
        <f t="shared" si="5"/>
        <v>3.1578947368421054E-2</v>
      </c>
      <c r="R15" s="55">
        <v>239</v>
      </c>
      <c r="S15" s="56">
        <v>8</v>
      </c>
      <c r="T15" s="1397">
        <f t="shared" si="3"/>
        <v>3.3472803347280332E-2</v>
      </c>
      <c r="U15" s="55">
        <v>213</v>
      </c>
      <c r="V15" s="56">
        <v>8</v>
      </c>
      <c r="W15" s="1398">
        <f t="shared" si="6"/>
        <v>3.7558685446009391E-2</v>
      </c>
      <c r="X15" s="55">
        <v>221</v>
      </c>
      <c r="Y15" s="56">
        <v>6</v>
      </c>
      <c r="Z15" s="1397">
        <f t="shared" si="4"/>
        <v>2.7149321266968326E-2</v>
      </c>
      <c r="AA15" s="1386">
        <v>221</v>
      </c>
      <c r="AB15" s="1387">
        <v>7</v>
      </c>
      <c r="AC15" s="1388">
        <f t="shared" si="7"/>
        <v>3.1674208144796379E-2</v>
      </c>
    </row>
    <row r="16" spans="1:30" ht="13">
      <c r="A16" s="1389" t="s">
        <v>36</v>
      </c>
      <c r="B16" s="1390" t="s">
        <v>37</v>
      </c>
      <c r="C16" s="1391" t="s">
        <v>38</v>
      </c>
      <c r="D16" s="1390" t="s">
        <v>39</v>
      </c>
      <c r="E16" s="1392" t="s">
        <v>50</v>
      </c>
      <c r="F16" s="59">
        <v>631</v>
      </c>
      <c r="G16" s="1393">
        <v>38</v>
      </c>
      <c r="H16" s="1394">
        <f t="shared" si="0"/>
        <v>6.0221870047543584E-2</v>
      </c>
      <c r="I16" s="59">
        <v>598</v>
      </c>
      <c r="J16" s="1393">
        <v>37</v>
      </c>
      <c r="K16" s="1394">
        <f t="shared" si="1"/>
        <v>6.1872909698996656E-2</v>
      </c>
      <c r="L16" s="51">
        <v>564</v>
      </c>
      <c r="M16" s="52">
        <v>37</v>
      </c>
      <c r="N16" s="60">
        <f t="shared" si="2"/>
        <v>6.5602836879432622E-2</v>
      </c>
      <c r="O16" s="1395">
        <v>550</v>
      </c>
      <c r="P16" s="1396">
        <v>31</v>
      </c>
      <c r="Q16" s="1385">
        <f t="shared" si="5"/>
        <v>5.6363636363636366E-2</v>
      </c>
      <c r="R16" s="55">
        <v>476</v>
      </c>
      <c r="S16" s="56">
        <v>33</v>
      </c>
      <c r="T16" s="1397">
        <f t="shared" si="3"/>
        <v>6.9327731092436978E-2</v>
      </c>
      <c r="U16" s="55">
        <v>472</v>
      </c>
      <c r="V16" s="56">
        <v>35</v>
      </c>
      <c r="W16" s="1398">
        <f t="shared" si="6"/>
        <v>7.4152542372881353E-2</v>
      </c>
      <c r="X16" s="55">
        <v>464</v>
      </c>
      <c r="Y16" s="56">
        <v>25</v>
      </c>
      <c r="Z16" s="1397">
        <f t="shared" si="4"/>
        <v>5.3879310344827583E-2</v>
      </c>
      <c r="AA16" s="1386">
        <v>420</v>
      </c>
      <c r="AB16" s="1387">
        <v>26</v>
      </c>
      <c r="AC16" s="1388">
        <f t="shared" si="7"/>
        <v>6.1904761904761907E-2</v>
      </c>
    </row>
    <row r="17" spans="1:29" ht="13">
      <c r="A17" s="1389" t="s">
        <v>36</v>
      </c>
      <c r="B17" s="1390" t="s">
        <v>37</v>
      </c>
      <c r="C17" s="1391" t="s">
        <v>38</v>
      </c>
      <c r="D17" s="1390" t="s">
        <v>39</v>
      </c>
      <c r="E17" s="1392" t="s">
        <v>51</v>
      </c>
      <c r="F17" s="59">
        <v>520</v>
      </c>
      <c r="G17" s="1393">
        <v>6</v>
      </c>
      <c r="H17" s="1394">
        <f t="shared" si="0"/>
        <v>1.1538461538461539E-2</v>
      </c>
      <c r="I17" s="59">
        <v>500</v>
      </c>
      <c r="J17" s="1393">
        <v>8</v>
      </c>
      <c r="K17" s="1394">
        <f t="shared" si="1"/>
        <v>1.6E-2</v>
      </c>
      <c r="L17" s="51">
        <v>444</v>
      </c>
      <c r="M17" s="52">
        <v>9</v>
      </c>
      <c r="N17" s="60">
        <f t="shared" si="2"/>
        <v>2.0270270270270271E-2</v>
      </c>
      <c r="O17" s="1395">
        <v>428</v>
      </c>
      <c r="P17" s="1396">
        <v>8</v>
      </c>
      <c r="Q17" s="1385">
        <f t="shared" si="5"/>
        <v>1.8691588785046728E-2</v>
      </c>
      <c r="R17" s="55">
        <v>407</v>
      </c>
      <c r="S17" s="56">
        <v>6</v>
      </c>
      <c r="T17" s="1397">
        <f t="shared" si="3"/>
        <v>1.4742014742014743E-2</v>
      </c>
      <c r="U17" s="55">
        <v>374</v>
      </c>
      <c r="V17" s="56">
        <v>3</v>
      </c>
      <c r="W17" s="1398">
        <f t="shared" si="6"/>
        <v>8.0213903743315516E-3</v>
      </c>
      <c r="X17" s="55">
        <v>347</v>
      </c>
      <c r="Y17" s="56" t="s">
        <v>46</v>
      </c>
      <c r="Z17" s="61" t="s">
        <v>46</v>
      </c>
      <c r="AA17" s="1401">
        <v>355</v>
      </c>
      <c r="AB17" s="1387">
        <v>6</v>
      </c>
      <c r="AC17" s="1388">
        <f t="shared" si="7"/>
        <v>1.6901408450704224E-2</v>
      </c>
    </row>
    <row r="18" spans="1:29" ht="13">
      <c r="A18" s="1389" t="s">
        <v>36</v>
      </c>
      <c r="B18" s="1390" t="s">
        <v>37</v>
      </c>
      <c r="C18" s="1391" t="s">
        <v>38</v>
      </c>
      <c r="D18" s="1390" t="s">
        <v>39</v>
      </c>
      <c r="E18" s="1392" t="s">
        <v>52</v>
      </c>
      <c r="F18" s="59">
        <v>567</v>
      </c>
      <c r="G18" s="1393">
        <v>84</v>
      </c>
      <c r="H18" s="1394">
        <f t="shared" si="0"/>
        <v>0.14814814814814814</v>
      </c>
      <c r="I18" s="59">
        <v>546</v>
      </c>
      <c r="J18" s="1393">
        <v>77</v>
      </c>
      <c r="K18" s="1394">
        <f t="shared" si="1"/>
        <v>0.14102564102564102</v>
      </c>
      <c r="L18" s="51">
        <v>529</v>
      </c>
      <c r="M18" s="52">
        <v>75</v>
      </c>
      <c r="N18" s="60">
        <f t="shared" si="2"/>
        <v>0.14177693761814744</v>
      </c>
      <c r="O18" s="1395">
        <v>527</v>
      </c>
      <c r="P18" s="1396">
        <v>69</v>
      </c>
      <c r="Q18" s="1385">
        <f t="shared" si="5"/>
        <v>0.13092979127134724</v>
      </c>
      <c r="R18" s="55">
        <v>497</v>
      </c>
      <c r="S18" s="56">
        <v>71</v>
      </c>
      <c r="T18" s="1397">
        <f t="shared" si="3"/>
        <v>0.14285714285714285</v>
      </c>
      <c r="U18" s="55">
        <v>475</v>
      </c>
      <c r="V18" s="56">
        <v>64</v>
      </c>
      <c r="W18" s="1398">
        <f t="shared" si="6"/>
        <v>0.13473684210526315</v>
      </c>
      <c r="X18" s="55">
        <v>441</v>
      </c>
      <c r="Y18" s="56">
        <v>56</v>
      </c>
      <c r="Z18" s="1397">
        <f t="shared" si="4"/>
        <v>0.12698412698412698</v>
      </c>
      <c r="AA18" s="1386">
        <v>433</v>
      </c>
      <c r="AB18" s="1387">
        <v>54</v>
      </c>
      <c r="AC18" s="1388">
        <f t="shared" si="7"/>
        <v>0.12471131639722864</v>
      </c>
    </row>
    <row r="19" spans="1:29" ht="13">
      <c r="A19" s="1389" t="s">
        <v>36</v>
      </c>
      <c r="B19" s="1390" t="s">
        <v>37</v>
      </c>
      <c r="C19" s="1391" t="s">
        <v>38</v>
      </c>
      <c r="D19" s="1390" t="s">
        <v>39</v>
      </c>
      <c r="E19" s="1392" t="s">
        <v>53</v>
      </c>
      <c r="F19" s="59">
        <v>472</v>
      </c>
      <c r="G19" s="1393">
        <v>23</v>
      </c>
      <c r="H19" s="1394">
        <f t="shared" si="0"/>
        <v>4.8728813559322036E-2</v>
      </c>
      <c r="I19" s="59">
        <v>524</v>
      </c>
      <c r="J19" s="1393">
        <v>28</v>
      </c>
      <c r="K19" s="1394">
        <f t="shared" si="1"/>
        <v>5.3435114503816793E-2</v>
      </c>
      <c r="L19" s="51">
        <v>456</v>
      </c>
      <c r="M19" s="52">
        <v>34</v>
      </c>
      <c r="N19" s="60">
        <f t="shared" si="2"/>
        <v>7.4561403508771926E-2</v>
      </c>
      <c r="O19" s="1395">
        <v>474</v>
      </c>
      <c r="P19" s="1396">
        <v>29</v>
      </c>
      <c r="Q19" s="1385">
        <f t="shared" si="5"/>
        <v>6.118143459915612E-2</v>
      </c>
      <c r="R19" s="55">
        <v>456</v>
      </c>
      <c r="S19" s="56">
        <v>26</v>
      </c>
      <c r="T19" s="1397">
        <f t="shared" si="3"/>
        <v>5.701754385964912E-2</v>
      </c>
      <c r="U19" s="55">
        <v>421</v>
      </c>
      <c r="V19" s="56">
        <v>22</v>
      </c>
      <c r="W19" s="1398">
        <f t="shared" si="6"/>
        <v>5.2256532066508314E-2</v>
      </c>
      <c r="X19" s="55">
        <v>437</v>
      </c>
      <c r="Y19" s="56">
        <v>22</v>
      </c>
      <c r="Z19" s="1397">
        <f t="shared" si="4"/>
        <v>5.0343249427917618E-2</v>
      </c>
      <c r="AA19" s="1386">
        <v>438</v>
      </c>
      <c r="AB19" s="1387">
        <v>23</v>
      </c>
      <c r="AC19" s="1388">
        <f t="shared" si="7"/>
        <v>5.2511415525114152E-2</v>
      </c>
    </row>
    <row r="20" spans="1:29" ht="13">
      <c r="A20" s="1389" t="s">
        <v>36</v>
      </c>
      <c r="B20" s="1390" t="s">
        <v>37</v>
      </c>
      <c r="C20" s="1391" t="s">
        <v>38</v>
      </c>
      <c r="D20" s="1390" t="s">
        <v>39</v>
      </c>
      <c r="E20" s="1392" t="s">
        <v>54</v>
      </c>
      <c r="F20" s="59">
        <v>718</v>
      </c>
      <c r="G20" s="1393">
        <v>90</v>
      </c>
      <c r="H20" s="1394">
        <f t="shared" si="0"/>
        <v>0.12534818941504178</v>
      </c>
      <c r="I20" s="59">
        <v>707</v>
      </c>
      <c r="J20" s="1393">
        <v>89</v>
      </c>
      <c r="K20" s="1394">
        <f t="shared" si="1"/>
        <v>0.12588401697312587</v>
      </c>
      <c r="L20" s="51">
        <v>731</v>
      </c>
      <c r="M20" s="52">
        <v>84</v>
      </c>
      <c r="N20" s="60">
        <f t="shared" si="2"/>
        <v>0.11491108071135431</v>
      </c>
      <c r="O20" s="1395">
        <v>738</v>
      </c>
      <c r="P20" s="1396">
        <v>79</v>
      </c>
      <c r="Q20" s="1385">
        <f t="shared" si="5"/>
        <v>0.10704607046070461</v>
      </c>
      <c r="R20" s="55">
        <v>713</v>
      </c>
      <c r="S20" s="56">
        <v>80</v>
      </c>
      <c r="T20" s="1397">
        <f t="shared" si="3"/>
        <v>0.11220196353436185</v>
      </c>
      <c r="U20" s="55">
        <v>653</v>
      </c>
      <c r="V20" s="56">
        <v>82</v>
      </c>
      <c r="W20" s="1398">
        <f t="shared" si="6"/>
        <v>0.12557427258805512</v>
      </c>
      <c r="X20" s="55">
        <v>673</v>
      </c>
      <c r="Y20" s="56">
        <v>91</v>
      </c>
      <c r="Z20" s="1397">
        <f t="shared" si="4"/>
        <v>0.13521545319465081</v>
      </c>
      <c r="AA20" s="1386">
        <v>664</v>
      </c>
      <c r="AB20" s="1387">
        <v>83</v>
      </c>
      <c r="AC20" s="1388">
        <f t="shared" si="7"/>
        <v>0.125</v>
      </c>
    </row>
    <row r="21" spans="1:29" ht="13">
      <c r="A21" s="1389" t="s">
        <v>36</v>
      </c>
      <c r="B21" s="1390" t="s">
        <v>37</v>
      </c>
      <c r="C21" s="1391" t="s">
        <v>38</v>
      </c>
      <c r="D21" s="1390" t="s">
        <v>39</v>
      </c>
      <c r="E21" s="1392" t="s">
        <v>55</v>
      </c>
      <c r="F21" s="59">
        <v>460</v>
      </c>
      <c r="G21" s="1393">
        <v>80</v>
      </c>
      <c r="H21" s="1394">
        <f t="shared" si="0"/>
        <v>0.17391304347826086</v>
      </c>
      <c r="I21" s="59">
        <v>401</v>
      </c>
      <c r="J21" s="1393">
        <v>79</v>
      </c>
      <c r="K21" s="1394">
        <f t="shared" si="1"/>
        <v>0.1970074812967581</v>
      </c>
      <c r="L21" s="51">
        <v>406</v>
      </c>
      <c r="M21" s="52">
        <v>61</v>
      </c>
      <c r="N21" s="60">
        <f t="shared" si="2"/>
        <v>0.15024630541871922</v>
      </c>
      <c r="O21" s="1395">
        <v>417</v>
      </c>
      <c r="P21" s="1396">
        <v>57</v>
      </c>
      <c r="Q21" s="1385">
        <f t="shared" si="5"/>
        <v>0.1366906474820144</v>
      </c>
      <c r="R21" s="55">
        <v>409</v>
      </c>
      <c r="S21" s="56">
        <v>63</v>
      </c>
      <c r="T21" s="1397">
        <f t="shared" si="3"/>
        <v>0.15403422982885084</v>
      </c>
      <c r="U21" s="55">
        <v>371</v>
      </c>
      <c r="V21" s="56">
        <v>58</v>
      </c>
      <c r="W21" s="1398">
        <f t="shared" si="6"/>
        <v>0.15633423180592992</v>
      </c>
      <c r="X21" s="55">
        <v>374</v>
      </c>
      <c r="Y21" s="56">
        <v>68</v>
      </c>
      <c r="Z21" s="1397">
        <f t="shared" si="4"/>
        <v>0.18181818181818182</v>
      </c>
      <c r="AA21" s="1386">
        <v>370</v>
      </c>
      <c r="AB21" s="1387">
        <v>83</v>
      </c>
      <c r="AC21" s="1388">
        <f t="shared" si="7"/>
        <v>0.22432432432432434</v>
      </c>
    </row>
    <row r="22" spans="1:29" ht="13">
      <c r="A22" s="1389" t="s">
        <v>36</v>
      </c>
      <c r="B22" s="1390" t="s">
        <v>37</v>
      </c>
      <c r="C22" s="1391" t="s">
        <v>38</v>
      </c>
      <c r="D22" s="1390" t="s">
        <v>39</v>
      </c>
      <c r="E22" s="1392" t="s">
        <v>56</v>
      </c>
      <c r="F22" s="59">
        <v>470</v>
      </c>
      <c r="G22" s="1399">
        <v>5</v>
      </c>
      <c r="H22" s="1400">
        <f t="shared" si="0"/>
        <v>1.0638297872340425E-2</v>
      </c>
      <c r="I22" s="59">
        <v>487</v>
      </c>
      <c r="J22" s="1393">
        <v>6</v>
      </c>
      <c r="K22" s="1394">
        <f t="shared" si="1"/>
        <v>1.2320328542094456E-2</v>
      </c>
      <c r="L22" s="51">
        <v>459</v>
      </c>
      <c r="M22" s="52">
        <v>5</v>
      </c>
      <c r="N22" s="60">
        <f t="shared" si="2"/>
        <v>1.0893246187363835E-2</v>
      </c>
      <c r="O22" s="1395">
        <v>423</v>
      </c>
      <c r="P22" s="1396" t="s">
        <v>46</v>
      </c>
      <c r="Q22" s="1385" t="s">
        <v>46</v>
      </c>
      <c r="R22" s="55">
        <v>424</v>
      </c>
      <c r="S22" s="56">
        <v>7</v>
      </c>
      <c r="T22" s="1397">
        <f t="shared" si="3"/>
        <v>1.6509433962264151E-2</v>
      </c>
      <c r="U22" s="55">
        <v>353</v>
      </c>
      <c r="V22" s="56">
        <v>6</v>
      </c>
      <c r="W22" s="1398">
        <f t="shared" si="6"/>
        <v>1.69971671388102E-2</v>
      </c>
      <c r="X22" s="55">
        <v>402</v>
      </c>
      <c r="Y22" s="56">
        <v>8</v>
      </c>
      <c r="Z22" s="1397">
        <f t="shared" si="4"/>
        <v>1.9900497512437811E-2</v>
      </c>
      <c r="AA22" s="1386">
        <v>392</v>
      </c>
      <c r="AB22" s="1387">
        <v>5</v>
      </c>
      <c r="AC22" s="1388">
        <f t="shared" si="7"/>
        <v>1.2755102040816327E-2</v>
      </c>
    </row>
    <row r="23" spans="1:29" ht="13">
      <c r="A23" s="1402" t="s">
        <v>36</v>
      </c>
      <c r="B23" s="1403" t="s">
        <v>37</v>
      </c>
      <c r="C23" s="1404" t="s">
        <v>38</v>
      </c>
      <c r="D23" s="1402" t="s">
        <v>57</v>
      </c>
      <c r="E23" s="1405" t="s">
        <v>58</v>
      </c>
      <c r="F23" s="62">
        <v>584</v>
      </c>
      <c r="G23" s="1406">
        <v>103</v>
      </c>
      <c r="H23" s="1407">
        <f t="shared" si="0"/>
        <v>0.17636986301369864</v>
      </c>
      <c r="I23" s="62">
        <v>586</v>
      </c>
      <c r="J23" s="1406">
        <v>97</v>
      </c>
      <c r="K23" s="1407">
        <f t="shared" si="1"/>
        <v>0.16552901023890784</v>
      </c>
      <c r="L23" s="63">
        <v>588</v>
      </c>
      <c r="M23" s="1408">
        <v>109</v>
      </c>
      <c r="N23" s="64">
        <f t="shared" si="2"/>
        <v>0.18537414965986396</v>
      </c>
      <c r="O23" s="1409">
        <v>602</v>
      </c>
      <c r="P23" s="1410">
        <v>114</v>
      </c>
      <c r="Q23" s="1411">
        <f t="shared" si="5"/>
        <v>0.18936877076411959</v>
      </c>
      <c r="R23" s="65">
        <v>605</v>
      </c>
      <c r="S23" s="1412">
        <v>97</v>
      </c>
      <c r="T23" s="1413">
        <f t="shared" si="3"/>
        <v>0.16033057851239668</v>
      </c>
      <c r="U23" s="65">
        <v>561</v>
      </c>
      <c r="V23" s="1412">
        <v>92</v>
      </c>
      <c r="W23" s="1414">
        <f t="shared" si="6"/>
        <v>0.16399286987522282</v>
      </c>
      <c r="X23" s="65">
        <v>462</v>
      </c>
      <c r="Y23" s="1412">
        <v>65</v>
      </c>
      <c r="Z23" s="1413">
        <f t="shared" si="4"/>
        <v>0.1406926406926407</v>
      </c>
      <c r="AA23" s="1415">
        <v>468</v>
      </c>
      <c r="AB23" s="1416">
        <v>68</v>
      </c>
      <c r="AC23" s="1417">
        <f t="shared" si="7"/>
        <v>0.14529914529914531</v>
      </c>
    </row>
    <row r="24" spans="1:29" ht="13">
      <c r="A24" s="1402" t="s">
        <v>36</v>
      </c>
      <c r="B24" s="1403" t="s">
        <v>37</v>
      </c>
      <c r="C24" s="1404" t="s">
        <v>38</v>
      </c>
      <c r="D24" s="1402" t="s">
        <v>57</v>
      </c>
      <c r="E24" s="1405" t="s">
        <v>59</v>
      </c>
      <c r="F24" s="62">
        <v>724</v>
      </c>
      <c r="G24" s="1406">
        <v>41</v>
      </c>
      <c r="H24" s="1407">
        <f t="shared" si="0"/>
        <v>5.6629834254143648E-2</v>
      </c>
      <c r="I24" s="62">
        <v>678</v>
      </c>
      <c r="J24" s="1406">
        <v>29</v>
      </c>
      <c r="K24" s="1407">
        <f t="shared" si="1"/>
        <v>4.2772861356932153E-2</v>
      </c>
      <c r="L24" s="63">
        <v>714</v>
      </c>
      <c r="M24" s="1408">
        <v>22</v>
      </c>
      <c r="N24" s="64">
        <f t="shared" si="2"/>
        <v>3.081232492997199E-2</v>
      </c>
      <c r="O24" s="1409">
        <v>749</v>
      </c>
      <c r="P24" s="1410">
        <v>31</v>
      </c>
      <c r="Q24" s="1411">
        <f t="shared" si="5"/>
        <v>4.1388518024032039E-2</v>
      </c>
      <c r="R24" s="65">
        <v>814</v>
      </c>
      <c r="S24" s="1412">
        <v>26</v>
      </c>
      <c r="T24" s="1413">
        <f t="shared" si="3"/>
        <v>3.1941031941031942E-2</v>
      </c>
      <c r="U24" s="65">
        <v>789</v>
      </c>
      <c r="V24" s="1412">
        <v>18</v>
      </c>
      <c r="W24" s="1414">
        <f t="shared" si="6"/>
        <v>2.2813688212927757E-2</v>
      </c>
      <c r="X24" s="65">
        <v>694</v>
      </c>
      <c r="Y24" s="1412">
        <v>25</v>
      </c>
      <c r="Z24" s="1413">
        <f t="shared" si="4"/>
        <v>3.6023054755043228E-2</v>
      </c>
      <c r="AA24" s="1415">
        <v>688</v>
      </c>
      <c r="AB24" s="1416">
        <v>32</v>
      </c>
      <c r="AC24" s="1417">
        <f t="shared" si="7"/>
        <v>4.6511627906976744E-2</v>
      </c>
    </row>
    <row r="25" spans="1:29" ht="13">
      <c r="A25" s="1402" t="s">
        <v>36</v>
      </c>
      <c r="B25" s="1403" t="s">
        <v>37</v>
      </c>
      <c r="C25" s="1404" t="s">
        <v>38</v>
      </c>
      <c r="D25" s="1402" t="s">
        <v>57</v>
      </c>
      <c r="E25" s="1405" t="s">
        <v>60</v>
      </c>
      <c r="F25" s="62">
        <v>814</v>
      </c>
      <c r="G25" s="1406">
        <v>78</v>
      </c>
      <c r="H25" s="1407">
        <f t="shared" si="0"/>
        <v>9.5823095823095825E-2</v>
      </c>
      <c r="I25" s="62">
        <v>791</v>
      </c>
      <c r="J25" s="1406">
        <v>85</v>
      </c>
      <c r="K25" s="1407">
        <f t="shared" si="1"/>
        <v>0.10745891276864729</v>
      </c>
      <c r="L25" s="63">
        <v>823</v>
      </c>
      <c r="M25" s="1408">
        <v>88</v>
      </c>
      <c r="N25" s="64">
        <f t="shared" si="2"/>
        <v>0.10692588092345079</v>
      </c>
      <c r="O25" s="1409">
        <v>853</v>
      </c>
      <c r="P25" s="1410">
        <v>72</v>
      </c>
      <c r="Q25" s="1411">
        <f t="shared" si="5"/>
        <v>8.4407971864009376E-2</v>
      </c>
      <c r="R25" s="65">
        <v>852</v>
      </c>
      <c r="S25" s="1412">
        <v>74</v>
      </c>
      <c r="T25" s="1413">
        <f t="shared" si="3"/>
        <v>8.6854460093896718E-2</v>
      </c>
      <c r="U25" s="65">
        <v>777</v>
      </c>
      <c r="V25" s="1412">
        <v>66</v>
      </c>
      <c r="W25" s="1414">
        <f t="shared" si="6"/>
        <v>8.4942084942084939E-2</v>
      </c>
      <c r="X25" s="65">
        <v>674</v>
      </c>
      <c r="Y25" s="1412">
        <v>56</v>
      </c>
      <c r="Z25" s="1413">
        <f t="shared" si="4"/>
        <v>8.3086053412462904E-2</v>
      </c>
      <c r="AA25" s="1415">
        <v>692</v>
      </c>
      <c r="AB25" s="1416">
        <v>59</v>
      </c>
      <c r="AC25" s="1417">
        <f t="shared" si="7"/>
        <v>8.5260115606936415E-2</v>
      </c>
    </row>
    <row r="26" spans="1:29" ht="13">
      <c r="A26" s="1418" t="s">
        <v>36</v>
      </c>
      <c r="B26" s="1419" t="s">
        <v>37</v>
      </c>
      <c r="C26" s="1420" t="s">
        <v>38</v>
      </c>
      <c r="D26" s="1419" t="s">
        <v>61</v>
      </c>
      <c r="E26" s="1421" t="s">
        <v>62</v>
      </c>
      <c r="F26" s="66">
        <v>1330</v>
      </c>
      <c r="G26" s="1422">
        <v>64</v>
      </c>
      <c r="H26" s="1423">
        <f t="shared" si="0"/>
        <v>4.8120300751879702E-2</v>
      </c>
      <c r="I26" s="67">
        <v>1298</v>
      </c>
      <c r="J26" s="1424">
        <v>64</v>
      </c>
      <c r="K26" s="1423">
        <f t="shared" si="1"/>
        <v>4.930662557781202E-2</v>
      </c>
      <c r="L26" s="68">
        <v>1275</v>
      </c>
      <c r="M26" s="1425">
        <v>68</v>
      </c>
      <c r="N26" s="69">
        <f t="shared" si="2"/>
        <v>5.3333333333333337E-2</v>
      </c>
      <c r="O26" s="1426">
        <v>1244</v>
      </c>
      <c r="P26" s="1427">
        <v>67</v>
      </c>
      <c r="Q26" s="1428">
        <f t="shared" si="5"/>
        <v>5.3858520900321546E-2</v>
      </c>
      <c r="R26" s="70">
        <v>1199</v>
      </c>
      <c r="S26" s="1429">
        <v>57</v>
      </c>
      <c r="T26" s="71">
        <f t="shared" si="3"/>
        <v>4.7539616346955797E-2</v>
      </c>
      <c r="U26" s="70">
        <v>1166</v>
      </c>
      <c r="V26" s="1429">
        <v>66</v>
      </c>
      <c r="W26" s="72">
        <f t="shared" si="6"/>
        <v>5.6603773584905662E-2</v>
      </c>
      <c r="X26" s="70">
        <v>1205</v>
      </c>
      <c r="Y26" s="1429">
        <v>56</v>
      </c>
      <c r="Z26" s="71">
        <f t="shared" si="4"/>
        <v>4.6473029045643155E-2</v>
      </c>
      <c r="AA26" s="1430">
        <v>1267</v>
      </c>
      <c r="AB26" s="1431">
        <v>53</v>
      </c>
      <c r="AC26" s="1432">
        <f t="shared" si="7"/>
        <v>4.1831097079715863E-2</v>
      </c>
    </row>
    <row r="27" spans="1:29" ht="13">
      <c r="A27" s="1418" t="s">
        <v>36</v>
      </c>
      <c r="B27" s="1419" t="s">
        <v>37</v>
      </c>
      <c r="C27" s="1420" t="s">
        <v>38</v>
      </c>
      <c r="D27" s="1419" t="s">
        <v>61</v>
      </c>
      <c r="E27" s="1421" t="s">
        <v>63</v>
      </c>
      <c r="F27" s="66">
        <v>1048</v>
      </c>
      <c r="G27" s="1422">
        <v>196</v>
      </c>
      <c r="H27" s="1423">
        <f t="shared" si="0"/>
        <v>0.18702290076335878</v>
      </c>
      <c r="I27" s="67">
        <v>1031</v>
      </c>
      <c r="J27" s="1424">
        <v>183</v>
      </c>
      <c r="K27" s="1423">
        <f t="shared" si="1"/>
        <v>0.17749757516973813</v>
      </c>
      <c r="L27" s="68">
        <v>997</v>
      </c>
      <c r="M27" s="1425">
        <v>175</v>
      </c>
      <c r="N27" s="69">
        <f t="shared" si="2"/>
        <v>0.17552657973921765</v>
      </c>
      <c r="O27" s="1426">
        <v>971</v>
      </c>
      <c r="P27" s="1427">
        <v>175</v>
      </c>
      <c r="Q27" s="1428">
        <f t="shared" si="5"/>
        <v>0.18022657054582905</v>
      </c>
      <c r="R27" s="70">
        <v>1000</v>
      </c>
      <c r="S27" s="1429">
        <v>195</v>
      </c>
      <c r="T27" s="71">
        <f t="shared" si="3"/>
        <v>0.19500000000000001</v>
      </c>
      <c r="U27" s="70">
        <v>992</v>
      </c>
      <c r="V27" s="1429">
        <v>189</v>
      </c>
      <c r="W27" s="72">
        <f t="shared" si="6"/>
        <v>0.19052419354838709</v>
      </c>
      <c r="X27" s="70">
        <v>1008</v>
      </c>
      <c r="Y27" s="1429">
        <v>182</v>
      </c>
      <c r="Z27" s="71">
        <f t="shared" si="4"/>
        <v>0.18055555555555555</v>
      </c>
      <c r="AA27" s="1430">
        <v>995</v>
      </c>
      <c r="AB27" s="1431">
        <v>170</v>
      </c>
      <c r="AC27" s="1432">
        <f t="shared" si="7"/>
        <v>0.17085427135678391</v>
      </c>
    </row>
    <row r="28" spans="1:29" ht="13">
      <c r="A28" s="1418" t="s">
        <v>36</v>
      </c>
      <c r="B28" s="1419" t="s">
        <v>37</v>
      </c>
      <c r="C28" s="1420" t="s">
        <v>38</v>
      </c>
      <c r="D28" s="1419" t="s">
        <v>61</v>
      </c>
      <c r="E28" s="1421" t="s">
        <v>64</v>
      </c>
      <c r="F28" s="66">
        <v>1986</v>
      </c>
      <c r="G28" s="1422">
        <v>197</v>
      </c>
      <c r="H28" s="1423">
        <f t="shared" si="0"/>
        <v>9.9194360523665662E-2</v>
      </c>
      <c r="I28" s="67">
        <v>1972</v>
      </c>
      <c r="J28" s="1424">
        <v>202</v>
      </c>
      <c r="K28" s="1423">
        <f t="shared" si="1"/>
        <v>0.10243407707910751</v>
      </c>
      <c r="L28" s="68">
        <v>1942</v>
      </c>
      <c r="M28" s="1425">
        <v>196</v>
      </c>
      <c r="N28" s="69">
        <f t="shared" si="2"/>
        <v>0.10092687950566426</v>
      </c>
      <c r="O28" s="1426">
        <v>1976</v>
      </c>
      <c r="P28" s="1427">
        <v>224</v>
      </c>
      <c r="Q28" s="1428">
        <f t="shared" si="5"/>
        <v>0.11336032388663968</v>
      </c>
      <c r="R28" s="70">
        <v>2021</v>
      </c>
      <c r="S28" s="1429">
        <v>220</v>
      </c>
      <c r="T28" s="71">
        <f t="shared" si="3"/>
        <v>0.10885700148441366</v>
      </c>
      <c r="U28" s="70">
        <v>2013</v>
      </c>
      <c r="V28" s="1429">
        <v>211</v>
      </c>
      <c r="W28" s="72">
        <f t="shared" si="6"/>
        <v>0.10481867858917039</v>
      </c>
      <c r="X28" s="70">
        <v>2108</v>
      </c>
      <c r="Y28" s="1429">
        <v>219</v>
      </c>
      <c r="Z28" s="71">
        <f t="shared" si="4"/>
        <v>0.1038899430740038</v>
      </c>
      <c r="AA28" s="1430">
        <v>2064</v>
      </c>
      <c r="AB28" s="1431">
        <v>193</v>
      </c>
      <c r="AC28" s="1432">
        <f t="shared" si="7"/>
        <v>9.3507751937984496E-2</v>
      </c>
    </row>
    <row r="29" spans="1:29" ht="13">
      <c r="A29" s="1389" t="s">
        <v>36</v>
      </c>
      <c r="B29" s="1390" t="s">
        <v>37</v>
      </c>
      <c r="C29" s="1391" t="s">
        <v>65</v>
      </c>
      <c r="D29" s="1390" t="s">
        <v>39</v>
      </c>
      <c r="E29" s="1392" t="s">
        <v>66</v>
      </c>
      <c r="F29" s="59">
        <v>763</v>
      </c>
      <c r="G29" s="1393">
        <v>9</v>
      </c>
      <c r="H29" s="1394">
        <f t="shared" si="0"/>
        <v>1.1795543905635648E-2</v>
      </c>
      <c r="I29" s="59">
        <v>762</v>
      </c>
      <c r="J29" s="1393">
        <v>15</v>
      </c>
      <c r="K29" s="1394">
        <f t="shared" si="1"/>
        <v>1.968503937007874E-2</v>
      </c>
      <c r="L29" s="51">
        <v>735</v>
      </c>
      <c r="M29" s="52">
        <v>14</v>
      </c>
      <c r="N29" s="60">
        <f t="shared" si="2"/>
        <v>1.9047619047619049E-2</v>
      </c>
      <c r="O29" s="1395">
        <v>743</v>
      </c>
      <c r="P29" s="1396">
        <v>9</v>
      </c>
      <c r="Q29" s="1385">
        <f t="shared" si="5"/>
        <v>1.2113055181695828E-2</v>
      </c>
      <c r="R29" s="55">
        <v>700</v>
      </c>
      <c r="S29" s="56">
        <v>7</v>
      </c>
      <c r="T29" s="1397">
        <f t="shared" si="3"/>
        <v>0.01</v>
      </c>
      <c r="U29" s="55">
        <v>551</v>
      </c>
      <c r="V29" s="56">
        <v>5</v>
      </c>
      <c r="W29" s="1398">
        <f t="shared" si="6"/>
        <v>9.0744101633393835E-3</v>
      </c>
      <c r="X29" s="55">
        <v>582</v>
      </c>
      <c r="Y29" s="56">
        <v>5</v>
      </c>
      <c r="Z29" s="1397">
        <f t="shared" si="4"/>
        <v>8.5910652920962206E-3</v>
      </c>
      <c r="AA29" s="1386">
        <v>623</v>
      </c>
      <c r="AB29" s="1387">
        <v>3</v>
      </c>
      <c r="AC29" s="1433">
        <f t="shared" si="7"/>
        <v>4.815409309791332E-3</v>
      </c>
    </row>
    <row r="30" spans="1:29" ht="13">
      <c r="A30" s="1389" t="s">
        <v>36</v>
      </c>
      <c r="B30" s="1390" t="s">
        <v>37</v>
      </c>
      <c r="C30" s="1391" t="s">
        <v>65</v>
      </c>
      <c r="D30" s="1390" t="s">
        <v>39</v>
      </c>
      <c r="E30" s="1392" t="s">
        <v>67</v>
      </c>
      <c r="F30" s="59">
        <v>207</v>
      </c>
      <c r="G30" s="1393">
        <v>64</v>
      </c>
      <c r="H30" s="1394">
        <f t="shared" si="0"/>
        <v>0.30917874396135264</v>
      </c>
      <c r="I30" s="59">
        <v>221</v>
      </c>
      <c r="J30" s="1393">
        <v>74</v>
      </c>
      <c r="K30" s="1394">
        <f t="shared" si="1"/>
        <v>0.33484162895927599</v>
      </c>
      <c r="L30" s="51">
        <v>217</v>
      </c>
      <c r="M30" s="52">
        <v>73</v>
      </c>
      <c r="N30" s="60">
        <f t="shared" si="2"/>
        <v>0.33640552995391704</v>
      </c>
      <c r="O30" s="1395">
        <v>240</v>
      </c>
      <c r="P30" s="1396">
        <v>79</v>
      </c>
      <c r="Q30" s="1385">
        <f t="shared" si="5"/>
        <v>0.32916666666666666</v>
      </c>
      <c r="R30" s="55">
        <v>218</v>
      </c>
      <c r="S30" s="56">
        <v>72</v>
      </c>
      <c r="T30" s="1397">
        <f t="shared" si="3"/>
        <v>0.33027522935779818</v>
      </c>
      <c r="U30" s="55">
        <v>226</v>
      </c>
      <c r="V30" s="56">
        <v>65</v>
      </c>
      <c r="W30" s="1398">
        <f t="shared" si="6"/>
        <v>0.28761061946902655</v>
      </c>
      <c r="X30" s="55">
        <v>232</v>
      </c>
      <c r="Y30" s="56">
        <v>62</v>
      </c>
      <c r="Z30" s="1397">
        <f t="shared" si="4"/>
        <v>0.26724137931034481</v>
      </c>
      <c r="AA30" s="1386">
        <v>228</v>
      </c>
      <c r="AB30" s="1387">
        <v>53</v>
      </c>
      <c r="AC30" s="1433">
        <f t="shared" si="7"/>
        <v>0.23245614035087719</v>
      </c>
    </row>
    <row r="31" spans="1:29" ht="13">
      <c r="A31" s="1389" t="s">
        <v>36</v>
      </c>
      <c r="B31" s="1390" t="s">
        <v>37</v>
      </c>
      <c r="C31" s="1391" t="s">
        <v>65</v>
      </c>
      <c r="D31" s="1390" t="s">
        <v>39</v>
      </c>
      <c r="E31" s="1392" t="s">
        <v>68</v>
      </c>
      <c r="F31" s="59">
        <v>593</v>
      </c>
      <c r="G31" s="1393">
        <v>52</v>
      </c>
      <c r="H31" s="1394">
        <f t="shared" si="0"/>
        <v>8.7689713322091065E-2</v>
      </c>
      <c r="I31" s="59">
        <v>621</v>
      </c>
      <c r="J31" s="1393">
        <v>61</v>
      </c>
      <c r="K31" s="1394">
        <f t="shared" si="1"/>
        <v>9.8228663446054756E-2</v>
      </c>
      <c r="L31" s="51">
        <v>552</v>
      </c>
      <c r="M31" s="52">
        <v>56</v>
      </c>
      <c r="N31" s="60">
        <f t="shared" si="2"/>
        <v>0.10144927536231885</v>
      </c>
      <c r="O31" s="1395">
        <v>535</v>
      </c>
      <c r="P31" s="1396">
        <v>55</v>
      </c>
      <c r="Q31" s="1385">
        <f t="shared" si="5"/>
        <v>0.10280373831775701</v>
      </c>
      <c r="R31" s="55">
        <v>526</v>
      </c>
      <c r="S31" s="56">
        <v>71</v>
      </c>
      <c r="T31" s="1397">
        <f t="shared" si="3"/>
        <v>0.13498098859315588</v>
      </c>
      <c r="U31" s="55">
        <v>486</v>
      </c>
      <c r="V31" s="56">
        <v>70</v>
      </c>
      <c r="W31" s="1398">
        <f t="shared" si="6"/>
        <v>0.1440329218106996</v>
      </c>
      <c r="X31" s="55">
        <v>483</v>
      </c>
      <c r="Y31" s="56">
        <v>57</v>
      </c>
      <c r="Z31" s="1397">
        <f t="shared" si="4"/>
        <v>0.11801242236024845</v>
      </c>
      <c r="AA31" s="1386">
        <v>457</v>
      </c>
      <c r="AB31" s="1387">
        <v>51</v>
      </c>
      <c r="AC31" s="1433">
        <f t="shared" si="7"/>
        <v>0.11159737417943107</v>
      </c>
    </row>
    <row r="32" spans="1:29" ht="13">
      <c r="A32" s="1389" t="s">
        <v>36</v>
      </c>
      <c r="B32" s="1390" t="s">
        <v>37</v>
      </c>
      <c r="C32" s="1391" t="s">
        <v>65</v>
      </c>
      <c r="D32" s="1390" t="s">
        <v>39</v>
      </c>
      <c r="E32" s="1392" t="s">
        <v>69</v>
      </c>
      <c r="F32" s="59">
        <v>415</v>
      </c>
      <c r="G32" s="1393">
        <v>121</v>
      </c>
      <c r="H32" s="1394">
        <f t="shared" si="0"/>
        <v>0.29156626506024097</v>
      </c>
      <c r="I32" s="59">
        <v>408</v>
      </c>
      <c r="J32" s="1393">
        <v>118</v>
      </c>
      <c r="K32" s="1394">
        <f t="shared" si="1"/>
        <v>0.28921568627450983</v>
      </c>
      <c r="L32" s="51">
        <v>366</v>
      </c>
      <c r="M32" s="52">
        <v>106</v>
      </c>
      <c r="N32" s="60">
        <f t="shared" si="2"/>
        <v>0.2896174863387978</v>
      </c>
      <c r="O32" s="1395">
        <v>377</v>
      </c>
      <c r="P32" s="1396">
        <v>104</v>
      </c>
      <c r="Q32" s="1385">
        <f t="shared" si="5"/>
        <v>0.27586206896551724</v>
      </c>
      <c r="R32" s="55">
        <v>378</v>
      </c>
      <c r="S32" s="56">
        <v>115</v>
      </c>
      <c r="T32" s="1397">
        <f t="shared" si="3"/>
        <v>0.30423280423280424</v>
      </c>
      <c r="U32" s="55">
        <v>363</v>
      </c>
      <c r="V32" s="56">
        <v>116</v>
      </c>
      <c r="W32" s="1398">
        <f t="shared" si="6"/>
        <v>0.31955922865013775</v>
      </c>
      <c r="X32" s="55">
        <v>334</v>
      </c>
      <c r="Y32" s="56">
        <v>106</v>
      </c>
      <c r="Z32" s="1397">
        <f t="shared" si="4"/>
        <v>0.31736526946107785</v>
      </c>
      <c r="AA32" s="1386">
        <v>333</v>
      </c>
      <c r="AB32" s="1387">
        <v>112</v>
      </c>
      <c r="AC32" s="1433">
        <f t="shared" si="7"/>
        <v>0.33633633633633636</v>
      </c>
    </row>
    <row r="33" spans="1:29" ht="13">
      <c r="A33" s="1389" t="s">
        <v>36</v>
      </c>
      <c r="B33" s="1390" t="s">
        <v>37</v>
      </c>
      <c r="C33" s="1391" t="s">
        <v>65</v>
      </c>
      <c r="D33" s="1390" t="s">
        <v>39</v>
      </c>
      <c r="E33" s="1392" t="s">
        <v>70</v>
      </c>
      <c r="F33" s="59">
        <v>406</v>
      </c>
      <c r="G33" s="1393">
        <v>130</v>
      </c>
      <c r="H33" s="1394">
        <f t="shared" si="0"/>
        <v>0.32019704433497537</v>
      </c>
      <c r="I33" s="59">
        <v>406</v>
      </c>
      <c r="J33" s="1393">
        <v>129</v>
      </c>
      <c r="K33" s="1394">
        <f t="shared" si="1"/>
        <v>0.31773399014778325</v>
      </c>
      <c r="L33" s="51">
        <v>407</v>
      </c>
      <c r="M33" s="52">
        <v>122</v>
      </c>
      <c r="N33" s="60">
        <f t="shared" si="2"/>
        <v>0.29975429975429974</v>
      </c>
      <c r="O33" s="1395">
        <v>454</v>
      </c>
      <c r="P33" s="1396">
        <v>145</v>
      </c>
      <c r="Q33" s="1385">
        <f t="shared" si="5"/>
        <v>0.31938325991189426</v>
      </c>
      <c r="R33" s="55">
        <v>441</v>
      </c>
      <c r="S33" s="56">
        <v>147</v>
      </c>
      <c r="T33" s="1397">
        <f t="shared" si="3"/>
        <v>0.33333333333333331</v>
      </c>
      <c r="U33" s="55">
        <v>459</v>
      </c>
      <c r="V33" s="56">
        <v>145</v>
      </c>
      <c r="W33" s="1398">
        <f t="shared" si="6"/>
        <v>0.31590413943355122</v>
      </c>
      <c r="X33" s="55">
        <v>422</v>
      </c>
      <c r="Y33" s="56">
        <v>138</v>
      </c>
      <c r="Z33" s="1397">
        <f t="shared" si="4"/>
        <v>0.32701421800947866</v>
      </c>
      <c r="AA33" s="1386">
        <v>384</v>
      </c>
      <c r="AB33" s="1387">
        <v>130</v>
      </c>
      <c r="AC33" s="1433">
        <f t="shared" si="7"/>
        <v>0.33854166666666669</v>
      </c>
    </row>
    <row r="34" spans="1:29" ht="13">
      <c r="A34" s="1389" t="s">
        <v>36</v>
      </c>
      <c r="B34" s="1390" t="s">
        <v>37</v>
      </c>
      <c r="C34" s="1391" t="s">
        <v>65</v>
      </c>
      <c r="D34" s="1390" t="s">
        <v>39</v>
      </c>
      <c r="E34" s="1392" t="s">
        <v>71</v>
      </c>
      <c r="F34" s="59">
        <v>586</v>
      </c>
      <c r="G34" s="1393">
        <v>111</v>
      </c>
      <c r="H34" s="1394">
        <f t="shared" si="0"/>
        <v>0.18941979522184299</v>
      </c>
      <c r="I34" s="59">
        <v>580</v>
      </c>
      <c r="J34" s="1393">
        <v>116</v>
      </c>
      <c r="K34" s="1394">
        <f t="shared" si="1"/>
        <v>0.2</v>
      </c>
      <c r="L34" s="51">
        <v>590</v>
      </c>
      <c r="M34" s="52">
        <v>123</v>
      </c>
      <c r="N34" s="60">
        <f t="shared" si="2"/>
        <v>0.20847457627118643</v>
      </c>
      <c r="O34" s="1395">
        <v>587</v>
      </c>
      <c r="P34" s="1396">
        <v>118</v>
      </c>
      <c r="Q34" s="1385">
        <f t="shared" si="5"/>
        <v>0.20102214650766609</v>
      </c>
      <c r="R34" s="55">
        <v>579</v>
      </c>
      <c r="S34" s="56">
        <v>95</v>
      </c>
      <c r="T34" s="1397">
        <f t="shared" si="3"/>
        <v>0.16407599309153714</v>
      </c>
      <c r="U34" s="55">
        <v>574</v>
      </c>
      <c r="V34" s="56">
        <v>84</v>
      </c>
      <c r="W34" s="1398">
        <f t="shared" si="6"/>
        <v>0.14634146341463414</v>
      </c>
      <c r="X34" s="55">
        <v>540</v>
      </c>
      <c r="Y34" s="56">
        <v>75</v>
      </c>
      <c r="Z34" s="1397">
        <f t="shared" si="4"/>
        <v>0.1388888888888889</v>
      </c>
      <c r="AA34" s="1386">
        <v>518</v>
      </c>
      <c r="AB34" s="1387">
        <v>79</v>
      </c>
      <c r="AC34" s="1433">
        <f t="shared" si="7"/>
        <v>0.15250965250965251</v>
      </c>
    </row>
    <row r="35" spans="1:29" ht="13">
      <c r="A35" s="1389" t="s">
        <v>36</v>
      </c>
      <c r="B35" s="1390" t="s">
        <v>37</v>
      </c>
      <c r="C35" s="1391" t="s">
        <v>65</v>
      </c>
      <c r="D35" s="1390" t="s">
        <v>39</v>
      </c>
      <c r="E35" s="1392" t="s">
        <v>72</v>
      </c>
      <c r="F35" s="59">
        <v>742</v>
      </c>
      <c r="G35" s="1393">
        <v>16</v>
      </c>
      <c r="H35" s="1394">
        <f t="shared" si="0"/>
        <v>2.15633423180593E-2</v>
      </c>
      <c r="I35" s="59">
        <v>718</v>
      </c>
      <c r="J35" s="1393">
        <v>14</v>
      </c>
      <c r="K35" s="1394">
        <f t="shared" si="1"/>
        <v>1.9498607242339833E-2</v>
      </c>
      <c r="L35" s="51">
        <v>766</v>
      </c>
      <c r="M35" s="52">
        <v>11</v>
      </c>
      <c r="N35" s="60">
        <f>M35/L35</f>
        <v>1.4360313315926894E-2</v>
      </c>
      <c r="O35" s="1395">
        <v>800</v>
      </c>
      <c r="P35" s="1396">
        <v>16</v>
      </c>
      <c r="Q35" s="1385">
        <f t="shared" si="5"/>
        <v>0.02</v>
      </c>
      <c r="R35" s="55">
        <v>707</v>
      </c>
      <c r="S35" s="56">
        <v>14</v>
      </c>
      <c r="T35" s="1397">
        <f t="shared" si="3"/>
        <v>1.9801980198019802E-2</v>
      </c>
      <c r="U35" s="55">
        <v>644</v>
      </c>
      <c r="V35" s="56">
        <v>10</v>
      </c>
      <c r="W35" s="1398">
        <f t="shared" si="6"/>
        <v>1.5527950310559006E-2</v>
      </c>
      <c r="X35" s="55">
        <v>642</v>
      </c>
      <c r="Y35" s="56">
        <v>14</v>
      </c>
      <c r="Z35" s="1397">
        <f>Y35/X35</f>
        <v>2.1806853582554516E-2</v>
      </c>
      <c r="AA35" s="1386">
        <v>635</v>
      </c>
      <c r="AB35" s="1387">
        <v>14</v>
      </c>
      <c r="AC35" s="1433">
        <f t="shared" si="7"/>
        <v>2.2047244094488189E-2</v>
      </c>
    </row>
    <row r="36" spans="1:29" ht="13">
      <c r="A36" s="1389" t="s">
        <v>36</v>
      </c>
      <c r="B36" s="1390" t="s">
        <v>37</v>
      </c>
      <c r="C36" s="1391" t="s">
        <v>65</v>
      </c>
      <c r="D36" s="1390" t="s">
        <v>39</v>
      </c>
      <c r="E36" s="1392" t="s">
        <v>73</v>
      </c>
      <c r="F36" s="59">
        <v>784</v>
      </c>
      <c r="G36" s="1393">
        <v>52</v>
      </c>
      <c r="H36" s="1394">
        <f t="shared" si="0"/>
        <v>6.6326530612244902E-2</v>
      </c>
      <c r="I36" s="59">
        <v>726</v>
      </c>
      <c r="J36" s="1393">
        <v>45</v>
      </c>
      <c r="K36" s="1394">
        <f t="shared" si="1"/>
        <v>6.1983471074380167E-2</v>
      </c>
      <c r="L36" s="51">
        <v>653</v>
      </c>
      <c r="M36" s="52">
        <v>48</v>
      </c>
      <c r="N36" s="60">
        <f t="shared" si="2"/>
        <v>7.3506891271056668E-2</v>
      </c>
      <c r="O36" s="1395">
        <v>642</v>
      </c>
      <c r="P36" s="1396">
        <v>46</v>
      </c>
      <c r="Q36" s="1385">
        <f t="shared" si="5"/>
        <v>7.1651090342679122E-2</v>
      </c>
      <c r="R36" s="55">
        <v>629</v>
      </c>
      <c r="S36" s="56">
        <v>50</v>
      </c>
      <c r="T36" s="1397">
        <f t="shared" si="3"/>
        <v>7.9491255961844198E-2</v>
      </c>
      <c r="U36" s="55">
        <v>606</v>
      </c>
      <c r="V36" s="56">
        <v>39</v>
      </c>
      <c r="W36" s="1398">
        <f t="shared" si="6"/>
        <v>6.4356435643564358E-2</v>
      </c>
      <c r="X36" s="55">
        <v>513</v>
      </c>
      <c r="Y36" s="56">
        <v>30</v>
      </c>
      <c r="Z36" s="1397">
        <f t="shared" si="4"/>
        <v>5.8479532163742687E-2</v>
      </c>
      <c r="AA36" s="1386">
        <v>479</v>
      </c>
      <c r="AB36" s="1387">
        <v>28</v>
      </c>
      <c r="AC36" s="1433">
        <f t="shared" si="7"/>
        <v>5.845511482254697E-2</v>
      </c>
    </row>
    <row r="37" spans="1:29" ht="13">
      <c r="A37" s="1389" t="s">
        <v>36</v>
      </c>
      <c r="B37" s="1390" t="s">
        <v>37</v>
      </c>
      <c r="C37" s="1391" t="s">
        <v>65</v>
      </c>
      <c r="D37" s="1390" t="s">
        <v>39</v>
      </c>
      <c r="E37" s="1392" t="s">
        <v>74</v>
      </c>
      <c r="F37" s="59">
        <v>841</v>
      </c>
      <c r="G37" s="1393">
        <v>88</v>
      </c>
      <c r="H37" s="1394">
        <f t="shared" si="0"/>
        <v>0.10463733650416171</v>
      </c>
      <c r="I37" s="59">
        <v>846</v>
      </c>
      <c r="J37" s="1393">
        <v>78</v>
      </c>
      <c r="K37" s="1394">
        <f t="shared" si="1"/>
        <v>9.2198581560283682E-2</v>
      </c>
      <c r="L37" s="51">
        <v>813</v>
      </c>
      <c r="M37" s="52">
        <v>76</v>
      </c>
      <c r="N37" s="60">
        <f t="shared" si="2"/>
        <v>9.348093480934809E-2</v>
      </c>
      <c r="O37" s="1395">
        <v>785</v>
      </c>
      <c r="P37" s="1396">
        <v>69</v>
      </c>
      <c r="Q37" s="1385">
        <f t="shared" si="5"/>
        <v>8.7898089171974517E-2</v>
      </c>
      <c r="R37" s="55">
        <v>784</v>
      </c>
      <c r="S37" s="56">
        <v>75</v>
      </c>
      <c r="T37" s="1397">
        <f t="shared" si="3"/>
        <v>9.5663265306122444E-2</v>
      </c>
      <c r="U37" s="55">
        <v>741</v>
      </c>
      <c r="V37" s="56">
        <v>75</v>
      </c>
      <c r="W37" s="1398">
        <f t="shared" si="6"/>
        <v>0.10121457489878542</v>
      </c>
      <c r="X37" s="55">
        <v>698</v>
      </c>
      <c r="Y37" s="56">
        <v>73</v>
      </c>
      <c r="Z37" s="1397">
        <f t="shared" si="4"/>
        <v>0.10458452722063037</v>
      </c>
      <c r="AA37" s="1386">
        <v>673</v>
      </c>
      <c r="AB37" s="1387">
        <v>83</v>
      </c>
      <c r="AC37" s="1433">
        <f t="shared" si="7"/>
        <v>0.12332838038632987</v>
      </c>
    </row>
    <row r="38" spans="1:29" ht="13">
      <c r="A38" s="1389" t="s">
        <v>36</v>
      </c>
      <c r="B38" s="1390" t="s">
        <v>37</v>
      </c>
      <c r="C38" s="1391" t="s">
        <v>65</v>
      </c>
      <c r="D38" s="1390" t="s">
        <v>39</v>
      </c>
      <c r="E38" s="1392" t="s">
        <v>75</v>
      </c>
      <c r="F38" s="59">
        <v>638</v>
      </c>
      <c r="G38" s="1393">
        <v>82</v>
      </c>
      <c r="H38" s="1394">
        <f t="shared" si="0"/>
        <v>0.12852664576802508</v>
      </c>
      <c r="I38" s="59">
        <v>641</v>
      </c>
      <c r="J38" s="1393">
        <v>78</v>
      </c>
      <c r="K38" s="1394">
        <f t="shared" si="1"/>
        <v>0.12168486739469579</v>
      </c>
      <c r="L38" s="51">
        <v>656</v>
      </c>
      <c r="M38" s="52">
        <v>75</v>
      </c>
      <c r="N38" s="60">
        <f t="shared" si="2"/>
        <v>0.11432926829268293</v>
      </c>
      <c r="O38" s="1395">
        <v>707</v>
      </c>
      <c r="P38" s="1396">
        <v>88</v>
      </c>
      <c r="Q38" s="1385">
        <f t="shared" si="5"/>
        <v>0.12446958981612447</v>
      </c>
      <c r="R38" s="55">
        <v>717</v>
      </c>
      <c r="S38" s="56">
        <v>96</v>
      </c>
      <c r="T38" s="1397">
        <f t="shared" si="3"/>
        <v>0.13389121338912133</v>
      </c>
      <c r="U38" s="55">
        <v>736</v>
      </c>
      <c r="V38" s="56">
        <v>99</v>
      </c>
      <c r="W38" s="1398">
        <f t="shared" si="6"/>
        <v>0.13451086956521738</v>
      </c>
      <c r="X38" s="55">
        <v>715</v>
      </c>
      <c r="Y38" s="56">
        <v>102</v>
      </c>
      <c r="Z38" s="1397">
        <f t="shared" si="4"/>
        <v>0.14265734265734265</v>
      </c>
      <c r="AA38" s="1386">
        <v>691</v>
      </c>
      <c r="AB38" s="1387">
        <v>107</v>
      </c>
      <c r="AC38" s="1433">
        <f t="shared" si="7"/>
        <v>0.15484804630969609</v>
      </c>
    </row>
    <row r="39" spans="1:29" ht="13">
      <c r="A39" s="1389" t="s">
        <v>36</v>
      </c>
      <c r="B39" s="1390" t="s">
        <v>37</v>
      </c>
      <c r="C39" s="1391" t="s">
        <v>65</v>
      </c>
      <c r="D39" s="1390" t="s">
        <v>39</v>
      </c>
      <c r="E39" s="1392" t="s">
        <v>76</v>
      </c>
      <c r="F39" s="59">
        <v>763</v>
      </c>
      <c r="G39" s="1393">
        <v>135</v>
      </c>
      <c r="H39" s="1394">
        <f t="shared" si="0"/>
        <v>0.17693315858453473</v>
      </c>
      <c r="I39" s="59">
        <v>786</v>
      </c>
      <c r="J39" s="1393">
        <v>121</v>
      </c>
      <c r="K39" s="1394">
        <f t="shared" si="1"/>
        <v>0.15394402035623408</v>
      </c>
      <c r="L39" s="51">
        <v>766</v>
      </c>
      <c r="M39" s="52">
        <v>123</v>
      </c>
      <c r="N39" s="60">
        <f t="shared" si="2"/>
        <v>0.16057441253263707</v>
      </c>
      <c r="O39" s="1395">
        <v>790</v>
      </c>
      <c r="P39" s="1396">
        <v>120</v>
      </c>
      <c r="Q39" s="1385">
        <f t="shared" si="5"/>
        <v>0.15189873417721519</v>
      </c>
      <c r="R39" s="55">
        <v>779</v>
      </c>
      <c r="S39" s="56">
        <v>109</v>
      </c>
      <c r="T39" s="1397">
        <f t="shared" si="3"/>
        <v>0.13992297817715019</v>
      </c>
      <c r="U39" s="55">
        <v>795</v>
      </c>
      <c r="V39" s="56">
        <v>100</v>
      </c>
      <c r="W39" s="1398">
        <f t="shared" si="6"/>
        <v>0.12578616352201258</v>
      </c>
      <c r="X39" s="55">
        <v>761</v>
      </c>
      <c r="Y39" s="56">
        <v>109</v>
      </c>
      <c r="Z39" s="1397">
        <f t="shared" si="4"/>
        <v>0.14323258869908015</v>
      </c>
      <c r="AA39" s="1386">
        <v>714</v>
      </c>
      <c r="AB39" s="1387">
        <v>107</v>
      </c>
      <c r="AC39" s="1433">
        <f t="shared" si="7"/>
        <v>0.14985994397759103</v>
      </c>
    </row>
    <row r="40" spans="1:29" ht="13">
      <c r="A40" s="1389" t="s">
        <v>36</v>
      </c>
      <c r="B40" s="1390" t="s">
        <v>37</v>
      </c>
      <c r="C40" s="1391" t="s">
        <v>65</v>
      </c>
      <c r="D40" s="1390" t="s">
        <v>39</v>
      </c>
      <c r="E40" s="1392" t="s">
        <v>77</v>
      </c>
      <c r="F40" s="59">
        <v>924</v>
      </c>
      <c r="G40" s="1393">
        <v>7</v>
      </c>
      <c r="H40" s="1394">
        <f t="shared" si="0"/>
        <v>7.575757575757576E-3</v>
      </c>
      <c r="I40" s="59">
        <v>933</v>
      </c>
      <c r="J40" s="1393">
        <v>7</v>
      </c>
      <c r="K40" s="1394">
        <f t="shared" si="1"/>
        <v>7.502679528403001E-3</v>
      </c>
      <c r="L40" s="51">
        <v>885</v>
      </c>
      <c r="M40" s="52">
        <v>16</v>
      </c>
      <c r="N40" s="60">
        <f t="shared" si="2"/>
        <v>1.8079096045197741E-2</v>
      </c>
      <c r="O40" s="1395">
        <v>880</v>
      </c>
      <c r="P40" s="1396">
        <v>7</v>
      </c>
      <c r="Q40" s="1385">
        <f t="shared" si="5"/>
        <v>7.9545454545454537E-3</v>
      </c>
      <c r="R40" s="55">
        <v>765</v>
      </c>
      <c r="S40" s="56">
        <v>2</v>
      </c>
      <c r="T40" s="1397">
        <f t="shared" si="3"/>
        <v>2.6143790849673201E-3</v>
      </c>
      <c r="U40" s="55">
        <v>685</v>
      </c>
      <c r="V40" s="56">
        <v>1</v>
      </c>
      <c r="W40" s="1398">
        <f t="shared" si="6"/>
        <v>1.4598540145985401E-3</v>
      </c>
      <c r="X40" s="55">
        <v>743</v>
      </c>
      <c r="Y40" s="56">
        <v>8</v>
      </c>
      <c r="Z40" s="1397">
        <f t="shared" si="4"/>
        <v>1.0767160161507403E-2</v>
      </c>
      <c r="AA40" s="1386">
        <v>762</v>
      </c>
      <c r="AB40" s="1387">
        <v>6</v>
      </c>
      <c r="AC40" s="1433">
        <f t="shared" si="7"/>
        <v>7.874015748031496E-3</v>
      </c>
    </row>
    <row r="41" spans="1:29" ht="13">
      <c r="A41" s="1389" t="s">
        <v>36</v>
      </c>
      <c r="B41" s="1390" t="s">
        <v>37</v>
      </c>
      <c r="C41" s="1391" t="s">
        <v>65</v>
      </c>
      <c r="D41" s="1390" t="s">
        <v>39</v>
      </c>
      <c r="E41" s="1392" t="s">
        <v>78</v>
      </c>
      <c r="F41" s="59">
        <v>513</v>
      </c>
      <c r="G41" s="1393">
        <v>126</v>
      </c>
      <c r="H41" s="1394">
        <f t="shared" si="0"/>
        <v>0.24561403508771928</v>
      </c>
      <c r="I41" s="59">
        <v>540</v>
      </c>
      <c r="J41" s="1393">
        <v>134</v>
      </c>
      <c r="K41" s="1394">
        <f t="shared" si="1"/>
        <v>0.24814814814814815</v>
      </c>
      <c r="L41" s="51">
        <v>450</v>
      </c>
      <c r="M41" s="52">
        <v>112</v>
      </c>
      <c r="N41" s="60">
        <f t="shared" si="2"/>
        <v>0.24888888888888888</v>
      </c>
      <c r="O41" s="1395">
        <v>431</v>
      </c>
      <c r="P41" s="1396">
        <v>91</v>
      </c>
      <c r="Q41" s="1385">
        <f t="shared" si="5"/>
        <v>0.21113689095127611</v>
      </c>
      <c r="R41" s="55">
        <v>412</v>
      </c>
      <c r="S41" s="56">
        <v>98</v>
      </c>
      <c r="T41" s="1397">
        <f t="shared" si="3"/>
        <v>0.23786407766990292</v>
      </c>
      <c r="U41" s="55">
        <v>412</v>
      </c>
      <c r="V41" s="56">
        <v>99</v>
      </c>
      <c r="W41" s="1398">
        <f t="shared" si="6"/>
        <v>0.24029126213592233</v>
      </c>
      <c r="X41" s="55">
        <v>427</v>
      </c>
      <c r="Y41" s="56">
        <v>112</v>
      </c>
      <c r="Z41" s="1397">
        <f t="shared" si="4"/>
        <v>0.26229508196721313</v>
      </c>
      <c r="AA41" s="1386">
        <v>436</v>
      </c>
      <c r="AB41" s="1387">
        <v>108</v>
      </c>
      <c r="AC41" s="1433">
        <f t="shared" si="7"/>
        <v>0.24770642201834864</v>
      </c>
    </row>
    <row r="42" spans="1:29" ht="13">
      <c r="A42" s="1389" t="s">
        <v>36</v>
      </c>
      <c r="B42" s="1390" t="s">
        <v>37</v>
      </c>
      <c r="C42" s="1391" t="s">
        <v>65</v>
      </c>
      <c r="D42" s="1390" t="s">
        <v>39</v>
      </c>
      <c r="E42" s="1392" t="s">
        <v>79</v>
      </c>
      <c r="F42" s="59">
        <v>557</v>
      </c>
      <c r="G42" s="1393">
        <v>112</v>
      </c>
      <c r="H42" s="1394">
        <f t="shared" si="0"/>
        <v>0.20107719928186715</v>
      </c>
      <c r="I42" s="59">
        <v>574</v>
      </c>
      <c r="J42" s="1393">
        <v>106</v>
      </c>
      <c r="K42" s="1394">
        <f t="shared" si="1"/>
        <v>0.18466898954703834</v>
      </c>
      <c r="L42" s="51">
        <v>543</v>
      </c>
      <c r="M42" s="52">
        <v>89</v>
      </c>
      <c r="N42" s="60">
        <f t="shared" si="2"/>
        <v>0.16390423572744015</v>
      </c>
      <c r="O42" s="1395">
        <v>523</v>
      </c>
      <c r="P42" s="1396">
        <v>84</v>
      </c>
      <c r="Q42" s="1385">
        <f t="shared" si="5"/>
        <v>0.16061185468451242</v>
      </c>
      <c r="R42" s="55">
        <v>520</v>
      </c>
      <c r="S42" s="56">
        <v>82</v>
      </c>
      <c r="T42" s="1397">
        <f t="shared" si="3"/>
        <v>0.15769230769230769</v>
      </c>
      <c r="U42" s="55">
        <v>478</v>
      </c>
      <c r="V42" s="56">
        <v>70</v>
      </c>
      <c r="W42" s="1398">
        <f t="shared" si="6"/>
        <v>0.14644351464435146</v>
      </c>
      <c r="X42" s="55">
        <v>472</v>
      </c>
      <c r="Y42" s="56">
        <v>72</v>
      </c>
      <c r="Z42" s="1397">
        <f t="shared" si="4"/>
        <v>0.15254237288135594</v>
      </c>
      <c r="AA42" s="1386">
        <v>442</v>
      </c>
      <c r="AB42" s="1387">
        <v>63</v>
      </c>
      <c r="AC42" s="1433">
        <f t="shared" si="7"/>
        <v>0.1425339366515837</v>
      </c>
    </row>
    <row r="43" spans="1:29" ht="13">
      <c r="A43" s="1402" t="s">
        <v>36</v>
      </c>
      <c r="B43" s="1403" t="s">
        <v>37</v>
      </c>
      <c r="C43" s="1404" t="s">
        <v>65</v>
      </c>
      <c r="D43" s="1402" t="s">
        <v>57</v>
      </c>
      <c r="E43" s="1405" t="s">
        <v>80</v>
      </c>
      <c r="F43" s="62">
        <v>785</v>
      </c>
      <c r="G43" s="1406">
        <v>20</v>
      </c>
      <c r="H43" s="1407">
        <f>G43/F43</f>
        <v>2.5477707006369428E-2</v>
      </c>
      <c r="I43" s="62">
        <v>810</v>
      </c>
      <c r="J43" s="1406">
        <v>19</v>
      </c>
      <c r="K43" s="1407">
        <f>J43/I43</f>
        <v>2.3456790123456792E-2</v>
      </c>
      <c r="L43" s="63">
        <v>799</v>
      </c>
      <c r="M43" s="1408">
        <v>26</v>
      </c>
      <c r="N43" s="64">
        <f t="shared" si="2"/>
        <v>3.2540675844806008E-2</v>
      </c>
      <c r="O43" s="1409">
        <v>800</v>
      </c>
      <c r="P43" s="1410">
        <v>16</v>
      </c>
      <c r="Q43" s="1411">
        <f t="shared" si="5"/>
        <v>0.02</v>
      </c>
      <c r="R43" s="65">
        <v>780</v>
      </c>
      <c r="S43" s="1412">
        <v>15</v>
      </c>
      <c r="T43" s="1413">
        <f t="shared" si="3"/>
        <v>1.9230769230769232E-2</v>
      </c>
      <c r="U43" s="65">
        <v>705</v>
      </c>
      <c r="V43" s="1412">
        <v>11</v>
      </c>
      <c r="W43" s="1414">
        <f t="shared" si="6"/>
        <v>1.5602836879432624E-2</v>
      </c>
      <c r="X43" s="65">
        <v>644</v>
      </c>
      <c r="Y43" s="1412">
        <v>6</v>
      </c>
      <c r="Z43" s="1413">
        <f t="shared" si="4"/>
        <v>9.316770186335404E-3</v>
      </c>
      <c r="AA43" s="1415">
        <v>635</v>
      </c>
      <c r="AB43" s="1416">
        <v>14</v>
      </c>
      <c r="AC43" s="1417">
        <f t="shared" si="7"/>
        <v>2.2047244094488189E-2</v>
      </c>
    </row>
    <row r="44" spans="1:29" ht="13">
      <c r="A44" s="1402" t="s">
        <v>36</v>
      </c>
      <c r="B44" s="1403" t="s">
        <v>37</v>
      </c>
      <c r="C44" s="1404" t="s">
        <v>65</v>
      </c>
      <c r="D44" s="1402" t="s">
        <v>57</v>
      </c>
      <c r="E44" s="1405" t="s">
        <v>81</v>
      </c>
      <c r="F44" s="62">
        <v>834</v>
      </c>
      <c r="G44" s="1406">
        <v>236</v>
      </c>
      <c r="H44" s="1407">
        <f t="shared" si="0"/>
        <v>0.28297362110311752</v>
      </c>
      <c r="I44" s="62">
        <v>851</v>
      </c>
      <c r="J44" s="1406">
        <v>225</v>
      </c>
      <c r="K44" s="1407">
        <f t="shared" si="1"/>
        <v>0.26439482961222094</v>
      </c>
      <c r="L44" s="63">
        <v>775</v>
      </c>
      <c r="M44" s="1408">
        <v>191</v>
      </c>
      <c r="N44" s="64">
        <f t="shared" si="2"/>
        <v>0.24645161290322581</v>
      </c>
      <c r="O44" s="1409">
        <v>1886</v>
      </c>
      <c r="P44" s="1410">
        <v>260</v>
      </c>
      <c r="Q44" s="1411">
        <f t="shared" si="5"/>
        <v>0.13785790031813361</v>
      </c>
      <c r="R44" s="65">
        <v>821</v>
      </c>
      <c r="S44" s="1412">
        <v>181</v>
      </c>
      <c r="T44" s="1413">
        <f t="shared" si="3"/>
        <v>0.22046285018270401</v>
      </c>
      <c r="U44" s="65">
        <v>740</v>
      </c>
      <c r="V44" s="1412">
        <v>173</v>
      </c>
      <c r="W44" s="1414">
        <f t="shared" si="6"/>
        <v>0.23378378378378378</v>
      </c>
      <c r="X44" s="65">
        <v>717</v>
      </c>
      <c r="Y44" s="1412">
        <v>184</v>
      </c>
      <c r="Z44" s="1413">
        <f t="shared" si="4"/>
        <v>0.25662482566248257</v>
      </c>
      <c r="AA44" s="1415">
        <v>1580</v>
      </c>
      <c r="AB44" s="1416">
        <v>193</v>
      </c>
      <c r="AC44" s="1417">
        <f t="shared" si="7"/>
        <v>0.12215189873417721</v>
      </c>
    </row>
    <row r="45" spans="1:29" ht="13">
      <c r="A45" s="1402" t="s">
        <v>36</v>
      </c>
      <c r="B45" s="1403" t="s">
        <v>37</v>
      </c>
      <c r="C45" s="1404" t="s">
        <v>65</v>
      </c>
      <c r="D45" s="1402" t="s">
        <v>57</v>
      </c>
      <c r="E45" s="1405" t="s">
        <v>82</v>
      </c>
      <c r="F45" s="62">
        <v>1836</v>
      </c>
      <c r="G45" s="1406">
        <v>343</v>
      </c>
      <c r="H45" s="1407">
        <f t="shared" si="0"/>
        <v>0.18681917211328977</v>
      </c>
      <c r="I45" s="62">
        <v>1837</v>
      </c>
      <c r="J45" s="1406">
        <v>320</v>
      </c>
      <c r="K45" s="1407">
        <f t="shared" si="1"/>
        <v>0.17419706042460534</v>
      </c>
      <c r="L45" s="63">
        <v>1873</v>
      </c>
      <c r="M45" s="1408">
        <v>296</v>
      </c>
      <c r="N45" s="64">
        <f t="shared" si="2"/>
        <v>0.15803523758675922</v>
      </c>
      <c r="O45" s="1409">
        <v>826</v>
      </c>
      <c r="P45" s="1410">
        <v>189</v>
      </c>
      <c r="Q45" s="1411">
        <f t="shared" si="5"/>
        <v>0.2288135593220339</v>
      </c>
      <c r="R45" s="65">
        <v>1875</v>
      </c>
      <c r="S45" s="1412">
        <v>246</v>
      </c>
      <c r="T45" s="1413">
        <f t="shared" si="3"/>
        <v>0.13120000000000001</v>
      </c>
      <c r="U45" s="65">
        <v>1684</v>
      </c>
      <c r="V45" s="1412">
        <v>222</v>
      </c>
      <c r="W45" s="1414">
        <f t="shared" si="6"/>
        <v>0.13182897862232779</v>
      </c>
      <c r="X45" s="65">
        <v>1585</v>
      </c>
      <c r="Y45" s="1412">
        <v>185</v>
      </c>
      <c r="Z45" s="1413">
        <f t="shared" si="4"/>
        <v>0.1167192429022082</v>
      </c>
      <c r="AA45" s="1415">
        <v>650</v>
      </c>
      <c r="AB45" s="1416">
        <v>163</v>
      </c>
      <c r="AC45" s="1417">
        <f t="shared" si="7"/>
        <v>0.25076923076923074</v>
      </c>
    </row>
    <row r="46" spans="1:29" ht="13">
      <c r="A46" s="1418" t="s">
        <v>36</v>
      </c>
      <c r="B46" s="1419" t="s">
        <v>37</v>
      </c>
      <c r="C46" s="1420" t="s">
        <v>65</v>
      </c>
      <c r="D46" s="1419" t="s">
        <v>61</v>
      </c>
      <c r="E46" s="1421" t="s">
        <v>83</v>
      </c>
      <c r="F46" s="66">
        <v>1699</v>
      </c>
      <c r="G46" s="1422">
        <v>309</v>
      </c>
      <c r="H46" s="1423">
        <f t="shared" si="0"/>
        <v>0.18187168922895822</v>
      </c>
      <c r="I46" s="67">
        <v>1644</v>
      </c>
      <c r="J46" s="1424">
        <v>320</v>
      </c>
      <c r="K46" s="1423">
        <f t="shared" si="1"/>
        <v>0.19464720194647203</v>
      </c>
      <c r="L46" s="68">
        <v>1683</v>
      </c>
      <c r="M46" s="1425">
        <v>312</v>
      </c>
      <c r="N46" s="69">
        <f t="shared" si="2"/>
        <v>0.18538324420677363</v>
      </c>
      <c r="O46" s="1426">
        <v>1718</v>
      </c>
      <c r="P46" s="1427">
        <v>314</v>
      </c>
      <c r="Q46" s="1428">
        <f t="shared" si="5"/>
        <v>0.18277066356228172</v>
      </c>
      <c r="R46" s="70">
        <v>1645</v>
      </c>
      <c r="S46" s="1429">
        <v>307</v>
      </c>
      <c r="T46" s="71">
        <f t="shared" si="3"/>
        <v>0.18662613981762918</v>
      </c>
      <c r="U46" s="70">
        <v>1684</v>
      </c>
      <c r="V46" s="1429">
        <v>285</v>
      </c>
      <c r="W46" s="72">
        <f t="shared" si="6"/>
        <v>0.16923990498812352</v>
      </c>
      <c r="X46" s="70">
        <v>1591</v>
      </c>
      <c r="Y46" s="1429">
        <v>262</v>
      </c>
      <c r="Z46" s="71">
        <f t="shared" si="4"/>
        <v>0.16467630421118792</v>
      </c>
      <c r="AA46" s="1430">
        <v>1625</v>
      </c>
      <c r="AB46" s="1431">
        <v>265</v>
      </c>
      <c r="AC46" s="1432">
        <f t="shared" si="7"/>
        <v>0.16307692307692306</v>
      </c>
    </row>
    <row r="47" spans="1:29" ht="13">
      <c r="A47" s="1418" t="s">
        <v>36</v>
      </c>
      <c r="B47" s="1419" t="s">
        <v>37</v>
      </c>
      <c r="C47" s="1420" t="s">
        <v>65</v>
      </c>
      <c r="D47" s="1419" t="s">
        <v>61</v>
      </c>
      <c r="E47" s="1421" t="s">
        <v>84</v>
      </c>
      <c r="F47" s="66">
        <v>2514</v>
      </c>
      <c r="G47" s="1422">
        <v>428</v>
      </c>
      <c r="H47" s="1423">
        <f t="shared" si="0"/>
        <v>0.17024661893396978</v>
      </c>
      <c r="I47" s="67">
        <v>2556</v>
      </c>
      <c r="J47" s="1424">
        <v>462</v>
      </c>
      <c r="K47" s="1423">
        <f t="shared" si="1"/>
        <v>0.18075117370892019</v>
      </c>
      <c r="L47" s="68">
        <v>2571</v>
      </c>
      <c r="M47" s="1425">
        <v>426</v>
      </c>
      <c r="N47" s="69">
        <f t="shared" si="2"/>
        <v>0.16569428238039674</v>
      </c>
      <c r="O47" s="1426">
        <v>2616</v>
      </c>
      <c r="P47" s="1427">
        <v>431</v>
      </c>
      <c r="Q47" s="1428">
        <f t="shared" si="5"/>
        <v>0.16475535168195718</v>
      </c>
      <c r="R47" s="70">
        <v>2620</v>
      </c>
      <c r="S47" s="1429">
        <v>437</v>
      </c>
      <c r="T47" s="71">
        <f t="shared" si="3"/>
        <v>0.166793893129771</v>
      </c>
      <c r="U47" s="70">
        <v>2620</v>
      </c>
      <c r="V47" s="1429">
        <v>396</v>
      </c>
      <c r="W47" s="72">
        <f t="shared" si="6"/>
        <v>0.15114503816793892</v>
      </c>
      <c r="X47" s="70">
        <v>2603</v>
      </c>
      <c r="Y47" s="1429">
        <v>369</v>
      </c>
      <c r="Z47" s="71">
        <f t="shared" si="4"/>
        <v>0.14175950825970035</v>
      </c>
      <c r="AA47" s="1430">
        <v>2565</v>
      </c>
      <c r="AB47" s="1431">
        <v>333</v>
      </c>
      <c r="AC47" s="1432">
        <f t="shared" si="7"/>
        <v>0.12982456140350876</v>
      </c>
    </row>
    <row r="48" spans="1:29" ht="14.5">
      <c r="A48" s="1434" t="s">
        <v>36</v>
      </c>
      <c r="B48" s="1435" t="s">
        <v>37</v>
      </c>
      <c r="C48" s="1436" t="s">
        <v>65</v>
      </c>
      <c r="D48" s="1435" t="s">
        <v>85</v>
      </c>
      <c r="E48" s="1437" t="s">
        <v>86</v>
      </c>
      <c r="F48" s="73"/>
      <c r="G48" s="1438"/>
      <c r="H48" s="1439"/>
      <c r="I48" s="74"/>
      <c r="J48" s="1440"/>
      <c r="K48" s="1439"/>
      <c r="L48" s="75">
        <v>286</v>
      </c>
      <c r="M48" s="1441">
        <v>82</v>
      </c>
      <c r="N48" s="76">
        <f t="shared" si="2"/>
        <v>0.28671328671328672</v>
      </c>
      <c r="O48" s="1442">
        <v>297</v>
      </c>
      <c r="P48" s="1443">
        <v>76</v>
      </c>
      <c r="Q48" s="1444">
        <f t="shared" si="5"/>
        <v>0.25589225589225589</v>
      </c>
      <c r="R48" s="77">
        <v>207</v>
      </c>
      <c r="S48" s="1445">
        <v>39</v>
      </c>
      <c r="T48" s="1446">
        <f t="shared" si="3"/>
        <v>0.18840579710144928</v>
      </c>
      <c r="U48" s="77">
        <v>178</v>
      </c>
      <c r="V48" s="1445">
        <v>43</v>
      </c>
      <c r="W48" s="1447">
        <f t="shared" si="6"/>
        <v>0.24157303370786518</v>
      </c>
      <c r="X48" s="77">
        <v>166</v>
      </c>
      <c r="Y48" s="1445">
        <v>50</v>
      </c>
      <c r="Z48" s="1446">
        <f t="shared" si="4"/>
        <v>0.30120481927710846</v>
      </c>
      <c r="AA48" s="90">
        <v>156</v>
      </c>
      <c r="AB48" s="1448">
        <v>51</v>
      </c>
      <c r="AC48" s="1449">
        <f t="shared" si="7"/>
        <v>0.32692307692307693</v>
      </c>
    </row>
    <row r="49" spans="1:30" ht="13">
      <c r="A49" s="1450" t="s">
        <v>36</v>
      </c>
      <c r="B49" s="1451" t="s">
        <v>37</v>
      </c>
      <c r="C49" s="1452" t="s">
        <v>65</v>
      </c>
      <c r="D49" s="1451" t="s">
        <v>85</v>
      </c>
      <c r="E49" s="1453" t="s">
        <v>87</v>
      </c>
      <c r="F49" s="73">
        <v>672</v>
      </c>
      <c r="G49" s="1438">
        <v>174</v>
      </c>
      <c r="H49" s="1439">
        <f t="shared" si="0"/>
        <v>0.25892857142857145</v>
      </c>
      <c r="I49" s="73">
        <v>692</v>
      </c>
      <c r="J49" s="1438">
        <v>171</v>
      </c>
      <c r="K49" s="1439">
        <f t="shared" si="1"/>
        <v>0.24710982658959538</v>
      </c>
      <c r="L49" s="75">
        <v>673</v>
      </c>
      <c r="M49" s="1441">
        <v>154</v>
      </c>
      <c r="N49" s="76">
        <f t="shared" si="2"/>
        <v>0.2288261515601783</v>
      </c>
      <c r="O49" s="1442">
        <v>666</v>
      </c>
      <c r="P49" s="1443">
        <v>139</v>
      </c>
      <c r="Q49" s="1444">
        <f t="shared" si="5"/>
        <v>0.2087087087087087</v>
      </c>
      <c r="R49" s="77">
        <v>645</v>
      </c>
      <c r="S49" s="1445">
        <v>131</v>
      </c>
      <c r="T49" s="1446">
        <f t="shared" si="3"/>
        <v>0.20310077519379846</v>
      </c>
      <c r="U49" s="77">
        <v>635</v>
      </c>
      <c r="V49" s="1445">
        <v>132</v>
      </c>
      <c r="W49" s="1447">
        <f t="shared" si="6"/>
        <v>0.20787401574803149</v>
      </c>
      <c r="X49" s="77">
        <v>619</v>
      </c>
      <c r="Y49" s="1445">
        <v>123</v>
      </c>
      <c r="Z49" s="1446">
        <f t="shared" si="4"/>
        <v>0.1987075928917609</v>
      </c>
      <c r="AA49" s="90">
        <v>621</v>
      </c>
      <c r="AB49" s="1448">
        <v>134</v>
      </c>
      <c r="AC49" s="1449">
        <f t="shared" si="7"/>
        <v>0.21578099838969403</v>
      </c>
    </row>
    <row r="52" spans="1:30" ht="17.5">
      <c r="A52" s="1884" t="s">
        <v>19</v>
      </c>
      <c r="B52" s="1887" t="s">
        <v>20</v>
      </c>
      <c r="C52" s="1887" t="s">
        <v>21</v>
      </c>
      <c r="D52" s="1887" t="s">
        <v>22</v>
      </c>
      <c r="E52" s="1890" t="s">
        <v>23</v>
      </c>
      <c r="F52" s="1864" t="s">
        <v>24</v>
      </c>
      <c r="G52" s="1865"/>
      <c r="H52" s="1865"/>
      <c r="I52" s="1865"/>
      <c r="J52" s="1865"/>
      <c r="K52" s="1865"/>
      <c r="L52" s="1865"/>
      <c r="M52" s="1865"/>
      <c r="N52" s="1865"/>
      <c r="O52" s="1865"/>
      <c r="P52" s="1865"/>
      <c r="Q52" s="1865"/>
      <c r="R52" s="1865"/>
      <c r="S52" s="1865"/>
      <c r="T52" s="1865"/>
      <c r="U52" s="1865"/>
      <c r="V52" s="1865"/>
      <c r="W52" s="1865"/>
      <c r="X52" s="1865"/>
      <c r="Y52" s="1865"/>
      <c r="Z52" s="1865"/>
      <c r="AA52" s="1865"/>
      <c r="AB52" s="1865"/>
      <c r="AC52" s="1865"/>
      <c r="AD52" s="21"/>
    </row>
    <row r="53" spans="1:30" ht="17.5">
      <c r="A53" s="1885"/>
      <c r="B53" s="1888"/>
      <c r="C53" s="1888"/>
      <c r="D53" s="1888"/>
      <c r="E53" s="1891"/>
      <c r="F53" s="1875" t="s">
        <v>25</v>
      </c>
      <c r="G53" s="1876"/>
      <c r="H53" s="1877"/>
      <c r="I53" s="1878" t="s">
        <v>26</v>
      </c>
      <c r="J53" s="1879"/>
      <c r="K53" s="1880"/>
      <c r="L53" s="1878" t="s">
        <v>27</v>
      </c>
      <c r="M53" s="1879"/>
      <c r="N53" s="1881"/>
      <c r="O53" s="1878" t="s">
        <v>28</v>
      </c>
      <c r="P53" s="1879"/>
      <c r="Q53" s="1880"/>
      <c r="R53" s="1873" t="s">
        <v>29</v>
      </c>
      <c r="S53" s="1873"/>
      <c r="T53" s="1873"/>
      <c r="U53" s="1872" t="s">
        <v>30</v>
      </c>
      <c r="V53" s="1873"/>
      <c r="W53" s="1893"/>
      <c r="X53" s="1873" t="s">
        <v>31</v>
      </c>
      <c r="Y53" s="1873"/>
      <c r="Z53" s="1873"/>
      <c r="AA53" s="1882" t="s">
        <v>3214</v>
      </c>
      <c r="AB53" s="1867"/>
      <c r="AC53" s="1868"/>
      <c r="AD53" s="21"/>
    </row>
    <row r="54" spans="1:30" s="41" customFormat="1" ht="27.65" customHeight="1">
      <c r="A54" s="1885"/>
      <c r="B54" s="1888"/>
      <c r="C54" s="1888"/>
      <c r="D54" s="1888"/>
      <c r="E54" s="1891"/>
      <c r="F54" s="38" t="s">
        <v>32</v>
      </c>
      <c r="G54" s="1869" t="s">
        <v>33</v>
      </c>
      <c r="H54" s="1883"/>
      <c r="I54" s="38" t="s">
        <v>32</v>
      </c>
      <c r="J54" s="1869" t="s">
        <v>33</v>
      </c>
      <c r="K54" s="1883"/>
      <c r="L54" s="38" t="s">
        <v>32</v>
      </c>
      <c r="M54" s="1869" t="s">
        <v>33</v>
      </c>
      <c r="N54" s="1870"/>
      <c r="O54" s="38" t="s">
        <v>32</v>
      </c>
      <c r="P54" s="1869" t="s">
        <v>33</v>
      </c>
      <c r="Q54" s="1870"/>
      <c r="R54" s="38" t="s">
        <v>32</v>
      </c>
      <c r="S54" s="1869" t="s">
        <v>33</v>
      </c>
      <c r="T54" s="1870"/>
      <c r="U54" s="38" t="s">
        <v>32</v>
      </c>
      <c r="V54" s="1869" t="s">
        <v>33</v>
      </c>
      <c r="W54" s="1870"/>
      <c r="X54" s="38" t="s">
        <v>32</v>
      </c>
      <c r="Y54" s="1869" t="s">
        <v>33</v>
      </c>
      <c r="Z54" s="1871"/>
      <c r="AA54" s="1378" t="s">
        <v>32</v>
      </c>
      <c r="AB54" s="1862" t="s">
        <v>33</v>
      </c>
      <c r="AC54" s="1863"/>
      <c r="AD54" s="40"/>
    </row>
    <row r="55" spans="1:30" s="41" customFormat="1" ht="17.5">
      <c r="A55" s="1886"/>
      <c r="B55" s="1889"/>
      <c r="C55" s="1889"/>
      <c r="D55" s="1889"/>
      <c r="E55" s="1892"/>
      <c r="F55" s="42" t="s">
        <v>34</v>
      </c>
      <c r="G55" s="43" t="s">
        <v>34</v>
      </c>
      <c r="H55" s="44" t="s">
        <v>35</v>
      </c>
      <c r="I55" s="42" t="s">
        <v>34</v>
      </c>
      <c r="J55" s="43" t="s">
        <v>34</v>
      </c>
      <c r="K55" s="44" t="s">
        <v>35</v>
      </c>
      <c r="L55" s="42" t="s">
        <v>34</v>
      </c>
      <c r="M55" s="43" t="s">
        <v>34</v>
      </c>
      <c r="N55" s="45" t="s">
        <v>35</v>
      </c>
      <c r="O55" s="42" t="s">
        <v>34</v>
      </c>
      <c r="P55" s="43" t="s">
        <v>34</v>
      </c>
      <c r="Q55" s="45" t="s">
        <v>35</v>
      </c>
      <c r="R55" s="42" t="s">
        <v>34</v>
      </c>
      <c r="S55" s="43" t="s">
        <v>34</v>
      </c>
      <c r="T55" s="45" t="s">
        <v>35</v>
      </c>
      <c r="U55" s="42" t="s">
        <v>34</v>
      </c>
      <c r="V55" s="43" t="s">
        <v>34</v>
      </c>
      <c r="W55" s="45" t="s">
        <v>35</v>
      </c>
      <c r="X55" s="42" t="s">
        <v>34</v>
      </c>
      <c r="Y55" s="43" t="s">
        <v>34</v>
      </c>
      <c r="Z55" s="47" t="s">
        <v>35</v>
      </c>
      <c r="AA55" s="1379" t="s">
        <v>34</v>
      </c>
      <c r="AB55" s="1380" t="s">
        <v>34</v>
      </c>
      <c r="AC55" s="1381" t="s">
        <v>35</v>
      </c>
      <c r="AD55" s="21"/>
    </row>
    <row r="56" spans="1:30" ht="13">
      <c r="A56" s="48" t="s">
        <v>36</v>
      </c>
      <c r="B56" s="49" t="s">
        <v>88</v>
      </c>
      <c r="C56" s="50" t="s">
        <v>89</v>
      </c>
      <c r="D56" s="49" t="s">
        <v>39</v>
      </c>
      <c r="E56" s="1382" t="s">
        <v>90</v>
      </c>
      <c r="F56" s="51">
        <v>499</v>
      </c>
      <c r="G56" s="52">
        <v>51</v>
      </c>
      <c r="H56" s="53">
        <f t="shared" ref="H56:H114" si="8">G56/F56</f>
        <v>0.10220440881763528</v>
      </c>
      <c r="I56" s="51">
        <v>488</v>
      </c>
      <c r="J56" s="52">
        <v>45</v>
      </c>
      <c r="K56" s="53">
        <f t="shared" ref="K56:K114" si="9">J56/I56</f>
        <v>9.2213114754098366E-2</v>
      </c>
      <c r="L56" s="51">
        <v>466</v>
      </c>
      <c r="M56" s="52">
        <v>41</v>
      </c>
      <c r="N56" s="54">
        <f t="shared" ref="N56:N114" si="10">M56/L56</f>
        <v>8.7982832618025753E-2</v>
      </c>
      <c r="O56" s="1383">
        <v>469</v>
      </c>
      <c r="P56" s="1384">
        <v>40</v>
      </c>
      <c r="Q56" s="1385">
        <f>P56/O56</f>
        <v>8.5287846481876331E-2</v>
      </c>
      <c r="R56" s="55">
        <v>462</v>
      </c>
      <c r="S56" s="56">
        <v>34</v>
      </c>
      <c r="T56" s="57">
        <f t="shared" ref="T56:T114" si="11">S56/R56</f>
        <v>7.3593073593073599E-2</v>
      </c>
      <c r="U56" s="55">
        <v>490</v>
      </c>
      <c r="V56" s="56">
        <v>35</v>
      </c>
      <c r="W56" s="57">
        <f t="shared" ref="W56:W114" si="12">V56/U56</f>
        <v>7.1428571428571425E-2</v>
      </c>
      <c r="X56" s="55">
        <v>413</v>
      </c>
      <c r="Y56" s="56">
        <v>31</v>
      </c>
      <c r="Z56" s="57">
        <f t="shared" ref="Z56:Z114" si="13">Y56/X56</f>
        <v>7.5060532687651338E-2</v>
      </c>
      <c r="AA56" s="1386">
        <v>379</v>
      </c>
      <c r="AB56" s="1387">
        <v>26</v>
      </c>
      <c r="AC56" s="1388">
        <f>AB56/AA56</f>
        <v>6.860158311345646E-2</v>
      </c>
    </row>
    <row r="57" spans="1:30" ht="13">
      <c r="A57" s="1389" t="s">
        <v>36</v>
      </c>
      <c r="B57" s="1390" t="s">
        <v>88</v>
      </c>
      <c r="C57" s="1391" t="s">
        <v>89</v>
      </c>
      <c r="D57" s="1390" t="s">
        <v>39</v>
      </c>
      <c r="E57" s="1392" t="s">
        <v>91</v>
      </c>
      <c r="F57" s="59">
        <v>559</v>
      </c>
      <c r="G57" s="1393">
        <v>45</v>
      </c>
      <c r="H57" s="1394">
        <f t="shared" si="8"/>
        <v>8.0500894454382826E-2</v>
      </c>
      <c r="I57" s="59">
        <v>539</v>
      </c>
      <c r="J57" s="1393">
        <v>32</v>
      </c>
      <c r="K57" s="1394">
        <f t="shared" si="9"/>
        <v>5.9369202226345084E-2</v>
      </c>
      <c r="L57" s="59">
        <v>538</v>
      </c>
      <c r="M57" s="1393">
        <v>36</v>
      </c>
      <c r="N57" s="60">
        <f t="shared" si="10"/>
        <v>6.6914498141263934E-2</v>
      </c>
      <c r="O57" s="1395">
        <v>533</v>
      </c>
      <c r="P57" s="1396">
        <v>39</v>
      </c>
      <c r="Q57" s="1385">
        <f t="shared" ref="Q57:Q114" si="14">P57/O57</f>
        <v>7.3170731707317069E-2</v>
      </c>
      <c r="R57" s="78">
        <v>561</v>
      </c>
      <c r="S57" s="1454">
        <v>43</v>
      </c>
      <c r="T57" s="1397">
        <f t="shared" si="11"/>
        <v>7.6648841354723704E-2</v>
      </c>
      <c r="U57" s="78">
        <v>547</v>
      </c>
      <c r="V57" s="1454">
        <v>39</v>
      </c>
      <c r="W57" s="1397">
        <f t="shared" si="12"/>
        <v>7.1297989031078604E-2</v>
      </c>
      <c r="X57" s="78">
        <v>549</v>
      </c>
      <c r="Y57" s="1454">
        <v>36</v>
      </c>
      <c r="Z57" s="1397">
        <f t="shared" si="13"/>
        <v>6.5573770491803282E-2</v>
      </c>
      <c r="AA57" s="1455">
        <v>518</v>
      </c>
      <c r="AB57" s="1456">
        <v>39</v>
      </c>
      <c r="AC57" s="1388">
        <f t="shared" ref="AC57:AC114" si="15">AB57/AA57</f>
        <v>7.5289575289575292E-2</v>
      </c>
    </row>
    <row r="58" spans="1:30" ht="13">
      <c r="A58" s="1389" t="s">
        <v>36</v>
      </c>
      <c r="B58" s="1390" t="s">
        <v>88</v>
      </c>
      <c r="C58" s="1391" t="s">
        <v>89</v>
      </c>
      <c r="D58" s="1390" t="s">
        <v>39</v>
      </c>
      <c r="E58" s="1392" t="s">
        <v>92</v>
      </c>
      <c r="F58" s="59">
        <v>580</v>
      </c>
      <c r="G58" s="1393">
        <v>43</v>
      </c>
      <c r="H58" s="1394">
        <f t="shared" si="8"/>
        <v>7.4137931034482754E-2</v>
      </c>
      <c r="I58" s="59">
        <v>557</v>
      </c>
      <c r="J58" s="1393">
        <v>38</v>
      </c>
      <c r="K58" s="1394">
        <f t="shared" si="9"/>
        <v>6.8222621184919216E-2</v>
      </c>
      <c r="L58" s="59">
        <v>575</v>
      </c>
      <c r="M58" s="1393">
        <v>39</v>
      </c>
      <c r="N58" s="60">
        <f t="shared" si="10"/>
        <v>6.7826086956521744E-2</v>
      </c>
      <c r="O58" s="1395">
        <v>577</v>
      </c>
      <c r="P58" s="1396">
        <v>36</v>
      </c>
      <c r="Q58" s="1385">
        <f t="shared" si="14"/>
        <v>6.2391681109185443E-2</v>
      </c>
      <c r="R58" s="78">
        <v>572</v>
      </c>
      <c r="S58" s="1454">
        <v>32</v>
      </c>
      <c r="T58" s="1397">
        <f t="shared" si="11"/>
        <v>5.5944055944055944E-2</v>
      </c>
      <c r="U58" s="78">
        <v>551</v>
      </c>
      <c r="V58" s="1454">
        <v>29</v>
      </c>
      <c r="W58" s="1397">
        <f t="shared" si="12"/>
        <v>5.2631578947368418E-2</v>
      </c>
      <c r="X58" s="78">
        <v>540</v>
      </c>
      <c r="Y58" s="1454">
        <v>31</v>
      </c>
      <c r="Z58" s="1397">
        <f t="shared" si="13"/>
        <v>5.7407407407407407E-2</v>
      </c>
      <c r="AA58" s="1455">
        <v>522</v>
      </c>
      <c r="AB58" s="1456">
        <v>27</v>
      </c>
      <c r="AC58" s="1388">
        <f t="shared" si="15"/>
        <v>5.1724137931034482E-2</v>
      </c>
    </row>
    <row r="59" spans="1:30" ht="13">
      <c r="A59" s="1389" t="s">
        <v>36</v>
      </c>
      <c r="B59" s="1390" t="s">
        <v>88</v>
      </c>
      <c r="C59" s="1391" t="s">
        <v>89</v>
      </c>
      <c r="D59" s="1390" t="s">
        <v>39</v>
      </c>
      <c r="E59" s="1392" t="s">
        <v>93</v>
      </c>
      <c r="F59" s="59">
        <v>505</v>
      </c>
      <c r="G59" s="1393">
        <v>50</v>
      </c>
      <c r="H59" s="1394">
        <f t="shared" si="8"/>
        <v>9.9009900990099015E-2</v>
      </c>
      <c r="I59" s="59">
        <v>452</v>
      </c>
      <c r="J59" s="1393">
        <v>30</v>
      </c>
      <c r="K59" s="1394">
        <f t="shared" si="9"/>
        <v>6.637168141592921E-2</v>
      </c>
      <c r="L59" s="59">
        <v>434</v>
      </c>
      <c r="M59" s="1393">
        <v>35</v>
      </c>
      <c r="N59" s="60">
        <f t="shared" si="10"/>
        <v>8.0645161290322578E-2</v>
      </c>
      <c r="O59" s="1395">
        <v>445</v>
      </c>
      <c r="P59" s="1396">
        <v>40</v>
      </c>
      <c r="Q59" s="1385">
        <f t="shared" si="14"/>
        <v>8.98876404494382E-2</v>
      </c>
      <c r="R59" s="78">
        <v>409</v>
      </c>
      <c r="S59" s="1454">
        <v>34</v>
      </c>
      <c r="T59" s="1397">
        <f t="shared" si="11"/>
        <v>8.3129584352078234E-2</v>
      </c>
      <c r="U59" s="78">
        <v>415</v>
      </c>
      <c r="V59" s="1454">
        <v>36</v>
      </c>
      <c r="W59" s="1397">
        <f t="shared" si="12"/>
        <v>8.6746987951807228E-2</v>
      </c>
      <c r="X59" s="78">
        <v>390</v>
      </c>
      <c r="Y59" s="1454">
        <v>27</v>
      </c>
      <c r="Z59" s="1397">
        <f t="shared" si="13"/>
        <v>6.9230769230769235E-2</v>
      </c>
      <c r="AA59" s="1455">
        <v>394</v>
      </c>
      <c r="AB59" s="1456">
        <v>36</v>
      </c>
      <c r="AC59" s="1388">
        <f t="shared" si="15"/>
        <v>9.1370558375634514E-2</v>
      </c>
    </row>
    <row r="60" spans="1:30" ht="13">
      <c r="A60" s="1389" t="s">
        <v>36</v>
      </c>
      <c r="B60" s="1390" t="s">
        <v>88</v>
      </c>
      <c r="C60" s="1391" t="s">
        <v>89</v>
      </c>
      <c r="D60" s="1390" t="s">
        <v>39</v>
      </c>
      <c r="E60" s="1392" t="s">
        <v>94</v>
      </c>
      <c r="F60" s="59">
        <v>330</v>
      </c>
      <c r="G60" s="1393">
        <v>51</v>
      </c>
      <c r="H60" s="1394">
        <f t="shared" si="8"/>
        <v>0.15454545454545454</v>
      </c>
      <c r="I60" s="59">
        <v>329</v>
      </c>
      <c r="J60" s="1393">
        <v>60</v>
      </c>
      <c r="K60" s="1394">
        <f t="shared" si="9"/>
        <v>0.18237082066869301</v>
      </c>
      <c r="L60" s="59">
        <v>313</v>
      </c>
      <c r="M60" s="1393">
        <v>56</v>
      </c>
      <c r="N60" s="60">
        <f t="shared" si="10"/>
        <v>0.17891373801916932</v>
      </c>
      <c r="O60" s="1395">
        <v>307</v>
      </c>
      <c r="P60" s="1396">
        <v>51</v>
      </c>
      <c r="Q60" s="1385">
        <f t="shared" si="14"/>
        <v>0.16612377850162866</v>
      </c>
      <c r="R60" s="78">
        <v>301</v>
      </c>
      <c r="S60" s="1454">
        <v>35</v>
      </c>
      <c r="T60" s="1397">
        <f t="shared" si="11"/>
        <v>0.11627906976744186</v>
      </c>
      <c r="U60" s="78">
        <v>316</v>
      </c>
      <c r="V60" s="1454">
        <v>35</v>
      </c>
      <c r="W60" s="1397">
        <f t="shared" si="12"/>
        <v>0.11075949367088607</v>
      </c>
      <c r="X60" s="78">
        <v>278</v>
      </c>
      <c r="Y60" s="1454">
        <v>39</v>
      </c>
      <c r="Z60" s="1397">
        <f t="shared" si="13"/>
        <v>0.14028776978417265</v>
      </c>
      <c r="AA60" s="1455">
        <v>277</v>
      </c>
      <c r="AB60" s="1456">
        <v>30</v>
      </c>
      <c r="AC60" s="1388">
        <f t="shared" si="15"/>
        <v>0.10830324909747292</v>
      </c>
    </row>
    <row r="61" spans="1:30" ht="13">
      <c r="A61" s="1389" t="s">
        <v>36</v>
      </c>
      <c r="B61" s="1390" t="s">
        <v>88</v>
      </c>
      <c r="C61" s="1391" t="s">
        <v>89</v>
      </c>
      <c r="D61" s="1390" t="s">
        <v>39</v>
      </c>
      <c r="E61" s="1392" t="s">
        <v>95</v>
      </c>
      <c r="F61" s="59">
        <v>365</v>
      </c>
      <c r="G61" s="1393">
        <v>32</v>
      </c>
      <c r="H61" s="1394">
        <f t="shared" si="8"/>
        <v>8.7671232876712329E-2</v>
      </c>
      <c r="I61" s="59">
        <v>361</v>
      </c>
      <c r="J61" s="1393">
        <v>29</v>
      </c>
      <c r="K61" s="1394">
        <f t="shared" si="9"/>
        <v>8.0332409972299165E-2</v>
      </c>
      <c r="L61" s="59">
        <v>373</v>
      </c>
      <c r="M61" s="1393">
        <v>26</v>
      </c>
      <c r="N61" s="60">
        <f t="shared" si="10"/>
        <v>6.9705093833780166E-2</v>
      </c>
      <c r="O61" s="1395">
        <v>397</v>
      </c>
      <c r="P61" s="1396">
        <v>29</v>
      </c>
      <c r="Q61" s="1385">
        <f t="shared" si="14"/>
        <v>7.3047858942065488E-2</v>
      </c>
      <c r="R61" s="78">
        <v>404</v>
      </c>
      <c r="S61" s="1454">
        <v>29</v>
      </c>
      <c r="T61" s="1397">
        <f t="shared" si="11"/>
        <v>7.1782178217821777E-2</v>
      </c>
      <c r="U61" s="78">
        <v>394</v>
      </c>
      <c r="V61" s="1454">
        <v>30</v>
      </c>
      <c r="W61" s="1397">
        <f t="shared" si="12"/>
        <v>7.6142131979695438E-2</v>
      </c>
      <c r="X61" s="78">
        <v>342</v>
      </c>
      <c r="Y61" s="1454">
        <v>29</v>
      </c>
      <c r="Z61" s="1397">
        <f t="shared" si="13"/>
        <v>8.4795321637426896E-2</v>
      </c>
      <c r="AA61" s="1455">
        <v>327</v>
      </c>
      <c r="AB61" s="1456">
        <v>27</v>
      </c>
      <c r="AC61" s="1388">
        <f t="shared" si="15"/>
        <v>8.2568807339449546E-2</v>
      </c>
    </row>
    <row r="62" spans="1:30" ht="13">
      <c r="A62" s="1389" t="s">
        <v>36</v>
      </c>
      <c r="B62" s="1390" t="s">
        <v>88</v>
      </c>
      <c r="C62" s="1391" t="s">
        <v>89</v>
      </c>
      <c r="D62" s="1390" t="s">
        <v>39</v>
      </c>
      <c r="E62" s="1392" t="s">
        <v>96</v>
      </c>
      <c r="F62" s="59">
        <v>262</v>
      </c>
      <c r="G62" s="1393">
        <v>28</v>
      </c>
      <c r="H62" s="1394">
        <f t="shared" si="8"/>
        <v>0.10687022900763359</v>
      </c>
      <c r="I62" s="59">
        <v>243</v>
      </c>
      <c r="J62" s="1393">
        <v>22</v>
      </c>
      <c r="K62" s="1394">
        <f t="shared" si="9"/>
        <v>9.0534979423868317E-2</v>
      </c>
      <c r="L62" s="59">
        <v>223</v>
      </c>
      <c r="M62" s="1393">
        <v>20</v>
      </c>
      <c r="N62" s="60">
        <f t="shared" si="10"/>
        <v>8.9686098654708515E-2</v>
      </c>
      <c r="O62" s="1395">
        <v>248</v>
      </c>
      <c r="P62" s="1396">
        <v>20</v>
      </c>
      <c r="Q62" s="1385">
        <f t="shared" si="14"/>
        <v>8.0645161290322578E-2</v>
      </c>
      <c r="R62" s="78">
        <v>216</v>
      </c>
      <c r="S62" s="1454">
        <v>24</v>
      </c>
      <c r="T62" s="1397">
        <f t="shared" si="11"/>
        <v>0.1111111111111111</v>
      </c>
      <c r="U62" s="78">
        <v>186</v>
      </c>
      <c r="V62" s="1454">
        <v>22</v>
      </c>
      <c r="W62" s="1397">
        <f t="shared" si="12"/>
        <v>0.11827956989247312</v>
      </c>
      <c r="X62" s="78">
        <v>183</v>
      </c>
      <c r="Y62" s="1454">
        <v>20</v>
      </c>
      <c r="Z62" s="1397">
        <f t="shared" si="13"/>
        <v>0.10928961748633879</v>
      </c>
      <c r="AA62" s="1455">
        <v>193</v>
      </c>
      <c r="AB62" s="1456">
        <v>20</v>
      </c>
      <c r="AC62" s="1388">
        <f t="shared" si="15"/>
        <v>0.10362694300518134</v>
      </c>
    </row>
    <row r="63" spans="1:30" ht="13">
      <c r="A63" s="1389" t="s">
        <v>36</v>
      </c>
      <c r="B63" s="1390" t="s">
        <v>88</v>
      </c>
      <c r="C63" s="1391" t="s">
        <v>89</v>
      </c>
      <c r="D63" s="1390" t="s">
        <v>39</v>
      </c>
      <c r="E63" s="1392" t="s">
        <v>97</v>
      </c>
      <c r="F63" s="59">
        <v>587</v>
      </c>
      <c r="G63" s="1393">
        <v>59</v>
      </c>
      <c r="H63" s="1394">
        <f t="shared" si="8"/>
        <v>0.10051107325383304</v>
      </c>
      <c r="I63" s="59">
        <v>596</v>
      </c>
      <c r="J63" s="1393">
        <v>57</v>
      </c>
      <c r="K63" s="1394">
        <f t="shared" si="9"/>
        <v>9.563758389261745E-2</v>
      </c>
      <c r="L63" s="59">
        <v>540</v>
      </c>
      <c r="M63" s="1393">
        <v>44</v>
      </c>
      <c r="N63" s="60">
        <f t="shared" si="10"/>
        <v>8.1481481481481488E-2</v>
      </c>
      <c r="O63" s="1395">
        <v>558</v>
      </c>
      <c r="P63" s="1396">
        <v>35</v>
      </c>
      <c r="Q63" s="1385">
        <f t="shared" si="14"/>
        <v>6.2724014336917558E-2</v>
      </c>
      <c r="R63" s="78">
        <v>561</v>
      </c>
      <c r="S63" s="1454">
        <v>31</v>
      </c>
      <c r="T63" s="1397">
        <f t="shared" si="11"/>
        <v>5.5258467023172907E-2</v>
      </c>
      <c r="U63" s="78">
        <v>564</v>
      </c>
      <c r="V63" s="1454">
        <v>34</v>
      </c>
      <c r="W63" s="1397">
        <f t="shared" si="12"/>
        <v>6.0283687943262408E-2</v>
      </c>
      <c r="X63" s="78">
        <v>538</v>
      </c>
      <c r="Y63" s="1454">
        <v>26</v>
      </c>
      <c r="Z63" s="1397">
        <f t="shared" si="13"/>
        <v>4.8327137546468404E-2</v>
      </c>
      <c r="AA63" s="1455">
        <v>528</v>
      </c>
      <c r="AB63" s="1456">
        <v>29</v>
      </c>
      <c r="AC63" s="1388">
        <f t="shared" si="15"/>
        <v>5.4924242424242424E-2</v>
      </c>
    </row>
    <row r="64" spans="1:30" ht="13">
      <c r="A64" s="1389" t="s">
        <v>36</v>
      </c>
      <c r="B64" s="1390" t="s">
        <v>88</v>
      </c>
      <c r="C64" s="1391" t="s">
        <v>89</v>
      </c>
      <c r="D64" s="1390" t="s">
        <v>39</v>
      </c>
      <c r="E64" s="1392" t="s">
        <v>98</v>
      </c>
      <c r="F64" s="59">
        <v>261</v>
      </c>
      <c r="G64" s="1393">
        <v>32</v>
      </c>
      <c r="H64" s="1394">
        <f t="shared" si="8"/>
        <v>0.12260536398467432</v>
      </c>
      <c r="I64" s="59">
        <v>226</v>
      </c>
      <c r="J64" s="1393">
        <v>19</v>
      </c>
      <c r="K64" s="1394">
        <f t="shared" si="9"/>
        <v>8.4070796460176997E-2</v>
      </c>
      <c r="L64" s="59">
        <v>234</v>
      </c>
      <c r="M64" s="1393">
        <v>23</v>
      </c>
      <c r="N64" s="60">
        <f t="shared" si="10"/>
        <v>9.8290598290598288E-2</v>
      </c>
      <c r="O64" s="1395">
        <v>246</v>
      </c>
      <c r="P64" s="1396">
        <v>24</v>
      </c>
      <c r="Q64" s="1385">
        <f t="shared" si="14"/>
        <v>9.7560975609756101E-2</v>
      </c>
      <c r="R64" s="78">
        <v>267</v>
      </c>
      <c r="S64" s="1454">
        <v>25</v>
      </c>
      <c r="T64" s="1397">
        <f t="shared" si="11"/>
        <v>9.3632958801498134E-2</v>
      </c>
      <c r="U64" s="78">
        <v>267</v>
      </c>
      <c r="V64" s="1454">
        <v>21</v>
      </c>
      <c r="W64" s="1397">
        <f t="shared" si="12"/>
        <v>7.8651685393258425E-2</v>
      </c>
      <c r="X64" s="78">
        <v>249</v>
      </c>
      <c r="Y64" s="1454">
        <v>23</v>
      </c>
      <c r="Z64" s="1397">
        <f t="shared" si="13"/>
        <v>9.2369477911646583E-2</v>
      </c>
      <c r="AA64" s="1455">
        <v>259</v>
      </c>
      <c r="AB64" s="1456">
        <v>28</v>
      </c>
      <c r="AC64" s="1388">
        <f t="shared" si="15"/>
        <v>0.10810810810810811</v>
      </c>
    </row>
    <row r="65" spans="1:29" ht="13">
      <c r="A65" s="1389" t="s">
        <v>36</v>
      </c>
      <c r="B65" s="1390" t="s">
        <v>88</v>
      </c>
      <c r="C65" s="1391" t="s">
        <v>89</v>
      </c>
      <c r="D65" s="1390" t="s">
        <v>39</v>
      </c>
      <c r="E65" s="1392" t="s">
        <v>99</v>
      </c>
      <c r="F65" s="59">
        <v>525</v>
      </c>
      <c r="G65" s="1393">
        <v>42</v>
      </c>
      <c r="H65" s="1394">
        <f t="shared" si="8"/>
        <v>0.08</v>
      </c>
      <c r="I65" s="59">
        <v>481</v>
      </c>
      <c r="J65" s="1393">
        <v>26</v>
      </c>
      <c r="K65" s="1394">
        <f t="shared" si="9"/>
        <v>5.4054054054054057E-2</v>
      </c>
      <c r="L65" s="59">
        <v>461</v>
      </c>
      <c r="M65" s="1393">
        <v>20</v>
      </c>
      <c r="N65" s="60">
        <f t="shared" si="10"/>
        <v>4.3383947939262472E-2</v>
      </c>
      <c r="O65" s="1395">
        <v>469</v>
      </c>
      <c r="P65" s="1396">
        <v>23</v>
      </c>
      <c r="Q65" s="1385">
        <f t="shared" si="14"/>
        <v>4.9040511727078892E-2</v>
      </c>
      <c r="R65" s="78">
        <v>505</v>
      </c>
      <c r="S65" s="1454">
        <v>17</v>
      </c>
      <c r="T65" s="1397">
        <f t="shared" si="11"/>
        <v>3.3663366336633666E-2</v>
      </c>
      <c r="U65" s="78">
        <v>492</v>
      </c>
      <c r="V65" s="1454">
        <v>15</v>
      </c>
      <c r="W65" s="1397">
        <f t="shared" si="12"/>
        <v>3.048780487804878E-2</v>
      </c>
      <c r="X65" s="78">
        <v>487</v>
      </c>
      <c r="Y65" s="1454">
        <v>20</v>
      </c>
      <c r="Z65" s="1397">
        <f t="shared" si="13"/>
        <v>4.1067761806981518E-2</v>
      </c>
      <c r="AA65" s="1455">
        <v>465</v>
      </c>
      <c r="AB65" s="1456">
        <v>28</v>
      </c>
      <c r="AC65" s="1388">
        <f t="shared" si="15"/>
        <v>6.0215053763440864E-2</v>
      </c>
    </row>
    <row r="66" spans="1:29" ht="13">
      <c r="A66" s="1389" t="s">
        <v>36</v>
      </c>
      <c r="B66" s="1390" t="s">
        <v>88</v>
      </c>
      <c r="C66" s="1391" t="s">
        <v>89</v>
      </c>
      <c r="D66" s="1390" t="s">
        <v>39</v>
      </c>
      <c r="E66" s="1392" t="s">
        <v>100</v>
      </c>
      <c r="F66" s="59">
        <v>397</v>
      </c>
      <c r="G66" s="1393">
        <v>53</v>
      </c>
      <c r="H66" s="1394">
        <f t="shared" si="8"/>
        <v>0.13350125944584382</v>
      </c>
      <c r="I66" s="59">
        <v>410</v>
      </c>
      <c r="J66" s="1393">
        <v>50</v>
      </c>
      <c r="K66" s="1394">
        <f t="shared" si="9"/>
        <v>0.12195121951219512</v>
      </c>
      <c r="L66" s="59">
        <v>376</v>
      </c>
      <c r="M66" s="1393">
        <v>41</v>
      </c>
      <c r="N66" s="60">
        <f t="shared" si="10"/>
        <v>0.10904255319148937</v>
      </c>
      <c r="O66" s="1395">
        <v>391</v>
      </c>
      <c r="P66" s="1396">
        <v>47</v>
      </c>
      <c r="Q66" s="1385">
        <f t="shared" si="14"/>
        <v>0.12020460358056266</v>
      </c>
      <c r="R66" s="78">
        <v>377</v>
      </c>
      <c r="S66" s="1454">
        <v>42</v>
      </c>
      <c r="T66" s="1397">
        <f t="shared" si="11"/>
        <v>0.11140583554376658</v>
      </c>
      <c r="U66" s="78">
        <v>395</v>
      </c>
      <c r="V66" s="1454">
        <v>44</v>
      </c>
      <c r="W66" s="1397">
        <f t="shared" si="12"/>
        <v>0.11139240506329114</v>
      </c>
      <c r="X66" s="78">
        <v>382</v>
      </c>
      <c r="Y66" s="1454">
        <v>39</v>
      </c>
      <c r="Z66" s="1397">
        <f t="shared" si="13"/>
        <v>0.10209424083769633</v>
      </c>
      <c r="AA66" s="1455">
        <v>384</v>
      </c>
      <c r="AB66" s="1456">
        <v>45</v>
      </c>
      <c r="AC66" s="1388">
        <f t="shared" si="15"/>
        <v>0.1171875</v>
      </c>
    </row>
    <row r="67" spans="1:29" ht="13">
      <c r="A67" s="1389" t="s">
        <v>36</v>
      </c>
      <c r="B67" s="1390" t="s">
        <v>88</v>
      </c>
      <c r="C67" s="1391" t="s">
        <v>89</v>
      </c>
      <c r="D67" s="1390" t="s">
        <v>39</v>
      </c>
      <c r="E67" s="1392" t="s">
        <v>101</v>
      </c>
      <c r="F67" s="59">
        <v>572</v>
      </c>
      <c r="G67" s="1393">
        <v>73</v>
      </c>
      <c r="H67" s="1394">
        <f t="shared" si="8"/>
        <v>0.12762237762237763</v>
      </c>
      <c r="I67" s="59">
        <v>562</v>
      </c>
      <c r="J67" s="1393">
        <v>59</v>
      </c>
      <c r="K67" s="1394">
        <f t="shared" si="9"/>
        <v>0.10498220640569395</v>
      </c>
      <c r="L67" s="59">
        <v>556</v>
      </c>
      <c r="M67" s="1393">
        <v>47</v>
      </c>
      <c r="N67" s="60">
        <f t="shared" si="10"/>
        <v>8.4532374100719426E-2</v>
      </c>
      <c r="O67" s="1395">
        <v>595</v>
      </c>
      <c r="P67" s="1396">
        <v>51</v>
      </c>
      <c r="Q67" s="1385">
        <f t="shared" si="14"/>
        <v>8.5714285714285715E-2</v>
      </c>
      <c r="R67" s="78">
        <v>592</v>
      </c>
      <c r="S67" s="1454">
        <v>52</v>
      </c>
      <c r="T67" s="1397">
        <f t="shared" si="11"/>
        <v>8.7837837837837843E-2</v>
      </c>
      <c r="U67" s="78">
        <v>559</v>
      </c>
      <c r="V67" s="1454">
        <v>50</v>
      </c>
      <c r="W67" s="1397">
        <f t="shared" si="12"/>
        <v>8.9445438282647588E-2</v>
      </c>
      <c r="X67" s="78">
        <v>529</v>
      </c>
      <c r="Y67" s="1454">
        <v>42</v>
      </c>
      <c r="Z67" s="1397">
        <f t="shared" si="13"/>
        <v>7.9395085066162566E-2</v>
      </c>
      <c r="AA67" s="1455">
        <v>518</v>
      </c>
      <c r="AB67" s="1456">
        <v>39</v>
      </c>
      <c r="AC67" s="1388">
        <f t="shared" si="15"/>
        <v>7.5289575289575292E-2</v>
      </c>
    </row>
    <row r="68" spans="1:29" ht="13">
      <c r="A68" s="1389" t="s">
        <v>36</v>
      </c>
      <c r="B68" s="1390" t="s">
        <v>88</v>
      </c>
      <c r="C68" s="1391" t="s">
        <v>89</v>
      </c>
      <c r="D68" s="1390" t="s">
        <v>39</v>
      </c>
      <c r="E68" s="1392" t="s">
        <v>102</v>
      </c>
      <c r="F68" s="59">
        <v>428</v>
      </c>
      <c r="G68" s="1393">
        <v>58</v>
      </c>
      <c r="H68" s="1394">
        <f t="shared" si="8"/>
        <v>0.13551401869158877</v>
      </c>
      <c r="I68" s="59">
        <v>438</v>
      </c>
      <c r="J68" s="1393">
        <v>56</v>
      </c>
      <c r="K68" s="1394">
        <f t="shared" si="9"/>
        <v>0.12785388127853881</v>
      </c>
      <c r="L68" s="59">
        <v>462</v>
      </c>
      <c r="M68" s="1393">
        <v>55</v>
      </c>
      <c r="N68" s="60">
        <f t="shared" si="10"/>
        <v>0.11904761904761904</v>
      </c>
      <c r="O68" s="1395">
        <v>479</v>
      </c>
      <c r="P68" s="1396">
        <v>52</v>
      </c>
      <c r="Q68" s="1385">
        <f t="shared" si="14"/>
        <v>0.10855949895615867</v>
      </c>
      <c r="R68" s="78">
        <v>454</v>
      </c>
      <c r="S68" s="1454">
        <v>44</v>
      </c>
      <c r="T68" s="1397">
        <f t="shared" si="11"/>
        <v>9.6916299559471369E-2</v>
      </c>
      <c r="U68" s="78">
        <v>451</v>
      </c>
      <c r="V68" s="1454">
        <v>42</v>
      </c>
      <c r="W68" s="1397">
        <f t="shared" si="12"/>
        <v>9.3126385809312637E-2</v>
      </c>
      <c r="X68" s="78">
        <v>433</v>
      </c>
      <c r="Y68" s="1454">
        <v>40</v>
      </c>
      <c r="Z68" s="1397">
        <f t="shared" si="13"/>
        <v>9.237875288683603E-2</v>
      </c>
      <c r="AA68" s="1455">
        <v>446</v>
      </c>
      <c r="AB68" s="1456">
        <v>32</v>
      </c>
      <c r="AC68" s="1388">
        <f t="shared" si="15"/>
        <v>7.1748878923766815E-2</v>
      </c>
    </row>
    <row r="69" spans="1:29" ht="13">
      <c r="A69" s="1389" t="s">
        <v>36</v>
      </c>
      <c r="B69" s="1390" t="s">
        <v>88</v>
      </c>
      <c r="C69" s="1391" t="s">
        <v>89</v>
      </c>
      <c r="D69" s="1390" t="s">
        <v>39</v>
      </c>
      <c r="E69" s="1392" t="s">
        <v>103</v>
      </c>
      <c r="F69" s="59">
        <v>311</v>
      </c>
      <c r="G69" s="1393">
        <v>33</v>
      </c>
      <c r="H69" s="1394">
        <f t="shared" si="8"/>
        <v>0.10610932475884244</v>
      </c>
      <c r="I69" s="59">
        <v>306</v>
      </c>
      <c r="J69" s="1393">
        <v>31</v>
      </c>
      <c r="K69" s="1394">
        <f t="shared" si="9"/>
        <v>0.10130718954248366</v>
      </c>
      <c r="L69" s="59">
        <v>295</v>
      </c>
      <c r="M69" s="1393">
        <v>28</v>
      </c>
      <c r="N69" s="60">
        <f t="shared" si="10"/>
        <v>9.4915254237288138E-2</v>
      </c>
      <c r="O69" s="1395">
        <v>284</v>
      </c>
      <c r="P69" s="1396">
        <v>26</v>
      </c>
      <c r="Q69" s="1385">
        <f t="shared" si="14"/>
        <v>9.154929577464789E-2</v>
      </c>
      <c r="R69" s="78">
        <v>286</v>
      </c>
      <c r="S69" s="1454">
        <v>24</v>
      </c>
      <c r="T69" s="1397">
        <f t="shared" si="11"/>
        <v>8.3916083916083919E-2</v>
      </c>
      <c r="U69" s="78">
        <v>313</v>
      </c>
      <c r="V69" s="1454">
        <v>33</v>
      </c>
      <c r="W69" s="1397">
        <f t="shared" si="12"/>
        <v>0.10543130990415335</v>
      </c>
      <c r="X69" s="78">
        <v>347</v>
      </c>
      <c r="Y69" s="1454">
        <v>40</v>
      </c>
      <c r="Z69" s="1397">
        <f t="shared" si="13"/>
        <v>0.11527377521613832</v>
      </c>
      <c r="AA69" s="1455">
        <v>308</v>
      </c>
      <c r="AB69" s="1456">
        <v>34</v>
      </c>
      <c r="AC69" s="1388">
        <f t="shared" si="15"/>
        <v>0.11038961038961038</v>
      </c>
    </row>
    <row r="70" spans="1:29" ht="13">
      <c r="A70" s="1389" t="s">
        <v>36</v>
      </c>
      <c r="B70" s="1390" t="s">
        <v>88</v>
      </c>
      <c r="C70" s="1391" t="s">
        <v>89</v>
      </c>
      <c r="D70" s="1390" t="s">
        <v>39</v>
      </c>
      <c r="E70" s="1392" t="s">
        <v>104</v>
      </c>
      <c r="F70" s="59">
        <v>133</v>
      </c>
      <c r="G70" s="1393">
        <v>11</v>
      </c>
      <c r="H70" s="1394">
        <f t="shared" si="8"/>
        <v>8.2706766917293228E-2</v>
      </c>
      <c r="I70" s="59">
        <v>153</v>
      </c>
      <c r="J70" s="1393">
        <v>9</v>
      </c>
      <c r="K70" s="1394">
        <f t="shared" si="9"/>
        <v>5.8823529411764705E-2</v>
      </c>
      <c r="L70" s="59">
        <v>144</v>
      </c>
      <c r="M70" s="1393">
        <v>7</v>
      </c>
      <c r="N70" s="60">
        <f t="shared" si="10"/>
        <v>4.8611111111111112E-2</v>
      </c>
      <c r="O70" s="1395">
        <v>160</v>
      </c>
      <c r="P70" s="1396" t="s">
        <v>46</v>
      </c>
      <c r="Q70" s="1385"/>
      <c r="R70" s="78">
        <v>150</v>
      </c>
      <c r="S70" s="1454">
        <v>9</v>
      </c>
      <c r="T70" s="1397">
        <f t="shared" si="11"/>
        <v>0.06</v>
      </c>
      <c r="U70" s="78">
        <v>94</v>
      </c>
      <c r="V70" s="1454">
        <v>12</v>
      </c>
      <c r="W70" s="1397">
        <f t="shared" si="12"/>
        <v>0.1276595744680851</v>
      </c>
      <c r="X70" s="78">
        <v>99</v>
      </c>
      <c r="Y70" s="1454">
        <v>9</v>
      </c>
      <c r="Z70" s="1397">
        <f t="shared" si="13"/>
        <v>9.0909090909090912E-2</v>
      </c>
      <c r="AA70" s="1455">
        <v>105</v>
      </c>
      <c r="AB70" s="1456">
        <v>7</v>
      </c>
      <c r="AC70" s="1388">
        <f t="shared" si="15"/>
        <v>6.6666666666666666E-2</v>
      </c>
    </row>
    <row r="71" spans="1:29" ht="13">
      <c r="A71" s="1389" t="s">
        <v>36</v>
      </c>
      <c r="B71" s="1390" t="s">
        <v>88</v>
      </c>
      <c r="C71" s="1391" t="s">
        <v>89</v>
      </c>
      <c r="D71" s="1390" t="s">
        <v>39</v>
      </c>
      <c r="E71" s="1392" t="s">
        <v>105</v>
      </c>
      <c r="F71" s="59">
        <v>238</v>
      </c>
      <c r="G71" s="1393">
        <v>38</v>
      </c>
      <c r="H71" s="1394">
        <f t="shared" si="8"/>
        <v>0.15966386554621848</v>
      </c>
      <c r="I71" s="59">
        <v>219</v>
      </c>
      <c r="J71" s="1393">
        <v>32</v>
      </c>
      <c r="K71" s="1394">
        <f t="shared" si="9"/>
        <v>0.14611872146118721</v>
      </c>
      <c r="L71" s="59">
        <v>220</v>
      </c>
      <c r="M71" s="1393">
        <v>22</v>
      </c>
      <c r="N71" s="60">
        <f t="shared" si="10"/>
        <v>0.1</v>
      </c>
      <c r="O71" s="1395">
        <v>236</v>
      </c>
      <c r="P71" s="1396">
        <v>34</v>
      </c>
      <c r="Q71" s="1385">
        <f t="shared" si="14"/>
        <v>0.1440677966101695</v>
      </c>
      <c r="R71" s="78">
        <v>230</v>
      </c>
      <c r="S71" s="1454">
        <v>27</v>
      </c>
      <c r="T71" s="1397">
        <f t="shared" si="11"/>
        <v>0.11739130434782609</v>
      </c>
      <c r="U71" s="78">
        <v>271</v>
      </c>
      <c r="V71" s="1454">
        <v>34</v>
      </c>
      <c r="W71" s="1397">
        <f t="shared" si="12"/>
        <v>0.12546125461254612</v>
      </c>
      <c r="X71" s="78">
        <v>260</v>
      </c>
      <c r="Y71" s="1454">
        <v>36</v>
      </c>
      <c r="Z71" s="1397">
        <f t="shared" si="13"/>
        <v>0.13846153846153847</v>
      </c>
      <c r="AA71" s="1455">
        <v>243</v>
      </c>
      <c r="AB71" s="1456">
        <v>24</v>
      </c>
      <c r="AC71" s="1388">
        <f t="shared" si="15"/>
        <v>9.8765432098765427E-2</v>
      </c>
    </row>
    <row r="72" spans="1:29" ht="14.5">
      <c r="A72" s="1457" t="s">
        <v>36</v>
      </c>
      <c r="B72" s="1458" t="s">
        <v>88</v>
      </c>
      <c r="C72" s="1459" t="s">
        <v>89</v>
      </c>
      <c r="D72" s="1458" t="s">
        <v>39</v>
      </c>
      <c r="E72" s="1460" t="s">
        <v>106</v>
      </c>
      <c r="F72" s="59">
        <v>485</v>
      </c>
      <c r="G72" s="1393">
        <v>54</v>
      </c>
      <c r="H72" s="1394">
        <f t="shared" si="8"/>
        <v>0.11134020618556702</v>
      </c>
      <c r="I72" s="59">
        <v>501</v>
      </c>
      <c r="J72" s="1393">
        <v>54</v>
      </c>
      <c r="K72" s="1394">
        <f t="shared" si="9"/>
        <v>0.10778443113772455</v>
      </c>
      <c r="L72" s="59">
        <v>515</v>
      </c>
      <c r="M72" s="1393">
        <v>59</v>
      </c>
      <c r="N72" s="60">
        <f t="shared" si="10"/>
        <v>0.1145631067961165</v>
      </c>
      <c r="O72" s="1395">
        <v>509</v>
      </c>
      <c r="P72" s="1396">
        <v>51</v>
      </c>
      <c r="Q72" s="1385">
        <f t="shared" si="14"/>
        <v>0.10019646365422397</v>
      </c>
      <c r="R72" s="78">
        <v>498</v>
      </c>
      <c r="S72" s="1454">
        <v>56</v>
      </c>
      <c r="T72" s="1397">
        <f t="shared" si="11"/>
        <v>0.11244979919678715</v>
      </c>
      <c r="U72" s="78">
        <v>490</v>
      </c>
      <c r="V72" s="1454">
        <v>52</v>
      </c>
      <c r="W72" s="1397">
        <f t="shared" si="12"/>
        <v>0.10612244897959183</v>
      </c>
      <c r="X72" s="78">
        <v>440</v>
      </c>
      <c r="Y72" s="1454">
        <v>48</v>
      </c>
      <c r="Z72" s="1397">
        <f t="shared" si="13"/>
        <v>0.10909090909090909</v>
      </c>
      <c r="AA72" s="1455">
        <v>459</v>
      </c>
      <c r="AB72" s="1456">
        <v>43</v>
      </c>
      <c r="AC72" s="1388">
        <f t="shared" si="15"/>
        <v>9.3681917211328972E-2</v>
      </c>
    </row>
    <row r="73" spans="1:29" ht="13">
      <c r="A73" s="1389" t="s">
        <v>36</v>
      </c>
      <c r="B73" s="1390" t="s">
        <v>88</v>
      </c>
      <c r="C73" s="1391" t="s">
        <v>89</v>
      </c>
      <c r="D73" s="1390" t="s">
        <v>39</v>
      </c>
      <c r="E73" s="1392" t="s">
        <v>107</v>
      </c>
      <c r="F73" s="59">
        <v>547</v>
      </c>
      <c r="G73" s="1393">
        <v>47</v>
      </c>
      <c r="H73" s="1394">
        <f t="shared" si="8"/>
        <v>8.5923217550274225E-2</v>
      </c>
      <c r="I73" s="59">
        <v>570</v>
      </c>
      <c r="J73" s="1393">
        <v>47</v>
      </c>
      <c r="K73" s="1394">
        <f t="shared" si="9"/>
        <v>8.24561403508772E-2</v>
      </c>
      <c r="L73" s="59">
        <v>582</v>
      </c>
      <c r="M73" s="1393">
        <v>40</v>
      </c>
      <c r="N73" s="60">
        <f t="shared" si="10"/>
        <v>6.8728522336769765E-2</v>
      </c>
      <c r="O73" s="1395">
        <v>600</v>
      </c>
      <c r="P73" s="1396">
        <v>37</v>
      </c>
      <c r="Q73" s="1385">
        <f t="shared" si="14"/>
        <v>6.1666666666666668E-2</v>
      </c>
      <c r="R73" s="78">
        <v>584</v>
      </c>
      <c r="S73" s="1454">
        <v>33</v>
      </c>
      <c r="T73" s="1397">
        <f t="shared" si="11"/>
        <v>5.650684931506849E-2</v>
      </c>
      <c r="U73" s="78">
        <v>575</v>
      </c>
      <c r="V73" s="1454">
        <v>38</v>
      </c>
      <c r="W73" s="1397">
        <f t="shared" si="12"/>
        <v>6.6086956521739126E-2</v>
      </c>
      <c r="X73" s="78">
        <v>544</v>
      </c>
      <c r="Y73" s="1454">
        <v>27</v>
      </c>
      <c r="Z73" s="1397">
        <f t="shared" si="13"/>
        <v>4.9632352941176468E-2</v>
      </c>
      <c r="AA73" s="1455">
        <v>554</v>
      </c>
      <c r="AB73" s="1456">
        <v>26</v>
      </c>
      <c r="AC73" s="1388">
        <f t="shared" si="15"/>
        <v>4.6931407942238268E-2</v>
      </c>
    </row>
    <row r="74" spans="1:29" ht="13">
      <c r="A74" s="1402" t="s">
        <v>36</v>
      </c>
      <c r="B74" s="1403" t="s">
        <v>88</v>
      </c>
      <c r="C74" s="1404" t="s">
        <v>89</v>
      </c>
      <c r="D74" s="1402" t="s">
        <v>57</v>
      </c>
      <c r="E74" s="1461" t="s">
        <v>108</v>
      </c>
      <c r="F74" s="62">
        <v>1008</v>
      </c>
      <c r="G74" s="1406">
        <v>107</v>
      </c>
      <c r="H74" s="1407">
        <f t="shared" si="8"/>
        <v>0.10615079365079365</v>
      </c>
      <c r="I74" s="62">
        <v>1004</v>
      </c>
      <c r="J74" s="1406">
        <v>100</v>
      </c>
      <c r="K74" s="1407">
        <f t="shared" si="9"/>
        <v>9.9601593625498003E-2</v>
      </c>
      <c r="L74" s="62">
        <v>988</v>
      </c>
      <c r="M74" s="1406">
        <v>93</v>
      </c>
      <c r="N74" s="64">
        <f t="shared" si="10"/>
        <v>9.4129554655870445E-2</v>
      </c>
      <c r="O74" s="1409">
        <v>989</v>
      </c>
      <c r="P74" s="1410">
        <v>80</v>
      </c>
      <c r="Q74" s="1411">
        <f t="shared" si="14"/>
        <v>8.0889787664307378E-2</v>
      </c>
      <c r="R74" s="79">
        <v>1059</v>
      </c>
      <c r="S74" s="1462">
        <v>79</v>
      </c>
      <c r="T74" s="1413">
        <f t="shared" si="11"/>
        <v>7.4598677998111429E-2</v>
      </c>
      <c r="U74" s="79">
        <v>978</v>
      </c>
      <c r="V74" s="1462">
        <v>66</v>
      </c>
      <c r="W74" s="1413">
        <f t="shared" si="12"/>
        <v>6.7484662576687116E-2</v>
      </c>
      <c r="X74" s="79">
        <v>960</v>
      </c>
      <c r="Y74" s="1462">
        <v>63</v>
      </c>
      <c r="Z74" s="1413">
        <f t="shared" si="13"/>
        <v>6.5625000000000003E-2</v>
      </c>
      <c r="AA74" s="1463">
        <v>950</v>
      </c>
      <c r="AB74" s="1464">
        <v>62</v>
      </c>
      <c r="AC74" s="1417">
        <f t="shared" si="15"/>
        <v>6.5263157894736842E-2</v>
      </c>
    </row>
    <row r="75" spans="1:29" ht="13">
      <c r="A75" s="1402" t="s">
        <v>36</v>
      </c>
      <c r="B75" s="1403" t="s">
        <v>88</v>
      </c>
      <c r="C75" s="1404" t="s">
        <v>89</v>
      </c>
      <c r="D75" s="1402" t="s">
        <v>57</v>
      </c>
      <c r="E75" s="1461" t="s">
        <v>109</v>
      </c>
      <c r="F75" s="62">
        <v>989</v>
      </c>
      <c r="G75" s="1406">
        <v>96</v>
      </c>
      <c r="H75" s="1407">
        <f t="shared" si="8"/>
        <v>9.7067745197168862E-2</v>
      </c>
      <c r="I75" s="62">
        <v>1017</v>
      </c>
      <c r="J75" s="1406">
        <v>98</v>
      </c>
      <c r="K75" s="1407">
        <f t="shared" si="9"/>
        <v>9.6361848574237949E-2</v>
      </c>
      <c r="L75" s="62">
        <v>1075</v>
      </c>
      <c r="M75" s="1406">
        <v>105</v>
      </c>
      <c r="N75" s="64">
        <f t="shared" si="10"/>
        <v>9.7674418604651161E-2</v>
      </c>
      <c r="O75" s="1409">
        <v>1090</v>
      </c>
      <c r="P75" s="1410">
        <v>94</v>
      </c>
      <c r="Q75" s="1411">
        <f t="shared" si="14"/>
        <v>8.6238532110091748E-2</v>
      </c>
      <c r="R75" s="79">
        <v>1065</v>
      </c>
      <c r="S75" s="1462">
        <v>76</v>
      </c>
      <c r="T75" s="1413">
        <f t="shared" si="11"/>
        <v>7.1361502347417838E-2</v>
      </c>
      <c r="U75" s="79">
        <v>1004</v>
      </c>
      <c r="V75" s="1462">
        <v>70</v>
      </c>
      <c r="W75" s="1413">
        <f t="shared" si="12"/>
        <v>6.9721115537848599E-2</v>
      </c>
      <c r="X75" s="79">
        <v>978</v>
      </c>
      <c r="Y75" s="1462">
        <v>69</v>
      </c>
      <c r="Z75" s="1413">
        <f t="shared" si="13"/>
        <v>7.0552147239263799E-2</v>
      </c>
      <c r="AA75" s="1463">
        <v>898</v>
      </c>
      <c r="AB75" s="1464">
        <v>62</v>
      </c>
      <c r="AC75" s="1417">
        <f t="shared" si="15"/>
        <v>6.9042316258351888E-2</v>
      </c>
    </row>
    <row r="76" spans="1:29" ht="13">
      <c r="A76" s="1402" t="s">
        <v>36</v>
      </c>
      <c r="B76" s="1403" t="s">
        <v>88</v>
      </c>
      <c r="C76" s="1404" t="s">
        <v>89</v>
      </c>
      <c r="D76" s="1402" t="s">
        <v>57</v>
      </c>
      <c r="E76" s="1461" t="s">
        <v>110</v>
      </c>
      <c r="F76" s="62">
        <v>908</v>
      </c>
      <c r="G76" s="1406">
        <v>126</v>
      </c>
      <c r="H76" s="1407">
        <f t="shared" si="8"/>
        <v>0.13876651982378854</v>
      </c>
      <c r="I76" s="62">
        <v>916</v>
      </c>
      <c r="J76" s="1406">
        <v>119</v>
      </c>
      <c r="K76" s="1407">
        <f t="shared" si="9"/>
        <v>0.12991266375545851</v>
      </c>
      <c r="L76" s="62">
        <v>868</v>
      </c>
      <c r="M76" s="1406">
        <v>93</v>
      </c>
      <c r="N76" s="64">
        <f t="shared" si="10"/>
        <v>0.10714285714285714</v>
      </c>
      <c r="O76" s="1409">
        <v>858</v>
      </c>
      <c r="P76" s="1410">
        <v>83</v>
      </c>
      <c r="Q76" s="1411">
        <f t="shared" si="14"/>
        <v>9.6736596736596736E-2</v>
      </c>
      <c r="R76" s="79">
        <v>821</v>
      </c>
      <c r="S76" s="1462">
        <v>82</v>
      </c>
      <c r="T76" s="1413">
        <f t="shared" si="11"/>
        <v>9.9878197320341047E-2</v>
      </c>
      <c r="U76" s="79">
        <v>782</v>
      </c>
      <c r="V76" s="1462">
        <v>68</v>
      </c>
      <c r="W76" s="1413">
        <f t="shared" si="12"/>
        <v>8.6956521739130432E-2</v>
      </c>
      <c r="X76" s="79">
        <v>742</v>
      </c>
      <c r="Y76" s="1462">
        <v>62</v>
      </c>
      <c r="Z76" s="1413">
        <f t="shared" si="13"/>
        <v>8.3557951482479784E-2</v>
      </c>
      <c r="AA76" s="1463">
        <v>772</v>
      </c>
      <c r="AB76" s="1464">
        <v>59</v>
      </c>
      <c r="AC76" s="1417">
        <f t="shared" si="15"/>
        <v>7.6424870466321237E-2</v>
      </c>
    </row>
    <row r="77" spans="1:29" ht="13">
      <c r="A77" s="1402" t="s">
        <v>36</v>
      </c>
      <c r="B77" s="1403" t="s">
        <v>88</v>
      </c>
      <c r="C77" s="1404" t="s">
        <v>89</v>
      </c>
      <c r="D77" s="1402" t="s">
        <v>57</v>
      </c>
      <c r="E77" s="1461" t="s">
        <v>111</v>
      </c>
      <c r="F77" s="62">
        <v>800</v>
      </c>
      <c r="G77" s="1406">
        <v>79</v>
      </c>
      <c r="H77" s="1407">
        <f t="shared" si="8"/>
        <v>9.8750000000000004E-2</v>
      </c>
      <c r="I77" s="62">
        <v>795</v>
      </c>
      <c r="J77" s="1406">
        <v>92</v>
      </c>
      <c r="K77" s="1407">
        <f t="shared" si="9"/>
        <v>0.11572327044025157</v>
      </c>
      <c r="L77" s="62">
        <v>784</v>
      </c>
      <c r="M77" s="1406">
        <v>83</v>
      </c>
      <c r="N77" s="64">
        <f>M77/L77</f>
        <v>0.10586734693877552</v>
      </c>
      <c r="O77" s="1409">
        <v>765</v>
      </c>
      <c r="P77" s="1410">
        <v>71</v>
      </c>
      <c r="Q77" s="1411">
        <f t="shared" si="14"/>
        <v>9.2810457516339873E-2</v>
      </c>
      <c r="R77" s="79">
        <v>710</v>
      </c>
      <c r="S77" s="1462">
        <v>58</v>
      </c>
      <c r="T77" s="1413">
        <f t="shared" si="11"/>
        <v>8.1690140845070425E-2</v>
      </c>
      <c r="U77" s="79">
        <v>580</v>
      </c>
      <c r="V77" s="1462">
        <v>52</v>
      </c>
      <c r="W77" s="1413">
        <f t="shared" si="12"/>
        <v>8.9655172413793102E-2</v>
      </c>
      <c r="X77" s="79">
        <v>547</v>
      </c>
      <c r="Y77" s="1462">
        <v>49</v>
      </c>
      <c r="Z77" s="1413">
        <f>Y77/X77</f>
        <v>8.957952468007313E-2</v>
      </c>
      <c r="AA77" s="1463">
        <v>530</v>
      </c>
      <c r="AB77" s="1464">
        <v>49</v>
      </c>
      <c r="AC77" s="1417">
        <f t="shared" si="15"/>
        <v>9.2452830188679239E-2</v>
      </c>
    </row>
    <row r="78" spans="1:29" ht="14.5">
      <c r="A78" s="1465" t="s">
        <v>36</v>
      </c>
      <c r="B78" s="1466" t="s">
        <v>88</v>
      </c>
      <c r="C78" s="1467" t="s">
        <v>89</v>
      </c>
      <c r="D78" s="1465" t="s">
        <v>57</v>
      </c>
      <c r="E78" s="1468" t="s">
        <v>112</v>
      </c>
      <c r="F78" s="62">
        <v>151</v>
      </c>
      <c r="G78" s="1406">
        <v>25</v>
      </c>
      <c r="H78" s="1407">
        <f t="shared" si="8"/>
        <v>0.16556291390728478</v>
      </c>
      <c r="I78" s="62">
        <v>160</v>
      </c>
      <c r="J78" s="1406">
        <v>25</v>
      </c>
      <c r="K78" s="1407">
        <f t="shared" si="9"/>
        <v>0.15625</v>
      </c>
      <c r="L78" s="62">
        <v>177</v>
      </c>
      <c r="M78" s="1406">
        <v>24</v>
      </c>
      <c r="N78" s="64">
        <f t="shared" si="10"/>
        <v>0.13559322033898305</v>
      </c>
      <c r="O78" s="1409">
        <v>185</v>
      </c>
      <c r="P78" s="1410">
        <v>18</v>
      </c>
      <c r="Q78" s="1411">
        <f t="shared" si="14"/>
        <v>9.7297297297297303E-2</v>
      </c>
      <c r="R78" s="79">
        <v>189</v>
      </c>
      <c r="S78" s="1462">
        <v>17</v>
      </c>
      <c r="T78" s="1413">
        <f t="shared" si="11"/>
        <v>8.9947089947089942E-2</v>
      </c>
      <c r="U78" s="79">
        <v>174</v>
      </c>
      <c r="V78" s="1462">
        <v>15</v>
      </c>
      <c r="W78" s="1413">
        <f t="shared" si="12"/>
        <v>8.6206896551724144E-2</v>
      </c>
      <c r="X78" s="79">
        <v>182</v>
      </c>
      <c r="Y78" s="1462">
        <v>16</v>
      </c>
      <c r="Z78" s="1413">
        <f t="shared" si="13"/>
        <v>8.7912087912087919E-2</v>
      </c>
      <c r="AA78" s="1463">
        <v>176</v>
      </c>
      <c r="AB78" s="1464">
        <v>20</v>
      </c>
      <c r="AC78" s="1417">
        <f t="shared" si="15"/>
        <v>0.11363636363636363</v>
      </c>
    </row>
    <row r="79" spans="1:29" ht="13">
      <c r="A79" s="1418" t="s">
        <v>36</v>
      </c>
      <c r="B79" s="1419" t="s">
        <v>88</v>
      </c>
      <c r="C79" s="1420" t="s">
        <v>89</v>
      </c>
      <c r="D79" s="1419" t="s">
        <v>61</v>
      </c>
      <c r="E79" s="1421" t="s">
        <v>113</v>
      </c>
      <c r="F79" s="66">
        <v>1144</v>
      </c>
      <c r="G79" s="1422">
        <v>164</v>
      </c>
      <c r="H79" s="1423">
        <f t="shared" si="8"/>
        <v>0.14335664335664336</v>
      </c>
      <c r="I79" s="67">
        <v>1134</v>
      </c>
      <c r="J79" s="1424">
        <v>137</v>
      </c>
      <c r="K79" s="1423">
        <f t="shared" si="9"/>
        <v>0.12081128747795414</v>
      </c>
      <c r="L79" s="67">
        <v>1141</v>
      </c>
      <c r="M79" s="1424">
        <v>144</v>
      </c>
      <c r="N79" s="80">
        <f t="shared" si="10"/>
        <v>0.12620508326029797</v>
      </c>
      <c r="O79" s="1426">
        <v>1161</v>
      </c>
      <c r="P79" s="1427">
        <v>152</v>
      </c>
      <c r="Q79" s="1428">
        <f t="shared" si="14"/>
        <v>0.13092161929371232</v>
      </c>
      <c r="R79" s="81">
        <v>1175</v>
      </c>
      <c r="S79" s="1469">
        <v>168</v>
      </c>
      <c r="T79" s="1470">
        <f t="shared" si="11"/>
        <v>0.14297872340425533</v>
      </c>
      <c r="U79" s="81">
        <v>1180</v>
      </c>
      <c r="V79" s="1469">
        <v>173</v>
      </c>
      <c r="W79" s="1470">
        <f t="shared" si="12"/>
        <v>0.14661016949152542</v>
      </c>
      <c r="X79" s="81">
        <v>1185</v>
      </c>
      <c r="Y79" s="1469">
        <v>170</v>
      </c>
      <c r="Z79" s="1470">
        <f t="shared" si="13"/>
        <v>0.14345991561181434</v>
      </c>
      <c r="AA79" s="1471">
        <v>1160</v>
      </c>
      <c r="AB79" s="1472">
        <v>154</v>
      </c>
      <c r="AC79" s="1473">
        <f t="shared" si="15"/>
        <v>0.13275862068965516</v>
      </c>
    </row>
    <row r="80" spans="1:29" ht="13">
      <c r="A80" s="1418" t="s">
        <v>36</v>
      </c>
      <c r="B80" s="1419" t="s">
        <v>88</v>
      </c>
      <c r="C80" s="1420" t="s">
        <v>89</v>
      </c>
      <c r="D80" s="1419" t="s">
        <v>61</v>
      </c>
      <c r="E80" s="1421" t="s">
        <v>114</v>
      </c>
      <c r="F80" s="66">
        <v>1331</v>
      </c>
      <c r="G80" s="1422">
        <v>129</v>
      </c>
      <c r="H80" s="1423">
        <f t="shared" si="8"/>
        <v>9.6919609316303529E-2</v>
      </c>
      <c r="I80" s="67">
        <v>1371</v>
      </c>
      <c r="J80" s="1424">
        <v>136</v>
      </c>
      <c r="K80" s="1423">
        <f t="shared" si="9"/>
        <v>9.919766593727207E-2</v>
      </c>
      <c r="L80" s="67">
        <v>1383</v>
      </c>
      <c r="M80" s="1424">
        <v>141</v>
      </c>
      <c r="N80" s="80">
        <f t="shared" si="10"/>
        <v>0.1019522776572668</v>
      </c>
      <c r="O80" s="1426">
        <v>1422</v>
      </c>
      <c r="P80" s="1427">
        <v>131</v>
      </c>
      <c r="Q80" s="1428">
        <f t="shared" si="14"/>
        <v>9.2123769338959216E-2</v>
      </c>
      <c r="R80" s="81">
        <v>1465</v>
      </c>
      <c r="S80" s="1469">
        <v>122</v>
      </c>
      <c r="T80" s="1470">
        <f t="shared" si="11"/>
        <v>8.3276450511945391E-2</v>
      </c>
      <c r="U80" s="81">
        <v>1459</v>
      </c>
      <c r="V80" s="1469">
        <v>119</v>
      </c>
      <c r="W80" s="1470">
        <f t="shared" si="12"/>
        <v>8.1562714187799867E-2</v>
      </c>
      <c r="X80" s="81">
        <v>1435</v>
      </c>
      <c r="Y80" s="1469">
        <v>106</v>
      </c>
      <c r="Z80" s="1470">
        <f t="shared" si="13"/>
        <v>7.3867595818815329E-2</v>
      </c>
      <c r="AA80" s="1471">
        <v>1414</v>
      </c>
      <c r="AB80" s="1472">
        <v>98</v>
      </c>
      <c r="AC80" s="1473">
        <f t="shared" si="15"/>
        <v>6.9306930693069313E-2</v>
      </c>
    </row>
    <row r="81" spans="1:29" ht="13">
      <c r="A81" s="1418" t="s">
        <v>36</v>
      </c>
      <c r="B81" s="1419" t="s">
        <v>88</v>
      </c>
      <c r="C81" s="1420" t="s">
        <v>89</v>
      </c>
      <c r="D81" s="1419" t="s">
        <v>61</v>
      </c>
      <c r="E81" s="1421" t="s">
        <v>115</v>
      </c>
      <c r="F81" s="66">
        <v>2376</v>
      </c>
      <c r="G81" s="1422">
        <v>217</v>
      </c>
      <c r="H81" s="1423">
        <f t="shared" si="8"/>
        <v>9.1329966329966331E-2</v>
      </c>
      <c r="I81" s="67">
        <v>2370</v>
      </c>
      <c r="J81" s="1424">
        <v>226</v>
      </c>
      <c r="K81" s="1423">
        <f t="shared" si="9"/>
        <v>9.535864978902954E-2</v>
      </c>
      <c r="L81" s="67">
        <v>2309</v>
      </c>
      <c r="M81" s="1424">
        <v>221</v>
      </c>
      <c r="N81" s="80">
        <f t="shared" si="10"/>
        <v>9.571242962321351E-2</v>
      </c>
      <c r="O81" s="1426">
        <v>2315</v>
      </c>
      <c r="P81" s="1427">
        <v>202</v>
      </c>
      <c r="Q81" s="1428">
        <f t="shared" si="14"/>
        <v>8.7257019438444924E-2</v>
      </c>
      <c r="R81" s="81">
        <v>2396</v>
      </c>
      <c r="S81" s="1469">
        <v>242</v>
      </c>
      <c r="T81" s="1470">
        <f t="shared" si="11"/>
        <v>0.1010016694490818</v>
      </c>
      <c r="U81" s="81">
        <v>2365</v>
      </c>
      <c r="V81" s="1469">
        <v>225</v>
      </c>
      <c r="W81" s="1470">
        <f t="shared" si="12"/>
        <v>9.5137420718816063E-2</v>
      </c>
      <c r="X81" s="81">
        <v>2339</v>
      </c>
      <c r="Y81" s="1469">
        <v>203</v>
      </c>
      <c r="Z81" s="1470">
        <f t="shared" si="13"/>
        <v>8.6789226165027794E-2</v>
      </c>
      <c r="AA81" s="1471">
        <v>2238</v>
      </c>
      <c r="AB81" s="1472">
        <v>199</v>
      </c>
      <c r="AC81" s="1473">
        <f t="shared" si="15"/>
        <v>8.8918677390527251E-2</v>
      </c>
    </row>
    <row r="82" spans="1:29" ht="13">
      <c r="A82" s="1450" t="s">
        <v>36</v>
      </c>
      <c r="B82" s="1451" t="s">
        <v>88</v>
      </c>
      <c r="C82" s="1452" t="s">
        <v>89</v>
      </c>
      <c r="D82" s="1451" t="s">
        <v>85</v>
      </c>
      <c r="E82" s="1453" t="s">
        <v>116</v>
      </c>
      <c r="F82" s="73">
        <v>50</v>
      </c>
      <c r="G82" s="1438">
        <v>12</v>
      </c>
      <c r="H82" s="1439">
        <f t="shared" si="8"/>
        <v>0.24</v>
      </c>
      <c r="I82" s="73">
        <v>46</v>
      </c>
      <c r="J82" s="1438">
        <v>14</v>
      </c>
      <c r="K82" s="1439">
        <f t="shared" si="9"/>
        <v>0.30434782608695654</v>
      </c>
      <c r="L82" s="73">
        <v>53</v>
      </c>
      <c r="M82" s="1438">
        <v>16</v>
      </c>
      <c r="N82" s="76">
        <f t="shared" si="10"/>
        <v>0.30188679245283018</v>
      </c>
      <c r="O82" s="1442">
        <v>61</v>
      </c>
      <c r="P82" s="1443">
        <v>17</v>
      </c>
      <c r="Q82" s="1444">
        <f t="shared" si="14"/>
        <v>0.27868852459016391</v>
      </c>
      <c r="R82" s="82">
        <v>64</v>
      </c>
      <c r="S82" s="1474">
        <v>17</v>
      </c>
      <c r="T82" s="1446">
        <f t="shared" si="11"/>
        <v>0.265625</v>
      </c>
      <c r="U82" s="82">
        <v>60</v>
      </c>
      <c r="V82" s="1474">
        <v>18</v>
      </c>
      <c r="W82" s="1446">
        <f t="shared" si="12"/>
        <v>0.3</v>
      </c>
      <c r="X82" s="82">
        <v>50</v>
      </c>
      <c r="Y82" s="1474">
        <v>17</v>
      </c>
      <c r="Z82" s="1446">
        <f t="shared" si="13"/>
        <v>0.34</v>
      </c>
      <c r="AA82" s="74">
        <v>54</v>
      </c>
      <c r="AB82" s="1440">
        <v>17</v>
      </c>
      <c r="AC82" s="1449">
        <f t="shared" si="15"/>
        <v>0.31481481481481483</v>
      </c>
    </row>
    <row r="83" spans="1:29" ht="13">
      <c r="A83" s="1389" t="s">
        <v>36</v>
      </c>
      <c r="B83" s="1390" t="s">
        <v>88</v>
      </c>
      <c r="C83" s="1391" t="s">
        <v>117</v>
      </c>
      <c r="D83" s="1390" t="s">
        <v>39</v>
      </c>
      <c r="E83" s="1392" t="s">
        <v>118</v>
      </c>
      <c r="F83" s="59">
        <v>320</v>
      </c>
      <c r="G83" s="1393">
        <v>112</v>
      </c>
      <c r="H83" s="1394">
        <f t="shared" si="8"/>
        <v>0.35</v>
      </c>
      <c r="I83" s="59">
        <v>327</v>
      </c>
      <c r="J83" s="1393">
        <v>104</v>
      </c>
      <c r="K83" s="1394">
        <f t="shared" si="9"/>
        <v>0.31804281345565749</v>
      </c>
      <c r="L83" s="59">
        <v>326</v>
      </c>
      <c r="M83" s="1393">
        <v>103</v>
      </c>
      <c r="N83" s="60">
        <f t="shared" si="10"/>
        <v>0.31595092024539878</v>
      </c>
      <c r="O83" s="1395">
        <v>341</v>
      </c>
      <c r="P83" s="1396">
        <v>102</v>
      </c>
      <c r="Q83" s="1385">
        <f t="shared" si="14"/>
        <v>0.29912023460410558</v>
      </c>
      <c r="R83" s="78">
        <v>336</v>
      </c>
      <c r="S83" s="1454">
        <v>108</v>
      </c>
      <c r="T83" s="1397">
        <f t="shared" si="11"/>
        <v>0.32142857142857145</v>
      </c>
      <c r="U83" s="78">
        <v>353</v>
      </c>
      <c r="V83" s="1454">
        <v>106</v>
      </c>
      <c r="W83" s="1397">
        <f t="shared" si="12"/>
        <v>0.3002832861189802</v>
      </c>
      <c r="X83" s="78">
        <v>350</v>
      </c>
      <c r="Y83" s="1454">
        <v>96</v>
      </c>
      <c r="Z83" s="1397">
        <f t="shared" si="13"/>
        <v>0.2742857142857143</v>
      </c>
      <c r="AA83" s="1455">
        <v>357</v>
      </c>
      <c r="AB83" s="1456">
        <v>97</v>
      </c>
      <c r="AC83" s="1433">
        <f t="shared" si="15"/>
        <v>0.27170868347338933</v>
      </c>
    </row>
    <row r="84" spans="1:29" ht="13">
      <c r="A84" s="1389" t="s">
        <v>36</v>
      </c>
      <c r="B84" s="1390" t="s">
        <v>88</v>
      </c>
      <c r="C84" s="1391" t="s">
        <v>117</v>
      </c>
      <c r="D84" s="1390" t="s">
        <v>39</v>
      </c>
      <c r="E84" s="1392" t="s">
        <v>119</v>
      </c>
      <c r="F84" s="59">
        <v>418</v>
      </c>
      <c r="G84" s="1393">
        <v>30</v>
      </c>
      <c r="H84" s="1394">
        <f t="shared" si="8"/>
        <v>7.1770334928229665E-2</v>
      </c>
      <c r="I84" s="59">
        <v>403</v>
      </c>
      <c r="J84" s="1393">
        <v>31</v>
      </c>
      <c r="K84" s="1394">
        <f t="shared" si="9"/>
        <v>7.6923076923076927E-2</v>
      </c>
      <c r="L84" s="59">
        <v>378</v>
      </c>
      <c r="M84" s="1393">
        <v>33</v>
      </c>
      <c r="N84" s="60">
        <f t="shared" si="10"/>
        <v>8.7301587301587297E-2</v>
      </c>
      <c r="O84" s="1395">
        <v>353</v>
      </c>
      <c r="P84" s="1396">
        <v>27</v>
      </c>
      <c r="Q84" s="1385">
        <f t="shared" si="14"/>
        <v>7.6487252124645896E-2</v>
      </c>
      <c r="R84" s="78">
        <v>352</v>
      </c>
      <c r="S84" s="1454">
        <v>28</v>
      </c>
      <c r="T84" s="1397">
        <f t="shared" si="11"/>
        <v>7.9545454545454544E-2</v>
      </c>
      <c r="U84" s="78">
        <v>363</v>
      </c>
      <c r="V84" s="1454">
        <v>33</v>
      </c>
      <c r="W84" s="1397">
        <f t="shared" si="12"/>
        <v>9.0909090909090912E-2</v>
      </c>
      <c r="X84" s="78">
        <v>374</v>
      </c>
      <c r="Y84" s="1454">
        <v>35</v>
      </c>
      <c r="Z84" s="1397">
        <f t="shared" si="13"/>
        <v>9.3582887700534759E-2</v>
      </c>
      <c r="AA84" s="1455">
        <v>356</v>
      </c>
      <c r="AB84" s="1456">
        <v>22</v>
      </c>
      <c r="AC84" s="1433">
        <f t="shared" si="15"/>
        <v>6.1797752808988762E-2</v>
      </c>
    </row>
    <row r="85" spans="1:29" ht="13">
      <c r="A85" s="1389" t="s">
        <v>36</v>
      </c>
      <c r="B85" s="1390" t="s">
        <v>88</v>
      </c>
      <c r="C85" s="1391" t="s">
        <v>117</v>
      </c>
      <c r="D85" s="1390" t="s">
        <v>39</v>
      </c>
      <c r="E85" s="1392" t="s">
        <v>120</v>
      </c>
      <c r="F85" s="59">
        <v>227</v>
      </c>
      <c r="G85" s="1393">
        <v>36</v>
      </c>
      <c r="H85" s="1394">
        <f t="shared" si="8"/>
        <v>0.15859030837004406</v>
      </c>
      <c r="I85" s="59">
        <v>209</v>
      </c>
      <c r="J85" s="1393">
        <v>39</v>
      </c>
      <c r="K85" s="1394">
        <f t="shared" si="9"/>
        <v>0.18660287081339713</v>
      </c>
      <c r="L85" s="59">
        <v>212</v>
      </c>
      <c r="M85" s="1393">
        <v>36</v>
      </c>
      <c r="N85" s="60">
        <f t="shared" si="10"/>
        <v>0.16981132075471697</v>
      </c>
      <c r="O85" s="1395">
        <v>231</v>
      </c>
      <c r="P85" s="1396">
        <v>42</v>
      </c>
      <c r="Q85" s="1385">
        <f t="shared" si="14"/>
        <v>0.18181818181818182</v>
      </c>
      <c r="R85" s="78">
        <v>239</v>
      </c>
      <c r="S85" s="1454">
        <v>45</v>
      </c>
      <c r="T85" s="1397">
        <f t="shared" si="11"/>
        <v>0.18828451882845187</v>
      </c>
      <c r="U85" s="78">
        <v>263</v>
      </c>
      <c r="V85" s="1454">
        <v>46</v>
      </c>
      <c r="W85" s="1397">
        <f t="shared" si="12"/>
        <v>0.17490494296577946</v>
      </c>
      <c r="X85" s="78">
        <v>246</v>
      </c>
      <c r="Y85" s="1454">
        <v>48</v>
      </c>
      <c r="Z85" s="1397">
        <f t="shared" si="13"/>
        <v>0.1951219512195122</v>
      </c>
      <c r="AA85" s="1455">
        <v>255</v>
      </c>
      <c r="AB85" s="1456">
        <v>48</v>
      </c>
      <c r="AC85" s="1433">
        <f t="shared" si="15"/>
        <v>0.18823529411764706</v>
      </c>
    </row>
    <row r="86" spans="1:29" ht="13">
      <c r="A86" s="1389" t="s">
        <v>36</v>
      </c>
      <c r="B86" s="1390" t="s">
        <v>88</v>
      </c>
      <c r="C86" s="1391" t="s">
        <v>117</v>
      </c>
      <c r="D86" s="1390" t="s">
        <v>39</v>
      </c>
      <c r="E86" s="1392" t="s">
        <v>121</v>
      </c>
      <c r="F86" s="59">
        <v>370</v>
      </c>
      <c r="G86" s="1393">
        <v>35</v>
      </c>
      <c r="H86" s="1394">
        <f t="shared" si="8"/>
        <v>9.45945945945946E-2</v>
      </c>
      <c r="I86" s="59">
        <v>359</v>
      </c>
      <c r="J86" s="1393">
        <v>29</v>
      </c>
      <c r="K86" s="1394">
        <f t="shared" si="9"/>
        <v>8.0779944289693595E-2</v>
      </c>
      <c r="L86" s="59">
        <v>339</v>
      </c>
      <c r="M86" s="1393">
        <v>31</v>
      </c>
      <c r="N86" s="60">
        <f t="shared" si="10"/>
        <v>9.1445427728613568E-2</v>
      </c>
      <c r="O86" s="1395">
        <v>323</v>
      </c>
      <c r="P86" s="1396">
        <v>25</v>
      </c>
      <c r="Q86" s="1385">
        <f t="shared" si="14"/>
        <v>7.7399380804953566E-2</v>
      </c>
      <c r="R86" s="78">
        <v>329</v>
      </c>
      <c r="S86" s="1454">
        <v>22</v>
      </c>
      <c r="T86" s="1397">
        <f t="shared" si="11"/>
        <v>6.6869300911854099E-2</v>
      </c>
      <c r="U86" s="78">
        <v>319</v>
      </c>
      <c r="V86" s="1454">
        <v>23</v>
      </c>
      <c r="W86" s="1397">
        <f t="shared" si="12"/>
        <v>7.2100313479623826E-2</v>
      </c>
      <c r="X86" s="78">
        <v>271</v>
      </c>
      <c r="Y86" s="1454">
        <v>21</v>
      </c>
      <c r="Z86" s="1397">
        <f t="shared" si="13"/>
        <v>7.7490774907749083E-2</v>
      </c>
      <c r="AA86" s="1455">
        <v>238</v>
      </c>
      <c r="AB86" s="1456">
        <v>16</v>
      </c>
      <c r="AC86" s="1433">
        <f t="shared" si="15"/>
        <v>6.7226890756302518E-2</v>
      </c>
    </row>
    <row r="87" spans="1:29" ht="13">
      <c r="A87" s="1389" t="s">
        <v>36</v>
      </c>
      <c r="B87" s="1390" t="s">
        <v>88</v>
      </c>
      <c r="C87" s="1391" t="s">
        <v>117</v>
      </c>
      <c r="D87" s="1390" t="s">
        <v>39</v>
      </c>
      <c r="E87" s="1392" t="s">
        <v>122</v>
      </c>
      <c r="F87" s="59">
        <v>365</v>
      </c>
      <c r="G87" s="1393">
        <v>40</v>
      </c>
      <c r="H87" s="1394">
        <f t="shared" si="8"/>
        <v>0.1095890410958904</v>
      </c>
      <c r="I87" s="59">
        <v>363</v>
      </c>
      <c r="J87" s="1393">
        <v>46</v>
      </c>
      <c r="K87" s="1394">
        <f t="shared" si="9"/>
        <v>0.12672176308539945</v>
      </c>
      <c r="L87" s="59">
        <v>417</v>
      </c>
      <c r="M87" s="1393">
        <v>49</v>
      </c>
      <c r="N87" s="60">
        <f t="shared" si="10"/>
        <v>0.11750599520383694</v>
      </c>
      <c r="O87" s="1395">
        <v>414</v>
      </c>
      <c r="P87" s="1396">
        <v>55</v>
      </c>
      <c r="Q87" s="1385">
        <f t="shared" si="14"/>
        <v>0.13285024154589373</v>
      </c>
      <c r="R87" s="78">
        <v>453</v>
      </c>
      <c r="S87" s="1454">
        <v>68</v>
      </c>
      <c r="T87" s="1397">
        <f t="shared" si="11"/>
        <v>0.15011037527593818</v>
      </c>
      <c r="U87" s="78">
        <v>463</v>
      </c>
      <c r="V87" s="1454">
        <v>59</v>
      </c>
      <c r="W87" s="1397">
        <f t="shared" si="12"/>
        <v>0.12742980561555076</v>
      </c>
      <c r="X87" s="78">
        <v>466</v>
      </c>
      <c r="Y87" s="1454">
        <v>71</v>
      </c>
      <c r="Z87" s="1397">
        <f t="shared" si="13"/>
        <v>0.15236051502145923</v>
      </c>
      <c r="AA87" s="1455">
        <v>455</v>
      </c>
      <c r="AB87" s="1456">
        <v>62</v>
      </c>
      <c r="AC87" s="1433">
        <f t="shared" si="15"/>
        <v>0.13626373626373625</v>
      </c>
    </row>
    <row r="88" spans="1:29" ht="13">
      <c r="A88" s="1389" t="s">
        <v>36</v>
      </c>
      <c r="B88" s="1390" t="s">
        <v>88</v>
      </c>
      <c r="C88" s="1391" t="s">
        <v>117</v>
      </c>
      <c r="D88" s="1390" t="s">
        <v>39</v>
      </c>
      <c r="E88" s="1392" t="s">
        <v>123</v>
      </c>
      <c r="F88" s="59">
        <v>402</v>
      </c>
      <c r="G88" s="1393">
        <v>50</v>
      </c>
      <c r="H88" s="1394">
        <f t="shared" si="8"/>
        <v>0.12437810945273632</v>
      </c>
      <c r="I88" s="59">
        <v>372</v>
      </c>
      <c r="J88" s="1393">
        <v>45</v>
      </c>
      <c r="K88" s="1394">
        <f t="shared" si="9"/>
        <v>0.12096774193548387</v>
      </c>
      <c r="L88" s="59">
        <v>353</v>
      </c>
      <c r="M88" s="1393">
        <v>52</v>
      </c>
      <c r="N88" s="60">
        <f t="shared" si="10"/>
        <v>0.14730878186968838</v>
      </c>
      <c r="O88" s="1395">
        <v>324</v>
      </c>
      <c r="P88" s="1396">
        <v>54</v>
      </c>
      <c r="Q88" s="1385">
        <f t="shared" si="14"/>
        <v>0.16666666666666666</v>
      </c>
      <c r="R88" s="78">
        <v>281</v>
      </c>
      <c r="S88" s="1454">
        <v>42</v>
      </c>
      <c r="T88" s="1397">
        <f t="shared" si="11"/>
        <v>0.1494661921708185</v>
      </c>
      <c r="U88" s="78">
        <v>274</v>
      </c>
      <c r="V88" s="1454">
        <v>39</v>
      </c>
      <c r="W88" s="1397">
        <f t="shared" si="12"/>
        <v>0.14233576642335766</v>
      </c>
      <c r="X88" s="78">
        <v>244</v>
      </c>
      <c r="Y88" s="1454">
        <v>27</v>
      </c>
      <c r="Z88" s="1397">
        <f t="shared" si="13"/>
        <v>0.11065573770491803</v>
      </c>
      <c r="AA88" s="1455">
        <v>260</v>
      </c>
      <c r="AB88" s="1456">
        <v>29</v>
      </c>
      <c r="AC88" s="1433">
        <f t="shared" si="15"/>
        <v>0.11153846153846154</v>
      </c>
    </row>
    <row r="89" spans="1:29" ht="13">
      <c r="A89" s="1389" t="s">
        <v>36</v>
      </c>
      <c r="B89" s="1390" t="s">
        <v>88</v>
      </c>
      <c r="C89" s="1391" t="s">
        <v>117</v>
      </c>
      <c r="D89" s="1390" t="s">
        <v>39</v>
      </c>
      <c r="E89" s="1392" t="s">
        <v>124</v>
      </c>
      <c r="F89" s="59">
        <v>378</v>
      </c>
      <c r="G89" s="1393">
        <v>43</v>
      </c>
      <c r="H89" s="1394">
        <f t="shared" si="8"/>
        <v>0.11375661375661375</v>
      </c>
      <c r="I89" s="59">
        <v>387</v>
      </c>
      <c r="J89" s="1393">
        <v>48</v>
      </c>
      <c r="K89" s="1394">
        <f t="shared" si="9"/>
        <v>0.12403100775193798</v>
      </c>
      <c r="L89" s="59">
        <v>386</v>
      </c>
      <c r="M89" s="1393">
        <v>39</v>
      </c>
      <c r="N89" s="60">
        <f t="shared" si="10"/>
        <v>0.10103626943005181</v>
      </c>
      <c r="O89" s="1395">
        <v>387</v>
      </c>
      <c r="P89" s="1396">
        <v>51</v>
      </c>
      <c r="Q89" s="1385">
        <f t="shared" si="14"/>
        <v>0.13178294573643412</v>
      </c>
      <c r="R89" s="78">
        <v>374</v>
      </c>
      <c r="S89" s="1454">
        <v>35</v>
      </c>
      <c r="T89" s="1397">
        <f t="shared" si="11"/>
        <v>9.3582887700534759E-2</v>
      </c>
      <c r="U89" s="78">
        <v>379</v>
      </c>
      <c r="V89" s="1454">
        <v>35</v>
      </c>
      <c r="W89" s="1397">
        <f t="shared" si="12"/>
        <v>9.2348284960422161E-2</v>
      </c>
      <c r="X89" s="78">
        <v>353</v>
      </c>
      <c r="Y89" s="1454">
        <v>37</v>
      </c>
      <c r="Z89" s="1397">
        <f t="shared" si="13"/>
        <v>0.10481586402266289</v>
      </c>
      <c r="AA89" s="1455">
        <v>325</v>
      </c>
      <c r="AB89" s="1456">
        <v>40</v>
      </c>
      <c r="AC89" s="1433">
        <f t="shared" si="15"/>
        <v>0.12307692307692308</v>
      </c>
    </row>
    <row r="90" spans="1:29" ht="13">
      <c r="A90" s="1389" t="s">
        <v>36</v>
      </c>
      <c r="B90" s="1390" t="s">
        <v>88</v>
      </c>
      <c r="C90" s="1391" t="s">
        <v>117</v>
      </c>
      <c r="D90" s="1390" t="s">
        <v>39</v>
      </c>
      <c r="E90" s="1392" t="s">
        <v>125</v>
      </c>
      <c r="F90" s="59">
        <v>680</v>
      </c>
      <c r="G90" s="1393">
        <v>103</v>
      </c>
      <c r="H90" s="1394">
        <f t="shared" si="8"/>
        <v>0.15147058823529411</v>
      </c>
      <c r="I90" s="59">
        <v>670</v>
      </c>
      <c r="J90" s="1393">
        <v>94</v>
      </c>
      <c r="K90" s="1394">
        <f t="shared" si="9"/>
        <v>0.14029850746268657</v>
      </c>
      <c r="L90" s="59">
        <v>675</v>
      </c>
      <c r="M90" s="1393">
        <v>87</v>
      </c>
      <c r="N90" s="60">
        <f t="shared" si="10"/>
        <v>0.12888888888888889</v>
      </c>
      <c r="O90" s="1395">
        <v>691</v>
      </c>
      <c r="P90" s="1396">
        <v>84</v>
      </c>
      <c r="Q90" s="1385">
        <f t="shared" si="14"/>
        <v>0.12156295224312591</v>
      </c>
      <c r="R90" s="78">
        <v>692</v>
      </c>
      <c r="S90" s="1454">
        <v>83</v>
      </c>
      <c r="T90" s="1397">
        <f t="shared" si="11"/>
        <v>0.1199421965317919</v>
      </c>
      <c r="U90" s="78">
        <v>671</v>
      </c>
      <c r="V90" s="1454">
        <v>80</v>
      </c>
      <c r="W90" s="1397">
        <f t="shared" si="12"/>
        <v>0.11922503725782414</v>
      </c>
      <c r="X90" s="78">
        <v>659</v>
      </c>
      <c r="Y90" s="1454">
        <v>77</v>
      </c>
      <c r="Z90" s="1397">
        <f t="shared" si="13"/>
        <v>0.11684370257966616</v>
      </c>
      <c r="AA90" s="1455">
        <v>657</v>
      </c>
      <c r="AB90" s="1456">
        <v>75</v>
      </c>
      <c r="AC90" s="1433">
        <f t="shared" si="15"/>
        <v>0.11415525114155251</v>
      </c>
    </row>
    <row r="91" spans="1:29" ht="13">
      <c r="A91" s="1389" t="s">
        <v>36</v>
      </c>
      <c r="B91" s="1390" t="s">
        <v>88</v>
      </c>
      <c r="C91" s="1391" t="s">
        <v>117</v>
      </c>
      <c r="D91" s="1390" t="s">
        <v>39</v>
      </c>
      <c r="E91" s="1392" t="s">
        <v>126</v>
      </c>
      <c r="F91" s="59">
        <v>534</v>
      </c>
      <c r="G91" s="1393">
        <v>50</v>
      </c>
      <c r="H91" s="1394">
        <f t="shared" si="8"/>
        <v>9.3632958801498134E-2</v>
      </c>
      <c r="I91" s="59">
        <v>549</v>
      </c>
      <c r="J91" s="1393">
        <v>48</v>
      </c>
      <c r="K91" s="1394">
        <f t="shared" si="9"/>
        <v>8.7431693989071038E-2</v>
      </c>
      <c r="L91" s="59">
        <v>526</v>
      </c>
      <c r="M91" s="1393">
        <v>44</v>
      </c>
      <c r="N91" s="60">
        <f t="shared" si="10"/>
        <v>8.3650190114068435E-2</v>
      </c>
      <c r="O91" s="1395">
        <v>509</v>
      </c>
      <c r="P91" s="1396">
        <v>44</v>
      </c>
      <c r="Q91" s="1385">
        <f t="shared" si="14"/>
        <v>8.6444007858546168E-2</v>
      </c>
      <c r="R91" s="78">
        <v>516</v>
      </c>
      <c r="S91" s="1454">
        <v>43</v>
      </c>
      <c r="T91" s="1397">
        <f t="shared" si="11"/>
        <v>8.3333333333333329E-2</v>
      </c>
      <c r="U91" s="78">
        <v>536</v>
      </c>
      <c r="V91" s="1454">
        <v>40</v>
      </c>
      <c r="W91" s="1397">
        <f t="shared" si="12"/>
        <v>7.4626865671641784E-2</v>
      </c>
      <c r="X91" s="78">
        <v>502</v>
      </c>
      <c r="Y91" s="1454">
        <v>36</v>
      </c>
      <c r="Z91" s="1397">
        <f t="shared" si="13"/>
        <v>7.1713147410358571E-2</v>
      </c>
      <c r="AA91" s="1455">
        <v>513</v>
      </c>
      <c r="AB91" s="1456">
        <v>34</v>
      </c>
      <c r="AC91" s="1433">
        <f t="shared" si="15"/>
        <v>6.6276803118908378E-2</v>
      </c>
    </row>
    <row r="92" spans="1:29" ht="13">
      <c r="A92" s="1389" t="s">
        <v>36</v>
      </c>
      <c r="B92" s="1390" t="s">
        <v>88</v>
      </c>
      <c r="C92" s="1391" t="s">
        <v>117</v>
      </c>
      <c r="D92" s="1390" t="s">
        <v>39</v>
      </c>
      <c r="E92" s="1392" t="s">
        <v>127</v>
      </c>
      <c r="F92" s="59">
        <v>434</v>
      </c>
      <c r="G92" s="1393">
        <v>31</v>
      </c>
      <c r="H92" s="1394">
        <f t="shared" si="8"/>
        <v>7.1428571428571425E-2</v>
      </c>
      <c r="I92" s="59">
        <v>449</v>
      </c>
      <c r="J92" s="1393">
        <v>33</v>
      </c>
      <c r="K92" s="1394">
        <f t="shared" si="9"/>
        <v>7.3496659242761692E-2</v>
      </c>
      <c r="L92" s="59">
        <v>466</v>
      </c>
      <c r="M92" s="1393">
        <v>34</v>
      </c>
      <c r="N92" s="60">
        <f t="shared" si="10"/>
        <v>7.2961373390557943E-2</v>
      </c>
      <c r="O92" s="1395">
        <v>445</v>
      </c>
      <c r="P92" s="1396">
        <v>28</v>
      </c>
      <c r="Q92" s="1385">
        <f t="shared" si="14"/>
        <v>6.2921348314606745E-2</v>
      </c>
      <c r="R92" s="78">
        <v>433</v>
      </c>
      <c r="S92" s="1454">
        <v>29</v>
      </c>
      <c r="T92" s="1397">
        <f t="shared" si="11"/>
        <v>6.6974595842956119E-2</v>
      </c>
      <c r="U92" s="78">
        <v>428</v>
      </c>
      <c r="V92" s="1454">
        <v>27</v>
      </c>
      <c r="W92" s="1397">
        <f t="shared" si="12"/>
        <v>6.3084112149532703E-2</v>
      </c>
      <c r="X92" s="78">
        <v>418</v>
      </c>
      <c r="Y92" s="1454">
        <v>24</v>
      </c>
      <c r="Z92" s="1397">
        <f t="shared" si="13"/>
        <v>5.7416267942583733E-2</v>
      </c>
      <c r="AA92" s="1455">
        <v>394</v>
      </c>
      <c r="AB92" s="1456">
        <v>21</v>
      </c>
      <c r="AC92" s="1433">
        <f t="shared" si="15"/>
        <v>5.3299492385786802E-2</v>
      </c>
    </row>
    <row r="93" spans="1:29" ht="13">
      <c r="A93" s="1389" t="s">
        <v>36</v>
      </c>
      <c r="B93" s="1390" t="s">
        <v>88</v>
      </c>
      <c r="C93" s="1391" t="s">
        <v>117</v>
      </c>
      <c r="D93" s="1390" t="s">
        <v>39</v>
      </c>
      <c r="E93" s="1392" t="s">
        <v>128</v>
      </c>
      <c r="F93" s="59">
        <v>377</v>
      </c>
      <c r="G93" s="1393">
        <v>64</v>
      </c>
      <c r="H93" s="1394">
        <f t="shared" si="8"/>
        <v>0.16976127320954906</v>
      </c>
      <c r="I93" s="59">
        <v>373</v>
      </c>
      <c r="J93" s="1393">
        <v>59</v>
      </c>
      <c r="K93" s="1394">
        <f t="shared" si="9"/>
        <v>0.1581769436997319</v>
      </c>
      <c r="L93" s="59">
        <v>369</v>
      </c>
      <c r="M93" s="1393">
        <v>52</v>
      </c>
      <c r="N93" s="60">
        <f t="shared" si="10"/>
        <v>0.14092140921409213</v>
      </c>
      <c r="O93" s="1395">
        <v>350</v>
      </c>
      <c r="P93" s="1396">
        <v>51</v>
      </c>
      <c r="Q93" s="1385">
        <f t="shared" si="14"/>
        <v>0.14571428571428571</v>
      </c>
      <c r="R93" s="78">
        <v>359</v>
      </c>
      <c r="S93" s="1454">
        <v>46</v>
      </c>
      <c r="T93" s="1397">
        <f t="shared" si="11"/>
        <v>0.12813370473537605</v>
      </c>
      <c r="U93" s="78">
        <v>349</v>
      </c>
      <c r="V93" s="1454">
        <v>38</v>
      </c>
      <c r="W93" s="1397">
        <f t="shared" si="12"/>
        <v>0.10888252148997135</v>
      </c>
      <c r="X93" s="78">
        <v>338</v>
      </c>
      <c r="Y93" s="1454">
        <v>35</v>
      </c>
      <c r="Z93" s="1397">
        <f t="shared" si="13"/>
        <v>0.10355029585798817</v>
      </c>
      <c r="AA93" s="1455">
        <v>329</v>
      </c>
      <c r="AB93" s="1456">
        <v>33</v>
      </c>
      <c r="AC93" s="1433">
        <f t="shared" si="15"/>
        <v>0.10030395136778116</v>
      </c>
    </row>
    <row r="94" spans="1:29" ht="13">
      <c r="A94" s="1389" t="s">
        <v>36</v>
      </c>
      <c r="B94" s="1390" t="s">
        <v>88</v>
      </c>
      <c r="C94" s="1391" t="s">
        <v>117</v>
      </c>
      <c r="D94" s="1390" t="s">
        <v>39</v>
      </c>
      <c r="E94" s="1392" t="s">
        <v>129</v>
      </c>
      <c r="F94" s="59">
        <v>287</v>
      </c>
      <c r="G94" s="1393">
        <v>43</v>
      </c>
      <c r="H94" s="1394">
        <f t="shared" si="8"/>
        <v>0.14982578397212543</v>
      </c>
      <c r="I94" s="59">
        <v>292</v>
      </c>
      <c r="J94" s="1393">
        <v>43</v>
      </c>
      <c r="K94" s="1394">
        <f t="shared" si="9"/>
        <v>0.14726027397260275</v>
      </c>
      <c r="L94" s="59">
        <v>276</v>
      </c>
      <c r="M94" s="1393">
        <v>39</v>
      </c>
      <c r="N94" s="60">
        <f t="shared" si="10"/>
        <v>0.14130434782608695</v>
      </c>
      <c r="O94" s="1395">
        <v>271</v>
      </c>
      <c r="P94" s="1396">
        <v>36</v>
      </c>
      <c r="Q94" s="1385">
        <f t="shared" si="14"/>
        <v>0.13284132841328414</v>
      </c>
      <c r="R94" s="78">
        <v>257</v>
      </c>
      <c r="S94" s="1454">
        <v>35</v>
      </c>
      <c r="T94" s="1397">
        <f t="shared" si="11"/>
        <v>0.13618677042801555</v>
      </c>
      <c r="U94" s="78">
        <v>281</v>
      </c>
      <c r="V94" s="1454">
        <v>40</v>
      </c>
      <c r="W94" s="1397">
        <f t="shared" si="12"/>
        <v>0.14234875444839859</v>
      </c>
      <c r="X94" s="78">
        <v>270</v>
      </c>
      <c r="Y94" s="1454">
        <v>40</v>
      </c>
      <c r="Z94" s="1397">
        <f t="shared" si="13"/>
        <v>0.14814814814814814</v>
      </c>
      <c r="AA94" s="1455">
        <v>272</v>
      </c>
      <c r="AB94" s="1456">
        <v>41</v>
      </c>
      <c r="AC94" s="1433">
        <f t="shared" si="15"/>
        <v>0.15073529411764705</v>
      </c>
    </row>
    <row r="95" spans="1:29" ht="13">
      <c r="A95" s="1389" t="s">
        <v>36</v>
      </c>
      <c r="B95" s="1390" t="s">
        <v>88</v>
      </c>
      <c r="C95" s="1391" t="s">
        <v>117</v>
      </c>
      <c r="D95" s="1390" t="s">
        <v>39</v>
      </c>
      <c r="E95" s="1392" t="s">
        <v>130</v>
      </c>
      <c r="F95" s="59">
        <v>288</v>
      </c>
      <c r="G95" s="1393">
        <v>129</v>
      </c>
      <c r="H95" s="1394">
        <f t="shared" si="8"/>
        <v>0.44791666666666669</v>
      </c>
      <c r="I95" s="59">
        <v>289</v>
      </c>
      <c r="J95" s="1393">
        <v>117</v>
      </c>
      <c r="K95" s="1394">
        <f t="shared" si="9"/>
        <v>0.40484429065743943</v>
      </c>
      <c r="L95" s="59">
        <v>278</v>
      </c>
      <c r="M95" s="1393">
        <v>105</v>
      </c>
      <c r="N95" s="60">
        <f t="shared" si="10"/>
        <v>0.37769784172661869</v>
      </c>
      <c r="O95" s="1395">
        <v>294</v>
      </c>
      <c r="P95" s="1396">
        <v>93</v>
      </c>
      <c r="Q95" s="1385">
        <f t="shared" si="14"/>
        <v>0.31632653061224492</v>
      </c>
      <c r="R95" s="78">
        <v>319</v>
      </c>
      <c r="S95" s="1454">
        <v>95</v>
      </c>
      <c r="T95" s="1397">
        <f t="shared" si="11"/>
        <v>0.29780564263322884</v>
      </c>
      <c r="U95" s="78">
        <v>359</v>
      </c>
      <c r="V95" s="1454">
        <v>97</v>
      </c>
      <c r="W95" s="1397">
        <f t="shared" si="12"/>
        <v>0.27019498607242337</v>
      </c>
      <c r="X95" s="78">
        <v>356</v>
      </c>
      <c r="Y95" s="1454">
        <v>100</v>
      </c>
      <c r="Z95" s="1397">
        <f t="shared" si="13"/>
        <v>0.2808988764044944</v>
      </c>
      <c r="AA95" s="1455">
        <v>371</v>
      </c>
      <c r="AB95" s="1456">
        <v>102</v>
      </c>
      <c r="AC95" s="1433">
        <f t="shared" si="15"/>
        <v>0.27493261455525608</v>
      </c>
    </row>
    <row r="96" spans="1:29" ht="13">
      <c r="A96" s="1389" t="s">
        <v>36</v>
      </c>
      <c r="B96" s="1390" t="s">
        <v>88</v>
      </c>
      <c r="C96" s="1391" t="s">
        <v>117</v>
      </c>
      <c r="D96" s="1390" t="s">
        <v>39</v>
      </c>
      <c r="E96" s="1392" t="s">
        <v>131</v>
      </c>
      <c r="F96" s="59">
        <v>249</v>
      </c>
      <c r="G96" s="1393">
        <v>35</v>
      </c>
      <c r="H96" s="1394">
        <f t="shared" si="8"/>
        <v>0.14056224899598393</v>
      </c>
      <c r="I96" s="59">
        <v>235</v>
      </c>
      <c r="J96" s="1393">
        <v>34</v>
      </c>
      <c r="K96" s="1394">
        <f t="shared" si="9"/>
        <v>0.14468085106382977</v>
      </c>
      <c r="L96" s="59">
        <v>230</v>
      </c>
      <c r="M96" s="1393">
        <v>31</v>
      </c>
      <c r="N96" s="60">
        <f t="shared" si="10"/>
        <v>0.13478260869565217</v>
      </c>
      <c r="O96" s="1395">
        <v>224</v>
      </c>
      <c r="P96" s="1396">
        <v>31</v>
      </c>
      <c r="Q96" s="1385">
        <f t="shared" si="14"/>
        <v>0.13839285714285715</v>
      </c>
      <c r="R96" s="78">
        <v>195</v>
      </c>
      <c r="S96" s="1454">
        <v>35</v>
      </c>
      <c r="T96" s="1397">
        <f t="shared" si="11"/>
        <v>0.17948717948717949</v>
      </c>
      <c r="U96" s="78">
        <v>189</v>
      </c>
      <c r="V96" s="1454">
        <v>30</v>
      </c>
      <c r="W96" s="1397">
        <f t="shared" si="12"/>
        <v>0.15873015873015872</v>
      </c>
      <c r="X96" s="78">
        <v>188</v>
      </c>
      <c r="Y96" s="1454">
        <v>34</v>
      </c>
      <c r="Z96" s="1397">
        <f t="shared" si="13"/>
        <v>0.18085106382978725</v>
      </c>
      <c r="AA96" s="1455">
        <v>196</v>
      </c>
      <c r="AB96" s="1456">
        <v>29</v>
      </c>
      <c r="AC96" s="1433">
        <f t="shared" si="15"/>
        <v>0.14795918367346939</v>
      </c>
    </row>
    <row r="97" spans="1:29" ht="13">
      <c r="A97" s="1389" t="s">
        <v>36</v>
      </c>
      <c r="B97" s="1390" t="s">
        <v>88</v>
      </c>
      <c r="C97" s="1391" t="s">
        <v>117</v>
      </c>
      <c r="D97" s="1390" t="s">
        <v>39</v>
      </c>
      <c r="E97" s="1392" t="s">
        <v>132</v>
      </c>
      <c r="F97" s="59">
        <v>352</v>
      </c>
      <c r="G97" s="1393">
        <v>36</v>
      </c>
      <c r="H97" s="1394">
        <f t="shared" si="8"/>
        <v>0.10227272727272728</v>
      </c>
      <c r="I97" s="59">
        <v>330</v>
      </c>
      <c r="J97" s="1393">
        <v>30</v>
      </c>
      <c r="K97" s="1394">
        <f t="shared" si="9"/>
        <v>9.0909090909090912E-2</v>
      </c>
      <c r="L97" s="59">
        <v>323</v>
      </c>
      <c r="M97" s="1393">
        <v>30</v>
      </c>
      <c r="N97" s="60">
        <f t="shared" si="10"/>
        <v>9.2879256965944276E-2</v>
      </c>
      <c r="O97" s="1395">
        <v>321</v>
      </c>
      <c r="P97" s="1396">
        <v>21</v>
      </c>
      <c r="Q97" s="1385">
        <f t="shared" si="14"/>
        <v>6.5420560747663545E-2</v>
      </c>
      <c r="R97" s="78">
        <v>317</v>
      </c>
      <c r="S97" s="1454">
        <v>27</v>
      </c>
      <c r="T97" s="1397">
        <f t="shared" si="11"/>
        <v>8.5173501577287064E-2</v>
      </c>
      <c r="U97" s="78">
        <v>310</v>
      </c>
      <c r="V97" s="1454">
        <v>29</v>
      </c>
      <c r="W97" s="1397">
        <f t="shared" si="12"/>
        <v>9.3548387096774197E-2</v>
      </c>
      <c r="X97" s="78">
        <v>280</v>
      </c>
      <c r="Y97" s="1454">
        <v>27</v>
      </c>
      <c r="Z97" s="1397">
        <f t="shared" si="13"/>
        <v>9.6428571428571433E-2</v>
      </c>
      <c r="AA97" s="1455">
        <v>263</v>
      </c>
      <c r="AB97" s="1456">
        <v>23</v>
      </c>
      <c r="AC97" s="1433">
        <f t="shared" si="15"/>
        <v>8.7452471482889732E-2</v>
      </c>
    </row>
    <row r="98" spans="1:29" ht="13">
      <c r="A98" s="1389" t="s">
        <v>36</v>
      </c>
      <c r="B98" s="1390" t="s">
        <v>88</v>
      </c>
      <c r="C98" s="1391" t="s">
        <v>117</v>
      </c>
      <c r="D98" s="1390" t="s">
        <v>39</v>
      </c>
      <c r="E98" s="1392" t="s">
        <v>133</v>
      </c>
      <c r="F98" s="59">
        <v>377</v>
      </c>
      <c r="G98" s="1393">
        <v>41</v>
      </c>
      <c r="H98" s="1394">
        <f t="shared" si="8"/>
        <v>0.10875331564986737</v>
      </c>
      <c r="I98" s="59">
        <v>354</v>
      </c>
      <c r="J98" s="1393">
        <v>28</v>
      </c>
      <c r="K98" s="1394">
        <f t="shared" si="9"/>
        <v>7.909604519774012E-2</v>
      </c>
      <c r="L98" s="59">
        <v>344</v>
      </c>
      <c r="M98" s="1393">
        <v>33</v>
      </c>
      <c r="N98" s="60">
        <f t="shared" si="10"/>
        <v>9.5930232558139539E-2</v>
      </c>
      <c r="O98" s="1395">
        <v>344</v>
      </c>
      <c r="P98" s="1396">
        <v>31</v>
      </c>
      <c r="Q98" s="1385">
        <f t="shared" si="14"/>
        <v>9.0116279069767435E-2</v>
      </c>
      <c r="R98" s="78">
        <v>354</v>
      </c>
      <c r="S98" s="1454">
        <v>25</v>
      </c>
      <c r="T98" s="1397">
        <f t="shared" si="11"/>
        <v>7.0621468926553674E-2</v>
      </c>
      <c r="U98" s="78">
        <v>317</v>
      </c>
      <c r="V98" s="1454">
        <v>23</v>
      </c>
      <c r="W98" s="1397">
        <f t="shared" si="12"/>
        <v>7.2555205047318619E-2</v>
      </c>
      <c r="X98" s="78">
        <v>288</v>
      </c>
      <c r="Y98" s="1454">
        <v>15</v>
      </c>
      <c r="Z98" s="1397">
        <f t="shared" si="13"/>
        <v>5.2083333333333336E-2</v>
      </c>
      <c r="AA98" s="1455">
        <v>259</v>
      </c>
      <c r="AB98" s="1456">
        <v>13</v>
      </c>
      <c r="AC98" s="1433">
        <f t="shared" si="15"/>
        <v>5.019305019305019E-2</v>
      </c>
    </row>
    <row r="99" spans="1:29" ht="13">
      <c r="A99" s="1389" t="s">
        <v>36</v>
      </c>
      <c r="B99" s="1390" t="s">
        <v>88</v>
      </c>
      <c r="C99" s="1391" t="s">
        <v>117</v>
      </c>
      <c r="D99" s="1390" t="s">
        <v>39</v>
      </c>
      <c r="E99" s="1392" t="s">
        <v>134</v>
      </c>
      <c r="F99" s="59">
        <v>525</v>
      </c>
      <c r="G99" s="1393">
        <v>52</v>
      </c>
      <c r="H99" s="1394">
        <f t="shared" si="8"/>
        <v>9.9047619047619051E-2</v>
      </c>
      <c r="I99" s="59">
        <v>508</v>
      </c>
      <c r="J99" s="1393">
        <v>53</v>
      </c>
      <c r="K99" s="1394">
        <f t="shared" si="9"/>
        <v>0.10433070866141732</v>
      </c>
      <c r="L99" s="59">
        <v>511</v>
      </c>
      <c r="M99" s="1393">
        <v>62</v>
      </c>
      <c r="N99" s="60">
        <f t="shared" si="10"/>
        <v>0.12133072407045009</v>
      </c>
      <c r="O99" s="1395">
        <v>521</v>
      </c>
      <c r="P99" s="1396">
        <v>62</v>
      </c>
      <c r="Q99" s="1385">
        <f t="shared" si="14"/>
        <v>0.11900191938579655</v>
      </c>
      <c r="R99" s="78">
        <v>520</v>
      </c>
      <c r="S99" s="1454">
        <v>40</v>
      </c>
      <c r="T99" s="1397">
        <f t="shared" si="11"/>
        <v>7.6923076923076927E-2</v>
      </c>
      <c r="U99" s="78">
        <v>470</v>
      </c>
      <c r="V99" s="1454">
        <v>38</v>
      </c>
      <c r="W99" s="1397">
        <f t="shared" si="12"/>
        <v>8.085106382978724E-2</v>
      </c>
      <c r="X99" s="78">
        <v>433</v>
      </c>
      <c r="Y99" s="1454">
        <v>41</v>
      </c>
      <c r="Z99" s="1397">
        <f t="shared" si="13"/>
        <v>9.4688221709006926E-2</v>
      </c>
      <c r="AA99" s="1455">
        <v>430</v>
      </c>
      <c r="AB99" s="1456">
        <v>44</v>
      </c>
      <c r="AC99" s="1433">
        <f t="shared" si="15"/>
        <v>0.10232558139534884</v>
      </c>
    </row>
    <row r="100" spans="1:29" ht="13">
      <c r="A100" s="1389" t="s">
        <v>36</v>
      </c>
      <c r="B100" s="1390" t="s">
        <v>88</v>
      </c>
      <c r="C100" s="1391" t="s">
        <v>117</v>
      </c>
      <c r="D100" s="1390" t="s">
        <v>39</v>
      </c>
      <c r="E100" s="1392" t="s">
        <v>135</v>
      </c>
      <c r="F100" s="59">
        <v>392</v>
      </c>
      <c r="G100" s="1393">
        <v>76</v>
      </c>
      <c r="H100" s="1394">
        <f t="shared" si="8"/>
        <v>0.19387755102040816</v>
      </c>
      <c r="I100" s="59">
        <v>373</v>
      </c>
      <c r="J100" s="1393">
        <v>67</v>
      </c>
      <c r="K100" s="1394">
        <f t="shared" si="9"/>
        <v>0.17962466487935658</v>
      </c>
      <c r="L100" s="59">
        <v>362</v>
      </c>
      <c r="M100" s="1393">
        <v>46</v>
      </c>
      <c r="N100" s="60">
        <f t="shared" si="10"/>
        <v>0.1270718232044199</v>
      </c>
      <c r="O100" s="1395">
        <v>360</v>
      </c>
      <c r="P100" s="1396">
        <v>58</v>
      </c>
      <c r="Q100" s="1385">
        <f t="shared" si="14"/>
        <v>0.16111111111111112</v>
      </c>
      <c r="R100" s="78">
        <v>372</v>
      </c>
      <c r="S100" s="1454">
        <v>55</v>
      </c>
      <c r="T100" s="1397">
        <f t="shared" si="11"/>
        <v>0.14784946236559141</v>
      </c>
      <c r="U100" s="78">
        <v>320</v>
      </c>
      <c r="V100" s="1454">
        <v>49</v>
      </c>
      <c r="W100" s="1397">
        <f t="shared" si="12"/>
        <v>0.15312500000000001</v>
      </c>
      <c r="X100" s="78">
        <v>323</v>
      </c>
      <c r="Y100" s="1454">
        <v>43</v>
      </c>
      <c r="Z100" s="1397">
        <f t="shared" si="13"/>
        <v>0.13312693498452013</v>
      </c>
      <c r="AA100" s="1455">
        <v>325</v>
      </c>
      <c r="AB100" s="1456">
        <v>42</v>
      </c>
      <c r="AC100" s="1433">
        <f t="shared" si="15"/>
        <v>0.12923076923076923</v>
      </c>
    </row>
    <row r="101" spans="1:29" ht="13">
      <c r="A101" s="1389" t="s">
        <v>36</v>
      </c>
      <c r="B101" s="1390" t="s">
        <v>88</v>
      </c>
      <c r="C101" s="1391" t="s">
        <v>117</v>
      </c>
      <c r="D101" s="1390" t="s">
        <v>39</v>
      </c>
      <c r="E101" s="1392" t="s">
        <v>136</v>
      </c>
      <c r="F101" s="59">
        <v>405</v>
      </c>
      <c r="G101" s="1393">
        <v>51</v>
      </c>
      <c r="H101" s="1394">
        <f t="shared" si="8"/>
        <v>0.12592592592592591</v>
      </c>
      <c r="I101" s="59">
        <v>400</v>
      </c>
      <c r="J101" s="1393">
        <v>41</v>
      </c>
      <c r="K101" s="1394">
        <f t="shared" si="9"/>
        <v>0.10249999999999999</v>
      </c>
      <c r="L101" s="59">
        <v>369</v>
      </c>
      <c r="M101" s="1393">
        <v>36</v>
      </c>
      <c r="N101" s="60">
        <f t="shared" si="10"/>
        <v>9.7560975609756101E-2</v>
      </c>
      <c r="O101" s="1395">
        <v>386</v>
      </c>
      <c r="P101" s="1396">
        <v>28</v>
      </c>
      <c r="Q101" s="1385">
        <f t="shared" si="14"/>
        <v>7.2538860103626937E-2</v>
      </c>
      <c r="R101" s="78">
        <v>339</v>
      </c>
      <c r="S101" s="1454">
        <v>25</v>
      </c>
      <c r="T101" s="1397">
        <f t="shared" si="11"/>
        <v>7.3746312684365781E-2</v>
      </c>
      <c r="U101" s="78">
        <v>337</v>
      </c>
      <c r="V101" s="1454">
        <v>21</v>
      </c>
      <c r="W101" s="1397">
        <f t="shared" si="12"/>
        <v>6.2314540059347182E-2</v>
      </c>
      <c r="X101" s="78">
        <v>361</v>
      </c>
      <c r="Y101" s="1454">
        <v>23</v>
      </c>
      <c r="Z101" s="1397">
        <f t="shared" si="13"/>
        <v>6.3711911357340723E-2</v>
      </c>
      <c r="AA101" s="1455">
        <v>340</v>
      </c>
      <c r="AB101" s="1456">
        <v>28</v>
      </c>
      <c r="AC101" s="1433">
        <f t="shared" si="15"/>
        <v>8.2352941176470587E-2</v>
      </c>
    </row>
    <row r="102" spans="1:29" ht="13">
      <c r="A102" s="1402" t="s">
        <v>36</v>
      </c>
      <c r="B102" s="1403" t="s">
        <v>88</v>
      </c>
      <c r="C102" s="1404" t="s">
        <v>117</v>
      </c>
      <c r="D102" s="1402" t="s">
        <v>57</v>
      </c>
      <c r="E102" s="1461" t="s">
        <v>3215</v>
      </c>
      <c r="F102" s="62">
        <v>398</v>
      </c>
      <c r="G102" s="1406">
        <v>48</v>
      </c>
      <c r="H102" s="1407">
        <f t="shared" si="8"/>
        <v>0.12060301507537688</v>
      </c>
      <c r="I102" s="62">
        <v>429</v>
      </c>
      <c r="J102" s="1406">
        <v>44</v>
      </c>
      <c r="K102" s="1407">
        <f t="shared" si="9"/>
        <v>0.10256410256410256</v>
      </c>
      <c r="L102" s="62">
        <v>391</v>
      </c>
      <c r="M102" s="1406">
        <v>54</v>
      </c>
      <c r="N102" s="64">
        <f t="shared" si="10"/>
        <v>0.13810741687979539</v>
      </c>
      <c r="O102" s="1409">
        <v>414</v>
      </c>
      <c r="P102" s="1410">
        <v>65</v>
      </c>
      <c r="Q102" s="1411">
        <f t="shared" si="14"/>
        <v>0.1570048309178744</v>
      </c>
      <c r="R102" s="79">
        <v>399</v>
      </c>
      <c r="S102" s="1462">
        <v>54</v>
      </c>
      <c r="T102" s="1413">
        <f t="shared" si="11"/>
        <v>0.13533834586466165</v>
      </c>
      <c r="U102" s="79">
        <v>321</v>
      </c>
      <c r="V102" s="1462">
        <v>38</v>
      </c>
      <c r="W102" s="1413">
        <f t="shared" si="12"/>
        <v>0.11838006230529595</v>
      </c>
      <c r="X102" s="79">
        <v>336</v>
      </c>
      <c r="Y102" s="1462">
        <v>42</v>
      </c>
      <c r="Z102" s="1413">
        <f t="shared" si="13"/>
        <v>0.125</v>
      </c>
      <c r="AA102" s="1463">
        <v>324</v>
      </c>
      <c r="AB102" s="1464">
        <v>39</v>
      </c>
      <c r="AC102" s="1417">
        <f t="shared" si="15"/>
        <v>0.12037037037037036</v>
      </c>
    </row>
    <row r="103" spans="1:29" ht="13">
      <c r="A103" s="1402" t="s">
        <v>36</v>
      </c>
      <c r="B103" s="1403" t="s">
        <v>88</v>
      </c>
      <c r="C103" s="1404" t="s">
        <v>117</v>
      </c>
      <c r="D103" s="1402" t="s">
        <v>57</v>
      </c>
      <c r="E103" s="1461" t="s">
        <v>137</v>
      </c>
      <c r="F103" s="62">
        <v>845</v>
      </c>
      <c r="G103" s="1406">
        <v>81</v>
      </c>
      <c r="H103" s="1407">
        <f t="shared" si="8"/>
        <v>9.5857988165680474E-2</v>
      </c>
      <c r="I103" s="62">
        <v>848</v>
      </c>
      <c r="J103" s="1406">
        <v>89</v>
      </c>
      <c r="K103" s="1407">
        <f t="shared" si="9"/>
        <v>0.10495283018867925</v>
      </c>
      <c r="L103" s="62">
        <v>801</v>
      </c>
      <c r="M103" s="1406">
        <v>82</v>
      </c>
      <c r="N103" s="64">
        <f t="shared" si="10"/>
        <v>0.10237203495630462</v>
      </c>
      <c r="O103" s="1409">
        <v>785</v>
      </c>
      <c r="P103" s="1410">
        <v>79</v>
      </c>
      <c r="Q103" s="1411">
        <f t="shared" si="14"/>
        <v>0.10063694267515924</v>
      </c>
      <c r="R103" s="79">
        <v>763</v>
      </c>
      <c r="S103" s="1462">
        <v>83</v>
      </c>
      <c r="T103" s="1413">
        <f t="shared" si="11"/>
        <v>0.10878112712975098</v>
      </c>
      <c r="U103" s="79">
        <v>659</v>
      </c>
      <c r="V103" s="1462">
        <v>65</v>
      </c>
      <c r="W103" s="1413">
        <f t="shared" si="12"/>
        <v>9.8634294385432475E-2</v>
      </c>
      <c r="X103" s="79">
        <v>593</v>
      </c>
      <c r="Y103" s="1462">
        <v>48</v>
      </c>
      <c r="Z103" s="1413">
        <f t="shared" si="13"/>
        <v>8.0944350758853284E-2</v>
      </c>
      <c r="AA103" s="1463">
        <v>569</v>
      </c>
      <c r="AB103" s="1464">
        <v>52</v>
      </c>
      <c r="AC103" s="1417">
        <f t="shared" si="15"/>
        <v>9.1388400702987704E-2</v>
      </c>
    </row>
    <row r="104" spans="1:29" ht="14.5">
      <c r="A104" s="1465" t="s">
        <v>36</v>
      </c>
      <c r="B104" s="1466" t="s">
        <v>88</v>
      </c>
      <c r="C104" s="1467" t="s">
        <v>117</v>
      </c>
      <c r="D104" s="1465" t="s">
        <v>57</v>
      </c>
      <c r="E104" s="1475" t="s">
        <v>138</v>
      </c>
      <c r="F104" s="62">
        <v>143</v>
      </c>
      <c r="G104" s="1406">
        <v>124</v>
      </c>
      <c r="H104" s="1407">
        <f t="shared" si="8"/>
        <v>0.86713286713286708</v>
      </c>
      <c r="I104" s="62">
        <v>140</v>
      </c>
      <c r="J104" s="1406">
        <v>116</v>
      </c>
      <c r="K104" s="1407">
        <f t="shared" si="9"/>
        <v>0.82857142857142863</v>
      </c>
      <c r="L104" s="62">
        <v>142</v>
      </c>
      <c r="M104" s="1406">
        <v>116</v>
      </c>
      <c r="N104" s="64">
        <f t="shared" si="10"/>
        <v>0.81690140845070425</v>
      </c>
      <c r="O104" s="1409">
        <v>140</v>
      </c>
      <c r="P104" s="1410">
        <v>113</v>
      </c>
      <c r="Q104" s="1411">
        <f t="shared" si="14"/>
        <v>0.80714285714285716</v>
      </c>
      <c r="R104" s="79">
        <v>131</v>
      </c>
      <c r="S104" s="1462">
        <v>100</v>
      </c>
      <c r="T104" s="1413">
        <f t="shared" si="11"/>
        <v>0.76335877862595425</v>
      </c>
      <c r="U104" s="79">
        <v>113</v>
      </c>
      <c r="V104" s="1462">
        <v>78</v>
      </c>
      <c r="W104" s="1413">
        <f t="shared" si="12"/>
        <v>0.69026548672566368</v>
      </c>
      <c r="X104" s="79">
        <v>120</v>
      </c>
      <c r="Y104" s="1462">
        <v>84</v>
      </c>
      <c r="Z104" s="1413">
        <f t="shared" si="13"/>
        <v>0.7</v>
      </c>
      <c r="AA104" s="1463">
        <v>122</v>
      </c>
      <c r="AB104" s="1464">
        <v>87</v>
      </c>
      <c r="AC104" s="1417">
        <f t="shared" si="15"/>
        <v>0.71311475409836067</v>
      </c>
    </row>
    <row r="105" spans="1:29" ht="13">
      <c r="A105" s="1402" t="s">
        <v>36</v>
      </c>
      <c r="B105" s="1403" t="s">
        <v>88</v>
      </c>
      <c r="C105" s="1404" t="s">
        <v>117</v>
      </c>
      <c r="D105" s="1402" t="s">
        <v>57</v>
      </c>
      <c r="E105" s="1461" t="s">
        <v>139</v>
      </c>
      <c r="F105" s="62">
        <v>828</v>
      </c>
      <c r="G105" s="1406">
        <v>134</v>
      </c>
      <c r="H105" s="1407">
        <f t="shared" si="8"/>
        <v>0.16183574879227053</v>
      </c>
      <c r="I105" s="62">
        <v>803</v>
      </c>
      <c r="J105" s="1406">
        <v>125</v>
      </c>
      <c r="K105" s="1407">
        <f t="shared" si="9"/>
        <v>0.15566625155666253</v>
      </c>
      <c r="L105" s="62">
        <v>775</v>
      </c>
      <c r="M105" s="1406">
        <v>108</v>
      </c>
      <c r="N105" s="64">
        <f t="shared" si="10"/>
        <v>0.13935483870967741</v>
      </c>
      <c r="O105" s="1409">
        <v>710</v>
      </c>
      <c r="P105" s="1410">
        <v>93</v>
      </c>
      <c r="Q105" s="1411">
        <f t="shared" si="14"/>
        <v>0.13098591549295774</v>
      </c>
      <c r="R105" s="79">
        <v>739</v>
      </c>
      <c r="S105" s="1462">
        <v>86</v>
      </c>
      <c r="T105" s="1413">
        <f t="shared" si="11"/>
        <v>0.11637347767253045</v>
      </c>
      <c r="U105" s="79">
        <v>623</v>
      </c>
      <c r="V105" s="1462">
        <v>65</v>
      </c>
      <c r="W105" s="1413">
        <f t="shared" si="12"/>
        <v>0.1043338683788122</v>
      </c>
      <c r="X105" s="79">
        <v>606</v>
      </c>
      <c r="Y105" s="1462">
        <v>70</v>
      </c>
      <c r="Z105" s="1413">
        <f t="shared" si="13"/>
        <v>0.11551155115511551</v>
      </c>
      <c r="AA105" s="1463">
        <v>589</v>
      </c>
      <c r="AB105" s="1464">
        <v>75</v>
      </c>
      <c r="AC105" s="1417">
        <f t="shared" si="15"/>
        <v>0.12733446519524619</v>
      </c>
    </row>
    <row r="106" spans="1:29" ht="13">
      <c r="A106" s="1402" t="s">
        <v>36</v>
      </c>
      <c r="B106" s="1403" t="s">
        <v>88</v>
      </c>
      <c r="C106" s="1404" t="s">
        <v>117</v>
      </c>
      <c r="D106" s="1402" t="s">
        <v>57</v>
      </c>
      <c r="E106" s="1461" t="s">
        <v>140</v>
      </c>
      <c r="F106" s="62">
        <v>631</v>
      </c>
      <c r="G106" s="1406">
        <v>131</v>
      </c>
      <c r="H106" s="1407">
        <f t="shared" si="8"/>
        <v>0.2076069730586371</v>
      </c>
      <c r="I106" s="62">
        <v>666</v>
      </c>
      <c r="J106" s="1406">
        <v>131</v>
      </c>
      <c r="K106" s="1407">
        <f t="shared" si="9"/>
        <v>0.1966966966966967</v>
      </c>
      <c r="L106" s="62">
        <v>647</v>
      </c>
      <c r="M106" s="1406">
        <v>135</v>
      </c>
      <c r="N106" s="64">
        <f t="shared" si="10"/>
        <v>0.20865533230293662</v>
      </c>
      <c r="O106" s="1409">
        <v>600</v>
      </c>
      <c r="P106" s="1410">
        <v>120</v>
      </c>
      <c r="Q106" s="1411">
        <f t="shared" si="14"/>
        <v>0.2</v>
      </c>
      <c r="R106" s="79">
        <v>688</v>
      </c>
      <c r="S106" s="1462">
        <v>111</v>
      </c>
      <c r="T106" s="1413">
        <f t="shared" si="11"/>
        <v>0.16133720930232559</v>
      </c>
      <c r="U106" s="79">
        <v>643</v>
      </c>
      <c r="V106" s="1462">
        <v>95</v>
      </c>
      <c r="W106" s="1413">
        <f t="shared" si="12"/>
        <v>0.14774494556765164</v>
      </c>
      <c r="X106" s="79">
        <v>629</v>
      </c>
      <c r="Y106" s="1462">
        <v>90</v>
      </c>
      <c r="Z106" s="1413">
        <f t="shared" si="13"/>
        <v>0.14308426073131955</v>
      </c>
      <c r="AA106" s="1463">
        <v>576</v>
      </c>
      <c r="AB106" s="1464">
        <v>90</v>
      </c>
      <c r="AC106" s="1417">
        <f t="shared" si="15"/>
        <v>0.15625</v>
      </c>
    </row>
    <row r="107" spans="1:29" ht="13">
      <c r="A107" s="1402" t="s">
        <v>36</v>
      </c>
      <c r="B107" s="1403" t="s">
        <v>88</v>
      </c>
      <c r="C107" s="1404" t="s">
        <v>117</v>
      </c>
      <c r="D107" s="1402" t="s">
        <v>57</v>
      </c>
      <c r="E107" s="1461" t="s">
        <v>141</v>
      </c>
      <c r="F107" s="62">
        <v>246</v>
      </c>
      <c r="G107" s="1406">
        <v>65</v>
      </c>
      <c r="H107" s="1407">
        <f t="shared" si="8"/>
        <v>0.26422764227642276</v>
      </c>
      <c r="I107" s="62">
        <v>251</v>
      </c>
      <c r="J107" s="1406">
        <v>64</v>
      </c>
      <c r="K107" s="1407">
        <f t="shared" si="9"/>
        <v>0.2549800796812749</v>
      </c>
      <c r="L107" s="62">
        <v>256</v>
      </c>
      <c r="M107" s="1406">
        <v>55</v>
      </c>
      <c r="N107" s="64">
        <f t="shared" si="10"/>
        <v>0.21484375</v>
      </c>
      <c r="O107" s="1409">
        <v>275</v>
      </c>
      <c r="P107" s="1410">
        <v>53</v>
      </c>
      <c r="Q107" s="1411">
        <f t="shared" si="14"/>
        <v>0.19272727272727272</v>
      </c>
      <c r="R107" s="79">
        <v>274</v>
      </c>
      <c r="S107" s="1462">
        <v>47</v>
      </c>
      <c r="T107" s="1413">
        <f t="shared" si="11"/>
        <v>0.17153284671532848</v>
      </c>
      <c r="U107" s="79">
        <v>272</v>
      </c>
      <c r="V107" s="1462">
        <v>39</v>
      </c>
      <c r="W107" s="1413">
        <f t="shared" si="12"/>
        <v>0.14338235294117646</v>
      </c>
      <c r="X107" s="79">
        <v>266</v>
      </c>
      <c r="Y107" s="1462">
        <v>37</v>
      </c>
      <c r="Z107" s="1413">
        <f t="shared" si="13"/>
        <v>0.13909774436090225</v>
      </c>
      <c r="AA107" s="1463">
        <v>260</v>
      </c>
      <c r="AB107" s="1464">
        <v>44</v>
      </c>
      <c r="AC107" s="1417">
        <f t="shared" si="15"/>
        <v>0.16923076923076924</v>
      </c>
    </row>
    <row r="108" spans="1:29" ht="13">
      <c r="A108" s="1418" t="s">
        <v>36</v>
      </c>
      <c r="B108" s="1419" t="s">
        <v>88</v>
      </c>
      <c r="C108" s="1420" t="s">
        <v>117</v>
      </c>
      <c r="D108" s="1419" t="s">
        <v>61</v>
      </c>
      <c r="E108" s="1421" t="s">
        <v>142</v>
      </c>
      <c r="F108" s="66">
        <v>741</v>
      </c>
      <c r="G108" s="1422">
        <v>145</v>
      </c>
      <c r="H108" s="1423">
        <f t="shared" si="8"/>
        <v>0.19568151147098514</v>
      </c>
      <c r="I108" s="67">
        <v>739</v>
      </c>
      <c r="J108" s="1424">
        <v>135</v>
      </c>
      <c r="K108" s="1423">
        <f t="shared" si="9"/>
        <v>0.18267929634641408</v>
      </c>
      <c r="L108" s="67">
        <v>703</v>
      </c>
      <c r="M108" s="1424">
        <v>138</v>
      </c>
      <c r="N108" s="80">
        <f t="shared" si="10"/>
        <v>0.19630156472261737</v>
      </c>
      <c r="O108" s="1426">
        <v>702</v>
      </c>
      <c r="P108" s="1427">
        <v>133</v>
      </c>
      <c r="Q108" s="1428">
        <f t="shared" si="14"/>
        <v>0.18945868945868946</v>
      </c>
      <c r="R108" s="81">
        <v>688</v>
      </c>
      <c r="S108" s="1469">
        <v>123</v>
      </c>
      <c r="T108" s="1470">
        <f t="shared" si="11"/>
        <v>0.17877906976744187</v>
      </c>
      <c r="U108" s="81">
        <v>675</v>
      </c>
      <c r="V108" s="1469">
        <v>113</v>
      </c>
      <c r="W108" s="1470">
        <f t="shared" si="12"/>
        <v>0.16740740740740739</v>
      </c>
      <c r="X108" s="81">
        <v>645</v>
      </c>
      <c r="Y108" s="1469">
        <v>90</v>
      </c>
      <c r="Z108" s="1470">
        <f t="shared" si="13"/>
        <v>0.13953488372093023</v>
      </c>
      <c r="AA108" s="1471">
        <v>620</v>
      </c>
      <c r="AB108" s="1472">
        <v>92</v>
      </c>
      <c r="AC108" s="1473">
        <f t="shared" si="15"/>
        <v>0.14838709677419354</v>
      </c>
    </row>
    <row r="109" spans="1:29" ht="13">
      <c r="A109" s="1418" t="s">
        <v>36</v>
      </c>
      <c r="B109" s="1419" t="s">
        <v>88</v>
      </c>
      <c r="C109" s="1420" t="s">
        <v>117</v>
      </c>
      <c r="D109" s="1419" t="s">
        <v>61</v>
      </c>
      <c r="E109" s="1421" t="s">
        <v>143</v>
      </c>
      <c r="F109" s="66">
        <v>1368</v>
      </c>
      <c r="G109" s="1422">
        <v>236</v>
      </c>
      <c r="H109" s="1423">
        <f t="shared" si="8"/>
        <v>0.17251461988304093</v>
      </c>
      <c r="I109" s="67">
        <v>1355</v>
      </c>
      <c r="J109" s="1424">
        <v>257</v>
      </c>
      <c r="K109" s="1423">
        <f t="shared" si="9"/>
        <v>0.1896678966789668</v>
      </c>
      <c r="L109" s="67">
        <v>1363</v>
      </c>
      <c r="M109" s="1424">
        <v>261</v>
      </c>
      <c r="N109" s="80">
        <f t="shared" si="10"/>
        <v>0.19148936170212766</v>
      </c>
      <c r="O109" s="1426">
        <v>1372</v>
      </c>
      <c r="P109" s="1427">
        <v>259</v>
      </c>
      <c r="Q109" s="1428">
        <f t="shared" si="14"/>
        <v>0.18877551020408162</v>
      </c>
      <c r="R109" s="81">
        <v>1440</v>
      </c>
      <c r="S109" s="1469">
        <v>276</v>
      </c>
      <c r="T109" s="1470">
        <f t="shared" si="11"/>
        <v>0.19166666666666668</v>
      </c>
      <c r="U109" s="81">
        <v>1464</v>
      </c>
      <c r="V109" s="1469">
        <v>237</v>
      </c>
      <c r="W109" s="1470">
        <f t="shared" si="12"/>
        <v>0.16188524590163936</v>
      </c>
      <c r="X109" s="81">
        <v>1441</v>
      </c>
      <c r="Y109" s="1469">
        <v>231</v>
      </c>
      <c r="Z109" s="1470">
        <f t="shared" si="13"/>
        <v>0.16030534351145037</v>
      </c>
      <c r="AA109" s="1471">
        <v>1433</v>
      </c>
      <c r="AB109" s="1472">
        <v>228</v>
      </c>
      <c r="AC109" s="1473">
        <f t="shared" si="15"/>
        <v>0.15910676901605025</v>
      </c>
    </row>
    <row r="110" spans="1:29" ht="13">
      <c r="A110" s="1418" t="s">
        <v>36</v>
      </c>
      <c r="B110" s="1419" t="s">
        <v>88</v>
      </c>
      <c r="C110" s="1420" t="s">
        <v>117</v>
      </c>
      <c r="D110" s="1419" t="s">
        <v>61</v>
      </c>
      <c r="E110" s="1421" t="s">
        <v>144</v>
      </c>
      <c r="F110" s="66">
        <v>1603</v>
      </c>
      <c r="G110" s="1422">
        <v>144</v>
      </c>
      <c r="H110" s="1423">
        <f t="shared" si="8"/>
        <v>8.9831565814098568E-2</v>
      </c>
      <c r="I110" s="67">
        <v>1570</v>
      </c>
      <c r="J110" s="1424">
        <v>138</v>
      </c>
      <c r="K110" s="1423">
        <f t="shared" si="9"/>
        <v>8.7898089171974517E-2</v>
      </c>
      <c r="L110" s="67">
        <v>1583</v>
      </c>
      <c r="M110" s="1424">
        <v>133</v>
      </c>
      <c r="N110" s="80">
        <f t="shared" si="10"/>
        <v>8.4017687934301963E-2</v>
      </c>
      <c r="O110" s="1426">
        <v>1592</v>
      </c>
      <c r="P110" s="1427">
        <v>138</v>
      </c>
      <c r="Q110" s="1428">
        <f t="shared" si="14"/>
        <v>8.6683417085427136E-2</v>
      </c>
      <c r="R110" s="81">
        <v>1663</v>
      </c>
      <c r="S110" s="1469">
        <v>137</v>
      </c>
      <c r="T110" s="1470">
        <f t="shared" si="11"/>
        <v>8.2381238725195427E-2</v>
      </c>
      <c r="U110" s="81">
        <v>1617</v>
      </c>
      <c r="V110" s="1469">
        <v>148</v>
      </c>
      <c r="W110" s="1470">
        <f t="shared" si="12"/>
        <v>9.152752009894867E-2</v>
      </c>
      <c r="X110" s="81">
        <v>1573</v>
      </c>
      <c r="Y110" s="1469">
        <v>142</v>
      </c>
      <c r="Z110" s="1470">
        <f t="shared" si="13"/>
        <v>9.0273363000635723E-2</v>
      </c>
      <c r="AA110" s="1471">
        <v>1502</v>
      </c>
      <c r="AB110" s="1472">
        <v>130</v>
      </c>
      <c r="AC110" s="1473">
        <f t="shared" si="15"/>
        <v>8.6551264980026632E-2</v>
      </c>
    </row>
    <row r="111" spans="1:29" ht="13">
      <c r="A111" s="1450" t="s">
        <v>36</v>
      </c>
      <c r="B111" s="1451" t="s">
        <v>88</v>
      </c>
      <c r="C111" s="1452" t="s">
        <v>117</v>
      </c>
      <c r="D111" s="1451" t="s">
        <v>85</v>
      </c>
      <c r="E111" s="1453" t="s">
        <v>145</v>
      </c>
      <c r="F111" s="73">
        <v>421</v>
      </c>
      <c r="G111" s="1438">
        <v>366</v>
      </c>
      <c r="H111" s="1439">
        <f t="shared" si="8"/>
        <v>0.86935866983372923</v>
      </c>
      <c r="I111" s="73">
        <v>435</v>
      </c>
      <c r="J111" s="1438">
        <v>372</v>
      </c>
      <c r="K111" s="1439">
        <f t="shared" si="9"/>
        <v>0.85517241379310349</v>
      </c>
      <c r="L111" s="73">
        <v>455</v>
      </c>
      <c r="M111" s="1438">
        <v>384</v>
      </c>
      <c r="N111" s="76">
        <f t="shared" si="10"/>
        <v>0.84395604395604396</v>
      </c>
      <c r="O111" s="1442">
        <v>516</v>
      </c>
      <c r="P111" s="1443">
        <v>435</v>
      </c>
      <c r="Q111" s="1444">
        <f t="shared" si="14"/>
        <v>0.84302325581395354</v>
      </c>
      <c r="R111" s="82">
        <v>545</v>
      </c>
      <c r="S111" s="1474">
        <v>446</v>
      </c>
      <c r="T111" s="1446">
        <f t="shared" si="11"/>
        <v>0.81834862385321105</v>
      </c>
      <c r="U111" s="82">
        <v>507</v>
      </c>
      <c r="V111" s="1474">
        <v>414</v>
      </c>
      <c r="W111" s="1446">
        <f t="shared" si="12"/>
        <v>0.81656804733727806</v>
      </c>
      <c r="X111" s="82">
        <v>502</v>
      </c>
      <c r="Y111" s="1474">
        <v>403</v>
      </c>
      <c r="Z111" s="1446">
        <f t="shared" si="13"/>
        <v>0.8027888446215139</v>
      </c>
      <c r="AA111" s="74">
        <v>448</v>
      </c>
      <c r="AB111" s="1440">
        <v>363</v>
      </c>
      <c r="AC111" s="1449">
        <f t="shared" si="15"/>
        <v>0.8102678571428571</v>
      </c>
    </row>
    <row r="112" spans="1:29" ht="14.5">
      <c r="A112" s="1434" t="s">
        <v>36</v>
      </c>
      <c r="B112" s="1435" t="s">
        <v>88</v>
      </c>
      <c r="C112" s="1436" t="s">
        <v>117</v>
      </c>
      <c r="D112" s="1435" t="s">
        <v>85</v>
      </c>
      <c r="E112" s="1476" t="s">
        <v>146</v>
      </c>
      <c r="F112" s="73">
        <v>683</v>
      </c>
      <c r="G112" s="1438">
        <v>77</v>
      </c>
      <c r="H112" s="83">
        <f t="shared" si="8"/>
        <v>0.11273792093704246</v>
      </c>
      <c r="I112" s="73">
        <v>685</v>
      </c>
      <c r="J112" s="1438">
        <v>90</v>
      </c>
      <c r="K112" s="1439">
        <f t="shared" si="9"/>
        <v>0.13138686131386862</v>
      </c>
      <c r="L112" s="73">
        <v>582</v>
      </c>
      <c r="M112" s="1438">
        <v>83</v>
      </c>
      <c r="N112" s="76">
        <f t="shared" si="10"/>
        <v>0.14261168384879724</v>
      </c>
      <c r="O112" s="1442">
        <v>568</v>
      </c>
      <c r="P112" s="1443">
        <v>81</v>
      </c>
      <c r="Q112" s="1444">
        <f t="shared" si="14"/>
        <v>0.14260563380281691</v>
      </c>
      <c r="R112" s="82">
        <v>585</v>
      </c>
      <c r="S112" s="1474">
        <v>114</v>
      </c>
      <c r="T112" s="1446">
        <f t="shared" si="11"/>
        <v>0.19487179487179487</v>
      </c>
      <c r="U112" s="82">
        <v>527</v>
      </c>
      <c r="V112" s="1474">
        <v>99</v>
      </c>
      <c r="W112" s="1446">
        <f t="shared" si="12"/>
        <v>0.18785578747628084</v>
      </c>
      <c r="X112" s="82">
        <v>542</v>
      </c>
      <c r="Y112" s="1474">
        <v>105</v>
      </c>
      <c r="Z112" s="1446">
        <f t="shared" si="13"/>
        <v>0.19372693726937271</v>
      </c>
      <c r="AA112" s="74">
        <v>523</v>
      </c>
      <c r="AB112" s="1440">
        <v>101</v>
      </c>
      <c r="AC112" s="1449">
        <f t="shared" si="15"/>
        <v>0.19311663479923519</v>
      </c>
    </row>
    <row r="113" spans="1:30" ht="14.5">
      <c r="A113" s="1434" t="s">
        <v>36</v>
      </c>
      <c r="B113" s="1435" t="s">
        <v>88</v>
      </c>
      <c r="C113" s="1436" t="s">
        <v>117</v>
      </c>
      <c r="D113" s="1435" t="s">
        <v>85</v>
      </c>
      <c r="E113" s="1476" t="s">
        <v>147</v>
      </c>
      <c r="F113" s="73">
        <v>442</v>
      </c>
      <c r="G113" s="1438">
        <v>74</v>
      </c>
      <c r="H113" s="83">
        <f t="shared" si="8"/>
        <v>0.167420814479638</v>
      </c>
      <c r="I113" s="73">
        <v>442</v>
      </c>
      <c r="J113" s="1438">
        <v>68</v>
      </c>
      <c r="K113" s="1439">
        <f t="shared" si="9"/>
        <v>0.15384615384615385</v>
      </c>
      <c r="L113" s="73">
        <v>437</v>
      </c>
      <c r="M113" s="1438">
        <v>60</v>
      </c>
      <c r="N113" s="76">
        <f t="shared" si="10"/>
        <v>0.13729977116704806</v>
      </c>
      <c r="O113" s="1442">
        <v>437</v>
      </c>
      <c r="P113" s="1443">
        <v>58</v>
      </c>
      <c r="Q113" s="1444">
        <f t="shared" si="14"/>
        <v>0.13272311212814644</v>
      </c>
      <c r="R113" s="82">
        <v>443</v>
      </c>
      <c r="S113" s="1474">
        <v>55</v>
      </c>
      <c r="T113" s="1446">
        <f t="shared" si="11"/>
        <v>0.12415349887133183</v>
      </c>
      <c r="U113" s="82">
        <v>450</v>
      </c>
      <c r="V113" s="1474">
        <v>59</v>
      </c>
      <c r="W113" s="1446">
        <f t="shared" si="12"/>
        <v>0.13111111111111112</v>
      </c>
      <c r="X113" s="82">
        <v>449</v>
      </c>
      <c r="Y113" s="1474">
        <v>58</v>
      </c>
      <c r="Z113" s="1446">
        <f t="shared" si="13"/>
        <v>0.1291759465478842</v>
      </c>
      <c r="AA113" s="74">
        <v>451</v>
      </c>
      <c r="AB113" s="1440">
        <v>56</v>
      </c>
      <c r="AC113" s="1449">
        <f t="shared" si="15"/>
        <v>0.12416851441241686</v>
      </c>
    </row>
    <row r="114" spans="1:30" ht="14.5">
      <c r="A114" s="1434" t="s">
        <v>36</v>
      </c>
      <c r="B114" s="1435" t="s">
        <v>88</v>
      </c>
      <c r="C114" s="1436" t="s">
        <v>117</v>
      </c>
      <c r="D114" s="1435" t="s">
        <v>85</v>
      </c>
      <c r="E114" s="1476" t="s">
        <v>148</v>
      </c>
      <c r="F114" s="73">
        <v>296</v>
      </c>
      <c r="G114" s="1438">
        <v>70</v>
      </c>
      <c r="H114" s="83">
        <f t="shared" si="8"/>
        <v>0.23648648648648649</v>
      </c>
      <c r="I114" s="73">
        <v>299</v>
      </c>
      <c r="J114" s="1438">
        <v>61</v>
      </c>
      <c r="K114" s="1439">
        <f t="shared" si="9"/>
        <v>0.20401337792642141</v>
      </c>
      <c r="L114" s="73">
        <v>294</v>
      </c>
      <c r="M114" s="1438">
        <v>55</v>
      </c>
      <c r="N114" s="76">
        <f t="shared" si="10"/>
        <v>0.1870748299319728</v>
      </c>
      <c r="O114" s="1442">
        <v>291</v>
      </c>
      <c r="P114" s="1443">
        <v>52</v>
      </c>
      <c r="Q114" s="1444">
        <f t="shared" si="14"/>
        <v>0.17869415807560138</v>
      </c>
      <c r="R114" s="82">
        <v>284</v>
      </c>
      <c r="S114" s="1474">
        <v>47</v>
      </c>
      <c r="T114" s="1446">
        <f t="shared" si="11"/>
        <v>0.16549295774647887</v>
      </c>
      <c r="U114" s="82">
        <v>271</v>
      </c>
      <c r="V114" s="1474">
        <v>44</v>
      </c>
      <c r="W114" s="1446">
        <f t="shared" si="12"/>
        <v>0.16236162361623616</v>
      </c>
      <c r="X114" s="82">
        <v>284</v>
      </c>
      <c r="Y114" s="1474">
        <v>40</v>
      </c>
      <c r="Z114" s="1446">
        <f t="shared" si="13"/>
        <v>0.14084507042253522</v>
      </c>
      <c r="AA114" s="74">
        <v>273</v>
      </c>
      <c r="AB114" s="1440">
        <v>37</v>
      </c>
      <c r="AC114" s="1449">
        <f t="shared" si="15"/>
        <v>0.13553113553113552</v>
      </c>
    </row>
    <row r="117" spans="1:30" ht="17.5">
      <c r="A117" s="1884" t="s">
        <v>19</v>
      </c>
      <c r="B117" s="1887" t="s">
        <v>20</v>
      </c>
      <c r="C117" s="1887" t="s">
        <v>21</v>
      </c>
      <c r="D117" s="1887" t="s">
        <v>22</v>
      </c>
      <c r="E117" s="1890" t="s">
        <v>23</v>
      </c>
      <c r="F117" s="1864" t="s">
        <v>24</v>
      </c>
      <c r="G117" s="1865"/>
      <c r="H117" s="1865"/>
      <c r="I117" s="1865"/>
      <c r="J117" s="1865"/>
      <c r="K117" s="1865"/>
      <c r="L117" s="1865"/>
      <c r="M117" s="1865"/>
      <c r="N117" s="1865"/>
      <c r="O117" s="1865"/>
      <c r="P117" s="1865"/>
      <c r="Q117" s="1865"/>
      <c r="R117" s="1865"/>
      <c r="S117" s="1865"/>
      <c r="T117" s="1865"/>
      <c r="U117" s="1865"/>
      <c r="V117" s="1865"/>
      <c r="W117" s="1865"/>
      <c r="X117" s="1865"/>
      <c r="Y117" s="1865"/>
      <c r="Z117" s="1865"/>
      <c r="AA117" s="1865"/>
      <c r="AB117" s="1865"/>
      <c r="AC117" s="1865"/>
      <c r="AD117" s="21"/>
    </row>
    <row r="118" spans="1:30" ht="17.5">
      <c r="A118" s="1885"/>
      <c r="B118" s="1888"/>
      <c r="C118" s="1888"/>
      <c r="D118" s="1888"/>
      <c r="E118" s="1891"/>
      <c r="F118" s="1875" t="s">
        <v>25</v>
      </c>
      <c r="G118" s="1876"/>
      <c r="H118" s="1877"/>
      <c r="I118" s="1878" t="s">
        <v>26</v>
      </c>
      <c r="J118" s="1879"/>
      <c r="K118" s="1880"/>
      <c r="L118" s="1878" t="s">
        <v>27</v>
      </c>
      <c r="M118" s="1879"/>
      <c r="N118" s="1881"/>
      <c r="O118" s="1878" t="s">
        <v>28</v>
      </c>
      <c r="P118" s="1879"/>
      <c r="Q118" s="1879"/>
      <c r="R118" s="1872" t="s">
        <v>29</v>
      </c>
      <c r="S118" s="1873"/>
      <c r="T118" s="1873"/>
      <c r="U118" s="1872" t="s">
        <v>30</v>
      </c>
      <c r="V118" s="1873"/>
      <c r="W118" s="1873"/>
      <c r="X118" s="1872" t="s">
        <v>31</v>
      </c>
      <c r="Y118" s="1873"/>
      <c r="Z118" s="1874"/>
      <c r="AA118" s="1866" t="s">
        <v>3214</v>
      </c>
      <c r="AB118" s="1867"/>
      <c r="AC118" s="1868"/>
      <c r="AD118" s="21"/>
    </row>
    <row r="119" spans="1:30" s="41" customFormat="1" ht="27.65" customHeight="1">
      <c r="A119" s="1885"/>
      <c r="B119" s="1888"/>
      <c r="C119" s="1888"/>
      <c r="D119" s="1888"/>
      <c r="E119" s="1891"/>
      <c r="F119" s="38" t="s">
        <v>32</v>
      </c>
      <c r="G119" s="1869" t="s">
        <v>33</v>
      </c>
      <c r="H119" s="1883"/>
      <c r="I119" s="38" t="s">
        <v>32</v>
      </c>
      <c r="J119" s="1869" t="s">
        <v>33</v>
      </c>
      <c r="K119" s="1883"/>
      <c r="L119" s="38" t="s">
        <v>32</v>
      </c>
      <c r="M119" s="1869" t="s">
        <v>33</v>
      </c>
      <c r="N119" s="1870"/>
      <c r="O119" s="38" t="s">
        <v>32</v>
      </c>
      <c r="P119" s="1869" t="s">
        <v>33</v>
      </c>
      <c r="Q119" s="1870"/>
      <c r="R119" s="38" t="s">
        <v>32</v>
      </c>
      <c r="S119" s="1869" t="s">
        <v>33</v>
      </c>
      <c r="T119" s="1870"/>
      <c r="U119" s="38" t="s">
        <v>32</v>
      </c>
      <c r="V119" s="1869" t="s">
        <v>33</v>
      </c>
      <c r="W119" s="1870"/>
      <c r="X119" s="38" t="s">
        <v>32</v>
      </c>
      <c r="Y119" s="1869" t="s">
        <v>33</v>
      </c>
      <c r="Z119" s="1871"/>
      <c r="AA119" s="1378" t="s">
        <v>32</v>
      </c>
      <c r="AB119" s="1862" t="s">
        <v>33</v>
      </c>
      <c r="AC119" s="1863"/>
      <c r="AD119" s="40"/>
    </row>
    <row r="120" spans="1:30" s="41" customFormat="1" ht="17.5">
      <c r="A120" s="1886"/>
      <c r="B120" s="1889"/>
      <c r="C120" s="1889"/>
      <c r="D120" s="1889"/>
      <c r="E120" s="1892"/>
      <c r="F120" s="42" t="s">
        <v>34</v>
      </c>
      <c r="G120" s="43" t="s">
        <v>34</v>
      </c>
      <c r="H120" s="44" t="s">
        <v>35</v>
      </c>
      <c r="I120" s="42" t="s">
        <v>34</v>
      </c>
      <c r="J120" s="43" t="s">
        <v>34</v>
      </c>
      <c r="K120" s="44" t="s">
        <v>35</v>
      </c>
      <c r="L120" s="42" t="s">
        <v>34</v>
      </c>
      <c r="M120" s="43" t="s">
        <v>34</v>
      </c>
      <c r="N120" s="45" t="s">
        <v>35</v>
      </c>
      <c r="O120" s="42" t="s">
        <v>34</v>
      </c>
      <c r="P120" s="43" t="s">
        <v>34</v>
      </c>
      <c r="Q120" s="45" t="s">
        <v>35</v>
      </c>
      <c r="R120" s="42" t="s">
        <v>34</v>
      </c>
      <c r="S120" s="43" t="s">
        <v>34</v>
      </c>
      <c r="T120" s="45" t="s">
        <v>35</v>
      </c>
      <c r="U120" s="42" t="s">
        <v>34</v>
      </c>
      <c r="V120" s="43" t="s">
        <v>34</v>
      </c>
      <c r="W120" s="45" t="s">
        <v>35</v>
      </c>
      <c r="X120" s="42" t="s">
        <v>34</v>
      </c>
      <c r="Y120" s="43" t="s">
        <v>34</v>
      </c>
      <c r="Z120" s="47" t="s">
        <v>35</v>
      </c>
      <c r="AA120" s="1379" t="s">
        <v>34</v>
      </c>
      <c r="AB120" s="1380" t="s">
        <v>34</v>
      </c>
      <c r="AC120" s="1381" t="s">
        <v>35</v>
      </c>
      <c r="AD120" s="21"/>
    </row>
    <row r="121" spans="1:30" ht="13">
      <c r="A121" s="48" t="s">
        <v>36</v>
      </c>
      <c r="B121" s="49" t="s">
        <v>149</v>
      </c>
      <c r="C121" s="50" t="s">
        <v>150</v>
      </c>
      <c r="D121" s="49" t="s">
        <v>39</v>
      </c>
      <c r="E121" s="1382" t="s">
        <v>151</v>
      </c>
      <c r="F121" s="51">
        <v>496</v>
      </c>
      <c r="G121" s="52">
        <v>137</v>
      </c>
      <c r="H121" s="53">
        <f t="shared" ref="H121:H169" si="16">G121/F121</f>
        <v>0.27620967741935482</v>
      </c>
      <c r="I121" s="51">
        <v>476</v>
      </c>
      <c r="J121" s="52">
        <v>115</v>
      </c>
      <c r="K121" s="53">
        <f t="shared" ref="K121:K169" si="17">J121/I121</f>
        <v>0.24159663865546219</v>
      </c>
      <c r="L121" s="51">
        <v>518</v>
      </c>
      <c r="M121" s="52">
        <v>129</v>
      </c>
      <c r="N121" s="54">
        <f t="shared" ref="N121:N169" si="18">M121/L121</f>
        <v>0.24903474903474904</v>
      </c>
      <c r="O121" s="1383">
        <v>540</v>
      </c>
      <c r="P121" s="1384">
        <v>137</v>
      </c>
      <c r="Q121" s="1385">
        <f t="shared" ref="Q121:Q169" si="19">P121/O121</f>
        <v>0.25370370370370371</v>
      </c>
      <c r="R121" s="55">
        <v>492</v>
      </c>
      <c r="S121" s="56">
        <v>128</v>
      </c>
      <c r="T121" s="57">
        <f t="shared" ref="T121:T169" si="20">S121/R121</f>
        <v>0.26016260162601629</v>
      </c>
      <c r="U121" s="55">
        <v>514</v>
      </c>
      <c r="V121" s="56">
        <v>146</v>
      </c>
      <c r="W121" s="57">
        <f t="shared" ref="W121:W169" si="21">V121/U121</f>
        <v>0.28404669260700388</v>
      </c>
      <c r="X121" s="55">
        <v>514</v>
      </c>
      <c r="Y121" s="56">
        <v>129</v>
      </c>
      <c r="Z121" s="57">
        <f t="shared" ref="Z121:Z169" si="22">Y121/X121</f>
        <v>0.25097276264591439</v>
      </c>
      <c r="AA121" s="1386">
        <v>518</v>
      </c>
      <c r="AB121" s="1387">
        <v>153</v>
      </c>
      <c r="AC121" s="1388">
        <f>AB121/AA121</f>
        <v>0.29536679536679539</v>
      </c>
    </row>
    <row r="122" spans="1:30" ht="13">
      <c r="A122" s="1389" t="s">
        <v>36</v>
      </c>
      <c r="B122" s="1390" t="s">
        <v>149</v>
      </c>
      <c r="C122" s="1391" t="s">
        <v>150</v>
      </c>
      <c r="D122" s="1390" t="s">
        <v>39</v>
      </c>
      <c r="E122" s="1477" t="s">
        <v>152</v>
      </c>
      <c r="F122" s="59">
        <v>777</v>
      </c>
      <c r="G122" s="1393">
        <v>85</v>
      </c>
      <c r="H122" s="1394">
        <f t="shared" si="16"/>
        <v>0.10939510939510939</v>
      </c>
      <c r="I122" s="59">
        <v>780</v>
      </c>
      <c r="J122" s="1393">
        <v>82</v>
      </c>
      <c r="K122" s="1394">
        <f t="shared" si="17"/>
        <v>0.10512820512820513</v>
      </c>
      <c r="L122" s="59">
        <v>747</v>
      </c>
      <c r="M122" s="1393">
        <v>72</v>
      </c>
      <c r="N122" s="60">
        <f t="shared" si="18"/>
        <v>9.6385542168674704E-2</v>
      </c>
      <c r="O122" s="1395">
        <v>821</v>
      </c>
      <c r="P122" s="1396">
        <v>78</v>
      </c>
      <c r="Q122" s="1385">
        <f t="shared" si="19"/>
        <v>9.5006090133982951E-2</v>
      </c>
      <c r="R122" s="78">
        <v>723</v>
      </c>
      <c r="S122" s="1454">
        <v>66</v>
      </c>
      <c r="T122" s="1397">
        <f t="shared" si="20"/>
        <v>9.1286307053941904E-2</v>
      </c>
      <c r="U122" s="78">
        <v>738</v>
      </c>
      <c r="V122" s="1454">
        <v>60</v>
      </c>
      <c r="W122" s="1397">
        <f t="shared" si="21"/>
        <v>8.1300813008130079E-2</v>
      </c>
      <c r="X122" s="78">
        <v>777</v>
      </c>
      <c r="Y122" s="1454">
        <v>73</v>
      </c>
      <c r="Z122" s="1397">
        <f t="shared" si="22"/>
        <v>9.3951093951093953E-2</v>
      </c>
      <c r="AA122" s="1455">
        <v>744</v>
      </c>
      <c r="AB122" s="1456">
        <v>80</v>
      </c>
      <c r="AC122" s="1388">
        <f t="shared" ref="AC122:AC169" si="23">AB122/AA122</f>
        <v>0.10752688172043011</v>
      </c>
    </row>
    <row r="123" spans="1:30" ht="13">
      <c r="A123" s="1389" t="s">
        <v>36</v>
      </c>
      <c r="B123" s="1390" t="s">
        <v>149</v>
      </c>
      <c r="C123" s="1391" t="s">
        <v>150</v>
      </c>
      <c r="D123" s="1390" t="s">
        <v>39</v>
      </c>
      <c r="E123" s="1392" t="s">
        <v>153</v>
      </c>
      <c r="F123" s="59">
        <v>1086</v>
      </c>
      <c r="G123" s="1393">
        <v>244</v>
      </c>
      <c r="H123" s="1394">
        <f t="shared" si="16"/>
        <v>0.22467771639042358</v>
      </c>
      <c r="I123" s="59">
        <v>1100</v>
      </c>
      <c r="J123" s="1393">
        <v>254</v>
      </c>
      <c r="K123" s="1394">
        <f t="shared" si="17"/>
        <v>0.2309090909090909</v>
      </c>
      <c r="L123" s="59">
        <v>1070</v>
      </c>
      <c r="M123" s="1393">
        <v>220</v>
      </c>
      <c r="N123" s="60">
        <f t="shared" si="18"/>
        <v>0.20560747663551401</v>
      </c>
      <c r="O123" s="1395">
        <v>1086</v>
      </c>
      <c r="P123" s="1396">
        <v>220</v>
      </c>
      <c r="Q123" s="1385">
        <f t="shared" si="19"/>
        <v>0.20257826887661143</v>
      </c>
      <c r="R123" s="78">
        <v>927</v>
      </c>
      <c r="S123" s="1454">
        <v>199</v>
      </c>
      <c r="T123" s="1397">
        <f t="shared" si="20"/>
        <v>0.21467098166127294</v>
      </c>
      <c r="U123" s="78">
        <v>1033</v>
      </c>
      <c r="V123" s="1454">
        <v>233</v>
      </c>
      <c r="W123" s="1397">
        <f t="shared" si="21"/>
        <v>0.22555663117134558</v>
      </c>
      <c r="X123" s="78">
        <v>1079</v>
      </c>
      <c r="Y123" s="1454">
        <v>248</v>
      </c>
      <c r="Z123" s="1397">
        <f t="shared" si="22"/>
        <v>0.22984244670991658</v>
      </c>
      <c r="AA123" s="1455">
        <v>1118</v>
      </c>
      <c r="AB123" s="1456">
        <v>261</v>
      </c>
      <c r="AC123" s="1388">
        <f t="shared" si="23"/>
        <v>0.2334525939177102</v>
      </c>
    </row>
    <row r="124" spans="1:30" ht="13">
      <c r="A124" s="1389" t="s">
        <v>36</v>
      </c>
      <c r="B124" s="1390" t="s">
        <v>149</v>
      </c>
      <c r="C124" s="1391" t="s">
        <v>150</v>
      </c>
      <c r="D124" s="1390" t="s">
        <v>39</v>
      </c>
      <c r="E124" s="1392" t="s">
        <v>154</v>
      </c>
      <c r="F124" s="59">
        <v>1231</v>
      </c>
      <c r="G124" s="1393">
        <v>197</v>
      </c>
      <c r="H124" s="1394">
        <f t="shared" si="16"/>
        <v>0.16003249390739235</v>
      </c>
      <c r="I124" s="59">
        <v>1184</v>
      </c>
      <c r="J124" s="1393">
        <v>178</v>
      </c>
      <c r="K124" s="1394">
        <f t="shared" si="17"/>
        <v>0.15033783783783783</v>
      </c>
      <c r="L124" s="59">
        <v>1163</v>
      </c>
      <c r="M124" s="1393">
        <v>166</v>
      </c>
      <c r="N124" s="60">
        <f t="shared" si="18"/>
        <v>0.14273430782459157</v>
      </c>
      <c r="O124" s="1395">
        <v>1150</v>
      </c>
      <c r="P124" s="1396">
        <v>164</v>
      </c>
      <c r="Q124" s="1385">
        <f t="shared" si="19"/>
        <v>0.14260869565217391</v>
      </c>
      <c r="R124" s="78">
        <v>1142</v>
      </c>
      <c r="S124" s="1454">
        <v>172</v>
      </c>
      <c r="T124" s="1397">
        <f t="shared" si="20"/>
        <v>0.15061295971978983</v>
      </c>
      <c r="U124" s="78">
        <v>1093</v>
      </c>
      <c r="V124" s="1454">
        <v>167</v>
      </c>
      <c r="W124" s="1397">
        <f t="shared" si="21"/>
        <v>0.15279048490393413</v>
      </c>
      <c r="X124" s="78">
        <v>1097</v>
      </c>
      <c r="Y124" s="1454">
        <v>158</v>
      </c>
      <c r="Z124" s="1397">
        <f t="shared" si="22"/>
        <v>0.14402917046490429</v>
      </c>
      <c r="AA124" s="1455">
        <v>1095</v>
      </c>
      <c r="AB124" s="1456">
        <v>147</v>
      </c>
      <c r="AC124" s="1388">
        <f t="shared" si="23"/>
        <v>0.13424657534246576</v>
      </c>
    </row>
    <row r="125" spans="1:30" ht="13">
      <c r="A125" s="1389" t="s">
        <v>36</v>
      </c>
      <c r="B125" s="1390" t="s">
        <v>149</v>
      </c>
      <c r="C125" s="1391" t="s">
        <v>150</v>
      </c>
      <c r="D125" s="1390" t="s">
        <v>39</v>
      </c>
      <c r="E125" s="1392" t="s">
        <v>155</v>
      </c>
      <c r="F125" s="59">
        <v>453</v>
      </c>
      <c r="G125" s="1393">
        <v>162</v>
      </c>
      <c r="H125" s="1394">
        <f t="shared" si="16"/>
        <v>0.35761589403973509</v>
      </c>
      <c r="I125" s="59">
        <v>660</v>
      </c>
      <c r="J125" s="1393">
        <v>221</v>
      </c>
      <c r="K125" s="1394">
        <f t="shared" si="17"/>
        <v>0.33484848484848484</v>
      </c>
      <c r="L125" s="59">
        <v>727</v>
      </c>
      <c r="M125" s="1393">
        <v>227</v>
      </c>
      <c r="N125" s="60">
        <f t="shared" si="18"/>
        <v>0.31224209078404402</v>
      </c>
      <c r="O125" s="1395">
        <v>873</v>
      </c>
      <c r="P125" s="1396">
        <v>253</v>
      </c>
      <c r="Q125" s="1385">
        <f t="shared" si="19"/>
        <v>0.28980526918671251</v>
      </c>
      <c r="R125" s="78">
        <v>857</v>
      </c>
      <c r="S125" s="1454">
        <v>264</v>
      </c>
      <c r="T125" s="1397">
        <f t="shared" si="20"/>
        <v>0.30805134189031508</v>
      </c>
      <c r="U125" s="78">
        <v>825</v>
      </c>
      <c r="V125" s="1454">
        <v>231</v>
      </c>
      <c r="W125" s="1397">
        <f t="shared" si="21"/>
        <v>0.28000000000000003</v>
      </c>
      <c r="X125" s="78">
        <v>787</v>
      </c>
      <c r="Y125" s="1454">
        <v>206</v>
      </c>
      <c r="Z125" s="1397">
        <f t="shared" si="22"/>
        <v>0.26175349428208389</v>
      </c>
      <c r="AA125" s="1455">
        <v>791</v>
      </c>
      <c r="AB125" s="1456">
        <v>197</v>
      </c>
      <c r="AC125" s="1388">
        <f t="shared" si="23"/>
        <v>0.24905183312262957</v>
      </c>
    </row>
    <row r="126" spans="1:30" ht="13">
      <c r="A126" s="1389" t="s">
        <v>36</v>
      </c>
      <c r="B126" s="1390" t="s">
        <v>149</v>
      </c>
      <c r="C126" s="1391" t="s">
        <v>150</v>
      </c>
      <c r="D126" s="1390" t="s">
        <v>39</v>
      </c>
      <c r="E126" s="1392" t="s">
        <v>156</v>
      </c>
      <c r="F126" s="59">
        <v>711</v>
      </c>
      <c r="G126" s="1393">
        <v>80</v>
      </c>
      <c r="H126" s="1394">
        <f t="shared" si="16"/>
        <v>0.11251758087201125</v>
      </c>
      <c r="I126" s="59">
        <v>632</v>
      </c>
      <c r="J126" s="1393">
        <v>77</v>
      </c>
      <c r="K126" s="1394">
        <f t="shared" si="17"/>
        <v>0.12183544303797468</v>
      </c>
      <c r="L126" s="59">
        <v>674</v>
      </c>
      <c r="M126" s="1393">
        <v>61</v>
      </c>
      <c r="N126" s="60">
        <f t="shared" si="18"/>
        <v>9.050445103857567E-2</v>
      </c>
      <c r="O126" s="1395">
        <v>701</v>
      </c>
      <c r="P126" s="1396">
        <v>58</v>
      </c>
      <c r="Q126" s="1385">
        <f t="shared" si="19"/>
        <v>8.2738944365192579E-2</v>
      </c>
      <c r="R126" s="78">
        <v>705</v>
      </c>
      <c r="S126" s="1454">
        <v>61</v>
      </c>
      <c r="T126" s="1397">
        <f t="shared" si="20"/>
        <v>8.6524822695035461E-2</v>
      </c>
      <c r="U126" s="78">
        <v>655</v>
      </c>
      <c r="V126" s="1454">
        <v>60</v>
      </c>
      <c r="W126" s="1397">
        <f t="shared" si="21"/>
        <v>9.1603053435114504E-2</v>
      </c>
      <c r="X126" s="78">
        <v>682</v>
      </c>
      <c r="Y126" s="1454">
        <v>46</v>
      </c>
      <c r="Z126" s="1397">
        <f t="shared" si="22"/>
        <v>6.7448680351906154E-2</v>
      </c>
      <c r="AA126" s="1455">
        <v>582</v>
      </c>
      <c r="AB126" s="1456">
        <v>61</v>
      </c>
      <c r="AC126" s="1388">
        <f t="shared" si="23"/>
        <v>0.10481099656357389</v>
      </c>
    </row>
    <row r="127" spans="1:30" ht="13">
      <c r="A127" s="1389" t="s">
        <v>36</v>
      </c>
      <c r="B127" s="1390" t="s">
        <v>149</v>
      </c>
      <c r="C127" s="1391" t="s">
        <v>150</v>
      </c>
      <c r="D127" s="1390" t="s">
        <v>39</v>
      </c>
      <c r="E127" s="1392" t="s">
        <v>157</v>
      </c>
      <c r="F127" s="59">
        <v>663</v>
      </c>
      <c r="G127" s="1393">
        <v>129</v>
      </c>
      <c r="H127" s="1394">
        <f t="shared" si="16"/>
        <v>0.19457013574660634</v>
      </c>
      <c r="I127" s="59">
        <v>658</v>
      </c>
      <c r="J127" s="1393">
        <v>128</v>
      </c>
      <c r="K127" s="1394">
        <f t="shared" si="17"/>
        <v>0.19452887537993921</v>
      </c>
      <c r="L127" s="59">
        <v>633</v>
      </c>
      <c r="M127" s="1393">
        <v>107</v>
      </c>
      <c r="N127" s="60">
        <f t="shared" si="18"/>
        <v>0.16903633491311215</v>
      </c>
      <c r="O127" s="1395">
        <v>647</v>
      </c>
      <c r="P127" s="1396">
        <v>98</v>
      </c>
      <c r="Q127" s="1385">
        <f t="shared" si="19"/>
        <v>0.15146831530139104</v>
      </c>
      <c r="R127" s="78">
        <v>652</v>
      </c>
      <c r="S127" s="1454">
        <v>98</v>
      </c>
      <c r="T127" s="1397">
        <f t="shared" si="20"/>
        <v>0.15030674846625766</v>
      </c>
      <c r="U127" s="78">
        <v>646</v>
      </c>
      <c r="V127" s="1454">
        <v>98</v>
      </c>
      <c r="W127" s="1397">
        <f t="shared" si="21"/>
        <v>0.15170278637770898</v>
      </c>
      <c r="X127" s="78">
        <v>677</v>
      </c>
      <c r="Y127" s="1454">
        <v>111</v>
      </c>
      <c r="Z127" s="1397">
        <f t="shared" si="22"/>
        <v>0.16395864106351551</v>
      </c>
      <c r="AA127" s="1455">
        <v>635</v>
      </c>
      <c r="AB127" s="1456">
        <v>109</v>
      </c>
      <c r="AC127" s="1388">
        <f t="shared" si="23"/>
        <v>0.17165354330708663</v>
      </c>
    </row>
    <row r="128" spans="1:30" ht="13">
      <c r="A128" s="1389" t="s">
        <v>36</v>
      </c>
      <c r="B128" s="1390" t="s">
        <v>149</v>
      </c>
      <c r="C128" s="1391" t="s">
        <v>150</v>
      </c>
      <c r="D128" s="1390" t="s">
        <v>39</v>
      </c>
      <c r="E128" s="1392" t="s">
        <v>158</v>
      </c>
      <c r="F128" s="59">
        <v>894</v>
      </c>
      <c r="G128" s="1393">
        <v>297</v>
      </c>
      <c r="H128" s="1394">
        <f t="shared" si="16"/>
        <v>0.33221476510067116</v>
      </c>
      <c r="I128" s="59">
        <v>883</v>
      </c>
      <c r="J128" s="1393">
        <v>290</v>
      </c>
      <c r="K128" s="1394">
        <f t="shared" si="17"/>
        <v>0.32842582106455265</v>
      </c>
      <c r="L128" s="59">
        <v>848</v>
      </c>
      <c r="M128" s="1393">
        <v>268</v>
      </c>
      <c r="N128" s="60">
        <f t="shared" si="18"/>
        <v>0.31603773584905659</v>
      </c>
      <c r="O128" s="1395">
        <v>828</v>
      </c>
      <c r="P128" s="1396">
        <v>260</v>
      </c>
      <c r="Q128" s="1385">
        <f t="shared" si="19"/>
        <v>0.3140096618357488</v>
      </c>
      <c r="R128" s="78">
        <v>778</v>
      </c>
      <c r="S128" s="1454">
        <v>259</v>
      </c>
      <c r="T128" s="1397">
        <f t="shared" si="20"/>
        <v>0.33290488431876608</v>
      </c>
      <c r="U128" s="78">
        <v>780</v>
      </c>
      <c r="V128" s="1454">
        <v>257</v>
      </c>
      <c r="W128" s="1397">
        <f t="shared" si="21"/>
        <v>0.32948717948717948</v>
      </c>
      <c r="X128" s="78">
        <v>735</v>
      </c>
      <c r="Y128" s="1454">
        <v>239</v>
      </c>
      <c r="Z128" s="1397">
        <f t="shared" si="22"/>
        <v>0.32517006802721088</v>
      </c>
      <c r="AA128" s="1455">
        <v>749</v>
      </c>
      <c r="AB128" s="1456">
        <v>252</v>
      </c>
      <c r="AC128" s="1388">
        <f t="shared" si="23"/>
        <v>0.3364485981308411</v>
      </c>
    </row>
    <row r="129" spans="1:29" ht="13">
      <c r="A129" s="1389" t="s">
        <v>36</v>
      </c>
      <c r="B129" s="1390" t="s">
        <v>149</v>
      </c>
      <c r="C129" s="1391" t="s">
        <v>150</v>
      </c>
      <c r="D129" s="1390" t="s">
        <v>39</v>
      </c>
      <c r="E129" s="1392" t="s">
        <v>159</v>
      </c>
      <c r="F129" s="59">
        <v>926</v>
      </c>
      <c r="G129" s="1393">
        <v>82</v>
      </c>
      <c r="H129" s="1394">
        <f t="shared" si="16"/>
        <v>8.8552915766738655E-2</v>
      </c>
      <c r="I129" s="59">
        <v>972</v>
      </c>
      <c r="J129" s="1393">
        <v>99</v>
      </c>
      <c r="K129" s="1394">
        <f t="shared" si="17"/>
        <v>0.10185185185185185</v>
      </c>
      <c r="L129" s="59">
        <v>1037</v>
      </c>
      <c r="M129" s="1393">
        <v>108</v>
      </c>
      <c r="N129" s="60">
        <f t="shared" si="18"/>
        <v>0.10414657666345227</v>
      </c>
      <c r="O129" s="1395">
        <v>1082</v>
      </c>
      <c r="P129" s="1396">
        <v>111</v>
      </c>
      <c r="Q129" s="1385">
        <f t="shared" si="19"/>
        <v>0.10258780036968576</v>
      </c>
      <c r="R129" s="78">
        <v>926</v>
      </c>
      <c r="S129" s="1454">
        <v>110</v>
      </c>
      <c r="T129" s="1397">
        <f t="shared" si="20"/>
        <v>0.11879049676025918</v>
      </c>
      <c r="U129" s="78">
        <v>963</v>
      </c>
      <c r="V129" s="1454">
        <v>109</v>
      </c>
      <c r="W129" s="1397">
        <f t="shared" si="21"/>
        <v>0.11318795430944964</v>
      </c>
      <c r="X129" s="78">
        <v>926</v>
      </c>
      <c r="Y129" s="1454">
        <v>94</v>
      </c>
      <c r="Z129" s="1397">
        <f t="shared" si="22"/>
        <v>0.10151187904967603</v>
      </c>
      <c r="AA129" s="1455">
        <v>932</v>
      </c>
      <c r="AB129" s="1456">
        <v>93</v>
      </c>
      <c r="AC129" s="1388">
        <f t="shared" si="23"/>
        <v>9.9785407725321892E-2</v>
      </c>
    </row>
    <row r="130" spans="1:29" ht="13">
      <c r="A130" s="1389" t="s">
        <v>36</v>
      </c>
      <c r="B130" s="1390" t="s">
        <v>149</v>
      </c>
      <c r="C130" s="1391" t="s">
        <v>150</v>
      </c>
      <c r="D130" s="1390" t="s">
        <v>39</v>
      </c>
      <c r="E130" s="1392" t="s">
        <v>160</v>
      </c>
      <c r="F130" s="59">
        <v>517</v>
      </c>
      <c r="G130" s="1393">
        <v>134</v>
      </c>
      <c r="H130" s="1394">
        <f t="shared" si="16"/>
        <v>0.25918762088974856</v>
      </c>
      <c r="I130" s="59">
        <v>489</v>
      </c>
      <c r="J130" s="1393">
        <v>118</v>
      </c>
      <c r="K130" s="1394">
        <f t="shared" si="17"/>
        <v>0.24130879345603273</v>
      </c>
      <c r="L130" s="59">
        <v>481</v>
      </c>
      <c r="M130" s="1393">
        <v>114</v>
      </c>
      <c r="N130" s="60">
        <f t="shared" si="18"/>
        <v>0.23700623700623702</v>
      </c>
      <c r="O130" s="1395">
        <v>493</v>
      </c>
      <c r="P130" s="1396">
        <v>136</v>
      </c>
      <c r="Q130" s="1385">
        <f t="shared" si="19"/>
        <v>0.27586206896551724</v>
      </c>
      <c r="R130" s="78">
        <v>470</v>
      </c>
      <c r="S130" s="1454">
        <v>116</v>
      </c>
      <c r="T130" s="1397">
        <f t="shared" si="20"/>
        <v>0.24680851063829787</v>
      </c>
      <c r="U130" s="78">
        <v>476</v>
      </c>
      <c r="V130" s="1454">
        <v>120</v>
      </c>
      <c r="W130" s="1397">
        <f t="shared" si="21"/>
        <v>0.25210084033613445</v>
      </c>
      <c r="X130" s="78">
        <v>481</v>
      </c>
      <c r="Y130" s="1454">
        <v>127</v>
      </c>
      <c r="Z130" s="1397">
        <f t="shared" si="22"/>
        <v>0.26403326403326405</v>
      </c>
      <c r="AA130" s="1455">
        <v>456</v>
      </c>
      <c r="AB130" s="1456">
        <v>107</v>
      </c>
      <c r="AC130" s="1388">
        <f t="shared" si="23"/>
        <v>0.23464912280701755</v>
      </c>
    </row>
    <row r="131" spans="1:29" ht="13">
      <c r="A131" s="1389" t="s">
        <v>36</v>
      </c>
      <c r="B131" s="1390" t="s">
        <v>149</v>
      </c>
      <c r="C131" s="1391" t="s">
        <v>150</v>
      </c>
      <c r="D131" s="1390" t="s">
        <v>39</v>
      </c>
      <c r="E131" s="1392" t="s">
        <v>161</v>
      </c>
      <c r="F131" s="59">
        <v>595</v>
      </c>
      <c r="G131" s="1393">
        <v>171</v>
      </c>
      <c r="H131" s="1394">
        <f t="shared" si="16"/>
        <v>0.28739495798319326</v>
      </c>
      <c r="I131" s="59">
        <v>621</v>
      </c>
      <c r="J131" s="1393">
        <v>173</v>
      </c>
      <c r="K131" s="1394">
        <f t="shared" si="17"/>
        <v>0.27858293075684382</v>
      </c>
      <c r="L131" s="59">
        <v>600</v>
      </c>
      <c r="M131" s="1393">
        <v>168</v>
      </c>
      <c r="N131" s="60">
        <f t="shared" si="18"/>
        <v>0.28000000000000003</v>
      </c>
      <c r="O131" s="1395">
        <v>623</v>
      </c>
      <c r="P131" s="1396">
        <v>155</v>
      </c>
      <c r="Q131" s="1385">
        <f t="shared" si="19"/>
        <v>0.24879614767255218</v>
      </c>
      <c r="R131" s="78">
        <v>580</v>
      </c>
      <c r="S131" s="1454">
        <v>148</v>
      </c>
      <c r="T131" s="1397">
        <f t="shared" si="20"/>
        <v>0.25517241379310346</v>
      </c>
      <c r="U131" s="78">
        <v>595</v>
      </c>
      <c r="V131" s="1454">
        <v>146</v>
      </c>
      <c r="W131" s="1397">
        <f t="shared" si="21"/>
        <v>0.24537815126050419</v>
      </c>
      <c r="X131" s="78">
        <v>610</v>
      </c>
      <c r="Y131" s="1454">
        <v>151</v>
      </c>
      <c r="Z131" s="1397">
        <f t="shared" si="22"/>
        <v>0.24754098360655738</v>
      </c>
      <c r="AA131" s="1455">
        <v>538</v>
      </c>
      <c r="AB131" s="1456">
        <v>126</v>
      </c>
      <c r="AC131" s="1388">
        <f t="shared" si="23"/>
        <v>0.2342007434944238</v>
      </c>
    </row>
    <row r="132" spans="1:29" ht="13">
      <c r="A132" s="1389" t="s">
        <v>36</v>
      </c>
      <c r="B132" s="1390" t="s">
        <v>149</v>
      </c>
      <c r="C132" s="1391" t="s">
        <v>150</v>
      </c>
      <c r="D132" s="1390" t="s">
        <v>39</v>
      </c>
      <c r="E132" s="1392" t="s">
        <v>162</v>
      </c>
      <c r="F132" s="59">
        <v>582</v>
      </c>
      <c r="G132" s="1393">
        <v>135</v>
      </c>
      <c r="H132" s="1394">
        <f t="shared" si="16"/>
        <v>0.23195876288659795</v>
      </c>
      <c r="I132" s="59">
        <v>545</v>
      </c>
      <c r="J132" s="1393">
        <v>112</v>
      </c>
      <c r="K132" s="1394">
        <f t="shared" si="17"/>
        <v>0.20550458715596331</v>
      </c>
      <c r="L132" s="59">
        <v>511</v>
      </c>
      <c r="M132" s="1393">
        <v>86</v>
      </c>
      <c r="N132" s="60">
        <f t="shared" si="18"/>
        <v>0.16829745596868884</v>
      </c>
      <c r="O132" s="1395">
        <v>493</v>
      </c>
      <c r="P132" s="1396">
        <v>74</v>
      </c>
      <c r="Q132" s="1385">
        <f t="shared" si="19"/>
        <v>0.15010141987829614</v>
      </c>
      <c r="R132" s="78">
        <v>474</v>
      </c>
      <c r="S132" s="1454">
        <v>68</v>
      </c>
      <c r="T132" s="1397">
        <f t="shared" si="20"/>
        <v>0.14345991561181434</v>
      </c>
      <c r="U132" s="78">
        <v>457</v>
      </c>
      <c r="V132" s="1454">
        <v>64</v>
      </c>
      <c r="W132" s="1397">
        <f t="shared" si="21"/>
        <v>0.14004376367614879</v>
      </c>
      <c r="X132" s="78">
        <v>459</v>
      </c>
      <c r="Y132" s="1454">
        <v>75</v>
      </c>
      <c r="Z132" s="1397">
        <f t="shared" si="22"/>
        <v>0.16339869281045752</v>
      </c>
      <c r="AA132" s="1455">
        <v>492</v>
      </c>
      <c r="AB132" s="1456">
        <v>75</v>
      </c>
      <c r="AC132" s="1388">
        <f t="shared" si="23"/>
        <v>0.1524390243902439</v>
      </c>
    </row>
    <row r="133" spans="1:29" ht="14.5">
      <c r="A133" s="1478" t="s">
        <v>36</v>
      </c>
      <c r="B133" s="1478" t="s">
        <v>149</v>
      </c>
      <c r="C133" s="1479" t="s">
        <v>150</v>
      </c>
      <c r="D133" s="1478" t="s">
        <v>57</v>
      </c>
      <c r="E133" s="84" t="s">
        <v>163</v>
      </c>
      <c r="F133" s="1480"/>
      <c r="G133" s="1407"/>
      <c r="H133" s="85"/>
      <c r="I133" s="1480"/>
      <c r="J133" s="1407"/>
      <c r="K133" s="85"/>
      <c r="L133" s="1480"/>
      <c r="M133" s="1407"/>
      <c r="N133" s="64"/>
      <c r="O133" s="1409"/>
      <c r="P133" s="1410"/>
      <c r="Q133" s="1411"/>
      <c r="R133" s="65">
        <v>85</v>
      </c>
      <c r="S133" s="1412">
        <v>27</v>
      </c>
      <c r="T133" s="1413">
        <f t="shared" si="20"/>
        <v>0.31764705882352939</v>
      </c>
      <c r="U133" s="65">
        <v>192</v>
      </c>
      <c r="V133" s="1412">
        <v>67</v>
      </c>
      <c r="W133" s="1413">
        <f t="shared" si="21"/>
        <v>0.34895833333333331</v>
      </c>
      <c r="X133" s="65">
        <v>287</v>
      </c>
      <c r="Y133" s="1412">
        <v>102</v>
      </c>
      <c r="Z133" s="1413">
        <f t="shared" si="22"/>
        <v>0.35540069686411152</v>
      </c>
      <c r="AA133" s="1415">
        <v>382</v>
      </c>
      <c r="AB133" s="1416">
        <v>143</v>
      </c>
      <c r="AC133" s="1417">
        <f t="shared" si="23"/>
        <v>0.37434554973821987</v>
      </c>
    </row>
    <row r="134" spans="1:29" ht="13">
      <c r="A134" s="1402" t="s">
        <v>36</v>
      </c>
      <c r="B134" s="1402" t="s">
        <v>149</v>
      </c>
      <c r="C134" s="1404" t="s">
        <v>150</v>
      </c>
      <c r="D134" s="1402" t="s">
        <v>57</v>
      </c>
      <c r="E134" s="86" t="s">
        <v>164</v>
      </c>
      <c r="F134" s="1481">
        <v>928</v>
      </c>
      <c r="G134" s="1406">
        <v>171</v>
      </c>
      <c r="H134" s="85">
        <f t="shared" si="16"/>
        <v>0.18426724137931033</v>
      </c>
      <c r="I134" s="1481">
        <v>957</v>
      </c>
      <c r="J134" s="1406">
        <v>151</v>
      </c>
      <c r="K134" s="85">
        <f t="shared" si="17"/>
        <v>0.15778474399164055</v>
      </c>
      <c r="L134" s="1482">
        <v>882</v>
      </c>
      <c r="M134" s="1408">
        <v>139</v>
      </c>
      <c r="N134" s="64">
        <f t="shared" si="18"/>
        <v>0.15759637188208617</v>
      </c>
      <c r="O134" s="1409">
        <v>869</v>
      </c>
      <c r="P134" s="1410">
        <v>111</v>
      </c>
      <c r="Q134" s="1411">
        <f t="shared" si="19"/>
        <v>0.12773302646720369</v>
      </c>
      <c r="R134" s="65">
        <v>1390</v>
      </c>
      <c r="S134" s="1412">
        <v>180</v>
      </c>
      <c r="T134" s="1413">
        <f t="shared" si="20"/>
        <v>0.12949640287769784</v>
      </c>
      <c r="U134" s="65">
        <v>1262</v>
      </c>
      <c r="V134" s="1412">
        <v>172</v>
      </c>
      <c r="W134" s="1413">
        <f t="shared" si="21"/>
        <v>0.13629160063391443</v>
      </c>
      <c r="X134" s="65">
        <v>1254</v>
      </c>
      <c r="Y134" s="1412">
        <v>170</v>
      </c>
      <c r="Z134" s="1413">
        <f t="shared" si="22"/>
        <v>0.13556618819776714</v>
      </c>
      <c r="AA134" s="1415">
        <v>1119</v>
      </c>
      <c r="AB134" s="1416">
        <v>139</v>
      </c>
      <c r="AC134" s="1417">
        <f t="shared" si="23"/>
        <v>0.12421805183199285</v>
      </c>
    </row>
    <row r="135" spans="1:29" ht="14.5">
      <c r="A135" s="1478" t="s">
        <v>36</v>
      </c>
      <c r="B135" s="1483" t="s">
        <v>149</v>
      </c>
      <c r="C135" s="1479" t="s">
        <v>150</v>
      </c>
      <c r="D135" s="1478" t="s">
        <v>57</v>
      </c>
      <c r="E135" s="84" t="s">
        <v>165</v>
      </c>
      <c r="F135" s="1480"/>
      <c r="G135" s="1407"/>
      <c r="H135" s="85"/>
      <c r="I135" s="1480"/>
      <c r="J135" s="1407"/>
      <c r="K135" s="85"/>
      <c r="L135" s="1480"/>
      <c r="M135" s="1407"/>
      <c r="N135" s="64"/>
      <c r="O135" s="1409"/>
      <c r="P135" s="1410"/>
      <c r="Q135" s="1411"/>
      <c r="R135" s="1480"/>
      <c r="S135" s="1407"/>
      <c r="T135" s="1407"/>
      <c r="U135" s="65">
        <v>184</v>
      </c>
      <c r="V135" s="1412">
        <v>48</v>
      </c>
      <c r="W135" s="1413">
        <f t="shared" si="21"/>
        <v>0.2608695652173913</v>
      </c>
      <c r="X135" s="65">
        <v>445</v>
      </c>
      <c r="Y135" s="1412">
        <v>126</v>
      </c>
      <c r="Z135" s="1413">
        <f t="shared" si="22"/>
        <v>0.28314606741573034</v>
      </c>
      <c r="AA135" s="1415">
        <v>714</v>
      </c>
      <c r="AB135" s="1416">
        <v>213</v>
      </c>
      <c r="AC135" s="1417">
        <f t="shared" si="23"/>
        <v>0.29831932773109243</v>
      </c>
    </row>
    <row r="136" spans="1:29" ht="13">
      <c r="A136" s="1402" t="s">
        <v>36</v>
      </c>
      <c r="B136" s="1403" t="s">
        <v>149</v>
      </c>
      <c r="C136" s="1404" t="s">
        <v>150</v>
      </c>
      <c r="D136" s="1402" t="s">
        <v>57</v>
      </c>
      <c r="E136" s="86" t="s">
        <v>166</v>
      </c>
      <c r="F136" s="1481">
        <v>873</v>
      </c>
      <c r="G136" s="1406">
        <v>190</v>
      </c>
      <c r="H136" s="1407">
        <f t="shared" si="16"/>
        <v>0.21764032073310424</v>
      </c>
      <c r="I136" s="62">
        <v>886</v>
      </c>
      <c r="J136" s="1406">
        <v>188</v>
      </c>
      <c r="K136" s="1407">
        <f t="shared" si="17"/>
        <v>0.21218961625282168</v>
      </c>
      <c r="L136" s="63">
        <v>870</v>
      </c>
      <c r="M136" s="1408">
        <v>167</v>
      </c>
      <c r="N136" s="64">
        <f t="shared" si="18"/>
        <v>0.19195402298850575</v>
      </c>
      <c r="O136" s="1409">
        <v>875</v>
      </c>
      <c r="P136" s="1410">
        <v>148</v>
      </c>
      <c r="Q136" s="1411">
        <f t="shared" si="19"/>
        <v>0.16914285714285715</v>
      </c>
      <c r="R136" s="65">
        <v>855</v>
      </c>
      <c r="S136" s="1412">
        <v>121</v>
      </c>
      <c r="T136" s="1413">
        <f t="shared" si="20"/>
        <v>0.1415204678362573</v>
      </c>
      <c r="U136" s="65">
        <v>833</v>
      </c>
      <c r="V136" s="1412">
        <v>120</v>
      </c>
      <c r="W136" s="1413">
        <f t="shared" si="21"/>
        <v>0.14405762304921968</v>
      </c>
      <c r="X136" s="65">
        <v>647</v>
      </c>
      <c r="Y136" s="1412">
        <v>91</v>
      </c>
      <c r="Z136" s="1413">
        <f t="shared" si="22"/>
        <v>0.14064914992272023</v>
      </c>
      <c r="AA136" s="1415">
        <v>615</v>
      </c>
      <c r="AB136" s="1416">
        <v>83</v>
      </c>
      <c r="AC136" s="1417">
        <f t="shared" si="23"/>
        <v>0.13495934959349593</v>
      </c>
    </row>
    <row r="137" spans="1:29" ht="13">
      <c r="A137" s="1402" t="s">
        <v>36</v>
      </c>
      <c r="B137" s="1403" t="s">
        <v>149</v>
      </c>
      <c r="C137" s="1404" t="s">
        <v>150</v>
      </c>
      <c r="D137" s="1402" t="s">
        <v>57</v>
      </c>
      <c r="E137" s="1405" t="s">
        <v>167</v>
      </c>
      <c r="F137" s="62">
        <v>1438</v>
      </c>
      <c r="G137" s="1406">
        <v>460</v>
      </c>
      <c r="H137" s="1407">
        <f t="shared" si="16"/>
        <v>0.31988873435326842</v>
      </c>
      <c r="I137" s="62">
        <v>1402</v>
      </c>
      <c r="J137" s="1406">
        <v>486</v>
      </c>
      <c r="K137" s="1407">
        <f t="shared" si="17"/>
        <v>0.34664764621968619</v>
      </c>
      <c r="L137" s="63">
        <v>1521</v>
      </c>
      <c r="M137" s="1408">
        <v>498</v>
      </c>
      <c r="N137" s="64">
        <f t="shared" si="18"/>
        <v>0.32741617357001973</v>
      </c>
      <c r="O137" s="1409">
        <v>1526</v>
      </c>
      <c r="P137" s="1410">
        <v>455</v>
      </c>
      <c r="Q137" s="1411">
        <f t="shared" si="19"/>
        <v>0.29816513761467889</v>
      </c>
      <c r="R137" s="65">
        <v>1487</v>
      </c>
      <c r="S137" s="1412">
        <v>420</v>
      </c>
      <c r="T137" s="1413">
        <f t="shared" si="20"/>
        <v>0.28244788164088769</v>
      </c>
      <c r="U137" s="65">
        <v>1151</v>
      </c>
      <c r="V137" s="1412">
        <v>322</v>
      </c>
      <c r="W137" s="1413">
        <f t="shared" si="21"/>
        <v>0.27975673327541267</v>
      </c>
      <c r="X137" s="65">
        <v>943</v>
      </c>
      <c r="Y137" s="1412">
        <v>270</v>
      </c>
      <c r="Z137" s="1413">
        <f t="shared" si="22"/>
        <v>0.28632025450689291</v>
      </c>
      <c r="AA137" s="1415">
        <v>655</v>
      </c>
      <c r="AB137" s="1416">
        <v>198</v>
      </c>
      <c r="AC137" s="1417">
        <f t="shared" si="23"/>
        <v>0.30229007633587784</v>
      </c>
    </row>
    <row r="138" spans="1:29" ht="13">
      <c r="A138" s="1418" t="s">
        <v>36</v>
      </c>
      <c r="B138" s="1419" t="s">
        <v>149</v>
      </c>
      <c r="C138" s="1420" t="s">
        <v>150</v>
      </c>
      <c r="D138" s="1419" t="s">
        <v>61</v>
      </c>
      <c r="E138" s="1421" t="s">
        <v>168</v>
      </c>
      <c r="F138" s="66">
        <v>3049</v>
      </c>
      <c r="G138" s="1422">
        <v>585</v>
      </c>
      <c r="H138" s="1423">
        <f t="shared" si="16"/>
        <v>0.19186618563463431</v>
      </c>
      <c r="I138" s="67">
        <v>3125</v>
      </c>
      <c r="J138" s="1424">
        <v>611</v>
      </c>
      <c r="K138" s="1423">
        <f t="shared" si="17"/>
        <v>0.19552</v>
      </c>
      <c r="L138" s="68">
        <v>3110</v>
      </c>
      <c r="M138" s="1425">
        <v>573</v>
      </c>
      <c r="N138" s="69">
        <f t="shared" si="18"/>
        <v>0.18424437299035371</v>
      </c>
      <c r="O138" s="1426">
        <v>3095</v>
      </c>
      <c r="P138" s="1427">
        <v>552</v>
      </c>
      <c r="Q138" s="1428">
        <f t="shared" si="19"/>
        <v>0.17835218093699515</v>
      </c>
      <c r="R138" s="70">
        <v>3077</v>
      </c>
      <c r="S138" s="1429">
        <v>534</v>
      </c>
      <c r="T138" s="71">
        <f t="shared" si="20"/>
        <v>0.17354566135846602</v>
      </c>
      <c r="U138" s="70">
        <v>3079</v>
      </c>
      <c r="V138" s="1429">
        <v>497</v>
      </c>
      <c r="W138" s="71">
        <f t="shared" si="21"/>
        <v>0.16141604417018512</v>
      </c>
      <c r="X138" s="70">
        <v>3075</v>
      </c>
      <c r="Y138" s="1429">
        <v>468</v>
      </c>
      <c r="Z138" s="71">
        <f t="shared" si="22"/>
        <v>0.15219512195121951</v>
      </c>
      <c r="AA138" s="1430">
        <v>3039</v>
      </c>
      <c r="AB138" s="1431">
        <v>437</v>
      </c>
      <c r="AC138" s="1432">
        <f t="shared" si="23"/>
        <v>0.14379730174399474</v>
      </c>
    </row>
    <row r="139" spans="1:29" ht="14.5">
      <c r="A139" s="1484" t="s">
        <v>36</v>
      </c>
      <c r="B139" s="1485" t="s">
        <v>149</v>
      </c>
      <c r="C139" s="1486" t="s">
        <v>150</v>
      </c>
      <c r="D139" s="1485" t="s">
        <v>61</v>
      </c>
      <c r="E139" s="1487" t="s">
        <v>169</v>
      </c>
      <c r="F139" s="66"/>
      <c r="G139" s="1422"/>
      <c r="H139" s="1423"/>
      <c r="I139" s="67"/>
      <c r="J139" s="1424"/>
      <c r="K139" s="1423"/>
      <c r="L139" s="68">
        <v>49</v>
      </c>
      <c r="M139" s="1425">
        <v>33</v>
      </c>
      <c r="N139" s="69">
        <f t="shared" si="18"/>
        <v>0.67346938775510201</v>
      </c>
      <c r="O139" s="1426">
        <v>89</v>
      </c>
      <c r="P139" s="1427">
        <v>63</v>
      </c>
      <c r="Q139" s="1428">
        <f t="shared" si="19"/>
        <v>0.7078651685393258</v>
      </c>
      <c r="R139" s="70">
        <v>140</v>
      </c>
      <c r="S139" s="1429">
        <v>103</v>
      </c>
      <c r="T139" s="71">
        <f t="shared" si="20"/>
        <v>0.73571428571428577</v>
      </c>
      <c r="U139" s="70">
        <v>172</v>
      </c>
      <c r="V139" s="1429">
        <v>121</v>
      </c>
      <c r="W139" s="71">
        <f t="shared" si="21"/>
        <v>0.70348837209302328</v>
      </c>
      <c r="X139" s="70">
        <v>161</v>
      </c>
      <c r="Y139" s="1429">
        <v>106</v>
      </c>
      <c r="Z139" s="71">
        <f t="shared" si="22"/>
        <v>0.65838509316770188</v>
      </c>
      <c r="AA139" s="1430">
        <v>158</v>
      </c>
      <c r="AB139" s="1431">
        <v>102</v>
      </c>
      <c r="AC139" s="1432">
        <f t="shared" si="23"/>
        <v>0.64556962025316456</v>
      </c>
    </row>
    <row r="140" spans="1:29" ht="13">
      <c r="A140" s="1418" t="s">
        <v>36</v>
      </c>
      <c r="B140" s="1419" t="s">
        <v>149</v>
      </c>
      <c r="C140" s="1420" t="s">
        <v>150</v>
      </c>
      <c r="D140" s="1419" t="s">
        <v>61</v>
      </c>
      <c r="E140" s="1421" t="s">
        <v>170</v>
      </c>
      <c r="F140" s="66">
        <v>2038</v>
      </c>
      <c r="G140" s="1422">
        <v>632</v>
      </c>
      <c r="H140" s="1423">
        <f t="shared" si="16"/>
        <v>0.310107948969578</v>
      </c>
      <c r="I140" s="67">
        <v>2020</v>
      </c>
      <c r="J140" s="1424">
        <v>613</v>
      </c>
      <c r="K140" s="1423">
        <f t="shared" si="17"/>
        <v>0.30346534653465346</v>
      </c>
      <c r="L140" s="68">
        <v>2035</v>
      </c>
      <c r="M140" s="1425">
        <v>621</v>
      </c>
      <c r="N140" s="69">
        <f t="shared" si="18"/>
        <v>0.30515970515970514</v>
      </c>
      <c r="O140" s="1426">
        <v>1996</v>
      </c>
      <c r="P140" s="1427">
        <v>588</v>
      </c>
      <c r="Q140" s="1428">
        <f t="shared" si="19"/>
        <v>0.29458917835671344</v>
      </c>
      <c r="R140" s="70">
        <v>1946</v>
      </c>
      <c r="S140" s="1429">
        <v>594</v>
      </c>
      <c r="T140" s="71">
        <f t="shared" si="20"/>
        <v>0.30524152106885921</v>
      </c>
      <c r="U140" s="70">
        <v>1994</v>
      </c>
      <c r="V140" s="1429">
        <v>598</v>
      </c>
      <c r="W140" s="71">
        <f t="shared" si="21"/>
        <v>0.29989969909729186</v>
      </c>
      <c r="X140" s="70">
        <v>2032</v>
      </c>
      <c r="Y140" s="1429">
        <v>615</v>
      </c>
      <c r="Z140" s="71">
        <f t="shared" si="22"/>
        <v>0.30265748031496065</v>
      </c>
      <c r="AA140" s="1430">
        <v>2025</v>
      </c>
      <c r="AB140" s="1431">
        <v>567</v>
      </c>
      <c r="AC140" s="1432">
        <f t="shared" si="23"/>
        <v>0.28000000000000003</v>
      </c>
    </row>
    <row r="141" spans="1:29" ht="13">
      <c r="A141" s="1389" t="s">
        <v>36</v>
      </c>
      <c r="B141" s="1390" t="s">
        <v>149</v>
      </c>
      <c r="C141" s="1391" t="s">
        <v>171</v>
      </c>
      <c r="D141" s="1390" t="s">
        <v>39</v>
      </c>
      <c r="E141" s="1392" t="s">
        <v>172</v>
      </c>
      <c r="F141" s="59">
        <v>951</v>
      </c>
      <c r="G141" s="1393">
        <v>529</v>
      </c>
      <c r="H141" s="1394">
        <f t="shared" si="16"/>
        <v>0.55625657202944268</v>
      </c>
      <c r="I141" s="59">
        <v>924</v>
      </c>
      <c r="J141" s="1393">
        <v>511</v>
      </c>
      <c r="K141" s="1394">
        <f t="shared" si="17"/>
        <v>0.55303030303030298</v>
      </c>
      <c r="L141" s="59">
        <v>886</v>
      </c>
      <c r="M141" s="1393">
        <v>482</v>
      </c>
      <c r="N141" s="60">
        <f t="shared" si="18"/>
        <v>0.54401805869074493</v>
      </c>
      <c r="O141" s="1395">
        <v>878</v>
      </c>
      <c r="P141" s="1396">
        <v>477</v>
      </c>
      <c r="Q141" s="1385">
        <f t="shared" si="19"/>
        <v>0.5432801822323462</v>
      </c>
      <c r="R141" s="78">
        <v>814</v>
      </c>
      <c r="S141" s="1454">
        <v>448</v>
      </c>
      <c r="T141" s="1397">
        <f t="shared" si="20"/>
        <v>0.55036855036855037</v>
      </c>
      <c r="U141" s="78">
        <v>779</v>
      </c>
      <c r="V141" s="1454">
        <v>446</v>
      </c>
      <c r="W141" s="1397">
        <f t="shared" si="21"/>
        <v>0.57252888318356865</v>
      </c>
      <c r="X141" s="78">
        <v>791</v>
      </c>
      <c r="Y141" s="1454">
        <v>464</v>
      </c>
      <c r="Z141" s="1397">
        <f t="shared" si="22"/>
        <v>0.58659924146649811</v>
      </c>
      <c r="AA141" s="1455">
        <v>804</v>
      </c>
      <c r="AB141" s="1456">
        <v>482</v>
      </c>
      <c r="AC141" s="1433">
        <f t="shared" si="23"/>
        <v>0.59950248756218905</v>
      </c>
    </row>
    <row r="142" spans="1:29" ht="13">
      <c r="A142" s="1389" t="s">
        <v>36</v>
      </c>
      <c r="B142" s="1390" t="s">
        <v>149</v>
      </c>
      <c r="C142" s="1391" t="s">
        <v>171</v>
      </c>
      <c r="D142" s="1390" t="s">
        <v>39</v>
      </c>
      <c r="E142" s="1392" t="s">
        <v>173</v>
      </c>
      <c r="F142" s="59">
        <v>1015</v>
      </c>
      <c r="G142" s="1393">
        <v>534</v>
      </c>
      <c r="H142" s="1394">
        <f t="shared" si="16"/>
        <v>0.52610837438423641</v>
      </c>
      <c r="I142" s="59">
        <v>888</v>
      </c>
      <c r="J142" s="1393">
        <v>441</v>
      </c>
      <c r="K142" s="1394">
        <f t="shared" si="17"/>
        <v>0.4966216216216216</v>
      </c>
      <c r="L142" s="59">
        <v>812</v>
      </c>
      <c r="M142" s="1393">
        <v>401</v>
      </c>
      <c r="N142" s="60">
        <f t="shared" si="18"/>
        <v>0.49384236453201968</v>
      </c>
      <c r="O142" s="1395">
        <v>803</v>
      </c>
      <c r="P142" s="1396">
        <v>406</v>
      </c>
      <c r="Q142" s="1385">
        <f t="shared" si="19"/>
        <v>0.50560398505603987</v>
      </c>
      <c r="R142" s="78">
        <v>745</v>
      </c>
      <c r="S142" s="1454">
        <v>381</v>
      </c>
      <c r="T142" s="1397">
        <f t="shared" si="20"/>
        <v>0.51140939597315438</v>
      </c>
      <c r="U142" s="78">
        <v>651</v>
      </c>
      <c r="V142" s="1454">
        <v>323</v>
      </c>
      <c r="W142" s="1397">
        <f t="shared" si="21"/>
        <v>0.49615975422427033</v>
      </c>
      <c r="X142" s="78">
        <v>685</v>
      </c>
      <c r="Y142" s="1454">
        <v>322</v>
      </c>
      <c r="Z142" s="1397">
        <f t="shared" si="22"/>
        <v>0.47007299270072994</v>
      </c>
      <c r="AA142" s="1455">
        <v>655</v>
      </c>
      <c r="AB142" s="1456">
        <v>302</v>
      </c>
      <c r="AC142" s="1433">
        <f t="shared" si="23"/>
        <v>0.46106870229007635</v>
      </c>
    </row>
    <row r="143" spans="1:29" ht="13">
      <c r="A143" s="1389" t="s">
        <v>36</v>
      </c>
      <c r="B143" s="1390" t="s">
        <v>149</v>
      </c>
      <c r="C143" s="1391" t="s">
        <v>171</v>
      </c>
      <c r="D143" s="1390" t="s">
        <v>39</v>
      </c>
      <c r="E143" s="1392" t="s">
        <v>174</v>
      </c>
      <c r="F143" s="59">
        <v>571</v>
      </c>
      <c r="G143" s="1393">
        <v>337</v>
      </c>
      <c r="H143" s="1394">
        <f t="shared" si="16"/>
        <v>0.59019264448336251</v>
      </c>
      <c r="I143" s="59">
        <v>564</v>
      </c>
      <c r="J143" s="1393">
        <v>330</v>
      </c>
      <c r="K143" s="1394">
        <f t="shared" si="17"/>
        <v>0.58510638297872342</v>
      </c>
      <c r="L143" s="59">
        <v>540</v>
      </c>
      <c r="M143" s="1393">
        <v>310</v>
      </c>
      <c r="N143" s="60">
        <f t="shared" si="18"/>
        <v>0.57407407407407407</v>
      </c>
      <c r="O143" s="1395">
        <v>547</v>
      </c>
      <c r="P143" s="1396">
        <v>319</v>
      </c>
      <c r="Q143" s="1385">
        <f t="shared" si="19"/>
        <v>0.58318098720292499</v>
      </c>
      <c r="R143" s="78">
        <v>479</v>
      </c>
      <c r="S143" s="1454">
        <v>282</v>
      </c>
      <c r="T143" s="1397">
        <f t="shared" si="20"/>
        <v>0.58872651356993733</v>
      </c>
      <c r="U143" s="78">
        <v>446</v>
      </c>
      <c r="V143" s="1454">
        <v>273</v>
      </c>
      <c r="W143" s="1397">
        <f t="shared" si="21"/>
        <v>0.61210762331838564</v>
      </c>
      <c r="X143" s="78">
        <v>465</v>
      </c>
      <c r="Y143" s="1454">
        <v>282</v>
      </c>
      <c r="Z143" s="1397">
        <f t="shared" si="22"/>
        <v>0.6064516129032258</v>
      </c>
      <c r="AA143" s="1455">
        <v>418</v>
      </c>
      <c r="AB143" s="1456">
        <v>262</v>
      </c>
      <c r="AC143" s="1433">
        <f t="shared" si="23"/>
        <v>0.62679425837320579</v>
      </c>
    </row>
    <row r="144" spans="1:29" ht="13">
      <c r="A144" s="1389" t="s">
        <v>36</v>
      </c>
      <c r="B144" s="1390" t="s">
        <v>149</v>
      </c>
      <c r="C144" s="1391" t="s">
        <v>171</v>
      </c>
      <c r="D144" s="1390" t="s">
        <v>39</v>
      </c>
      <c r="E144" s="1392" t="s">
        <v>175</v>
      </c>
      <c r="F144" s="59">
        <v>839</v>
      </c>
      <c r="G144" s="1393">
        <v>467</v>
      </c>
      <c r="H144" s="1394">
        <f t="shared" si="16"/>
        <v>0.55661501787842671</v>
      </c>
      <c r="I144" s="59">
        <v>817</v>
      </c>
      <c r="J144" s="1393">
        <v>453</v>
      </c>
      <c r="K144" s="1394">
        <f t="shared" si="17"/>
        <v>0.55446756425948596</v>
      </c>
      <c r="L144" s="59">
        <v>777</v>
      </c>
      <c r="M144" s="1393">
        <v>425</v>
      </c>
      <c r="N144" s="60">
        <f t="shared" si="18"/>
        <v>0.54697554697554696</v>
      </c>
      <c r="O144" s="1395">
        <v>783</v>
      </c>
      <c r="P144" s="1396">
        <v>458</v>
      </c>
      <c r="Q144" s="1385">
        <f t="shared" si="19"/>
        <v>0.58492975734355046</v>
      </c>
      <c r="R144" s="78">
        <v>748</v>
      </c>
      <c r="S144" s="1454">
        <v>419</v>
      </c>
      <c r="T144" s="1397">
        <f t="shared" si="20"/>
        <v>0.56016042780748665</v>
      </c>
      <c r="U144" s="78">
        <v>730</v>
      </c>
      <c r="V144" s="1454">
        <v>426</v>
      </c>
      <c r="W144" s="1397">
        <f t="shared" si="21"/>
        <v>0.58356164383561648</v>
      </c>
      <c r="X144" s="78">
        <v>731</v>
      </c>
      <c r="Y144" s="1454">
        <v>421</v>
      </c>
      <c r="Z144" s="1397">
        <f t="shared" si="22"/>
        <v>0.57592339261285908</v>
      </c>
      <c r="AA144" s="1455">
        <v>730</v>
      </c>
      <c r="AB144" s="1456">
        <v>429</v>
      </c>
      <c r="AC144" s="1433">
        <f t="shared" si="23"/>
        <v>0.5876712328767123</v>
      </c>
    </row>
    <row r="145" spans="1:29" ht="13">
      <c r="A145" s="1389" t="s">
        <v>36</v>
      </c>
      <c r="B145" s="1390" t="s">
        <v>149</v>
      </c>
      <c r="C145" s="1391" t="s">
        <v>171</v>
      </c>
      <c r="D145" s="1390" t="s">
        <v>39</v>
      </c>
      <c r="E145" s="1392" t="s">
        <v>176</v>
      </c>
      <c r="F145" s="59">
        <v>445</v>
      </c>
      <c r="G145" s="1393">
        <v>404</v>
      </c>
      <c r="H145" s="1394">
        <f t="shared" si="16"/>
        <v>0.90786516853932586</v>
      </c>
      <c r="I145" s="59">
        <v>437</v>
      </c>
      <c r="J145" s="1393">
        <v>401</v>
      </c>
      <c r="K145" s="1394">
        <f t="shared" si="17"/>
        <v>0.91762013729977121</v>
      </c>
      <c r="L145" s="59">
        <v>424</v>
      </c>
      <c r="M145" s="1393">
        <v>380</v>
      </c>
      <c r="N145" s="60">
        <f t="shared" si="18"/>
        <v>0.89622641509433965</v>
      </c>
      <c r="O145" s="1395">
        <v>401</v>
      </c>
      <c r="P145" s="1396">
        <v>342</v>
      </c>
      <c r="Q145" s="1385">
        <f t="shared" si="19"/>
        <v>0.8528678304239401</v>
      </c>
      <c r="R145" s="78">
        <v>366</v>
      </c>
      <c r="S145" s="1454">
        <v>314</v>
      </c>
      <c r="T145" s="1397">
        <f t="shared" si="20"/>
        <v>0.85792349726775952</v>
      </c>
      <c r="U145" s="78">
        <v>348</v>
      </c>
      <c r="V145" s="1454">
        <v>296</v>
      </c>
      <c r="W145" s="1397">
        <f t="shared" si="21"/>
        <v>0.85057471264367812</v>
      </c>
      <c r="X145" s="78">
        <v>365</v>
      </c>
      <c r="Y145" s="1454">
        <v>311</v>
      </c>
      <c r="Z145" s="1397">
        <f t="shared" si="22"/>
        <v>0.852054794520548</v>
      </c>
      <c r="AA145" s="1455">
        <v>361</v>
      </c>
      <c r="AB145" s="1456">
        <v>298</v>
      </c>
      <c r="AC145" s="1433">
        <f t="shared" si="23"/>
        <v>0.82548476454293629</v>
      </c>
    </row>
    <row r="146" spans="1:29" ht="13">
      <c r="A146" s="1389" t="s">
        <v>36</v>
      </c>
      <c r="B146" s="1390" t="s">
        <v>149</v>
      </c>
      <c r="C146" s="1391" t="s">
        <v>171</v>
      </c>
      <c r="D146" s="1390" t="s">
        <v>39</v>
      </c>
      <c r="E146" s="1392" t="s">
        <v>177</v>
      </c>
      <c r="F146" s="59">
        <v>606</v>
      </c>
      <c r="G146" s="1393">
        <v>397</v>
      </c>
      <c r="H146" s="1394">
        <f t="shared" si="16"/>
        <v>0.65511551155115511</v>
      </c>
      <c r="I146" s="59">
        <v>531</v>
      </c>
      <c r="J146" s="1393">
        <v>343</v>
      </c>
      <c r="K146" s="1394">
        <f t="shared" si="17"/>
        <v>0.64595103578154422</v>
      </c>
      <c r="L146" s="59">
        <v>514</v>
      </c>
      <c r="M146" s="1393">
        <v>318</v>
      </c>
      <c r="N146" s="60">
        <f t="shared" si="18"/>
        <v>0.61867704280155644</v>
      </c>
      <c r="O146" s="1395">
        <v>497</v>
      </c>
      <c r="P146" s="1396">
        <v>289</v>
      </c>
      <c r="Q146" s="1385">
        <f t="shared" si="19"/>
        <v>0.58148893360160969</v>
      </c>
      <c r="R146" s="78">
        <v>464</v>
      </c>
      <c r="S146" s="1454">
        <v>279</v>
      </c>
      <c r="T146" s="1397">
        <f t="shared" si="20"/>
        <v>0.60129310344827591</v>
      </c>
      <c r="U146" s="78">
        <v>443</v>
      </c>
      <c r="V146" s="1454">
        <v>253</v>
      </c>
      <c r="W146" s="1397">
        <f t="shared" si="21"/>
        <v>0.57110609480812646</v>
      </c>
      <c r="X146" s="78">
        <v>453</v>
      </c>
      <c r="Y146" s="1454">
        <v>261</v>
      </c>
      <c r="Z146" s="1397">
        <f t="shared" si="22"/>
        <v>0.57615894039735094</v>
      </c>
      <c r="AA146" s="1455">
        <v>446</v>
      </c>
      <c r="AB146" s="1456">
        <v>260</v>
      </c>
      <c r="AC146" s="1433">
        <f t="shared" si="23"/>
        <v>0.5829596412556054</v>
      </c>
    </row>
    <row r="147" spans="1:29" ht="13">
      <c r="A147" s="1402" t="s">
        <v>36</v>
      </c>
      <c r="B147" s="1403" t="s">
        <v>149</v>
      </c>
      <c r="C147" s="1404" t="s">
        <v>171</v>
      </c>
      <c r="D147" s="1402" t="s">
        <v>57</v>
      </c>
      <c r="E147" s="1405" t="s">
        <v>178</v>
      </c>
      <c r="F147" s="62">
        <v>942</v>
      </c>
      <c r="G147" s="1406">
        <v>611</v>
      </c>
      <c r="H147" s="1407">
        <f t="shared" si="16"/>
        <v>0.64861995753715496</v>
      </c>
      <c r="I147" s="62">
        <v>913</v>
      </c>
      <c r="J147" s="1406">
        <v>605</v>
      </c>
      <c r="K147" s="1407">
        <f t="shared" si="17"/>
        <v>0.66265060240963858</v>
      </c>
      <c r="L147" s="63">
        <v>942</v>
      </c>
      <c r="M147" s="1408">
        <v>624</v>
      </c>
      <c r="N147" s="64">
        <f t="shared" si="18"/>
        <v>0.66242038216560506</v>
      </c>
      <c r="O147" s="1409">
        <v>974</v>
      </c>
      <c r="P147" s="1410">
        <v>581</v>
      </c>
      <c r="Q147" s="1411">
        <f t="shared" si="19"/>
        <v>0.59650924024640661</v>
      </c>
      <c r="R147" s="65">
        <v>926</v>
      </c>
      <c r="S147" s="1412">
        <v>511</v>
      </c>
      <c r="T147" s="1413">
        <f t="shared" si="20"/>
        <v>0.55183585313174943</v>
      </c>
      <c r="U147" s="65">
        <v>903</v>
      </c>
      <c r="V147" s="1412">
        <v>472</v>
      </c>
      <c r="W147" s="1413">
        <f t="shared" si="21"/>
        <v>0.52270210409745288</v>
      </c>
      <c r="X147" s="65">
        <v>716</v>
      </c>
      <c r="Y147" s="1412">
        <v>362</v>
      </c>
      <c r="Z147" s="1413">
        <f t="shared" si="22"/>
        <v>0.505586592178771</v>
      </c>
      <c r="AA147" s="1415">
        <v>671</v>
      </c>
      <c r="AB147" s="1416">
        <v>349</v>
      </c>
      <c r="AC147" s="1417">
        <f t="shared" si="23"/>
        <v>0.52011922503725783</v>
      </c>
    </row>
    <row r="148" spans="1:29" ht="13">
      <c r="A148" s="1418" t="s">
        <v>36</v>
      </c>
      <c r="B148" s="1419" t="s">
        <v>149</v>
      </c>
      <c r="C148" s="1420" t="s">
        <v>171</v>
      </c>
      <c r="D148" s="1419" t="s">
        <v>61</v>
      </c>
      <c r="E148" s="1421" t="s">
        <v>179</v>
      </c>
      <c r="F148" s="66">
        <v>1803</v>
      </c>
      <c r="G148" s="1422">
        <v>1098</v>
      </c>
      <c r="H148" s="1423">
        <f t="shared" si="16"/>
        <v>0.60898502495840268</v>
      </c>
      <c r="I148" s="67">
        <v>1788</v>
      </c>
      <c r="J148" s="1424">
        <v>1137</v>
      </c>
      <c r="K148" s="1423">
        <f t="shared" si="17"/>
        <v>0.63590604026845643</v>
      </c>
      <c r="L148" s="68">
        <v>1742</v>
      </c>
      <c r="M148" s="1425">
        <v>1132</v>
      </c>
      <c r="N148" s="69">
        <f t="shared" si="18"/>
        <v>0.6498277841561424</v>
      </c>
      <c r="O148" s="1426">
        <v>1714</v>
      </c>
      <c r="P148" s="1427">
        <v>1113</v>
      </c>
      <c r="Q148" s="1428">
        <f t="shared" si="19"/>
        <v>0.64935822637106189</v>
      </c>
      <c r="R148" s="70">
        <v>1762</v>
      </c>
      <c r="S148" s="1429">
        <v>1132</v>
      </c>
      <c r="T148" s="71">
        <f t="shared" si="20"/>
        <v>0.64245175936435872</v>
      </c>
      <c r="U148" s="70">
        <v>1821</v>
      </c>
      <c r="V148" s="1429">
        <v>1149</v>
      </c>
      <c r="W148" s="71">
        <f t="shared" si="21"/>
        <v>0.63097199341021415</v>
      </c>
      <c r="X148" s="70">
        <v>1890</v>
      </c>
      <c r="Y148" s="1429">
        <v>1129</v>
      </c>
      <c r="Z148" s="71">
        <f t="shared" si="22"/>
        <v>0.5973544973544973</v>
      </c>
      <c r="AA148" s="1430">
        <v>1831</v>
      </c>
      <c r="AB148" s="1431">
        <v>1044</v>
      </c>
      <c r="AC148" s="1432">
        <f t="shared" si="23"/>
        <v>0.57018022938285096</v>
      </c>
    </row>
    <row r="149" spans="1:29" ht="14.5">
      <c r="A149" s="1434" t="s">
        <v>36</v>
      </c>
      <c r="B149" s="1435" t="s">
        <v>149</v>
      </c>
      <c r="C149" s="1436" t="s">
        <v>171</v>
      </c>
      <c r="D149" s="1435" t="s">
        <v>85</v>
      </c>
      <c r="E149" s="1488" t="s">
        <v>180</v>
      </c>
      <c r="F149" s="73">
        <v>641</v>
      </c>
      <c r="G149" s="1438">
        <v>586</v>
      </c>
      <c r="H149" s="1439">
        <f t="shared" si="16"/>
        <v>0.91419656786271453</v>
      </c>
      <c r="I149" s="73">
        <v>650</v>
      </c>
      <c r="J149" s="1438">
        <v>594</v>
      </c>
      <c r="K149" s="1439">
        <f t="shared" si="17"/>
        <v>0.91384615384615386</v>
      </c>
      <c r="L149" s="75">
        <v>653</v>
      </c>
      <c r="M149" s="1441">
        <v>590</v>
      </c>
      <c r="N149" s="76">
        <f t="shared" si="18"/>
        <v>0.90352220520673809</v>
      </c>
      <c r="O149" s="1442">
        <v>738</v>
      </c>
      <c r="P149" s="1443">
        <v>594</v>
      </c>
      <c r="Q149" s="1444">
        <f t="shared" si="19"/>
        <v>0.80487804878048785</v>
      </c>
      <c r="R149" s="77">
        <v>694</v>
      </c>
      <c r="S149" s="1445">
        <v>570</v>
      </c>
      <c r="T149" s="1446">
        <f t="shared" si="20"/>
        <v>0.82132564841498557</v>
      </c>
      <c r="U149" s="77">
        <v>741</v>
      </c>
      <c r="V149" s="1445">
        <v>592</v>
      </c>
      <c r="W149" s="1446">
        <f t="shared" si="21"/>
        <v>0.79892037786774628</v>
      </c>
      <c r="X149" s="77">
        <v>632</v>
      </c>
      <c r="Y149" s="1445">
        <v>546</v>
      </c>
      <c r="Z149" s="1446">
        <f t="shared" si="22"/>
        <v>0.86392405063291144</v>
      </c>
      <c r="AA149" s="90">
        <v>611</v>
      </c>
      <c r="AB149" s="1448">
        <v>524</v>
      </c>
      <c r="AC149" s="1449">
        <f t="shared" si="23"/>
        <v>0.85761047463175122</v>
      </c>
    </row>
    <row r="150" spans="1:29" ht="14.5">
      <c r="A150" s="1434" t="s">
        <v>36</v>
      </c>
      <c r="B150" s="1435" t="s">
        <v>149</v>
      </c>
      <c r="C150" s="1436" t="s">
        <v>171</v>
      </c>
      <c r="D150" s="1435" t="s">
        <v>85</v>
      </c>
      <c r="E150" s="1488" t="s">
        <v>181</v>
      </c>
      <c r="F150" s="73">
        <v>910</v>
      </c>
      <c r="G150" s="1438">
        <v>499</v>
      </c>
      <c r="H150" s="1439">
        <f t="shared" si="16"/>
        <v>0.5483516483516484</v>
      </c>
      <c r="I150" s="73">
        <v>887</v>
      </c>
      <c r="J150" s="1438">
        <v>452</v>
      </c>
      <c r="K150" s="1439">
        <f t="shared" si="17"/>
        <v>0.5095828635851184</v>
      </c>
      <c r="L150" s="75">
        <v>858</v>
      </c>
      <c r="M150" s="1441">
        <v>469</v>
      </c>
      <c r="N150" s="76">
        <f t="shared" si="18"/>
        <v>0.5466200466200466</v>
      </c>
      <c r="O150" s="1442">
        <v>844</v>
      </c>
      <c r="P150" s="1443">
        <v>490</v>
      </c>
      <c r="Q150" s="1444">
        <f t="shared" si="19"/>
        <v>0.58056872037914697</v>
      </c>
      <c r="R150" s="77">
        <v>889</v>
      </c>
      <c r="S150" s="1445">
        <v>516</v>
      </c>
      <c r="T150" s="1446">
        <f t="shared" si="20"/>
        <v>0.58042744656917888</v>
      </c>
      <c r="U150" s="77">
        <v>900</v>
      </c>
      <c r="V150" s="1445">
        <v>514</v>
      </c>
      <c r="W150" s="1446">
        <f t="shared" si="21"/>
        <v>0.57111111111111112</v>
      </c>
      <c r="X150" s="77">
        <v>926</v>
      </c>
      <c r="Y150" s="1445">
        <v>530</v>
      </c>
      <c r="Z150" s="1446">
        <f t="shared" si="22"/>
        <v>0.57235421166306699</v>
      </c>
      <c r="AA150" s="90">
        <v>957</v>
      </c>
      <c r="AB150" s="1448">
        <v>545</v>
      </c>
      <c r="AC150" s="1449">
        <f t="shared" si="23"/>
        <v>0.56948798328108674</v>
      </c>
    </row>
    <row r="151" spans="1:29" ht="13">
      <c r="A151" s="1450" t="s">
        <v>36</v>
      </c>
      <c r="B151" s="1451" t="s">
        <v>149</v>
      </c>
      <c r="C151" s="1452" t="s">
        <v>171</v>
      </c>
      <c r="D151" s="1451" t="s">
        <v>85</v>
      </c>
      <c r="E151" s="1453" t="s">
        <v>182</v>
      </c>
      <c r="F151" s="73">
        <v>1056</v>
      </c>
      <c r="G151" s="1438">
        <v>738</v>
      </c>
      <c r="H151" s="1439">
        <f t="shared" si="16"/>
        <v>0.69886363636363635</v>
      </c>
      <c r="I151" s="73">
        <v>1069</v>
      </c>
      <c r="J151" s="1438">
        <v>751</v>
      </c>
      <c r="K151" s="1439">
        <f t="shared" si="17"/>
        <v>0.7025257249766137</v>
      </c>
      <c r="L151" s="75">
        <v>1032</v>
      </c>
      <c r="M151" s="1441">
        <v>739</v>
      </c>
      <c r="N151" s="76">
        <f t="shared" si="18"/>
        <v>0.71608527131782951</v>
      </c>
      <c r="O151" s="1442">
        <v>1029</v>
      </c>
      <c r="P151" s="1443">
        <v>743</v>
      </c>
      <c r="Q151" s="1444">
        <f t="shared" si="19"/>
        <v>0.72206025267249752</v>
      </c>
      <c r="R151" s="77">
        <v>1043</v>
      </c>
      <c r="S151" s="1445">
        <v>759</v>
      </c>
      <c r="T151" s="1446">
        <f t="shared" si="20"/>
        <v>0.72770853307766059</v>
      </c>
      <c r="U151" s="77">
        <v>1005</v>
      </c>
      <c r="V151" s="1445">
        <v>718</v>
      </c>
      <c r="W151" s="1446">
        <f t="shared" si="21"/>
        <v>0.71442786069651742</v>
      </c>
      <c r="X151" s="77">
        <v>950</v>
      </c>
      <c r="Y151" s="1445">
        <v>686</v>
      </c>
      <c r="Z151" s="1446">
        <f t="shared" si="22"/>
        <v>0.72210526315789469</v>
      </c>
      <c r="AA151" s="90">
        <v>960</v>
      </c>
      <c r="AB151" s="1448">
        <v>680</v>
      </c>
      <c r="AC151" s="1449">
        <f t="shared" si="23"/>
        <v>0.70833333333333337</v>
      </c>
    </row>
    <row r="152" spans="1:29" ht="13">
      <c r="A152" s="1389" t="s">
        <v>36</v>
      </c>
      <c r="B152" s="1390" t="s">
        <v>149</v>
      </c>
      <c r="C152" s="1391" t="s">
        <v>183</v>
      </c>
      <c r="D152" s="1390" t="s">
        <v>39</v>
      </c>
      <c r="E152" s="1392" t="s">
        <v>184</v>
      </c>
      <c r="F152" s="59">
        <v>1291</v>
      </c>
      <c r="G152" s="1393">
        <v>74</v>
      </c>
      <c r="H152" s="1394">
        <f t="shared" si="16"/>
        <v>5.7319907048799378E-2</v>
      </c>
      <c r="I152" s="59">
        <v>1262</v>
      </c>
      <c r="J152" s="1393">
        <v>63</v>
      </c>
      <c r="K152" s="1394">
        <f t="shared" si="17"/>
        <v>4.992076069730586E-2</v>
      </c>
      <c r="L152" s="59">
        <v>1249</v>
      </c>
      <c r="M152" s="1393">
        <v>41</v>
      </c>
      <c r="N152" s="60">
        <f t="shared" si="18"/>
        <v>3.2826261008807048E-2</v>
      </c>
      <c r="O152" s="1395">
        <v>1260</v>
      </c>
      <c r="P152" s="1396">
        <v>43</v>
      </c>
      <c r="Q152" s="1385">
        <f t="shared" si="19"/>
        <v>3.4126984126984124E-2</v>
      </c>
      <c r="R152" s="78">
        <v>1294</v>
      </c>
      <c r="S152" s="1454">
        <v>45</v>
      </c>
      <c r="T152" s="1397">
        <f t="shared" si="20"/>
        <v>3.4775888717156103E-2</v>
      </c>
      <c r="U152" s="78">
        <v>1256</v>
      </c>
      <c r="V152" s="1454">
        <v>46</v>
      </c>
      <c r="W152" s="1397">
        <f t="shared" si="21"/>
        <v>3.662420382165605E-2</v>
      </c>
      <c r="X152" s="78">
        <v>1235</v>
      </c>
      <c r="Y152" s="1454">
        <v>51</v>
      </c>
      <c r="Z152" s="1397">
        <f t="shared" si="22"/>
        <v>4.1295546558704453E-2</v>
      </c>
      <c r="AA152" s="1455">
        <v>1187</v>
      </c>
      <c r="AB152" s="1456">
        <v>56</v>
      </c>
      <c r="AC152" s="1433">
        <f t="shared" si="23"/>
        <v>4.7177759056444821E-2</v>
      </c>
    </row>
    <row r="153" spans="1:29" ht="13">
      <c r="A153" s="1389" t="s">
        <v>36</v>
      </c>
      <c r="B153" s="1390" t="s">
        <v>149</v>
      </c>
      <c r="C153" s="1391" t="s">
        <v>183</v>
      </c>
      <c r="D153" s="1390" t="s">
        <v>39</v>
      </c>
      <c r="E153" s="1392" t="s">
        <v>185</v>
      </c>
      <c r="F153" s="59">
        <v>723</v>
      </c>
      <c r="G153" s="1393">
        <v>112</v>
      </c>
      <c r="H153" s="1394">
        <f t="shared" si="16"/>
        <v>0.15491009681881052</v>
      </c>
      <c r="I153" s="59">
        <v>705</v>
      </c>
      <c r="J153" s="1393">
        <v>108</v>
      </c>
      <c r="K153" s="1394">
        <f t="shared" si="17"/>
        <v>0.15319148936170213</v>
      </c>
      <c r="L153" s="59">
        <v>648</v>
      </c>
      <c r="M153" s="1393">
        <v>97</v>
      </c>
      <c r="N153" s="60">
        <f t="shared" si="18"/>
        <v>0.14969135802469136</v>
      </c>
      <c r="O153" s="1395">
        <v>682</v>
      </c>
      <c r="P153" s="1396">
        <v>95</v>
      </c>
      <c r="Q153" s="1385">
        <f t="shared" si="19"/>
        <v>0.13929618768328444</v>
      </c>
      <c r="R153" s="78">
        <v>682</v>
      </c>
      <c r="S153" s="1454">
        <v>101</v>
      </c>
      <c r="T153" s="1397">
        <f t="shared" si="20"/>
        <v>0.14809384164222875</v>
      </c>
      <c r="U153" s="78">
        <v>634</v>
      </c>
      <c r="V153" s="1454">
        <v>89</v>
      </c>
      <c r="W153" s="1397">
        <f t="shared" si="21"/>
        <v>0.14037854889589904</v>
      </c>
      <c r="X153" s="78">
        <v>632</v>
      </c>
      <c r="Y153" s="1454">
        <v>85</v>
      </c>
      <c r="Z153" s="1397">
        <f t="shared" si="22"/>
        <v>0.13449367088607594</v>
      </c>
      <c r="AA153" s="1455">
        <v>590</v>
      </c>
      <c r="AB153" s="1456">
        <v>84</v>
      </c>
      <c r="AC153" s="1433">
        <f t="shared" si="23"/>
        <v>0.14237288135593221</v>
      </c>
    </row>
    <row r="154" spans="1:29" ht="13">
      <c r="A154" s="1389" t="s">
        <v>36</v>
      </c>
      <c r="B154" s="1390" t="s">
        <v>149</v>
      </c>
      <c r="C154" s="1391" t="s">
        <v>183</v>
      </c>
      <c r="D154" s="1390" t="s">
        <v>39</v>
      </c>
      <c r="E154" s="1392" t="s">
        <v>186</v>
      </c>
      <c r="F154" s="59">
        <v>867</v>
      </c>
      <c r="G154" s="1393">
        <v>101</v>
      </c>
      <c r="H154" s="1394">
        <f t="shared" si="16"/>
        <v>0.11649365628604383</v>
      </c>
      <c r="I154" s="59">
        <v>856</v>
      </c>
      <c r="J154" s="1393">
        <v>108</v>
      </c>
      <c r="K154" s="1394">
        <f t="shared" si="17"/>
        <v>0.12616822429906541</v>
      </c>
      <c r="L154" s="59">
        <v>833</v>
      </c>
      <c r="M154" s="1393">
        <v>84</v>
      </c>
      <c r="N154" s="60">
        <f t="shared" si="18"/>
        <v>0.10084033613445378</v>
      </c>
      <c r="O154" s="1395">
        <v>903</v>
      </c>
      <c r="P154" s="1396">
        <v>99</v>
      </c>
      <c r="Q154" s="1385">
        <f t="shared" si="19"/>
        <v>0.10963455149501661</v>
      </c>
      <c r="R154" s="78">
        <v>879</v>
      </c>
      <c r="S154" s="1454">
        <v>110</v>
      </c>
      <c r="T154" s="1397">
        <f t="shared" si="20"/>
        <v>0.12514220705346984</v>
      </c>
      <c r="U154" s="78">
        <v>831</v>
      </c>
      <c r="V154" s="1454">
        <v>104</v>
      </c>
      <c r="W154" s="1397">
        <f t="shared" si="21"/>
        <v>0.12515042117930206</v>
      </c>
      <c r="X154" s="78">
        <v>852</v>
      </c>
      <c r="Y154" s="1454">
        <v>111</v>
      </c>
      <c r="Z154" s="1397">
        <f t="shared" si="22"/>
        <v>0.13028169014084506</v>
      </c>
      <c r="AA154" s="1455">
        <v>772</v>
      </c>
      <c r="AB154" s="1456">
        <v>75</v>
      </c>
      <c r="AC154" s="1433">
        <f t="shared" si="23"/>
        <v>9.7150259067357511E-2</v>
      </c>
    </row>
    <row r="155" spans="1:29" ht="13">
      <c r="A155" s="1389" t="s">
        <v>36</v>
      </c>
      <c r="B155" s="1390" t="s">
        <v>149</v>
      </c>
      <c r="C155" s="1391" t="s">
        <v>183</v>
      </c>
      <c r="D155" s="1390" t="s">
        <v>39</v>
      </c>
      <c r="E155" s="1392" t="s">
        <v>187</v>
      </c>
      <c r="F155" s="59">
        <v>723</v>
      </c>
      <c r="G155" s="1393">
        <v>103</v>
      </c>
      <c r="H155" s="1394">
        <f t="shared" si="16"/>
        <v>0.14246196403872752</v>
      </c>
      <c r="I155" s="59">
        <v>738</v>
      </c>
      <c r="J155" s="1393">
        <v>112</v>
      </c>
      <c r="K155" s="1394">
        <f t="shared" si="17"/>
        <v>0.15176151761517614</v>
      </c>
      <c r="L155" s="59">
        <v>779</v>
      </c>
      <c r="M155" s="1393">
        <v>116</v>
      </c>
      <c r="N155" s="60">
        <f t="shared" si="18"/>
        <v>0.14890885750962773</v>
      </c>
      <c r="O155" s="1395">
        <v>770</v>
      </c>
      <c r="P155" s="1396">
        <v>134</v>
      </c>
      <c r="Q155" s="1385">
        <f t="shared" si="19"/>
        <v>0.17402597402597403</v>
      </c>
      <c r="R155" s="78">
        <v>779</v>
      </c>
      <c r="S155" s="1454">
        <v>140</v>
      </c>
      <c r="T155" s="1397">
        <f t="shared" si="20"/>
        <v>0.1797175866495507</v>
      </c>
      <c r="U155" s="78">
        <v>755</v>
      </c>
      <c r="V155" s="1454">
        <v>129</v>
      </c>
      <c r="W155" s="1397">
        <f t="shared" si="21"/>
        <v>0.17086092715231788</v>
      </c>
      <c r="X155" s="78">
        <v>769</v>
      </c>
      <c r="Y155" s="1454">
        <v>129</v>
      </c>
      <c r="Z155" s="1397">
        <f t="shared" si="22"/>
        <v>0.16775032509752927</v>
      </c>
      <c r="AA155" s="1455">
        <v>733</v>
      </c>
      <c r="AB155" s="1456">
        <v>130</v>
      </c>
      <c r="AC155" s="1433">
        <f t="shared" si="23"/>
        <v>0.17735334242837653</v>
      </c>
    </row>
    <row r="156" spans="1:29" ht="13">
      <c r="A156" s="1389" t="s">
        <v>36</v>
      </c>
      <c r="B156" s="1390" t="s">
        <v>149</v>
      </c>
      <c r="C156" s="1391" t="s">
        <v>183</v>
      </c>
      <c r="D156" s="1390" t="s">
        <v>39</v>
      </c>
      <c r="E156" s="1392" t="s">
        <v>188</v>
      </c>
      <c r="F156" s="59">
        <v>281</v>
      </c>
      <c r="G156" s="1393">
        <v>32</v>
      </c>
      <c r="H156" s="1394">
        <f t="shared" si="16"/>
        <v>0.11387900355871886</v>
      </c>
      <c r="I156" s="59">
        <v>273</v>
      </c>
      <c r="J156" s="1393">
        <v>31</v>
      </c>
      <c r="K156" s="1394">
        <f t="shared" si="17"/>
        <v>0.11355311355311355</v>
      </c>
      <c r="L156" s="59">
        <v>234</v>
      </c>
      <c r="M156" s="1393">
        <v>38</v>
      </c>
      <c r="N156" s="60">
        <f t="shared" si="18"/>
        <v>0.1623931623931624</v>
      </c>
      <c r="O156" s="1395">
        <v>288</v>
      </c>
      <c r="P156" s="1396">
        <v>47</v>
      </c>
      <c r="Q156" s="1385">
        <f t="shared" si="19"/>
        <v>0.16319444444444445</v>
      </c>
      <c r="R156" s="78">
        <v>271</v>
      </c>
      <c r="S156" s="1454">
        <v>31</v>
      </c>
      <c r="T156" s="1397">
        <f t="shared" si="20"/>
        <v>0.11439114391143912</v>
      </c>
      <c r="U156" s="78">
        <v>230</v>
      </c>
      <c r="V156" s="1454">
        <v>34</v>
      </c>
      <c r="W156" s="1397">
        <f t="shared" si="21"/>
        <v>0.14782608695652175</v>
      </c>
      <c r="X156" s="78">
        <v>247</v>
      </c>
      <c r="Y156" s="1454">
        <v>38</v>
      </c>
      <c r="Z156" s="1397">
        <f t="shared" si="22"/>
        <v>0.15384615384615385</v>
      </c>
      <c r="AA156" s="1455">
        <v>259</v>
      </c>
      <c r="AB156" s="1456">
        <v>30</v>
      </c>
      <c r="AC156" s="1433">
        <f t="shared" si="23"/>
        <v>0.11583011583011583</v>
      </c>
    </row>
    <row r="157" spans="1:29" ht="13">
      <c r="A157" s="1389" t="s">
        <v>36</v>
      </c>
      <c r="B157" s="1390" t="s">
        <v>149</v>
      </c>
      <c r="C157" s="1391" t="s">
        <v>183</v>
      </c>
      <c r="D157" s="1390" t="s">
        <v>39</v>
      </c>
      <c r="E157" s="1392" t="s">
        <v>189</v>
      </c>
      <c r="F157" s="59">
        <v>428</v>
      </c>
      <c r="G157" s="1393">
        <v>70</v>
      </c>
      <c r="H157" s="1394">
        <f t="shared" si="16"/>
        <v>0.16355140186915887</v>
      </c>
      <c r="I157" s="59">
        <v>417</v>
      </c>
      <c r="J157" s="1393">
        <v>66</v>
      </c>
      <c r="K157" s="1394">
        <f t="shared" si="17"/>
        <v>0.15827338129496402</v>
      </c>
      <c r="L157" s="59">
        <v>385</v>
      </c>
      <c r="M157" s="1393">
        <v>61</v>
      </c>
      <c r="N157" s="60">
        <f t="shared" si="18"/>
        <v>0.15844155844155844</v>
      </c>
      <c r="O157" s="1395">
        <v>373</v>
      </c>
      <c r="P157" s="1396">
        <v>64</v>
      </c>
      <c r="Q157" s="1385">
        <f t="shared" si="19"/>
        <v>0.17158176943699732</v>
      </c>
      <c r="R157" s="78">
        <v>351</v>
      </c>
      <c r="S157" s="1454">
        <v>50</v>
      </c>
      <c r="T157" s="1397">
        <f t="shared" si="20"/>
        <v>0.14245014245014245</v>
      </c>
      <c r="U157" s="78">
        <v>327</v>
      </c>
      <c r="V157" s="1454">
        <v>57</v>
      </c>
      <c r="W157" s="1397">
        <f t="shared" si="21"/>
        <v>0.1743119266055046</v>
      </c>
      <c r="X157" s="78">
        <v>292</v>
      </c>
      <c r="Y157" s="1454">
        <v>50</v>
      </c>
      <c r="Z157" s="1397">
        <f t="shared" si="22"/>
        <v>0.17123287671232876</v>
      </c>
      <c r="AA157" s="1455">
        <v>290</v>
      </c>
      <c r="AB157" s="1456">
        <v>50</v>
      </c>
      <c r="AC157" s="1433">
        <f t="shared" si="23"/>
        <v>0.17241379310344829</v>
      </c>
    </row>
    <row r="158" spans="1:29" ht="13">
      <c r="A158" s="1389" t="s">
        <v>36</v>
      </c>
      <c r="B158" s="1390" t="s">
        <v>149</v>
      </c>
      <c r="C158" s="1391" t="s">
        <v>183</v>
      </c>
      <c r="D158" s="1390" t="s">
        <v>39</v>
      </c>
      <c r="E158" s="1392" t="s">
        <v>190</v>
      </c>
      <c r="F158" s="59">
        <v>418</v>
      </c>
      <c r="G158" s="1393">
        <v>30</v>
      </c>
      <c r="H158" s="1394">
        <f t="shared" si="16"/>
        <v>7.1770334928229665E-2</v>
      </c>
      <c r="I158" s="59">
        <v>407</v>
      </c>
      <c r="J158" s="1393">
        <v>27</v>
      </c>
      <c r="K158" s="1394">
        <f t="shared" si="17"/>
        <v>6.6339066339066333E-2</v>
      </c>
      <c r="L158" s="59">
        <v>409</v>
      </c>
      <c r="M158" s="1393">
        <v>26</v>
      </c>
      <c r="N158" s="60">
        <f t="shared" si="18"/>
        <v>6.3569682151589244E-2</v>
      </c>
      <c r="O158" s="1395">
        <v>406</v>
      </c>
      <c r="P158" s="1396">
        <v>24</v>
      </c>
      <c r="Q158" s="1385">
        <f t="shared" si="19"/>
        <v>5.9113300492610835E-2</v>
      </c>
      <c r="R158" s="78">
        <v>415</v>
      </c>
      <c r="S158" s="1454">
        <v>32</v>
      </c>
      <c r="T158" s="1397">
        <f t="shared" si="20"/>
        <v>7.7108433734939766E-2</v>
      </c>
      <c r="U158" s="78">
        <v>403</v>
      </c>
      <c r="V158" s="1454">
        <v>34</v>
      </c>
      <c r="W158" s="1397">
        <f t="shared" si="21"/>
        <v>8.4367245657568243E-2</v>
      </c>
      <c r="X158" s="78">
        <v>407</v>
      </c>
      <c r="Y158" s="1454">
        <v>40</v>
      </c>
      <c r="Z158" s="1397">
        <f t="shared" si="22"/>
        <v>9.8280098280098274E-2</v>
      </c>
      <c r="AA158" s="1455">
        <v>408</v>
      </c>
      <c r="AB158" s="1456">
        <v>39</v>
      </c>
      <c r="AC158" s="1433">
        <f t="shared" si="23"/>
        <v>9.5588235294117641E-2</v>
      </c>
    </row>
    <row r="159" spans="1:29" ht="13">
      <c r="A159" s="1389" t="s">
        <v>36</v>
      </c>
      <c r="B159" s="1390" t="s">
        <v>149</v>
      </c>
      <c r="C159" s="1391" t="s">
        <v>183</v>
      </c>
      <c r="D159" s="1390" t="s">
        <v>39</v>
      </c>
      <c r="E159" s="1392" t="s">
        <v>191</v>
      </c>
      <c r="F159" s="59">
        <v>447</v>
      </c>
      <c r="G159" s="1393">
        <v>105</v>
      </c>
      <c r="H159" s="1394">
        <f t="shared" si="16"/>
        <v>0.2348993288590604</v>
      </c>
      <c r="I159" s="59">
        <v>422</v>
      </c>
      <c r="J159" s="1393">
        <v>88</v>
      </c>
      <c r="K159" s="1394">
        <f t="shared" si="17"/>
        <v>0.20853080568720378</v>
      </c>
      <c r="L159" s="59">
        <v>439</v>
      </c>
      <c r="M159" s="1393">
        <v>92</v>
      </c>
      <c r="N159" s="60">
        <f t="shared" si="18"/>
        <v>0.20956719817767655</v>
      </c>
      <c r="O159" s="1395">
        <v>438</v>
      </c>
      <c r="P159" s="1396">
        <v>93</v>
      </c>
      <c r="Q159" s="1385">
        <f t="shared" si="19"/>
        <v>0.21232876712328766</v>
      </c>
      <c r="R159" s="78">
        <v>430</v>
      </c>
      <c r="S159" s="1454">
        <v>87</v>
      </c>
      <c r="T159" s="1397">
        <f t="shared" si="20"/>
        <v>0.20232558139534884</v>
      </c>
      <c r="U159" s="78">
        <v>400</v>
      </c>
      <c r="V159" s="1454">
        <v>85</v>
      </c>
      <c r="W159" s="1397">
        <f t="shared" si="21"/>
        <v>0.21249999999999999</v>
      </c>
      <c r="X159" s="78">
        <v>403</v>
      </c>
      <c r="Y159" s="1454">
        <v>89</v>
      </c>
      <c r="Z159" s="1397">
        <f t="shared" si="22"/>
        <v>0.22084367245657568</v>
      </c>
      <c r="AA159" s="1455">
        <v>376</v>
      </c>
      <c r="AB159" s="1456">
        <v>74</v>
      </c>
      <c r="AC159" s="1433">
        <f t="shared" si="23"/>
        <v>0.19680851063829788</v>
      </c>
    </row>
    <row r="160" spans="1:29" ht="13">
      <c r="A160" s="1389" t="s">
        <v>36</v>
      </c>
      <c r="B160" s="1390" t="s">
        <v>149</v>
      </c>
      <c r="C160" s="1391" t="s">
        <v>183</v>
      </c>
      <c r="D160" s="1390" t="s">
        <v>39</v>
      </c>
      <c r="E160" s="1477" t="s">
        <v>192</v>
      </c>
      <c r="F160" s="59">
        <v>442</v>
      </c>
      <c r="G160" s="1393">
        <v>70</v>
      </c>
      <c r="H160" s="1394">
        <f t="shared" si="16"/>
        <v>0.15837104072398189</v>
      </c>
      <c r="I160" s="59">
        <v>411</v>
      </c>
      <c r="J160" s="1393">
        <v>71</v>
      </c>
      <c r="K160" s="1394">
        <f t="shared" si="17"/>
        <v>0.17274939172749393</v>
      </c>
      <c r="L160" s="59">
        <v>416</v>
      </c>
      <c r="M160" s="1393">
        <v>77</v>
      </c>
      <c r="N160" s="60">
        <f t="shared" si="18"/>
        <v>0.18509615384615385</v>
      </c>
      <c r="O160" s="1395">
        <v>436</v>
      </c>
      <c r="P160" s="1396">
        <v>86</v>
      </c>
      <c r="Q160" s="1385">
        <f t="shared" si="19"/>
        <v>0.19724770642201836</v>
      </c>
      <c r="R160" s="78">
        <v>431</v>
      </c>
      <c r="S160" s="1454">
        <v>83</v>
      </c>
      <c r="T160" s="1397">
        <f t="shared" si="20"/>
        <v>0.1925754060324826</v>
      </c>
      <c r="U160" s="78">
        <v>415</v>
      </c>
      <c r="V160" s="1454">
        <v>75</v>
      </c>
      <c r="W160" s="1397">
        <f t="shared" si="21"/>
        <v>0.18072289156626506</v>
      </c>
      <c r="X160" s="78">
        <v>430</v>
      </c>
      <c r="Y160" s="1454">
        <v>78</v>
      </c>
      <c r="Z160" s="1397">
        <f t="shared" si="22"/>
        <v>0.18139534883720931</v>
      </c>
      <c r="AA160" s="1455">
        <v>411</v>
      </c>
      <c r="AB160" s="1456">
        <v>75</v>
      </c>
      <c r="AC160" s="1433">
        <f t="shared" si="23"/>
        <v>0.18248175182481752</v>
      </c>
    </row>
    <row r="161" spans="1:30" ht="13">
      <c r="A161" s="1389" t="s">
        <v>36</v>
      </c>
      <c r="B161" s="1390" t="s">
        <v>149</v>
      </c>
      <c r="C161" s="1391" t="s">
        <v>183</v>
      </c>
      <c r="D161" s="1390" t="s">
        <v>39</v>
      </c>
      <c r="E161" s="1392" t="s">
        <v>193</v>
      </c>
      <c r="F161" s="59">
        <v>496</v>
      </c>
      <c r="G161" s="1393">
        <v>81</v>
      </c>
      <c r="H161" s="1394">
        <f t="shared" si="16"/>
        <v>0.16330645161290322</v>
      </c>
      <c r="I161" s="59">
        <v>515</v>
      </c>
      <c r="J161" s="1393">
        <v>75</v>
      </c>
      <c r="K161" s="1394">
        <f t="shared" si="17"/>
        <v>0.14563106796116504</v>
      </c>
      <c r="L161" s="59">
        <v>542</v>
      </c>
      <c r="M161" s="1393">
        <v>72</v>
      </c>
      <c r="N161" s="60">
        <f t="shared" si="18"/>
        <v>0.13284132841328414</v>
      </c>
      <c r="O161" s="1395">
        <v>539</v>
      </c>
      <c r="P161" s="1396">
        <v>63</v>
      </c>
      <c r="Q161" s="1385">
        <f t="shared" si="19"/>
        <v>0.11688311688311688</v>
      </c>
      <c r="R161" s="78">
        <v>555</v>
      </c>
      <c r="S161" s="1454">
        <v>65</v>
      </c>
      <c r="T161" s="1397">
        <f t="shared" si="20"/>
        <v>0.11711711711711711</v>
      </c>
      <c r="U161" s="78">
        <v>554</v>
      </c>
      <c r="V161" s="1454">
        <v>61</v>
      </c>
      <c r="W161" s="1397">
        <f t="shared" si="21"/>
        <v>0.11010830324909747</v>
      </c>
      <c r="X161" s="78">
        <v>538</v>
      </c>
      <c r="Y161" s="1454">
        <v>66</v>
      </c>
      <c r="Z161" s="1397">
        <f t="shared" si="22"/>
        <v>0.12267657992565056</v>
      </c>
      <c r="AA161" s="1455">
        <v>530</v>
      </c>
      <c r="AB161" s="1456">
        <v>56</v>
      </c>
      <c r="AC161" s="1433">
        <f t="shared" si="23"/>
        <v>0.10566037735849057</v>
      </c>
    </row>
    <row r="162" spans="1:30" ht="13">
      <c r="A162" s="1389" t="s">
        <v>36</v>
      </c>
      <c r="B162" s="1390" t="s">
        <v>149</v>
      </c>
      <c r="C162" s="1391" t="s">
        <v>183</v>
      </c>
      <c r="D162" s="1390" t="s">
        <v>39</v>
      </c>
      <c r="E162" s="1392" t="s">
        <v>194</v>
      </c>
      <c r="F162" s="59">
        <v>474</v>
      </c>
      <c r="G162" s="1393">
        <v>192</v>
      </c>
      <c r="H162" s="1394">
        <f t="shared" si="16"/>
        <v>0.4050632911392405</v>
      </c>
      <c r="I162" s="59">
        <v>468</v>
      </c>
      <c r="J162" s="1393">
        <v>188</v>
      </c>
      <c r="K162" s="1394">
        <f t="shared" si="17"/>
        <v>0.40170940170940173</v>
      </c>
      <c r="L162" s="59">
        <v>476</v>
      </c>
      <c r="M162" s="1393">
        <v>194</v>
      </c>
      <c r="N162" s="60">
        <f t="shared" si="18"/>
        <v>0.40756302521008403</v>
      </c>
      <c r="O162" s="1395">
        <v>489</v>
      </c>
      <c r="P162" s="1396">
        <v>193</v>
      </c>
      <c r="Q162" s="1385">
        <f t="shared" si="19"/>
        <v>0.39468302658486709</v>
      </c>
      <c r="R162" s="78">
        <v>489</v>
      </c>
      <c r="S162" s="1454">
        <v>194</v>
      </c>
      <c r="T162" s="1397">
        <f t="shared" si="20"/>
        <v>0.39672801635991822</v>
      </c>
      <c r="U162" s="78">
        <v>476</v>
      </c>
      <c r="V162" s="1454">
        <v>197</v>
      </c>
      <c r="W162" s="1397">
        <f t="shared" si="21"/>
        <v>0.41386554621848737</v>
      </c>
      <c r="X162" s="78">
        <v>470</v>
      </c>
      <c r="Y162" s="1454">
        <v>201</v>
      </c>
      <c r="Z162" s="1397">
        <f t="shared" si="22"/>
        <v>0.42765957446808511</v>
      </c>
      <c r="AA162" s="1455">
        <v>458</v>
      </c>
      <c r="AB162" s="1456">
        <v>181</v>
      </c>
      <c r="AC162" s="1433">
        <f t="shared" si="23"/>
        <v>0.39519650655021832</v>
      </c>
    </row>
    <row r="163" spans="1:30" ht="13">
      <c r="A163" s="1389" t="s">
        <v>36</v>
      </c>
      <c r="B163" s="1390" t="s">
        <v>149</v>
      </c>
      <c r="C163" s="1391" t="s">
        <v>183</v>
      </c>
      <c r="D163" s="1390" t="s">
        <v>39</v>
      </c>
      <c r="E163" s="1392" t="s">
        <v>195</v>
      </c>
      <c r="F163" s="59">
        <v>604</v>
      </c>
      <c r="G163" s="1393">
        <v>64</v>
      </c>
      <c r="H163" s="1394">
        <f t="shared" si="16"/>
        <v>0.10596026490066225</v>
      </c>
      <c r="I163" s="59">
        <v>585</v>
      </c>
      <c r="J163" s="1393">
        <v>66</v>
      </c>
      <c r="K163" s="1394">
        <f t="shared" si="17"/>
        <v>0.11282051282051282</v>
      </c>
      <c r="L163" s="59">
        <v>589</v>
      </c>
      <c r="M163" s="1393">
        <v>59</v>
      </c>
      <c r="N163" s="60">
        <f t="shared" si="18"/>
        <v>0.100169779286927</v>
      </c>
      <c r="O163" s="1395">
        <v>579</v>
      </c>
      <c r="P163" s="1396">
        <v>60</v>
      </c>
      <c r="Q163" s="1385">
        <f t="shared" si="19"/>
        <v>0.10362694300518134</v>
      </c>
      <c r="R163" s="78">
        <v>576</v>
      </c>
      <c r="S163" s="1454">
        <v>56</v>
      </c>
      <c r="T163" s="1397">
        <f t="shared" si="20"/>
        <v>9.7222222222222224E-2</v>
      </c>
      <c r="U163" s="78">
        <v>531</v>
      </c>
      <c r="V163" s="1454">
        <v>44</v>
      </c>
      <c r="W163" s="1397">
        <f t="shared" si="21"/>
        <v>8.2862523540489647E-2</v>
      </c>
      <c r="X163" s="78">
        <v>513</v>
      </c>
      <c r="Y163" s="1454">
        <v>47</v>
      </c>
      <c r="Z163" s="1397">
        <f t="shared" si="22"/>
        <v>9.1617933723196876E-2</v>
      </c>
      <c r="AA163" s="1455">
        <v>496</v>
      </c>
      <c r="AB163" s="1456">
        <v>48</v>
      </c>
      <c r="AC163" s="1433">
        <f t="shared" si="23"/>
        <v>9.6774193548387094E-2</v>
      </c>
    </row>
    <row r="164" spans="1:30" ht="13">
      <c r="A164" s="1389" t="s">
        <v>36</v>
      </c>
      <c r="B164" s="1390" t="s">
        <v>149</v>
      </c>
      <c r="C164" s="1391" t="s">
        <v>183</v>
      </c>
      <c r="D164" s="1390" t="s">
        <v>39</v>
      </c>
      <c r="E164" s="1392" t="s">
        <v>196</v>
      </c>
      <c r="F164" s="59">
        <v>1078</v>
      </c>
      <c r="G164" s="1393">
        <v>122</v>
      </c>
      <c r="H164" s="1394">
        <f t="shared" si="16"/>
        <v>0.11317254174397032</v>
      </c>
      <c r="I164" s="59">
        <v>1015</v>
      </c>
      <c r="J164" s="1393">
        <v>89</v>
      </c>
      <c r="K164" s="1394">
        <f t="shared" si="17"/>
        <v>8.7684729064039416E-2</v>
      </c>
      <c r="L164" s="59">
        <v>1026</v>
      </c>
      <c r="M164" s="1393">
        <v>97</v>
      </c>
      <c r="N164" s="60">
        <f t="shared" si="18"/>
        <v>9.454191033138401E-2</v>
      </c>
      <c r="O164" s="1395">
        <v>1021</v>
      </c>
      <c r="P164" s="1396">
        <v>95</v>
      </c>
      <c r="Q164" s="1385">
        <f t="shared" si="19"/>
        <v>9.3046033300685602E-2</v>
      </c>
      <c r="R164" s="78">
        <v>996</v>
      </c>
      <c r="S164" s="1454">
        <v>84</v>
      </c>
      <c r="T164" s="1397">
        <f t="shared" si="20"/>
        <v>8.4337349397590355E-2</v>
      </c>
      <c r="U164" s="78">
        <v>965</v>
      </c>
      <c r="V164" s="1454">
        <v>88</v>
      </c>
      <c r="W164" s="1397">
        <f t="shared" si="21"/>
        <v>9.1191709844559585E-2</v>
      </c>
      <c r="X164" s="78">
        <v>932</v>
      </c>
      <c r="Y164" s="1454">
        <v>80</v>
      </c>
      <c r="Z164" s="1397">
        <f t="shared" si="22"/>
        <v>8.5836909871244635E-2</v>
      </c>
      <c r="AA164" s="1455">
        <v>863</v>
      </c>
      <c r="AB164" s="1456">
        <v>77</v>
      </c>
      <c r="AC164" s="1433">
        <f t="shared" si="23"/>
        <v>8.9223638470451908E-2</v>
      </c>
    </row>
    <row r="165" spans="1:30" ht="13">
      <c r="A165" s="1402" t="s">
        <v>36</v>
      </c>
      <c r="B165" s="1403" t="s">
        <v>149</v>
      </c>
      <c r="C165" s="1404" t="s">
        <v>183</v>
      </c>
      <c r="D165" s="1402" t="s">
        <v>57</v>
      </c>
      <c r="E165" s="1405" t="s">
        <v>197</v>
      </c>
      <c r="F165" s="62">
        <v>907</v>
      </c>
      <c r="G165" s="1406">
        <v>185</v>
      </c>
      <c r="H165" s="1407">
        <f t="shared" si="16"/>
        <v>0.20396912899669239</v>
      </c>
      <c r="I165" s="62">
        <v>876</v>
      </c>
      <c r="J165" s="1406">
        <v>162</v>
      </c>
      <c r="K165" s="1407">
        <f t="shared" si="17"/>
        <v>0.18493150684931506</v>
      </c>
      <c r="L165" s="63">
        <v>889</v>
      </c>
      <c r="M165" s="1408">
        <v>174</v>
      </c>
      <c r="N165" s="64">
        <f t="shared" si="18"/>
        <v>0.19572553430821146</v>
      </c>
      <c r="O165" s="1409">
        <v>883</v>
      </c>
      <c r="P165" s="1410">
        <v>168</v>
      </c>
      <c r="Q165" s="1411">
        <f t="shared" si="19"/>
        <v>0.19026047565118911</v>
      </c>
      <c r="R165" s="65">
        <v>920</v>
      </c>
      <c r="S165" s="1412">
        <v>163</v>
      </c>
      <c r="T165" s="1413">
        <f t="shared" si="20"/>
        <v>0.17717391304347826</v>
      </c>
      <c r="U165" s="65">
        <v>916</v>
      </c>
      <c r="V165" s="1412">
        <v>141</v>
      </c>
      <c r="W165" s="1413">
        <f t="shared" si="21"/>
        <v>0.15393013100436681</v>
      </c>
      <c r="X165" s="65">
        <v>755</v>
      </c>
      <c r="Y165" s="1412">
        <v>108</v>
      </c>
      <c r="Z165" s="1413">
        <f t="shared" si="22"/>
        <v>0.14304635761589404</v>
      </c>
      <c r="AA165" s="1415">
        <v>736</v>
      </c>
      <c r="AB165" s="1416">
        <v>124</v>
      </c>
      <c r="AC165" s="1417">
        <f t="shared" si="23"/>
        <v>0.16847826086956522</v>
      </c>
    </row>
    <row r="166" spans="1:30" ht="13">
      <c r="A166" s="1402" t="s">
        <v>36</v>
      </c>
      <c r="B166" s="1403" t="s">
        <v>149</v>
      </c>
      <c r="C166" s="1404" t="s">
        <v>183</v>
      </c>
      <c r="D166" s="1402" t="s">
        <v>57</v>
      </c>
      <c r="E166" s="1405" t="s">
        <v>198</v>
      </c>
      <c r="F166" s="62">
        <v>1339</v>
      </c>
      <c r="G166" s="1406">
        <v>135</v>
      </c>
      <c r="H166" s="1407">
        <f t="shared" si="16"/>
        <v>0.10082150858849888</v>
      </c>
      <c r="I166" s="62">
        <v>1314</v>
      </c>
      <c r="J166" s="1406">
        <v>139</v>
      </c>
      <c r="K166" s="1407">
        <f t="shared" si="17"/>
        <v>0.10578386605783865</v>
      </c>
      <c r="L166" s="63">
        <v>1294</v>
      </c>
      <c r="M166" s="1408">
        <v>154</v>
      </c>
      <c r="N166" s="64">
        <f t="shared" si="18"/>
        <v>0.11901081916537867</v>
      </c>
      <c r="O166" s="1409">
        <v>1275</v>
      </c>
      <c r="P166" s="1410">
        <v>114</v>
      </c>
      <c r="Q166" s="1411">
        <f t="shared" si="19"/>
        <v>8.9411764705882357E-2</v>
      </c>
      <c r="R166" s="65">
        <v>1349</v>
      </c>
      <c r="S166" s="1412">
        <v>118</v>
      </c>
      <c r="T166" s="1413">
        <f t="shared" si="20"/>
        <v>8.7472201630837659E-2</v>
      </c>
      <c r="U166" s="65">
        <v>1289</v>
      </c>
      <c r="V166" s="1412">
        <v>115</v>
      </c>
      <c r="W166" s="1413">
        <f t="shared" si="21"/>
        <v>8.9216446858029486E-2</v>
      </c>
      <c r="X166" s="65">
        <v>1075</v>
      </c>
      <c r="Y166" s="1412">
        <v>74</v>
      </c>
      <c r="Z166" s="1413">
        <f t="shared" si="22"/>
        <v>6.8837209302325578E-2</v>
      </c>
      <c r="AA166" s="1415">
        <v>1084</v>
      </c>
      <c r="AB166" s="1416">
        <v>73</v>
      </c>
      <c r="AC166" s="1417">
        <f t="shared" si="23"/>
        <v>6.7343173431734321E-2</v>
      </c>
    </row>
    <row r="167" spans="1:30" ht="13">
      <c r="A167" s="1418" t="s">
        <v>36</v>
      </c>
      <c r="B167" s="1419" t="s">
        <v>149</v>
      </c>
      <c r="C167" s="1420" t="s">
        <v>183</v>
      </c>
      <c r="D167" s="1419" t="s">
        <v>61</v>
      </c>
      <c r="E167" s="1421" t="s">
        <v>199</v>
      </c>
      <c r="F167" s="66">
        <v>1639</v>
      </c>
      <c r="G167" s="1422">
        <v>342</v>
      </c>
      <c r="H167" s="1423">
        <f t="shared" si="16"/>
        <v>0.20866381940207443</v>
      </c>
      <c r="I167" s="67">
        <v>1561</v>
      </c>
      <c r="J167" s="1424">
        <v>320</v>
      </c>
      <c r="K167" s="1423">
        <f t="shared" si="17"/>
        <v>0.20499679692504805</v>
      </c>
      <c r="L167" s="68">
        <v>1568</v>
      </c>
      <c r="M167" s="1425">
        <v>300</v>
      </c>
      <c r="N167" s="69">
        <f t="shared" si="18"/>
        <v>0.19132653061224489</v>
      </c>
      <c r="O167" s="1426">
        <v>1602</v>
      </c>
      <c r="P167" s="1427">
        <v>296</v>
      </c>
      <c r="Q167" s="1428">
        <f t="shared" si="19"/>
        <v>0.18476903870162298</v>
      </c>
      <c r="R167" s="70">
        <v>1591</v>
      </c>
      <c r="S167" s="1429">
        <v>303</v>
      </c>
      <c r="T167" s="71">
        <f t="shared" si="20"/>
        <v>0.19044626021370206</v>
      </c>
      <c r="U167" s="70">
        <v>1599</v>
      </c>
      <c r="V167" s="1429">
        <v>296</v>
      </c>
      <c r="W167" s="71">
        <f t="shared" si="21"/>
        <v>0.18511569731081925</v>
      </c>
      <c r="X167" s="70">
        <v>1599</v>
      </c>
      <c r="Y167" s="1429">
        <v>301</v>
      </c>
      <c r="Z167" s="71">
        <f t="shared" si="22"/>
        <v>0.18824265165728579</v>
      </c>
      <c r="AA167" s="1430">
        <v>1519</v>
      </c>
      <c r="AB167" s="1431">
        <v>253</v>
      </c>
      <c r="AC167" s="1432">
        <f t="shared" si="23"/>
        <v>0.16655694535878868</v>
      </c>
    </row>
    <row r="168" spans="1:30" ht="13">
      <c r="A168" s="1418" t="s">
        <v>36</v>
      </c>
      <c r="B168" s="1419" t="s">
        <v>149</v>
      </c>
      <c r="C168" s="1420" t="s">
        <v>183</v>
      </c>
      <c r="D168" s="1419" t="s">
        <v>61</v>
      </c>
      <c r="E168" s="1421" t="s">
        <v>200</v>
      </c>
      <c r="F168" s="66">
        <v>2475</v>
      </c>
      <c r="G168" s="1422">
        <v>213</v>
      </c>
      <c r="H168" s="1423">
        <f t="shared" si="16"/>
        <v>8.606060606060606E-2</v>
      </c>
      <c r="I168" s="67">
        <v>2463</v>
      </c>
      <c r="J168" s="1424">
        <v>217</v>
      </c>
      <c r="K168" s="1423">
        <f t="shared" si="17"/>
        <v>8.81039382866423E-2</v>
      </c>
      <c r="L168" s="68">
        <v>2554</v>
      </c>
      <c r="M168" s="1425">
        <v>220</v>
      </c>
      <c r="N168" s="69">
        <f t="shared" si="18"/>
        <v>8.6139389193422081E-2</v>
      </c>
      <c r="O168" s="1426">
        <v>2682</v>
      </c>
      <c r="P168" s="1427">
        <v>245</v>
      </c>
      <c r="Q168" s="1428">
        <f t="shared" si="19"/>
        <v>9.1349739000745708E-2</v>
      </c>
      <c r="R168" s="70">
        <v>2777</v>
      </c>
      <c r="S168" s="1429">
        <v>269</v>
      </c>
      <c r="T168" s="71">
        <f t="shared" si="20"/>
        <v>9.6867122794382421E-2</v>
      </c>
      <c r="U168" s="70">
        <v>2809</v>
      </c>
      <c r="V168" s="1429">
        <v>253</v>
      </c>
      <c r="W168" s="71">
        <f t="shared" si="21"/>
        <v>9.0067639729441082E-2</v>
      </c>
      <c r="X168" s="70">
        <v>2797</v>
      </c>
      <c r="Y168" s="1429">
        <v>267</v>
      </c>
      <c r="Z168" s="71">
        <f t="shared" si="22"/>
        <v>9.545942080800858E-2</v>
      </c>
      <c r="AA168" s="1430">
        <v>2661</v>
      </c>
      <c r="AB168" s="1431">
        <v>222</v>
      </c>
      <c r="AC168" s="1432">
        <f t="shared" si="23"/>
        <v>8.3427282976324693E-2</v>
      </c>
    </row>
    <row r="169" spans="1:30" ht="14.5">
      <c r="A169" s="1434" t="s">
        <v>36</v>
      </c>
      <c r="B169" s="1435" t="s">
        <v>149</v>
      </c>
      <c r="C169" s="1436" t="s">
        <v>183</v>
      </c>
      <c r="D169" s="1434" t="s">
        <v>85</v>
      </c>
      <c r="E169" s="1476" t="s">
        <v>201</v>
      </c>
      <c r="F169" s="73">
        <v>977</v>
      </c>
      <c r="G169" s="1438">
        <v>184</v>
      </c>
      <c r="H169" s="83">
        <f t="shared" si="16"/>
        <v>0.18833162743091095</v>
      </c>
      <c r="I169" s="73">
        <v>1061</v>
      </c>
      <c r="J169" s="1438">
        <v>231</v>
      </c>
      <c r="K169" s="1439">
        <f t="shared" si="17"/>
        <v>0.2177191328934967</v>
      </c>
      <c r="L169" s="75">
        <v>1111</v>
      </c>
      <c r="M169" s="1441">
        <v>220</v>
      </c>
      <c r="N169" s="76">
        <f t="shared" si="18"/>
        <v>0.19801980198019803</v>
      </c>
      <c r="O169" s="1442">
        <v>1197</v>
      </c>
      <c r="P169" s="1443">
        <v>227</v>
      </c>
      <c r="Q169" s="1444">
        <f t="shared" si="19"/>
        <v>0.189640768588137</v>
      </c>
      <c r="R169" s="77">
        <v>1285</v>
      </c>
      <c r="S169" s="1445">
        <v>231</v>
      </c>
      <c r="T169" s="1446">
        <f t="shared" si="20"/>
        <v>0.17976653696498054</v>
      </c>
      <c r="U169" s="77">
        <v>1337</v>
      </c>
      <c r="V169" s="1445">
        <v>227</v>
      </c>
      <c r="W169" s="1446">
        <f t="shared" si="21"/>
        <v>0.16978309648466716</v>
      </c>
      <c r="X169" s="77">
        <v>1363</v>
      </c>
      <c r="Y169" s="1445">
        <v>224</v>
      </c>
      <c r="Z169" s="1446">
        <f t="shared" si="22"/>
        <v>0.16434336023477622</v>
      </c>
      <c r="AA169" s="90">
        <v>1403</v>
      </c>
      <c r="AB169" s="1448">
        <v>228</v>
      </c>
      <c r="AC169" s="1489">
        <f t="shared" si="23"/>
        <v>0.16250890947968638</v>
      </c>
    </row>
    <row r="172" spans="1:30" s="41" customFormat="1" ht="17.5">
      <c r="A172" s="1894" t="s">
        <v>19</v>
      </c>
      <c r="B172" s="1897" t="s">
        <v>20</v>
      </c>
      <c r="C172" s="1897" t="s">
        <v>21</v>
      </c>
      <c r="D172" s="1897" t="s">
        <v>22</v>
      </c>
      <c r="E172" s="1900" t="s">
        <v>23</v>
      </c>
      <c r="F172" s="1864" t="s">
        <v>24</v>
      </c>
      <c r="G172" s="1865"/>
      <c r="H172" s="1865"/>
      <c r="I172" s="1865"/>
      <c r="J172" s="1865"/>
      <c r="K172" s="1865"/>
      <c r="L172" s="1865"/>
      <c r="M172" s="1865"/>
      <c r="N172" s="1865"/>
      <c r="O172" s="1865"/>
      <c r="P172" s="1865"/>
      <c r="Q172" s="1865"/>
      <c r="R172" s="1865"/>
      <c r="S172" s="1865"/>
      <c r="T172" s="1865"/>
      <c r="U172" s="1865"/>
      <c r="V172" s="1865"/>
      <c r="W172" s="1865"/>
      <c r="X172" s="1865"/>
      <c r="Y172" s="1865"/>
      <c r="Z172" s="1865"/>
      <c r="AA172" s="1865"/>
      <c r="AB172" s="1865"/>
      <c r="AC172" s="1865"/>
      <c r="AD172" s="21"/>
    </row>
    <row r="173" spans="1:30" s="41" customFormat="1" ht="17.5">
      <c r="A173" s="1895"/>
      <c r="B173" s="1898"/>
      <c r="C173" s="1898"/>
      <c r="D173" s="1898"/>
      <c r="E173" s="1901"/>
      <c r="F173" s="1875" t="s">
        <v>25</v>
      </c>
      <c r="G173" s="1876"/>
      <c r="H173" s="1877"/>
      <c r="I173" s="1878" t="s">
        <v>26</v>
      </c>
      <c r="J173" s="1879"/>
      <c r="K173" s="1880"/>
      <c r="L173" s="1878" t="s">
        <v>27</v>
      </c>
      <c r="M173" s="1879"/>
      <c r="N173" s="1881"/>
      <c r="O173" s="1878" t="s">
        <v>28</v>
      </c>
      <c r="P173" s="1879"/>
      <c r="Q173" s="1880"/>
      <c r="R173" s="1873" t="s">
        <v>29</v>
      </c>
      <c r="S173" s="1873"/>
      <c r="T173" s="1873"/>
      <c r="U173" s="1872" t="s">
        <v>30</v>
      </c>
      <c r="V173" s="1873"/>
      <c r="W173" s="1873"/>
      <c r="X173" s="1872" t="s">
        <v>31</v>
      </c>
      <c r="Y173" s="1873"/>
      <c r="Z173" s="1874"/>
      <c r="AA173" s="1866" t="s">
        <v>3214</v>
      </c>
      <c r="AB173" s="1867"/>
      <c r="AC173" s="1868"/>
      <c r="AD173" s="21"/>
    </row>
    <row r="174" spans="1:30" ht="27.5">
      <c r="A174" s="1895"/>
      <c r="B174" s="1898"/>
      <c r="C174" s="1898"/>
      <c r="D174" s="1898"/>
      <c r="E174" s="1901"/>
      <c r="F174" s="38" t="s">
        <v>32</v>
      </c>
      <c r="G174" s="1869" t="s">
        <v>33</v>
      </c>
      <c r="H174" s="1883"/>
      <c r="I174" s="38" t="s">
        <v>32</v>
      </c>
      <c r="J174" s="1869" t="s">
        <v>33</v>
      </c>
      <c r="K174" s="1883"/>
      <c r="L174" s="38" t="s">
        <v>32</v>
      </c>
      <c r="M174" s="1869" t="s">
        <v>33</v>
      </c>
      <c r="N174" s="1870"/>
      <c r="O174" s="38" t="s">
        <v>32</v>
      </c>
      <c r="P174" s="1869" t="s">
        <v>33</v>
      </c>
      <c r="Q174" s="1870"/>
      <c r="R174" s="38" t="s">
        <v>32</v>
      </c>
      <c r="S174" s="1869" t="s">
        <v>33</v>
      </c>
      <c r="T174" s="1870"/>
      <c r="U174" s="38" t="s">
        <v>32</v>
      </c>
      <c r="V174" s="1869" t="s">
        <v>33</v>
      </c>
      <c r="W174" s="1870"/>
      <c r="X174" s="38" t="s">
        <v>32</v>
      </c>
      <c r="Y174" s="1869" t="s">
        <v>33</v>
      </c>
      <c r="Z174" s="1871"/>
      <c r="AA174" s="1378" t="s">
        <v>32</v>
      </c>
      <c r="AB174" s="1862" t="s">
        <v>33</v>
      </c>
      <c r="AC174" s="1863"/>
      <c r="AD174" s="40"/>
    </row>
    <row r="175" spans="1:30" ht="17.5">
      <c r="A175" s="1896"/>
      <c r="B175" s="1899"/>
      <c r="C175" s="1899"/>
      <c r="D175" s="1899"/>
      <c r="E175" s="1902"/>
      <c r="F175" s="42" t="s">
        <v>34</v>
      </c>
      <c r="G175" s="43" t="s">
        <v>34</v>
      </c>
      <c r="H175" s="44" t="s">
        <v>35</v>
      </c>
      <c r="I175" s="42" t="s">
        <v>34</v>
      </c>
      <c r="J175" s="43" t="s">
        <v>34</v>
      </c>
      <c r="K175" s="44" t="s">
        <v>35</v>
      </c>
      <c r="L175" s="42" t="s">
        <v>34</v>
      </c>
      <c r="M175" s="43" t="s">
        <v>34</v>
      </c>
      <c r="N175" s="45" t="s">
        <v>35</v>
      </c>
      <c r="O175" s="42" t="s">
        <v>34</v>
      </c>
      <c r="P175" s="43" t="s">
        <v>34</v>
      </c>
      <c r="Q175" s="45" t="s">
        <v>35</v>
      </c>
      <c r="R175" s="42" t="s">
        <v>34</v>
      </c>
      <c r="S175" s="43" t="s">
        <v>34</v>
      </c>
      <c r="T175" s="45" t="s">
        <v>35</v>
      </c>
      <c r="U175" s="42" t="s">
        <v>34</v>
      </c>
      <c r="V175" s="43" t="s">
        <v>34</v>
      </c>
      <c r="W175" s="45" t="s">
        <v>35</v>
      </c>
      <c r="X175" s="42" t="s">
        <v>34</v>
      </c>
      <c r="Y175" s="43" t="s">
        <v>34</v>
      </c>
      <c r="Z175" s="47" t="s">
        <v>35</v>
      </c>
      <c r="AA175" s="1379" t="s">
        <v>34</v>
      </c>
      <c r="AB175" s="1380" t="s">
        <v>34</v>
      </c>
      <c r="AC175" s="1381" t="s">
        <v>35</v>
      </c>
      <c r="AD175" s="21"/>
    </row>
    <row r="176" spans="1:30" ht="13">
      <c r="A176" s="48" t="s">
        <v>36</v>
      </c>
      <c r="B176" s="49" t="s">
        <v>202</v>
      </c>
      <c r="C176" s="50" t="s">
        <v>203</v>
      </c>
      <c r="D176" s="49" t="s">
        <v>39</v>
      </c>
      <c r="E176" s="1382" t="s">
        <v>204</v>
      </c>
      <c r="F176" s="51">
        <v>300</v>
      </c>
      <c r="G176" s="52">
        <v>134</v>
      </c>
      <c r="H176" s="53">
        <f t="shared" ref="H176:H209" si="24">G176/F176</f>
        <v>0.44666666666666666</v>
      </c>
      <c r="I176" s="51">
        <v>300</v>
      </c>
      <c r="J176" s="52">
        <v>130</v>
      </c>
      <c r="K176" s="53">
        <f t="shared" ref="K176:K209" si="25">J176/I176</f>
        <v>0.43333333333333335</v>
      </c>
      <c r="L176" s="51">
        <v>307</v>
      </c>
      <c r="M176" s="52">
        <v>130</v>
      </c>
      <c r="N176" s="54">
        <f t="shared" ref="N176:N209" si="26">M176/L176</f>
        <v>0.42345276872964172</v>
      </c>
      <c r="O176" s="1383">
        <v>315</v>
      </c>
      <c r="P176" s="1384">
        <v>117</v>
      </c>
      <c r="Q176" s="1385">
        <f t="shared" ref="Q176:Q209" si="27">P176/O176</f>
        <v>0.37142857142857144</v>
      </c>
      <c r="R176" s="55">
        <v>288</v>
      </c>
      <c r="S176" s="56">
        <v>98</v>
      </c>
      <c r="T176" s="57">
        <f t="shared" ref="T176:T209" si="28">S176/R176</f>
        <v>0.34027777777777779</v>
      </c>
      <c r="U176" s="55">
        <v>264</v>
      </c>
      <c r="V176" s="56">
        <v>87</v>
      </c>
      <c r="W176" s="57">
        <f t="shared" ref="W176:W209" si="29">V176/U176</f>
        <v>0.32954545454545453</v>
      </c>
      <c r="X176" s="55">
        <v>279</v>
      </c>
      <c r="Y176" s="56">
        <v>88</v>
      </c>
      <c r="Z176" s="57">
        <f t="shared" ref="Z176:Z209" si="30">Y176/X176</f>
        <v>0.31541218637992829</v>
      </c>
      <c r="AA176" s="1386">
        <v>282</v>
      </c>
      <c r="AB176" s="1387">
        <v>83</v>
      </c>
      <c r="AC176" s="1388">
        <f>AB176/AA176</f>
        <v>0.29432624113475175</v>
      </c>
    </row>
    <row r="177" spans="1:29" ht="13">
      <c r="A177" s="1389" t="s">
        <v>36</v>
      </c>
      <c r="B177" s="1390" t="s">
        <v>202</v>
      </c>
      <c r="C177" s="1391" t="s">
        <v>203</v>
      </c>
      <c r="D177" s="1390" t="s">
        <v>39</v>
      </c>
      <c r="E177" s="1392" t="s">
        <v>205</v>
      </c>
      <c r="F177" s="59">
        <v>325</v>
      </c>
      <c r="G177" s="1393">
        <v>145</v>
      </c>
      <c r="H177" s="1394">
        <f t="shared" si="24"/>
        <v>0.44615384615384618</v>
      </c>
      <c r="I177" s="59">
        <v>342</v>
      </c>
      <c r="J177" s="1393">
        <v>140</v>
      </c>
      <c r="K177" s="1394">
        <f t="shared" si="25"/>
        <v>0.40935672514619881</v>
      </c>
      <c r="L177" s="59">
        <v>318</v>
      </c>
      <c r="M177" s="1393">
        <v>127</v>
      </c>
      <c r="N177" s="60">
        <f t="shared" si="26"/>
        <v>0.39937106918238996</v>
      </c>
      <c r="O177" s="1395">
        <v>327</v>
      </c>
      <c r="P177" s="1396">
        <v>136</v>
      </c>
      <c r="Q177" s="1385">
        <f t="shared" si="27"/>
        <v>0.41590214067278286</v>
      </c>
      <c r="R177" s="78">
        <v>316</v>
      </c>
      <c r="S177" s="1454">
        <v>135</v>
      </c>
      <c r="T177" s="1397">
        <f t="shared" si="28"/>
        <v>0.42721518987341772</v>
      </c>
      <c r="U177" s="78">
        <v>274</v>
      </c>
      <c r="V177" s="1454">
        <v>120</v>
      </c>
      <c r="W177" s="1397">
        <f t="shared" si="29"/>
        <v>0.43795620437956206</v>
      </c>
      <c r="X177" s="78">
        <v>275</v>
      </c>
      <c r="Y177" s="1454">
        <v>129</v>
      </c>
      <c r="Z177" s="1397">
        <f t="shared" si="30"/>
        <v>0.46909090909090911</v>
      </c>
      <c r="AA177" s="1455">
        <v>283</v>
      </c>
      <c r="AB177" s="1456">
        <v>131</v>
      </c>
      <c r="AC177" s="1388">
        <f t="shared" ref="AC177:AC188" si="31">AB177/AA177</f>
        <v>0.4628975265017668</v>
      </c>
    </row>
    <row r="178" spans="1:29" ht="13">
      <c r="A178" s="1389" t="s">
        <v>36</v>
      </c>
      <c r="B178" s="1390" t="s">
        <v>202</v>
      </c>
      <c r="C178" s="1391" t="s">
        <v>203</v>
      </c>
      <c r="D178" s="1390" t="s">
        <v>39</v>
      </c>
      <c r="E178" s="1392" t="s">
        <v>206</v>
      </c>
      <c r="F178" s="59">
        <v>335</v>
      </c>
      <c r="G178" s="1393">
        <v>231</v>
      </c>
      <c r="H178" s="1394">
        <f t="shared" si="24"/>
        <v>0.68955223880597016</v>
      </c>
      <c r="I178" s="59">
        <v>338</v>
      </c>
      <c r="J178" s="1393">
        <v>218</v>
      </c>
      <c r="K178" s="1394">
        <f t="shared" si="25"/>
        <v>0.6449704142011834</v>
      </c>
      <c r="L178" s="59">
        <v>336</v>
      </c>
      <c r="M178" s="1393">
        <v>215</v>
      </c>
      <c r="N178" s="60">
        <f t="shared" si="26"/>
        <v>0.63988095238095233</v>
      </c>
      <c r="O178" s="1395">
        <v>350</v>
      </c>
      <c r="P178" s="1396">
        <v>215</v>
      </c>
      <c r="Q178" s="1385">
        <f t="shared" si="27"/>
        <v>0.61428571428571432</v>
      </c>
      <c r="R178" s="78">
        <v>382</v>
      </c>
      <c r="S178" s="1454">
        <v>227</v>
      </c>
      <c r="T178" s="1397">
        <f t="shared" si="28"/>
        <v>0.59424083769633507</v>
      </c>
      <c r="U178" s="78">
        <v>380</v>
      </c>
      <c r="V178" s="1454">
        <v>202</v>
      </c>
      <c r="W178" s="1397">
        <f t="shared" si="29"/>
        <v>0.53157894736842104</v>
      </c>
      <c r="X178" s="78">
        <v>371</v>
      </c>
      <c r="Y178" s="1454">
        <v>198</v>
      </c>
      <c r="Z178" s="1397">
        <f t="shared" si="30"/>
        <v>0.53369272237196763</v>
      </c>
      <c r="AA178" s="1455">
        <v>357</v>
      </c>
      <c r="AB178" s="1456">
        <v>187</v>
      </c>
      <c r="AC178" s="1388">
        <f t="shared" si="31"/>
        <v>0.52380952380952384</v>
      </c>
    </row>
    <row r="179" spans="1:29" ht="13">
      <c r="A179" s="1389" t="s">
        <v>36</v>
      </c>
      <c r="B179" s="1390" t="s">
        <v>202</v>
      </c>
      <c r="C179" s="1391" t="s">
        <v>203</v>
      </c>
      <c r="D179" s="1390" t="s">
        <v>39</v>
      </c>
      <c r="E179" s="1392" t="s">
        <v>207</v>
      </c>
      <c r="F179" s="59">
        <v>456</v>
      </c>
      <c r="G179" s="1393">
        <v>201</v>
      </c>
      <c r="H179" s="1394">
        <f t="shared" si="24"/>
        <v>0.44078947368421051</v>
      </c>
      <c r="I179" s="59">
        <v>436</v>
      </c>
      <c r="J179" s="1393">
        <v>196</v>
      </c>
      <c r="K179" s="1394">
        <f t="shared" si="25"/>
        <v>0.44954128440366975</v>
      </c>
      <c r="L179" s="59">
        <v>435</v>
      </c>
      <c r="M179" s="1393">
        <v>183</v>
      </c>
      <c r="N179" s="60">
        <f t="shared" si="26"/>
        <v>0.4206896551724138</v>
      </c>
      <c r="O179" s="1395">
        <v>437</v>
      </c>
      <c r="P179" s="1396">
        <v>181</v>
      </c>
      <c r="Q179" s="1385">
        <f t="shared" si="27"/>
        <v>0.41418764302059496</v>
      </c>
      <c r="R179" s="78">
        <v>427</v>
      </c>
      <c r="S179" s="1454">
        <v>183</v>
      </c>
      <c r="T179" s="1397">
        <f t="shared" si="28"/>
        <v>0.42857142857142855</v>
      </c>
      <c r="U179" s="78">
        <v>377</v>
      </c>
      <c r="V179" s="1454">
        <v>161</v>
      </c>
      <c r="W179" s="1397">
        <f t="shared" si="29"/>
        <v>0.4270557029177719</v>
      </c>
      <c r="X179" s="78">
        <v>383</v>
      </c>
      <c r="Y179" s="1454">
        <v>163</v>
      </c>
      <c r="Z179" s="1397">
        <f t="shared" si="30"/>
        <v>0.4255874673629243</v>
      </c>
      <c r="AA179" s="1455">
        <v>378</v>
      </c>
      <c r="AB179" s="1456">
        <v>164</v>
      </c>
      <c r="AC179" s="1388">
        <f t="shared" si="31"/>
        <v>0.43386243386243384</v>
      </c>
    </row>
    <row r="180" spans="1:29" ht="13">
      <c r="A180" s="1389" t="s">
        <v>36</v>
      </c>
      <c r="B180" s="1390" t="s">
        <v>202</v>
      </c>
      <c r="C180" s="1391" t="s">
        <v>203</v>
      </c>
      <c r="D180" s="1390" t="s">
        <v>39</v>
      </c>
      <c r="E180" s="1392" t="s">
        <v>208</v>
      </c>
      <c r="F180" s="59">
        <v>128</v>
      </c>
      <c r="G180" s="1393">
        <v>54</v>
      </c>
      <c r="H180" s="1394">
        <f t="shared" si="24"/>
        <v>0.421875</v>
      </c>
      <c r="I180" s="59">
        <v>125</v>
      </c>
      <c r="J180" s="1393">
        <v>54</v>
      </c>
      <c r="K180" s="1394">
        <f t="shared" si="25"/>
        <v>0.432</v>
      </c>
      <c r="L180" s="59">
        <v>125</v>
      </c>
      <c r="M180" s="1393">
        <v>46</v>
      </c>
      <c r="N180" s="60">
        <f t="shared" si="26"/>
        <v>0.36799999999999999</v>
      </c>
      <c r="O180" s="1395">
        <v>132</v>
      </c>
      <c r="P180" s="1396">
        <v>50</v>
      </c>
      <c r="Q180" s="1385">
        <f t="shared" si="27"/>
        <v>0.37878787878787878</v>
      </c>
      <c r="R180" s="78">
        <v>122</v>
      </c>
      <c r="S180" s="1454">
        <v>43</v>
      </c>
      <c r="T180" s="1397">
        <f t="shared" si="28"/>
        <v>0.35245901639344263</v>
      </c>
      <c r="U180" s="78">
        <v>104</v>
      </c>
      <c r="V180" s="1454">
        <v>50</v>
      </c>
      <c r="W180" s="1397">
        <f t="shared" si="29"/>
        <v>0.48076923076923078</v>
      </c>
      <c r="X180" s="78">
        <v>115</v>
      </c>
      <c r="Y180" s="1454">
        <v>53</v>
      </c>
      <c r="Z180" s="1397">
        <f t="shared" si="30"/>
        <v>0.46086956521739131</v>
      </c>
      <c r="AA180" s="1455">
        <v>114</v>
      </c>
      <c r="AB180" s="1456">
        <v>55</v>
      </c>
      <c r="AC180" s="1388">
        <f t="shared" si="31"/>
        <v>0.48245614035087719</v>
      </c>
    </row>
    <row r="181" spans="1:29" ht="13">
      <c r="A181" s="1389" t="s">
        <v>36</v>
      </c>
      <c r="B181" s="1390" t="s">
        <v>202</v>
      </c>
      <c r="C181" s="1391" t="s">
        <v>203</v>
      </c>
      <c r="D181" s="1390" t="s">
        <v>39</v>
      </c>
      <c r="E181" s="1392" t="s">
        <v>209</v>
      </c>
      <c r="F181" s="59">
        <v>271</v>
      </c>
      <c r="G181" s="1393">
        <v>151</v>
      </c>
      <c r="H181" s="1394">
        <f t="shared" si="24"/>
        <v>0.55719557195571956</v>
      </c>
      <c r="I181" s="59">
        <v>273</v>
      </c>
      <c r="J181" s="1393">
        <v>154</v>
      </c>
      <c r="K181" s="1394">
        <f t="shared" si="25"/>
        <v>0.5641025641025641</v>
      </c>
      <c r="L181" s="59">
        <v>269</v>
      </c>
      <c r="M181" s="1393">
        <v>148</v>
      </c>
      <c r="N181" s="60">
        <f t="shared" si="26"/>
        <v>0.55018587360594795</v>
      </c>
      <c r="O181" s="1395">
        <v>276</v>
      </c>
      <c r="P181" s="1396">
        <v>158</v>
      </c>
      <c r="Q181" s="1385">
        <f t="shared" si="27"/>
        <v>0.57246376811594202</v>
      </c>
      <c r="R181" s="78">
        <v>285</v>
      </c>
      <c r="S181" s="1454">
        <v>157</v>
      </c>
      <c r="T181" s="1397">
        <f t="shared" si="28"/>
        <v>0.55087719298245619</v>
      </c>
      <c r="U181" s="78">
        <v>270</v>
      </c>
      <c r="V181" s="1454">
        <v>148</v>
      </c>
      <c r="W181" s="1397">
        <f t="shared" si="29"/>
        <v>0.54814814814814816</v>
      </c>
      <c r="X181" s="78">
        <v>260</v>
      </c>
      <c r="Y181" s="1454">
        <v>149</v>
      </c>
      <c r="Z181" s="1397">
        <f t="shared" si="30"/>
        <v>0.57307692307692304</v>
      </c>
      <c r="AA181" s="1455">
        <v>260</v>
      </c>
      <c r="AB181" s="1456">
        <v>133</v>
      </c>
      <c r="AC181" s="1388">
        <f t="shared" si="31"/>
        <v>0.5115384615384615</v>
      </c>
    </row>
    <row r="182" spans="1:29" ht="13">
      <c r="A182" s="1389" t="s">
        <v>36</v>
      </c>
      <c r="B182" s="1390" t="s">
        <v>202</v>
      </c>
      <c r="C182" s="1391" t="s">
        <v>203</v>
      </c>
      <c r="D182" s="1390" t="s">
        <v>39</v>
      </c>
      <c r="E182" s="1392" t="s">
        <v>210</v>
      </c>
      <c r="F182" s="59">
        <v>424</v>
      </c>
      <c r="G182" s="1393">
        <v>160</v>
      </c>
      <c r="H182" s="1394">
        <f t="shared" si="24"/>
        <v>0.37735849056603776</v>
      </c>
      <c r="I182" s="59">
        <v>413</v>
      </c>
      <c r="J182" s="1393">
        <v>156</v>
      </c>
      <c r="K182" s="1394">
        <f t="shared" si="25"/>
        <v>0.37772397094430993</v>
      </c>
      <c r="L182" s="59">
        <v>421</v>
      </c>
      <c r="M182" s="1393">
        <v>148</v>
      </c>
      <c r="N182" s="60">
        <f t="shared" si="26"/>
        <v>0.35154394299287411</v>
      </c>
      <c r="O182" s="1395">
        <v>430</v>
      </c>
      <c r="P182" s="1396">
        <v>143</v>
      </c>
      <c r="Q182" s="1385">
        <f t="shared" si="27"/>
        <v>0.33255813953488372</v>
      </c>
      <c r="R182" s="78">
        <v>406</v>
      </c>
      <c r="S182" s="1454">
        <v>126</v>
      </c>
      <c r="T182" s="1397">
        <f t="shared" si="28"/>
        <v>0.31034482758620691</v>
      </c>
      <c r="U182" s="78">
        <v>377</v>
      </c>
      <c r="V182" s="1454">
        <v>107</v>
      </c>
      <c r="W182" s="1397">
        <f t="shared" si="29"/>
        <v>0.28381962864721483</v>
      </c>
      <c r="X182" s="78">
        <v>336</v>
      </c>
      <c r="Y182" s="1454">
        <v>94</v>
      </c>
      <c r="Z182" s="1397">
        <f t="shared" si="30"/>
        <v>0.27976190476190477</v>
      </c>
      <c r="AA182" s="1455">
        <v>330</v>
      </c>
      <c r="AB182" s="1456">
        <v>105</v>
      </c>
      <c r="AC182" s="1388">
        <f t="shared" si="31"/>
        <v>0.31818181818181818</v>
      </c>
    </row>
    <row r="183" spans="1:29" ht="13">
      <c r="A183" s="1389" t="s">
        <v>36</v>
      </c>
      <c r="B183" s="1390" t="s">
        <v>202</v>
      </c>
      <c r="C183" s="1391" t="s">
        <v>203</v>
      </c>
      <c r="D183" s="1390" t="s">
        <v>39</v>
      </c>
      <c r="E183" s="1392" t="s">
        <v>211</v>
      </c>
      <c r="F183" s="59">
        <v>615</v>
      </c>
      <c r="G183" s="1393">
        <v>223</v>
      </c>
      <c r="H183" s="1394">
        <f t="shared" si="24"/>
        <v>0.36260162601626017</v>
      </c>
      <c r="I183" s="59">
        <v>640</v>
      </c>
      <c r="J183" s="1393">
        <v>214</v>
      </c>
      <c r="K183" s="1394">
        <f t="shared" si="25"/>
        <v>0.33437499999999998</v>
      </c>
      <c r="L183" s="59">
        <v>613</v>
      </c>
      <c r="M183" s="1393">
        <v>208</v>
      </c>
      <c r="N183" s="60">
        <f t="shared" si="26"/>
        <v>0.33931484502446985</v>
      </c>
      <c r="O183" s="1395">
        <v>635</v>
      </c>
      <c r="P183" s="1396">
        <v>218</v>
      </c>
      <c r="Q183" s="1385">
        <f t="shared" si="27"/>
        <v>0.34330708661417325</v>
      </c>
      <c r="R183" s="78">
        <v>642</v>
      </c>
      <c r="S183" s="1454">
        <v>203</v>
      </c>
      <c r="T183" s="1397">
        <f t="shared" si="28"/>
        <v>0.31619937694704048</v>
      </c>
      <c r="U183" s="78">
        <v>627</v>
      </c>
      <c r="V183" s="1454">
        <v>196</v>
      </c>
      <c r="W183" s="1397">
        <f t="shared" si="29"/>
        <v>0.31259968102073366</v>
      </c>
      <c r="X183" s="78">
        <v>587</v>
      </c>
      <c r="Y183" s="1454">
        <v>197</v>
      </c>
      <c r="Z183" s="1397">
        <f t="shared" si="30"/>
        <v>0.33560477001703576</v>
      </c>
      <c r="AA183" s="1455">
        <v>564</v>
      </c>
      <c r="AB183" s="1456">
        <v>192</v>
      </c>
      <c r="AC183" s="1388">
        <f t="shared" si="31"/>
        <v>0.34042553191489361</v>
      </c>
    </row>
    <row r="184" spans="1:29" ht="13">
      <c r="A184" s="1389" t="s">
        <v>36</v>
      </c>
      <c r="B184" s="1390" t="s">
        <v>202</v>
      </c>
      <c r="C184" s="1391" t="s">
        <v>203</v>
      </c>
      <c r="D184" s="1390" t="s">
        <v>39</v>
      </c>
      <c r="E184" s="1392" t="s">
        <v>212</v>
      </c>
      <c r="F184" s="59">
        <v>540</v>
      </c>
      <c r="G184" s="1393">
        <v>210</v>
      </c>
      <c r="H184" s="1394">
        <f t="shared" si="24"/>
        <v>0.3888888888888889</v>
      </c>
      <c r="I184" s="59">
        <v>548</v>
      </c>
      <c r="J184" s="1393">
        <v>205</v>
      </c>
      <c r="K184" s="1394">
        <f t="shared" si="25"/>
        <v>0.37408759124087593</v>
      </c>
      <c r="L184" s="59">
        <v>553</v>
      </c>
      <c r="M184" s="1393">
        <v>219</v>
      </c>
      <c r="N184" s="60">
        <f t="shared" si="26"/>
        <v>0.39602169981916818</v>
      </c>
      <c r="O184" s="1395">
        <v>538</v>
      </c>
      <c r="P184" s="1396">
        <v>227</v>
      </c>
      <c r="Q184" s="1385">
        <f t="shared" si="27"/>
        <v>0.42193308550185876</v>
      </c>
      <c r="R184" s="78">
        <v>556</v>
      </c>
      <c r="S184" s="1454">
        <v>229</v>
      </c>
      <c r="T184" s="1397">
        <f t="shared" si="28"/>
        <v>0.41187050359712229</v>
      </c>
      <c r="U184" s="78">
        <v>513</v>
      </c>
      <c r="V184" s="1454">
        <v>209</v>
      </c>
      <c r="W184" s="1397">
        <f t="shared" si="29"/>
        <v>0.40740740740740738</v>
      </c>
      <c r="X184" s="78">
        <v>479</v>
      </c>
      <c r="Y184" s="1454">
        <v>202</v>
      </c>
      <c r="Z184" s="1397">
        <f t="shared" si="30"/>
        <v>0.42171189979123175</v>
      </c>
      <c r="AA184" s="1455">
        <v>456</v>
      </c>
      <c r="AB184" s="1456">
        <v>193</v>
      </c>
      <c r="AC184" s="1388">
        <f t="shared" si="31"/>
        <v>0.4232456140350877</v>
      </c>
    </row>
    <row r="185" spans="1:29" ht="13">
      <c r="A185" s="1389" t="s">
        <v>36</v>
      </c>
      <c r="B185" s="1390" t="s">
        <v>202</v>
      </c>
      <c r="C185" s="1391" t="s">
        <v>203</v>
      </c>
      <c r="D185" s="1390" t="s">
        <v>39</v>
      </c>
      <c r="E185" s="1392" t="s">
        <v>213</v>
      </c>
      <c r="F185" s="59">
        <v>658</v>
      </c>
      <c r="G185" s="1393">
        <v>137</v>
      </c>
      <c r="H185" s="1394">
        <f t="shared" si="24"/>
        <v>0.20820668693009117</v>
      </c>
      <c r="I185" s="59">
        <v>685</v>
      </c>
      <c r="J185" s="1393">
        <v>129</v>
      </c>
      <c r="K185" s="1394">
        <f t="shared" si="25"/>
        <v>0.18832116788321168</v>
      </c>
      <c r="L185" s="59">
        <v>650</v>
      </c>
      <c r="M185" s="1393">
        <v>149</v>
      </c>
      <c r="N185" s="60">
        <f t="shared" si="26"/>
        <v>0.22923076923076924</v>
      </c>
      <c r="O185" s="1395">
        <v>651</v>
      </c>
      <c r="P185" s="1396">
        <v>140</v>
      </c>
      <c r="Q185" s="1385">
        <f t="shared" si="27"/>
        <v>0.21505376344086022</v>
      </c>
      <c r="R185" s="78">
        <v>656</v>
      </c>
      <c r="S185" s="1454">
        <v>136</v>
      </c>
      <c r="T185" s="1397">
        <f t="shared" si="28"/>
        <v>0.2073170731707317</v>
      </c>
      <c r="U185" s="78">
        <v>661</v>
      </c>
      <c r="V185" s="1454">
        <v>146</v>
      </c>
      <c r="W185" s="1397">
        <f t="shared" si="29"/>
        <v>0.22087745839636913</v>
      </c>
      <c r="X185" s="78">
        <v>638</v>
      </c>
      <c r="Y185" s="1454">
        <v>150</v>
      </c>
      <c r="Z185" s="1397">
        <f t="shared" si="30"/>
        <v>0.23510971786833856</v>
      </c>
      <c r="AA185" s="1455">
        <v>662</v>
      </c>
      <c r="AB185" s="1456">
        <v>147</v>
      </c>
      <c r="AC185" s="1388">
        <f t="shared" si="31"/>
        <v>0.22205438066465258</v>
      </c>
    </row>
    <row r="186" spans="1:29" ht="13">
      <c r="A186" s="1389" t="s">
        <v>36</v>
      </c>
      <c r="B186" s="1390" t="s">
        <v>202</v>
      </c>
      <c r="C186" s="1391" t="s">
        <v>203</v>
      </c>
      <c r="D186" s="1390" t="s">
        <v>39</v>
      </c>
      <c r="E186" s="1392" t="s">
        <v>214</v>
      </c>
      <c r="F186" s="59">
        <v>286</v>
      </c>
      <c r="G186" s="1393">
        <v>167</v>
      </c>
      <c r="H186" s="1394">
        <f t="shared" si="24"/>
        <v>0.58391608391608396</v>
      </c>
      <c r="I186" s="59">
        <v>284</v>
      </c>
      <c r="J186" s="1393">
        <v>170</v>
      </c>
      <c r="K186" s="1394">
        <f t="shared" si="25"/>
        <v>0.59859154929577463</v>
      </c>
      <c r="L186" s="59">
        <v>272</v>
      </c>
      <c r="M186" s="1393">
        <v>157</v>
      </c>
      <c r="N186" s="60">
        <f t="shared" si="26"/>
        <v>0.57720588235294112</v>
      </c>
      <c r="O186" s="1395">
        <v>257</v>
      </c>
      <c r="P186" s="1396">
        <v>148</v>
      </c>
      <c r="Q186" s="1385">
        <f t="shared" si="27"/>
        <v>0.57587548638132291</v>
      </c>
      <c r="R186" s="78">
        <v>271</v>
      </c>
      <c r="S186" s="1454">
        <v>168</v>
      </c>
      <c r="T186" s="1397">
        <f t="shared" si="28"/>
        <v>0.61992619926199266</v>
      </c>
      <c r="U186" s="78">
        <v>276</v>
      </c>
      <c r="V186" s="1454">
        <v>174</v>
      </c>
      <c r="W186" s="1397">
        <f t="shared" si="29"/>
        <v>0.63043478260869568</v>
      </c>
      <c r="X186" s="78">
        <v>279</v>
      </c>
      <c r="Y186" s="1454">
        <v>169</v>
      </c>
      <c r="Z186" s="1397">
        <f t="shared" si="30"/>
        <v>0.60573476702508966</v>
      </c>
      <c r="AA186" s="1455">
        <v>319</v>
      </c>
      <c r="AB186" s="1456">
        <v>192</v>
      </c>
      <c r="AC186" s="1388">
        <f t="shared" si="31"/>
        <v>0.60188087774294674</v>
      </c>
    </row>
    <row r="187" spans="1:29" ht="13">
      <c r="A187" s="1389" t="s">
        <v>36</v>
      </c>
      <c r="B187" s="1390" t="s">
        <v>202</v>
      </c>
      <c r="C187" s="1391" t="s">
        <v>203</v>
      </c>
      <c r="D187" s="1390" t="s">
        <v>39</v>
      </c>
      <c r="E187" s="1392" t="s">
        <v>215</v>
      </c>
      <c r="F187" s="59">
        <v>446</v>
      </c>
      <c r="G187" s="1393">
        <v>66</v>
      </c>
      <c r="H187" s="1394">
        <f t="shared" si="24"/>
        <v>0.14798206278026907</v>
      </c>
      <c r="I187" s="59">
        <v>444</v>
      </c>
      <c r="J187" s="1393">
        <v>65</v>
      </c>
      <c r="K187" s="1394">
        <f t="shared" si="25"/>
        <v>0.1463963963963964</v>
      </c>
      <c r="L187" s="59">
        <v>436</v>
      </c>
      <c r="M187" s="1393">
        <v>56</v>
      </c>
      <c r="N187" s="60">
        <f t="shared" si="26"/>
        <v>0.12844036697247707</v>
      </c>
      <c r="O187" s="1395">
        <v>402</v>
      </c>
      <c r="P187" s="1396">
        <v>42</v>
      </c>
      <c r="Q187" s="1385">
        <f t="shared" si="27"/>
        <v>0.1044776119402985</v>
      </c>
      <c r="R187" s="78">
        <v>420</v>
      </c>
      <c r="S187" s="1454">
        <v>46</v>
      </c>
      <c r="T187" s="1397">
        <f t="shared" si="28"/>
        <v>0.10952380952380952</v>
      </c>
      <c r="U187" s="78">
        <v>397</v>
      </c>
      <c r="V187" s="1454">
        <v>41</v>
      </c>
      <c r="W187" s="1397">
        <f t="shared" si="29"/>
        <v>0.10327455919395466</v>
      </c>
      <c r="X187" s="78">
        <v>386</v>
      </c>
      <c r="Y187" s="1454">
        <v>37</v>
      </c>
      <c r="Z187" s="1397">
        <f t="shared" si="30"/>
        <v>9.585492227979274E-2</v>
      </c>
      <c r="AA187" s="1455">
        <v>366</v>
      </c>
      <c r="AB187" s="1456">
        <v>35</v>
      </c>
      <c r="AC187" s="1388">
        <f t="shared" si="31"/>
        <v>9.5628415300546443E-2</v>
      </c>
    </row>
    <row r="188" spans="1:29" ht="13">
      <c r="A188" s="1389" t="s">
        <v>36</v>
      </c>
      <c r="B188" s="1390" t="s">
        <v>202</v>
      </c>
      <c r="C188" s="1391" t="s">
        <v>203</v>
      </c>
      <c r="D188" s="1390" t="s">
        <v>39</v>
      </c>
      <c r="E188" s="1392" t="s">
        <v>216</v>
      </c>
      <c r="F188" s="59">
        <v>82</v>
      </c>
      <c r="G188" s="1393">
        <v>37</v>
      </c>
      <c r="H188" s="1394">
        <f t="shared" si="24"/>
        <v>0.45121951219512196</v>
      </c>
      <c r="I188" s="59">
        <v>68</v>
      </c>
      <c r="J188" s="1393">
        <v>33</v>
      </c>
      <c r="K188" s="1394">
        <f t="shared" si="25"/>
        <v>0.48529411764705882</v>
      </c>
      <c r="L188" s="59">
        <v>81</v>
      </c>
      <c r="M188" s="1393">
        <v>35</v>
      </c>
      <c r="N188" s="60">
        <f t="shared" si="26"/>
        <v>0.43209876543209874</v>
      </c>
      <c r="O188" s="1395">
        <v>71</v>
      </c>
      <c r="P188" s="1396">
        <v>33</v>
      </c>
      <c r="Q188" s="1385">
        <f t="shared" si="27"/>
        <v>0.46478873239436619</v>
      </c>
      <c r="R188" s="78">
        <v>90</v>
      </c>
      <c r="S188" s="1454">
        <v>49</v>
      </c>
      <c r="T188" s="1397">
        <f t="shared" si="28"/>
        <v>0.5444444444444444</v>
      </c>
      <c r="U188" s="78">
        <v>95</v>
      </c>
      <c r="V188" s="1454">
        <v>51</v>
      </c>
      <c r="W188" s="1397">
        <f t="shared" si="29"/>
        <v>0.5368421052631579</v>
      </c>
      <c r="X188" s="78">
        <v>107</v>
      </c>
      <c r="Y188" s="1454">
        <v>53</v>
      </c>
      <c r="Z188" s="1397">
        <f t="shared" si="30"/>
        <v>0.49532710280373832</v>
      </c>
      <c r="AA188" s="1455">
        <v>97</v>
      </c>
      <c r="AB188" s="1456">
        <v>48</v>
      </c>
      <c r="AC188" s="1388">
        <f t="shared" si="31"/>
        <v>0.49484536082474229</v>
      </c>
    </row>
    <row r="189" spans="1:29" ht="13">
      <c r="A189" s="1402" t="s">
        <v>36</v>
      </c>
      <c r="B189" s="1403" t="s">
        <v>202</v>
      </c>
      <c r="C189" s="1404" t="s">
        <v>203</v>
      </c>
      <c r="D189" s="1402" t="s">
        <v>57</v>
      </c>
      <c r="E189" s="1405" t="s">
        <v>217</v>
      </c>
      <c r="F189" s="62">
        <v>668</v>
      </c>
      <c r="G189" s="1406">
        <v>324</v>
      </c>
      <c r="H189" s="1407">
        <f t="shared" si="24"/>
        <v>0.48502994011976047</v>
      </c>
      <c r="I189" s="62">
        <v>609</v>
      </c>
      <c r="J189" s="1406">
        <v>298</v>
      </c>
      <c r="K189" s="1407">
        <f t="shared" si="25"/>
        <v>0.48932676518883417</v>
      </c>
      <c r="L189" s="63">
        <v>615</v>
      </c>
      <c r="M189" s="1408">
        <v>282</v>
      </c>
      <c r="N189" s="64">
        <f t="shared" si="26"/>
        <v>0.45853658536585368</v>
      </c>
      <c r="O189" s="1409">
        <v>641</v>
      </c>
      <c r="P189" s="1410">
        <v>260</v>
      </c>
      <c r="Q189" s="1411">
        <f t="shared" si="27"/>
        <v>0.40561622464898595</v>
      </c>
      <c r="R189" s="65">
        <v>629</v>
      </c>
      <c r="S189" s="1412">
        <v>248</v>
      </c>
      <c r="T189" s="1413">
        <f t="shared" si="28"/>
        <v>0.39427662957074722</v>
      </c>
      <c r="U189" s="65">
        <v>609</v>
      </c>
      <c r="V189" s="1412">
        <v>261</v>
      </c>
      <c r="W189" s="1413">
        <f t="shared" si="29"/>
        <v>0.42857142857142855</v>
      </c>
      <c r="X189" s="65">
        <v>525</v>
      </c>
      <c r="Y189" s="1412">
        <v>214</v>
      </c>
      <c r="Z189" s="1413">
        <f t="shared" si="30"/>
        <v>0.4076190476190476</v>
      </c>
      <c r="AA189" s="1415">
        <v>517</v>
      </c>
      <c r="AB189" s="1416">
        <v>215</v>
      </c>
      <c r="AC189" s="1417">
        <f>AB189/AA189</f>
        <v>0.41586073500967119</v>
      </c>
    </row>
    <row r="190" spans="1:29" ht="13">
      <c r="A190" s="1418" t="s">
        <v>36</v>
      </c>
      <c r="B190" s="1419" t="s">
        <v>202</v>
      </c>
      <c r="C190" s="1420" t="s">
        <v>203</v>
      </c>
      <c r="D190" s="1419" t="s">
        <v>61</v>
      </c>
      <c r="E190" s="1421" t="s">
        <v>218</v>
      </c>
      <c r="F190" s="66">
        <v>1179</v>
      </c>
      <c r="G190" s="1422">
        <v>584</v>
      </c>
      <c r="H190" s="1423">
        <f t="shared" si="24"/>
        <v>0.49533502968617471</v>
      </c>
      <c r="I190" s="67">
        <v>1181</v>
      </c>
      <c r="J190" s="1424">
        <v>595</v>
      </c>
      <c r="K190" s="1423">
        <f t="shared" si="25"/>
        <v>0.50381033022861976</v>
      </c>
      <c r="L190" s="68">
        <v>1173</v>
      </c>
      <c r="M190" s="1425">
        <v>581</v>
      </c>
      <c r="N190" s="69">
        <f t="shared" si="26"/>
        <v>0.49531116794543906</v>
      </c>
      <c r="O190" s="1426">
        <v>1129</v>
      </c>
      <c r="P190" s="1427">
        <v>553</v>
      </c>
      <c r="Q190" s="1428">
        <f t="shared" si="27"/>
        <v>0.48981399468556247</v>
      </c>
      <c r="R190" s="70">
        <v>1107</v>
      </c>
      <c r="S190" s="1429">
        <v>519</v>
      </c>
      <c r="T190" s="71">
        <f t="shared" si="28"/>
        <v>0.46883468834688347</v>
      </c>
      <c r="U190" s="70">
        <v>1127</v>
      </c>
      <c r="V190" s="1429">
        <v>487</v>
      </c>
      <c r="W190" s="71">
        <f t="shared" si="29"/>
        <v>0.43212067435669921</v>
      </c>
      <c r="X190" s="70">
        <v>1116</v>
      </c>
      <c r="Y190" s="1429">
        <v>467</v>
      </c>
      <c r="Z190" s="71">
        <f t="shared" si="30"/>
        <v>0.41845878136200715</v>
      </c>
      <c r="AA190" s="1430">
        <v>1108</v>
      </c>
      <c r="AB190" s="1431">
        <v>453</v>
      </c>
      <c r="AC190" s="1432">
        <f>AB190/AA190</f>
        <v>0.40884476534296027</v>
      </c>
    </row>
    <row r="191" spans="1:29" ht="14.5">
      <c r="A191" s="1434" t="s">
        <v>36</v>
      </c>
      <c r="B191" s="1435" t="s">
        <v>202</v>
      </c>
      <c r="C191" s="1436" t="s">
        <v>203</v>
      </c>
      <c r="D191" s="1435" t="s">
        <v>85</v>
      </c>
      <c r="E191" s="1476" t="s">
        <v>219</v>
      </c>
      <c r="F191" s="73">
        <v>66</v>
      </c>
      <c r="G191" s="1438">
        <v>50</v>
      </c>
      <c r="H191" s="1439">
        <f t="shared" si="24"/>
        <v>0.75757575757575757</v>
      </c>
      <c r="I191" s="73">
        <v>64</v>
      </c>
      <c r="J191" s="1438">
        <v>49</v>
      </c>
      <c r="K191" s="1439">
        <f t="shared" si="25"/>
        <v>0.765625</v>
      </c>
      <c r="L191" s="75">
        <v>63</v>
      </c>
      <c r="M191" s="1441">
        <v>45</v>
      </c>
      <c r="N191" s="76">
        <f t="shared" si="26"/>
        <v>0.7142857142857143</v>
      </c>
      <c r="O191" s="1442">
        <v>54</v>
      </c>
      <c r="P191" s="1443">
        <v>42</v>
      </c>
      <c r="Q191" s="1444">
        <f t="shared" si="27"/>
        <v>0.77777777777777779</v>
      </c>
      <c r="R191" s="77">
        <v>55</v>
      </c>
      <c r="S191" s="1445">
        <v>38</v>
      </c>
      <c r="T191" s="1446">
        <f t="shared" si="28"/>
        <v>0.69090909090909092</v>
      </c>
      <c r="U191" s="77">
        <v>56</v>
      </c>
      <c r="V191" s="1445">
        <v>41</v>
      </c>
      <c r="W191" s="1446">
        <f t="shared" si="29"/>
        <v>0.7321428571428571</v>
      </c>
      <c r="X191" s="77">
        <v>61</v>
      </c>
      <c r="Y191" s="1445">
        <v>43</v>
      </c>
      <c r="Z191" s="1446">
        <f t="shared" si="30"/>
        <v>0.70491803278688525</v>
      </c>
      <c r="AA191" s="90">
        <v>49</v>
      </c>
      <c r="AB191" s="1448">
        <v>34</v>
      </c>
      <c r="AC191" s="1449">
        <f>AB191/AA191</f>
        <v>0.69387755102040816</v>
      </c>
    </row>
    <row r="192" spans="1:29" ht="13">
      <c r="A192" s="1450" t="s">
        <v>36</v>
      </c>
      <c r="B192" s="1451" t="s">
        <v>202</v>
      </c>
      <c r="C192" s="1452" t="s">
        <v>203</v>
      </c>
      <c r="D192" s="1451" t="s">
        <v>85</v>
      </c>
      <c r="E192" s="1453" t="s">
        <v>220</v>
      </c>
      <c r="F192" s="73">
        <v>1379</v>
      </c>
      <c r="G192" s="1438">
        <v>579</v>
      </c>
      <c r="H192" s="1439">
        <f t="shared" si="24"/>
        <v>0.41986947063089197</v>
      </c>
      <c r="I192" s="73">
        <v>1386</v>
      </c>
      <c r="J192" s="1438">
        <v>581</v>
      </c>
      <c r="K192" s="1439">
        <f t="shared" si="25"/>
        <v>0.41919191919191917</v>
      </c>
      <c r="L192" s="75">
        <v>1390</v>
      </c>
      <c r="M192" s="1441">
        <v>585</v>
      </c>
      <c r="N192" s="76">
        <f t="shared" si="26"/>
        <v>0.42086330935251798</v>
      </c>
      <c r="O192" s="1442">
        <v>1381</v>
      </c>
      <c r="P192" s="1443">
        <v>554</v>
      </c>
      <c r="Q192" s="1444">
        <f t="shared" si="27"/>
        <v>0.40115858073859523</v>
      </c>
      <c r="R192" s="77">
        <v>1351</v>
      </c>
      <c r="S192" s="1445">
        <v>541</v>
      </c>
      <c r="T192" s="1446">
        <f t="shared" si="28"/>
        <v>0.40044411547002223</v>
      </c>
      <c r="U192" s="77">
        <v>1399</v>
      </c>
      <c r="V192" s="1445">
        <v>525</v>
      </c>
      <c r="W192" s="1446">
        <f t="shared" si="29"/>
        <v>0.37526804860614726</v>
      </c>
      <c r="X192" s="77">
        <v>1353</v>
      </c>
      <c r="Y192" s="1445">
        <v>491</v>
      </c>
      <c r="Z192" s="1446">
        <f t="shared" si="30"/>
        <v>0.36289726533628974</v>
      </c>
      <c r="AA192" s="90">
        <v>1319</v>
      </c>
      <c r="AB192" s="1448">
        <v>448</v>
      </c>
      <c r="AC192" s="1449">
        <f t="shared" ref="AC192:AC193" si="32">AB192/AA192</f>
        <v>0.33965125094768767</v>
      </c>
    </row>
    <row r="193" spans="1:29" ht="14.5">
      <c r="A193" s="1434" t="s">
        <v>36</v>
      </c>
      <c r="B193" s="1435" t="s">
        <v>202</v>
      </c>
      <c r="C193" s="1436" t="s">
        <v>203</v>
      </c>
      <c r="D193" s="1435" t="s">
        <v>85</v>
      </c>
      <c r="E193" s="1476" t="s">
        <v>221</v>
      </c>
      <c r="F193" s="73">
        <v>142</v>
      </c>
      <c r="G193" s="1438">
        <v>107</v>
      </c>
      <c r="H193" s="1439">
        <f t="shared" si="24"/>
        <v>0.75352112676056338</v>
      </c>
      <c r="I193" s="73">
        <v>141</v>
      </c>
      <c r="J193" s="1438">
        <v>106</v>
      </c>
      <c r="K193" s="1439">
        <f t="shared" si="25"/>
        <v>0.75177304964539005</v>
      </c>
      <c r="L193" s="75">
        <v>133</v>
      </c>
      <c r="M193" s="1441">
        <v>98</v>
      </c>
      <c r="N193" s="76">
        <f t="shared" si="26"/>
        <v>0.73684210526315785</v>
      </c>
      <c r="O193" s="1442">
        <v>120</v>
      </c>
      <c r="P193" s="1443">
        <v>91</v>
      </c>
      <c r="Q193" s="1444">
        <f t="shared" si="27"/>
        <v>0.7583333333333333</v>
      </c>
      <c r="R193" s="77">
        <v>124</v>
      </c>
      <c r="S193" s="1445">
        <v>89</v>
      </c>
      <c r="T193" s="1446">
        <f t="shared" si="28"/>
        <v>0.717741935483871</v>
      </c>
      <c r="U193" s="77">
        <v>136</v>
      </c>
      <c r="V193" s="1445">
        <v>99</v>
      </c>
      <c r="W193" s="1446">
        <f t="shared" si="29"/>
        <v>0.7279411764705882</v>
      </c>
      <c r="X193" s="77">
        <v>125</v>
      </c>
      <c r="Y193" s="1445">
        <v>93</v>
      </c>
      <c r="Z193" s="1446">
        <f t="shared" si="30"/>
        <v>0.74399999999999999</v>
      </c>
      <c r="AA193" s="90">
        <v>121</v>
      </c>
      <c r="AB193" s="1448">
        <v>86</v>
      </c>
      <c r="AC193" s="1449">
        <f t="shared" si="32"/>
        <v>0.71074380165289253</v>
      </c>
    </row>
    <row r="194" spans="1:29" ht="13">
      <c r="A194" s="1389" t="s">
        <v>36</v>
      </c>
      <c r="B194" s="1390" t="s">
        <v>202</v>
      </c>
      <c r="C194" s="1391" t="s">
        <v>222</v>
      </c>
      <c r="D194" s="1390" t="s">
        <v>39</v>
      </c>
      <c r="E194" s="1392" t="s">
        <v>223</v>
      </c>
      <c r="F194" s="59">
        <v>452</v>
      </c>
      <c r="G194" s="1393">
        <v>56</v>
      </c>
      <c r="H194" s="1394">
        <f t="shared" si="24"/>
        <v>0.12389380530973451</v>
      </c>
      <c r="I194" s="59">
        <v>461</v>
      </c>
      <c r="J194" s="1393">
        <v>54</v>
      </c>
      <c r="K194" s="1394">
        <f t="shared" si="25"/>
        <v>0.11713665943600868</v>
      </c>
      <c r="L194" s="59">
        <v>473</v>
      </c>
      <c r="M194" s="1393">
        <v>54</v>
      </c>
      <c r="N194" s="60">
        <f t="shared" si="26"/>
        <v>0.11416490486257928</v>
      </c>
      <c r="O194" s="1395">
        <v>472</v>
      </c>
      <c r="P194" s="1396">
        <v>46</v>
      </c>
      <c r="Q194" s="1385">
        <f t="shared" si="27"/>
        <v>9.7457627118644072E-2</v>
      </c>
      <c r="R194" s="78">
        <v>503</v>
      </c>
      <c r="S194" s="1454">
        <v>48</v>
      </c>
      <c r="T194" s="1397">
        <f t="shared" si="28"/>
        <v>9.5427435387673953E-2</v>
      </c>
      <c r="U194" s="78">
        <v>479</v>
      </c>
      <c r="V194" s="1454">
        <v>50</v>
      </c>
      <c r="W194" s="1397">
        <f t="shared" si="29"/>
        <v>0.10438413361169102</v>
      </c>
      <c r="X194" s="78">
        <v>484</v>
      </c>
      <c r="Y194" s="1454">
        <v>44</v>
      </c>
      <c r="Z194" s="1397">
        <f t="shared" si="30"/>
        <v>9.0909090909090912E-2</v>
      </c>
      <c r="AA194" s="1455">
        <v>456</v>
      </c>
      <c r="AB194" s="1456">
        <v>44</v>
      </c>
      <c r="AC194" s="1433">
        <f>AB194/AA194</f>
        <v>9.6491228070175433E-2</v>
      </c>
    </row>
    <row r="195" spans="1:29" ht="13">
      <c r="A195" s="1389" t="s">
        <v>36</v>
      </c>
      <c r="B195" s="1390" t="s">
        <v>202</v>
      </c>
      <c r="C195" s="1391" t="s">
        <v>222</v>
      </c>
      <c r="D195" s="1390" t="s">
        <v>39</v>
      </c>
      <c r="E195" s="1392" t="s">
        <v>224</v>
      </c>
      <c r="F195" s="59">
        <v>224</v>
      </c>
      <c r="G195" s="1393">
        <v>189</v>
      </c>
      <c r="H195" s="1394">
        <f t="shared" si="24"/>
        <v>0.84375</v>
      </c>
      <c r="I195" s="59">
        <v>234</v>
      </c>
      <c r="J195" s="1393">
        <v>195</v>
      </c>
      <c r="K195" s="1394">
        <f t="shared" si="25"/>
        <v>0.83333333333333337</v>
      </c>
      <c r="L195" s="59">
        <v>241</v>
      </c>
      <c r="M195" s="1393">
        <v>204</v>
      </c>
      <c r="N195" s="60">
        <f t="shared" si="26"/>
        <v>0.84647302904564314</v>
      </c>
      <c r="O195" s="1395">
        <v>230</v>
      </c>
      <c r="P195" s="1396">
        <v>197</v>
      </c>
      <c r="Q195" s="1385">
        <f t="shared" si="27"/>
        <v>0.85652173913043483</v>
      </c>
      <c r="R195" s="78">
        <v>226</v>
      </c>
      <c r="S195" s="1454">
        <v>189</v>
      </c>
      <c r="T195" s="1397">
        <f t="shared" si="28"/>
        <v>0.83628318584070793</v>
      </c>
      <c r="U195" s="78">
        <v>225</v>
      </c>
      <c r="V195" s="1454">
        <v>201</v>
      </c>
      <c r="W195" s="1397">
        <f t="shared" si="29"/>
        <v>0.89333333333333331</v>
      </c>
      <c r="X195" s="78">
        <v>194</v>
      </c>
      <c r="Y195" s="1454">
        <v>170</v>
      </c>
      <c r="Z195" s="1397">
        <f t="shared" si="30"/>
        <v>0.87628865979381443</v>
      </c>
      <c r="AA195" s="1455">
        <v>204</v>
      </c>
      <c r="AB195" s="1456">
        <v>181</v>
      </c>
      <c r="AC195" s="1433">
        <f t="shared" ref="AC195:AC203" si="33">AB195/AA195</f>
        <v>0.88725490196078427</v>
      </c>
    </row>
    <row r="196" spans="1:29" ht="13">
      <c r="A196" s="1389" t="s">
        <v>36</v>
      </c>
      <c r="B196" s="1390" t="s">
        <v>202</v>
      </c>
      <c r="C196" s="1391" t="s">
        <v>222</v>
      </c>
      <c r="D196" s="1390" t="s">
        <v>39</v>
      </c>
      <c r="E196" s="1392" t="s">
        <v>225</v>
      </c>
      <c r="F196" s="59">
        <v>461</v>
      </c>
      <c r="G196" s="1393">
        <v>175</v>
      </c>
      <c r="H196" s="1394">
        <f t="shared" si="24"/>
        <v>0.37960954446854661</v>
      </c>
      <c r="I196" s="59">
        <v>449</v>
      </c>
      <c r="J196" s="1393">
        <v>164</v>
      </c>
      <c r="K196" s="1394">
        <f t="shared" si="25"/>
        <v>0.36525612472160357</v>
      </c>
      <c r="L196" s="59">
        <v>426</v>
      </c>
      <c r="M196" s="1393">
        <v>153</v>
      </c>
      <c r="N196" s="60">
        <f t="shared" si="26"/>
        <v>0.35915492957746481</v>
      </c>
      <c r="O196" s="1395">
        <v>388</v>
      </c>
      <c r="P196" s="1396">
        <v>137</v>
      </c>
      <c r="Q196" s="1385">
        <f t="shared" si="27"/>
        <v>0.35309278350515466</v>
      </c>
      <c r="R196" s="78">
        <v>387</v>
      </c>
      <c r="S196" s="1454">
        <v>130</v>
      </c>
      <c r="T196" s="1397">
        <f t="shared" si="28"/>
        <v>0.33591731266149871</v>
      </c>
      <c r="U196" s="78">
        <v>320</v>
      </c>
      <c r="V196" s="1454">
        <v>108</v>
      </c>
      <c r="W196" s="1397">
        <f t="shared" si="29"/>
        <v>0.33750000000000002</v>
      </c>
      <c r="X196" s="78">
        <v>290</v>
      </c>
      <c r="Y196" s="1454">
        <v>90</v>
      </c>
      <c r="Z196" s="1397">
        <f t="shared" si="30"/>
        <v>0.31034482758620691</v>
      </c>
      <c r="AA196" s="1455">
        <v>309</v>
      </c>
      <c r="AB196" s="1456">
        <v>96</v>
      </c>
      <c r="AC196" s="1433">
        <f t="shared" si="33"/>
        <v>0.31067961165048541</v>
      </c>
    </row>
    <row r="197" spans="1:29" ht="13">
      <c r="A197" s="1389" t="s">
        <v>36</v>
      </c>
      <c r="B197" s="1390" t="s">
        <v>202</v>
      </c>
      <c r="C197" s="1391" t="s">
        <v>222</v>
      </c>
      <c r="D197" s="1390" t="s">
        <v>39</v>
      </c>
      <c r="E197" s="1392" t="s">
        <v>226</v>
      </c>
      <c r="F197" s="59">
        <v>189</v>
      </c>
      <c r="G197" s="1393">
        <v>27</v>
      </c>
      <c r="H197" s="1394">
        <f t="shared" si="24"/>
        <v>0.14285714285714285</v>
      </c>
      <c r="I197" s="59">
        <v>189</v>
      </c>
      <c r="J197" s="1393">
        <v>25</v>
      </c>
      <c r="K197" s="1394">
        <f t="shared" si="25"/>
        <v>0.13227513227513227</v>
      </c>
      <c r="L197" s="59">
        <v>200</v>
      </c>
      <c r="M197" s="1393">
        <v>28</v>
      </c>
      <c r="N197" s="60">
        <f t="shared" si="26"/>
        <v>0.14000000000000001</v>
      </c>
      <c r="O197" s="1395">
        <v>209</v>
      </c>
      <c r="P197" s="1396">
        <v>28</v>
      </c>
      <c r="Q197" s="1385">
        <f t="shared" si="27"/>
        <v>0.13397129186602871</v>
      </c>
      <c r="R197" s="78">
        <v>212</v>
      </c>
      <c r="S197" s="1454">
        <v>32</v>
      </c>
      <c r="T197" s="1397">
        <f t="shared" si="28"/>
        <v>0.15094339622641509</v>
      </c>
      <c r="U197" s="78">
        <v>208</v>
      </c>
      <c r="V197" s="1454">
        <v>31</v>
      </c>
      <c r="W197" s="1397">
        <f t="shared" si="29"/>
        <v>0.14903846153846154</v>
      </c>
      <c r="X197" s="78">
        <v>188</v>
      </c>
      <c r="Y197" s="1454">
        <v>22</v>
      </c>
      <c r="Z197" s="1397">
        <f t="shared" si="30"/>
        <v>0.11702127659574468</v>
      </c>
      <c r="AA197" s="1455">
        <v>193</v>
      </c>
      <c r="AB197" s="1456">
        <v>25</v>
      </c>
      <c r="AC197" s="1433">
        <f t="shared" si="33"/>
        <v>0.12953367875647667</v>
      </c>
    </row>
    <row r="198" spans="1:29" ht="13">
      <c r="A198" s="1389" t="s">
        <v>36</v>
      </c>
      <c r="B198" s="1390" t="s">
        <v>202</v>
      </c>
      <c r="C198" s="1391" t="s">
        <v>222</v>
      </c>
      <c r="D198" s="1390" t="s">
        <v>39</v>
      </c>
      <c r="E198" s="1392" t="s">
        <v>227</v>
      </c>
      <c r="F198" s="59">
        <v>333</v>
      </c>
      <c r="G198" s="1393">
        <v>110</v>
      </c>
      <c r="H198" s="1394">
        <f t="shared" si="24"/>
        <v>0.33033033033033032</v>
      </c>
      <c r="I198" s="59">
        <v>350</v>
      </c>
      <c r="J198" s="1393">
        <v>106</v>
      </c>
      <c r="K198" s="1394">
        <f t="shared" si="25"/>
        <v>0.30285714285714288</v>
      </c>
      <c r="L198" s="59">
        <v>340</v>
      </c>
      <c r="M198" s="1393">
        <v>102</v>
      </c>
      <c r="N198" s="60">
        <f t="shared" si="26"/>
        <v>0.3</v>
      </c>
      <c r="O198" s="1395">
        <v>347</v>
      </c>
      <c r="P198" s="1396">
        <v>99</v>
      </c>
      <c r="Q198" s="1385">
        <f t="shared" si="27"/>
        <v>0.28530259365994237</v>
      </c>
      <c r="R198" s="78">
        <v>353</v>
      </c>
      <c r="S198" s="1454">
        <v>90</v>
      </c>
      <c r="T198" s="1397">
        <f t="shared" si="28"/>
        <v>0.25495750708215298</v>
      </c>
      <c r="U198" s="78">
        <v>340</v>
      </c>
      <c r="V198" s="1454">
        <v>95</v>
      </c>
      <c r="W198" s="1397">
        <f t="shared" si="29"/>
        <v>0.27941176470588236</v>
      </c>
      <c r="X198" s="78">
        <v>325</v>
      </c>
      <c r="Y198" s="1454">
        <v>74</v>
      </c>
      <c r="Z198" s="1397">
        <f t="shared" si="30"/>
        <v>0.22769230769230769</v>
      </c>
      <c r="AA198" s="1455">
        <v>309</v>
      </c>
      <c r="AB198" s="1456">
        <v>69</v>
      </c>
      <c r="AC198" s="1433">
        <f t="shared" si="33"/>
        <v>0.22330097087378642</v>
      </c>
    </row>
    <row r="199" spans="1:29" ht="13">
      <c r="A199" s="1389" t="s">
        <v>36</v>
      </c>
      <c r="B199" s="1390" t="s">
        <v>202</v>
      </c>
      <c r="C199" s="1391" t="s">
        <v>222</v>
      </c>
      <c r="D199" s="1390" t="s">
        <v>39</v>
      </c>
      <c r="E199" s="1392" t="s">
        <v>228</v>
      </c>
      <c r="F199" s="59">
        <v>483</v>
      </c>
      <c r="G199" s="1393">
        <v>116</v>
      </c>
      <c r="H199" s="1394">
        <f t="shared" si="24"/>
        <v>0.2401656314699793</v>
      </c>
      <c r="I199" s="59">
        <v>457</v>
      </c>
      <c r="J199" s="1393">
        <v>106</v>
      </c>
      <c r="K199" s="1394">
        <f t="shared" si="25"/>
        <v>0.23194748358862144</v>
      </c>
      <c r="L199" s="59">
        <v>436</v>
      </c>
      <c r="M199" s="1393">
        <v>89</v>
      </c>
      <c r="N199" s="60">
        <f t="shared" si="26"/>
        <v>0.20412844036697247</v>
      </c>
      <c r="O199" s="1395">
        <v>424</v>
      </c>
      <c r="P199" s="1396">
        <v>75</v>
      </c>
      <c r="Q199" s="1385">
        <f t="shared" si="27"/>
        <v>0.17688679245283018</v>
      </c>
      <c r="R199" s="78">
        <v>442</v>
      </c>
      <c r="S199" s="1454">
        <v>65</v>
      </c>
      <c r="T199" s="1397">
        <f t="shared" si="28"/>
        <v>0.14705882352941177</v>
      </c>
      <c r="U199" s="78">
        <v>465</v>
      </c>
      <c r="V199" s="1454">
        <v>59</v>
      </c>
      <c r="W199" s="1397">
        <f t="shared" si="29"/>
        <v>0.12688172043010754</v>
      </c>
      <c r="X199" s="78">
        <v>500</v>
      </c>
      <c r="Y199" s="1454">
        <v>60</v>
      </c>
      <c r="Z199" s="1397">
        <f t="shared" si="30"/>
        <v>0.12</v>
      </c>
      <c r="AA199" s="1455">
        <v>517</v>
      </c>
      <c r="AB199" s="1456">
        <v>56</v>
      </c>
      <c r="AC199" s="1433">
        <f t="shared" si="33"/>
        <v>0.10831721470019343</v>
      </c>
    </row>
    <row r="200" spans="1:29" ht="14.5">
      <c r="A200" s="1457" t="s">
        <v>36</v>
      </c>
      <c r="B200" s="1458" t="s">
        <v>202</v>
      </c>
      <c r="C200" s="1459" t="s">
        <v>222</v>
      </c>
      <c r="D200" s="1458" t="s">
        <v>39</v>
      </c>
      <c r="E200" s="1460" t="s">
        <v>229</v>
      </c>
      <c r="F200" s="59">
        <v>316</v>
      </c>
      <c r="G200" s="1393">
        <v>27</v>
      </c>
      <c r="H200" s="1394">
        <f t="shared" si="24"/>
        <v>8.5443037974683542E-2</v>
      </c>
      <c r="I200" s="59">
        <v>327</v>
      </c>
      <c r="J200" s="1393">
        <v>27</v>
      </c>
      <c r="K200" s="1394">
        <f t="shared" si="25"/>
        <v>8.2568807339449546E-2</v>
      </c>
      <c r="L200" s="59">
        <v>327</v>
      </c>
      <c r="M200" s="1393">
        <v>27</v>
      </c>
      <c r="N200" s="60">
        <f t="shared" si="26"/>
        <v>8.2568807339449546E-2</v>
      </c>
      <c r="O200" s="1395">
        <v>341</v>
      </c>
      <c r="P200" s="1396">
        <v>27</v>
      </c>
      <c r="Q200" s="1385">
        <f t="shared" si="27"/>
        <v>7.9178885630498533E-2</v>
      </c>
      <c r="R200" s="78">
        <v>341</v>
      </c>
      <c r="S200" s="1454">
        <v>24</v>
      </c>
      <c r="T200" s="1397">
        <f t="shared" si="28"/>
        <v>7.0381231671554259E-2</v>
      </c>
      <c r="U200" s="78">
        <v>330</v>
      </c>
      <c r="V200" s="1454">
        <v>22</v>
      </c>
      <c r="W200" s="1397">
        <f t="shared" si="29"/>
        <v>6.6666666666666666E-2</v>
      </c>
      <c r="X200" s="78">
        <v>323</v>
      </c>
      <c r="Y200" s="1454">
        <v>21</v>
      </c>
      <c r="Z200" s="1397">
        <f t="shared" si="30"/>
        <v>6.5015479876160992E-2</v>
      </c>
      <c r="AA200" s="1455">
        <v>328</v>
      </c>
      <c r="AB200" s="1456">
        <v>20</v>
      </c>
      <c r="AC200" s="1433">
        <f t="shared" si="33"/>
        <v>6.097560975609756E-2</v>
      </c>
    </row>
    <row r="201" spans="1:29" ht="13">
      <c r="A201" s="1389" t="s">
        <v>36</v>
      </c>
      <c r="B201" s="1390" t="s">
        <v>202</v>
      </c>
      <c r="C201" s="1391" t="s">
        <v>222</v>
      </c>
      <c r="D201" s="1390" t="s">
        <v>39</v>
      </c>
      <c r="E201" s="1392" t="s">
        <v>230</v>
      </c>
      <c r="F201" s="59">
        <v>132</v>
      </c>
      <c r="G201" s="1393">
        <v>50</v>
      </c>
      <c r="H201" s="1394">
        <f t="shared" si="24"/>
        <v>0.37878787878787878</v>
      </c>
      <c r="I201" s="59">
        <v>115</v>
      </c>
      <c r="J201" s="1393">
        <v>42</v>
      </c>
      <c r="K201" s="1394">
        <f t="shared" si="25"/>
        <v>0.36521739130434783</v>
      </c>
      <c r="L201" s="59">
        <v>119</v>
      </c>
      <c r="M201" s="1393">
        <v>41</v>
      </c>
      <c r="N201" s="60">
        <f t="shared" si="26"/>
        <v>0.34453781512605042</v>
      </c>
      <c r="O201" s="1395">
        <v>129</v>
      </c>
      <c r="P201" s="1396">
        <v>41</v>
      </c>
      <c r="Q201" s="1385">
        <f t="shared" si="27"/>
        <v>0.31782945736434109</v>
      </c>
      <c r="R201" s="78">
        <v>119</v>
      </c>
      <c r="S201" s="1454">
        <v>39</v>
      </c>
      <c r="T201" s="1397">
        <f t="shared" si="28"/>
        <v>0.32773109243697479</v>
      </c>
      <c r="U201" s="78">
        <v>114</v>
      </c>
      <c r="V201" s="1454">
        <v>34</v>
      </c>
      <c r="W201" s="1397">
        <f t="shared" si="29"/>
        <v>0.2982456140350877</v>
      </c>
      <c r="X201" s="78">
        <v>120</v>
      </c>
      <c r="Y201" s="1454">
        <v>36</v>
      </c>
      <c r="Z201" s="1397">
        <f t="shared" si="30"/>
        <v>0.3</v>
      </c>
      <c r="AA201" s="1455">
        <v>106</v>
      </c>
      <c r="AB201" s="1456">
        <v>29</v>
      </c>
      <c r="AC201" s="1433">
        <f t="shared" si="33"/>
        <v>0.27358490566037735</v>
      </c>
    </row>
    <row r="202" spans="1:29" ht="14.5">
      <c r="A202" s="1457" t="s">
        <v>36</v>
      </c>
      <c r="B202" s="1458" t="s">
        <v>202</v>
      </c>
      <c r="C202" s="1459" t="s">
        <v>222</v>
      </c>
      <c r="D202" s="1458" t="s">
        <v>39</v>
      </c>
      <c r="E202" s="1460" t="s">
        <v>231</v>
      </c>
      <c r="F202" s="59">
        <v>63</v>
      </c>
      <c r="G202" s="1393">
        <v>42</v>
      </c>
      <c r="H202" s="1394">
        <f t="shared" si="24"/>
        <v>0.66666666666666663</v>
      </c>
      <c r="I202" s="59">
        <v>85</v>
      </c>
      <c r="J202" s="1393">
        <v>56</v>
      </c>
      <c r="K202" s="1394">
        <f t="shared" si="25"/>
        <v>0.6588235294117647</v>
      </c>
      <c r="L202" s="59">
        <v>103</v>
      </c>
      <c r="M202" s="1393">
        <v>69</v>
      </c>
      <c r="N202" s="60">
        <f t="shared" si="26"/>
        <v>0.66990291262135926</v>
      </c>
      <c r="O202" s="1395">
        <v>126</v>
      </c>
      <c r="P202" s="1396">
        <v>88</v>
      </c>
      <c r="Q202" s="1385">
        <f t="shared" si="27"/>
        <v>0.69841269841269837</v>
      </c>
      <c r="R202" s="78">
        <v>150</v>
      </c>
      <c r="S202" s="1454">
        <v>110</v>
      </c>
      <c r="T202" s="1397">
        <f t="shared" si="28"/>
        <v>0.73333333333333328</v>
      </c>
      <c r="U202" s="78">
        <v>170</v>
      </c>
      <c r="V202" s="1454">
        <v>123</v>
      </c>
      <c r="W202" s="1397">
        <f t="shared" si="29"/>
        <v>0.72352941176470587</v>
      </c>
      <c r="X202" s="78">
        <v>173</v>
      </c>
      <c r="Y202" s="1454">
        <v>120</v>
      </c>
      <c r="Z202" s="1397">
        <f t="shared" si="30"/>
        <v>0.69364161849710981</v>
      </c>
      <c r="AA202" s="1455">
        <v>165</v>
      </c>
      <c r="AB202" s="1456">
        <v>113</v>
      </c>
      <c r="AC202" s="1433">
        <f t="shared" si="33"/>
        <v>0.68484848484848482</v>
      </c>
    </row>
    <row r="203" spans="1:29" ht="13">
      <c r="A203" s="1389" t="s">
        <v>36</v>
      </c>
      <c r="B203" s="1390" t="s">
        <v>202</v>
      </c>
      <c r="C203" s="1391" t="s">
        <v>222</v>
      </c>
      <c r="D203" s="1390" t="s">
        <v>39</v>
      </c>
      <c r="E203" s="1392" t="s">
        <v>232</v>
      </c>
      <c r="F203" s="59">
        <v>355</v>
      </c>
      <c r="G203" s="1393">
        <v>163</v>
      </c>
      <c r="H203" s="1394">
        <f t="shared" si="24"/>
        <v>0.45915492957746479</v>
      </c>
      <c r="I203" s="59">
        <v>347</v>
      </c>
      <c r="J203" s="1393">
        <v>152</v>
      </c>
      <c r="K203" s="1394">
        <f t="shared" si="25"/>
        <v>0.43804034582132567</v>
      </c>
      <c r="L203" s="59">
        <v>340</v>
      </c>
      <c r="M203" s="1393">
        <v>135</v>
      </c>
      <c r="N203" s="60">
        <f t="shared" si="26"/>
        <v>0.39705882352941174</v>
      </c>
      <c r="O203" s="1395">
        <v>364</v>
      </c>
      <c r="P203" s="1396">
        <v>140</v>
      </c>
      <c r="Q203" s="1385">
        <f t="shared" si="27"/>
        <v>0.38461538461538464</v>
      </c>
      <c r="R203" s="78">
        <v>358</v>
      </c>
      <c r="S203" s="1454">
        <v>131</v>
      </c>
      <c r="T203" s="1397">
        <f t="shared" si="28"/>
        <v>0.36592178770949718</v>
      </c>
      <c r="U203" s="78">
        <v>333</v>
      </c>
      <c r="V203" s="1454">
        <v>118</v>
      </c>
      <c r="W203" s="1397">
        <f t="shared" si="29"/>
        <v>0.35435435435435436</v>
      </c>
      <c r="X203" s="78">
        <v>338</v>
      </c>
      <c r="Y203" s="1454">
        <v>116</v>
      </c>
      <c r="Z203" s="1397">
        <f t="shared" si="30"/>
        <v>0.34319526627218933</v>
      </c>
      <c r="AA203" s="1455">
        <v>345</v>
      </c>
      <c r="AB203" s="1456">
        <v>103</v>
      </c>
      <c r="AC203" s="1433">
        <f t="shared" si="33"/>
        <v>0.29855072463768118</v>
      </c>
    </row>
    <row r="204" spans="1:29" ht="13">
      <c r="A204" s="1389" t="s">
        <v>36</v>
      </c>
      <c r="B204" s="1390" t="s">
        <v>202</v>
      </c>
      <c r="C204" s="1391" t="s">
        <v>222</v>
      </c>
      <c r="D204" s="1390" t="s">
        <v>39</v>
      </c>
      <c r="E204" s="1392" t="s">
        <v>233</v>
      </c>
      <c r="F204" s="59">
        <v>850</v>
      </c>
      <c r="G204" s="1399">
        <v>2</v>
      </c>
      <c r="H204" s="1400">
        <f t="shared" si="24"/>
        <v>2.352941176470588E-3</v>
      </c>
      <c r="I204" s="59">
        <v>832</v>
      </c>
      <c r="J204" s="1393">
        <v>5</v>
      </c>
      <c r="K204" s="1394">
        <f t="shared" si="25"/>
        <v>6.0096153846153849E-3</v>
      </c>
      <c r="L204" s="59">
        <v>856</v>
      </c>
      <c r="M204" s="1393">
        <v>6</v>
      </c>
      <c r="N204" s="60">
        <f t="shared" si="26"/>
        <v>7.0093457943925233E-3</v>
      </c>
      <c r="O204" s="1395">
        <v>937</v>
      </c>
      <c r="P204" s="1396">
        <v>5</v>
      </c>
      <c r="Q204" s="1385">
        <f t="shared" si="27"/>
        <v>5.3361792956243331E-3</v>
      </c>
      <c r="R204" s="78">
        <v>852</v>
      </c>
      <c r="S204" s="1454">
        <v>3</v>
      </c>
      <c r="T204" s="1397">
        <f t="shared" si="28"/>
        <v>3.5211267605633804E-3</v>
      </c>
      <c r="U204" s="78">
        <v>699</v>
      </c>
      <c r="V204" s="1454">
        <v>4</v>
      </c>
      <c r="W204" s="1397">
        <f t="shared" si="29"/>
        <v>5.7224606580829757E-3</v>
      </c>
      <c r="X204" s="78">
        <v>813</v>
      </c>
      <c r="Y204" s="1454" t="s">
        <v>46</v>
      </c>
      <c r="Z204" s="1490" t="s">
        <v>46</v>
      </c>
      <c r="AA204" s="1455">
        <v>883</v>
      </c>
      <c r="AB204" s="1456" t="s">
        <v>46</v>
      </c>
      <c r="AC204" s="1491" t="s">
        <v>46</v>
      </c>
    </row>
    <row r="205" spans="1:29" ht="13">
      <c r="A205" s="1402" t="s">
        <v>36</v>
      </c>
      <c r="B205" s="1403" t="s">
        <v>202</v>
      </c>
      <c r="C205" s="1404" t="s">
        <v>222</v>
      </c>
      <c r="D205" s="1402" t="s">
        <v>57</v>
      </c>
      <c r="E205" s="1405" t="s">
        <v>234</v>
      </c>
      <c r="F205" s="62">
        <v>735</v>
      </c>
      <c r="G205" s="1406">
        <v>210</v>
      </c>
      <c r="H205" s="1407">
        <f t="shared" si="24"/>
        <v>0.2857142857142857</v>
      </c>
      <c r="I205" s="62">
        <v>781</v>
      </c>
      <c r="J205" s="1406">
        <v>211</v>
      </c>
      <c r="K205" s="1407">
        <f t="shared" si="25"/>
        <v>0.27016645326504479</v>
      </c>
      <c r="L205" s="63">
        <v>737</v>
      </c>
      <c r="M205" s="1408">
        <v>193</v>
      </c>
      <c r="N205" s="64">
        <f t="shared" si="26"/>
        <v>0.26187245590230662</v>
      </c>
      <c r="O205" s="1409">
        <v>775</v>
      </c>
      <c r="P205" s="1410">
        <v>184</v>
      </c>
      <c r="Q205" s="1411">
        <f t="shared" si="27"/>
        <v>0.23741935483870968</v>
      </c>
      <c r="R205" s="65">
        <v>776</v>
      </c>
      <c r="S205" s="1412">
        <v>160</v>
      </c>
      <c r="T205" s="1413">
        <f t="shared" si="28"/>
        <v>0.20618556701030927</v>
      </c>
      <c r="U205" s="65">
        <v>785</v>
      </c>
      <c r="V205" s="1412">
        <v>152</v>
      </c>
      <c r="W205" s="1413">
        <f t="shared" si="29"/>
        <v>0.19363057324840766</v>
      </c>
      <c r="X205" s="65">
        <v>739</v>
      </c>
      <c r="Y205" s="1412">
        <v>143</v>
      </c>
      <c r="Z205" s="1413">
        <f t="shared" si="30"/>
        <v>0.19350473612990526</v>
      </c>
      <c r="AA205" s="1415">
        <v>706</v>
      </c>
      <c r="AB205" s="1416">
        <v>125</v>
      </c>
      <c r="AC205" s="1417">
        <f>AB205/AA205</f>
        <v>0.17705382436260622</v>
      </c>
    </row>
    <row r="206" spans="1:29" ht="13">
      <c r="A206" s="1418" t="s">
        <v>36</v>
      </c>
      <c r="B206" s="1419" t="s">
        <v>202</v>
      </c>
      <c r="C206" s="1420" t="s">
        <v>222</v>
      </c>
      <c r="D206" s="1419" t="s">
        <v>61</v>
      </c>
      <c r="E206" s="1421" t="s">
        <v>235</v>
      </c>
      <c r="F206" s="66">
        <v>732</v>
      </c>
      <c r="G206" s="1422">
        <v>373</v>
      </c>
      <c r="H206" s="1423">
        <f t="shared" si="24"/>
        <v>0.5095628415300546</v>
      </c>
      <c r="I206" s="67">
        <v>712</v>
      </c>
      <c r="J206" s="1424">
        <v>365</v>
      </c>
      <c r="K206" s="1423">
        <f t="shared" si="25"/>
        <v>0.51264044943820219</v>
      </c>
      <c r="L206" s="68">
        <v>756</v>
      </c>
      <c r="M206" s="1425">
        <v>385</v>
      </c>
      <c r="N206" s="69">
        <f t="shared" si="26"/>
        <v>0.5092592592592593</v>
      </c>
      <c r="O206" s="1426">
        <v>804</v>
      </c>
      <c r="P206" s="1427">
        <v>404</v>
      </c>
      <c r="Q206" s="1428">
        <f t="shared" si="27"/>
        <v>0.50248756218905477</v>
      </c>
      <c r="R206" s="70">
        <v>802</v>
      </c>
      <c r="S206" s="1429">
        <v>399</v>
      </c>
      <c r="T206" s="71">
        <f t="shared" si="28"/>
        <v>0.49750623441396508</v>
      </c>
      <c r="U206" s="70">
        <v>797</v>
      </c>
      <c r="V206" s="1429">
        <v>401</v>
      </c>
      <c r="W206" s="71">
        <f t="shared" si="29"/>
        <v>0.50313676286072773</v>
      </c>
      <c r="X206" s="70">
        <v>796</v>
      </c>
      <c r="Y206" s="1429">
        <v>377</v>
      </c>
      <c r="Z206" s="71">
        <f t="shared" si="30"/>
        <v>0.47361809045226133</v>
      </c>
      <c r="AA206" s="1430">
        <v>836</v>
      </c>
      <c r="AB206" s="1431">
        <v>368</v>
      </c>
      <c r="AC206" s="1432">
        <f>AB206/AA206</f>
        <v>0.44019138755980863</v>
      </c>
    </row>
    <row r="207" spans="1:29" ht="13">
      <c r="A207" s="1418" t="s">
        <v>36</v>
      </c>
      <c r="B207" s="1419" t="s">
        <v>202</v>
      </c>
      <c r="C207" s="1420" t="s">
        <v>222</v>
      </c>
      <c r="D207" s="1419" t="s">
        <v>61</v>
      </c>
      <c r="E207" s="1421" t="s">
        <v>236</v>
      </c>
      <c r="F207" s="66">
        <v>905</v>
      </c>
      <c r="G207" s="1422">
        <v>172</v>
      </c>
      <c r="H207" s="1423">
        <f t="shared" si="24"/>
        <v>0.19005524861878453</v>
      </c>
      <c r="I207" s="67">
        <v>883</v>
      </c>
      <c r="J207" s="1424">
        <v>174</v>
      </c>
      <c r="K207" s="1423">
        <f t="shared" si="25"/>
        <v>0.19705549263873159</v>
      </c>
      <c r="L207" s="68">
        <v>808</v>
      </c>
      <c r="M207" s="1425">
        <v>159</v>
      </c>
      <c r="N207" s="69">
        <f t="shared" si="26"/>
        <v>0.19678217821782179</v>
      </c>
      <c r="O207" s="1426">
        <v>759</v>
      </c>
      <c r="P207" s="1427">
        <v>133</v>
      </c>
      <c r="Q207" s="1428">
        <f t="shared" si="27"/>
        <v>0.17523056653491437</v>
      </c>
      <c r="R207" s="70">
        <v>813</v>
      </c>
      <c r="S207" s="1429">
        <v>128</v>
      </c>
      <c r="T207" s="71">
        <f t="shared" si="28"/>
        <v>0.15744157441574416</v>
      </c>
      <c r="U207" s="70">
        <v>827</v>
      </c>
      <c r="V207" s="1429">
        <v>119</v>
      </c>
      <c r="W207" s="71">
        <f t="shared" si="29"/>
        <v>0.14389359129383314</v>
      </c>
      <c r="X207" s="70">
        <v>807</v>
      </c>
      <c r="Y207" s="1429">
        <v>108</v>
      </c>
      <c r="Z207" s="71">
        <f t="shared" si="30"/>
        <v>0.13382899628252787</v>
      </c>
      <c r="AA207" s="1430">
        <v>856</v>
      </c>
      <c r="AB207" s="1431">
        <v>90</v>
      </c>
      <c r="AC207" s="1432">
        <f t="shared" ref="AC207:AC209" si="34">AB207/AA207</f>
        <v>0.10514018691588785</v>
      </c>
    </row>
    <row r="208" spans="1:29" ht="13">
      <c r="A208" s="1450" t="s">
        <v>36</v>
      </c>
      <c r="B208" s="1451" t="s">
        <v>202</v>
      </c>
      <c r="C208" s="1452" t="s">
        <v>222</v>
      </c>
      <c r="D208" s="1451" t="s">
        <v>85</v>
      </c>
      <c r="E208" s="1453" t="s">
        <v>237</v>
      </c>
      <c r="F208" s="73">
        <v>74</v>
      </c>
      <c r="G208" s="1438">
        <v>49</v>
      </c>
      <c r="H208" s="1439">
        <f t="shared" si="24"/>
        <v>0.66216216216216217</v>
      </c>
      <c r="I208" s="73">
        <v>69</v>
      </c>
      <c r="J208" s="1438">
        <v>43</v>
      </c>
      <c r="K208" s="1439">
        <f t="shared" si="25"/>
        <v>0.62318840579710144</v>
      </c>
      <c r="L208" s="75">
        <v>69</v>
      </c>
      <c r="M208" s="1441">
        <v>44</v>
      </c>
      <c r="N208" s="76">
        <f t="shared" si="26"/>
        <v>0.6376811594202898</v>
      </c>
      <c r="O208" s="1442">
        <v>71</v>
      </c>
      <c r="P208" s="1443">
        <v>43</v>
      </c>
      <c r="Q208" s="1444">
        <f t="shared" si="27"/>
        <v>0.60563380281690138</v>
      </c>
      <c r="R208" s="77">
        <v>103</v>
      </c>
      <c r="S208" s="1445">
        <v>56</v>
      </c>
      <c r="T208" s="1446">
        <f t="shared" si="28"/>
        <v>0.5436893203883495</v>
      </c>
      <c r="U208" s="77">
        <v>81</v>
      </c>
      <c r="V208" s="1445">
        <v>50</v>
      </c>
      <c r="W208" s="1446">
        <f t="shared" si="29"/>
        <v>0.61728395061728392</v>
      </c>
      <c r="X208" s="77">
        <v>68</v>
      </c>
      <c r="Y208" s="1445">
        <v>40</v>
      </c>
      <c r="Z208" s="1446">
        <f t="shared" si="30"/>
        <v>0.58823529411764708</v>
      </c>
      <c r="AA208" s="90">
        <v>69</v>
      </c>
      <c r="AB208" s="1448">
        <v>43</v>
      </c>
      <c r="AC208" s="1489">
        <f t="shared" si="34"/>
        <v>0.62318840579710144</v>
      </c>
    </row>
    <row r="209" spans="1:30" ht="13">
      <c r="A209" s="1450" t="s">
        <v>36</v>
      </c>
      <c r="B209" s="1451" t="s">
        <v>202</v>
      </c>
      <c r="C209" s="1452" t="s">
        <v>222</v>
      </c>
      <c r="D209" s="1451" t="s">
        <v>85</v>
      </c>
      <c r="E209" s="1453" t="s">
        <v>238</v>
      </c>
      <c r="F209" s="73">
        <v>478</v>
      </c>
      <c r="G209" s="1438">
        <v>287</v>
      </c>
      <c r="H209" s="1439">
        <f t="shared" si="24"/>
        <v>0.60041841004184104</v>
      </c>
      <c r="I209" s="73">
        <v>450</v>
      </c>
      <c r="J209" s="1438">
        <v>264</v>
      </c>
      <c r="K209" s="1439">
        <f t="shared" si="25"/>
        <v>0.58666666666666667</v>
      </c>
      <c r="L209" s="75">
        <v>455</v>
      </c>
      <c r="M209" s="1441">
        <v>265</v>
      </c>
      <c r="N209" s="76">
        <f t="shared" si="26"/>
        <v>0.58241758241758246</v>
      </c>
      <c r="O209" s="1442">
        <v>431</v>
      </c>
      <c r="P209" s="1443">
        <v>234</v>
      </c>
      <c r="Q209" s="1444">
        <f t="shared" si="27"/>
        <v>0.54292343387470998</v>
      </c>
      <c r="R209" s="77">
        <v>421</v>
      </c>
      <c r="S209" s="1445">
        <v>222</v>
      </c>
      <c r="T209" s="1446">
        <f t="shared" si="28"/>
        <v>0.52731591448931114</v>
      </c>
      <c r="U209" s="77">
        <v>368</v>
      </c>
      <c r="V209" s="1445">
        <v>206</v>
      </c>
      <c r="W209" s="1446">
        <f t="shared" si="29"/>
        <v>0.55978260869565222</v>
      </c>
      <c r="X209" s="77">
        <v>371</v>
      </c>
      <c r="Y209" s="1445">
        <v>223</v>
      </c>
      <c r="Z209" s="1446">
        <f t="shared" si="30"/>
        <v>0.60107816711590301</v>
      </c>
      <c r="AA209" s="90">
        <v>349</v>
      </c>
      <c r="AB209" s="1448">
        <v>227</v>
      </c>
      <c r="AC209" s="1489">
        <f t="shared" si="34"/>
        <v>0.65042979942693413</v>
      </c>
    </row>
    <row r="212" spans="1:30" s="41" customFormat="1" ht="17.5">
      <c r="A212" s="1884" t="s">
        <v>19</v>
      </c>
      <c r="B212" s="1887" t="s">
        <v>20</v>
      </c>
      <c r="C212" s="1887" t="s">
        <v>21</v>
      </c>
      <c r="D212" s="1887" t="s">
        <v>22</v>
      </c>
      <c r="E212" s="1890" t="s">
        <v>23</v>
      </c>
      <c r="F212" s="1864" t="s">
        <v>24</v>
      </c>
      <c r="G212" s="1865"/>
      <c r="H212" s="1865"/>
      <c r="I212" s="1865"/>
      <c r="J212" s="1865"/>
      <c r="K212" s="1865"/>
      <c r="L212" s="1865"/>
      <c r="M212" s="1865"/>
      <c r="N212" s="1865"/>
      <c r="O212" s="1865"/>
      <c r="P212" s="1865"/>
      <c r="Q212" s="1865"/>
      <c r="R212" s="1865"/>
      <c r="S212" s="1865"/>
      <c r="T212" s="1865"/>
      <c r="U212" s="1865"/>
      <c r="V212" s="1865"/>
      <c r="W212" s="1865"/>
      <c r="X212" s="1865"/>
      <c r="Y212" s="1865"/>
      <c r="Z212" s="1865"/>
      <c r="AA212" s="1865"/>
      <c r="AB212" s="1865"/>
      <c r="AC212" s="1865"/>
      <c r="AD212" s="21"/>
    </row>
    <row r="213" spans="1:30" s="41" customFormat="1" ht="17.5">
      <c r="A213" s="1885"/>
      <c r="B213" s="1888"/>
      <c r="C213" s="1888"/>
      <c r="D213" s="1888"/>
      <c r="E213" s="1891"/>
      <c r="F213" s="1875" t="s">
        <v>25</v>
      </c>
      <c r="G213" s="1876"/>
      <c r="H213" s="1877"/>
      <c r="I213" s="1878" t="s">
        <v>26</v>
      </c>
      <c r="J213" s="1879"/>
      <c r="K213" s="1880"/>
      <c r="L213" s="1878" t="s">
        <v>27</v>
      </c>
      <c r="M213" s="1879"/>
      <c r="N213" s="1881"/>
      <c r="O213" s="1878" t="s">
        <v>28</v>
      </c>
      <c r="P213" s="1879"/>
      <c r="Q213" s="1879"/>
      <c r="R213" s="1872" t="s">
        <v>29</v>
      </c>
      <c r="S213" s="1873"/>
      <c r="T213" s="1873"/>
      <c r="U213" s="1872" t="s">
        <v>30</v>
      </c>
      <c r="V213" s="1873"/>
      <c r="W213" s="1873"/>
      <c r="X213" s="1872" t="s">
        <v>31</v>
      </c>
      <c r="Y213" s="1873"/>
      <c r="Z213" s="1874"/>
      <c r="AA213" s="1866" t="s">
        <v>3214</v>
      </c>
      <c r="AB213" s="1867"/>
      <c r="AC213" s="1868"/>
      <c r="AD213" s="21"/>
    </row>
    <row r="214" spans="1:30" ht="27.5">
      <c r="A214" s="1885"/>
      <c r="B214" s="1888"/>
      <c r="C214" s="1888"/>
      <c r="D214" s="1888"/>
      <c r="E214" s="1891"/>
      <c r="F214" s="38" t="s">
        <v>32</v>
      </c>
      <c r="G214" s="1869" t="s">
        <v>33</v>
      </c>
      <c r="H214" s="1883"/>
      <c r="I214" s="38" t="s">
        <v>32</v>
      </c>
      <c r="J214" s="1869" t="s">
        <v>33</v>
      </c>
      <c r="K214" s="1883"/>
      <c r="L214" s="38" t="s">
        <v>32</v>
      </c>
      <c r="M214" s="1869" t="s">
        <v>33</v>
      </c>
      <c r="N214" s="1870"/>
      <c r="O214" s="38" t="s">
        <v>32</v>
      </c>
      <c r="P214" s="1869" t="s">
        <v>33</v>
      </c>
      <c r="Q214" s="1870"/>
      <c r="R214" s="38" t="s">
        <v>32</v>
      </c>
      <c r="S214" s="1869" t="s">
        <v>33</v>
      </c>
      <c r="T214" s="1870"/>
      <c r="U214" s="38" t="s">
        <v>32</v>
      </c>
      <c r="V214" s="1869" t="s">
        <v>33</v>
      </c>
      <c r="W214" s="1870"/>
      <c r="X214" s="38" t="s">
        <v>32</v>
      </c>
      <c r="Y214" s="1869" t="s">
        <v>33</v>
      </c>
      <c r="Z214" s="1871"/>
      <c r="AA214" s="1378" t="s">
        <v>32</v>
      </c>
      <c r="AB214" s="1862" t="s">
        <v>33</v>
      </c>
      <c r="AC214" s="1863"/>
      <c r="AD214" s="40"/>
    </row>
    <row r="215" spans="1:30" ht="17.5">
      <c r="A215" s="1886"/>
      <c r="B215" s="1889"/>
      <c r="C215" s="1889"/>
      <c r="D215" s="1889"/>
      <c r="E215" s="1892"/>
      <c r="F215" s="42" t="s">
        <v>34</v>
      </c>
      <c r="G215" s="43" t="s">
        <v>34</v>
      </c>
      <c r="H215" s="44" t="s">
        <v>35</v>
      </c>
      <c r="I215" s="42" t="s">
        <v>34</v>
      </c>
      <c r="J215" s="43" t="s">
        <v>34</v>
      </c>
      <c r="K215" s="44" t="s">
        <v>35</v>
      </c>
      <c r="L215" s="42" t="s">
        <v>34</v>
      </c>
      <c r="M215" s="43" t="s">
        <v>34</v>
      </c>
      <c r="N215" s="45" t="s">
        <v>35</v>
      </c>
      <c r="O215" s="42" t="s">
        <v>34</v>
      </c>
      <c r="P215" s="43" t="s">
        <v>34</v>
      </c>
      <c r="Q215" s="45" t="s">
        <v>35</v>
      </c>
      <c r="R215" s="42" t="s">
        <v>34</v>
      </c>
      <c r="S215" s="43" t="s">
        <v>34</v>
      </c>
      <c r="T215" s="45" t="s">
        <v>35</v>
      </c>
      <c r="U215" s="42" t="s">
        <v>34</v>
      </c>
      <c r="V215" s="43" t="s">
        <v>34</v>
      </c>
      <c r="W215" s="45" t="s">
        <v>35</v>
      </c>
      <c r="X215" s="42" t="s">
        <v>34</v>
      </c>
      <c r="Y215" s="43" t="s">
        <v>34</v>
      </c>
      <c r="Z215" s="47" t="s">
        <v>35</v>
      </c>
      <c r="AA215" s="1379" t="s">
        <v>34</v>
      </c>
      <c r="AB215" s="1380" t="s">
        <v>34</v>
      </c>
      <c r="AC215" s="1381" t="s">
        <v>35</v>
      </c>
      <c r="AD215" s="21"/>
    </row>
    <row r="216" spans="1:30" ht="13">
      <c r="A216" s="48" t="s">
        <v>239</v>
      </c>
      <c r="B216" s="49" t="s">
        <v>240</v>
      </c>
      <c r="C216" s="50" t="s">
        <v>241</v>
      </c>
      <c r="D216" s="49" t="s">
        <v>39</v>
      </c>
      <c r="E216" s="1382" t="s">
        <v>242</v>
      </c>
      <c r="F216" s="51">
        <v>337</v>
      </c>
      <c r="G216" s="52">
        <v>104</v>
      </c>
      <c r="H216" s="53">
        <f t="shared" ref="H216:H271" si="35">G216/F216</f>
        <v>0.3086053412462908</v>
      </c>
      <c r="I216" s="51">
        <v>338</v>
      </c>
      <c r="J216" s="52">
        <v>93</v>
      </c>
      <c r="K216" s="53">
        <f t="shared" ref="K216:K271" si="36">J216/I216</f>
        <v>0.27514792899408286</v>
      </c>
      <c r="L216" s="51">
        <v>330</v>
      </c>
      <c r="M216" s="52">
        <v>107</v>
      </c>
      <c r="N216" s="54">
        <f t="shared" ref="N216:N271" si="37">M216/L216</f>
        <v>0.32424242424242422</v>
      </c>
      <c r="O216" s="1383">
        <v>383</v>
      </c>
      <c r="P216" s="1384">
        <v>122</v>
      </c>
      <c r="Q216" s="1385">
        <f t="shared" ref="Q216:Q271" si="38">P216/O216</f>
        <v>0.31853785900783288</v>
      </c>
      <c r="R216" s="55">
        <v>363</v>
      </c>
      <c r="S216" s="56">
        <v>106</v>
      </c>
      <c r="T216" s="57">
        <f t="shared" ref="T216:T271" si="39">S216/R216</f>
        <v>0.29201101928374656</v>
      </c>
      <c r="U216" s="55">
        <v>366</v>
      </c>
      <c r="V216" s="56">
        <v>113</v>
      </c>
      <c r="W216" s="57">
        <f t="shared" ref="W216:W271" si="40">V216/U216</f>
        <v>0.30874316939890711</v>
      </c>
      <c r="X216" s="55">
        <v>397</v>
      </c>
      <c r="Y216" s="56">
        <v>117</v>
      </c>
      <c r="Z216" s="57">
        <f t="shared" ref="Z216:Z271" si="41">Y216/X216</f>
        <v>0.29471032745591941</v>
      </c>
      <c r="AA216" s="1386">
        <v>375</v>
      </c>
      <c r="AB216" s="1387">
        <v>126</v>
      </c>
      <c r="AC216" s="1388">
        <f>AB216/AA216</f>
        <v>0.33600000000000002</v>
      </c>
    </row>
    <row r="217" spans="1:30" ht="13">
      <c r="A217" s="1389" t="s">
        <v>239</v>
      </c>
      <c r="B217" s="1390" t="s">
        <v>240</v>
      </c>
      <c r="C217" s="1391" t="s">
        <v>241</v>
      </c>
      <c r="D217" s="1390" t="s">
        <v>39</v>
      </c>
      <c r="E217" s="1392" t="s">
        <v>243</v>
      </c>
      <c r="F217" s="59">
        <v>454</v>
      </c>
      <c r="G217" s="1393">
        <v>115</v>
      </c>
      <c r="H217" s="1394">
        <f t="shared" si="35"/>
        <v>0.25330396475770928</v>
      </c>
      <c r="I217" s="59">
        <v>458</v>
      </c>
      <c r="J217" s="1393">
        <v>101</v>
      </c>
      <c r="K217" s="1394">
        <f t="shared" si="36"/>
        <v>0.2205240174672489</v>
      </c>
      <c r="L217" s="59">
        <v>448</v>
      </c>
      <c r="M217" s="1393">
        <v>89</v>
      </c>
      <c r="N217" s="60">
        <f t="shared" si="37"/>
        <v>0.19866071428571427</v>
      </c>
      <c r="O217" s="1395">
        <v>451</v>
      </c>
      <c r="P217" s="1396">
        <v>89</v>
      </c>
      <c r="Q217" s="1385">
        <f t="shared" si="38"/>
        <v>0.19733924611973391</v>
      </c>
      <c r="R217" s="78">
        <v>487</v>
      </c>
      <c r="S217" s="1454">
        <v>94</v>
      </c>
      <c r="T217" s="1397">
        <f t="shared" si="39"/>
        <v>0.19301848049281314</v>
      </c>
      <c r="U217" s="78">
        <v>453</v>
      </c>
      <c r="V217" s="1454">
        <v>88</v>
      </c>
      <c r="W217" s="1397">
        <f t="shared" si="40"/>
        <v>0.19426048565121412</v>
      </c>
      <c r="X217" s="78">
        <v>464</v>
      </c>
      <c r="Y217" s="1454">
        <v>92</v>
      </c>
      <c r="Z217" s="1397">
        <f t="shared" si="41"/>
        <v>0.19827586206896552</v>
      </c>
      <c r="AA217" s="1455">
        <v>486</v>
      </c>
      <c r="AB217" s="1456">
        <v>101</v>
      </c>
      <c r="AC217" s="1388">
        <f t="shared" ref="AC217:AC223" si="42">AB217/AA217</f>
        <v>0.20781893004115226</v>
      </c>
    </row>
    <row r="218" spans="1:30" ht="13">
      <c r="A218" s="1389" t="s">
        <v>239</v>
      </c>
      <c r="B218" s="1390" t="s">
        <v>240</v>
      </c>
      <c r="C218" s="1391" t="s">
        <v>241</v>
      </c>
      <c r="D218" s="1390" t="s">
        <v>39</v>
      </c>
      <c r="E218" s="1392" t="s">
        <v>244</v>
      </c>
      <c r="F218" s="59">
        <v>182</v>
      </c>
      <c r="G218" s="1393">
        <v>55</v>
      </c>
      <c r="H218" s="1394">
        <f t="shared" si="35"/>
        <v>0.30219780219780218</v>
      </c>
      <c r="I218" s="59">
        <v>190</v>
      </c>
      <c r="J218" s="1393">
        <v>61</v>
      </c>
      <c r="K218" s="1394">
        <f t="shared" si="36"/>
        <v>0.32105263157894737</v>
      </c>
      <c r="L218" s="59">
        <v>197</v>
      </c>
      <c r="M218" s="1393">
        <v>60</v>
      </c>
      <c r="N218" s="60">
        <f t="shared" si="37"/>
        <v>0.30456852791878175</v>
      </c>
      <c r="O218" s="1395">
        <v>201</v>
      </c>
      <c r="P218" s="1396">
        <v>51</v>
      </c>
      <c r="Q218" s="1385">
        <f t="shared" si="38"/>
        <v>0.2537313432835821</v>
      </c>
      <c r="R218" s="78">
        <v>195</v>
      </c>
      <c r="S218" s="1454">
        <v>42</v>
      </c>
      <c r="T218" s="1397">
        <f t="shared" si="39"/>
        <v>0.2153846153846154</v>
      </c>
      <c r="U218" s="78">
        <v>183</v>
      </c>
      <c r="V218" s="1454">
        <v>41</v>
      </c>
      <c r="W218" s="1397">
        <f t="shared" si="40"/>
        <v>0.22404371584699453</v>
      </c>
      <c r="X218" s="78">
        <v>179</v>
      </c>
      <c r="Y218" s="1454">
        <v>50</v>
      </c>
      <c r="Z218" s="1397">
        <f t="shared" si="41"/>
        <v>0.27932960893854747</v>
      </c>
      <c r="AA218" s="1455">
        <v>166</v>
      </c>
      <c r="AB218" s="1456">
        <v>45</v>
      </c>
      <c r="AC218" s="1388">
        <f t="shared" si="42"/>
        <v>0.27108433734939757</v>
      </c>
    </row>
    <row r="219" spans="1:30" ht="13">
      <c r="A219" s="1389" t="s">
        <v>239</v>
      </c>
      <c r="B219" s="1390" t="s">
        <v>240</v>
      </c>
      <c r="C219" s="1391" t="s">
        <v>241</v>
      </c>
      <c r="D219" s="1390" t="s">
        <v>39</v>
      </c>
      <c r="E219" s="1392" t="s">
        <v>245</v>
      </c>
      <c r="F219" s="59">
        <v>427</v>
      </c>
      <c r="G219" s="1393">
        <v>180</v>
      </c>
      <c r="H219" s="1394">
        <f t="shared" si="35"/>
        <v>0.42154566744730682</v>
      </c>
      <c r="I219" s="59">
        <v>394</v>
      </c>
      <c r="J219" s="1393">
        <v>167</v>
      </c>
      <c r="K219" s="1394">
        <f t="shared" si="36"/>
        <v>0.42385786802030456</v>
      </c>
      <c r="L219" s="59">
        <v>404</v>
      </c>
      <c r="M219" s="1393">
        <v>154</v>
      </c>
      <c r="N219" s="60">
        <f t="shared" si="37"/>
        <v>0.38118811881188119</v>
      </c>
      <c r="O219" s="1395">
        <v>441</v>
      </c>
      <c r="P219" s="1396">
        <v>170</v>
      </c>
      <c r="Q219" s="1385">
        <f t="shared" si="38"/>
        <v>0.3854875283446712</v>
      </c>
      <c r="R219" s="78">
        <v>426</v>
      </c>
      <c r="S219" s="1454">
        <v>168</v>
      </c>
      <c r="T219" s="1397">
        <f t="shared" si="39"/>
        <v>0.39436619718309857</v>
      </c>
      <c r="U219" s="78">
        <v>430</v>
      </c>
      <c r="V219" s="1454">
        <v>172</v>
      </c>
      <c r="W219" s="1397">
        <f t="shared" si="40"/>
        <v>0.4</v>
      </c>
      <c r="X219" s="78">
        <v>416</v>
      </c>
      <c r="Y219" s="1454">
        <v>169</v>
      </c>
      <c r="Z219" s="1397">
        <f t="shared" si="41"/>
        <v>0.40625</v>
      </c>
      <c r="AA219" s="1455">
        <v>422</v>
      </c>
      <c r="AB219" s="1456">
        <v>168</v>
      </c>
      <c r="AC219" s="1388">
        <f t="shared" si="42"/>
        <v>0.3981042654028436</v>
      </c>
    </row>
    <row r="220" spans="1:30" ht="13">
      <c r="A220" s="1389" t="s">
        <v>239</v>
      </c>
      <c r="B220" s="1390" t="s">
        <v>240</v>
      </c>
      <c r="C220" s="1391" t="s">
        <v>241</v>
      </c>
      <c r="D220" s="1390" t="s">
        <v>39</v>
      </c>
      <c r="E220" s="1392" t="s">
        <v>246</v>
      </c>
      <c r="F220" s="59">
        <v>270</v>
      </c>
      <c r="G220" s="1393">
        <v>144</v>
      </c>
      <c r="H220" s="1394">
        <f t="shared" si="35"/>
        <v>0.53333333333333333</v>
      </c>
      <c r="I220" s="59">
        <v>271</v>
      </c>
      <c r="J220" s="1393">
        <v>117</v>
      </c>
      <c r="K220" s="1394">
        <f t="shared" si="36"/>
        <v>0.43173431734317341</v>
      </c>
      <c r="L220" s="59">
        <v>279</v>
      </c>
      <c r="M220" s="1393">
        <v>115</v>
      </c>
      <c r="N220" s="60">
        <f t="shared" si="37"/>
        <v>0.41218637992831542</v>
      </c>
      <c r="O220" s="1395">
        <v>261</v>
      </c>
      <c r="P220" s="1396">
        <v>105</v>
      </c>
      <c r="Q220" s="1385">
        <f t="shared" si="38"/>
        <v>0.40229885057471265</v>
      </c>
      <c r="R220" s="78">
        <v>243</v>
      </c>
      <c r="S220" s="1454">
        <v>87</v>
      </c>
      <c r="T220" s="1397">
        <f t="shared" si="39"/>
        <v>0.35802469135802467</v>
      </c>
      <c r="U220" s="78">
        <v>240</v>
      </c>
      <c r="V220" s="1454">
        <v>83</v>
      </c>
      <c r="W220" s="1397">
        <f t="shared" si="40"/>
        <v>0.34583333333333333</v>
      </c>
      <c r="X220" s="78">
        <v>242</v>
      </c>
      <c r="Y220" s="1454">
        <v>87</v>
      </c>
      <c r="Z220" s="1397">
        <f t="shared" si="41"/>
        <v>0.35950413223140498</v>
      </c>
      <c r="AA220" s="1455">
        <v>240</v>
      </c>
      <c r="AB220" s="1456">
        <v>89</v>
      </c>
      <c r="AC220" s="1388">
        <f t="shared" si="42"/>
        <v>0.37083333333333335</v>
      </c>
    </row>
    <row r="221" spans="1:30" ht="13">
      <c r="A221" s="1389" t="s">
        <v>239</v>
      </c>
      <c r="B221" s="1390" t="s">
        <v>240</v>
      </c>
      <c r="C221" s="1391" t="s">
        <v>241</v>
      </c>
      <c r="D221" s="1390" t="s">
        <v>39</v>
      </c>
      <c r="E221" s="1392" t="s">
        <v>247</v>
      </c>
      <c r="F221" s="59">
        <v>399</v>
      </c>
      <c r="G221" s="1393">
        <v>325</v>
      </c>
      <c r="H221" s="1394">
        <f t="shared" si="35"/>
        <v>0.81453634085213034</v>
      </c>
      <c r="I221" s="59">
        <v>406</v>
      </c>
      <c r="J221" s="1393">
        <v>318</v>
      </c>
      <c r="K221" s="1394">
        <f t="shared" si="36"/>
        <v>0.78325123152709364</v>
      </c>
      <c r="L221" s="59">
        <v>413</v>
      </c>
      <c r="M221" s="1393">
        <v>324</v>
      </c>
      <c r="N221" s="60">
        <f t="shared" si="37"/>
        <v>0.78450363196125905</v>
      </c>
      <c r="O221" s="1395">
        <v>412</v>
      </c>
      <c r="P221" s="1396">
        <v>321</v>
      </c>
      <c r="Q221" s="1385">
        <f t="shared" si="38"/>
        <v>0.779126213592233</v>
      </c>
      <c r="R221" s="78">
        <v>411</v>
      </c>
      <c r="S221" s="1454">
        <v>328</v>
      </c>
      <c r="T221" s="1397">
        <f t="shared" si="39"/>
        <v>0.7980535279805353</v>
      </c>
      <c r="U221" s="78">
        <v>415</v>
      </c>
      <c r="V221" s="1454">
        <v>335</v>
      </c>
      <c r="W221" s="1397">
        <f t="shared" si="40"/>
        <v>0.80722891566265065</v>
      </c>
      <c r="X221" s="78">
        <v>385</v>
      </c>
      <c r="Y221" s="1454">
        <v>308</v>
      </c>
      <c r="Z221" s="1397">
        <f t="shared" si="41"/>
        <v>0.8</v>
      </c>
      <c r="AA221" s="1455">
        <v>369</v>
      </c>
      <c r="AB221" s="1456">
        <v>290</v>
      </c>
      <c r="AC221" s="1388">
        <f t="shared" si="42"/>
        <v>0.78590785907859073</v>
      </c>
    </row>
    <row r="222" spans="1:30" ht="13">
      <c r="A222" s="1389" t="s">
        <v>239</v>
      </c>
      <c r="B222" s="1390" t="s">
        <v>240</v>
      </c>
      <c r="C222" s="1391" t="s">
        <v>241</v>
      </c>
      <c r="D222" s="1390" t="s">
        <v>39</v>
      </c>
      <c r="E222" s="1392" t="s">
        <v>248</v>
      </c>
      <c r="F222" s="59">
        <v>804</v>
      </c>
      <c r="G222" s="1393">
        <v>252</v>
      </c>
      <c r="H222" s="1394">
        <f t="shared" si="35"/>
        <v>0.31343283582089554</v>
      </c>
      <c r="I222" s="59">
        <v>829</v>
      </c>
      <c r="J222" s="1393">
        <v>252</v>
      </c>
      <c r="K222" s="1394">
        <f t="shared" si="36"/>
        <v>0.30398069963811819</v>
      </c>
      <c r="L222" s="59">
        <v>863</v>
      </c>
      <c r="M222" s="1393">
        <v>280</v>
      </c>
      <c r="N222" s="60">
        <f t="shared" si="37"/>
        <v>0.32444959443800697</v>
      </c>
      <c r="O222" s="1395">
        <v>878</v>
      </c>
      <c r="P222" s="1396">
        <v>262</v>
      </c>
      <c r="Q222" s="1385">
        <f t="shared" si="38"/>
        <v>0.29840546697038722</v>
      </c>
      <c r="R222" s="78">
        <v>857</v>
      </c>
      <c r="S222" s="1454">
        <v>256</v>
      </c>
      <c r="T222" s="1397">
        <f t="shared" si="39"/>
        <v>0.29871645274212366</v>
      </c>
      <c r="U222" s="78">
        <v>863</v>
      </c>
      <c r="V222" s="1454">
        <v>258</v>
      </c>
      <c r="W222" s="1397">
        <f t="shared" si="40"/>
        <v>0.29895712630359211</v>
      </c>
      <c r="X222" s="78">
        <v>813</v>
      </c>
      <c r="Y222" s="1454">
        <v>236</v>
      </c>
      <c r="Z222" s="1397">
        <f t="shared" si="41"/>
        <v>0.2902829028290283</v>
      </c>
      <c r="AA222" s="1455">
        <v>789</v>
      </c>
      <c r="AB222" s="1456">
        <v>219</v>
      </c>
      <c r="AC222" s="1388">
        <f t="shared" si="42"/>
        <v>0.27756653992395436</v>
      </c>
    </row>
    <row r="223" spans="1:30" ht="13">
      <c r="A223" s="1389" t="s">
        <v>239</v>
      </c>
      <c r="B223" s="1390" t="s">
        <v>240</v>
      </c>
      <c r="C223" s="1391" t="s">
        <v>241</v>
      </c>
      <c r="D223" s="1390" t="s">
        <v>39</v>
      </c>
      <c r="E223" s="1392" t="s">
        <v>249</v>
      </c>
      <c r="F223" s="59">
        <v>701</v>
      </c>
      <c r="G223" s="1393">
        <v>237</v>
      </c>
      <c r="H223" s="1394">
        <f t="shared" si="35"/>
        <v>0.33808844507845937</v>
      </c>
      <c r="I223" s="59">
        <v>699</v>
      </c>
      <c r="J223" s="1393">
        <v>211</v>
      </c>
      <c r="K223" s="1394">
        <f t="shared" si="36"/>
        <v>0.30185979971387694</v>
      </c>
      <c r="L223" s="59">
        <v>719</v>
      </c>
      <c r="M223" s="1393">
        <v>238</v>
      </c>
      <c r="N223" s="60">
        <f t="shared" si="37"/>
        <v>0.33101529902642557</v>
      </c>
      <c r="O223" s="1395">
        <v>715</v>
      </c>
      <c r="P223" s="1396">
        <v>227</v>
      </c>
      <c r="Q223" s="1385">
        <f t="shared" si="38"/>
        <v>0.31748251748251749</v>
      </c>
      <c r="R223" s="78">
        <v>731</v>
      </c>
      <c r="S223" s="1454">
        <v>234</v>
      </c>
      <c r="T223" s="1397">
        <f t="shared" si="39"/>
        <v>0.32010943912448703</v>
      </c>
      <c r="U223" s="78">
        <v>721</v>
      </c>
      <c r="V223" s="1454">
        <v>221</v>
      </c>
      <c r="W223" s="1397">
        <f t="shared" si="40"/>
        <v>0.30651872399445212</v>
      </c>
      <c r="X223" s="78">
        <v>696</v>
      </c>
      <c r="Y223" s="1454">
        <v>202</v>
      </c>
      <c r="Z223" s="1397">
        <f t="shared" si="41"/>
        <v>0.29022988505747127</v>
      </c>
      <c r="AA223" s="1455">
        <v>684</v>
      </c>
      <c r="AB223" s="1456">
        <v>215</v>
      </c>
      <c r="AC223" s="1388">
        <f t="shared" si="42"/>
        <v>0.31432748538011696</v>
      </c>
    </row>
    <row r="224" spans="1:30" ht="13">
      <c r="A224" s="1402" t="s">
        <v>239</v>
      </c>
      <c r="B224" s="1403" t="s">
        <v>240</v>
      </c>
      <c r="C224" s="1404" t="s">
        <v>241</v>
      </c>
      <c r="D224" s="1402" t="s">
        <v>57</v>
      </c>
      <c r="E224" s="1405" t="s">
        <v>250</v>
      </c>
      <c r="F224" s="62">
        <v>481</v>
      </c>
      <c r="G224" s="1406">
        <v>234</v>
      </c>
      <c r="H224" s="1407">
        <f t="shared" si="35"/>
        <v>0.48648648648648651</v>
      </c>
      <c r="I224" s="62">
        <v>484</v>
      </c>
      <c r="J224" s="1406">
        <v>253</v>
      </c>
      <c r="K224" s="1407">
        <f t="shared" si="36"/>
        <v>0.52272727272727271</v>
      </c>
      <c r="L224" s="63">
        <v>506</v>
      </c>
      <c r="M224" s="1408">
        <v>248</v>
      </c>
      <c r="N224" s="64">
        <f t="shared" si="37"/>
        <v>0.49011857707509882</v>
      </c>
      <c r="O224" s="1409">
        <v>562</v>
      </c>
      <c r="P224" s="1410">
        <v>249</v>
      </c>
      <c r="Q224" s="1411">
        <f t="shared" si="38"/>
        <v>0.44306049822064059</v>
      </c>
      <c r="R224" s="65">
        <v>536</v>
      </c>
      <c r="S224" s="1412">
        <v>233</v>
      </c>
      <c r="T224" s="1413">
        <f t="shared" si="39"/>
        <v>0.43470149253731344</v>
      </c>
      <c r="U224" s="65">
        <v>564</v>
      </c>
      <c r="V224" s="1412">
        <v>224</v>
      </c>
      <c r="W224" s="1413">
        <f t="shared" si="40"/>
        <v>0.3971631205673759</v>
      </c>
      <c r="X224" s="65">
        <v>523</v>
      </c>
      <c r="Y224" s="1412">
        <v>183</v>
      </c>
      <c r="Z224" s="1413">
        <f t="shared" si="41"/>
        <v>0.34990439770554493</v>
      </c>
      <c r="AA224" s="1415">
        <v>473</v>
      </c>
      <c r="AB224" s="1416">
        <v>176</v>
      </c>
      <c r="AC224" s="1417">
        <f>AB224/AA224</f>
        <v>0.37209302325581395</v>
      </c>
    </row>
    <row r="225" spans="1:29" ht="14.5">
      <c r="A225" s="1465" t="s">
        <v>239</v>
      </c>
      <c r="B225" s="1466" t="s">
        <v>240</v>
      </c>
      <c r="C225" s="1467" t="s">
        <v>241</v>
      </c>
      <c r="D225" s="1466" t="s">
        <v>57</v>
      </c>
      <c r="E225" s="1492" t="s">
        <v>251</v>
      </c>
      <c r="F225" s="62">
        <v>44</v>
      </c>
      <c r="G225" s="1406">
        <v>42</v>
      </c>
      <c r="H225" s="1407">
        <f t="shared" si="35"/>
        <v>0.95454545454545459</v>
      </c>
      <c r="I225" s="62">
        <v>54</v>
      </c>
      <c r="J225" s="1406">
        <v>50</v>
      </c>
      <c r="K225" s="1407">
        <f t="shared" si="36"/>
        <v>0.92592592592592593</v>
      </c>
      <c r="L225" s="63">
        <v>43</v>
      </c>
      <c r="M225" s="1408">
        <v>40</v>
      </c>
      <c r="N225" s="64">
        <f t="shared" si="37"/>
        <v>0.93023255813953487</v>
      </c>
      <c r="O225" s="1409">
        <v>38</v>
      </c>
      <c r="P225" s="1410" t="s">
        <v>46</v>
      </c>
      <c r="Q225" s="1411" t="s">
        <v>46</v>
      </c>
      <c r="R225" s="65">
        <v>41</v>
      </c>
      <c r="S225" s="1412">
        <v>36</v>
      </c>
      <c r="T225" s="1413">
        <f t="shared" si="39"/>
        <v>0.87804878048780488</v>
      </c>
      <c r="U225" s="65">
        <v>46</v>
      </c>
      <c r="V225" s="1412">
        <v>39</v>
      </c>
      <c r="W225" s="1413">
        <f t="shared" si="40"/>
        <v>0.84782608695652173</v>
      </c>
      <c r="X225" s="65">
        <v>41</v>
      </c>
      <c r="Y225" s="1412">
        <v>35</v>
      </c>
      <c r="Z225" s="1413">
        <f t="shared" si="41"/>
        <v>0.85365853658536583</v>
      </c>
      <c r="AA225" s="1415">
        <v>34</v>
      </c>
      <c r="AB225" s="1416">
        <v>26</v>
      </c>
      <c r="AC225" s="1417">
        <f t="shared" ref="AC225:AC226" si="43">AB225/AA225</f>
        <v>0.76470588235294112</v>
      </c>
    </row>
    <row r="226" spans="1:29" ht="13">
      <c r="A226" s="1402" t="s">
        <v>239</v>
      </c>
      <c r="B226" s="1403" t="s">
        <v>240</v>
      </c>
      <c r="C226" s="1404" t="s">
        <v>241</v>
      </c>
      <c r="D226" s="1402" t="s">
        <v>57</v>
      </c>
      <c r="E226" s="1405" t="s">
        <v>252</v>
      </c>
      <c r="F226" s="62">
        <v>858</v>
      </c>
      <c r="G226" s="1406">
        <v>344</v>
      </c>
      <c r="H226" s="1407">
        <f t="shared" si="35"/>
        <v>0.40093240093240096</v>
      </c>
      <c r="I226" s="62">
        <v>848</v>
      </c>
      <c r="J226" s="1406">
        <v>330</v>
      </c>
      <c r="K226" s="1407">
        <f t="shared" si="36"/>
        <v>0.38915094339622641</v>
      </c>
      <c r="L226" s="63">
        <v>867</v>
      </c>
      <c r="M226" s="1408">
        <v>321</v>
      </c>
      <c r="N226" s="64">
        <f t="shared" si="37"/>
        <v>0.37024221453287198</v>
      </c>
      <c r="O226" s="1409">
        <v>891</v>
      </c>
      <c r="P226" s="1410">
        <v>309</v>
      </c>
      <c r="Q226" s="1411">
        <f t="shared" si="38"/>
        <v>0.34680134680134678</v>
      </c>
      <c r="R226" s="65">
        <v>903</v>
      </c>
      <c r="S226" s="1412">
        <v>278</v>
      </c>
      <c r="T226" s="1413">
        <f t="shared" si="39"/>
        <v>0.30786267995570321</v>
      </c>
      <c r="U226" s="65">
        <v>805</v>
      </c>
      <c r="V226" s="1412">
        <v>238</v>
      </c>
      <c r="W226" s="1413">
        <f t="shared" si="40"/>
        <v>0.29565217391304349</v>
      </c>
      <c r="X226" s="65">
        <v>799</v>
      </c>
      <c r="Y226" s="1412">
        <v>235</v>
      </c>
      <c r="Z226" s="1413">
        <f t="shared" si="41"/>
        <v>0.29411764705882354</v>
      </c>
      <c r="AA226" s="1415">
        <v>774</v>
      </c>
      <c r="AB226" s="1416">
        <v>218</v>
      </c>
      <c r="AC226" s="1417">
        <f t="shared" si="43"/>
        <v>0.28165374677002586</v>
      </c>
    </row>
    <row r="227" spans="1:29" ht="13">
      <c r="A227" s="1418" t="s">
        <v>239</v>
      </c>
      <c r="B227" s="1419" t="s">
        <v>240</v>
      </c>
      <c r="C227" s="1420" t="s">
        <v>241</v>
      </c>
      <c r="D227" s="1419" t="s">
        <v>61</v>
      </c>
      <c r="E227" s="1421" t="s">
        <v>253</v>
      </c>
      <c r="F227" s="66">
        <v>1160</v>
      </c>
      <c r="G227" s="1422">
        <v>516</v>
      </c>
      <c r="H227" s="1423">
        <f t="shared" si="35"/>
        <v>0.44482758620689655</v>
      </c>
      <c r="I227" s="67">
        <v>1134</v>
      </c>
      <c r="J227" s="1424">
        <v>516</v>
      </c>
      <c r="K227" s="1423">
        <f t="shared" si="36"/>
        <v>0.455026455026455</v>
      </c>
      <c r="L227" s="68">
        <v>1136</v>
      </c>
      <c r="M227" s="1425">
        <v>537</v>
      </c>
      <c r="N227" s="69">
        <f t="shared" si="37"/>
        <v>0.47271126760563381</v>
      </c>
      <c r="O227" s="1426">
        <v>1178</v>
      </c>
      <c r="P227" s="1427">
        <v>571</v>
      </c>
      <c r="Q227" s="1428">
        <f t="shared" si="38"/>
        <v>0.48471986417657048</v>
      </c>
      <c r="R227" s="70">
        <v>1219</v>
      </c>
      <c r="S227" s="1429">
        <v>599</v>
      </c>
      <c r="T227" s="71">
        <f t="shared" si="39"/>
        <v>0.49138638228055781</v>
      </c>
      <c r="U227" s="70">
        <v>1272</v>
      </c>
      <c r="V227" s="1429">
        <v>634</v>
      </c>
      <c r="W227" s="71">
        <f t="shared" si="40"/>
        <v>0.49842767295597484</v>
      </c>
      <c r="X227" s="70">
        <v>1322</v>
      </c>
      <c r="Y227" s="1429">
        <v>651</v>
      </c>
      <c r="Z227" s="71">
        <f t="shared" si="41"/>
        <v>0.49243570347957638</v>
      </c>
      <c r="AA227" s="1430">
        <v>1317</v>
      </c>
      <c r="AB227" s="1431">
        <v>590</v>
      </c>
      <c r="AC227" s="1432">
        <f>AB227/AA227</f>
        <v>0.44798785117691725</v>
      </c>
    </row>
    <row r="228" spans="1:29" ht="13">
      <c r="A228" s="1418" t="s">
        <v>239</v>
      </c>
      <c r="B228" s="1419" t="s">
        <v>240</v>
      </c>
      <c r="C228" s="1420" t="s">
        <v>241</v>
      </c>
      <c r="D228" s="1419" t="s">
        <v>61</v>
      </c>
      <c r="E228" s="1421" t="s">
        <v>254</v>
      </c>
      <c r="F228" s="66">
        <v>1197</v>
      </c>
      <c r="G228" s="1422">
        <v>434</v>
      </c>
      <c r="H228" s="1423">
        <f t="shared" si="35"/>
        <v>0.36257309941520466</v>
      </c>
      <c r="I228" s="67">
        <v>1253</v>
      </c>
      <c r="J228" s="1424">
        <v>476</v>
      </c>
      <c r="K228" s="1423">
        <f t="shared" si="36"/>
        <v>0.37988826815642457</v>
      </c>
      <c r="L228" s="68">
        <v>1256</v>
      </c>
      <c r="M228" s="1425">
        <v>467</v>
      </c>
      <c r="N228" s="69">
        <f t="shared" si="37"/>
        <v>0.37181528662420382</v>
      </c>
      <c r="O228" s="1426">
        <v>1241</v>
      </c>
      <c r="P228" s="1427">
        <v>423</v>
      </c>
      <c r="Q228" s="1428">
        <f t="shared" si="38"/>
        <v>0.34085414987912971</v>
      </c>
      <c r="R228" s="70">
        <v>1282</v>
      </c>
      <c r="S228" s="1429">
        <v>447</v>
      </c>
      <c r="T228" s="71">
        <f t="shared" si="39"/>
        <v>0.34867394695787829</v>
      </c>
      <c r="U228" s="70">
        <v>1233</v>
      </c>
      <c r="V228" s="1429">
        <v>398</v>
      </c>
      <c r="W228" s="71">
        <f t="shared" si="40"/>
        <v>0.32278994322789945</v>
      </c>
      <c r="X228" s="70">
        <v>1266</v>
      </c>
      <c r="Y228" s="1429">
        <v>389</v>
      </c>
      <c r="Z228" s="71">
        <f t="shared" si="41"/>
        <v>0.30726698262243285</v>
      </c>
      <c r="AA228" s="1430">
        <v>1297</v>
      </c>
      <c r="AB228" s="1431">
        <v>378</v>
      </c>
      <c r="AC228" s="1432">
        <f>AB228/AA228</f>
        <v>0.29144178874325366</v>
      </c>
    </row>
    <row r="229" spans="1:29" ht="14.5">
      <c r="A229" s="1434" t="s">
        <v>239</v>
      </c>
      <c r="B229" s="1435" t="s">
        <v>240</v>
      </c>
      <c r="C229" s="1436" t="s">
        <v>241</v>
      </c>
      <c r="D229" s="1435" t="s">
        <v>85</v>
      </c>
      <c r="E229" s="1476" t="s">
        <v>255</v>
      </c>
      <c r="F229" s="73">
        <v>357</v>
      </c>
      <c r="G229" s="1438">
        <v>127</v>
      </c>
      <c r="H229" s="1439">
        <f t="shared" si="35"/>
        <v>0.35574229691876752</v>
      </c>
      <c r="I229" s="73">
        <v>369</v>
      </c>
      <c r="J229" s="1438">
        <v>131</v>
      </c>
      <c r="K229" s="1439">
        <f t="shared" si="36"/>
        <v>0.35501355013550134</v>
      </c>
      <c r="L229" s="75">
        <v>363</v>
      </c>
      <c r="M229" s="1441">
        <v>126</v>
      </c>
      <c r="N229" s="76">
        <f t="shared" si="37"/>
        <v>0.34710743801652894</v>
      </c>
      <c r="O229" s="1442">
        <v>335</v>
      </c>
      <c r="P229" s="1443">
        <v>116</v>
      </c>
      <c r="Q229" s="1444">
        <f t="shared" si="38"/>
        <v>0.34626865671641793</v>
      </c>
      <c r="R229" s="77">
        <v>335</v>
      </c>
      <c r="S229" s="1445">
        <v>116</v>
      </c>
      <c r="T229" s="1446">
        <f t="shared" si="39"/>
        <v>0.34626865671641793</v>
      </c>
      <c r="U229" s="77">
        <v>344</v>
      </c>
      <c r="V229" s="1445">
        <v>128</v>
      </c>
      <c r="W229" s="1446">
        <f t="shared" si="40"/>
        <v>0.37209302325581395</v>
      </c>
      <c r="X229" s="77">
        <v>366</v>
      </c>
      <c r="Y229" s="1445">
        <v>142</v>
      </c>
      <c r="Z229" s="1446">
        <f t="shared" si="41"/>
        <v>0.38797814207650272</v>
      </c>
      <c r="AA229" s="90">
        <v>340</v>
      </c>
      <c r="AB229" s="1448">
        <v>115</v>
      </c>
      <c r="AC229" s="1489">
        <f t="shared" ref="AC229:AC232" si="44">AB229/AA229</f>
        <v>0.33823529411764708</v>
      </c>
    </row>
    <row r="230" spans="1:29" ht="14.5">
      <c r="A230" s="1434" t="s">
        <v>239</v>
      </c>
      <c r="B230" s="1435" t="s">
        <v>240</v>
      </c>
      <c r="C230" s="1436" t="s">
        <v>241</v>
      </c>
      <c r="D230" s="1435" t="s">
        <v>85</v>
      </c>
      <c r="E230" s="1476" t="s">
        <v>256</v>
      </c>
      <c r="F230" s="73">
        <v>244</v>
      </c>
      <c r="G230" s="1438">
        <v>222</v>
      </c>
      <c r="H230" s="1439">
        <f t="shared" si="35"/>
        <v>0.9098360655737705</v>
      </c>
      <c r="I230" s="73">
        <v>215</v>
      </c>
      <c r="J230" s="1438">
        <v>196</v>
      </c>
      <c r="K230" s="1439">
        <f t="shared" si="36"/>
        <v>0.91162790697674423</v>
      </c>
      <c r="L230" s="75">
        <v>205</v>
      </c>
      <c r="M230" s="1441">
        <v>181</v>
      </c>
      <c r="N230" s="76">
        <f t="shared" si="37"/>
        <v>0.88292682926829269</v>
      </c>
      <c r="O230" s="1442">
        <v>207</v>
      </c>
      <c r="P230" s="1443">
        <v>174</v>
      </c>
      <c r="Q230" s="1444">
        <f t="shared" si="38"/>
        <v>0.84057971014492749</v>
      </c>
      <c r="R230" s="77">
        <v>213</v>
      </c>
      <c r="S230" s="1445">
        <v>172</v>
      </c>
      <c r="T230" s="1446">
        <f t="shared" si="39"/>
        <v>0.80751173708920188</v>
      </c>
      <c r="U230" s="77">
        <v>222</v>
      </c>
      <c r="V230" s="1445">
        <v>179</v>
      </c>
      <c r="W230" s="1446">
        <f t="shared" si="40"/>
        <v>0.80630630630630629</v>
      </c>
      <c r="X230" s="77">
        <v>240</v>
      </c>
      <c r="Y230" s="1445">
        <v>192</v>
      </c>
      <c r="Z230" s="1446">
        <f t="shared" si="41"/>
        <v>0.8</v>
      </c>
      <c r="AA230" s="90">
        <v>263</v>
      </c>
      <c r="AB230" s="1448">
        <v>209</v>
      </c>
      <c r="AC230" s="1489">
        <f t="shared" si="44"/>
        <v>0.79467680608365021</v>
      </c>
    </row>
    <row r="231" spans="1:29" ht="13">
      <c r="A231" s="1450" t="s">
        <v>239</v>
      </c>
      <c r="B231" s="1451" t="s">
        <v>240</v>
      </c>
      <c r="C231" s="1452" t="s">
        <v>241</v>
      </c>
      <c r="D231" s="1451" t="s">
        <v>85</v>
      </c>
      <c r="E231" s="1453" t="s">
        <v>257</v>
      </c>
      <c r="F231" s="73">
        <v>299</v>
      </c>
      <c r="G231" s="1438">
        <v>74</v>
      </c>
      <c r="H231" s="1439">
        <f t="shared" si="35"/>
        <v>0.24749163879598662</v>
      </c>
      <c r="I231" s="73">
        <v>303</v>
      </c>
      <c r="J231" s="1438">
        <v>74</v>
      </c>
      <c r="K231" s="1439">
        <f t="shared" si="36"/>
        <v>0.24422442244224424</v>
      </c>
      <c r="L231" s="75">
        <v>326</v>
      </c>
      <c r="M231" s="1441">
        <v>78</v>
      </c>
      <c r="N231" s="76">
        <f t="shared" si="37"/>
        <v>0.2392638036809816</v>
      </c>
      <c r="O231" s="1442">
        <v>331</v>
      </c>
      <c r="P231" s="1443">
        <v>81</v>
      </c>
      <c r="Q231" s="1444">
        <f t="shared" si="38"/>
        <v>0.24471299093655588</v>
      </c>
      <c r="R231" s="77">
        <v>305</v>
      </c>
      <c r="S231" s="1445">
        <v>83</v>
      </c>
      <c r="T231" s="1446">
        <f t="shared" si="39"/>
        <v>0.27213114754098361</v>
      </c>
      <c r="U231" s="77">
        <v>279</v>
      </c>
      <c r="V231" s="1445">
        <v>67</v>
      </c>
      <c r="W231" s="1446">
        <f t="shared" si="40"/>
        <v>0.24014336917562723</v>
      </c>
      <c r="X231" s="77">
        <v>275</v>
      </c>
      <c r="Y231" s="1445">
        <v>66</v>
      </c>
      <c r="Z231" s="1446">
        <f t="shared" si="41"/>
        <v>0.24</v>
      </c>
      <c r="AA231" s="90">
        <v>234</v>
      </c>
      <c r="AB231" s="1448">
        <v>61</v>
      </c>
      <c r="AC231" s="1489">
        <f t="shared" si="44"/>
        <v>0.2606837606837607</v>
      </c>
    </row>
    <row r="232" spans="1:29" ht="14.5">
      <c r="A232" s="1434" t="s">
        <v>239</v>
      </c>
      <c r="B232" s="1435" t="s">
        <v>240</v>
      </c>
      <c r="C232" s="1436" t="s">
        <v>241</v>
      </c>
      <c r="D232" s="1434" t="s">
        <v>85</v>
      </c>
      <c r="E232" s="1476" t="s">
        <v>258</v>
      </c>
      <c r="F232" s="73">
        <v>247</v>
      </c>
      <c r="G232" s="1438">
        <v>65</v>
      </c>
      <c r="H232" s="1439">
        <f t="shared" si="35"/>
        <v>0.26315789473684209</v>
      </c>
      <c r="I232" s="73">
        <v>267</v>
      </c>
      <c r="J232" s="1438">
        <v>66</v>
      </c>
      <c r="K232" s="1439">
        <f t="shared" si="36"/>
        <v>0.24719101123595505</v>
      </c>
      <c r="L232" s="75">
        <v>305</v>
      </c>
      <c r="M232" s="1441">
        <v>63</v>
      </c>
      <c r="N232" s="76">
        <f t="shared" si="37"/>
        <v>0.20655737704918034</v>
      </c>
      <c r="O232" s="1442">
        <v>368</v>
      </c>
      <c r="P232" s="1443">
        <v>56</v>
      </c>
      <c r="Q232" s="1444">
        <f t="shared" si="38"/>
        <v>0.15217391304347827</v>
      </c>
      <c r="R232" s="77">
        <v>350</v>
      </c>
      <c r="S232" s="1445">
        <v>54</v>
      </c>
      <c r="T232" s="1446">
        <f t="shared" si="39"/>
        <v>0.15428571428571428</v>
      </c>
      <c r="U232" s="77">
        <v>346</v>
      </c>
      <c r="V232" s="1445">
        <v>52</v>
      </c>
      <c r="W232" s="1446">
        <f t="shared" si="40"/>
        <v>0.15028901734104047</v>
      </c>
      <c r="X232" s="77">
        <v>336</v>
      </c>
      <c r="Y232" s="1445">
        <v>47</v>
      </c>
      <c r="Z232" s="1446">
        <f t="shared" si="41"/>
        <v>0.13988095238095238</v>
      </c>
      <c r="AA232" s="90">
        <v>320</v>
      </c>
      <c r="AB232" s="1448">
        <v>49</v>
      </c>
      <c r="AC232" s="1489">
        <f t="shared" si="44"/>
        <v>0.15312500000000001</v>
      </c>
    </row>
    <row r="233" spans="1:29" ht="13">
      <c r="A233" s="1389" t="s">
        <v>239</v>
      </c>
      <c r="B233" s="1390" t="s">
        <v>240</v>
      </c>
      <c r="C233" s="1391" t="s">
        <v>259</v>
      </c>
      <c r="D233" s="1390" t="s">
        <v>39</v>
      </c>
      <c r="E233" s="1392" t="s">
        <v>260</v>
      </c>
      <c r="F233" s="59">
        <v>489</v>
      </c>
      <c r="G233" s="1393">
        <v>115</v>
      </c>
      <c r="H233" s="1394">
        <f t="shared" si="35"/>
        <v>0.23517382413087934</v>
      </c>
      <c r="I233" s="59">
        <v>486</v>
      </c>
      <c r="J233" s="1393">
        <v>117</v>
      </c>
      <c r="K233" s="1394">
        <f t="shared" si="36"/>
        <v>0.24074074074074073</v>
      </c>
      <c r="L233" s="59">
        <v>516</v>
      </c>
      <c r="M233" s="1393">
        <v>129</v>
      </c>
      <c r="N233" s="60">
        <f t="shared" si="37"/>
        <v>0.25</v>
      </c>
      <c r="O233" s="1395">
        <v>524</v>
      </c>
      <c r="P233" s="1396">
        <v>132</v>
      </c>
      <c r="Q233" s="1385">
        <f t="shared" si="38"/>
        <v>0.25190839694656486</v>
      </c>
      <c r="R233" s="78">
        <v>520</v>
      </c>
      <c r="S233" s="1454">
        <v>138</v>
      </c>
      <c r="T233" s="1397">
        <f t="shared" si="39"/>
        <v>0.26538461538461539</v>
      </c>
      <c r="U233" s="78">
        <v>495</v>
      </c>
      <c r="V233" s="1454">
        <v>120</v>
      </c>
      <c r="W233" s="1397">
        <f t="shared" si="40"/>
        <v>0.24242424242424243</v>
      </c>
      <c r="X233" s="78">
        <v>444</v>
      </c>
      <c r="Y233" s="1454">
        <v>104</v>
      </c>
      <c r="Z233" s="1397">
        <f t="shared" si="41"/>
        <v>0.23423423423423423</v>
      </c>
      <c r="AA233" s="1455">
        <v>460</v>
      </c>
      <c r="AB233" s="1456">
        <v>106</v>
      </c>
      <c r="AC233" s="1433">
        <f>AB233/AA233</f>
        <v>0.23043478260869565</v>
      </c>
    </row>
    <row r="234" spans="1:29" ht="13">
      <c r="A234" s="1389" t="s">
        <v>239</v>
      </c>
      <c r="B234" s="1390" t="s">
        <v>240</v>
      </c>
      <c r="C234" s="1391" t="s">
        <v>259</v>
      </c>
      <c r="D234" s="1390" t="s">
        <v>39</v>
      </c>
      <c r="E234" s="1392" t="s">
        <v>261</v>
      </c>
      <c r="F234" s="59">
        <v>149</v>
      </c>
      <c r="G234" s="1393">
        <v>66</v>
      </c>
      <c r="H234" s="1394">
        <f t="shared" si="35"/>
        <v>0.44295302013422821</v>
      </c>
      <c r="I234" s="59">
        <v>150</v>
      </c>
      <c r="J234" s="1393">
        <v>60</v>
      </c>
      <c r="K234" s="1394">
        <f t="shared" si="36"/>
        <v>0.4</v>
      </c>
      <c r="L234" s="59">
        <v>139</v>
      </c>
      <c r="M234" s="1393">
        <v>57</v>
      </c>
      <c r="N234" s="60">
        <f t="shared" si="37"/>
        <v>0.41007194244604317</v>
      </c>
      <c r="O234" s="1395">
        <v>133</v>
      </c>
      <c r="P234" s="1396">
        <v>54</v>
      </c>
      <c r="Q234" s="1385">
        <f t="shared" si="38"/>
        <v>0.40601503759398494</v>
      </c>
      <c r="R234" s="78">
        <v>150</v>
      </c>
      <c r="S234" s="1454">
        <v>55</v>
      </c>
      <c r="T234" s="1397">
        <f t="shared" si="39"/>
        <v>0.36666666666666664</v>
      </c>
      <c r="U234" s="78">
        <v>151</v>
      </c>
      <c r="V234" s="1454">
        <v>56</v>
      </c>
      <c r="W234" s="1397">
        <f t="shared" si="40"/>
        <v>0.37086092715231789</v>
      </c>
      <c r="X234" s="78">
        <v>142</v>
      </c>
      <c r="Y234" s="1454">
        <v>48</v>
      </c>
      <c r="Z234" s="1397">
        <f t="shared" si="41"/>
        <v>0.3380281690140845</v>
      </c>
      <c r="AA234" s="1455">
        <v>138</v>
      </c>
      <c r="AB234" s="1456">
        <v>50</v>
      </c>
      <c r="AC234" s="1433">
        <f t="shared" ref="AC234:AC241" si="45">AB234/AA234</f>
        <v>0.36231884057971014</v>
      </c>
    </row>
    <row r="235" spans="1:29" ht="13">
      <c r="A235" s="1389" t="s">
        <v>239</v>
      </c>
      <c r="B235" s="1390" t="s">
        <v>240</v>
      </c>
      <c r="C235" s="1391" t="s">
        <v>259</v>
      </c>
      <c r="D235" s="1390" t="s">
        <v>39</v>
      </c>
      <c r="E235" s="1392" t="s">
        <v>262</v>
      </c>
      <c r="F235" s="59">
        <v>361</v>
      </c>
      <c r="G235" s="1393">
        <v>122</v>
      </c>
      <c r="H235" s="1394">
        <f t="shared" si="35"/>
        <v>0.33795013850415512</v>
      </c>
      <c r="I235" s="59">
        <v>366</v>
      </c>
      <c r="J235" s="1393">
        <v>118</v>
      </c>
      <c r="K235" s="1394">
        <f t="shared" si="36"/>
        <v>0.32240437158469948</v>
      </c>
      <c r="L235" s="59">
        <v>369</v>
      </c>
      <c r="M235" s="1393">
        <v>109</v>
      </c>
      <c r="N235" s="60">
        <f t="shared" si="37"/>
        <v>0.29539295392953929</v>
      </c>
      <c r="O235" s="1395">
        <v>391</v>
      </c>
      <c r="P235" s="1396">
        <v>113</v>
      </c>
      <c r="Q235" s="1385">
        <f t="shared" si="38"/>
        <v>0.28900255754475701</v>
      </c>
      <c r="R235" s="78">
        <v>370</v>
      </c>
      <c r="S235" s="1454">
        <v>107</v>
      </c>
      <c r="T235" s="1397">
        <f t="shared" si="39"/>
        <v>0.28918918918918918</v>
      </c>
      <c r="U235" s="78">
        <v>389</v>
      </c>
      <c r="V235" s="1454">
        <v>116</v>
      </c>
      <c r="W235" s="1397">
        <f t="shared" si="40"/>
        <v>0.29820051413881749</v>
      </c>
      <c r="X235" s="78">
        <v>397</v>
      </c>
      <c r="Y235" s="1454">
        <v>110</v>
      </c>
      <c r="Z235" s="1397">
        <f t="shared" si="41"/>
        <v>0.2770780856423174</v>
      </c>
      <c r="AA235" s="1455">
        <v>406</v>
      </c>
      <c r="AB235" s="1456">
        <v>115</v>
      </c>
      <c r="AC235" s="1433">
        <f t="shared" si="45"/>
        <v>0.28325123152709358</v>
      </c>
    </row>
    <row r="236" spans="1:29" ht="13">
      <c r="A236" s="1389" t="s">
        <v>239</v>
      </c>
      <c r="B236" s="1390" t="s">
        <v>240</v>
      </c>
      <c r="C236" s="1391" t="s">
        <v>259</v>
      </c>
      <c r="D236" s="1390" t="s">
        <v>39</v>
      </c>
      <c r="E236" s="1392" t="s">
        <v>263</v>
      </c>
      <c r="F236" s="59">
        <v>117</v>
      </c>
      <c r="G236" s="1393">
        <v>72</v>
      </c>
      <c r="H236" s="1394">
        <f t="shared" si="35"/>
        <v>0.61538461538461542</v>
      </c>
      <c r="I236" s="59">
        <v>114</v>
      </c>
      <c r="J236" s="1393">
        <v>66</v>
      </c>
      <c r="K236" s="1394">
        <f t="shared" si="36"/>
        <v>0.57894736842105265</v>
      </c>
      <c r="L236" s="59">
        <v>106</v>
      </c>
      <c r="M236" s="1393">
        <v>61</v>
      </c>
      <c r="N236" s="60">
        <f t="shared" si="37"/>
        <v>0.57547169811320753</v>
      </c>
      <c r="O236" s="1395">
        <v>106</v>
      </c>
      <c r="P236" s="1396">
        <v>61</v>
      </c>
      <c r="Q236" s="1385">
        <f t="shared" si="38"/>
        <v>0.57547169811320753</v>
      </c>
      <c r="R236" s="78">
        <v>111</v>
      </c>
      <c r="S236" s="1454">
        <v>66</v>
      </c>
      <c r="T236" s="1397">
        <f t="shared" si="39"/>
        <v>0.59459459459459463</v>
      </c>
      <c r="U236" s="78">
        <v>121</v>
      </c>
      <c r="V236" s="1454">
        <v>74</v>
      </c>
      <c r="W236" s="1397">
        <f t="shared" si="40"/>
        <v>0.61157024793388426</v>
      </c>
      <c r="X236" s="78">
        <v>123</v>
      </c>
      <c r="Y236" s="1454">
        <v>65</v>
      </c>
      <c r="Z236" s="1397">
        <f t="shared" si="41"/>
        <v>0.52845528455284552</v>
      </c>
      <c r="AA236" s="1455">
        <v>121</v>
      </c>
      <c r="AB236" s="1456">
        <v>54</v>
      </c>
      <c r="AC236" s="1433">
        <f t="shared" si="45"/>
        <v>0.4462809917355372</v>
      </c>
    </row>
    <row r="237" spans="1:29" ht="13">
      <c r="A237" s="1389" t="s">
        <v>239</v>
      </c>
      <c r="B237" s="1390" t="s">
        <v>240</v>
      </c>
      <c r="C237" s="1391" t="s">
        <v>259</v>
      </c>
      <c r="D237" s="1390" t="s">
        <v>39</v>
      </c>
      <c r="E237" s="1392" t="s">
        <v>264</v>
      </c>
      <c r="F237" s="59">
        <v>690</v>
      </c>
      <c r="G237" s="1393">
        <v>191</v>
      </c>
      <c r="H237" s="1394">
        <f t="shared" si="35"/>
        <v>0.27681159420289853</v>
      </c>
      <c r="I237" s="59">
        <v>727</v>
      </c>
      <c r="J237" s="1393">
        <v>185</v>
      </c>
      <c r="K237" s="1394">
        <f t="shared" si="36"/>
        <v>0.25447042640990369</v>
      </c>
      <c r="L237" s="59">
        <v>720</v>
      </c>
      <c r="M237" s="1393">
        <v>170</v>
      </c>
      <c r="N237" s="60">
        <f t="shared" si="37"/>
        <v>0.2361111111111111</v>
      </c>
      <c r="O237" s="1395">
        <v>759</v>
      </c>
      <c r="P237" s="1396">
        <v>158</v>
      </c>
      <c r="Q237" s="1385">
        <f t="shared" si="38"/>
        <v>0.20816864295125165</v>
      </c>
      <c r="R237" s="78">
        <v>730</v>
      </c>
      <c r="S237" s="1454">
        <v>151</v>
      </c>
      <c r="T237" s="1397">
        <f t="shared" si="39"/>
        <v>0.20684931506849316</v>
      </c>
      <c r="U237" s="78">
        <v>661</v>
      </c>
      <c r="V237" s="1454">
        <v>140</v>
      </c>
      <c r="W237" s="1397">
        <f t="shared" si="40"/>
        <v>0.2118003025718608</v>
      </c>
      <c r="X237" s="78">
        <v>660</v>
      </c>
      <c r="Y237" s="1454">
        <v>145</v>
      </c>
      <c r="Z237" s="1397">
        <f t="shared" si="41"/>
        <v>0.2196969696969697</v>
      </c>
      <c r="AA237" s="1455">
        <v>581</v>
      </c>
      <c r="AB237" s="1456">
        <v>117</v>
      </c>
      <c r="AC237" s="1433">
        <f t="shared" si="45"/>
        <v>0.20137693631669534</v>
      </c>
    </row>
    <row r="238" spans="1:29" ht="13">
      <c r="A238" s="1389" t="s">
        <v>239</v>
      </c>
      <c r="B238" s="1390" t="s">
        <v>240</v>
      </c>
      <c r="C238" s="1391" t="s">
        <v>259</v>
      </c>
      <c r="D238" s="1390" t="s">
        <v>39</v>
      </c>
      <c r="E238" s="1392" t="s">
        <v>265</v>
      </c>
      <c r="F238" s="59">
        <v>1014</v>
      </c>
      <c r="G238" s="1393">
        <v>349</v>
      </c>
      <c r="H238" s="1394">
        <f t="shared" si="35"/>
        <v>0.34418145956607493</v>
      </c>
      <c r="I238" s="59">
        <v>956</v>
      </c>
      <c r="J238" s="1393">
        <v>303</v>
      </c>
      <c r="K238" s="1394">
        <f t="shared" si="36"/>
        <v>0.31694560669456068</v>
      </c>
      <c r="L238" s="59">
        <v>968</v>
      </c>
      <c r="M238" s="1393">
        <v>293</v>
      </c>
      <c r="N238" s="60">
        <f t="shared" si="37"/>
        <v>0.30268595041322316</v>
      </c>
      <c r="O238" s="1395">
        <v>966</v>
      </c>
      <c r="P238" s="1396">
        <v>300</v>
      </c>
      <c r="Q238" s="1385">
        <f t="shared" si="38"/>
        <v>0.3105590062111801</v>
      </c>
      <c r="R238" s="78">
        <v>929</v>
      </c>
      <c r="S238" s="1454">
        <v>283</v>
      </c>
      <c r="T238" s="1397">
        <f t="shared" si="39"/>
        <v>0.30462863293864373</v>
      </c>
      <c r="U238" s="78">
        <v>862</v>
      </c>
      <c r="V238" s="1454">
        <v>253</v>
      </c>
      <c r="W238" s="1397">
        <f t="shared" si="40"/>
        <v>0.29350348027842227</v>
      </c>
      <c r="X238" s="78">
        <v>821</v>
      </c>
      <c r="Y238" s="1454">
        <v>245</v>
      </c>
      <c r="Z238" s="1397">
        <f t="shared" si="41"/>
        <v>0.2984165651644336</v>
      </c>
      <c r="AA238" s="1455">
        <v>842</v>
      </c>
      <c r="AB238" s="1456">
        <v>261</v>
      </c>
      <c r="AC238" s="1433">
        <f t="shared" si="45"/>
        <v>0.30997624703087884</v>
      </c>
    </row>
    <row r="239" spans="1:29" ht="13">
      <c r="A239" s="1389" t="s">
        <v>239</v>
      </c>
      <c r="B239" s="1390" t="s">
        <v>240</v>
      </c>
      <c r="C239" s="1391" t="s">
        <v>259</v>
      </c>
      <c r="D239" s="1390" t="s">
        <v>39</v>
      </c>
      <c r="E239" s="1392" t="s">
        <v>266</v>
      </c>
      <c r="F239" s="59">
        <v>347</v>
      </c>
      <c r="G239" s="1393">
        <v>136</v>
      </c>
      <c r="H239" s="1394">
        <f t="shared" si="35"/>
        <v>0.39193083573487031</v>
      </c>
      <c r="I239" s="59">
        <v>335</v>
      </c>
      <c r="J239" s="1393">
        <v>126</v>
      </c>
      <c r="K239" s="1394">
        <f t="shared" si="36"/>
        <v>0.37611940298507462</v>
      </c>
      <c r="L239" s="59">
        <v>317</v>
      </c>
      <c r="M239" s="1393">
        <v>117</v>
      </c>
      <c r="N239" s="60">
        <f t="shared" si="37"/>
        <v>0.36908517350157727</v>
      </c>
      <c r="O239" s="1395">
        <v>341</v>
      </c>
      <c r="P239" s="1396">
        <v>127</v>
      </c>
      <c r="Q239" s="1385">
        <f t="shared" si="38"/>
        <v>0.37243401759530792</v>
      </c>
      <c r="R239" s="78">
        <v>343</v>
      </c>
      <c r="S239" s="1454">
        <v>128</v>
      </c>
      <c r="T239" s="1397">
        <f t="shared" si="39"/>
        <v>0.37317784256559766</v>
      </c>
      <c r="U239" s="78">
        <v>348</v>
      </c>
      <c r="V239" s="1454">
        <v>144</v>
      </c>
      <c r="W239" s="1397">
        <f t="shared" si="40"/>
        <v>0.41379310344827586</v>
      </c>
      <c r="X239" s="78">
        <v>346</v>
      </c>
      <c r="Y239" s="1454">
        <v>155</v>
      </c>
      <c r="Z239" s="1397">
        <f t="shared" si="41"/>
        <v>0.44797687861271679</v>
      </c>
      <c r="AA239" s="1455">
        <v>339</v>
      </c>
      <c r="AB239" s="1456">
        <v>139</v>
      </c>
      <c r="AC239" s="1433">
        <f t="shared" si="45"/>
        <v>0.41002949852507375</v>
      </c>
    </row>
    <row r="240" spans="1:29" ht="13">
      <c r="A240" s="1389" t="s">
        <v>239</v>
      </c>
      <c r="B240" s="1390" t="s">
        <v>240</v>
      </c>
      <c r="C240" s="1391" t="s">
        <v>259</v>
      </c>
      <c r="D240" s="1390" t="s">
        <v>39</v>
      </c>
      <c r="E240" s="1392" t="s">
        <v>267</v>
      </c>
      <c r="F240" s="59">
        <v>553</v>
      </c>
      <c r="G240" s="1393">
        <v>210</v>
      </c>
      <c r="H240" s="1394">
        <f t="shared" si="35"/>
        <v>0.379746835443038</v>
      </c>
      <c r="I240" s="59">
        <v>544</v>
      </c>
      <c r="J240" s="1393">
        <v>186</v>
      </c>
      <c r="K240" s="1394">
        <f t="shared" si="36"/>
        <v>0.34191176470588236</v>
      </c>
      <c r="L240" s="59">
        <v>518</v>
      </c>
      <c r="M240" s="1393">
        <v>172</v>
      </c>
      <c r="N240" s="60">
        <f t="shared" si="37"/>
        <v>0.33204633204633205</v>
      </c>
      <c r="O240" s="1395">
        <v>563</v>
      </c>
      <c r="P240" s="1396">
        <v>173</v>
      </c>
      <c r="Q240" s="1385">
        <f t="shared" si="38"/>
        <v>0.30728241563055064</v>
      </c>
      <c r="R240" s="78">
        <v>545</v>
      </c>
      <c r="S240" s="1454">
        <v>159</v>
      </c>
      <c r="T240" s="1397">
        <f t="shared" si="39"/>
        <v>0.29174311926605506</v>
      </c>
      <c r="U240" s="78">
        <v>575</v>
      </c>
      <c r="V240" s="1454">
        <v>162</v>
      </c>
      <c r="W240" s="1397">
        <f t="shared" si="40"/>
        <v>0.2817391304347826</v>
      </c>
      <c r="X240" s="78">
        <v>544</v>
      </c>
      <c r="Y240" s="1454">
        <v>146</v>
      </c>
      <c r="Z240" s="1397">
        <f t="shared" si="41"/>
        <v>0.26838235294117646</v>
      </c>
      <c r="AA240" s="1455">
        <v>552</v>
      </c>
      <c r="AB240" s="1456">
        <v>152</v>
      </c>
      <c r="AC240" s="1433">
        <f t="shared" si="45"/>
        <v>0.27536231884057971</v>
      </c>
    </row>
    <row r="241" spans="1:29" ht="13">
      <c r="A241" s="1389" t="s">
        <v>239</v>
      </c>
      <c r="B241" s="1390" t="s">
        <v>240</v>
      </c>
      <c r="C241" s="1391" t="s">
        <v>259</v>
      </c>
      <c r="D241" s="1390" t="s">
        <v>39</v>
      </c>
      <c r="E241" s="1392" t="s">
        <v>268</v>
      </c>
      <c r="F241" s="59">
        <v>530</v>
      </c>
      <c r="G241" s="1393">
        <v>238</v>
      </c>
      <c r="H241" s="1394">
        <f t="shared" si="35"/>
        <v>0.44905660377358492</v>
      </c>
      <c r="I241" s="59">
        <v>527</v>
      </c>
      <c r="J241" s="1393">
        <v>227</v>
      </c>
      <c r="K241" s="1394">
        <f t="shared" si="36"/>
        <v>0.43074003795066412</v>
      </c>
      <c r="L241" s="59">
        <v>518</v>
      </c>
      <c r="M241" s="1393">
        <v>217</v>
      </c>
      <c r="N241" s="60">
        <f t="shared" si="37"/>
        <v>0.41891891891891891</v>
      </c>
      <c r="O241" s="1395">
        <v>501</v>
      </c>
      <c r="P241" s="1396">
        <v>198</v>
      </c>
      <c r="Q241" s="1385">
        <f t="shared" si="38"/>
        <v>0.39520958083832336</v>
      </c>
      <c r="R241" s="78">
        <v>507</v>
      </c>
      <c r="S241" s="1454">
        <v>208</v>
      </c>
      <c r="T241" s="1397">
        <f t="shared" si="39"/>
        <v>0.41025641025641024</v>
      </c>
      <c r="U241" s="78">
        <v>499</v>
      </c>
      <c r="V241" s="1454">
        <v>197</v>
      </c>
      <c r="W241" s="1397">
        <f t="shared" si="40"/>
        <v>0.39478957915831664</v>
      </c>
      <c r="X241" s="78">
        <v>478</v>
      </c>
      <c r="Y241" s="1454">
        <v>199</v>
      </c>
      <c r="Z241" s="1397">
        <f t="shared" si="41"/>
        <v>0.41631799163179917</v>
      </c>
      <c r="AA241" s="1455">
        <v>465</v>
      </c>
      <c r="AB241" s="1456">
        <v>201</v>
      </c>
      <c r="AC241" s="1433">
        <f t="shared" si="45"/>
        <v>0.43225806451612903</v>
      </c>
    </row>
    <row r="242" spans="1:29" ht="13">
      <c r="A242" s="1402" t="s">
        <v>239</v>
      </c>
      <c r="B242" s="1403" t="s">
        <v>240</v>
      </c>
      <c r="C242" s="1404" t="s">
        <v>259</v>
      </c>
      <c r="D242" s="1402" t="s">
        <v>57</v>
      </c>
      <c r="E242" s="1405" t="s">
        <v>269</v>
      </c>
      <c r="F242" s="62">
        <v>694</v>
      </c>
      <c r="G242" s="1406">
        <v>263</v>
      </c>
      <c r="H242" s="1407">
        <f t="shared" si="35"/>
        <v>0.37896253602305474</v>
      </c>
      <c r="I242" s="62">
        <v>724</v>
      </c>
      <c r="J242" s="1406">
        <v>292</v>
      </c>
      <c r="K242" s="1407">
        <f t="shared" si="36"/>
        <v>0.40331491712707185</v>
      </c>
      <c r="L242" s="63">
        <v>705</v>
      </c>
      <c r="M242" s="1408">
        <v>258</v>
      </c>
      <c r="N242" s="64">
        <f t="shared" si="37"/>
        <v>0.36595744680851061</v>
      </c>
      <c r="O242" s="1409">
        <v>689</v>
      </c>
      <c r="P242" s="1410">
        <v>231</v>
      </c>
      <c r="Q242" s="1411">
        <f t="shared" si="38"/>
        <v>0.33526850507982581</v>
      </c>
      <c r="R242" s="65">
        <v>711</v>
      </c>
      <c r="S242" s="1412">
        <v>204</v>
      </c>
      <c r="T242" s="1413">
        <f t="shared" si="39"/>
        <v>0.28691983122362869</v>
      </c>
      <c r="U242" s="65">
        <v>676</v>
      </c>
      <c r="V242" s="1412">
        <v>182</v>
      </c>
      <c r="W242" s="1413">
        <f t="shared" si="40"/>
        <v>0.26923076923076922</v>
      </c>
      <c r="X242" s="65">
        <v>694</v>
      </c>
      <c r="Y242" s="1412">
        <v>167</v>
      </c>
      <c r="Z242" s="1413">
        <f t="shared" si="41"/>
        <v>0.24063400576368876</v>
      </c>
      <c r="AA242" s="1415">
        <v>663</v>
      </c>
      <c r="AB242" s="1416">
        <v>159</v>
      </c>
      <c r="AC242" s="1417">
        <f>AB242/AA242</f>
        <v>0.23981900452488689</v>
      </c>
    </row>
    <row r="243" spans="1:29" ht="13">
      <c r="A243" s="1402" t="s">
        <v>239</v>
      </c>
      <c r="B243" s="1403" t="s">
        <v>240</v>
      </c>
      <c r="C243" s="1404" t="s">
        <v>259</v>
      </c>
      <c r="D243" s="1402" t="s">
        <v>57</v>
      </c>
      <c r="E243" s="1405" t="s">
        <v>270</v>
      </c>
      <c r="F243" s="62">
        <v>189</v>
      </c>
      <c r="G243" s="1406">
        <v>89</v>
      </c>
      <c r="H243" s="1407">
        <f t="shared" si="35"/>
        <v>0.47089947089947087</v>
      </c>
      <c r="I243" s="62">
        <v>178</v>
      </c>
      <c r="J243" s="1406">
        <v>85</v>
      </c>
      <c r="K243" s="1407">
        <f t="shared" si="36"/>
        <v>0.47752808988764045</v>
      </c>
      <c r="L243" s="63">
        <v>179</v>
      </c>
      <c r="M243" s="1408">
        <v>87</v>
      </c>
      <c r="N243" s="64">
        <f t="shared" si="37"/>
        <v>0.48603351955307261</v>
      </c>
      <c r="O243" s="1409">
        <v>183</v>
      </c>
      <c r="P243" s="1410">
        <v>78</v>
      </c>
      <c r="Q243" s="1411">
        <f t="shared" si="38"/>
        <v>0.42622950819672129</v>
      </c>
      <c r="R243" s="65">
        <v>190</v>
      </c>
      <c r="S243" s="1412">
        <v>68</v>
      </c>
      <c r="T243" s="1413">
        <f t="shared" si="39"/>
        <v>0.35789473684210527</v>
      </c>
      <c r="U243" s="65">
        <v>172</v>
      </c>
      <c r="V243" s="1412">
        <v>61</v>
      </c>
      <c r="W243" s="1413">
        <f t="shared" si="40"/>
        <v>0.35465116279069769</v>
      </c>
      <c r="X243" s="65">
        <v>157</v>
      </c>
      <c r="Y243" s="1412">
        <v>54</v>
      </c>
      <c r="Z243" s="1413">
        <f t="shared" si="41"/>
        <v>0.34394904458598724</v>
      </c>
      <c r="AA243" s="1415">
        <v>150</v>
      </c>
      <c r="AB243" s="1416">
        <v>57</v>
      </c>
      <c r="AC243" s="1417">
        <f t="shared" ref="AC243:AC246" si="46">AB243/AA243</f>
        <v>0.38</v>
      </c>
    </row>
    <row r="244" spans="1:29" ht="13">
      <c r="A244" s="1402" t="s">
        <v>239</v>
      </c>
      <c r="B244" s="1403" t="s">
        <v>240</v>
      </c>
      <c r="C244" s="1404" t="s">
        <v>259</v>
      </c>
      <c r="D244" s="1402" t="s">
        <v>57</v>
      </c>
      <c r="E244" s="1405" t="s">
        <v>271</v>
      </c>
      <c r="F244" s="62">
        <v>564</v>
      </c>
      <c r="G244" s="1406">
        <v>248</v>
      </c>
      <c r="H244" s="1407">
        <f t="shared" si="35"/>
        <v>0.43971631205673761</v>
      </c>
      <c r="I244" s="62">
        <v>584</v>
      </c>
      <c r="J244" s="1406">
        <v>256</v>
      </c>
      <c r="K244" s="1407">
        <f t="shared" si="36"/>
        <v>0.43835616438356162</v>
      </c>
      <c r="L244" s="63">
        <v>632</v>
      </c>
      <c r="M244" s="1408">
        <v>252</v>
      </c>
      <c r="N244" s="64">
        <f t="shared" si="37"/>
        <v>0.39873417721518989</v>
      </c>
      <c r="O244" s="1409">
        <v>660</v>
      </c>
      <c r="P244" s="1410">
        <v>236</v>
      </c>
      <c r="Q244" s="1411">
        <f t="shared" si="38"/>
        <v>0.3575757575757576</v>
      </c>
      <c r="R244" s="65">
        <v>715</v>
      </c>
      <c r="S244" s="1412">
        <v>240</v>
      </c>
      <c r="T244" s="1413">
        <f t="shared" si="39"/>
        <v>0.33566433566433568</v>
      </c>
      <c r="U244" s="65">
        <v>651</v>
      </c>
      <c r="V244" s="1412">
        <v>211</v>
      </c>
      <c r="W244" s="1413">
        <f t="shared" si="40"/>
        <v>0.3241167434715822</v>
      </c>
      <c r="X244" s="65">
        <v>610</v>
      </c>
      <c r="Y244" s="1412">
        <v>198</v>
      </c>
      <c r="Z244" s="1413">
        <f t="shared" si="41"/>
        <v>0.32459016393442625</v>
      </c>
      <c r="AA244" s="1415">
        <v>568</v>
      </c>
      <c r="AB244" s="1416">
        <v>178</v>
      </c>
      <c r="AC244" s="1417">
        <f t="shared" si="46"/>
        <v>0.31338028169014087</v>
      </c>
    </row>
    <row r="245" spans="1:29" ht="14.5">
      <c r="A245" s="1465" t="s">
        <v>239</v>
      </c>
      <c r="B245" s="1466" t="s">
        <v>240</v>
      </c>
      <c r="C245" s="1467" t="s">
        <v>259</v>
      </c>
      <c r="D245" s="1466" t="s">
        <v>57</v>
      </c>
      <c r="E245" s="1475" t="s">
        <v>272</v>
      </c>
      <c r="F245" s="62">
        <v>267</v>
      </c>
      <c r="G245" s="1406">
        <v>131</v>
      </c>
      <c r="H245" s="1407">
        <f t="shared" si="35"/>
        <v>0.49063670411985016</v>
      </c>
      <c r="I245" s="62">
        <v>254</v>
      </c>
      <c r="J245" s="1406">
        <v>129</v>
      </c>
      <c r="K245" s="1407">
        <f t="shared" si="36"/>
        <v>0.50787401574803148</v>
      </c>
      <c r="L245" s="63">
        <v>258</v>
      </c>
      <c r="M245" s="1408">
        <v>143</v>
      </c>
      <c r="N245" s="64">
        <f t="shared" si="37"/>
        <v>0.55426356589147285</v>
      </c>
      <c r="O245" s="1409">
        <v>259</v>
      </c>
      <c r="P245" s="1410">
        <v>134</v>
      </c>
      <c r="Q245" s="1411">
        <f t="shared" si="38"/>
        <v>0.51737451737451734</v>
      </c>
      <c r="R245" s="65">
        <v>256</v>
      </c>
      <c r="S245" s="1412">
        <v>128</v>
      </c>
      <c r="T245" s="1413">
        <f t="shared" si="39"/>
        <v>0.5</v>
      </c>
      <c r="U245" s="65">
        <v>234</v>
      </c>
      <c r="V245" s="1412">
        <v>114</v>
      </c>
      <c r="W245" s="1413">
        <f t="shared" si="40"/>
        <v>0.48717948717948717</v>
      </c>
      <c r="X245" s="65">
        <v>211</v>
      </c>
      <c r="Y245" s="1412">
        <v>104</v>
      </c>
      <c r="Z245" s="1413">
        <f t="shared" si="41"/>
        <v>0.49289099526066349</v>
      </c>
      <c r="AA245" s="1415">
        <v>194</v>
      </c>
      <c r="AB245" s="1416">
        <v>85</v>
      </c>
      <c r="AC245" s="1417">
        <f t="shared" si="46"/>
        <v>0.43814432989690721</v>
      </c>
    </row>
    <row r="246" spans="1:29" ht="14.5">
      <c r="A246" s="1465" t="s">
        <v>239</v>
      </c>
      <c r="B246" s="1466" t="s">
        <v>240</v>
      </c>
      <c r="C246" s="1467" t="s">
        <v>259</v>
      </c>
      <c r="D246" s="1466" t="s">
        <v>57</v>
      </c>
      <c r="E246" s="1475" t="s">
        <v>273</v>
      </c>
      <c r="F246" s="62">
        <v>286</v>
      </c>
      <c r="G246" s="1406">
        <v>68</v>
      </c>
      <c r="H246" s="1407">
        <f t="shared" si="35"/>
        <v>0.23776223776223776</v>
      </c>
      <c r="I246" s="62">
        <v>266</v>
      </c>
      <c r="J246" s="1406">
        <v>61</v>
      </c>
      <c r="K246" s="1407">
        <f t="shared" si="36"/>
        <v>0.22932330827067668</v>
      </c>
      <c r="L246" s="63">
        <v>252</v>
      </c>
      <c r="M246" s="1408">
        <v>59</v>
      </c>
      <c r="N246" s="64">
        <f t="shared" si="37"/>
        <v>0.23412698412698413</v>
      </c>
      <c r="O246" s="1409">
        <v>266</v>
      </c>
      <c r="P246" s="1410">
        <v>51</v>
      </c>
      <c r="Q246" s="1411">
        <f t="shared" si="38"/>
        <v>0.19172932330827067</v>
      </c>
      <c r="R246" s="65">
        <v>280</v>
      </c>
      <c r="S246" s="1412">
        <v>50</v>
      </c>
      <c r="T246" s="1413">
        <f t="shared" si="39"/>
        <v>0.17857142857142858</v>
      </c>
      <c r="U246" s="65">
        <v>275</v>
      </c>
      <c r="V246" s="1412">
        <v>50</v>
      </c>
      <c r="W246" s="1413">
        <f t="shared" si="40"/>
        <v>0.18181818181818182</v>
      </c>
      <c r="X246" s="65">
        <v>276</v>
      </c>
      <c r="Y246" s="1412">
        <v>45</v>
      </c>
      <c r="Z246" s="1413">
        <f t="shared" si="41"/>
        <v>0.16304347826086957</v>
      </c>
      <c r="AA246" s="1415">
        <v>274</v>
      </c>
      <c r="AB246" s="1416">
        <v>47</v>
      </c>
      <c r="AC246" s="1417">
        <f t="shared" si="46"/>
        <v>0.17153284671532848</v>
      </c>
    </row>
    <row r="247" spans="1:29" ht="13">
      <c r="A247" s="1418" t="s">
        <v>239</v>
      </c>
      <c r="B247" s="1419" t="s">
        <v>240</v>
      </c>
      <c r="C247" s="1420" t="s">
        <v>259</v>
      </c>
      <c r="D247" s="1419" t="s">
        <v>61</v>
      </c>
      <c r="E247" s="1421" t="s">
        <v>274</v>
      </c>
      <c r="F247" s="66">
        <v>1237</v>
      </c>
      <c r="G247" s="1422">
        <v>341</v>
      </c>
      <c r="H247" s="1423">
        <f t="shared" si="35"/>
        <v>0.27566693613581245</v>
      </c>
      <c r="I247" s="67">
        <v>1281</v>
      </c>
      <c r="J247" s="1424">
        <v>339</v>
      </c>
      <c r="K247" s="1423">
        <f t="shared" si="36"/>
        <v>0.26463700234192039</v>
      </c>
      <c r="L247" s="68">
        <v>1311</v>
      </c>
      <c r="M247" s="1425">
        <v>391</v>
      </c>
      <c r="N247" s="69">
        <f t="shared" si="37"/>
        <v>0.2982456140350877</v>
      </c>
      <c r="O247" s="1426">
        <v>1374</v>
      </c>
      <c r="P247" s="1427">
        <v>412</v>
      </c>
      <c r="Q247" s="1428">
        <f t="shared" si="38"/>
        <v>0.29985443959243085</v>
      </c>
      <c r="R247" s="70">
        <v>1357</v>
      </c>
      <c r="S247" s="1429">
        <v>397</v>
      </c>
      <c r="T247" s="71">
        <f t="shared" si="39"/>
        <v>0.29255711127487105</v>
      </c>
      <c r="U247" s="70">
        <v>1407</v>
      </c>
      <c r="V247" s="1429">
        <v>404</v>
      </c>
      <c r="W247" s="71">
        <f t="shared" si="40"/>
        <v>0.28713574982231699</v>
      </c>
      <c r="X247" s="70">
        <v>1357</v>
      </c>
      <c r="Y247" s="1429">
        <v>361</v>
      </c>
      <c r="Z247" s="71">
        <f t="shared" si="41"/>
        <v>0.2660280029476787</v>
      </c>
      <c r="AA247" s="1430">
        <v>1450</v>
      </c>
      <c r="AB247" s="1431">
        <v>367</v>
      </c>
      <c r="AC247" s="1432">
        <f>AB247/AA247</f>
        <v>0.25310344827586206</v>
      </c>
    </row>
    <row r="248" spans="1:29" ht="13">
      <c r="A248" s="1418" t="s">
        <v>239</v>
      </c>
      <c r="B248" s="1419" t="s">
        <v>240</v>
      </c>
      <c r="C248" s="1420" t="s">
        <v>259</v>
      </c>
      <c r="D248" s="1419" t="s">
        <v>61</v>
      </c>
      <c r="E248" s="1421" t="s">
        <v>275</v>
      </c>
      <c r="F248" s="66">
        <v>251</v>
      </c>
      <c r="G248" s="1422">
        <v>106</v>
      </c>
      <c r="H248" s="1423">
        <f t="shared" si="35"/>
        <v>0.42231075697211157</v>
      </c>
      <c r="I248" s="67">
        <v>249</v>
      </c>
      <c r="J248" s="1424">
        <v>109</v>
      </c>
      <c r="K248" s="1423">
        <f t="shared" si="36"/>
        <v>0.43775100401606426</v>
      </c>
      <c r="L248" s="68">
        <v>253</v>
      </c>
      <c r="M248" s="1425">
        <v>102</v>
      </c>
      <c r="N248" s="69">
        <f t="shared" si="37"/>
        <v>0.40316205533596838</v>
      </c>
      <c r="O248" s="1426">
        <v>265</v>
      </c>
      <c r="P248" s="1427">
        <v>113</v>
      </c>
      <c r="Q248" s="1428">
        <f t="shared" si="38"/>
        <v>0.42641509433962266</v>
      </c>
      <c r="R248" s="70">
        <v>266</v>
      </c>
      <c r="S248" s="1429">
        <v>121</v>
      </c>
      <c r="T248" s="71">
        <f t="shared" si="39"/>
        <v>0.45488721804511278</v>
      </c>
      <c r="U248" s="70">
        <v>269</v>
      </c>
      <c r="V248" s="1429">
        <v>118</v>
      </c>
      <c r="W248" s="71">
        <f t="shared" si="40"/>
        <v>0.43866171003717475</v>
      </c>
      <c r="X248" s="70">
        <v>274</v>
      </c>
      <c r="Y248" s="1429">
        <v>122</v>
      </c>
      <c r="Z248" s="71">
        <f t="shared" si="41"/>
        <v>0.44525547445255476</v>
      </c>
      <c r="AA248" s="1430">
        <v>275</v>
      </c>
      <c r="AB248" s="1431">
        <v>109</v>
      </c>
      <c r="AC248" s="1432">
        <f t="shared" ref="AC248:AC256" si="47">AB248/AA248</f>
        <v>0.39636363636363636</v>
      </c>
    </row>
    <row r="249" spans="1:29" ht="13">
      <c r="A249" s="1418" t="s">
        <v>239</v>
      </c>
      <c r="B249" s="1419" t="s">
        <v>240</v>
      </c>
      <c r="C249" s="1420" t="s">
        <v>259</v>
      </c>
      <c r="D249" s="1419" t="s">
        <v>61</v>
      </c>
      <c r="E249" s="1421" t="s">
        <v>276</v>
      </c>
      <c r="F249" s="66">
        <v>759</v>
      </c>
      <c r="G249" s="1422">
        <v>289</v>
      </c>
      <c r="H249" s="1423">
        <f t="shared" si="35"/>
        <v>0.38076416337285901</v>
      </c>
      <c r="I249" s="67">
        <v>822</v>
      </c>
      <c r="J249" s="1424">
        <v>325</v>
      </c>
      <c r="K249" s="1423">
        <f t="shared" si="36"/>
        <v>0.39537712895377131</v>
      </c>
      <c r="L249" s="68">
        <v>832</v>
      </c>
      <c r="M249" s="1425">
        <v>338</v>
      </c>
      <c r="N249" s="69">
        <f t="shared" si="37"/>
        <v>0.40625</v>
      </c>
      <c r="O249" s="1426">
        <v>831</v>
      </c>
      <c r="P249" s="1427">
        <v>339</v>
      </c>
      <c r="Q249" s="1428">
        <f t="shared" si="38"/>
        <v>0.40794223826714804</v>
      </c>
      <c r="R249" s="70">
        <v>867</v>
      </c>
      <c r="S249" s="1429">
        <v>350</v>
      </c>
      <c r="T249" s="71">
        <f t="shared" si="39"/>
        <v>0.40369088811995385</v>
      </c>
      <c r="U249" s="70">
        <v>883</v>
      </c>
      <c r="V249" s="1429">
        <v>353</v>
      </c>
      <c r="W249" s="71">
        <f t="shared" si="40"/>
        <v>0.39977349943374857</v>
      </c>
      <c r="X249" s="70">
        <v>923</v>
      </c>
      <c r="Y249" s="1429">
        <v>356</v>
      </c>
      <c r="Z249" s="71">
        <f t="shared" si="41"/>
        <v>0.38569880823401947</v>
      </c>
      <c r="AA249" s="1430">
        <v>941</v>
      </c>
      <c r="AB249" s="1431">
        <v>331</v>
      </c>
      <c r="AC249" s="1432">
        <f t="shared" si="47"/>
        <v>0.35175345377258238</v>
      </c>
    </row>
    <row r="250" spans="1:29" ht="13">
      <c r="A250" s="1450" t="s">
        <v>239</v>
      </c>
      <c r="B250" s="1451" t="s">
        <v>240</v>
      </c>
      <c r="C250" s="1452" t="s">
        <v>259</v>
      </c>
      <c r="D250" s="1451" t="s">
        <v>85</v>
      </c>
      <c r="E250" s="1453" t="s">
        <v>277</v>
      </c>
      <c r="F250" s="73">
        <v>679</v>
      </c>
      <c r="G250" s="1438">
        <v>289</v>
      </c>
      <c r="H250" s="1439">
        <f t="shared" si="35"/>
        <v>0.42562592047128128</v>
      </c>
      <c r="I250" s="73">
        <v>683</v>
      </c>
      <c r="J250" s="1438">
        <v>290</v>
      </c>
      <c r="K250" s="1439">
        <f t="shared" si="36"/>
        <v>0.424597364568082</v>
      </c>
      <c r="L250" s="75">
        <v>652</v>
      </c>
      <c r="M250" s="1441">
        <v>258</v>
      </c>
      <c r="N250" s="76">
        <f t="shared" si="37"/>
        <v>0.39570552147239263</v>
      </c>
      <c r="O250" s="1442">
        <v>611</v>
      </c>
      <c r="P250" s="1443">
        <v>258</v>
      </c>
      <c r="Q250" s="1444">
        <f t="shared" si="38"/>
        <v>0.42225859247135844</v>
      </c>
      <c r="R250" s="77">
        <v>609</v>
      </c>
      <c r="S250" s="1445">
        <v>250</v>
      </c>
      <c r="T250" s="1446">
        <f t="shared" si="39"/>
        <v>0.41050903119868637</v>
      </c>
      <c r="U250" s="77">
        <v>644</v>
      </c>
      <c r="V250" s="1445">
        <v>278</v>
      </c>
      <c r="W250" s="1446">
        <f t="shared" si="40"/>
        <v>0.43167701863354035</v>
      </c>
      <c r="X250" s="77">
        <v>629</v>
      </c>
      <c r="Y250" s="1445">
        <v>262</v>
      </c>
      <c r="Z250" s="1446">
        <f t="shared" si="41"/>
        <v>0.41653418124006358</v>
      </c>
      <c r="AA250" s="90">
        <v>668</v>
      </c>
      <c r="AB250" s="1448">
        <v>266</v>
      </c>
      <c r="AC250" s="1489">
        <f t="shared" si="47"/>
        <v>0.39820359281437123</v>
      </c>
    </row>
    <row r="251" spans="1:29" ht="14.5">
      <c r="A251" s="1434" t="s">
        <v>239</v>
      </c>
      <c r="B251" s="1435" t="s">
        <v>240</v>
      </c>
      <c r="C251" s="1436" t="s">
        <v>259</v>
      </c>
      <c r="D251" s="1435" t="s">
        <v>85</v>
      </c>
      <c r="E251" s="1476" t="s">
        <v>278</v>
      </c>
      <c r="F251" s="73">
        <v>240</v>
      </c>
      <c r="G251" s="1438">
        <v>59</v>
      </c>
      <c r="H251" s="1439">
        <f t="shared" si="35"/>
        <v>0.24583333333333332</v>
      </c>
      <c r="I251" s="73">
        <v>237</v>
      </c>
      <c r="J251" s="1438">
        <v>44</v>
      </c>
      <c r="K251" s="1439">
        <f t="shared" si="36"/>
        <v>0.18565400843881857</v>
      </c>
      <c r="L251" s="75">
        <v>239</v>
      </c>
      <c r="M251" s="1441">
        <v>44</v>
      </c>
      <c r="N251" s="76">
        <f t="shared" si="37"/>
        <v>0.18410041841004185</v>
      </c>
      <c r="O251" s="1442">
        <v>240</v>
      </c>
      <c r="P251" s="1443">
        <v>41</v>
      </c>
      <c r="Q251" s="1444">
        <f t="shared" si="38"/>
        <v>0.17083333333333334</v>
      </c>
      <c r="R251" s="77">
        <v>242</v>
      </c>
      <c r="S251" s="1445">
        <v>43</v>
      </c>
      <c r="T251" s="1446">
        <f t="shared" si="39"/>
        <v>0.17768595041322313</v>
      </c>
      <c r="U251" s="77">
        <v>242</v>
      </c>
      <c r="V251" s="1445">
        <v>40</v>
      </c>
      <c r="W251" s="1446">
        <f t="shared" si="40"/>
        <v>0.16528925619834711</v>
      </c>
      <c r="X251" s="77">
        <v>241</v>
      </c>
      <c r="Y251" s="1445">
        <v>43</v>
      </c>
      <c r="Z251" s="1446">
        <f t="shared" si="41"/>
        <v>0.17842323651452283</v>
      </c>
      <c r="AA251" s="90">
        <v>240</v>
      </c>
      <c r="AB251" s="1448">
        <v>37</v>
      </c>
      <c r="AC251" s="1489">
        <f t="shared" si="47"/>
        <v>0.15416666666666667</v>
      </c>
    </row>
    <row r="252" spans="1:29" ht="14.5">
      <c r="A252" s="1434" t="s">
        <v>239</v>
      </c>
      <c r="B252" s="1435" t="s">
        <v>240</v>
      </c>
      <c r="C252" s="1436" t="s">
        <v>259</v>
      </c>
      <c r="D252" s="1435" t="s">
        <v>85</v>
      </c>
      <c r="E252" s="1476" t="s">
        <v>279</v>
      </c>
      <c r="F252" s="73">
        <v>325</v>
      </c>
      <c r="G252" s="1438">
        <v>242</v>
      </c>
      <c r="H252" s="1439">
        <f t="shared" si="35"/>
        <v>0.74461538461538457</v>
      </c>
      <c r="I252" s="73">
        <v>377</v>
      </c>
      <c r="J252" s="1438">
        <v>260</v>
      </c>
      <c r="K252" s="1439">
        <f t="shared" si="36"/>
        <v>0.68965517241379315</v>
      </c>
      <c r="L252" s="75">
        <v>559</v>
      </c>
      <c r="M252" s="1441">
        <v>294</v>
      </c>
      <c r="N252" s="76">
        <f t="shared" si="37"/>
        <v>0.5259391771019678</v>
      </c>
      <c r="O252" s="1442">
        <v>548</v>
      </c>
      <c r="P252" s="1443">
        <v>317</v>
      </c>
      <c r="Q252" s="1444">
        <f t="shared" si="38"/>
        <v>0.57846715328467158</v>
      </c>
      <c r="R252" s="77">
        <v>486</v>
      </c>
      <c r="S252" s="1445">
        <v>296</v>
      </c>
      <c r="T252" s="1446">
        <f t="shared" si="39"/>
        <v>0.60905349794238683</v>
      </c>
      <c r="U252" s="77">
        <v>627</v>
      </c>
      <c r="V252" s="1445">
        <v>349</v>
      </c>
      <c r="W252" s="1446">
        <f t="shared" si="40"/>
        <v>0.55661881977671457</v>
      </c>
      <c r="X252" s="77">
        <v>519</v>
      </c>
      <c r="Y252" s="1445">
        <v>323</v>
      </c>
      <c r="Z252" s="1446">
        <f t="shared" si="41"/>
        <v>0.62235067437379576</v>
      </c>
      <c r="AA252" s="90">
        <v>612</v>
      </c>
      <c r="AB252" s="1448">
        <v>372</v>
      </c>
      <c r="AC252" s="1489">
        <f t="shared" si="47"/>
        <v>0.60784313725490191</v>
      </c>
    </row>
    <row r="253" spans="1:29" ht="13">
      <c r="A253" s="1450" t="s">
        <v>239</v>
      </c>
      <c r="B253" s="1451" t="s">
        <v>240</v>
      </c>
      <c r="C253" s="1452" t="s">
        <v>259</v>
      </c>
      <c r="D253" s="1451" t="s">
        <v>85</v>
      </c>
      <c r="E253" s="1453" t="s">
        <v>280</v>
      </c>
      <c r="F253" s="73">
        <v>225</v>
      </c>
      <c r="G253" s="1438">
        <v>196</v>
      </c>
      <c r="H253" s="1439">
        <f t="shared" si="35"/>
        <v>0.87111111111111106</v>
      </c>
      <c r="I253" s="73">
        <v>218</v>
      </c>
      <c r="J253" s="1438">
        <v>189</v>
      </c>
      <c r="K253" s="1439">
        <f t="shared" si="36"/>
        <v>0.8669724770642202</v>
      </c>
      <c r="L253" s="75">
        <v>210</v>
      </c>
      <c r="M253" s="1441">
        <v>179</v>
      </c>
      <c r="N253" s="76">
        <f t="shared" si="37"/>
        <v>0.85238095238095235</v>
      </c>
      <c r="O253" s="1442">
        <v>216</v>
      </c>
      <c r="P253" s="1443">
        <v>186</v>
      </c>
      <c r="Q253" s="1444">
        <f t="shared" si="38"/>
        <v>0.86111111111111116</v>
      </c>
      <c r="R253" s="77">
        <v>246</v>
      </c>
      <c r="S253" s="1445">
        <v>208</v>
      </c>
      <c r="T253" s="1446">
        <f t="shared" si="39"/>
        <v>0.84552845528455289</v>
      </c>
      <c r="U253" s="77">
        <v>260</v>
      </c>
      <c r="V253" s="1445">
        <v>222</v>
      </c>
      <c r="W253" s="1446">
        <f t="shared" si="40"/>
        <v>0.85384615384615381</v>
      </c>
      <c r="X253" s="77">
        <v>267</v>
      </c>
      <c r="Y253" s="1445">
        <v>226</v>
      </c>
      <c r="Z253" s="1446">
        <f t="shared" si="41"/>
        <v>0.84644194756554303</v>
      </c>
      <c r="AA253" s="90">
        <v>268</v>
      </c>
      <c r="AB253" s="1448">
        <v>221</v>
      </c>
      <c r="AC253" s="1489">
        <f t="shared" si="47"/>
        <v>0.82462686567164178</v>
      </c>
    </row>
    <row r="254" spans="1:29" ht="14.5">
      <c r="A254" s="1434" t="s">
        <v>239</v>
      </c>
      <c r="B254" s="1435" t="s">
        <v>240</v>
      </c>
      <c r="C254" s="1436" t="s">
        <v>259</v>
      </c>
      <c r="D254" s="1435" t="s">
        <v>85</v>
      </c>
      <c r="E254" s="1476" t="s">
        <v>281</v>
      </c>
      <c r="F254" s="73">
        <v>223</v>
      </c>
      <c r="G254" s="1438">
        <v>26</v>
      </c>
      <c r="H254" s="1439">
        <f t="shared" si="35"/>
        <v>0.11659192825112108</v>
      </c>
      <c r="I254" s="73">
        <v>223</v>
      </c>
      <c r="J254" s="1438">
        <v>30</v>
      </c>
      <c r="K254" s="1439">
        <f t="shared" si="36"/>
        <v>0.13452914798206278</v>
      </c>
      <c r="L254" s="75">
        <v>216</v>
      </c>
      <c r="M254" s="1441">
        <v>26</v>
      </c>
      <c r="N254" s="76">
        <f t="shared" si="37"/>
        <v>0.12037037037037036</v>
      </c>
      <c r="O254" s="1442">
        <v>218</v>
      </c>
      <c r="P254" s="1443">
        <v>32</v>
      </c>
      <c r="Q254" s="1444">
        <f t="shared" si="38"/>
        <v>0.14678899082568808</v>
      </c>
      <c r="R254" s="77">
        <v>178</v>
      </c>
      <c r="S254" s="1445">
        <v>26</v>
      </c>
      <c r="T254" s="1446">
        <f t="shared" si="39"/>
        <v>0.14606741573033707</v>
      </c>
      <c r="U254" s="77">
        <v>211</v>
      </c>
      <c r="V254" s="1445">
        <v>23</v>
      </c>
      <c r="W254" s="1446">
        <f t="shared" si="40"/>
        <v>0.10900473933649289</v>
      </c>
      <c r="X254" s="77">
        <v>210</v>
      </c>
      <c r="Y254" s="1445">
        <v>21</v>
      </c>
      <c r="Z254" s="1446">
        <f t="shared" si="41"/>
        <v>0.1</v>
      </c>
      <c r="AA254" s="90">
        <v>187</v>
      </c>
      <c r="AB254" s="1448">
        <v>16</v>
      </c>
      <c r="AC254" s="1489">
        <f t="shared" si="47"/>
        <v>8.5561497326203204E-2</v>
      </c>
    </row>
    <row r="255" spans="1:29" ht="13">
      <c r="A255" s="1450" t="s">
        <v>239</v>
      </c>
      <c r="B255" s="1451" t="s">
        <v>240</v>
      </c>
      <c r="C255" s="1452" t="s">
        <v>259</v>
      </c>
      <c r="D255" s="1451" t="s">
        <v>85</v>
      </c>
      <c r="E255" s="1453" t="s">
        <v>282</v>
      </c>
      <c r="F255" s="73">
        <v>213</v>
      </c>
      <c r="G255" s="1438">
        <v>67</v>
      </c>
      <c r="H255" s="1439">
        <f t="shared" si="35"/>
        <v>0.31455399061032863</v>
      </c>
      <c r="I255" s="73">
        <v>196</v>
      </c>
      <c r="J255" s="1438">
        <v>59</v>
      </c>
      <c r="K255" s="1439">
        <f t="shared" si="36"/>
        <v>0.30102040816326531</v>
      </c>
      <c r="L255" s="75">
        <v>193</v>
      </c>
      <c r="M255" s="1441">
        <v>50</v>
      </c>
      <c r="N255" s="76">
        <f t="shared" si="37"/>
        <v>0.25906735751295334</v>
      </c>
      <c r="O255" s="1442">
        <v>205</v>
      </c>
      <c r="P255" s="1443">
        <v>42</v>
      </c>
      <c r="Q255" s="1444">
        <f t="shared" si="38"/>
        <v>0.20487804878048779</v>
      </c>
      <c r="R255" s="77">
        <v>195</v>
      </c>
      <c r="S255" s="1445">
        <v>41</v>
      </c>
      <c r="T255" s="1446">
        <f t="shared" si="39"/>
        <v>0.21025641025641026</v>
      </c>
      <c r="U255" s="77">
        <v>191</v>
      </c>
      <c r="V255" s="1445">
        <v>46</v>
      </c>
      <c r="W255" s="1446">
        <f t="shared" si="40"/>
        <v>0.24083769633507854</v>
      </c>
      <c r="X255" s="77">
        <v>202</v>
      </c>
      <c r="Y255" s="1445">
        <v>53</v>
      </c>
      <c r="Z255" s="1446">
        <f t="shared" si="41"/>
        <v>0.26237623762376239</v>
      </c>
      <c r="AA255" s="90">
        <v>181</v>
      </c>
      <c r="AB255" s="1448">
        <v>55</v>
      </c>
      <c r="AC255" s="1489">
        <f t="shared" si="47"/>
        <v>0.30386740331491713</v>
      </c>
    </row>
    <row r="256" spans="1:29" ht="13">
      <c r="A256" s="1450" t="s">
        <v>239</v>
      </c>
      <c r="B256" s="1451" t="s">
        <v>240</v>
      </c>
      <c r="C256" s="1452" t="s">
        <v>259</v>
      </c>
      <c r="D256" s="1451" t="s">
        <v>85</v>
      </c>
      <c r="E256" s="1453" t="s">
        <v>283</v>
      </c>
      <c r="F256" s="73">
        <v>742</v>
      </c>
      <c r="G256" s="1438">
        <v>159</v>
      </c>
      <c r="H256" s="1439">
        <f t="shared" si="35"/>
        <v>0.21428571428571427</v>
      </c>
      <c r="I256" s="73">
        <v>792</v>
      </c>
      <c r="J256" s="1438">
        <v>166</v>
      </c>
      <c r="K256" s="1439">
        <f t="shared" si="36"/>
        <v>0.20959595959595959</v>
      </c>
      <c r="L256" s="75">
        <v>817</v>
      </c>
      <c r="M256" s="1441">
        <v>154</v>
      </c>
      <c r="N256" s="76">
        <f t="shared" si="37"/>
        <v>0.18849449204406366</v>
      </c>
      <c r="O256" s="1442">
        <v>845</v>
      </c>
      <c r="P256" s="1443">
        <v>163</v>
      </c>
      <c r="Q256" s="1444">
        <f t="shared" si="38"/>
        <v>0.19289940828402366</v>
      </c>
      <c r="R256" s="77">
        <v>804</v>
      </c>
      <c r="S256" s="1445">
        <v>149</v>
      </c>
      <c r="T256" s="1446">
        <f t="shared" si="39"/>
        <v>0.1853233830845771</v>
      </c>
      <c r="U256" s="77">
        <v>747</v>
      </c>
      <c r="V256" s="1445">
        <v>126</v>
      </c>
      <c r="W256" s="1446">
        <f t="shared" si="40"/>
        <v>0.16867469879518071</v>
      </c>
      <c r="X256" s="77">
        <v>751</v>
      </c>
      <c r="Y256" s="1445">
        <v>133</v>
      </c>
      <c r="Z256" s="1446">
        <f t="shared" si="41"/>
        <v>0.17709720372836218</v>
      </c>
      <c r="AA256" s="90">
        <v>713</v>
      </c>
      <c r="AB256" s="1448">
        <v>123</v>
      </c>
      <c r="AC256" s="1489">
        <f t="shared" si="47"/>
        <v>0.17251051893408134</v>
      </c>
    </row>
    <row r="257" spans="1:29" ht="14.5">
      <c r="A257" s="1457" t="s">
        <v>239</v>
      </c>
      <c r="B257" s="1458" t="s">
        <v>240</v>
      </c>
      <c r="C257" s="1459" t="s">
        <v>284</v>
      </c>
      <c r="D257" s="1458" t="s">
        <v>39</v>
      </c>
      <c r="E257" s="1460" t="s">
        <v>285</v>
      </c>
      <c r="F257" s="59">
        <v>94</v>
      </c>
      <c r="G257" s="1393">
        <v>52</v>
      </c>
      <c r="H257" s="1394">
        <f t="shared" si="35"/>
        <v>0.55319148936170215</v>
      </c>
      <c r="I257" s="59">
        <v>96</v>
      </c>
      <c r="J257" s="1393">
        <v>39</v>
      </c>
      <c r="K257" s="1394">
        <f t="shared" si="36"/>
        <v>0.40625</v>
      </c>
      <c r="L257" s="59">
        <v>79</v>
      </c>
      <c r="M257" s="1393">
        <v>24</v>
      </c>
      <c r="N257" s="60">
        <f t="shared" si="37"/>
        <v>0.30379746835443039</v>
      </c>
      <c r="O257" s="87"/>
      <c r="P257" s="1493"/>
      <c r="Q257" s="1494"/>
      <c r="R257" s="87"/>
      <c r="S257" s="1493"/>
      <c r="T257" s="1494"/>
      <c r="U257" s="87"/>
      <c r="V257" s="1493"/>
      <c r="W257" s="1494"/>
      <c r="X257" s="87"/>
      <c r="Y257" s="1493"/>
      <c r="Z257" s="1494"/>
      <c r="AA257" s="87"/>
      <c r="AB257" s="1493"/>
      <c r="AC257" s="1494"/>
    </row>
    <row r="258" spans="1:29" ht="13">
      <c r="A258" s="1389" t="s">
        <v>239</v>
      </c>
      <c r="B258" s="1390" t="s">
        <v>240</v>
      </c>
      <c r="C258" s="1391" t="s">
        <v>284</v>
      </c>
      <c r="D258" s="1390" t="s">
        <v>39</v>
      </c>
      <c r="E258" s="1392" t="s">
        <v>286</v>
      </c>
      <c r="F258" s="59">
        <v>800</v>
      </c>
      <c r="G258" s="1393">
        <v>270</v>
      </c>
      <c r="H258" s="1394">
        <f t="shared" si="35"/>
        <v>0.33750000000000002</v>
      </c>
      <c r="I258" s="59">
        <v>797</v>
      </c>
      <c r="J258" s="1393">
        <v>261</v>
      </c>
      <c r="K258" s="1394">
        <f t="shared" si="36"/>
        <v>0.32747804265997493</v>
      </c>
      <c r="L258" s="59">
        <v>858</v>
      </c>
      <c r="M258" s="1393">
        <v>297</v>
      </c>
      <c r="N258" s="60">
        <f t="shared" si="37"/>
        <v>0.34615384615384615</v>
      </c>
      <c r="O258" s="1395">
        <v>876</v>
      </c>
      <c r="P258" s="1396">
        <v>314</v>
      </c>
      <c r="Q258" s="1385">
        <f t="shared" si="38"/>
        <v>0.35844748858447489</v>
      </c>
      <c r="R258" s="78">
        <v>860</v>
      </c>
      <c r="S258" s="1454">
        <v>312</v>
      </c>
      <c r="T258" s="1397">
        <f t="shared" si="39"/>
        <v>0.36279069767441863</v>
      </c>
      <c r="U258" s="78">
        <v>840</v>
      </c>
      <c r="V258" s="1454">
        <v>292</v>
      </c>
      <c r="W258" s="1397">
        <f t="shared" si="40"/>
        <v>0.34761904761904761</v>
      </c>
      <c r="X258" s="78">
        <v>856</v>
      </c>
      <c r="Y258" s="1454">
        <v>311</v>
      </c>
      <c r="Z258" s="1397">
        <f t="shared" si="41"/>
        <v>0.36331775700934582</v>
      </c>
      <c r="AA258" s="1455">
        <v>821</v>
      </c>
      <c r="AB258" s="1456">
        <v>296</v>
      </c>
      <c r="AC258" s="1495">
        <f t="shared" ref="AC258:AC263" si="48">AB258/AA258</f>
        <v>0.36053593179049936</v>
      </c>
    </row>
    <row r="259" spans="1:29" ht="13">
      <c r="A259" s="1389" t="s">
        <v>239</v>
      </c>
      <c r="B259" s="1390" t="s">
        <v>240</v>
      </c>
      <c r="C259" s="1391" t="s">
        <v>284</v>
      </c>
      <c r="D259" s="1390" t="s">
        <v>39</v>
      </c>
      <c r="E259" s="1392" t="s">
        <v>287</v>
      </c>
      <c r="F259" s="59">
        <v>547</v>
      </c>
      <c r="G259" s="1393">
        <v>261</v>
      </c>
      <c r="H259" s="1394">
        <f t="shared" si="35"/>
        <v>0.47714808043875684</v>
      </c>
      <c r="I259" s="59">
        <v>595</v>
      </c>
      <c r="J259" s="1393">
        <v>269</v>
      </c>
      <c r="K259" s="1394">
        <f t="shared" si="36"/>
        <v>0.45210084033613446</v>
      </c>
      <c r="L259" s="59">
        <v>587</v>
      </c>
      <c r="M259" s="1393">
        <v>257</v>
      </c>
      <c r="N259" s="60">
        <f t="shared" si="37"/>
        <v>0.43781942078364566</v>
      </c>
      <c r="O259" s="1395">
        <v>545</v>
      </c>
      <c r="P259" s="1396">
        <v>245</v>
      </c>
      <c r="Q259" s="1385">
        <f t="shared" si="38"/>
        <v>0.44954128440366975</v>
      </c>
      <c r="R259" s="78">
        <v>553</v>
      </c>
      <c r="S259" s="1454">
        <v>245</v>
      </c>
      <c r="T259" s="1397">
        <f t="shared" si="39"/>
        <v>0.44303797468354428</v>
      </c>
      <c r="U259" s="78">
        <v>537</v>
      </c>
      <c r="V259" s="1454">
        <v>250</v>
      </c>
      <c r="W259" s="1397">
        <f t="shared" si="40"/>
        <v>0.46554934823091249</v>
      </c>
      <c r="X259" s="78">
        <v>587</v>
      </c>
      <c r="Y259" s="1454">
        <v>267</v>
      </c>
      <c r="Z259" s="1397">
        <f t="shared" si="41"/>
        <v>0.45485519591141399</v>
      </c>
      <c r="AA259" s="1455">
        <v>562</v>
      </c>
      <c r="AB259" s="1456">
        <v>238</v>
      </c>
      <c r="AC259" s="1495">
        <f t="shared" si="48"/>
        <v>0.42348754448398579</v>
      </c>
    </row>
    <row r="260" spans="1:29" ht="13">
      <c r="A260" s="1389" t="s">
        <v>239</v>
      </c>
      <c r="B260" s="1390" t="s">
        <v>240</v>
      </c>
      <c r="C260" s="1391" t="s">
        <v>284</v>
      </c>
      <c r="D260" s="1390" t="s">
        <v>39</v>
      </c>
      <c r="E260" s="1392" t="s">
        <v>288</v>
      </c>
      <c r="F260" s="59">
        <v>507</v>
      </c>
      <c r="G260" s="1393">
        <v>261</v>
      </c>
      <c r="H260" s="1394">
        <f t="shared" si="35"/>
        <v>0.51479289940828399</v>
      </c>
      <c r="I260" s="59">
        <v>505</v>
      </c>
      <c r="J260" s="1393">
        <v>241</v>
      </c>
      <c r="K260" s="1394">
        <f t="shared" si="36"/>
        <v>0.47722772277227721</v>
      </c>
      <c r="L260" s="59">
        <v>454</v>
      </c>
      <c r="M260" s="1393">
        <v>216</v>
      </c>
      <c r="N260" s="60">
        <f t="shared" si="37"/>
        <v>0.47577092511013214</v>
      </c>
      <c r="O260" s="1395">
        <v>480</v>
      </c>
      <c r="P260" s="1396">
        <v>219</v>
      </c>
      <c r="Q260" s="1385">
        <f t="shared" si="38"/>
        <v>0.45624999999999999</v>
      </c>
      <c r="R260" s="78">
        <v>447</v>
      </c>
      <c r="S260" s="1454">
        <v>212</v>
      </c>
      <c r="T260" s="1397">
        <f t="shared" si="39"/>
        <v>0.47427293064876958</v>
      </c>
      <c r="U260" s="78">
        <v>474</v>
      </c>
      <c r="V260" s="1454">
        <v>208</v>
      </c>
      <c r="W260" s="1397">
        <f t="shared" si="40"/>
        <v>0.43881856540084391</v>
      </c>
      <c r="X260" s="78">
        <v>472</v>
      </c>
      <c r="Y260" s="1454">
        <v>196</v>
      </c>
      <c r="Z260" s="1397">
        <f t="shared" si="41"/>
        <v>0.4152542372881356</v>
      </c>
      <c r="AA260" s="1455">
        <v>493</v>
      </c>
      <c r="AB260" s="1456">
        <v>198</v>
      </c>
      <c r="AC260" s="1495">
        <f t="shared" si="48"/>
        <v>0.40162271805273836</v>
      </c>
    </row>
    <row r="261" spans="1:29" ht="13">
      <c r="A261" s="1457" t="s">
        <v>239</v>
      </c>
      <c r="B261" s="1458" t="s">
        <v>240</v>
      </c>
      <c r="C261" s="1459" t="s">
        <v>284</v>
      </c>
      <c r="D261" s="1458" t="s">
        <v>39</v>
      </c>
      <c r="E261" s="1460" t="s">
        <v>289</v>
      </c>
      <c r="F261" s="59">
        <v>211</v>
      </c>
      <c r="G261" s="1393">
        <v>102</v>
      </c>
      <c r="H261" s="1394">
        <f t="shared" si="35"/>
        <v>0.48341232227488151</v>
      </c>
      <c r="I261" s="59">
        <v>158</v>
      </c>
      <c r="J261" s="1393">
        <v>80</v>
      </c>
      <c r="K261" s="1394">
        <f t="shared" si="36"/>
        <v>0.50632911392405067</v>
      </c>
      <c r="L261" s="59">
        <v>162</v>
      </c>
      <c r="M261" s="1393">
        <v>75</v>
      </c>
      <c r="N261" s="60">
        <f t="shared" si="37"/>
        <v>0.46296296296296297</v>
      </c>
      <c r="O261" s="1395">
        <v>146</v>
      </c>
      <c r="P261" s="1396">
        <v>63</v>
      </c>
      <c r="Q261" s="1385">
        <f t="shared" si="38"/>
        <v>0.4315068493150685</v>
      </c>
      <c r="R261" s="78">
        <v>147</v>
      </c>
      <c r="S261" s="1454">
        <v>66</v>
      </c>
      <c r="T261" s="1397">
        <f t="shared" si="39"/>
        <v>0.44897959183673469</v>
      </c>
      <c r="U261" s="78">
        <v>150</v>
      </c>
      <c r="V261" s="1454">
        <v>61</v>
      </c>
      <c r="W261" s="1397">
        <f t="shared" si="40"/>
        <v>0.40666666666666668</v>
      </c>
      <c r="X261" s="78">
        <v>134</v>
      </c>
      <c r="Y261" s="1454">
        <v>53</v>
      </c>
      <c r="Z261" s="1397">
        <f t="shared" si="41"/>
        <v>0.39552238805970147</v>
      </c>
      <c r="AA261" s="1455">
        <v>96</v>
      </c>
      <c r="AB261" s="1456">
        <v>35</v>
      </c>
      <c r="AC261" s="1495">
        <f t="shared" si="48"/>
        <v>0.36458333333333331</v>
      </c>
    </row>
    <row r="262" spans="1:29" ht="13">
      <c r="A262" s="1389" t="s">
        <v>239</v>
      </c>
      <c r="B262" s="1390" t="s">
        <v>240</v>
      </c>
      <c r="C262" s="1391" t="s">
        <v>284</v>
      </c>
      <c r="D262" s="1390" t="s">
        <v>39</v>
      </c>
      <c r="E262" s="1392" t="s">
        <v>290</v>
      </c>
      <c r="F262" s="59">
        <v>338</v>
      </c>
      <c r="G262" s="1393">
        <v>132</v>
      </c>
      <c r="H262" s="1394">
        <f t="shared" si="35"/>
        <v>0.39053254437869822</v>
      </c>
      <c r="I262" s="59">
        <v>338</v>
      </c>
      <c r="J262" s="1393">
        <v>116</v>
      </c>
      <c r="K262" s="1394">
        <f t="shared" si="36"/>
        <v>0.34319526627218933</v>
      </c>
      <c r="L262" s="59">
        <v>353</v>
      </c>
      <c r="M262" s="1393">
        <v>126</v>
      </c>
      <c r="N262" s="60">
        <f t="shared" si="37"/>
        <v>0.35694050991501414</v>
      </c>
      <c r="O262" s="1395">
        <v>382</v>
      </c>
      <c r="P262" s="1396">
        <v>132</v>
      </c>
      <c r="Q262" s="1385">
        <f t="shared" si="38"/>
        <v>0.34554973821989526</v>
      </c>
      <c r="R262" s="78">
        <v>381</v>
      </c>
      <c r="S262" s="1454">
        <v>127</v>
      </c>
      <c r="T262" s="1397">
        <f t="shared" si="39"/>
        <v>0.33333333333333331</v>
      </c>
      <c r="U262" s="78">
        <v>391</v>
      </c>
      <c r="V262" s="1454">
        <v>127</v>
      </c>
      <c r="W262" s="1397">
        <f t="shared" si="40"/>
        <v>0.32480818414322249</v>
      </c>
      <c r="X262" s="78">
        <v>394</v>
      </c>
      <c r="Y262" s="1454">
        <v>129</v>
      </c>
      <c r="Z262" s="1397">
        <f t="shared" si="41"/>
        <v>0.32741116751269034</v>
      </c>
      <c r="AA262" s="1455">
        <v>422</v>
      </c>
      <c r="AB262" s="1456">
        <v>135</v>
      </c>
      <c r="AC262" s="1495">
        <f t="shared" si="48"/>
        <v>0.31990521327014215</v>
      </c>
    </row>
    <row r="263" spans="1:29" ht="13">
      <c r="A263" s="1389" t="s">
        <v>239</v>
      </c>
      <c r="B263" s="1390" t="s">
        <v>240</v>
      </c>
      <c r="C263" s="1391" t="s">
        <v>284</v>
      </c>
      <c r="D263" s="1390" t="s">
        <v>39</v>
      </c>
      <c r="E263" s="1392" t="s">
        <v>291</v>
      </c>
      <c r="F263" s="59">
        <v>423</v>
      </c>
      <c r="G263" s="1393">
        <v>181</v>
      </c>
      <c r="H263" s="1394">
        <f t="shared" si="35"/>
        <v>0.42789598108747046</v>
      </c>
      <c r="I263" s="59">
        <v>438</v>
      </c>
      <c r="J263" s="1393">
        <v>178</v>
      </c>
      <c r="K263" s="1394">
        <f t="shared" si="36"/>
        <v>0.40639269406392692</v>
      </c>
      <c r="L263" s="59">
        <v>399</v>
      </c>
      <c r="M263" s="1393">
        <v>149</v>
      </c>
      <c r="N263" s="60">
        <f t="shared" si="37"/>
        <v>0.37343358395989973</v>
      </c>
      <c r="O263" s="1395">
        <v>362</v>
      </c>
      <c r="P263" s="1396">
        <v>134</v>
      </c>
      <c r="Q263" s="1385">
        <f t="shared" si="38"/>
        <v>0.37016574585635359</v>
      </c>
      <c r="R263" s="78">
        <v>366</v>
      </c>
      <c r="S263" s="1454">
        <v>145</v>
      </c>
      <c r="T263" s="1397">
        <f t="shared" si="39"/>
        <v>0.39617486338797814</v>
      </c>
      <c r="U263" s="78">
        <v>343</v>
      </c>
      <c r="V263" s="1454">
        <v>137</v>
      </c>
      <c r="W263" s="1397">
        <f t="shared" si="40"/>
        <v>0.39941690962099125</v>
      </c>
      <c r="X263" s="78">
        <v>363</v>
      </c>
      <c r="Y263" s="1454">
        <v>155</v>
      </c>
      <c r="Z263" s="1397">
        <f t="shared" si="41"/>
        <v>0.42699724517906334</v>
      </c>
      <c r="AA263" s="1455">
        <v>377</v>
      </c>
      <c r="AB263" s="1456">
        <v>160</v>
      </c>
      <c r="AC263" s="1495">
        <f t="shared" si="48"/>
        <v>0.4244031830238727</v>
      </c>
    </row>
    <row r="264" spans="1:29" ht="13">
      <c r="A264" s="1402" t="s">
        <v>239</v>
      </c>
      <c r="B264" s="1403" t="s">
        <v>240</v>
      </c>
      <c r="C264" s="1404" t="s">
        <v>284</v>
      </c>
      <c r="D264" s="1402" t="s">
        <v>57</v>
      </c>
      <c r="E264" s="1405" t="s">
        <v>292</v>
      </c>
      <c r="F264" s="62">
        <v>668</v>
      </c>
      <c r="G264" s="1406">
        <v>301</v>
      </c>
      <c r="H264" s="1407">
        <f t="shared" si="35"/>
        <v>0.45059880239520961</v>
      </c>
      <c r="I264" s="62">
        <v>698</v>
      </c>
      <c r="J264" s="1406">
        <v>320</v>
      </c>
      <c r="K264" s="1407">
        <f t="shared" si="36"/>
        <v>0.45845272206303728</v>
      </c>
      <c r="L264" s="63">
        <v>697</v>
      </c>
      <c r="M264" s="1408">
        <v>308</v>
      </c>
      <c r="N264" s="64">
        <f t="shared" si="37"/>
        <v>0.44189383070301291</v>
      </c>
      <c r="O264" s="1409">
        <v>712</v>
      </c>
      <c r="P264" s="1410">
        <v>282</v>
      </c>
      <c r="Q264" s="1411">
        <f t="shared" si="38"/>
        <v>0.3960674157303371</v>
      </c>
      <c r="R264" s="65">
        <v>756</v>
      </c>
      <c r="S264" s="1412">
        <v>291</v>
      </c>
      <c r="T264" s="1413">
        <f t="shared" si="39"/>
        <v>0.38492063492063494</v>
      </c>
      <c r="U264" s="65">
        <v>708</v>
      </c>
      <c r="V264" s="1412">
        <v>286</v>
      </c>
      <c r="W264" s="1413">
        <f t="shared" si="40"/>
        <v>0.403954802259887</v>
      </c>
      <c r="X264" s="65">
        <v>701</v>
      </c>
      <c r="Y264" s="1412">
        <v>278</v>
      </c>
      <c r="Z264" s="1413">
        <f t="shared" si="41"/>
        <v>0.39657631954350925</v>
      </c>
      <c r="AA264" s="1415">
        <v>749</v>
      </c>
      <c r="AB264" s="1416">
        <v>267</v>
      </c>
      <c r="AC264" s="1417">
        <f>AB264/AA264</f>
        <v>0.35647530040053405</v>
      </c>
    </row>
    <row r="265" spans="1:29" ht="13.5" customHeight="1">
      <c r="A265" s="1418" t="s">
        <v>239</v>
      </c>
      <c r="B265" s="1419" t="s">
        <v>240</v>
      </c>
      <c r="C265" s="1420" t="s">
        <v>284</v>
      </c>
      <c r="D265" s="1419" t="s">
        <v>61</v>
      </c>
      <c r="E265" s="1421" t="s">
        <v>293</v>
      </c>
      <c r="F265" s="66">
        <v>988</v>
      </c>
      <c r="G265" s="1422">
        <v>428</v>
      </c>
      <c r="H265" s="1423">
        <f t="shared" si="35"/>
        <v>0.4331983805668016</v>
      </c>
      <c r="I265" s="67">
        <v>973</v>
      </c>
      <c r="J265" s="1424">
        <v>417</v>
      </c>
      <c r="K265" s="1423">
        <f t="shared" si="36"/>
        <v>0.42857142857142855</v>
      </c>
      <c r="L265" s="68">
        <v>1030</v>
      </c>
      <c r="M265" s="1425">
        <v>447</v>
      </c>
      <c r="N265" s="69">
        <f t="shared" si="37"/>
        <v>0.43398058252427185</v>
      </c>
      <c r="O265" s="1426">
        <v>1032</v>
      </c>
      <c r="P265" s="1427">
        <v>466</v>
      </c>
      <c r="Q265" s="1428">
        <f t="shared" si="38"/>
        <v>0.45155038759689925</v>
      </c>
      <c r="R265" s="70">
        <v>1029</v>
      </c>
      <c r="S265" s="1429">
        <v>466</v>
      </c>
      <c r="T265" s="71">
        <f t="shared" si="39"/>
        <v>0.45286686103012636</v>
      </c>
      <c r="U265" s="70">
        <v>1050</v>
      </c>
      <c r="V265" s="1429">
        <v>458</v>
      </c>
      <c r="W265" s="71">
        <f t="shared" si="40"/>
        <v>0.43619047619047618</v>
      </c>
      <c r="X265" s="70">
        <v>1093</v>
      </c>
      <c r="Y265" s="1429">
        <v>462</v>
      </c>
      <c r="Z265" s="71">
        <f t="shared" si="41"/>
        <v>0.42268984446477587</v>
      </c>
      <c r="AA265" s="1430">
        <v>1046</v>
      </c>
      <c r="AB265" s="1431">
        <v>405</v>
      </c>
      <c r="AC265" s="1432">
        <f>AB265/AA265</f>
        <v>0.38718929254302104</v>
      </c>
    </row>
    <row r="266" spans="1:29" ht="13.5" customHeight="1">
      <c r="A266" s="1434" t="s">
        <v>239</v>
      </c>
      <c r="B266" s="1435" t="s">
        <v>240</v>
      </c>
      <c r="C266" s="1436" t="s">
        <v>284</v>
      </c>
      <c r="D266" s="1435" t="s">
        <v>85</v>
      </c>
      <c r="E266" s="1476" t="s">
        <v>294</v>
      </c>
      <c r="F266" s="73">
        <v>591</v>
      </c>
      <c r="G266" s="1438">
        <v>109</v>
      </c>
      <c r="H266" s="1439">
        <f t="shared" si="35"/>
        <v>0.18443316412859559</v>
      </c>
      <c r="I266" s="73">
        <v>637</v>
      </c>
      <c r="J266" s="1438">
        <v>127</v>
      </c>
      <c r="K266" s="1439">
        <f t="shared" si="36"/>
        <v>0.19937205651491366</v>
      </c>
      <c r="L266" s="75">
        <v>644</v>
      </c>
      <c r="M266" s="1441">
        <v>123</v>
      </c>
      <c r="N266" s="76">
        <f t="shared" si="37"/>
        <v>0.19099378881987578</v>
      </c>
      <c r="O266" s="1442">
        <v>644</v>
      </c>
      <c r="P266" s="1443">
        <v>140</v>
      </c>
      <c r="Q266" s="1444">
        <f t="shared" si="38"/>
        <v>0.21739130434782608</v>
      </c>
      <c r="R266" s="77">
        <v>710</v>
      </c>
      <c r="S266" s="1445">
        <v>146</v>
      </c>
      <c r="T266" s="1446">
        <f t="shared" si="39"/>
        <v>0.20563380281690141</v>
      </c>
      <c r="U266" s="77">
        <v>711</v>
      </c>
      <c r="V266" s="1445">
        <v>149</v>
      </c>
      <c r="W266" s="1446">
        <f t="shared" si="40"/>
        <v>0.20956399437412096</v>
      </c>
      <c r="X266" s="77">
        <v>706</v>
      </c>
      <c r="Y266" s="1445">
        <v>155</v>
      </c>
      <c r="Z266" s="1446">
        <f t="shared" si="41"/>
        <v>0.21954674220963172</v>
      </c>
      <c r="AA266" s="90">
        <v>683</v>
      </c>
      <c r="AB266" s="1448">
        <v>165</v>
      </c>
      <c r="AC266" s="1489">
        <f t="shared" ref="AC266:AC271" si="49">AB266/AA266</f>
        <v>0.24158125915080528</v>
      </c>
    </row>
    <row r="267" spans="1:29" ht="13.5" customHeight="1">
      <c r="A267" s="1450" t="s">
        <v>239</v>
      </c>
      <c r="B267" s="1451" t="s">
        <v>240</v>
      </c>
      <c r="C267" s="1452" t="s">
        <v>284</v>
      </c>
      <c r="D267" s="1451" t="s">
        <v>85</v>
      </c>
      <c r="E267" s="1453" t="s">
        <v>295</v>
      </c>
      <c r="F267" s="73">
        <v>506</v>
      </c>
      <c r="G267" s="1438">
        <v>228</v>
      </c>
      <c r="H267" s="1439">
        <f t="shared" si="35"/>
        <v>0.45059288537549408</v>
      </c>
      <c r="I267" s="73">
        <v>481</v>
      </c>
      <c r="J267" s="1438">
        <v>211</v>
      </c>
      <c r="K267" s="1439">
        <f t="shared" si="36"/>
        <v>0.43866943866943869</v>
      </c>
      <c r="L267" s="75">
        <v>482</v>
      </c>
      <c r="M267" s="1441">
        <v>214</v>
      </c>
      <c r="N267" s="76">
        <f t="shared" si="37"/>
        <v>0.44398340248962653</v>
      </c>
      <c r="O267" s="1442">
        <v>500</v>
      </c>
      <c r="P267" s="1443">
        <v>215</v>
      </c>
      <c r="Q267" s="1444">
        <f t="shared" si="38"/>
        <v>0.43</v>
      </c>
      <c r="R267" s="77">
        <v>500</v>
      </c>
      <c r="S267" s="1445">
        <v>212</v>
      </c>
      <c r="T267" s="1446">
        <f t="shared" si="39"/>
        <v>0.42399999999999999</v>
      </c>
      <c r="U267" s="77">
        <v>536</v>
      </c>
      <c r="V267" s="1445">
        <v>222</v>
      </c>
      <c r="W267" s="1446">
        <f t="shared" si="40"/>
        <v>0.41417910447761191</v>
      </c>
      <c r="X267" s="77">
        <v>551</v>
      </c>
      <c r="Y267" s="1445">
        <v>203</v>
      </c>
      <c r="Z267" s="1446">
        <f t="shared" si="41"/>
        <v>0.36842105263157893</v>
      </c>
      <c r="AA267" s="90">
        <v>527</v>
      </c>
      <c r="AB267" s="1448">
        <v>183</v>
      </c>
      <c r="AC267" s="1489">
        <f t="shared" si="49"/>
        <v>0.34724857685009486</v>
      </c>
    </row>
    <row r="268" spans="1:29" ht="14.5">
      <c r="A268" s="1434" t="s">
        <v>239</v>
      </c>
      <c r="B268" s="1435" t="s">
        <v>240</v>
      </c>
      <c r="C268" s="1436" t="s">
        <v>284</v>
      </c>
      <c r="D268" s="1435" t="s">
        <v>85</v>
      </c>
      <c r="E268" s="1476" t="s">
        <v>296</v>
      </c>
      <c r="F268" s="73">
        <v>345</v>
      </c>
      <c r="G268" s="1438">
        <v>308</v>
      </c>
      <c r="H268" s="1439">
        <f t="shared" si="35"/>
        <v>0.89275362318840579</v>
      </c>
      <c r="I268" s="73">
        <v>395</v>
      </c>
      <c r="J268" s="1438">
        <v>350</v>
      </c>
      <c r="K268" s="1439">
        <f t="shared" si="36"/>
        <v>0.88607594936708856</v>
      </c>
      <c r="L268" s="75">
        <v>426</v>
      </c>
      <c r="M268" s="1441">
        <v>377</v>
      </c>
      <c r="N268" s="76">
        <f t="shared" si="37"/>
        <v>0.88497652582159625</v>
      </c>
      <c r="O268" s="1442">
        <v>450</v>
      </c>
      <c r="P268" s="1443">
        <v>392</v>
      </c>
      <c r="Q268" s="1444">
        <f t="shared" si="38"/>
        <v>0.87111111111111106</v>
      </c>
      <c r="R268" s="77">
        <v>463</v>
      </c>
      <c r="S268" s="1445">
        <v>396</v>
      </c>
      <c r="T268" s="1446">
        <f t="shared" si="39"/>
        <v>0.85529157667386613</v>
      </c>
      <c r="U268" s="77">
        <v>473</v>
      </c>
      <c r="V268" s="1445">
        <v>399</v>
      </c>
      <c r="W268" s="1446">
        <f t="shared" si="40"/>
        <v>0.84355179704016914</v>
      </c>
      <c r="X268" s="77">
        <v>464</v>
      </c>
      <c r="Y268" s="1445">
        <v>384</v>
      </c>
      <c r="Z268" s="1446">
        <f t="shared" si="41"/>
        <v>0.82758620689655171</v>
      </c>
      <c r="AA268" s="90">
        <v>460</v>
      </c>
      <c r="AB268" s="1448">
        <v>383</v>
      </c>
      <c r="AC268" s="1489">
        <f t="shared" si="49"/>
        <v>0.83260869565217388</v>
      </c>
    </row>
    <row r="269" spans="1:29" ht="14.5">
      <c r="A269" s="1434" t="s">
        <v>239</v>
      </c>
      <c r="B269" s="1435" t="s">
        <v>240</v>
      </c>
      <c r="C269" s="1436" t="s">
        <v>284</v>
      </c>
      <c r="D269" s="1435" t="s">
        <v>85</v>
      </c>
      <c r="E269" s="1476" t="s">
        <v>297</v>
      </c>
      <c r="F269" s="73">
        <v>149</v>
      </c>
      <c r="G269" s="1438">
        <v>62</v>
      </c>
      <c r="H269" s="1439">
        <f t="shared" si="35"/>
        <v>0.41610738255033558</v>
      </c>
      <c r="I269" s="73">
        <v>202</v>
      </c>
      <c r="J269" s="1438">
        <v>104</v>
      </c>
      <c r="K269" s="1439">
        <f t="shared" si="36"/>
        <v>0.51485148514851486</v>
      </c>
      <c r="L269" s="75">
        <v>200</v>
      </c>
      <c r="M269" s="1441">
        <v>87</v>
      </c>
      <c r="N269" s="76">
        <f t="shared" si="37"/>
        <v>0.435</v>
      </c>
      <c r="O269" s="1442">
        <v>185</v>
      </c>
      <c r="P269" s="1443">
        <v>81</v>
      </c>
      <c r="Q269" s="1444">
        <f t="shared" si="38"/>
        <v>0.43783783783783786</v>
      </c>
      <c r="R269" s="77">
        <v>231</v>
      </c>
      <c r="S269" s="1445">
        <v>105</v>
      </c>
      <c r="T269" s="1446">
        <f t="shared" si="39"/>
        <v>0.45454545454545453</v>
      </c>
      <c r="U269" s="77">
        <v>173</v>
      </c>
      <c r="V269" s="1445">
        <v>80</v>
      </c>
      <c r="W269" s="1446">
        <f t="shared" si="40"/>
        <v>0.46242774566473988</v>
      </c>
      <c r="X269" s="77">
        <v>148</v>
      </c>
      <c r="Y269" s="1445">
        <v>68</v>
      </c>
      <c r="Z269" s="1446">
        <f t="shared" si="41"/>
        <v>0.45945945945945948</v>
      </c>
      <c r="AA269" s="90">
        <v>164</v>
      </c>
      <c r="AB269" s="1448">
        <v>71</v>
      </c>
      <c r="AC269" s="1489">
        <f t="shared" si="49"/>
        <v>0.43292682926829268</v>
      </c>
    </row>
    <row r="270" spans="1:29" ht="13">
      <c r="A270" s="1450" t="s">
        <v>239</v>
      </c>
      <c r="B270" s="1451" t="s">
        <v>240</v>
      </c>
      <c r="C270" s="1452" t="s">
        <v>284</v>
      </c>
      <c r="D270" s="1451" t="s">
        <v>85</v>
      </c>
      <c r="E270" s="1453" t="s">
        <v>298</v>
      </c>
      <c r="F270" s="73">
        <v>576</v>
      </c>
      <c r="G270" s="1438">
        <v>289</v>
      </c>
      <c r="H270" s="1439">
        <f t="shared" si="35"/>
        <v>0.50173611111111116</v>
      </c>
      <c r="I270" s="73">
        <v>528</v>
      </c>
      <c r="J270" s="1438">
        <v>263</v>
      </c>
      <c r="K270" s="1439">
        <f t="shared" si="36"/>
        <v>0.49810606060606061</v>
      </c>
      <c r="L270" s="75">
        <v>532</v>
      </c>
      <c r="M270" s="1441">
        <v>273</v>
      </c>
      <c r="N270" s="76">
        <f t="shared" si="37"/>
        <v>0.51315789473684215</v>
      </c>
      <c r="O270" s="1442">
        <v>549</v>
      </c>
      <c r="P270" s="1443">
        <v>282</v>
      </c>
      <c r="Q270" s="1444">
        <f t="shared" si="38"/>
        <v>0.51366120218579236</v>
      </c>
      <c r="R270" s="77">
        <v>607</v>
      </c>
      <c r="S270" s="1445">
        <v>299</v>
      </c>
      <c r="T270" s="1446">
        <f t="shared" si="39"/>
        <v>0.4925864909390445</v>
      </c>
      <c r="U270" s="77">
        <v>671</v>
      </c>
      <c r="V270" s="1445">
        <v>295</v>
      </c>
      <c r="W270" s="1446">
        <f t="shared" si="40"/>
        <v>0.43964232488822652</v>
      </c>
      <c r="X270" s="77">
        <v>713</v>
      </c>
      <c r="Y270" s="1445">
        <v>313</v>
      </c>
      <c r="Z270" s="1446">
        <f t="shared" si="41"/>
        <v>0.43899018232819076</v>
      </c>
      <c r="AA270" s="90">
        <v>723</v>
      </c>
      <c r="AB270" s="1448">
        <v>308</v>
      </c>
      <c r="AC270" s="1489">
        <f t="shared" si="49"/>
        <v>0.42600276625172889</v>
      </c>
    </row>
    <row r="271" spans="1:29" ht="14.5">
      <c r="A271" s="1434" t="s">
        <v>239</v>
      </c>
      <c r="B271" s="1435" t="s">
        <v>240</v>
      </c>
      <c r="C271" s="1436" t="s">
        <v>284</v>
      </c>
      <c r="D271" s="1496" t="s">
        <v>85</v>
      </c>
      <c r="E271" s="1476" t="s">
        <v>299</v>
      </c>
      <c r="F271" s="73">
        <v>159</v>
      </c>
      <c r="G271" s="1438">
        <v>45</v>
      </c>
      <c r="H271" s="83">
        <f t="shared" si="35"/>
        <v>0.28301886792452829</v>
      </c>
      <c r="I271" s="73">
        <v>170</v>
      </c>
      <c r="J271" s="1438">
        <v>50</v>
      </c>
      <c r="K271" s="1439">
        <f t="shared" si="36"/>
        <v>0.29411764705882354</v>
      </c>
      <c r="L271" s="75">
        <v>190</v>
      </c>
      <c r="M271" s="1441">
        <v>71</v>
      </c>
      <c r="N271" s="76">
        <f t="shared" si="37"/>
        <v>0.37368421052631579</v>
      </c>
      <c r="O271" s="1442">
        <v>191</v>
      </c>
      <c r="P271" s="1443">
        <v>72</v>
      </c>
      <c r="Q271" s="1444">
        <f t="shared" si="38"/>
        <v>0.37696335078534032</v>
      </c>
      <c r="R271" s="77">
        <v>223</v>
      </c>
      <c r="S271" s="1445">
        <v>103</v>
      </c>
      <c r="T271" s="1446">
        <f t="shared" si="39"/>
        <v>0.46188340807174888</v>
      </c>
      <c r="U271" s="77">
        <v>260</v>
      </c>
      <c r="V271" s="1445">
        <v>124</v>
      </c>
      <c r="W271" s="1446">
        <f t="shared" si="40"/>
        <v>0.47692307692307695</v>
      </c>
      <c r="X271" s="77">
        <v>266</v>
      </c>
      <c r="Y271" s="1445">
        <v>115</v>
      </c>
      <c r="Z271" s="1446">
        <f t="shared" si="41"/>
        <v>0.43233082706766918</v>
      </c>
      <c r="AA271" s="90">
        <v>264</v>
      </c>
      <c r="AB271" s="1448">
        <v>114</v>
      </c>
      <c r="AC271" s="1489">
        <f t="shared" si="49"/>
        <v>0.43181818181818182</v>
      </c>
    </row>
    <row r="272" spans="1:29">
      <c r="U272" s="88"/>
      <c r="V272" s="88"/>
      <c r="W272" s="89"/>
      <c r="X272" s="88"/>
      <c r="Y272" s="88"/>
      <c r="Z272" s="89"/>
      <c r="AA272" s="1497"/>
      <c r="AB272" s="1497"/>
      <c r="AC272" s="1498"/>
    </row>
    <row r="273" spans="1:30">
      <c r="I273" s="33"/>
      <c r="J273" s="33"/>
      <c r="K273" s="33"/>
    </row>
    <row r="274" spans="1:30" s="41" customFormat="1" ht="17.5">
      <c r="A274" s="1884" t="s">
        <v>19</v>
      </c>
      <c r="B274" s="1904" t="s">
        <v>20</v>
      </c>
      <c r="C274" s="1907" t="s">
        <v>21</v>
      </c>
      <c r="D274" s="1887" t="s">
        <v>22</v>
      </c>
      <c r="E274" s="1890" t="s">
        <v>23</v>
      </c>
      <c r="F274" s="1864" t="s">
        <v>24</v>
      </c>
      <c r="G274" s="1865"/>
      <c r="H274" s="1865"/>
      <c r="I274" s="1865"/>
      <c r="J274" s="1865"/>
      <c r="K274" s="1865"/>
      <c r="L274" s="1865"/>
      <c r="M274" s="1865"/>
      <c r="N274" s="1865"/>
      <c r="O274" s="1865"/>
      <c r="P274" s="1865"/>
      <c r="Q274" s="1865"/>
      <c r="R274" s="1865"/>
      <c r="S274" s="1865"/>
      <c r="T274" s="1865"/>
      <c r="U274" s="1865"/>
      <c r="V274" s="1865"/>
      <c r="W274" s="1865"/>
      <c r="X274" s="1865"/>
      <c r="Y274" s="1865"/>
      <c r="Z274" s="1865"/>
      <c r="AA274" s="1865"/>
      <c r="AB274" s="1865"/>
      <c r="AC274" s="1865"/>
      <c r="AD274" s="21"/>
    </row>
    <row r="275" spans="1:30" s="41" customFormat="1" ht="17.5">
      <c r="A275" s="1885"/>
      <c r="B275" s="1905"/>
      <c r="C275" s="1908"/>
      <c r="D275" s="1888"/>
      <c r="E275" s="1891"/>
      <c r="F275" s="1875" t="s">
        <v>25</v>
      </c>
      <c r="G275" s="1876"/>
      <c r="H275" s="1877"/>
      <c r="I275" s="1878" t="s">
        <v>26</v>
      </c>
      <c r="J275" s="1879"/>
      <c r="K275" s="1880"/>
      <c r="L275" s="1878" t="s">
        <v>27</v>
      </c>
      <c r="M275" s="1879"/>
      <c r="N275" s="1881"/>
      <c r="O275" s="1878" t="s">
        <v>28</v>
      </c>
      <c r="P275" s="1879"/>
      <c r="Q275" s="1880"/>
      <c r="R275" s="1873" t="s">
        <v>29</v>
      </c>
      <c r="S275" s="1873"/>
      <c r="T275" s="1873"/>
      <c r="U275" s="1872" t="s">
        <v>30</v>
      </c>
      <c r="V275" s="1873"/>
      <c r="W275" s="1873"/>
      <c r="X275" s="1872" t="s">
        <v>31</v>
      </c>
      <c r="Y275" s="1873"/>
      <c r="Z275" s="1874"/>
      <c r="AA275" s="1866" t="s">
        <v>3214</v>
      </c>
      <c r="AB275" s="1867"/>
      <c r="AC275" s="1868"/>
      <c r="AD275" s="21"/>
    </row>
    <row r="276" spans="1:30" ht="27.5">
      <c r="A276" s="1885"/>
      <c r="B276" s="1905"/>
      <c r="C276" s="1908"/>
      <c r="D276" s="1888"/>
      <c r="E276" s="1891"/>
      <c r="F276" s="38" t="s">
        <v>32</v>
      </c>
      <c r="G276" s="1869" t="s">
        <v>33</v>
      </c>
      <c r="H276" s="1883"/>
      <c r="I276" s="38" t="s">
        <v>32</v>
      </c>
      <c r="J276" s="1869" t="s">
        <v>33</v>
      </c>
      <c r="K276" s="1883"/>
      <c r="L276" s="38" t="s">
        <v>32</v>
      </c>
      <c r="M276" s="1869" t="s">
        <v>33</v>
      </c>
      <c r="N276" s="1870"/>
      <c r="O276" s="38" t="s">
        <v>32</v>
      </c>
      <c r="P276" s="1869" t="s">
        <v>33</v>
      </c>
      <c r="Q276" s="1870"/>
      <c r="R276" s="38" t="s">
        <v>32</v>
      </c>
      <c r="S276" s="1869" t="s">
        <v>33</v>
      </c>
      <c r="T276" s="1870"/>
      <c r="U276" s="38" t="s">
        <v>32</v>
      </c>
      <c r="V276" s="1869" t="s">
        <v>33</v>
      </c>
      <c r="W276" s="1870"/>
      <c r="X276" s="38" t="s">
        <v>32</v>
      </c>
      <c r="Y276" s="1869" t="s">
        <v>33</v>
      </c>
      <c r="Z276" s="1871"/>
      <c r="AA276" s="1378" t="s">
        <v>32</v>
      </c>
      <c r="AB276" s="1862" t="s">
        <v>33</v>
      </c>
      <c r="AC276" s="1863"/>
      <c r="AD276" s="40"/>
    </row>
    <row r="277" spans="1:30" ht="17.5">
      <c r="A277" s="1886"/>
      <c r="B277" s="1906"/>
      <c r="C277" s="1909"/>
      <c r="D277" s="1889"/>
      <c r="E277" s="1892"/>
      <c r="F277" s="42" t="s">
        <v>34</v>
      </c>
      <c r="G277" s="43" t="s">
        <v>34</v>
      </c>
      <c r="H277" s="44" t="s">
        <v>35</v>
      </c>
      <c r="I277" s="42" t="s">
        <v>34</v>
      </c>
      <c r="J277" s="43" t="s">
        <v>34</v>
      </c>
      <c r="K277" s="44" t="s">
        <v>35</v>
      </c>
      <c r="L277" s="42" t="s">
        <v>34</v>
      </c>
      <c r="M277" s="43" t="s">
        <v>34</v>
      </c>
      <c r="N277" s="45" t="s">
        <v>35</v>
      </c>
      <c r="O277" s="42" t="s">
        <v>34</v>
      </c>
      <c r="P277" s="43" t="s">
        <v>34</v>
      </c>
      <c r="Q277" s="45" t="s">
        <v>35</v>
      </c>
      <c r="R277" s="42" t="s">
        <v>34</v>
      </c>
      <c r="S277" s="43" t="s">
        <v>34</v>
      </c>
      <c r="T277" s="45" t="s">
        <v>35</v>
      </c>
      <c r="U277" s="42" t="s">
        <v>34</v>
      </c>
      <c r="V277" s="43" t="s">
        <v>34</v>
      </c>
      <c r="W277" s="45" t="s">
        <v>35</v>
      </c>
      <c r="X277" s="42" t="s">
        <v>34</v>
      </c>
      <c r="Y277" s="43" t="s">
        <v>34</v>
      </c>
      <c r="Z277" s="47" t="s">
        <v>35</v>
      </c>
      <c r="AA277" s="1379" t="s">
        <v>34</v>
      </c>
      <c r="AB277" s="1380" t="s">
        <v>34</v>
      </c>
      <c r="AC277" s="1381" t="s">
        <v>35</v>
      </c>
      <c r="AD277" s="21"/>
    </row>
    <row r="278" spans="1:30" ht="13">
      <c r="A278" s="48" t="s">
        <v>300</v>
      </c>
      <c r="B278" s="49" t="s">
        <v>301</v>
      </c>
      <c r="C278" s="50" t="s">
        <v>302</v>
      </c>
      <c r="D278" s="49" t="s">
        <v>39</v>
      </c>
      <c r="E278" s="1382" t="s">
        <v>303</v>
      </c>
      <c r="F278" s="51">
        <v>461</v>
      </c>
      <c r="G278" s="52">
        <v>129</v>
      </c>
      <c r="H278" s="53">
        <f t="shared" ref="H278:H298" si="50">G278/F278</f>
        <v>0.27982646420824298</v>
      </c>
      <c r="I278" s="51">
        <v>470</v>
      </c>
      <c r="J278" s="52">
        <v>123</v>
      </c>
      <c r="K278" s="53">
        <f t="shared" ref="K278:K298" si="51">J278/I278</f>
        <v>0.26170212765957446</v>
      </c>
      <c r="L278" s="51">
        <v>479</v>
      </c>
      <c r="M278" s="52">
        <v>128</v>
      </c>
      <c r="N278" s="54">
        <f t="shared" ref="N278:N298" si="52">M278/L278</f>
        <v>0.26722338204592899</v>
      </c>
      <c r="O278" s="1383">
        <v>483</v>
      </c>
      <c r="P278" s="1384">
        <v>136</v>
      </c>
      <c r="Q278" s="1385">
        <f t="shared" ref="Q278:Q297" si="53">P278/O278</f>
        <v>0.28157349896480333</v>
      </c>
      <c r="R278" s="55">
        <v>461</v>
      </c>
      <c r="S278" s="56">
        <v>123</v>
      </c>
      <c r="T278" s="57">
        <f t="shared" ref="T278:T295" si="54">S278/R278</f>
        <v>0.26681127982646419</v>
      </c>
      <c r="U278" s="55">
        <v>428</v>
      </c>
      <c r="V278" s="56">
        <v>107</v>
      </c>
      <c r="W278" s="57">
        <f t="shared" ref="W278:W298" si="55">V278/U278</f>
        <v>0.25</v>
      </c>
      <c r="X278" s="55">
        <v>434</v>
      </c>
      <c r="Y278" s="56">
        <v>111</v>
      </c>
      <c r="Z278" s="57">
        <f t="shared" ref="Z278:Z298" si="56">Y278/X278</f>
        <v>0.25576036866359447</v>
      </c>
      <c r="AA278" s="1386">
        <v>408</v>
      </c>
      <c r="AB278" s="1387">
        <v>103</v>
      </c>
      <c r="AC278" s="1388">
        <f>AB278/AA278</f>
        <v>0.25245098039215685</v>
      </c>
    </row>
    <row r="279" spans="1:30" ht="13">
      <c r="A279" s="1389" t="s">
        <v>300</v>
      </c>
      <c r="B279" s="1390" t="s">
        <v>301</v>
      </c>
      <c r="C279" s="1391" t="s">
        <v>302</v>
      </c>
      <c r="D279" s="1390" t="s">
        <v>39</v>
      </c>
      <c r="E279" s="1392" t="s">
        <v>304</v>
      </c>
      <c r="F279" s="59">
        <v>807</v>
      </c>
      <c r="G279" s="1393">
        <v>177</v>
      </c>
      <c r="H279" s="1394">
        <f t="shared" si="50"/>
        <v>0.21933085501858737</v>
      </c>
      <c r="I279" s="59">
        <v>796</v>
      </c>
      <c r="J279" s="1393">
        <v>173</v>
      </c>
      <c r="K279" s="1394">
        <f t="shared" si="51"/>
        <v>0.21733668341708542</v>
      </c>
      <c r="L279" s="59">
        <v>799</v>
      </c>
      <c r="M279" s="1393">
        <v>159</v>
      </c>
      <c r="N279" s="60">
        <f t="shared" si="52"/>
        <v>0.19899874843554444</v>
      </c>
      <c r="O279" s="1395">
        <v>771</v>
      </c>
      <c r="P279" s="1396">
        <v>143</v>
      </c>
      <c r="Q279" s="1385">
        <f t="shared" si="53"/>
        <v>0.18547341115434501</v>
      </c>
      <c r="R279" s="78">
        <v>782</v>
      </c>
      <c r="S279" s="1454">
        <v>148</v>
      </c>
      <c r="T279" s="1397">
        <f t="shared" si="54"/>
        <v>0.18925831202046037</v>
      </c>
      <c r="U279" s="78">
        <v>772</v>
      </c>
      <c r="V279" s="1454">
        <v>132</v>
      </c>
      <c r="W279" s="1397">
        <f t="shared" si="55"/>
        <v>0.17098445595854922</v>
      </c>
      <c r="X279" s="78">
        <v>763</v>
      </c>
      <c r="Y279" s="1454">
        <v>148</v>
      </c>
      <c r="Z279" s="1397">
        <f t="shared" si="56"/>
        <v>0.19397116644823068</v>
      </c>
      <c r="AA279" s="1455">
        <v>731</v>
      </c>
      <c r="AB279" s="1456">
        <v>135</v>
      </c>
      <c r="AC279" s="1388">
        <f t="shared" ref="AC279:AC286" si="57">AB279/AA279</f>
        <v>0.18467852257181944</v>
      </c>
    </row>
    <row r="280" spans="1:30" ht="13">
      <c r="A280" s="1389" t="s">
        <v>300</v>
      </c>
      <c r="B280" s="1390" t="s">
        <v>301</v>
      </c>
      <c r="C280" s="1391" t="s">
        <v>302</v>
      </c>
      <c r="D280" s="1390" t="s">
        <v>39</v>
      </c>
      <c r="E280" s="1392" t="s">
        <v>305</v>
      </c>
      <c r="F280" s="59">
        <v>296</v>
      </c>
      <c r="G280" s="1393">
        <v>48</v>
      </c>
      <c r="H280" s="1394">
        <f t="shared" si="50"/>
        <v>0.16216216216216217</v>
      </c>
      <c r="I280" s="59">
        <v>296</v>
      </c>
      <c r="J280" s="1393">
        <v>36</v>
      </c>
      <c r="K280" s="1394">
        <f t="shared" si="51"/>
        <v>0.12162162162162163</v>
      </c>
      <c r="L280" s="59">
        <v>286</v>
      </c>
      <c r="M280" s="1393">
        <v>34</v>
      </c>
      <c r="N280" s="60">
        <f t="shared" si="52"/>
        <v>0.11888111888111888</v>
      </c>
      <c r="O280" s="1395">
        <v>252</v>
      </c>
      <c r="P280" s="1396">
        <v>32</v>
      </c>
      <c r="Q280" s="1385">
        <f t="shared" si="53"/>
        <v>0.12698412698412698</v>
      </c>
      <c r="R280" s="78">
        <v>231</v>
      </c>
      <c r="S280" s="1454">
        <v>31</v>
      </c>
      <c r="T280" s="1397">
        <f t="shared" si="54"/>
        <v>0.13419913419913421</v>
      </c>
      <c r="U280" s="78">
        <v>241</v>
      </c>
      <c r="V280" s="1454">
        <v>33</v>
      </c>
      <c r="W280" s="1397">
        <f t="shared" si="55"/>
        <v>0.13692946058091288</v>
      </c>
      <c r="X280" s="78">
        <v>218</v>
      </c>
      <c r="Y280" s="1454">
        <v>30</v>
      </c>
      <c r="Z280" s="1397">
        <f t="shared" si="56"/>
        <v>0.13761467889908258</v>
      </c>
      <c r="AA280" s="1455">
        <v>192</v>
      </c>
      <c r="AB280" s="1456">
        <v>30</v>
      </c>
      <c r="AC280" s="1388">
        <f t="shared" si="57"/>
        <v>0.15625</v>
      </c>
    </row>
    <row r="281" spans="1:30" ht="13">
      <c r="A281" s="1389" t="s">
        <v>300</v>
      </c>
      <c r="B281" s="1390" t="s">
        <v>301</v>
      </c>
      <c r="C281" s="1391" t="s">
        <v>302</v>
      </c>
      <c r="D281" s="1390" t="s">
        <v>39</v>
      </c>
      <c r="E281" s="1392" t="s">
        <v>306</v>
      </c>
      <c r="F281" s="59">
        <v>472</v>
      </c>
      <c r="G281" s="1393">
        <v>126</v>
      </c>
      <c r="H281" s="1394">
        <f t="shared" si="50"/>
        <v>0.26694915254237289</v>
      </c>
      <c r="I281" s="59">
        <v>443</v>
      </c>
      <c r="J281" s="1393">
        <v>112</v>
      </c>
      <c r="K281" s="1394">
        <f t="shared" si="51"/>
        <v>0.25282167042889392</v>
      </c>
      <c r="L281" s="59">
        <v>452</v>
      </c>
      <c r="M281" s="1393">
        <v>114</v>
      </c>
      <c r="N281" s="60">
        <f t="shared" si="52"/>
        <v>0.25221238938053098</v>
      </c>
      <c r="O281" s="1395">
        <v>410</v>
      </c>
      <c r="P281" s="1396">
        <v>98</v>
      </c>
      <c r="Q281" s="1385">
        <f t="shared" si="53"/>
        <v>0.23902439024390243</v>
      </c>
      <c r="R281" s="78">
        <v>415</v>
      </c>
      <c r="S281" s="1454">
        <v>102</v>
      </c>
      <c r="T281" s="1397">
        <f t="shared" si="54"/>
        <v>0.24578313253012049</v>
      </c>
      <c r="U281" s="78">
        <v>408</v>
      </c>
      <c r="V281" s="1454">
        <v>105</v>
      </c>
      <c r="W281" s="1397">
        <f t="shared" si="55"/>
        <v>0.25735294117647056</v>
      </c>
      <c r="X281" s="78">
        <v>392</v>
      </c>
      <c r="Y281" s="1454">
        <v>87</v>
      </c>
      <c r="Z281" s="1397">
        <f t="shared" si="56"/>
        <v>0.22193877551020408</v>
      </c>
      <c r="AA281" s="1455">
        <v>399</v>
      </c>
      <c r="AB281" s="1456">
        <v>90</v>
      </c>
      <c r="AC281" s="1388">
        <f t="shared" si="57"/>
        <v>0.22556390977443608</v>
      </c>
    </row>
    <row r="282" spans="1:30" ht="13">
      <c r="A282" s="1389" t="s">
        <v>300</v>
      </c>
      <c r="B282" s="1390" t="s">
        <v>301</v>
      </c>
      <c r="C282" s="1391" t="s">
        <v>302</v>
      </c>
      <c r="D282" s="1390" t="s">
        <v>39</v>
      </c>
      <c r="E282" s="1392" t="s">
        <v>307</v>
      </c>
      <c r="F282" s="59">
        <v>889</v>
      </c>
      <c r="G282" s="1393">
        <v>299</v>
      </c>
      <c r="H282" s="1394">
        <f t="shared" si="50"/>
        <v>0.3363329583802025</v>
      </c>
      <c r="I282" s="59">
        <v>920</v>
      </c>
      <c r="J282" s="1393">
        <v>291</v>
      </c>
      <c r="K282" s="1394">
        <f t="shared" si="51"/>
        <v>0.31630434782608696</v>
      </c>
      <c r="L282" s="59">
        <v>911</v>
      </c>
      <c r="M282" s="1393">
        <v>280</v>
      </c>
      <c r="N282" s="60">
        <f t="shared" si="52"/>
        <v>0.30735455543358947</v>
      </c>
      <c r="O282" s="1395">
        <v>921</v>
      </c>
      <c r="P282" s="1396">
        <v>266</v>
      </c>
      <c r="Q282" s="1385">
        <f t="shared" si="53"/>
        <v>0.28881650380021717</v>
      </c>
      <c r="R282" s="78">
        <v>933</v>
      </c>
      <c r="S282" s="1454">
        <v>282</v>
      </c>
      <c r="T282" s="1397">
        <f t="shared" si="54"/>
        <v>0.30225080385852088</v>
      </c>
      <c r="U282" s="78">
        <v>861</v>
      </c>
      <c r="V282" s="1454">
        <v>256</v>
      </c>
      <c r="W282" s="1397">
        <f t="shared" si="55"/>
        <v>0.29732868757259001</v>
      </c>
      <c r="X282" s="78">
        <v>874</v>
      </c>
      <c r="Y282" s="1454">
        <v>273</v>
      </c>
      <c r="Z282" s="1397">
        <f t="shared" si="56"/>
        <v>0.31235697940503432</v>
      </c>
      <c r="AA282" s="1455">
        <v>839</v>
      </c>
      <c r="AB282" s="1456">
        <v>268</v>
      </c>
      <c r="AC282" s="1388">
        <f t="shared" si="57"/>
        <v>0.31942789034564956</v>
      </c>
    </row>
    <row r="283" spans="1:30" ht="13">
      <c r="A283" s="1389" t="s">
        <v>300</v>
      </c>
      <c r="B283" s="1390" t="s">
        <v>301</v>
      </c>
      <c r="C283" s="1391" t="s">
        <v>302</v>
      </c>
      <c r="D283" s="1390" t="s">
        <v>39</v>
      </c>
      <c r="E283" s="1392" t="s">
        <v>308</v>
      </c>
      <c r="F283" s="59">
        <v>331</v>
      </c>
      <c r="G283" s="1393">
        <v>155</v>
      </c>
      <c r="H283" s="1394">
        <f t="shared" si="50"/>
        <v>0.46827794561933533</v>
      </c>
      <c r="I283" s="59">
        <v>335</v>
      </c>
      <c r="J283" s="1393">
        <v>160</v>
      </c>
      <c r="K283" s="1394">
        <f t="shared" si="51"/>
        <v>0.47761194029850745</v>
      </c>
      <c r="L283" s="59">
        <v>329</v>
      </c>
      <c r="M283" s="1393">
        <v>155</v>
      </c>
      <c r="N283" s="60">
        <f t="shared" si="52"/>
        <v>0.47112462006079026</v>
      </c>
      <c r="O283" s="1395">
        <v>316</v>
      </c>
      <c r="P283" s="1396">
        <v>138</v>
      </c>
      <c r="Q283" s="1385">
        <f t="shared" si="53"/>
        <v>0.43670886075949367</v>
      </c>
      <c r="R283" s="78">
        <v>301</v>
      </c>
      <c r="S283" s="1454">
        <v>138</v>
      </c>
      <c r="T283" s="1397">
        <f t="shared" si="54"/>
        <v>0.4584717607973422</v>
      </c>
      <c r="U283" s="78">
        <v>315</v>
      </c>
      <c r="V283" s="1454">
        <v>144</v>
      </c>
      <c r="W283" s="1397">
        <f t="shared" si="55"/>
        <v>0.45714285714285713</v>
      </c>
      <c r="X283" s="78">
        <v>333</v>
      </c>
      <c r="Y283" s="1454">
        <v>138</v>
      </c>
      <c r="Z283" s="1397">
        <f t="shared" si="56"/>
        <v>0.4144144144144144</v>
      </c>
      <c r="AA283" s="1455">
        <v>337</v>
      </c>
      <c r="AB283" s="1456">
        <v>138</v>
      </c>
      <c r="AC283" s="1388">
        <f t="shared" si="57"/>
        <v>0.40949554896142432</v>
      </c>
    </row>
    <row r="284" spans="1:30" ht="13">
      <c r="A284" s="1389" t="s">
        <v>300</v>
      </c>
      <c r="B284" s="1390" t="s">
        <v>301</v>
      </c>
      <c r="C284" s="1391" t="s">
        <v>302</v>
      </c>
      <c r="D284" s="1390" t="s">
        <v>39</v>
      </c>
      <c r="E284" s="1392" t="s">
        <v>309</v>
      </c>
      <c r="F284" s="59">
        <v>291</v>
      </c>
      <c r="G284" s="1393">
        <v>48</v>
      </c>
      <c r="H284" s="1394">
        <f t="shared" si="50"/>
        <v>0.16494845360824742</v>
      </c>
      <c r="I284" s="59">
        <v>289</v>
      </c>
      <c r="J284" s="1393">
        <v>48</v>
      </c>
      <c r="K284" s="1394">
        <f t="shared" si="51"/>
        <v>0.16608996539792387</v>
      </c>
      <c r="L284" s="59">
        <v>309</v>
      </c>
      <c r="M284" s="1393">
        <v>51</v>
      </c>
      <c r="N284" s="60">
        <f t="shared" si="52"/>
        <v>0.1650485436893204</v>
      </c>
      <c r="O284" s="1395">
        <v>319</v>
      </c>
      <c r="P284" s="1396">
        <v>52</v>
      </c>
      <c r="Q284" s="1385">
        <f t="shared" si="53"/>
        <v>0.16300940438871472</v>
      </c>
      <c r="R284" s="78">
        <v>335</v>
      </c>
      <c r="S284" s="1454">
        <v>61</v>
      </c>
      <c r="T284" s="1397">
        <f t="shared" si="54"/>
        <v>0.18208955223880596</v>
      </c>
      <c r="U284" s="78">
        <v>288</v>
      </c>
      <c r="V284" s="1454">
        <v>51</v>
      </c>
      <c r="W284" s="1397">
        <f t="shared" si="55"/>
        <v>0.17708333333333334</v>
      </c>
      <c r="X284" s="78">
        <v>277</v>
      </c>
      <c r="Y284" s="1454">
        <v>49</v>
      </c>
      <c r="Z284" s="1397">
        <f t="shared" si="56"/>
        <v>0.17689530685920576</v>
      </c>
      <c r="AA284" s="1455">
        <v>270</v>
      </c>
      <c r="AB284" s="1456">
        <v>49</v>
      </c>
      <c r="AC284" s="1388">
        <f t="shared" si="57"/>
        <v>0.18148148148148149</v>
      </c>
    </row>
    <row r="285" spans="1:30" ht="13">
      <c r="A285" s="1389" t="s">
        <v>300</v>
      </c>
      <c r="B285" s="1390" t="s">
        <v>301</v>
      </c>
      <c r="C285" s="1391" t="s">
        <v>302</v>
      </c>
      <c r="D285" s="1390" t="s">
        <v>39</v>
      </c>
      <c r="E285" s="1392" t="s">
        <v>310</v>
      </c>
      <c r="F285" s="59">
        <v>593</v>
      </c>
      <c r="G285" s="1393">
        <v>142</v>
      </c>
      <c r="H285" s="1394">
        <f t="shared" si="50"/>
        <v>0.23946037099494097</v>
      </c>
      <c r="I285" s="59">
        <v>609</v>
      </c>
      <c r="J285" s="1393">
        <v>116</v>
      </c>
      <c r="K285" s="1394">
        <f t="shared" si="51"/>
        <v>0.19047619047619047</v>
      </c>
      <c r="L285" s="59">
        <v>605</v>
      </c>
      <c r="M285" s="1393">
        <v>107</v>
      </c>
      <c r="N285" s="60">
        <f t="shared" si="52"/>
        <v>0.17685950413223139</v>
      </c>
      <c r="O285" s="1395">
        <v>606</v>
      </c>
      <c r="P285" s="1396">
        <v>110</v>
      </c>
      <c r="Q285" s="1385">
        <f t="shared" si="53"/>
        <v>0.18151815181518152</v>
      </c>
      <c r="R285" s="78">
        <v>627</v>
      </c>
      <c r="S285" s="1454">
        <v>110</v>
      </c>
      <c r="T285" s="1397">
        <f t="shared" si="54"/>
        <v>0.17543859649122806</v>
      </c>
      <c r="U285" s="78">
        <v>584</v>
      </c>
      <c r="V285" s="1454">
        <v>111</v>
      </c>
      <c r="W285" s="1397">
        <f t="shared" si="55"/>
        <v>0.19006849315068494</v>
      </c>
      <c r="X285" s="78">
        <v>545</v>
      </c>
      <c r="Y285" s="1454">
        <v>110</v>
      </c>
      <c r="Z285" s="1397">
        <f t="shared" si="56"/>
        <v>0.20183486238532111</v>
      </c>
      <c r="AA285" s="1455">
        <v>549</v>
      </c>
      <c r="AB285" s="1456">
        <v>112</v>
      </c>
      <c r="AC285" s="1388">
        <f t="shared" si="57"/>
        <v>0.2040072859744991</v>
      </c>
    </row>
    <row r="286" spans="1:30" ht="13">
      <c r="A286" s="1389" t="s">
        <v>300</v>
      </c>
      <c r="B286" s="1390" t="s">
        <v>301</v>
      </c>
      <c r="C286" s="1391" t="s">
        <v>302</v>
      </c>
      <c r="D286" s="1390" t="s">
        <v>39</v>
      </c>
      <c r="E286" s="1392" t="s">
        <v>311</v>
      </c>
      <c r="F286" s="59">
        <v>384</v>
      </c>
      <c r="G286" s="1393">
        <v>98</v>
      </c>
      <c r="H286" s="1394">
        <f t="shared" si="50"/>
        <v>0.25520833333333331</v>
      </c>
      <c r="I286" s="59">
        <v>381</v>
      </c>
      <c r="J286" s="1393">
        <v>98</v>
      </c>
      <c r="K286" s="1394">
        <f t="shared" si="51"/>
        <v>0.2572178477690289</v>
      </c>
      <c r="L286" s="59">
        <v>372</v>
      </c>
      <c r="M286" s="1393">
        <v>90</v>
      </c>
      <c r="N286" s="60">
        <f t="shared" si="52"/>
        <v>0.24193548387096775</v>
      </c>
      <c r="O286" s="1395">
        <v>321</v>
      </c>
      <c r="P286" s="1396">
        <v>72</v>
      </c>
      <c r="Q286" s="1385">
        <f t="shared" si="53"/>
        <v>0.22429906542056074</v>
      </c>
      <c r="R286" s="78">
        <v>312</v>
      </c>
      <c r="S286" s="1454">
        <v>56</v>
      </c>
      <c r="T286" s="1397">
        <f t="shared" si="54"/>
        <v>0.17948717948717949</v>
      </c>
      <c r="U286" s="78">
        <v>340</v>
      </c>
      <c r="V286" s="1454">
        <v>59</v>
      </c>
      <c r="W286" s="1397">
        <f t="shared" si="55"/>
        <v>0.17352941176470588</v>
      </c>
      <c r="X286" s="78">
        <v>355</v>
      </c>
      <c r="Y286" s="1454">
        <v>52</v>
      </c>
      <c r="Z286" s="1397">
        <f t="shared" si="56"/>
        <v>0.14647887323943662</v>
      </c>
      <c r="AA286" s="1455">
        <v>342</v>
      </c>
      <c r="AB286" s="1456">
        <v>66</v>
      </c>
      <c r="AC286" s="1388">
        <f t="shared" si="57"/>
        <v>0.19298245614035087</v>
      </c>
    </row>
    <row r="287" spans="1:30" ht="13">
      <c r="A287" s="1402" t="s">
        <v>300</v>
      </c>
      <c r="B287" s="1403" t="s">
        <v>301</v>
      </c>
      <c r="C287" s="1404" t="s">
        <v>302</v>
      </c>
      <c r="D287" s="1402" t="s">
        <v>57</v>
      </c>
      <c r="E287" s="1405" t="s">
        <v>312</v>
      </c>
      <c r="F287" s="62">
        <v>953</v>
      </c>
      <c r="G287" s="1406">
        <v>269</v>
      </c>
      <c r="H287" s="1407">
        <f t="shared" si="50"/>
        <v>0.28226652675760755</v>
      </c>
      <c r="I287" s="62">
        <v>975</v>
      </c>
      <c r="J287" s="1406">
        <v>268</v>
      </c>
      <c r="K287" s="1407">
        <f t="shared" si="51"/>
        <v>0.27487179487179486</v>
      </c>
      <c r="L287" s="63">
        <v>963</v>
      </c>
      <c r="M287" s="1408">
        <v>232</v>
      </c>
      <c r="N287" s="64">
        <f t="shared" si="52"/>
        <v>0.24091381100726894</v>
      </c>
      <c r="O287" s="1409">
        <v>987</v>
      </c>
      <c r="P287" s="1410">
        <v>225</v>
      </c>
      <c r="Q287" s="1411">
        <f t="shared" si="53"/>
        <v>0.22796352583586627</v>
      </c>
      <c r="R287" s="65">
        <v>964</v>
      </c>
      <c r="S287" s="1412">
        <v>195</v>
      </c>
      <c r="T287" s="1413">
        <f t="shared" si="54"/>
        <v>0.20228215767634855</v>
      </c>
      <c r="U287" s="65">
        <v>909</v>
      </c>
      <c r="V287" s="1412">
        <v>164</v>
      </c>
      <c r="W287" s="1413">
        <f t="shared" si="55"/>
        <v>0.18041804180418042</v>
      </c>
      <c r="X287" s="65">
        <v>829</v>
      </c>
      <c r="Y287" s="1412">
        <v>144</v>
      </c>
      <c r="Z287" s="1413">
        <f t="shared" si="56"/>
        <v>0.17370325693606756</v>
      </c>
      <c r="AA287" s="1415">
        <v>808</v>
      </c>
      <c r="AB287" s="1416">
        <v>137</v>
      </c>
      <c r="AC287" s="1417">
        <f>AB287/AA287</f>
        <v>0.16955445544554457</v>
      </c>
    </row>
    <row r="288" spans="1:30" ht="13">
      <c r="A288" s="1402" t="s">
        <v>300</v>
      </c>
      <c r="B288" s="1403" t="s">
        <v>301</v>
      </c>
      <c r="C288" s="1404" t="s">
        <v>302</v>
      </c>
      <c r="D288" s="1402" t="s">
        <v>57</v>
      </c>
      <c r="E288" s="1405" t="s">
        <v>313</v>
      </c>
      <c r="F288" s="62">
        <v>647</v>
      </c>
      <c r="G288" s="1406">
        <v>225</v>
      </c>
      <c r="H288" s="1407">
        <f t="shared" si="50"/>
        <v>0.34775888717156106</v>
      </c>
      <c r="I288" s="62">
        <v>638</v>
      </c>
      <c r="J288" s="1406">
        <v>238</v>
      </c>
      <c r="K288" s="1407">
        <f t="shared" si="51"/>
        <v>0.37304075235109718</v>
      </c>
      <c r="L288" s="63">
        <v>586</v>
      </c>
      <c r="M288" s="1408">
        <v>210</v>
      </c>
      <c r="N288" s="64">
        <f t="shared" si="52"/>
        <v>0.35836177474402731</v>
      </c>
      <c r="O288" s="1409">
        <v>607</v>
      </c>
      <c r="P288" s="1410">
        <v>198</v>
      </c>
      <c r="Q288" s="1411">
        <f t="shared" si="53"/>
        <v>0.32619439868204281</v>
      </c>
      <c r="R288" s="65">
        <v>602</v>
      </c>
      <c r="S288" s="1412">
        <v>168</v>
      </c>
      <c r="T288" s="1413">
        <f t="shared" si="54"/>
        <v>0.27906976744186046</v>
      </c>
      <c r="U288" s="65">
        <v>591</v>
      </c>
      <c r="V288" s="1412">
        <v>171</v>
      </c>
      <c r="W288" s="1413">
        <f t="shared" si="55"/>
        <v>0.28934010152284262</v>
      </c>
      <c r="X288" s="65">
        <v>597</v>
      </c>
      <c r="Y288" s="1412">
        <v>169</v>
      </c>
      <c r="Z288" s="1413">
        <f t="shared" si="56"/>
        <v>0.28308207705192628</v>
      </c>
      <c r="AA288" s="1415">
        <v>575</v>
      </c>
      <c r="AB288" s="1416">
        <v>180</v>
      </c>
      <c r="AC288" s="1417">
        <f t="shared" ref="AC288:AC289" si="58">AB288/AA288</f>
        <v>0.31304347826086959</v>
      </c>
    </row>
    <row r="289" spans="1:30" ht="13">
      <c r="A289" s="1402" t="s">
        <v>300</v>
      </c>
      <c r="B289" s="1403" t="s">
        <v>301</v>
      </c>
      <c r="C289" s="1404" t="s">
        <v>302</v>
      </c>
      <c r="D289" s="1402" t="s">
        <v>57</v>
      </c>
      <c r="E289" s="1405" t="s">
        <v>314</v>
      </c>
      <c r="F289" s="62">
        <v>427</v>
      </c>
      <c r="G289" s="1406">
        <v>203</v>
      </c>
      <c r="H289" s="1407">
        <f t="shared" si="50"/>
        <v>0.47540983606557374</v>
      </c>
      <c r="I289" s="62">
        <v>408</v>
      </c>
      <c r="J289" s="1406">
        <v>187</v>
      </c>
      <c r="K289" s="1407">
        <f t="shared" si="51"/>
        <v>0.45833333333333331</v>
      </c>
      <c r="L289" s="63">
        <v>447</v>
      </c>
      <c r="M289" s="1408">
        <v>201</v>
      </c>
      <c r="N289" s="64">
        <f t="shared" si="52"/>
        <v>0.44966442953020136</v>
      </c>
      <c r="O289" s="1409">
        <v>501</v>
      </c>
      <c r="P289" s="1410">
        <v>198</v>
      </c>
      <c r="Q289" s="1411">
        <f t="shared" si="53"/>
        <v>0.39520958083832336</v>
      </c>
      <c r="R289" s="65">
        <v>502</v>
      </c>
      <c r="S289" s="1412">
        <v>175</v>
      </c>
      <c r="T289" s="1413">
        <f t="shared" si="54"/>
        <v>0.34860557768924305</v>
      </c>
      <c r="U289" s="65">
        <v>500</v>
      </c>
      <c r="V289" s="1412">
        <v>171</v>
      </c>
      <c r="W289" s="1413">
        <f t="shared" si="55"/>
        <v>0.34200000000000003</v>
      </c>
      <c r="X289" s="65">
        <v>485</v>
      </c>
      <c r="Y289" s="1412">
        <v>175</v>
      </c>
      <c r="Z289" s="1413">
        <f t="shared" si="56"/>
        <v>0.36082474226804123</v>
      </c>
      <c r="AA289" s="1415">
        <v>477</v>
      </c>
      <c r="AB289" s="1416">
        <v>157</v>
      </c>
      <c r="AC289" s="1417">
        <f t="shared" si="58"/>
        <v>0.32914046121593293</v>
      </c>
    </row>
    <row r="290" spans="1:30" ht="13">
      <c r="A290" s="1418" t="s">
        <v>300</v>
      </c>
      <c r="B290" s="1419" t="s">
        <v>301</v>
      </c>
      <c r="C290" s="1420" t="s">
        <v>302</v>
      </c>
      <c r="D290" s="1419" t="s">
        <v>61</v>
      </c>
      <c r="E290" s="1421" t="s">
        <v>315</v>
      </c>
      <c r="F290" s="66">
        <v>1046</v>
      </c>
      <c r="G290" s="1422">
        <v>323</v>
      </c>
      <c r="H290" s="1423">
        <f t="shared" si="50"/>
        <v>0.30879541108986613</v>
      </c>
      <c r="I290" s="67">
        <v>1041</v>
      </c>
      <c r="J290" s="1424">
        <v>313</v>
      </c>
      <c r="K290" s="1423">
        <f t="shared" si="51"/>
        <v>0.30067243035542746</v>
      </c>
      <c r="L290" s="68">
        <v>1082</v>
      </c>
      <c r="M290" s="1425">
        <v>334</v>
      </c>
      <c r="N290" s="69">
        <f t="shared" si="52"/>
        <v>0.30868761552680224</v>
      </c>
      <c r="O290" s="1426">
        <v>1083</v>
      </c>
      <c r="P290" s="1427">
        <v>338</v>
      </c>
      <c r="Q290" s="1428">
        <f t="shared" si="53"/>
        <v>0.31209602954755311</v>
      </c>
      <c r="R290" s="70">
        <v>1042</v>
      </c>
      <c r="S290" s="1429">
        <v>333</v>
      </c>
      <c r="T290" s="71">
        <f t="shared" si="54"/>
        <v>0.31957773512476007</v>
      </c>
      <c r="U290" s="70">
        <v>1060</v>
      </c>
      <c r="V290" s="1429">
        <v>348</v>
      </c>
      <c r="W290" s="71">
        <f t="shared" si="55"/>
        <v>0.32830188679245281</v>
      </c>
      <c r="X290" s="70">
        <v>1011</v>
      </c>
      <c r="Y290" s="1429">
        <v>307</v>
      </c>
      <c r="Z290" s="71">
        <f t="shared" si="56"/>
        <v>0.30365974282888231</v>
      </c>
      <c r="AA290" s="1430">
        <v>1005</v>
      </c>
      <c r="AB290" s="1431">
        <v>272</v>
      </c>
      <c r="AC290" s="1432">
        <f>AB290/AA290</f>
        <v>0.27064676616915423</v>
      </c>
    </row>
    <row r="291" spans="1:30" ht="13">
      <c r="A291" s="1418" t="s">
        <v>300</v>
      </c>
      <c r="B291" s="1419" t="s">
        <v>301</v>
      </c>
      <c r="C291" s="1420" t="s">
        <v>302</v>
      </c>
      <c r="D291" s="1419" t="s">
        <v>61</v>
      </c>
      <c r="E291" s="1421" t="s">
        <v>316</v>
      </c>
      <c r="F291" s="66">
        <v>1131</v>
      </c>
      <c r="G291" s="1422">
        <v>259</v>
      </c>
      <c r="H291" s="1423">
        <f t="shared" si="50"/>
        <v>0.22900088417329797</v>
      </c>
      <c r="I291" s="67">
        <v>1130</v>
      </c>
      <c r="J291" s="1424">
        <v>269</v>
      </c>
      <c r="K291" s="1423">
        <f t="shared" si="51"/>
        <v>0.23805309734513275</v>
      </c>
      <c r="L291" s="68">
        <v>1126</v>
      </c>
      <c r="M291" s="1425">
        <v>282</v>
      </c>
      <c r="N291" s="69">
        <f t="shared" si="52"/>
        <v>0.25044404973357015</v>
      </c>
      <c r="O291" s="1426">
        <v>1154</v>
      </c>
      <c r="P291" s="1427">
        <v>285</v>
      </c>
      <c r="Q291" s="1428">
        <f t="shared" si="53"/>
        <v>0.24696707105719237</v>
      </c>
      <c r="R291" s="70">
        <v>1168</v>
      </c>
      <c r="S291" s="1429">
        <v>284</v>
      </c>
      <c r="T291" s="71">
        <f t="shared" si="54"/>
        <v>0.24315068493150685</v>
      </c>
      <c r="U291" s="70">
        <v>1134</v>
      </c>
      <c r="V291" s="1429">
        <v>255</v>
      </c>
      <c r="W291" s="71">
        <f t="shared" si="55"/>
        <v>0.22486772486772486</v>
      </c>
      <c r="X291" s="70">
        <v>1120</v>
      </c>
      <c r="Y291" s="1429">
        <v>223</v>
      </c>
      <c r="Z291" s="71">
        <f t="shared" si="56"/>
        <v>0.19910714285714284</v>
      </c>
      <c r="AA291" s="1430">
        <v>1108</v>
      </c>
      <c r="AB291" s="1431">
        <v>211</v>
      </c>
      <c r="AC291" s="1432">
        <f t="shared" ref="AC291:AC298" si="59">AB291/AA291</f>
        <v>0.19043321299638988</v>
      </c>
    </row>
    <row r="292" spans="1:30" ht="13">
      <c r="A292" s="1418" t="s">
        <v>300</v>
      </c>
      <c r="B292" s="1419" t="s">
        <v>301</v>
      </c>
      <c r="C292" s="1420" t="s">
        <v>302</v>
      </c>
      <c r="D292" s="1419" t="s">
        <v>61</v>
      </c>
      <c r="E292" s="1421" t="s">
        <v>317</v>
      </c>
      <c r="F292" s="66">
        <v>578</v>
      </c>
      <c r="G292" s="1422">
        <v>237</v>
      </c>
      <c r="H292" s="1423">
        <f t="shared" si="50"/>
        <v>0.41003460207612458</v>
      </c>
      <c r="I292" s="67">
        <v>580</v>
      </c>
      <c r="J292" s="1424">
        <v>251</v>
      </c>
      <c r="K292" s="1423">
        <f t="shared" si="51"/>
        <v>0.43275862068965515</v>
      </c>
      <c r="L292" s="68">
        <v>577</v>
      </c>
      <c r="M292" s="1425">
        <v>245</v>
      </c>
      <c r="N292" s="69">
        <f t="shared" si="52"/>
        <v>0.42461005199306762</v>
      </c>
      <c r="O292" s="1426">
        <v>621</v>
      </c>
      <c r="P292" s="1427">
        <v>275</v>
      </c>
      <c r="Q292" s="1428">
        <f t="shared" si="53"/>
        <v>0.44283413848631242</v>
      </c>
      <c r="R292" s="70">
        <v>676</v>
      </c>
      <c r="S292" s="1429">
        <v>309</v>
      </c>
      <c r="T292" s="71">
        <f t="shared" si="54"/>
        <v>0.45710059171597633</v>
      </c>
      <c r="U292" s="70">
        <v>694</v>
      </c>
      <c r="V292" s="1429">
        <v>296</v>
      </c>
      <c r="W292" s="71">
        <f t="shared" si="55"/>
        <v>0.4265129682997118</v>
      </c>
      <c r="X292" s="70">
        <v>758</v>
      </c>
      <c r="Y292" s="1429">
        <v>303</v>
      </c>
      <c r="Z292" s="71">
        <f t="shared" si="56"/>
        <v>0.39973614775725591</v>
      </c>
      <c r="AA292" s="1430">
        <v>767</v>
      </c>
      <c r="AB292" s="1431">
        <v>279</v>
      </c>
      <c r="AC292" s="1432">
        <f t="shared" si="59"/>
        <v>0.36375488917861798</v>
      </c>
    </row>
    <row r="293" spans="1:30" ht="14.5">
      <c r="A293" s="1500" t="s">
        <v>300</v>
      </c>
      <c r="B293" s="1501" t="s">
        <v>301</v>
      </c>
      <c r="C293" s="1502" t="s">
        <v>302</v>
      </c>
      <c r="D293" s="1501" t="s">
        <v>85</v>
      </c>
      <c r="E293" s="1503" t="s">
        <v>318</v>
      </c>
      <c r="F293" s="73"/>
      <c r="G293" s="1438"/>
      <c r="H293" s="1439"/>
      <c r="I293" s="74"/>
      <c r="J293" s="1440"/>
      <c r="K293" s="1439"/>
      <c r="L293" s="90"/>
      <c r="M293" s="1448"/>
      <c r="N293" s="91"/>
      <c r="O293" s="1442">
        <v>123</v>
      </c>
      <c r="P293" s="1443">
        <v>8</v>
      </c>
      <c r="Q293" s="1444">
        <f t="shared" si="53"/>
        <v>6.5040650406504072E-2</v>
      </c>
      <c r="R293" s="77">
        <v>149</v>
      </c>
      <c r="S293" s="1445">
        <v>20</v>
      </c>
      <c r="T293" s="1446">
        <f t="shared" si="54"/>
        <v>0.13422818791946309</v>
      </c>
      <c r="U293" s="77">
        <v>164</v>
      </c>
      <c r="V293" s="1445">
        <v>20</v>
      </c>
      <c r="W293" s="1446">
        <f t="shared" si="55"/>
        <v>0.12195121951219512</v>
      </c>
      <c r="X293" s="77">
        <v>172</v>
      </c>
      <c r="Y293" s="1445">
        <v>11</v>
      </c>
      <c r="Z293" s="1446">
        <f t="shared" si="56"/>
        <v>6.3953488372093026E-2</v>
      </c>
      <c r="AA293" s="90">
        <v>201</v>
      </c>
      <c r="AB293" s="1448">
        <v>14</v>
      </c>
      <c r="AC293" s="1489">
        <f t="shared" si="59"/>
        <v>6.965174129353234E-2</v>
      </c>
    </row>
    <row r="294" spans="1:30" ht="14.5">
      <c r="A294" s="1434" t="s">
        <v>300</v>
      </c>
      <c r="B294" s="1435" t="s">
        <v>301</v>
      </c>
      <c r="C294" s="1436" t="s">
        <v>302</v>
      </c>
      <c r="D294" s="1435" t="s">
        <v>85</v>
      </c>
      <c r="E294" s="1476" t="s">
        <v>319</v>
      </c>
      <c r="F294" s="73">
        <v>201</v>
      </c>
      <c r="G294" s="1438">
        <v>108</v>
      </c>
      <c r="H294" s="1439">
        <f t="shared" si="50"/>
        <v>0.53731343283582089</v>
      </c>
      <c r="I294" s="73">
        <v>186</v>
      </c>
      <c r="J294" s="1438">
        <v>85</v>
      </c>
      <c r="K294" s="1439">
        <f t="shared" si="51"/>
        <v>0.45698924731182794</v>
      </c>
      <c r="L294" s="75">
        <v>194</v>
      </c>
      <c r="M294" s="1441">
        <v>88</v>
      </c>
      <c r="N294" s="76">
        <f t="shared" si="52"/>
        <v>0.45360824742268041</v>
      </c>
      <c r="O294" s="1442">
        <v>187</v>
      </c>
      <c r="P294" s="1443">
        <v>88</v>
      </c>
      <c r="Q294" s="1444">
        <f t="shared" si="53"/>
        <v>0.47058823529411764</v>
      </c>
      <c r="R294" s="77">
        <v>225</v>
      </c>
      <c r="S294" s="1445">
        <v>104</v>
      </c>
      <c r="T294" s="1446">
        <f t="shared" si="54"/>
        <v>0.4622222222222222</v>
      </c>
      <c r="U294" s="77">
        <v>233</v>
      </c>
      <c r="V294" s="1445">
        <v>113</v>
      </c>
      <c r="W294" s="1446">
        <f t="shared" si="55"/>
        <v>0.48497854077253216</v>
      </c>
      <c r="X294" s="77">
        <v>226</v>
      </c>
      <c r="Y294" s="1445">
        <v>102</v>
      </c>
      <c r="Z294" s="1446">
        <f t="shared" si="56"/>
        <v>0.45132743362831856</v>
      </c>
      <c r="AA294" s="90">
        <v>203</v>
      </c>
      <c r="AB294" s="1448">
        <v>108</v>
      </c>
      <c r="AC294" s="1489">
        <f t="shared" si="59"/>
        <v>0.53201970443349755</v>
      </c>
    </row>
    <row r="295" spans="1:30" ht="14.5">
      <c r="A295" s="1434" t="s">
        <v>300</v>
      </c>
      <c r="B295" s="1435" t="s">
        <v>301</v>
      </c>
      <c r="C295" s="1436" t="s">
        <v>302</v>
      </c>
      <c r="D295" s="1496" t="s">
        <v>85</v>
      </c>
      <c r="E295" s="1476" t="s">
        <v>320</v>
      </c>
      <c r="F295" s="73">
        <v>141</v>
      </c>
      <c r="G295" s="1438">
        <v>125</v>
      </c>
      <c r="H295" s="1439">
        <f t="shared" si="50"/>
        <v>0.88652482269503541</v>
      </c>
      <c r="I295" s="73">
        <v>150</v>
      </c>
      <c r="J295" s="1438">
        <v>136</v>
      </c>
      <c r="K295" s="1439">
        <f t="shared" si="51"/>
        <v>0.90666666666666662</v>
      </c>
      <c r="L295" s="75">
        <v>147</v>
      </c>
      <c r="M295" s="1441">
        <v>135</v>
      </c>
      <c r="N295" s="76">
        <f t="shared" si="52"/>
        <v>0.91836734693877553</v>
      </c>
      <c r="O295" s="1442">
        <v>155</v>
      </c>
      <c r="P295" s="1443">
        <v>136</v>
      </c>
      <c r="Q295" s="1444">
        <f t="shared" si="53"/>
        <v>0.8774193548387097</v>
      </c>
      <c r="R295" s="77">
        <v>168</v>
      </c>
      <c r="S295" s="1445">
        <v>147</v>
      </c>
      <c r="T295" s="1446">
        <f t="shared" si="54"/>
        <v>0.875</v>
      </c>
      <c r="U295" s="77">
        <v>167</v>
      </c>
      <c r="V295" s="1445">
        <v>152</v>
      </c>
      <c r="W295" s="1504">
        <f t="shared" si="55"/>
        <v>0.91017964071856283</v>
      </c>
      <c r="X295" s="77">
        <v>155</v>
      </c>
      <c r="Y295" s="1445">
        <v>143</v>
      </c>
      <c r="Z295" s="1504">
        <f t="shared" si="56"/>
        <v>0.92258064516129035</v>
      </c>
      <c r="AA295" s="90">
        <v>151</v>
      </c>
      <c r="AB295" s="1448">
        <v>138</v>
      </c>
      <c r="AC295" s="1489">
        <f t="shared" si="59"/>
        <v>0.91390728476821192</v>
      </c>
    </row>
    <row r="296" spans="1:30" ht="14.5">
      <c r="A296" s="1434" t="s">
        <v>300</v>
      </c>
      <c r="B296" s="1435" t="s">
        <v>301</v>
      </c>
      <c r="C296" s="1436" t="s">
        <v>302</v>
      </c>
      <c r="D296" s="1496" t="s">
        <v>85</v>
      </c>
      <c r="E296" s="1476" t="s">
        <v>321</v>
      </c>
      <c r="F296" s="73">
        <v>54</v>
      </c>
      <c r="G296" s="1438">
        <v>53</v>
      </c>
      <c r="H296" s="1439">
        <f t="shared" si="50"/>
        <v>0.98148148148148151</v>
      </c>
      <c r="I296" s="73">
        <v>49</v>
      </c>
      <c r="J296" s="1438">
        <v>48</v>
      </c>
      <c r="K296" s="1439">
        <f t="shared" si="51"/>
        <v>0.97959183673469385</v>
      </c>
      <c r="L296" s="75">
        <v>54</v>
      </c>
      <c r="M296" s="1441">
        <v>53</v>
      </c>
      <c r="N296" s="76">
        <f t="shared" si="52"/>
        <v>0.98148148148148151</v>
      </c>
      <c r="O296" s="1442">
        <v>52</v>
      </c>
      <c r="P296" s="1443" t="s">
        <v>46</v>
      </c>
      <c r="Q296" s="1444" t="s">
        <v>46</v>
      </c>
      <c r="R296" s="77">
        <v>50</v>
      </c>
      <c r="S296" s="1445" t="s">
        <v>46</v>
      </c>
      <c r="T296" s="1505" t="s">
        <v>46</v>
      </c>
      <c r="U296" s="77">
        <v>55</v>
      </c>
      <c r="V296" s="1445" t="s">
        <v>46</v>
      </c>
      <c r="W296" s="92" t="s">
        <v>46</v>
      </c>
      <c r="X296" s="77">
        <v>55</v>
      </c>
      <c r="Y296" s="1445" t="s">
        <v>46</v>
      </c>
      <c r="Z296" s="92" t="s">
        <v>46</v>
      </c>
      <c r="AA296" s="90">
        <v>50</v>
      </c>
      <c r="AB296" s="1448" t="s">
        <v>46</v>
      </c>
      <c r="AC296" s="1444" t="s">
        <v>46</v>
      </c>
    </row>
    <row r="297" spans="1:30" ht="14.5">
      <c r="A297" s="1434" t="s">
        <v>300</v>
      </c>
      <c r="B297" s="1435" t="s">
        <v>301</v>
      </c>
      <c r="C297" s="1436" t="s">
        <v>302</v>
      </c>
      <c r="D297" s="1496" t="s">
        <v>85</v>
      </c>
      <c r="E297" s="1476" t="s">
        <v>322</v>
      </c>
      <c r="F297" s="73">
        <v>56</v>
      </c>
      <c r="G297" s="1438">
        <v>47</v>
      </c>
      <c r="H297" s="1439">
        <f t="shared" si="50"/>
        <v>0.8392857142857143</v>
      </c>
      <c r="I297" s="73">
        <v>48</v>
      </c>
      <c r="J297" s="1438">
        <v>40</v>
      </c>
      <c r="K297" s="1439">
        <f t="shared" si="51"/>
        <v>0.83333333333333337</v>
      </c>
      <c r="L297" s="75">
        <v>49</v>
      </c>
      <c r="M297" s="1441">
        <v>40</v>
      </c>
      <c r="N297" s="76">
        <f t="shared" si="52"/>
        <v>0.81632653061224492</v>
      </c>
      <c r="O297" s="1442">
        <v>50</v>
      </c>
      <c r="P297" s="1443">
        <v>42</v>
      </c>
      <c r="Q297" s="1444">
        <f t="shared" si="53"/>
        <v>0.84</v>
      </c>
      <c r="R297" s="77">
        <v>33</v>
      </c>
      <c r="S297" s="1445">
        <v>28</v>
      </c>
      <c r="T297" s="1446">
        <f t="shared" ref="T297:T298" si="60">S297/R297</f>
        <v>0.84848484848484851</v>
      </c>
      <c r="U297" s="77">
        <v>33</v>
      </c>
      <c r="V297" s="1445">
        <v>27</v>
      </c>
      <c r="W297" s="93">
        <f t="shared" si="55"/>
        <v>0.81818181818181823</v>
      </c>
      <c r="X297" s="77">
        <v>45</v>
      </c>
      <c r="Y297" s="1445">
        <v>38</v>
      </c>
      <c r="Z297" s="93">
        <f t="shared" si="56"/>
        <v>0.84444444444444444</v>
      </c>
      <c r="AA297" s="90">
        <v>46</v>
      </c>
      <c r="AB297" s="1448">
        <v>41</v>
      </c>
      <c r="AC297" s="1489">
        <f t="shared" si="59"/>
        <v>0.89130434782608692</v>
      </c>
    </row>
    <row r="298" spans="1:30" ht="13">
      <c r="A298" s="1450" t="s">
        <v>323</v>
      </c>
      <c r="B298" s="1451" t="s">
        <v>301</v>
      </c>
      <c r="C298" s="1452" t="s">
        <v>302</v>
      </c>
      <c r="D298" s="1451" t="s">
        <v>85</v>
      </c>
      <c r="E298" s="1453" t="s">
        <v>324</v>
      </c>
      <c r="F298" s="73">
        <v>4</v>
      </c>
      <c r="G298" s="1506">
        <v>4</v>
      </c>
      <c r="H298" s="1507">
        <f t="shared" si="50"/>
        <v>1</v>
      </c>
      <c r="I298" s="73">
        <v>11</v>
      </c>
      <c r="J298" s="1438">
        <v>11</v>
      </c>
      <c r="K298" s="1439">
        <f t="shared" si="51"/>
        <v>1</v>
      </c>
      <c r="L298" s="75">
        <v>9</v>
      </c>
      <c r="M298" s="1441">
        <v>9</v>
      </c>
      <c r="N298" s="76">
        <f t="shared" si="52"/>
        <v>1</v>
      </c>
      <c r="O298" s="1508" t="s">
        <v>46</v>
      </c>
      <c r="P298" s="1509" t="s">
        <v>46</v>
      </c>
      <c r="Q298" s="1444" t="s">
        <v>46</v>
      </c>
      <c r="R298" s="77">
        <v>10</v>
      </c>
      <c r="S298" s="1445">
        <v>10</v>
      </c>
      <c r="T298" s="1446">
        <f t="shared" si="60"/>
        <v>1</v>
      </c>
      <c r="U298" s="77">
        <v>15</v>
      </c>
      <c r="V298" s="1445">
        <v>15</v>
      </c>
      <c r="W298" s="1446">
        <f t="shared" si="55"/>
        <v>1</v>
      </c>
      <c r="X298" s="77">
        <v>14</v>
      </c>
      <c r="Y298" s="1445">
        <v>14</v>
      </c>
      <c r="Z298" s="1446">
        <f t="shared" si="56"/>
        <v>1</v>
      </c>
      <c r="AA298" s="90">
        <v>17</v>
      </c>
      <c r="AB298" s="1448">
        <v>17</v>
      </c>
      <c r="AC298" s="1489">
        <f t="shared" si="59"/>
        <v>1</v>
      </c>
    </row>
    <row r="299" spans="1:30">
      <c r="F299" s="94"/>
      <c r="G299" s="95"/>
      <c r="H299" s="96"/>
      <c r="L299" s="97"/>
      <c r="M299" s="97"/>
      <c r="N299" s="98"/>
      <c r="O299" s="98"/>
      <c r="P299" s="98"/>
      <c r="Q299" s="98"/>
      <c r="U299" s="88"/>
      <c r="V299" s="88"/>
      <c r="W299" s="89"/>
      <c r="X299" s="88"/>
      <c r="Y299" s="88"/>
      <c r="Z299" s="89"/>
      <c r="AA299" s="1497"/>
      <c r="AB299" s="1497"/>
      <c r="AC299" s="1498"/>
    </row>
    <row r="300" spans="1:30" s="41" customFormat="1">
      <c r="A300" s="1375"/>
      <c r="B300" s="33"/>
      <c r="C300" s="33"/>
      <c r="D300" s="33"/>
      <c r="E300" s="33"/>
      <c r="F300" s="94"/>
      <c r="G300" s="95"/>
      <c r="H300" s="96"/>
      <c r="I300" s="34"/>
      <c r="J300" s="34"/>
      <c r="K300" s="34"/>
      <c r="L300" s="97"/>
      <c r="M300" s="97"/>
      <c r="N300" s="98"/>
      <c r="O300" s="98"/>
      <c r="P300" s="98"/>
      <c r="Q300" s="98"/>
      <c r="R300" s="35"/>
      <c r="S300" s="35"/>
      <c r="T300" s="36"/>
      <c r="U300" s="35"/>
      <c r="V300" s="35"/>
      <c r="W300" s="36"/>
      <c r="X300" s="37"/>
      <c r="Y300" s="37"/>
      <c r="Z300" s="37"/>
      <c r="AA300" s="1499"/>
      <c r="AB300" s="1499"/>
      <c r="AC300" s="1499"/>
    </row>
    <row r="301" spans="1:30" s="41" customFormat="1" ht="17.5">
      <c r="A301" s="1884" t="s">
        <v>19</v>
      </c>
      <c r="B301" s="1887" t="s">
        <v>20</v>
      </c>
      <c r="C301" s="1887" t="s">
        <v>21</v>
      </c>
      <c r="D301" s="1887" t="s">
        <v>22</v>
      </c>
      <c r="E301" s="1890" t="s">
        <v>23</v>
      </c>
      <c r="F301" s="1864" t="s">
        <v>24</v>
      </c>
      <c r="G301" s="1865"/>
      <c r="H301" s="1865"/>
      <c r="I301" s="1865"/>
      <c r="J301" s="1865"/>
      <c r="K301" s="1865"/>
      <c r="L301" s="1865"/>
      <c r="M301" s="1865"/>
      <c r="N301" s="1865"/>
      <c r="O301" s="1865"/>
      <c r="P301" s="1865"/>
      <c r="Q301" s="1865"/>
      <c r="R301" s="1865"/>
      <c r="S301" s="1865"/>
      <c r="T301" s="1865"/>
      <c r="U301" s="1865"/>
      <c r="V301" s="1865"/>
      <c r="W301" s="1865"/>
      <c r="X301" s="1865"/>
      <c r="Y301" s="1865"/>
      <c r="Z301" s="1865"/>
      <c r="AA301" s="1865"/>
      <c r="AB301" s="1865"/>
      <c r="AC301" s="1865"/>
      <c r="AD301" s="21"/>
    </row>
    <row r="302" spans="1:30" ht="17.5">
      <c r="A302" s="1885"/>
      <c r="B302" s="1888"/>
      <c r="C302" s="1888"/>
      <c r="D302" s="1888"/>
      <c r="E302" s="1891"/>
      <c r="F302" s="1875" t="s">
        <v>25</v>
      </c>
      <c r="G302" s="1876"/>
      <c r="H302" s="1877"/>
      <c r="I302" s="1878" t="s">
        <v>26</v>
      </c>
      <c r="J302" s="1879"/>
      <c r="K302" s="1880"/>
      <c r="L302" s="1878" t="s">
        <v>27</v>
      </c>
      <c r="M302" s="1879"/>
      <c r="N302" s="1881"/>
      <c r="O302" s="1878" t="s">
        <v>28</v>
      </c>
      <c r="P302" s="1879"/>
      <c r="Q302" s="1879"/>
      <c r="R302" s="1872" t="s">
        <v>29</v>
      </c>
      <c r="S302" s="1873"/>
      <c r="T302" s="1873"/>
      <c r="U302" s="1872" t="s">
        <v>30</v>
      </c>
      <c r="V302" s="1873"/>
      <c r="W302" s="1873"/>
      <c r="X302" s="1872" t="s">
        <v>31</v>
      </c>
      <c r="Y302" s="1873"/>
      <c r="Z302" s="1874"/>
      <c r="AA302" s="1866" t="s">
        <v>3214</v>
      </c>
      <c r="AB302" s="1867"/>
      <c r="AC302" s="1868"/>
      <c r="AD302" s="21"/>
    </row>
    <row r="303" spans="1:30" ht="27.5">
      <c r="A303" s="1885"/>
      <c r="B303" s="1888"/>
      <c r="C303" s="1888"/>
      <c r="D303" s="1888"/>
      <c r="E303" s="1891"/>
      <c r="F303" s="38" t="s">
        <v>32</v>
      </c>
      <c r="G303" s="1869" t="s">
        <v>33</v>
      </c>
      <c r="H303" s="1883"/>
      <c r="I303" s="38" t="s">
        <v>32</v>
      </c>
      <c r="J303" s="1869" t="s">
        <v>33</v>
      </c>
      <c r="K303" s="1883"/>
      <c r="L303" s="38" t="s">
        <v>32</v>
      </c>
      <c r="M303" s="1869" t="s">
        <v>33</v>
      </c>
      <c r="N303" s="1870"/>
      <c r="O303" s="38" t="s">
        <v>32</v>
      </c>
      <c r="P303" s="1869" t="s">
        <v>33</v>
      </c>
      <c r="Q303" s="1870"/>
      <c r="R303" s="38" t="s">
        <v>32</v>
      </c>
      <c r="S303" s="1869" t="s">
        <v>33</v>
      </c>
      <c r="T303" s="1870"/>
      <c r="U303" s="38" t="s">
        <v>32</v>
      </c>
      <c r="V303" s="1869" t="s">
        <v>33</v>
      </c>
      <c r="W303" s="1870"/>
      <c r="X303" s="38" t="s">
        <v>32</v>
      </c>
      <c r="Y303" s="1869" t="s">
        <v>33</v>
      </c>
      <c r="Z303" s="1871"/>
      <c r="AA303" s="1378" t="s">
        <v>32</v>
      </c>
      <c r="AB303" s="1862" t="s">
        <v>33</v>
      </c>
      <c r="AC303" s="1863"/>
      <c r="AD303" s="40"/>
    </row>
    <row r="304" spans="1:30" ht="17.5">
      <c r="A304" s="1886"/>
      <c r="B304" s="1889"/>
      <c r="C304" s="1889"/>
      <c r="D304" s="1889"/>
      <c r="E304" s="1892"/>
      <c r="F304" s="42" t="s">
        <v>34</v>
      </c>
      <c r="G304" s="43" t="s">
        <v>34</v>
      </c>
      <c r="H304" s="44" t="s">
        <v>35</v>
      </c>
      <c r="I304" s="42" t="s">
        <v>34</v>
      </c>
      <c r="J304" s="43" t="s">
        <v>34</v>
      </c>
      <c r="K304" s="44" t="s">
        <v>35</v>
      </c>
      <c r="L304" s="42" t="s">
        <v>34</v>
      </c>
      <c r="M304" s="43" t="s">
        <v>34</v>
      </c>
      <c r="N304" s="45" t="s">
        <v>35</v>
      </c>
      <c r="O304" s="42" t="s">
        <v>34</v>
      </c>
      <c r="P304" s="43" t="s">
        <v>34</v>
      </c>
      <c r="Q304" s="45" t="s">
        <v>35</v>
      </c>
      <c r="R304" s="42" t="s">
        <v>34</v>
      </c>
      <c r="S304" s="43" t="s">
        <v>34</v>
      </c>
      <c r="T304" s="45" t="s">
        <v>35</v>
      </c>
      <c r="U304" s="42" t="s">
        <v>34</v>
      </c>
      <c r="V304" s="43" t="s">
        <v>34</v>
      </c>
      <c r="W304" s="45" t="s">
        <v>35</v>
      </c>
      <c r="X304" s="42" t="s">
        <v>34</v>
      </c>
      <c r="Y304" s="43" t="s">
        <v>34</v>
      </c>
      <c r="Z304" s="47" t="s">
        <v>35</v>
      </c>
      <c r="AA304" s="1379" t="s">
        <v>34</v>
      </c>
      <c r="AB304" s="1380" t="s">
        <v>34</v>
      </c>
      <c r="AC304" s="1381" t="s">
        <v>35</v>
      </c>
      <c r="AD304" s="21"/>
    </row>
    <row r="305" spans="1:29" ht="13">
      <c r="A305" s="48" t="s">
        <v>325</v>
      </c>
      <c r="B305" s="49" t="s">
        <v>326</v>
      </c>
      <c r="C305" s="50" t="s">
        <v>327</v>
      </c>
      <c r="D305" s="49" t="s">
        <v>39</v>
      </c>
      <c r="E305" s="1382" t="s">
        <v>328</v>
      </c>
      <c r="F305" s="51">
        <v>483</v>
      </c>
      <c r="G305" s="52">
        <v>101</v>
      </c>
      <c r="H305" s="53">
        <f t="shared" ref="H305:H337" si="61">G305/F305</f>
        <v>0.20910973084886128</v>
      </c>
      <c r="I305" s="51">
        <v>482</v>
      </c>
      <c r="J305" s="52">
        <v>88</v>
      </c>
      <c r="K305" s="53">
        <f t="shared" ref="K305:K337" si="62">J305/I305</f>
        <v>0.18257261410788381</v>
      </c>
      <c r="L305" s="51">
        <v>490</v>
      </c>
      <c r="M305" s="1510">
        <v>99</v>
      </c>
      <c r="N305" s="54">
        <f t="shared" ref="N305:N337" si="63">M305/L305</f>
        <v>0.20204081632653062</v>
      </c>
      <c r="O305" s="1383">
        <v>456</v>
      </c>
      <c r="P305" s="1384">
        <v>90</v>
      </c>
      <c r="Q305" s="1385">
        <f t="shared" ref="Q305:Q337" si="64">P305/O305</f>
        <v>0.19736842105263158</v>
      </c>
      <c r="R305" s="55">
        <v>441</v>
      </c>
      <c r="S305" s="1511">
        <v>84</v>
      </c>
      <c r="T305" s="57">
        <f t="shared" ref="T305:T337" si="65">S305/R305</f>
        <v>0.19047619047619047</v>
      </c>
      <c r="U305" s="55">
        <v>385</v>
      </c>
      <c r="V305" s="1511">
        <v>74</v>
      </c>
      <c r="W305" s="57">
        <f t="shared" ref="W305:W337" si="66">V305/U305</f>
        <v>0.19220779220779222</v>
      </c>
      <c r="X305" s="55">
        <v>336</v>
      </c>
      <c r="Y305" s="1511">
        <v>56</v>
      </c>
      <c r="Z305" s="57">
        <f t="shared" ref="Z305:Z337" si="67">Y305/X305</f>
        <v>0.16666666666666666</v>
      </c>
      <c r="AA305" s="1386">
        <v>341</v>
      </c>
      <c r="AB305" s="1512">
        <v>51</v>
      </c>
      <c r="AC305" s="1388">
        <f>AB305/AA305</f>
        <v>0.14956011730205279</v>
      </c>
    </row>
    <row r="306" spans="1:29" ht="13">
      <c r="A306" s="1389" t="s">
        <v>325</v>
      </c>
      <c r="B306" s="1390" t="s">
        <v>326</v>
      </c>
      <c r="C306" s="1391" t="s">
        <v>327</v>
      </c>
      <c r="D306" s="1390" t="s">
        <v>39</v>
      </c>
      <c r="E306" s="1392" t="s">
        <v>329</v>
      </c>
      <c r="F306" s="59">
        <v>954</v>
      </c>
      <c r="G306" s="1393">
        <v>168</v>
      </c>
      <c r="H306" s="1394">
        <f t="shared" si="61"/>
        <v>0.1761006289308176</v>
      </c>
      <c r="I306" s="59">
        <v>949</v>
      </c>
      <c r="J306" s="1393">
        <v>154</v>
      </c>
      <c r="K306" s="1394">
        <f t="shared" si="62"/>
        <v>0.16227608008429925</v>
      </c>
      <c r="L306" s="51">
        <v>964</v>
      </c>
      <c r="M306" s="1510">
        <v>150</v>
      </c>
      <c r="N306" s="54">
        <f t="shared" si="63"/>
        <v>0.15560165975103735</v>
      </c>
      <c r="O306" s="1395">
        <v>1003</v>
      </c>
      <c r="P306" s="1396">
        <v>176</v>
      </c>
      <c r="Q306" s="1385">
        <f t="shared" si="64"/>
        <v>0.17547357926221335</v>
      </c>
      <c r="R306" s="55">
        <v>948</v>
      </c>
      <c r="S306" s="1511">
        <v>155</v>
      </c>
      <c r="T306" s="57">
        <f t="shared" si="65"/>
        <v>0.16350210970464135</v>
      </c>
      <c r="U306" s="55">
        <v>923</v>
      </c>
      <c r="V306" s="1511">
        <v>140</v>
      </c>
      <c r="W306" s="57">
        <f t="shared" si="66"/>
        <v>0.15167930660888407</v>
      </c>
      <c r="X306" s="55">
        <v>849</v>
      </c>
      <c r="Y306" s="1511">
        <v>124</v>
      </c>
      <c r="Z306" s="57">
        <f t="shared" si="67"/>
        <v>0.14605418138987045</v>
      </c>
      <c r="AA306" s="1386">
        <v>848</v>
      </c>
      <c r="AB306" s="1512">
        <v>128</v>
      </c>
      <c r="AC306" s="1388">
        <f t="shared" ref="AC306:AC337" si="68">AB306/AA306</f>
        <v>0.15094339622641509</v>
      </c>
    </row>
    <row r="307" spans="1:29" ht="13">
      <c r="A307" s="1389" t="s">
        <v>325</v>
      </c>
      <c r="B307" s="1390" t="s">
        <v>326</v>
      </c>
      <c r="C307" s="1391" t="s">
        <v>327</v>
      </c>
      <c r="D307" s="1390" t="s">
        <v>39</v>
      </c>
      <c r="E307" s="1392" t="s">
        <v>330</v>
      </c>
      <c r="F307" s="59">
        <v>481</v>
      </c>
      <c r="G307" s="1393">
        <v>43</v>
      </c>
      <c r="H307" s="1394">
        <f t="shared" si="61"/>
        <v>8.9397089397089402E-2</v>
      </c>
      <c r="I307" s="59">
        <v>452</v>
      </c>
      <c r="J307" s="1393">
        <v>41</v>
      </c>
      <c r="K307" s="1394">
        <f t="shared" si="62"/>
        <v>9.0707964601769914E-2</v>
      </c>
      <c r="L307" s="51">
        <v>482</v>
      </c>
      <c r="M307" s="1510">
        <v>42</v>
      </c>
      <c r="N307" s="54">
        <f t="shared" si="63"/>
        <v>8.7136929460580909E-2</v>
      </c>
      <c r="O307" s="1395">
        <v>485</v>
      </c>
      <c r="P307" s="1396">
        <v>41</v>
      </c>
      <c r="Q307" s="1385">
        <f t="shared" si="64"/>
        <v>8.4536082474226809E-2</v>
      </c>
      <c r="R307" s="55">
        <v>488</v>
      </c>
      <c r="S307" s="1511">
        <v>35</v>
      </c>
      <c r="T307" s="57">
        <f t="shared" si="65"/>
        <v>7.1721311475409832E-2</v>
      </c>
      <c r="U307" s="55">
        <v>452</v>
      </c>
      <c r="V307" s="1511">
        <v>40</v>
      </c>
      <c r="W307" s="57">
        <f t="shared" si="66"/>
        <v>8.8495575221238937E-2</v>
      </c>
      <c r="X307" s="55">
        <v>409</v>
      </c>
      <c r="Y307" s="1511">
        <v>36</v>
      </c>
      <c r="Z307" s="57">
        <f t="shared" si="67"/>
        <v>8.8019559902200492E-2</v>
      </c>
      <c r="AA307" s="1386">
        <v>396</v>
      </c>
      <c r="AB307" s="1512">
        <v>32</v>
      </c>
      <c r="AC307" s="1388">
        <f t="shared" si="68"/>
        <v>8.0808080808080815E-2</v>
      </c>
    </row>
    <row r="308" spans="1:29" ht="13">
      <c r="A308" s="1389" t="s">
        <v>325</v>
      </c>
      <c r="B308" s="1390" t="s">
        <v>326</v>
      </c>
      <c r="C308" s="1391" t="s">
        <v>327</v>
      </c>
      <c r="D308" s="1390" t="s">
        <v>39</v>
      </c>
      <c r="E308" s="1392" t="s">
        <v>331</v>
      </c>
      <c r="F308" s="59">
        <v>801</v>
      </c>
      <c r="G308" s="1393">
        <v>139</v>
      </c>
      <c r="H308" s="1394">
        <f t="shared" si="61"/>
        <v>0.1735330836454432</v>
      </c>
      <c r="I308" s="59">
        <v>786</v>
      </c>
      <c r="J308" s="1393">
        <v>141</v>
      </c>
      <c r="K308" s="1394">
        <f t="shared" si="62"/>
        <v>0.17938931297709923</v>
      </c>
      <c r="L308" s="51">
        <v>768</v>
      </c>
      <c r="M308" s="1510">
        <v>125</v>
      </c>
      <c r="N308" s="54">
        <f t="shared" si="63"/>
        <v>0.16276041666666666</v>
      </c>
      <c r="O308" s="1395">
        <v>704</v>
      </c>
      <c r="P308" s="1396">
        <v>109</v>
      </c>
      <c r="Q308" s="1385">
        <f t="shared" si="64"/>
        <v>0.15482954545454544</v>
      </c>
      <c r="R308" s="55">
        <v>706</v>
      </c>
      <c r="S308" s="1511">
        <v>104</v>
      </c>
      <c r="T308" s="57">
        <f t="shared" si="65"/>
        <v>0.14730878186968838</v>
      </c>
      <c r="U308" s="55">
        <v>670</v>
      </c>
      <c r="V308" s="1511">
        <v>98</v>
      </c>
      <c r="W308" s="57">
        <f t="shared" si="66"/>
        <v>0.14626865671641792</v>
      </c>
      <c r="X308" s="55">
        <v>723</v>
      </c>
      <c r="Y308" s="1511">
        <v>116</v>
      </c>
      <c r="Z308" s="57">
        <f t="shared" si="67"/>
        <v>0.16044260027662519</v>
      </c>
      <c r="AA308" s="1386">
        <v>720</v>
      </c>
      <c r="AB308" s="1512">
        <v>119</v>
      </c>
      <c r="AC308" s="1388">
        <f t="shared" si="68"/>
        <v>0.16527777777777777</v>
      </c>
    </row>
    <row r="309" spans="1:29" ht="13">
      <c r="A309" s="1389" t="s">
        <v>325</v>
      </c>
      <c r="B309" s="1390" t="s">
        <v>326</v>
      </c>
      <c r="C309" s="1391" t="s">
        <v>327</v>
      </c>
      <c r="D309" s="1390" t="s">
        <v>39</v>
      </c>
      <c r="E309" s="1392" t="s">
        <v>332</v>
      </c>
      <c r="F309" s="59">
        <v>433</v>
      </c>
      <c r="G309" s="1393">
        <v>138</v>
      </c>
      <c r="H309" s="1394">
        <f t="shared" si="61"/>
        <v>0.3187066974595843</v>
      </c>
      <c r="I309" s="59">
        <v>446</v>
      </c>
      <c r="J309" s="1393">
        <v>121</v>
      </c>
      <c r="K309" s="1394">
        <f t="shared" si="62"/>
        <v>0.27130044843049328</v>
      </c>
      <c r="L309" s="51">
        <v>439</v>
      </c>
      <c r="M309" s="1510">
        <v>126</v>
      </c>
      <c r="N309" s="54">
        <f t="shared" si="63"/>
        <v>0.28701594533029612</v>
      </c>
      <c r="O309" s="1395">
        <v>451</v>
      </c>
      <c r="P309" s="1396">
        <v>129</v>
      </c>
      <c r="Q309" s="1385">
        <f t="shared" si="64"/>
        <v>0.28603104212860309</v>
      </c>
      <c r="R309" s="55">
        <v>451</v>
      </c>
      <c r="S309" s="1511">
        <v>118</v>
      </c>
      <c r="T309" s="57">
        <f t="shared" si="65"/>
        <v>0.2616407982261641</v>
      </c>
      <c r="U309" s="55">
        <v>395</v>
      </c>
      <c r="V309" s="1511">
        <v>104</v>
      </c>
      <c r="W309" s="57">
        <f t="shared" si="66"/>
        <v>0.26329113924050634</v>
      </c>
      <c r="X309" s="55">
        <v>394</v>
      </c>
      <c r="Y309" s="1511">
        <v>122</v>
      </c>
      <c r="Z309" s="57">
        <f t="shared" si="67"/>
        <v>0.30964467005076141</v>
      </c>
      <c r="AA309" s="1386">
        <v>365</v>
      </c>
      <c r="AB309" s="1512">
        <v>116</v>
      </c>
      <c r="AC309" s="1388">
        <f t="shared" si="68"/>
        <v>0.31780821917808222</v>
      </c>
    </row>
    <row r="310" spans="1:29" ht="13">
      <c r="A310" s="1389" t="s">
        <v>325</v>
      </c>
      <c r="B310" s="1390" t="s">
        <v>326</v>
      </c>
      <c r="C310" s="1391" t="s">
        <v>327</v>
      </c>
      <c r="D310" s="1390" t="s">
        <v>39</v>
      </c>
      <c r="E310" s="1392" t="s">
        <v>333</v>
      </c>
      <c r="F310" s="59">
        <v>901</v>
      </c>
      <c r="G310" s="1393">
        <v>172</v>
      </c>
      <c r="H310" s="1394">
        <f t="shared" si="61"/>
        <v>0.19089900110987792</v>
      </c>
      <c r="I310" s="59">
        <v>872</v>
      </c>
      <c r="J310" s="1393">
        <v>162</v>
      </c>
      <c r="K310" s="1394">
        <f t="shared" si="62"/>
        <v>0.18577981651376146</v>
      </c>
      <c r="L310" s="51">
        <v>846</v>
      </c>
      <c r="M310" s="1510">
        <v>172</v>
      </c>
      <c r="N310" s="54">
        <f t="shared" si="63"/>
        <v>0.20330969267139479</v>
      </c>
      <c r="O310" s="1395">
        <v>871</v>
      </c>
      <c r="P310" s="1396">
        <v>180</v>
      </c>
      <c r="Q310" s="1385">
        <f t="shared" si="64"/>
        <v>0.20665901262916189</v>
      </c>
      <c r="R310" s="55">
        <v>864</v>
      </c>
      <c r="S310" s="1511">
        <v>183</v>
      </c>
      <c r="T310" s="57">
        <f t="shared" si="65"/>
        <v>0.21180555555555555</v>
      </c>
      <c r="U310" s="55">
        <v>827</v>
      </c>
      <c r="V310" s="1511">
        <v>179</v>
      </c>
      <c r="W310" s="57">
        <f t="shared" si="66"/>
        <v>0.21644498186215236</v>
      </c>
      <c r="X310" s="55">
        <v>765</v>
      </c>
      <c r="Y310" s="1511">
        <v>175</v>
      </c>
      <c r="Z310" s="57">
        <f t="shared" si="67"/>
        <v>0.22875816993464052</v>
      </c>
      <c r="AA310" s="1386">
        <v>723</v>
      </c>
      <c r="AB310" s="1512">
        <v>161</v>
      </c>
      <c r="AC310" s="1388">
        <f t="shared" si="68"/>
        <v>0.22268326417704012</v>
      </c>
    </row>
    <row r="311" spans="1:29" ht="13">
      <c r="A311" s="1389" t="s">
        <v>325</v>
      </c>
      <c r="B311" s="1390" t="s">
        <v>326</v>
      </c>
      <c r="C311" s="1391" t="s">
        <v>327</v>
      </c>
      <c r="D311" s="1390" t="s">
        <v>39</v>
      </c>
      <c r="E311" s="1392" t="s">
        <v>334</v>
      </c>
      <c r="F311" s="59">
        <v>541</v>
      </c>
      <c r="G311" s="1393">
        <v>191</v>
      </c>
      <c r="H311" s="1394">
        <f t="shared" si="61"/>
        <v>0.35304990757855825</v>
      </c>
      <c r="I311" s="59">
        <v>536</v>
      </c>
      <c r="J311" s="1393">
        <v>174</v>
      </c>
      <c r="K311" s="1394">
        <f t="shared" si="62"/>
        <v>0.32462686567164178</v>
      </c>
      <c r="L311" s="51">
        <v>541</v>
      </c>
      <c r="M311" s="1510">
        <v>149</v>
      </c>
      <c r="N311" s="54">
        <f t="shared" si="63"/>
        <v>0.2754158964879852</v>
      </c>
      <c r="O311" s="1395">
        <v>562</v>
      </c>
      <c r="P311" s="1396">
        <v>148</v>
      </c>
      <c r="Q311" s="1385">
        <f t="shared" si="64"/>
        <v>0.26334519572953735</v>
      </c>
      <c r="R311" s="55">
        <v>532</v>
      </c>
      <c r="S311" s="1511">
        <v>137</v>
      </c>
      <c r="T311" s="57">
        <f t="shared" si="65"/>
        <v>0.2575187969924812</v>
      </c>
      <c r="U311" s="55">
        <v>546</v>
      </c>
      <c r="V311" s="1511">
        <v>148</v>
      </c>
      <c r="W311" s="57">
        <f t="shared" si="66"/>
        <v>0.27106227106227104</v>
      </c>
      <c r="X311" s="55">
        <v>530</v>
      </c>
      <c r="Y311" s="1511">
        <v>155</v>
      </c>
      <c r="Z311" s="57">
        <f t="shared" si="67"/>
        <v>0.29245283018867924</v>
      </c>
      <c r="AA311" s="1386">
        <v>491</v>
      </c>
      <c r="AB311" s="1512">
        <v>129</v>
      </c>
      <c r="AC311" s="1388">
        <f t="shared" si="68"/>
        <v>0.26272912423625255</v>
      </c>
    </row>
    <row r="312" spans="1:29" ht="13">
      <c r="A312" s="1389" t="s">
        <v>325</v>
      </c>
      <c r="B312" s="1390" t="s">
        <v>326</v>
      </c>
      <c r="C312" s="1391" t="s">
        <v>327</v>
      </c>
      <c r="D312" s="1390" t="s">
        <v>39</v>
      </c>
      <c r="E312" s="1392" t="s">
        <v>335</v>
      </c>
      <c r="F312" s="59">
        <v>364</v>
      </c>
      <c r="G312" s="1393">
        <v>248</v>
      </c>
      <c r="H312" s="1394">
        <f t="shared" si="61"/>
        <v>0.68131868131868134</v>
      </c>
      <c r="I312" s="59">
        <v>379</v>
      </c>
      <c r="J312" s="1393">
        <v>243</v>
      </c>
      <c r="K312" s="1394">
        <f t="shared" si="62"/>
        <v>0.64116094986807393</v>
      </c>
      <c r="L312" s="51">
        <v>404</v>
      </c>
      <c r="M312" s="1510">
        <v>249</v>
      </c>
      <c r="N312" s="54">
        <f t="shared" si="63"/>
        <v>0.61633663366336633</v>
      </c>
      <c r="O312" s="1395">
        <v>440</v>
      </c>
      <c r="P312" s="1396">
        <v>277</v>
      </c>
      <c r="Q312" s="1385">
        <f t="shared" si="64"/>
        <v>0.62954545454545452</v>
      </c>
      <c r="R312" s="55">
        <v>408</v>
      </c>
      <c r="S312" s="1511">
        <v>259</v>
      </c>
      <c r="T312" s="57">
        <f t="shared" si="65"/>
        <v>0.63480392156862742</v>
      </c>
      <c r="U312" s="55">
        <v>403</v>
      </c>
      <c r="V312" s="1511">
        <v>267</v>
      </c>
      <c r="W312" s="57">
        <f t="shared" si="66"/>
        <v>0.66253101736972708</v>
      </c>
      <c r="X312" s="55">
        <v>381</v>
      </c>
      <c r="Y312" s="1511">
        <v>277</v>
      </c>
      <c r="Z312" s="57">
        <f t="shared" si="67"/>
        <v>0.72703412073490814</v>
      </c>
      <c r="AA312" s="1386">
        <v>404</v>
      </c>
      <c r="AB312" s="1512">
        <v>290</v>
      </c>
      <c r="AC312" s="1388">
        <f t="shared" si="68"/>
        <v>0.71782178217821779</v>
      </c>
    </row>
    <row r="313" spans="1:29" ht="13">
      <c r="A313" s="1389" t="s">
        <v>325</v>
      </c>
      <c r="B313" s="1390" t="s">
        <v>326</v>
      </c>
      <c r="C313" s="1391" t="s">
        <v>327</v>
      </c>
      <c r="D313" s="1390" t="s">
        <v>39</v>
      </c>
      <c r="E313" s="1392" t="s">
        <v>336</v>
      </c>
      <c r="F313" s="59">
        <v>574</v>
      </c>
      <c r="G313" s="1393">
        <v>77</v>
      </c>
      <c r="H313" s="1394">
        <f t="shared" si="61"/>
        <v>0.13414634146341464</v>
      </c>
      <c r="I313" s="59">
        <v>580</v>
      </c>
      <c r="J313" s="1393">
        <v>60</v>
      </c>
      <c r="K313" s="1394">
        <f t="shared" si="62"/>
        <v>0.10344827586206896</v>
      </c>
      <c r="L313" s="51">
        <v>593</v>
      </c>
      <c r="M313" s="1510">
        <v>66</v>
      </c>
      <c r="N313" s="54">
        <f t="shared" si="63"/>
        <v>0.11129848229342328</v>
      </c>
      <c r="O313" s="1395">
        <v>606</v>
      </c>
      <c r="P313" s="1396">
        <v>64</v>
      </c>
      <c r="Q313" s="1385">
        <f t="shared" si="64"/>
        <v>0.10561056105610561</v>
      </c>
      <c r="R313" s="55">
        <v>618</v>
      </c>
      <c r="S313" s="1511">
        <v>73</v>
      </c>
      <c r="T313" s="57">
        <f t="shared" si="65"/>
        <v>0.11812297734627832</v>
      </c>
      <c r="U313" s="55">
        <v>568</v>
      </c>
      <c r="V313" s="1511">
        <v>64</v>
      </c>
      <c r="W313" s="57">
        <f t="shared" si="66"/>
        <v>0.11267605633802817</v>
      </c>
      <c r="X313" s="55">
        <v>540</v>
      </c>
      <c r="Y313" s="1511">
        <v>60</v>
      </c>
      <c r="Z313" s="57">
        <f t="shared" si="67"/>
        <v>0.1111111111111111</v>
      </c>
      <c r="AA313" s="1386">
        <v>518</v>
      </c>
      <c r="AB313" s="1512">
        <v>65</v>
      </c>
      <c r="AC313" s="1388">
        <f t="shared" si="68"/>
        <v>0.12548262548262548</v>
      </c>
    </row>
    <row r="314" spans="1:29" ht="13">
      <c r="A314" s="1389" t="s">
        <v>325</v>
      </c>
      <c r="B314" s="1390" t="s">
        <v>326</v>
      </c>
      <c r="C314" s="1391" t="s">
        <v>327</v>
      </c>
      <c r="D314" s="1390" t="s">
        <v>39</v>
      </c>
      <c r="E314" s="1392" t="s">
        <v>337</v>
      </c>
      <c r="F314" s="59">
        <v>405</v>
      </c>
      <c r="G314" s="1393">
        <v>125</v>
      </c>
      <c r="H314" s="1394">
        <f t="shared" si="61"/>
        <v>0.30864197530864196</v>
      </c>
      <c r="I314" s="59">
        <v>436</v>
      </c>
      <c r="J314" s="1393">
        <v>129</v>
      </c>
      <c r="K314" s="1394">
        <f t="shared" si="62"/>
        <v>0.29587155963302753</v>
      </c>
      <c r="L314" s="51">
        <v>407</v>
      </c>
      <c r="M314" s="1510">
        <v>110</v>
      </c>
      <c r="N314" s="54">
        <f t="shared" si="63"/>
        <v>0.27027027027027029</v>
      </c>
      <c r="O314" s="1395">
        <v>405</v>
      </c>
      <c r="P314" s="1396">
        <v>98</v>
      </c>
      <c r="Q314" s="1385">
        <f t="shared" si="64"/>
        <v>0.24197530864197531</v>
      </c>
      <c r="R314" s="55">
        <v>437</v>
      </c>
      <c r="S314" s="1511">
        <v>110</v>
      </c>
      <c r="T314" s="57">
        <f t="shared" si="65"/>
        <v>0.25171624713958812</v>
      </c>
      <c r="U314" s="55">
        <v>459</v>
      </c>
      <c r="V314" s="1511">
        <v>122</v>
      </c>
      <c r="W314" s="57">
        <f t="shared" si="66"/>
        <v>0.26579520697167758</v>
      </c>
      <c r="X314" s="55">
        <v>436</v>
      </c>
      <c r="Y314" s="1511">
        <v>109</v>
      </c>
      <c r="Z314" s="57">
        <f t="shared" si="67"/>
        <v>0.25</v>
      </c>
      <c r="AA314" s="1386">
        <v>440</v>
      </c>
      <c r="AB314" s="1512">
        <v>126</v>
      </c>
      <c r="AC314" s="1388">
        <f t="shared" si="68"/>
        <v>0.28636363636363638</v>
      </c>
    </row>
    <row r="315" spans="1:29" ht="13">
      <c r="A315" s="1389" t="s">
        <v>325</v>
      </c>
      <c r="B315" s="1390" t="s">
        <v>326</v>
      </c>
      <c r="C315" s="1391" t="s">
        <v>327</v>
      </c>
      <c r="D315" s="1390" t="s">
        <v>39</v>
      </c>
      <c r="E315" s="1392" t="s">
        <v>338</v>
      </c>
      <c r="F315" s="59">
        <v>692</v>
      </c>
      <c r="G315" s="1393">
        <v>133</v>
      </c>
      <c r="H315" s="1394">
        <f t="shared" si="61"/>
        <v>0.19219653179190752</v>
      </c>
      <c r="I315" s="59">
        <v>738</v>
      </c>
      <c r="J315" s="1393">
        <v>155</v>
      </c>
      <c r="K315" s="1394">
        <f t="shared" si="62"/>
        <v>0.21002710027100271</v>
      </c>
      <c r="L315" s="51">
        <v>778</v>
      </c>
      <c r="M315" s="1510">
        <v>156</v>
      </c>
      <c r="N315" s="54">
        <f t="shared" si="63"/>
        <v>0.20051413881748073</v>
      </c>
      <c r="O315" s="1395">
        <v>774</v>
      </c>
      <c r="P315" s="1396">
        <v>153</v>
      </c>
      <c r="Q315" s="1385">
        <f t="shared" si="64"/>
        <v>0.19767441860465115</v>
      </c>
      <c r="R315" s="55">
        <v>770</v>
      </c>
      <c r="S315" s="1511">
        <v>154</v>
      </c>
      <c r="T315" s="57">
        <f t="shared" si="65"/>
        <v>0.2</v>
      </c>
      <c r="U315" s="55">
        <v>750</v>
      </c>
      <c r="V315" s="1511">
        <v>160</v>
      </c>
      <c r="W315" s="57">
        <f t="shared" si="66"/>
        <v>0.21333333333333335</v>
      </c>
      <c r="X315" s="55">
        <v>694</v>
      </c>
      <c r="Y315" s="1511">
        <v>135</v>
      </c>
      <c r="Z315" s="57">
        <f t="shared" si="67"/>
        <v>0.19452449567723343</v>
      </c>
      <c r="AA315" s="1386">
        <v>696</v>
      </c>
      <c r="AB315" s="1512">
        <v>142</v>
      </c>
      <c r="AC315" s="1388">
        <f t="shared" si="68"/>
        <v>0.20402298850574713</v>
      </c>
    </row>
    <row r="316" spans="1:29" ht="13">
      <c r="A316" s="1389" t="s">
        <v>325</v>
      </c>
      <c r="B316" s="1390" t="s">
        <v>326</v>
      </c>
      <c r="C316" s="1391" t="s">
        <v>327</v>
      </c>
      <c r="D316" s="1390" t="s">
        <v>39</v>
      </c>
      <c r="E316" s="1392" t="s">
        <v>339</v>
      </c>
      <c r="F316" s="59">
        <v>752</v>
      </c>
      <c r="G316" s="1393">
        <v>350</v>
      </c>
      <c r="H316" s="1394">
        <f t="shared" si="61"/>
        <v>0.46542553191489361</v>
      </c>
      <c r="I316" s="59">
        <v>740</v>
      </c>
      <c r="J316" s="1393">
        <v>332</v>
      </c>
      <c r="K316" s="1394">
        <f t="shared" si="62"/>
        <v>0.44864864864864867</v>
      </c>
      <c r="L316" s="51">
        <v>685</v>
      </c>
      <c r="M316" s="1510">
        <v>294</v>
      </c>
      <c r="N316" s="54">
        <f t="shared" si="63"/>
        <v>0.42919708029197079</v>
      </c>
      <c r="O316" s="1395">
        <v>617</v>
      </c>
      <c r="P316" s="1396">
        <v>263</v>
      </c>
      <c r="Q316" s="1385">
        <f t="shared" si="64"/>
        <v>0.42625607779578606</v>
      </c>
      <c r="R316" s="55">
        <v>596</v>
      </c>
      <c r="S316" s="1511">
        <v>248</v>
      </c>
      <c r="T316" s="57">
        <f t="shared" si="65"/>
        <v>0.41610738255033558</v>
      </c>
      <c r="U316" s="55">
        <v>619</v>
      </c>
      <c r="V316" s="1511">
        <v>270</v>
      </c>
      <c r="W316" s="57">
        <f t="shared" si="66"/>
        <v>0.43618739903069464</v>
      </c>
      <c r="X316" s="55">
        <v>585</v>
      </c>
      <c r="Y316" s="1511">
        <v>275</v>
      </c>
      <c r="Z316" s="57">
        <f t="shared" si="67"/>
        <v>0.47008547008547008</v>
      </c>
      <c r="AA316" s="1386">
        <v>587</v>
      </c>
      <c r="AB316" s="1512">
        <v>275</v>
      </c>
      <c r="AC316" s="1388">
        <f t="shared" si="68"/>
        <v>0.4684838160136286</v>
      </c>
    </row>
    <row r="317" spans="1:29" ht="13">
      <c r="A317" s="1389" t="s">
        <v>325</v>
      </c>
      <c r="B317" s="1390" t="s">
        <v>326</v>
      </c>
      <c r="C317" s="1391" t="s">
        <v>327</v>
      </c>
      <c r="D317" s="1390" t="s">
        <v>39</v>
      </c>
      <c r="E317" s="1392" t="s">
        <v>340</v>
      </c>
      <c r="F317" s="59">
        <v>694</v>
      </c>
      <c r="G317" s="1393">
        <v>216</v>
      </c>
      <c r="H317" s="1394">
        <f t="shared" si="61"/>
        <v>0.31123919308357351</v>
      </c>
      <c r="I317" s="59">
        <v>669</v>
      </c>
      <c r="J317" s="1393">
        <v>206</v>
      </c>
      <c r="K317" s="1394">
        <f t="shared" si="62"/>
        <v>0.30792227204783257</v>
      </c>
      <c r="L317" s="51">
        <v>686</v>
      </c>
      <c r="M317" s="1510">
        <v>197</v>
      </c>
      <c r="N317" s="54">
        <f t="shared" si="63"/>
        <v>0.28717201166180756</v>
      </c>
      <c r="O317" s="1395">
        <v>696</v>
      </c>
      <c r="P317" s="1396">
        <v>200</v>
      </c>
      <c r="Q317" s="1385">
        <f t="shared" si="64"/>
        <v>0.28735632183908044</v>
      </c>
      <c r="R317" s="55">
        <v>651</v>
      </c>
      <c r="S317" s="1511">
        <v>197</v>
      </c>
      <c r="T317" s="57">
        <f t="shared" si="65"/>
        <v>0.30261136712749614</v>
      </c>
      <c r="U317" s="55">
        <v>643</v>
      </c>
      <c r="V317" s="1511">
        <v>198</v>
      </c>
      <c r="W317" s="57">
        <f t="shared" si="66"/>
        <v>0.30793157076205285</v>
      </c>
      <c r="X317" s="55">
        <v>599</v>
      </c>
      <c r="Y317" s="1511">
        <v>201</v>
      </c>
      <c r="Z317" s="57">
        <f t="shared" si="67"/>
        <v>0.335559265442404</v>
      </c>
      <c r="AA317" s="1386">
        <v>562</v>
      </c>
      <c r="AB317" s="1512">
        <v>204</v>
      </c>
      <c r="AC317" s="1388">
        <f t="shared" si="68"/>
        <v>0.36298932384341637</v>
      </c>
    </row>
    <row r="318" spans="1:29" ht="13">
      <c r="A318" s="1402" t="s">
        <v>325</v>
      </c>
      <c r="B318" s="1403" t="s">
        <v>326</v>
      </c>
      <c r="C318" s="1404" t="s">
        <v>327</v>
      </c>
      <c r="D318" s="1402" t="s">
        <v>57</v>
      </c>
      <c r="E318" s="1405" t="s">
        <v>341</v>
      </c>
      <c r="F318" s="62">
        <v>918</v>
      </c>
      <c r="G318" s="1406">
        <v>363</v>
      </c>
      <c r="H318" s="1407">
        <f t="shared" si="61"/>
        <v>0.39542483660130717</v>
      </c>
      <c r="I318" s="62">
        <v>904</v>
      </c>
      <c r="J318" s="1406">
        <v>346</v>
      </c>
      <c r="K318" s="1407">
        <f t="shared" si="62"/>
        <v>0.38274336283185839</v>
      </c>
      <c r="L318" s="63">
        <v>953</v>
      </c>
      <c r="M318" s="1408">
        <v>347</v>
      </c>
      <c r="N318" s="64">
        <f t="shared" si="63"/>
        <v>0.36411332633788041</v>
      </c>
      <c r="O318" s="1409">
        <v>987</v>
      </c>
      <c r="P318" s="1410">
        <v>325</v>
      </c>
      <c r="Q318" s="1411">
        <f t="shared" si="64"/>
        <v>0.3292806484295846</v>
      </c>
      <c r="R318" s="65">
        <v>1004</v>
      </c>
      <c r="S318" s="1412">
        <v>317</v>
      </c>
      <c r="T318" s="1413">
        <f t="shared" si="65"/>
        <v>0.31573705179282868</v>
      </c>
      <c r="U318" s="65">
        <v>889</v>
      </c>
      <c r="V318" s="1412">
        <v>273</v>
      </c>
      <c r="W318" s="1413">
        <f t="shared" si="66"/>
        <v>0.30708661417322836</v>
      </c>
      <c r="X318" s="65">
        <v>818</v>
      </c>
      <c r="Y318" s="1412">
        <v>242</v>
      </c>
      <c r="Z318" s="1413">
        <f t="shared" si="67"/>
        <v>0.29584352078239606</v>
      </c>
      <c r="AA318" s="1415">
        <v>780</v>
      </c>
      <c r="AB318" s="1416">
        <v>230</v>
      </c>
      <c r="AC318" s="1513">
        <f t="shared" si="68"/>
        <v>0.29487179487179488</v>
      </c>
    </row>
    <row r="319" spans="1:29" ht="13">
      <c r="A319" s="1402" t="s">
        <v>325</v>
      </c>
      <c r="B319" s="1403" t="s">
        <v>326</v>
      </c>
      <c r="C319" s="1404" t="s">
        <v>327</v>
      </c>
      <c r="D319" s="1402" t="s">
        <v>57</v>
      </c>
      <c r="E319" s="1405" t="s">
        <v>342</v>
      </c>
      <c r="F319" s="62">
        <v>594</v>
      </c>
      <c r="G319" s="1406">
        <v>100</v>
      </c>
      <c r="H319" s="1407">
        <f t="shared" si="61"/>
        <v>0.16835016835016836</v>
      </c>
      <c r="I319" s="62">
        <v>584</v>
      </c>
      <c r="J319" s="1406">
        <v>103</v>
      </c>
      <c r="K319" s="1407">
        <f t="shared" si="62"/>
        <v>0.17636986301369864</v>
      </c>
      <c r="L319" s="63">
        <v>591</v>
      </c>
      <c r="M319" s="1408">
        <v>98</v>
      </c>
      <c r="N319" s="64">
        <f t="shared" si="63"/>
        <v>0.16582064297800339</v>
      </c>
      <c r="O319" s="1409">
        <v>551</v>
      </c>
      <c r="P319" s="1410">
        <v>84</v>
      </c>
      <c r="Q319" s="1411">
        <f t="shared" si="64"/>
        <v>0.15245009074410162</v>
      </c>
      <c r="R319" s="65">
        <v>540</v>
      </c>
      <c r="S319" s="1412">
        <v>70</v>
      </c>
      <c r="T319" s="1413">
        <f t="shared" si="65"/>
        <v>0.12962962962962962</v>
      </c>
      <c r="U319" s="65">
        <v>480</v>
      </c>
      <c r="V319" s="1412">
        <v>67</v>
      </c>
      <c r="W319" s="1413">
        <f t="shared" si="66"/>
        <v>0.13958333333333334</v>
      </c>
      <c r="X319" s="65">
        <v>454</v>
      </c>
      <c r="Y319" s="1412">
        <v>71</v>
      </c>
      <c r="Z319" s="1413">
        <f t="shared" si="67"/>
        <v>0.15638766519823788</v>
      </c>
      <c r="AA319" s="1415">
        <v>473</v>
      </c>
      <c r="AB319" s="1416">
        <v>65</v>
      </c>
      <c r="AC319" s="1513">
        <f t="shared" si="68"/>
        <v>0.13742071881606766</v>
      </c>
    </row>
    <row r="320" spans="1:29" ht="13">
      <c r="A320" s="1402" t="s">
        <v>325</v>
      </c>
      <c r="B320" s="1403" t="s">
        <v>326</v>
      </c>
      <c r="C320" s="1404" t="s">
        <v>327</v>
      </c>
      <c r="D320" s="1402" t="s">
        <v>57</v>
      </c>
      <c r="E320" s="1405" t="s">
        <v>343</v>
      </c>
      <c r="F320" s="62">
        <v>1143</v>
      </c>
      <c r="G320" s="1406">
        <v>206</v>
      </c>
      <c r="H320" s="1407">
        <f t="shared" si="61"/>
        <v>0.18022747156605423</v>
      </c>
      <c r="I320" s="62">
        <v>1183</v>
      </c>
      <c r="J320" s="1406">
        <v>220</v>
      </c>
      <c r="K320" s="1407">
        <f t="shared" si="62"/>
        <v>0.18596787827557057</v>
      </c>
      <c r="L320" s="63">
        <v>1176</v>
      </c>
      <c r="M320" s="1408">
        <v>205</v>
      </c>
      <c r="N320" s="64">
        <f t="shared" si="63"/>
        <v>0.17431972789115646</v>
      </c>
      <c r="O320" s="1409">
        <v>1155</v>
      </c>
      <c r="P320" s="1410">
        <v>175</v>
      </c>
      <c r="Q320" s="1411">
        <f t="shared" si="64"/>
        <v>0.15151515151515152</v>
      </c>
      <c r="R320" s="65">
        <v>1162</v>
      </c>
      <c r="S320" s="1412">
        <v>175</v>
      </c>
      <c r="T320" s="1413">
        <f t="shared" si="65"/>
        <v>0.15060240963855423</v>
      </c>
      <c r="U320" s="65">
        <v>1100</v>
      </c>
      <c r="V320" s="1412">
        <v>175</v>
      </c>
      <c r="W320" s="1413">
        <f t="shared" si="66"/>
        <v>0.15909090909090909</v>
      </c>
      <c r="X320" s="65">
        <v>1140</v>
      </c>
      <c r="Y320" s="1412">
        <v>180</v>
      </c>
      <c r="Z320" s="1413">
        <f t="shared" si="67"/>
        <v>0.15789473684210525</v>
      </c>
      <c r="AA320" s="1415">
        <v>1044</v>
      </c>
      <c r="AB320" s="1416">
        <v>152</v>
      </c>
      <c r="AC320" s="1513">
        <f t="shared" si="68"/>
        <v>0.14559386973180077</v>
      </c>
    </row>
    <row r="321" spans="1:29" ht="13">
      <c r="A321" s="1402" t="s">
        <v>325</v>
      </c>
      <c r="B321" s="1403" t="s">
        <v>326</v>
      </c>
      <c r="C321" s="1404" t="s">
        <v>327</v>
      </c>
      <c r="D321" s="1402" t="s">
        <v>57</v>
      </c>
      <c r="E321" s="1405" t="s">
        <v>344</v>
      </c>
      <c r="F321" s="62">
        <v>861</v>
      </c>
      <c r="G321" s="1406">
        <v>332</v>
      </c>
      <c r="H321" s="1407">
        <f t="shared" si="61"/>
        <v>0.38559814169570267</v>
      </c>
      <c r="I321" s="62">
        <v>883</v>
      </c>
      <c r="J321" s="1406">
        <v>354</v>
      </c>
      <c r="K321" s="1407">
        <f t="shared" si="62"/>
        <v>0.40090600226500567</v>
      </c>
      <c r="L321" s="63">
        <v>856</v>
      </c>
      <c r="M321" s="1408">
        <v>342</v>
      </c>
      <c r="N321" s="64">
        <f t="shared" si="63"/>
        <v>0.39953271028037385</v>
      </c>
      <c r="O321" s="1409">
        <v>900</v>
      </c>
      <c r="P321" s="1410">
        <v>349</v>
      </c>
      <c r="Q321" s="1411">
        <f t="shared" si="64"/>
        <v>0.38777777777777778</v>
      </c>
      <c r="R321" s="65">
        <v>953</v>
      </c>
      <c r="S321" s="1412">
        <v>349</v>
      </c>
      <c r="T321" s="1413">
        <f t="shared" si="65"/>
        <v>0.36621196222455404</v>
      </c>
      <c r="U321" s="65">
        <v>899</v>
      </c>
      <c r="V321" s="1412">
        <v>307</v>
      </c>
      <c r="W321" s="1413">
        <f t="shared" si="66"/>
        <v>0.34149054505005561</v>
      </c>
      <c r="X321" s="65">
        <v>831</v>
      </c>
      <c r="Y321" s="1412">
        <v>285</v>
      </c>
      <c r="Z321" s="1413">
        <f t="shared" si="67"/>
        <v>0.34296028880866425</v>
      </c>
      <c r="AA321" s="1415">
        <v>833</v>
      </c>
      <c r="AB321" s="1416">
        <v>266</v>
      </c>
      <c r="AC321" s="1513">
        <f t="shared" si="68"/>
        <v>0.31932773109243695</v>
      </c>
    </row>
    <row r="322" spans="1:29" ht="13">
      <c r="A322" s="1418" t="s">
        <v>325</v>
      </c>
      <c r="B322" s="1419" t="s">
        <v>326</v>
      </c>
      <c r="C322" s="1420" t="s">
        <v>327</v>
      </c>
      <c r="D322" s="1419" t="s">
        <v>61</v>
      </c>
      <c r="E322" s="1421" t="s">
        <v>345</v>
      </c>
      <c r="F322" s="66">
        <v>1398</v>
      </c>
      <c r="G322" s="1422">
        <v>444</v>
      </c>
      <c r="H322" s="1423">
        <f t="shared" si="61"/>
        <v>0.31759656652360513</v>
      </c>
      <c r="I322" s="67">
        <v>1361</v>
      </c>
      <c r="J322" s="1424">
        <v>459</v>
      </c>
      <c r="K322" s="1423">
        <f t="shared" si="62"/>
        <v>0.33725202057310799</v>
      </c>
      <c r="L322" s="68">
        <v>1361</v>
      </c>
      <c r="M322" s="1425">
        <v>444</v>
      </c>
      <c r="N322" s="69">
        <f t="shared" si="63"/>
        <v>0.32623071271124171</v>
      </c>
      <c r="O322" s="1426">
        <v>1322</v>
      </c>
      <c r="P322" s="1427">
        <v>455</v>
      </c>
      <c r="Q322" s="1428">
        <f t="shared" si="64"/>
        <v>0.3441754916792738</v>
      </c>
      <c r="R322" s="70">
        <v>1304</v>
      </c>
      <c r="S322" s="1429">
        <v>449</v>
      </c>
      <c r="T322" s="71">
        <f t="shared" si="65"/>
        <v>0.34432515337423314</v>
      </c>
      <c r="U322" s="70">
        <v>1299</v>
      </c>
      <c r="V322" s="1429">
        <v>426</v>
      </c>
      <c r="W322" s="71">
        <f t="shared" si="66"/>
        <v>0.32794457274826788</v>
      </c>
      <c r="X322" s="70">
        <v>1350</v>
      </c>
      <c r="Y322" s="1429">
        <v>424</v>
      </c>
      <c r="Z322" s="71">
        <f t="shared" si="67"/>
        <v>0.31407407407407406</v>
      </c>
      <c r="AA322" s="1430">
        <v>1338</v>
      </c>
      <c r="AB322" s="1431">
        <v>400</v>
      </c>
      <c r="AC322" s="1432">
        <f t="shared" si="68"/>
        <v>0.29895366218236175</v>
      </c>
    </row>
    <row r="323" spans="1:29" ht="13">
      <c r="A323" s="1418" t="s">
        <v>325</v>
      </c>
      <c r="B323" s="1419" t="s">
        <v>326</v>
      </c>
      <c r="C323" s="1420" t="s">
        <v>327</v>
      </c>
      <c r="D323" s="1419" t="s">
        <v>61</v>
      </c>
      <c r="E323" s="1421" t="s">
        <v>346</v>
      </c>
      <c r="F323" s="66">
        <v>1043</v>
      </c>
      <c r="G323" s="1422">
        <v>354</v>
      </c>
      <c r="H323" s="1423">
        <f t="shared" si="61"/>
        <v>0.33940556088207097</v>
      </c>
      <c r="I323" s="67">
        <v>1085</v>
      </c>
      <c r="J323" s="1424">
        <v>372</v>
      </c>
      <c r="K323" s="1423">
        <f t="shared" si="62"/>
        <v>0.34285714285714286</v>
      </c>
      <c r="L323" s="68">
        <v>1088</v>
      </c>
      <c r="M323" s="1425">
        <v>358</v>
      </c>
      <c r="N323" s="69">
        <f t="shared" si="63"/>
        <v>0.32904411764705882</v>
      </c>
      <c r="O323" s="1426">
        <v>1097</v>
      </c>
      <c r="P323" s="1427">
        <v>356</v>
      </c>
      <c r="Q323" s="1428">
        <f t="shared" si="64"/>
        <v>0.3245214220601641</v>
      </c>
      <c r="R323" s="70">
        <v>1129</v>
      </c>
      <c r="S323" s="1429">
        <v>358</v>
      </c>
      <c r="T323" s="71">
        <f t="shared" si="65"/>
        <v>0.31709477413640391</v>
      </c>
      <c r="U323" s="70">
        <v>1125</v>
      </c>
      <c r="V323" s="1429">
        <v>358</v>
      </c>
      <c r="W323" s="71">
        <f t="shared" si="66"/>
        <v>0.31822222222222224</v>
      </c>
      <c r="X323" s="70">
        <v>1167</v>
      </c>
      <c r="Y323" s="1429">
        <v>370</v>
      </c>
      <c r="Z323" s="71">
        <f t="shared" si="67"/>
        <v>0.31705227077977721</v>
      </c>
      <c r="AA323" s="1430">
        <v>1168</v>
      </c>
      <c r="AB323" s="1431">
        <v>364</v>
      </c>
      <c r="AC323" s="1432">
        <f t="shared" si="68"/>
        <v>0.31164383561643838</v>
      </c>
    </row>
    <row r="324" spans="1:29" ht="13">
      <c r="A324" s="1418" t="s">
        <v>325</v>
      </c>
      <c r="B324" s="1419" t="s">
        <v>326</v>
      </c>
      <c r="C324" s="1420" t="s">
        <v>327</v>
      </c>
      <c r="D324" s="1419" t="s">
        <v>61</v>
      </c>
      <c r="E324" s="1421" t="s">
        <v>347</v>
      </c>
      <c r="F324" s="66">
        <v>1906</v>
      </c>
      <c r="G324" s="1422">
        <v>320</v>
      </c>
      <c r="H324" s="1423">
        <f t="shared" si="61"/>
        <v>0.16789087093389296</v>
      </c>
      <c r="I324" s="67">
        <v>1941</v>
      </c>
      <c r="J324" s="1424">
        <v>321</v>
      </c>
      <c r="K324" s="1423">
        <f t="shared" si="62"/>
        <v>0.16537867078825347</v>
      </c>
      <c r="L324" s="68">
        <v>1950</v>
      </c>
      <c r="M324" s="1425">
        <v>306</v>
      </c>
      <c r="N324" s="69">
        <f t="shared" si="63"/>
        <v>0.15692307692307692</v>
      </c>
      <c r="O324" s="1426">
        <v>2017</v>
      </c>
      <c r="P324" s="1427">
        <v>318</v>
      </c>
      <c r="Q324" s="1428">
        <f t="shared" si="64"/>
        <v>0.15765989092711949</v>
      </c>
      <c r="R324" s="70">
        <v>2082</v>
      </c>
      <c r="S324" s="1429">
        <v>332</v>
      </c>
      <c r="T324" s="71">
        <f t="shared" si="65"/>
        <v>0.15946205571565802</v>
      </c>
      <c r="U324" s="70">
        <v>2100</v>
      </c>
      <c r="V324" s="1429">
        <v>303</v>
      </c>
      <c r="W324" s="71">
        <f t="shared" si="66"/>
        <v>0.14428571428571429</v>
      </c>
      <c r="X324" s="70">
        <v>2058</v>
      </c>
      <c r="Y324" s="1429">
        <v>282</v>
      </c>
      <c r="Z324" s="71">
        <f t="shared" si="67"/>
        <v>0.13702623906705538</v>
      </c>
      <c r="AA324" s="1430">
        <v>1999</v>
      </c>
      <c r="AB324" s="1431">
        <v>265</v>
      </c>
      <c r="AC324" s="1432">
        <f t="shared" si="68"/>
        <v>0.13256628314157079</v>
      </c>
    </row>
    <row r="325" spans="1:29" ht="14.5">
      <c r="A325" s="1434" t="s">
        <v>325</v>
      </c>
      <c r="B325" s="1435" t="s">
        <v>326</v>
      </c>
      <c r="C325" s="1436" t="s">
        <v>327</v>
      </c>
      <c r="D325" s="1435" t="s">
        <v>85</v>
      </c>
      <c r="E325" s="1476" t="s">
        <v>348</v>
      </c>
      <c r="F325" s="73">
        <v>560</v>
      </c>
      <c r="G325" s="1438">
        <v>27</v>
      </c>
      <c r="H325" s="1439">
        <f t="shared" si="61"/>
        <v>4.8214285714285716E-2</v>
      </c>
      <c r="I325" s="73">
        <v>526</v>
      </c>
      <c r="J325" s="1438">
        <v>25</v>
      </c>
      <c r="K325" s="1439">
        <f t="shared" si="62"/>
        <v>4.7528517110266157E-2</v>
      </c>
      <c r="L325" s="75">
        <v>520</v>
      </c>
      <c r="M325" s="1438">
        <v>39</v>
      </c>
      <c r="N325" s="76">
        <f t="shared" si="63"/>
        <v>7.4999999999999997E-2</v>
      </c>
      <c r="O325" s="1442">
        <v>652</v>
      </c>
      <c r="P325" s="1443">
        <v>49</v>
      </c>
      <c r="Q325" s="1444">
        <f t="shared" si="64"/>
        <v>7.5153374233128831E-2</v>
      </c>
      <c r="R325" s="77">
        <v>689</v>
      </c>
      <c r="S325" s="1474">
        <v>51</v>
      </c>
      <c r="T325" s="1446">
        <f t="shared" si="65"/>
        <v>7.4020319303338175E-2</v>
      </c>
      <c r="U325" s="77">
        <v>713</v>
      </c>
      <c r="V325" s="1474">
        <v>42</v>
      </c>
      <c r="W325" s="1446">
        <f t="shared" si="66"/>
        <v>5.890603085553997E-2</v>
      </c>
      <c r="X325" s="77">
        <v>723</v>
      </c>
      <c r="Y325" s="1474">
        <v>33</v>
      </c>
      <c r="Z325" s="1446">
        <f t="shared" si="67"/>
        <v>4.5643153526970952E-2</v>
      </c>
      <c r="AA325" s="90">
        <v>693</v>
      </c>
      <c r="AB325" s="1440">
        <v>33</v>
      </c>
      <c r="AC325" s="1489">
        <f t="shared" si="68"/>
        <v>4.7619047619047616E-2</v>
      </c>
    </row>
    <row r="326" spans="1:29" ht="13">
      <c r="A326" s="1389" t="s">
        <v>325</v>
      </c>
      <c r="B326" s="1390" t="s">
        <v>326</v>
      </c>
      <c r="C326" s="1391" t="s">
        <v>349</v>
      </c>
      <c r="D326" s="1390" t="s">
        <v>39</v>
      </c>
      <c r="E326" s="1392" t="s">
        <v>350</v>
      </c>
      <c r="F326" s="59">
        <v>298</v>
      </c>
      <c r="G326" s="1393">
        <v>208</v>
      </c>
      <c r="H326" s="1394">
        <f t="shared" si="61"/>
        <v>0.69798657718120805</v>
      </c>
      <c r="I326" s="59">
        <v>280</v>
      </c>
      <c r="J326" s="1393">
        <v>197</v>
      </c>
      <c r="K326" s="1394">
        <f t="shared" si="62"/>
        <v>0.70357142857142863</v>
      </c>
      <c r="L326" s="51">
        <v>275</v>
      </c>
      <c r="M326" s="1510">
        <v>203</v>
      </c>
      <c r="N326" s="54">
        <f t="shared" si="63"/>
        <v>0.73818181818181816</v>
      </c>
      <c r="O326" s="1395">
        <v>293</v>
      </c>
      <c r="P326" s="1396">
        <v>214</v>
      </c>
      <c r="Q326" s="1385">
        <f t="shared" si="64"/>
        <v>0.7303754266211604</v>
      </c>
      <c r="R326" s="55">
        <v>300</v>
      </c>
      <c r="S326" s="1511">
        <v>235</v>
      </c>
      <c r="T326" s="57">
        <f t="shared" si="65"/>
        <v>0.78333333333333333</v>
      </c>
      <c r="U326" s="55">
        <v>261</v>
      </c>
      <c r="V326" s="1511">
        <v>193</v>
      </c>
      <c r="W326" s="57">
        <f t="shared" si="66"/>
        <v>0.73946360153256707</v>
      </c>
      <c r="X326" s="55">
        <v>261</v>
      </c>
      <c r="Y326" s="1511">
        <v>184</v>
      </c>
      <c r="Z326" s="57">
        <f t="shared" si="67"/>
        <v>0.70498084291187735</v>
      </c>
      <c r="AA326" s="1386">
        <v>257</v>
      </c>
      <c r="AB326" s="1512">
        <v>180</v>
      </c>
      <c r="AC326" s="1388">
        <f t="shared" si="68"/>
        <v>0.70038910505836571</v>
      </c>
    </row>
    <row r="327" spans="1:29" ht="13">
      <c r="A327" s="1389" t="s">
        <v>325</v>
      </c>
      <c r="B327" s="1390" t="s">
        <v>326</v>
      </c>
      <c r="C327" s="1391" t="s">
        <v>349</v>
      </c>
      <c r="D327" s="1390" t="s">
        <v>39</v>
      </c>
      <c r="E327" s="1392" t="s">
        <v>351</v>
      </c>
      <c r="F327" s="59">
        <v>80</v>
      </c>
      <c r="G327" s="1393">
        <v>63</v>
      </c>
      <c r="H327" s="1394">
        <f t="shared" si="61"/>
        <v>0.78749999999999998</v>
      </c>
      <c r="I327" s="59">
        <v>82</v>
      </c>
      <c r="J327" s="1393">
        <v>70</v>
      </c>
      <c r="K327" s="1394">
        <f t="shared" si="62"/>
        <v>0.85365853658536583</v>
      </c>
      <c r="L327" s="51">
        <v>83</v>
      </c>
      <c r="M327" s="1510">
        <v>70</v>
      </c>
      <c r="N327" s="54">
        <f t="shared" si="63"/>
        <v>0.84337349397590367</v>
      </c>
      <c r="O327" s="1395">
        <v>77</v>
      </c>
      <c r="P327" s="1396">
        <v>63</v>
      </c>
      <c r="Q327" s="1385">
        <f t="shared" si="64"/>
        <v>0.81818181818181823</v>
      </c>
      <c r="R327" s="55">
        <v>71</v>
      </c>
      <c r="S327" s="1511">
        <v>60</v>
      </c>
      <c r="T327" s="57">
        <f t="shared" si="65"/>
        <v>0.84507042253521125</v>
      </c>
      <c r="U327" s="55">
        <v>67</v>
      </c>
      <c r="V327" s="1511">
        <v>52</v>
      </c>
      <c r="W327" s="57">
        <f t="shared" si="66"/>
        <v>0.77611940298507465</v>
      </c>
      <c r="X327" s="55">
        <v>80</v>
      </c>
      <c r="Y327" s="1511">
        <v>66</v>
      </c>
      <c r="Z327" s="57">
        <f t="shared" si="67"/>
        <v>0.82499999999999996</v>
      </c>
      <c r="AA327" s="1386">
        <v>75</v>
      </c>
      <c r="AB327" s="1512">
        <v>64</v>
      </c>
      <c r="AC327" s="1388">
        <f t="shared" si="68"/>
        <v>0.85333333333333339</v>
      </c>
    </row>
    <row r="328" spans="1:29" ht="13">
      <c r="A328" s="1389" t="s">
        <v>325</v>
      </c>
      <c r="B328" s="1390" t="s">
        <v>326</v>
      </c>
      <c r="C328" s="1391" t="s">
        <v>349</v>
      </c>
      <c r="D328" s="1390" t="s">
        <v>39</v>
      </c>
      <c r="E328" s="1392" t="s">
        <v>352</v>
      </c>
      <c r="F328" s="59">
        <v>790</v>
      </c>
      <c r="G328" s="1393">
        <v>104</v>
      </c>
      <c r="H328" s="1394">
        <f t="shared" si="61"/>
        <v>0.13164556962025317</v>
      </c>
      <c r="I328" s="59">
        <v>747</v>
      </c>
      <c r="J328" s="1393">
        <v>92</v>
      </c>
      <c r="K328" s="1394">
        <f t="shared" si="62"/>
        <v>0.12315930388219545</v>
      </c>
      <c r="L328" s="51">
        <v>720</v>
      </c>
      <c r="M328" s="1510">
        <v>87</v>
      </c>
      <c r="N328" s="54">
        <f t="shared" si="63"/>
        <v>0.12083333333333333</v>
      </c>
      <c r="O328" s="1395">
        <v>725</v>
      </c>
      <c r="P328" s="1396">
        <v>72</v>
      </c>
      <c r="Q328" s="1385">
        <f t="shared" si="64"/>
        <v>9.9310344827586203E-2</v>
      </c>
      <c r="R328" s="55">
        <v>736</v>
      </c>
      <c r="S328" s="1511">
        <v>78</v>
      </c>
      <c r="T328" s="57">
        <f t="shared" si="65"/>
        <v>0.10597826086956522</v>
      </c>
      <c r="U328" s="55">
        <v>674</v>
      </c>
      <c r="V328" s="1511">
        <v>73</v>
      </c>
      <c r="W328" s="57">
        <f t="shared" si="66"/>
        <v>0.1083086053412463</v>
      </c>
      <c r="X328" s="55">
        <v>646</v>
      </c>
      <c r="Y328" s="1511">
        <v>73</v>
      </c>
      <c r="Z328" s="57">
        <f t="shared" si="67"/>
        <v>0.1130030959752322</v>
      </c>
      <c r="AA328" s="1386">
        <v>607</v>
      </c>
      <c r="AB328" s="1512">
        <v>59</v>
      </c>
      <c r="AC328" s="1388">
        <f t="shared" si="68"/>
        <v>9.7199341021416807E-2</v>
      </c>
    </row>
    <row r="329" spans="1:29" ht="14.5">
      <c r="A329" s="1457" t="s">
        <v>353</v>
      </c>
      <c r="B329" s="1458" t="s">
        <v>326</v>
      </c>
      <c r="C329" s="1459" t="s">
        <v>349</v>
      </c>
      <c r="D329" s="1458" t="s">
        <v>39</v>
      </c>
      <c r="E329" s="1460" t="s">
        <v>354</v>
      </c>
      <c r="F329" s="59">
        <v>305</v>
      </c>
      <c r="G329" s="1393">
        <v>263</v>
      </c>
      <c r="H329" s="1394">
        <f t="shared" si="61"/>
        <v>0.86229508196721316</v>
      </c>
      <c r="I329" s="59">
        <v>310</v>
      </c>
      <c r="J329" s="1393">
        <v>261</v>
      </c>
      <c r="K329" s="1394">
        <f t="shared" si="62"/>
        <v>0.84193548387096773</v>
      </c>
      <c r="L329" s="51">
        <v>325</v>
      </c>
      <c r="M329" s="1510">
        <v>284</v>
      </c>
      <c r="N329" s="54">
        <f t="shared" si="63"/>
        <v>0.87384615384615383</v>
      </c>
      <c r="O329" s="1395">
        <v>315</v>
      </c>
      <c r="P329" s="1396">
        <v>282</v>
      </c>
      <c r="Q329" s="1385">
        <f t="shared" si="64"/>
        <v>0.89523809523809528</v>
      </c>
      <c r="R329" s="55">
        <v>327</v>
      </c>
      <c r="S329" s="1511">
        <v>291</v>
      </c>
      <c r="T329" s="57">
        <f t="shared" si="65"/>
        <v>0.88990825688073394</v>
      </c>
      <c r="U329" s="55">
        <v>309</v>
      </c>
      <c r="V329" s="1511">
        <v>276</v>
      </c>
      <c r="W329" s="57">
        <f t="shared" si="66"/>
        <v>0.89320388349514568</v>
      </c>
      <c r="X329" s="55">
        <v>346</v>
      </c>
      <c r="Y329" s="1511">
        <v>312</v>
      </c>
      <c r="Z329" s="57">
        <f t="shared" si="67"/>
        <v>0.90173410404624277</v>
      </c>
      <c r="AA329" s="1386">
        <v>319</v>
      </c>
      <c r="AB329" s="1512">
        <v>291</v>
      </c>
      <c r="AC329" s="1388">
        <f t="shared" si="68"/>
        <v>0.91222570532915359</v>
      </c>
    </row>
    <row r="330" spans="1:29" ht="13">
      <c r="A330" s="1389" t="s">
        <v>353</v>
      </c>
      <c r="B330" s="1390" t="s">
        <v>326</v>
      </c>
      <c r="C330" s="1391" t="s">
        <v>349</v>
      </c>
      <c r="D330" s="1390" t="s">
        <v>39</v>
      </c>
      <c r="E330" s="1392" t="s">
        <v>355</v>
      </c>
      <c r="F330" s="59">
        <v>60</v>
      </c>
      <c r="G330" s="1393">
        <v>52</v>
      </c>
      <c r="H330" s="1394">
        <f t="shared" si="61"/>
        <v>0.8666666666666667</v>
      </c>
      <c r="I330" s="59">
        <v>51</v>
      </c>
      <c r="J330" s="1393">
        <v>44</v>
      </c>
      <c r="K330" s="1394">
        <f t="shared" si="62"/>
        <v>0.86274509803921573</v>
      </c>
      <c r="L330" s="51">
        <v>41</v>
      </c>
      <c r="M330" s="1510">
        <v>34</v>
      </c>
      <c r="N330" s="54">
        <f t="shared" si="63"/>
        <v>0.82926829268292679</v>
      </c>
      <c r="O330" s="1395">
        <v>38</v>
      </c>
      <c r="P330" s="1396">
        <v>32</v>
      </c>
      <c r="Q330" s="1385">
        <f t="shared" si="64"/>
        <v>0.84210526315789469</v>
      </c>
      <c r="R330" s="55">
        <v>36</v>
      </c>
      <c r="S330" s="1511">
        <v>26</v>
      </c>
      <c r="T330" s="57">
        <f t="shared" si="65"/>
        <v>0.72222222222222221</v>
      </c>
      <c r="U330" s="55">
        <v>40</v>
      </c>
      <c r="V330" s="1511">
        <v>29</v>
      </c>
      <c r="W330" s="57">
        <f t="shared" si="66"/>
        <v>0.72499999999999998</v>
      </c>
      <c r="X330" s="55">
        <v>46</v>
      </c>
      <c r="Y330" s="1511">
        <v>30</v>
      </c>
      <c r="Z330" s="57">
        <f t="shared" si="67"/>
        <v>0.65217391304347827</v>
      </c>
      <c r="AA330" s="1386">
        <v>46</v>
      </c>
      <c r="AB330" s="1512">
        <v>28</v>
      </c>
      <c r="AC330" s="1388">
        <f t="shared" si="68"/>
        <v>0.60869565217391308</v>
      </c>
    </row>
    <row r="331" spans="1:29" ht="13">
      <c r="A331" s="1389" t="s">
        <v>325</v>
      </c>
      <c r="B331" s="1390" t="s">
        <v>326</v>
      </c>
      <c r="C331" s="1391" t="s">
        <v>349</v>
      </c>
      <c r="D331" s="1390" t="s">
        <v>39</v>
      </c>
      <c r="E331" s="1392" t="s">
        <v>356</v>
      </c>
      <c r="F331" s="59">
        <v>720</v>
      </c>
      <c r="G331" s="1393">
        <v>168</v>
      </c>
      <c r="H331" s="1394">
        <f t="shared" si="61"/>
        <v>0.23333333333333334</v>
      </c>
      <c r="I331" s="59">
        <v>711</v>
      </c>
      <c r="J331" s="1393">
        <v>173</v>
      </c>
      <c r="K331" s="1394">
        <f t="shared" si="62"/>
        <v>0.24331926863572434</v>
      </c>
      <c r="L331" s="51">
        <v>717</v>
      </c>
      <c r="M331" s="1510">
        <v>171</v>
      </c>
      <c r="N331" s="54">
        <f t="shared" si="63"/>
        <v>0.2384937238493724</v>
      </c>
      <c r="O331" s="1395">
        <v>769</v>
      </c>
      <c r="P331" s="1396">
        <v>166</v>
      </c>
      <c r="Q331" s="1385">
        <f t="shared" si="64"/>
        <v>0.21586475942782835</v>
      </c>
      <c r="R331" s="55">
        <v>755</v>
      </c>
      <c r="S331" s="1511">
        <v>169</v>
      </c>
      <c r="T331" s="57">
        <f t="shared" si="65"/>
        <v>0.223841059602649</v>
      </c>
      <c r="U331" s="55">
        <v>711</v>
      </c>
      <c r="V331" s="1511">
        <v>167</v>
      </c>
      <c r="W331" s="57">
        <f t="shared" si="66"/>
        <v>0.23488045007032349</v>
      </c>
      <c r="X331" s="55">
        <v>665</v>
      </c>
      <c r="Y331" s="1511">
        <v>171</v>
      </c>
      <c r="Z331" s="57">
        <f t="shared" si="67"/>
        <v>0.25714285714285712</v>
      </c>
      <c r="AA331" s="1386">
        <v>692</v>
      </c>
      <c r="AB331" s="1512">
        <v>178</v>
      </c>
      <c r="AC331" s="1388">
        <f t="shared" si="68"/>
        <v>0.25722543352601157</v>
      </c>
    </row>
    <row r="332" spans="1:29" ht="13">
      <c r="A332" s="1402" t="s">
        <v>325</v>
      </c>
      <c r="B332" s="1403" t="s">
        <v>326</v>
      </c>
      <c r="C332" s="1404" t="s">
        <v>349</v>
      </c>
      <c r="D332" s="1402" t="s">
        <v>57</v>
      </c>
      <c r="E332" s="1405" t="s">
        <v>357</v>
      </c>
      <c r="F332" s="62">
        <v>674</v>
      </c>
      <c r="G332" s="1406">
        <v>126</v>
      </c>
      <c r="H332" s="1407">
        <f t="shared" si="61"/>
        <v>0.18694362017804153</v>
      </c>
      <c r="I332" s="62">
        <v>712</v>
      </c>
      <c r="J332" s="1406">
        <v>138</v>
      </c>
      <c r="K332" s="1407">
        <f t="shared" si="62"/>
        <v>0.19382022471910113</v>
      </c>
      <c r="L332" s="63">
        <v>724</v>
      </c>
      <c r="M332" s="1408">
        <v>156</v>
      </c>
      <c r="N332" s="64">
        <f t="shared" si="63"/>
        <v>0.21546961325966851</v>
      </c>
      <c r="O332" s="1409">
        <v>760</v>
      </c>
      <c r="P332" s="1410">
        <v>173</v>
      </c>
      <c r="Q332" s="1411">
        <f t="shared" si="64"/>
        <v>0.22763157894736843</v>
      </c>
      <c r="R332" s="65">
        <v>732</v>
      </c>
      <c r="S332" s="1412">
        <v>142</v>
      </c>
      <c r="T332" s="1413">
        <f t="shared" si="65"/>
        <v>0.19398907103825136</v>
      </c>
      <c r="U332" s="65">
        <v>704</v>
      </c>
      <c r="V332" s="1412">
        <v>115</v>
      </c>
      <c r="W332" s="1413">
        <f t="shared" si="66"/>
        <v>0.16335227272727273</v>
      </c>
      <c r="X332" s="65">
        <v>658</v>
      </c>
      <c r="Y332" s="1412">
        <v>97</v>
      </c>
      <c r="Z332" s="1413">
        <f t="shared" si="67"/>
        <v>0.14741641337386019</v>
      </c>
      <c r="AA332" s="1415">
        <v>647</v>
      </c>
      <c r="AB332" s="1416">
        <v>98</v>
      </c>
      <c r="AC332" s="1513">
        <f t="shared" si="68"/>
        <v>0.15146831530139104</v>
      </c>
    </row>
    <row r="333" spans="1:29" ht="13">
      <c r="A333" s="1402" t="s">
        <v>353</v>
      </c>
      <c r="B333" s="1403" t="s">
        <v>326</v>
      </c>
      <c r="C333" s="1404" t="s">
        <v>349</v>
      </c>
      <c r="D333" s="1402" t="s">
        <v>57</v>
      </c>
      <c r="E333" s="1405" t="s">
        <v>358</v>
      </c>
      <c r="F333" s="62">
        <v>179</v>
      </c>
      <c r="G333" s="1406">
        <v>152</v>
      </c>
      <c r="H333" s="1407">
        <f t="shared" si="61"/>
        <v>0.84916201117318435</v>
      </c>
      <c r="I333" s="62">
        <v>168</v>
      </c>
      <c r="J333" s="1406">
        <v>137</v>
      </c>
      <c r="K333" s="1407">
        <f t="shared" si="62"/>
        <v>0.81547619047619047</v>
      </c>
      <c r="L333" s="63">
        <v>199</v>
      </c>
      <c r="M333" s="1408">
        <v>159</v>
      </c>
      <c r="N333" s="64">
        <f t="shared" si="63"/>
        <v>0.79899497487437188</v>
      </c>
      <c r="O333" s="1409">
        <v>200</v>
      </c>
      <c r="P333" s="1410">
        <v>163</v>
      </c>
      <c r="Q333" s="1411">
        <f t="shared" si="64"/>
        <v>0.81499999999999995</v>
      </c>
      <c r="R333" s="65">
        <v>188</v>
      </c>
      <c r="S333" s="1412">
        <v>147</v>
      </c>
      <c r="T333" s="1413">
        <f t="shared" si="65"/>
        <v>0.78191489361702127</v>
      </c>
      <c r="U333" s="65">
        <v>194</v>
      </c>
      <c r="V333" s="1412">
        <v>161</v>
      </c>
      <c r="W333" s="1413">
        <f t="shared" si="66"/>
        <v>0.82989690721649489</v>
      </c>
      <c r="X333" s="65">
        <v>174</v>
      </c>
      <c r="Y333" s="1412">
        <v>145</v>
      </c>
      <c r="Z333" s="1413">
        <f t="shared" si="67"/>
        <v>0.83333333333333337</v>
      </c>
      <c r="AA333" s="1415">
        <v>176</v>
      </c>
      <c r="AB333" s="1416">
        <v>145</v>
      </c>
      <c r="AC333" s="1513">
        <f t="shared" si="68"/>
        <v>0.82386363636363635</v>
      </c>
    </row>
    <row r="334" spans="1:29" ht="13">
      <c r="A334" s="1418" t="s">
        <v>325</v>
      </c>
      <c r="B334" s="1419" t="s">
        <v>326</v>
      </c>
      <c r="C334" s="1420" t="s">
        <v>349</v>
      </c>
      <c r="D334" s="1419" t="s">
        <v>61</v>
      </c>
      <c r="E334" s="1421" t="s">
        <v>359</v>
      </c>
      <c r="F334" s="66">
        <v>964</v>
      </c>
      <c r="G334" s="1422">
        <v>200</v>
      </c>
      <c r="H334" s="1423">
        <f t="shared" si="61"/>
        <v>0.2074688796680498</v>
      </c>
      <c r="I334" s="67">
        <v>1007</v>
      </c>
      <c r="J334" s="1424">
        <v>224</v>
      </c>
      <c r="K334" s="1423">
        <f t="shared" si="62"/>
        <v>0.22244289970208539</v>
      </c>
      <c r="L334" s="68">
        <v>1020</v>
      </c>
      <c r="M334" s="1425">
        <v>222</v>
      </c>
      <c r="N334" s="69">
        <f t="shared" si="63"/>
        <v>0.21764705882352942</v>
      </c>
      <c r="O334" s="1409">
        <v>992</v>
      </c>
      <c r="P334" s="1410">
        <v>213</v>
      </c>
      <c r="Q334" s="1411">
        <f t="shared" si="64"/>
        <v>0.21471774193548387</v>
      </c>
      <c r="R334" s="70">
        <v>1061</v>
      </c>
      <c r="S334" s="1429">
        <v>222</v>
      </c>
      <c r="T334" s="71">
        <f t="shared" si="65"/>
        <v>0.20923656927426956</v>
      </c>
      <c r="U334" s="70">
        <v>1069</v>
      </c>
      <c r="V334" s="1429">
        <v>227</v>
      </c>
      <c r="W334" s="71">
        <f t="shared" si="66"/>
        <v>0.21234798877455566</v>
      </c>
      <c r="X334" s="70">
        <v>1050</v>
      </c>
      <c r="Y334" s="1429">
        <v>238</v>
      </c>
      <c r="Z334" s="71">
        <f t="shared" si="67"/>
        <v>0.22666666666666666</v>
      </c>
      <c r="AA334" s="1430">
        <v>1037</v>
      </c>
      <c r="AB334" s="1431">
        <v>218</v>
      </c>
      <c r="AC334" s="1514">
        <f t="shared" si="68"/>
        <v>0.21022179363548699</v>
      </c>
    </row>
    <row r="335" spans="1:29" ht="13">
      <c r="A335" s="1418" t="s">
        <v>353</v>
      </c>
      <c r="B335" s="1419" t="s">
        <v>326</v>
      </c>
      <c r="C335" s="1420" t="s">
        <v>349</v>
      </c>
      <c r="D335" s="1419" t="s">
        <v>61</v>
      </c>
      <c r="E335" s="1421" t="s">
        <v>360</v>
      </c>
      <c r="F335" s="66">
        <v>340</v>
      </c>
      <c r="G335" s="1422">
        <v>260</v>
      </c>
      <c r="H335" s="1423">
        <f t="shared" si="61"/>
        <v>0.76470588235294112</v>
      </c>
      <c r="I335" s="67">
        <v>335</v>
      </c>
      <c r="J335" s="1424">
        <v>262</v>
      </c>
      <c r="K335" s="1423">
        <f t="shared" si="62"/>
        <v>0.78208955223880594</v>
      </c>
      <c r="L335" s="68">
        <v>343</v>
      </c>
      <c r="M335" s="1425">
        <v>276</v>
      </c>
      <c r="N335" s="69">
        <f t="shared" si="63"/>
        <v>0.80466472303206993</v>
      </c>
      <c r="O335" s="1409">
        <v>321</v>
      </c>
      <c r="P335" s="1410">
        <v>259</v>
      </c>
      <c r="Q335" s="1411">
        <f t="shared" si="64"/>
        <v>0.80685358255451711</v>
      </c>
      <c r="R335" s="70">
        <v>322</v>
      </c>
      <c r="S335" s="1429">
        <v>265</v>
      </c>
      <c r="T335" s="71">
        <f t="shared" si="65"/>
        <v>0.82298136645962738</v>
      </c>
      <c r="U335" s="70">
        <v>340</v>
      </c>
      <c r="V335" s="1429">
        <v>272</v>
      </c>
      <c r="W335" s="71">
        <f t="shared" si="66"/>
        <v>0.8</v>
      </c>
      <c r="X335" s="70">
        <v>364</v>
      </c>
      <c r="Y335" s="1429">
        <v>289</v>
      </c>
      <c r="Z335" s="71">
        <f t="shared" si="67"/>
        <v>0.79395604395604391</v>
      </c>
      <c r="AA335" s="1430">
        <v>381</v>
      </c>
      <c r="AB335" s="1431">
        <v>313</v>
      </c>
      <c r="AC335" s="1514">
        <f t="shared" si="68"/>
        <v>0.82152230971128604</v>
      </c>
    </row>
    <row r="336" spans="1:29" ht="13">
      <c r="A336" s="1450" t="s">
        <v>325</v>
      </c>
      <c r="B336" s="1451" t="s">
        <v>326</v>
      </c>
      <c r="C336" s="1452" t="s">
        <v>349</v>
      </c>
      <c r="D336" s="1451" t="s">
        <v>85</v>
      </c>
      <c r="E336" s="1453" t="s">
        <v>361</v>
      </c>
      <c r="F336" s="73">
        <v>337</v>
      </c>
      <c r="G336" s="1438">
        <v>258</v>
      </c>
      <c r="H336" s="1439">
        <f t="shared" si="61"/>
        <v>0.76557863501483681</v>
      </c>
      <c r="I336" s="73">
        <v>349</v>
      </c>
      <c r="J336" s="1438">
        <v>264</v>
      </c>
      <c r="K336" s="1439">
        <f t="shared" si="62"/>
        <v>0.7564469914040115</v>
      </c>
      <c r="L336" s="75">
        <v>356</v>
      </c>
      <c r="M336" s="1441">
        <v>273</v>
      </c>
      <c r="N336" s="76">
        <f t="shared" si="63"/>
        <v>0.7668539325842697</v>
      </c>
      <c r="O336" s="1442">
        <v>349</v>
      </c>
      <c r="P336" s="1443">
        <v>271</v>
      </c>
      <c r="Q336" s="1444">
        <f t="shared" si="64"/>
        <v>0.77650429799426934</v>
      </c>
      <c r="R336" s="77">
        <v>364</v>
      </c>
      <c r="S336" s="1445">
        <v>278</v>
      </c>
      <c r="T336" s="1446">
        <f t="shared" si="65"/>
        <v>0.76373626373626369</v>
      </c>
      <c r="U336" s="77">
        <v>375</v>
      </c>
      <c r="V336" s="1445">
        <v>283</v>
      </c>
      <c r="W336" s="1446">
        <f t="shared" si="66"/>
        <v>0.75466666666666671</v>
      </c>
      <c r="X336" s="77">
        <v>384</v>
      </c>
      <c r="Y336" s="1445">
        <v>296</v>
      </c>
      <c r="Z336" s="1446">
        <f t="shared" si="67"/>
        <v>0.77083333333333337</v>
      </c>
      <c r="AA336" s="90">
        <v>378</v>
      </c>
      <c r="AB336" s="1448">
        <v>286</v>
      </c>
      <c r="AC336" s="1489">
        <f t="shared" si="68"/>
        <v>0.75661375661375663</v>
      </c>
    </row>
    <row r="337" spans="1:29" ht="13">
      <c r="A337" s="1450" t="s">
        <v>362</v>
      </c>
      <c r="B337" s="1451" t="s">
        <v>326</v>
      </c>
      <c r="C337" s="1452" t="s">
        <v>349</v>
      </c>
      <c r="D337" s="1451" t="s">
        <v>85</v>
      </c>
      <c r="E337" s="1453" t="s">
        <v>363</v>
      </c>
      <c r="F337" s="73">
        <v>557</v>
      </c>
      <c r="G337" s="1438">
        <v>112</v>
      </c>
      <c r="H337" s="1439">
        <f t="shared" si="61"/>
        <v>0.20107719928186715</v>
      </c>
      <c r="I337" s="73">
        <v>562</v>
      </c>
      <c r="J337" s="1438">
        <v>101</v>
      </c>
      <c r="K337" s="1439">
        <f t="shared" si="62"/>
        <v>0.17971530249110321</v>
      </c>
      <c r="L337" s="75">
        <v>569</v>
      </c>
      <c r="M337" s="1441">
        <v>95</v>
      </c>
      <c r="N337" s="76">
        <f t="shared" si="63"/>
        <v>0.16695957820738136</v>
      </c>
      <c r="O337" s="1442">
        <v>562</v>
      </c>
      <c r="P337" s="1443">
        <v>92</v>
      </c>
      <c r="Q337" s="1444">
        <f t="shared" si="64"/>
        <v>0.16370106761565836</v>
      </c>
      <c r="R337" s="77">
        <v>580</v>
      </c>
      <c r="S337" s="1445">
        <v>98</v>
      </c>
      <c r="T337" s="1446">
        <f t="shared" si="65"/>
        <v>0.16896551724137931</v>
      </c>
      <c r="U337" s="77">
        <v>568</v>
      </c>
      <c r="V337" s="1445">
        <v>91</v>
      </c>
      <c r="W337" s="1446">
        <f t="shared" si="66"/>
        <v>0.16021126760563381</v>
      </c>
      <c r="X337" s="77">
        <v>576</v>
      </c>
      <c r="Y337" s="1445">
        <v>94</v>
      </c>
      <c r="Z337" s="1446">
        <f t="shared" si="67"/>
        <v>0.16319444444444445</v>
      </c>
      <c r="AA337" s="90">
        <v>566</v>
      </c>
      <c r="AB337" s="1448">
        <v>88</v>
      </c>
      <c r="AC337" s="1489">
        <f t="shared" si="68"/>
        <v>0.15547703180212014</v>
      </c>
    </row>
    <row r="338" spans="1:29">
      <c r="R338"/>
      <c r="S338"/>
      <c r="T338"/>
      <c r="U338"/>
      <c r="V338"/>
      <c r="W338"/>
      <c r="X338"/>
      <c r="Y338"/>
      <c r="Z338"/>
      <c r="AA338" s="1515"/>
      <c r="AB338" s="1515"/>
      <c r="AC338" s="1515"/>
    </row>
    <row r="339" spans="1:29">
      <c r="A339" s="1910" t="s">
        <v>364</v>
      </c>
      <c r="B339" s="1910"/>
      <c r="C339" s="1910"/>
      <c r="D339" s="1910"/>
      <c r="E339" s="1910"/>
      <c r="F339" s="1910"/>
      <c r="G339" s="1910"/>
      <c r="H339" s="1910"/>
      <c r="I339" s="1910"/>
      <c r="J339" s="1910"/>
      <c r="K339" s="1910"/>
      <c r="L339" s="1910"/>
      <c r="M339" s="1910"/>
      <c r="N339" s="1910"/>
      <c r="O339" s="1375"/>
      <c r="P339" s="1375"/>
      <c r="Q339" s="1375"/>
      <c r="R339"/>
      <c r="S339"/>
      <c r="T339"/>
      <c r="U339"/>
      <c r="V339"/>
      <c r="W339"/>
      <c r="X339"/>
      <c r="Y339"/>
      <c r="Z339"/>
      <c r="AA339" s="1515"/>
      <c r="AB339" s="1515"/>
      <c r="AC339" s="1515"/>
    </row>
    <row r="340" spans="1:29">
      <c r="A340" s="33"/>
      <c r="R340"/>
      <c r="S340"/>
      <c r="T340"/>
      <c r="U340"/>
      <c r="V340"/>
      <c r="W340"/>
      <c r="X340"/>
      <c r="Y340"/>
      <c r="Z340"/>
      <c r="AA340" s="1515"/>
      <c r="AB340" s="1515"/>
      <c r="AC340" s="1515"/>
    </row>
    <row r="341" spans="1:29">
      <c r="A341" s="1911" t="s">
        <v>365</v>
      </c>
      <c r="B341" s="1911"/>
      <c r="C341" s="1911"/>
      <c r="D341" s="1911"/>
      <c r="E341" s="1911"/>
      <c r="F341" s="1911"/>
      <c r="G341" s="1911"/>
      <c r="H341" s="1911"/>
      <c r="I341" s="1911"/>
      <c r="J341" s="1911"/>
      <c r="K341" s="1911"/>
      <c r="L341" s="1911"/>
      <c r="M341" s="1911"/>
      <c r="N341" s="1911"/>
      <c r="O341" s="1376"/>
      <c r="P341" s="1376"/>
      <c r="Q341" s="1376"/>
      <c r="U341"/>
      <c r="V341"/>
      <c r="W341"/>
    </row>
    <row r="342" spans="1:29">
      <c r="A342" s="1911" t="s">
        <v>366</v>
      </c>
      <c r="B342" s="1911"/>
      <c r="C342" s="1911"/>
      <c r="D342" s="1911"/>
      <c r="E342" s="1911"/>
      <c r="F342" s="1911"/>
      <c r="G342" s="1911"/>
      <c r="H342" s="1911"/>
      <c r="I342" s="1911"/>
      <c r="J342" s="1911"/>
      <c r="K342" s="1911"/>
      <c r="L342" s="1911"/>
      <c r="M342" s="1911"/>
      <c r="N342" s="1911"/>
      <c r="O342" s="1376"/>
      <c r="P342" s="1376"/>
      <c r="Q342" s="1376"/>
      <c r="R342"/>
      <c r="S342"/>
      <c r="T342"/>
      <c r="X342"/>
      <c r="Y342"/>
      <c r="Z342"/>
      <c r="AA342" s="1515"/>
      <c r="AB342" s="1515"/>
      <c r="AC342" s="1515"/>
    </row>
    <row r="343" spans="1:29" ht="14.15" customHeight="1">
      <c r="A343" s="99"/>
      <c r="B343" s="1912" t="s">
        <v>367</v>
      </c>
      <c r="C343" s="1912"/>
      <c r="D343" s="1912"/>
      <c r="E343" s="1912"/>
      <c r="F343" s="1912"/>
      <c r="G343" s="1912"/>
      <c r="H343" s="1912"/>
      <c r="I343" s="1912"/>
      <c r="J343" s="1912"/>
      <c r="K343" s="1912"/>
      <c r="L343" s="1912"/>
      <c r="M343" s="1912"/>
      <c r="N343" s="1912"/>
      <c r="O343" s="1912"/>
      <c r="P343" s="1912"/>
      <c r="Q343" s="1912"/>
      <c r="R343" s="1912"/>
      <c r="S343" s="1912"/>
      <c r="T343" s="1912"/>
      <c r="U343" s="1912"/>
      <c r="V343" s="1912"/>
      <c r="W343" s="1912"/>
      <c r="X343" s="1912"/>
      <c r="Y343" s="1912"/>
      <c r="Z343" s="1912"/>
      <c r="AA343" s="1516"/>
      <c r="AB343" s="1516"/>
      <c r="AC343" s="1516"/>
    </row>
    <row r="344" spans="1:29" ht="14.5">
      <c r="A344" s="1903" t="s">
        <v>368</v>
      </c>
      <c r="B344" s="1903"/>
      <c r="C344" s="1903"/>
      <c r="D344" s="1903"/>
      <c r="E344" s="1903"/>
      <c r="F344" s="1903"/>
      <c r="G344" s="1903"/>
      <c r="H344" s="1903"/>
      <c r="I344" s="1903"/>
      <c r="J344" s="1903"/>
      <c r="K344" s="1903"/>
      <c r="L344" s="1903"/>
      <c r="M344" s="1903"/>
      <c r="N344" s="1903"/>
      <c r="O344" s="1374"/>
      <c r="P344" s="1374"/>
      <c r="Q344" s="1374"/>
      <c r="R344" s="100"/>
      <c r="S344" s="100"/>
      <c r="T344" s="101"/>
      <c r="U344"/>
      <c r="V344"/>
      <c r="W344"/>
      <c r="X344" s="102"/>
      <c r="Y344" s="102"/>
      <c r="Z344" s="102"/>
      <c r="AA344" s="1517"/>
      <c r="AB344" s="1517"/>
      <c r="AC344" s="1517"/>
    </row>
    <row r="345" spans="1:29" ht="14.5">
      <c r="A345" s="1903" t="s">
        <v>369</v>
      </c>
      <c r="B345" s="1903"/>
      <c r="C345" s="1903"/>
      <c r="D345" s="1903"/>
      <c r="E345" s="1903"/>
      <c r="F345" s="1903"/>
      <c r="G345" s="1903"/>
      <c r="H345" s="1903"/>
      <c r="I345" s="1903"/>
      <c r="J345" s="1903"/>
      <c r="K345" s="1903"/>
      <c r="L345" s="1903"/>
      <c r="M345" s="1903"/>
      <c r="N345" s="1903"/>
      <c r="O345" s="1374"/>
      <c r="P345" s="1374"/>
      <c r="Q345" s="1374"/>
      <c r="U345" s="100"/>
      <c r="V345" s="100"/>
      <c r="W345" s="101"/>
    </row>
    <row r="346" spans="1:29" ht="14.5">
      <c r="A346" s="1910" t="s">
        <v>370</v>
      </c>
      <c r="B346" s="1910"/>
      <c r="C346" s="1910"/>
      <c r="D346" s="1910"/>
      <c r="E346" s="1910"/>
      <c r="F346" s="1910"/>
      <c r="G346" s="1910"/>
      <c r="H346" s="1910"/>
      <c r="I346" s="1910"/>
      <c r="J346" s="1910"/>
      <c r="K346" s="1910"/>
      <c r="L346" s="1910"/>
      <c r="M346" s="1910"/>
      <c r="N346" s="1910"/>
      <c r="O346" s="1375"/>
      <c r="P346" s="1375"/>
      <c r="Q346" s="1375"/>
    </row>
  </sheetData>
  <mergeCells count="162">
    <mergeCell ref="A346:N346"/>
    <mergeCell ref="Y303:Z303"/>
    <mergeCell ref="A339:N339"/>
    <mergeCell ref="A341:N341"/>
    <mergeCell ref="A342:N342"/>
    <mergeCell ref="B343:Z343"/>
    <mergeCell ref="A344:N344"/>
    <mergeCell ref="O302:Q302"/>
    <mergeCell ref="R302:T302"/>
    <mergeCell ref="U302:W302"/>
    <mergeCell ref="X302:Z302"/>
    <mergeCell ref="G303:H303"/>
    <mergeCell ref="J303:K303"/>
    <mergeCell ref="M303:N303"/>
    <mergeCell ref="P303:Q303"/>
    <mergeCell ref="S303:T303"/>
    <mergeCell ref="V303:W303"/>
    <mergeCell ref="A301:A304"/>
    <mergeCell ref="B301:B304"/>
    <mergeCell ref="C301:C304"/>
    <mergeCell ref="D301:D304"/>
    <mergeCell ref="E301:E304"/>
    <mergeCell ref="X275:Z275"/>
    <mergeCell ref="G276:H276"/>
    <mergeCell ref="J276:K276"/>
    <mergeCell ref="M276:N276"/>
    <mergeCell ref="P276:Q276"/>
    <mergeCell ref="S276:T276"/>
    <mergeCell ref="V276:W276"/>
    <mergeCell ref="Y276:Z276"/>
    <mergeCell ref="A345:N345"/>
    <mergeCell ref="A274:A277"/>
    <mergeCell ref="B274:B277"/>
    <mergeCell ref="C274:C277"/>
    <mergeCell ref="D274:D277"/>
    <mergeCell ref="E274:E277"/>
    <mergeCell ref="F275:H275"/>
    <mergeCell ref="I275:K275"/>
    <mergeCell ref="L275:N275"/>
    <mergeCell ref="O275:Q275"/>
    <mergeCell ref="A212:A215"/>
    <mergeCell ref="B212:B215"/>
    <mergeCell ref="C212:C215"/>
    <mergeCell ref="D212:D215"/>
    <mergeCell ref="E212:E215"/>
    <mergeCell ref="F213:H213"/>
    <mergeCell ref="I213:K213"/>
    <mergeCell ref="L213:N213"/>
    <mergeCell ref="O213:Q213"/>
    <mergeCell ref="G214:H214"/>
    <mergeCell ref="J214:K214"/>
    <mergeCell ref="M214:N214"/>
    <mergeCell ref="P214:Q214"/>
    <mergeCell ref="A172:A175"/>
    <mergeCell ref="B172:B175"/>
    <mergeCell ref="C172:C175"/>
    <mergeCell ref="D172:D175"/>
    <mergeCell ref="E172:E175"/>
    <mergeCell ref="F173:H173"/>
    <mergeCell ref="I173:K173"/>
    <mergeCell ref="L173:N173"/>
    <mergeCell ref="O173:Q173"/>
    <mergeCell ref="G174:H174"/>
    <mergeCell ref="J174:K174"/>
    <mergeCell ref="M174:N174"/>
    <mergeCell ref="P174:Q174"/>
    <mergeCell ref="A117:A120"/>
    <mergeCell ref="B117:B120"/>
    <mergeCell ref="C117:C120"/>
    <mergeCell ref="D117:D120"/>
    <mergeCell ref="E117:E120"/>
    <mergeCell ref="F118:H118"/>
    <mergeCell ref="I118:K118"/>
    <mergeCell ref="L118:N118"/>
    <mergeCell ref="O118:Q118"/>
    <mergeCell ref="G119:H119"/>
    <mergeCell ref="J119:K119"/>
    <mergeCell ref="M119:N119"/>
    <mergeCell ref="P119:Q119"/>
    <mergeCell ref="A1:AC1"/>
    <mergeCell ref="F3:AC3"/>
    <mergeCell ref="AA4:AC4"/>
    <mergeCell ref="A52:A55"/>
    <mergeCell ref="B52:B55"/>
    <mergeCell ref="C52:C55"/>
    <mergeCell ref="D52:D55"/>
    <mergeCell ref="E52:E55"/>
    <mergeCell ref="F53:H53"/>
    <mergeCell ref="I53:K53"/>
    <mergeCell ref="L53:N53"/>
    <mergeCell ref="O53:Q53"/>
    <mergeCell ref="R53:T53"/>
    <mergeCell ref="U53:W53"/>
    <mergeCell ref="X53:Z53"/>
    <mergeCell ref="G54:H54"/>
    <mergeCell ref="J54:K54"/>
    <mergeCell ref="M54:N54"/>
    <mergeCell ref="P54:Q54"/>
    <mergeCell ref="S54:T54"/>
    <mergeCell ref="V54:W54"/>
    <mergeCell ref="Y54:Z54"/>
    <mergeCell ref="R4:T4"/>
    <mergeCell ref="U4:W4"/>
    <mergeCell ref="X4:Z4"/>
    <mergeCell ref="G5:H5"/>
    <mergeCell ref="J5:K5"/>
    <mergeCell ref="M5:N5"/>
    <mergeCell ref="P5:Q5"/>
    <mergeCell ref="S5:T5"/>
    <mergeCell ref="V5:W5"/>
    <mergeCell ref="Y5:Z5"/>
    <mergeCell ref="A3:A6"/>
    <mergeCell ref="B3:B6"/>
    <mergeCell ref="C3:C6"/>
    <mergeCell ref="D3:D6"/>
    <mergeCell ref="E3:E6"/>
    <mergeCell ref="F4:H4"/>
    <mergeCell ref="I4:K4"/>
    <mergeCell ref="L4:N4"/>
    <mergeCell ref="O4:Q4"/>
    <mergeCell ref="AB5:AC5"/>
    <mergeCell ref="F52:AC52"/>
    <mergeCell ref="AA53:AC53"/>
    <mergeCell ref="AB54:AC54"/>
    <mergeCell ref="F117:AC117"/>
    <mergeCell ref="AA118:AC118"/>
    <mergeCell ref="AB119:AC119"/>
    <mergeCell ref="F172:AC172"/>
    <mergeCell ref="AA173:AC173"/>
    <mergeCell ref="R118:T118"/>
    <mergeCell ref="U118:W118"/>
    <mergeCell ref="X118:Z118"/>
    <mergeCell ref="S119:T119"/>
    <mergeCell ref="V119:W119"/>
    <mergeCell ref="Y119:Z119"/>
    <mergeCell ref="R173:T173"/>
    <mergeCell ref="U173:W173"/>
    <mergeCell ref="X173:Z173"/>
    <mergeCell ref="AB303:AC303"/>
    <mergeCell ref="AB174:AC174"/>
    <mergeCell ref="F212:AC212"/>
    <mergeCell ref="AA213:AC213"/>
    <mergeCell ref="AB214:AC214"/>
    <mergeCell ref="F274:AC274"/>
    <mergeCell ref="AA275:AC275"/>
    <mergeCell ref="AB276:AC276"/>
    <mergeCell ref="F301:AC301"/>
    <mergeCell ref="AA302:AC302"/>
    <mergeCell ref="S174:T174"/>
    <mergeCell ref="V174:W174"/>
    <mergeCell ref="Y174:Z174"/>
    <mergeCell ref="R213:T213"/>
    <mergeCell ref="U213:W213"/>
    <mergeCell ref="X213:Z213"/>
    <mergeCell ref="S214:T214"/>
    <mergeCell ref="V214:W214"/>
    <mergeCell ref="Y214:Z214"/>
    <mergeCell ref="F302:H302"/>
    <mergeCell ref="I302:K302"/>
    <mergeCell ref="L302:N302"/>
    <mergeCell ref="R275:T275"/>
    <mergeCell ref="U275:W27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E5A10-81FD-4AE1-A8DB-239AB92E8DE6}">
  <dimension ref="A1:X18"/>
  <sheetViews>
    <sheetView workbookViewId="0">
      <selection sqref="A1:XFD1048576"/>
    </sheetView>
  </sheetViews>
  <sheetFormatPr defaultColWidth="9" defaultRowHeight="14"/>
  <cols>
    <col min="1" max="1" width="23.33203125" style="104" customWidth="1"/>
    <col min="2" max="17" width="10" style="104" customWidth="1"/>
    <col min="18" max="18" width="9" style="104"/>
    <col min="19" max="19" width="9" style="106"/>
    <col min="20" max="16384" width="9" style="104"/>
  </cols>
  <sheetData>
    <row r="1" spans="1:24" ht="25">
      <c r="A1" s="1913" t="s">
        <v>3236</v>
      </c>
      <c r="B1" s="1913"/>
      <c r="C1" s="1913"/>
      <c r="D1" s="1913"/>
      <c r="E1" s="1913"/>
      <c r="F1" s="1913"/>
      <c r="G1" s="1913"/>
      <c r="H1" s="1913"/>
      <c r="I1" s="1913"/>
      <c r="J1" s="1913"/>
      <c r="K1" s="1913"/>
      <c r="L1" s="1913"/>
      <c r="M1" s="1913"/>
      <c r="N1" s="1913"/>
      <c r="O1" s="1913"/>
      <c r="P1" s="1913"/>
      <c r="Q1" s="1913"/>
      <c r="R1" s="1913"/>
      <c r="S1" s="1913"/>
      <c r="T1" s="1913"/>
      <c r="U1" s="1913"/>
      <c r="V1" s="1913"/>
      <c r="W1" s="1913"/>
      <c r="X1" s="103"/>
    </row>
    <row r="2" spans="1:24">
      <c r="A2" s="105"/>
    </row>
    <row r="3" spans="1:24" ht="17.5">
      <c r="A3" s="1852" t="s">
        <v>373</v>
      </c>
      <c r="B3" s="1916" t="s">
        <v>374</v>
      </c>
      <c r="C3" s="1917"/>
      <c r="D3" s="1916" t="s">
        <v>375</v>
      </c>
      <c r="E3" s="1917"/>
      <c r="F3" s="1916" t="s">
        <v>376</v>
      </c>
      <c r="G3" s="1917"/>
      <c r="H3" s="1854" t="s">
        <v>377</v>
      </c>
      <c r="I3" s="1855"/>
      <c r="J3" s="1918" t="s">
        <v>378</v>
      </c>
      <c r="K3" s="1830"/>
      <c r="L3" s="1832" t="s">
        <v>379</v>
      </c>
      <c r="M3" s="1914"/>
      <c r="N3" s="1832" t="s">
        <v>380</v>
      </c>
      <c r="O3" s="1914"/>
      <c r="P3" s="1832" t="s">
        <v>381</v>
      </c>
      <c r="Q3" s="1914"/>
      <c r="R3" s="1832" t="s">
        <v>382</v>
      </c>
      <c r="S3" s="1914"/>
      <c r="T3" s="1832" t="s">
        <v>383</v>
      </c>
      <c r="U3" s="1914"/>
      <c r="V3" s="1832" t="s">
        <v>3226</v>
      </c>
      <c r="W3" s="1914"/>
      <c r="X3" s="1779"/>
    </row>
    <row r="4" spans="1:24" ht="17.5">
      <c r="A4" s="1915"/>
      <c r="B4" s="108" t="s">
        <v>384</v>
      </c>
      <c r="C4" s="109" t="s">
        <v>35</v>
      </c>
      <c r="D4" s="108" t="s">
        <v>384</v>
      </c>
      <c r="E4" s="109" t="s">
        <v>35</v>
      </c>
      <c r="F4" s="108" t="s">
        <v>384</v>
      </c>
      <c r="G4" s="109" t="s">
        <v>35</v>
      </c>
      <c r="H4" s="108" t="s">
        <v>384</v>
      </c>
      <c r="I4" s="110" t="s">
        <v>35</v>
      </c>
      <c r="J4" s="108" t="s">
        <v>384</v>
      </c>
      <c r="K4" s="110" t="s">
        <v>35</v>
      </c>
      <c r="L4" s="108" t="s">
        <v>384</v>
      </c>
      <c r="M4" s="111" t="s">
        <v>35</v>
      </c>
      <c r="N4" s="112" t="s">
        <v>384</v>
      </c>
      <c r="O4" s="113" t="s">
        <v>35</v>
      </c>
      <c r="P4" s="112" t="s">
        <v>384</v>
      </c>
      <c r="Q4" s="113" t="s">
        <v>35</v>
      </c>
      <c r="R4" s="112" t="s">
        <v>384</v>
      </c>
      <c r="S4" s="113" t="s">
        <v>35</v>
      </c>
      <c r="T4" s="112" t="s">
        <v>384</v>
      </c>
      <c r="U4" s="113" t="s">
        <v>35</v>
      </c>
      <c r="V4" s="112" t="s">
        <v>384</v>
      </c>
      <c r="W4" s="113" t="s">
        <v>35</v>
      </c>
      <c r="X4" s="107"/>
    </row>
    <row r="5" spans="1:24">
      <c r="A5" s="1657" t="s">
        <v>385</v>
      </c>
      <c r="B5" s="1636">
        <v>52</v>
      </c>
      <c r="C5" s="1658">
        <v>5.0000000000000001E-3</v>
      </c>
      <c r="D5" s="1638">
        <v>79</v>
      </c>
      <c r="E5" s="1658">
        <v>7.0000000000000001E-3</v>
      </c>
      <c r="F5" s="1638">
        <v>89</v>
      </c>
      <c r="G5" s="1658">
        <v>8.0000000000000002E-3</v>
      </c>
      <c r="H5" s="1639">
        <v>84</v>
      </c>
      <c r="I5" s="1780">
        <v>7.0000000000000001E-3</v>
      </c>
      <c r="J5" s="1639">
        <v>95</v>
      </c>
      <c r="K5" s="1659">
        <v>8.0000000000000002E-3</v>
      </c>
      <c r="L5" s="1639">
        <v>113</v>
      </c>
      <c r="M5" s="1659">
        <v>8.9999999999999993E-3</v>
      </c>
      <c r="N5" s="1781">
        <v>105</v>
      </c>
      <c r="O5" s="1782">
        <v>8.9999999999999993E-3</v>
      </c>
      <c r="P5" s="115">
        <v>112</v>
      </c>
      <c r="Q5" s="116">
        <v>8.9999999999999993E-3</v>
      </c>
      <c r="R5" s="115">
        <v>123</v>
      </c>
      <c r="S5" s="116">
        <v>0.01</v>
      </c>
      <c r="T5" s="115">
        <v>117</v>
      </c>
      <c r="U5" s="116">
        <v>0.01</v>
      </c>
      <c r="V5" s="1644">
        <v>126</v>
      </c>
      <c r="W5" s="1645">
        <v>0.01</v>
      </c>
      <c r="X5" s="106"/>
    </row>
    <row r="6" spans="1:24">
      <c r="A6" s="1646" t="s">
        <v>386</v>
      </c>
      <c r="B6" s="1647">
        <v>411</v>
      </c>
      <c r="C6" s="1648">
        <v>3.6999999999999998E-2</v>
      </c>
      <c r="D6" s="1649">
        <v>414</v>
      </c>
      <c r="E6" s="1648">
        <v>3.6999999999999998E-2</v>
      </c>
      <c r="F6" s="1649">
        <v>417</v>
      </c>
      <c r="G6" s="1648">
        <v>3.6999999999999998E-2</v>
      </c>
      <c r="H6" s="1650">
        <v>405</v>
      </c>
      <c r="I6" s="1651">
        <v>3.5999999999999997E-2</v>
      </c>
      <c r="J6" s="1650">
        <v>395</v>
      </c>
      <c r="K6" s="1651">
        <v>3.4000000000000002E-2</v>
      </c>
      <c r="L6" s="1650">
        <v>386</v>
      </c>
      <c r="M6" s="1651">
        <v>3.4000000000000002E-2</v>
      </c>
      <c r="N6" s="1783">
        <v>367</v>
      </c>
      <c r="O6" s="1784">
        <v>3.2000000000000001E-2</v>
      </c>
      <c r="P6" s="119">
        <v>372</v>
      </c>
      <c r="Q6" s="120">
        <v>3.2000000000000001E-2</v>
      </c>
      <c r="R6" s="119">
        <v>382</v>
      </c>
      <c r="S6" s="120">
        <v>3.2000000000000001E-2</v>
      </c>
      <c r="T6" s="119">
        <v>358</v>
      </c>
      <c r="U6" s="120">
        <v>0.03</v>
      </c>
      <c r="V6" s="1655">
        <v>363</v>
      </c>
      <c r="W6" s="1656">
        <v>3.1E-2</v>
      </c>
      <c r="X6" s="106"/>
    </row>
    <row r="7" spans="1:24">
      <c r="A7" s="1657" t="s">
        <v>387</v>
      </c>
      <c r="B7" s="1636">
        <v>628</v>
      </c>
      <c r="C7" s="1658">
        <v>5.6000000000000001E-2</v>
      </c>
      <c r="D7" s="1638">
        <v>680</v>
      </c>
      <c r="E7" s="1658">
        <v>0.06</v>
      </c>
      <c r="F7" s="1638">
        <v>707</v>
      </c>
      <c r="G7" s="1658">
        <v>6.2E-2</v>
      </c>
      <c r="H7" s="1639">
        <v>728</v>
      </c>
      <c r="I7" s="1659">
        <v>6.4000000000000001E-2</v>
      </c>
      <c r="J7" s="1639">
        <v>785</v>
      </c>
      <c r="K7" s="1659">
        <v>6.9000000000000006E-2</v>
      </c>
      <c r="L7" s="1639">
        <v>775</v>
      </c>
      <c r="M7" s="1659">
        <v>6.8000000000000005E-2</v>
      </c>
      <c r="N7" s="1781">
        <v>804</v>
      </c>
      <c r="O7" s="1782">
        <v>7.0000000000000007E-2</v>
      </c>
      <c r="P7" s="115">
        <v>855</v>
      </c>
      <c r="Q7" s="116">
        <v>7.2999999999999995E-2</v>
      </c>
      <c r="R7" s="115">
        <v>864</v>
      </c>
      <c r="S7" s="116">
        <v>7.3999999999999996E-2</v>
      </c>
      <c r="T7" s="115">
        <v>926</v>
      </c>
      <c r="U7" s="116">
        <v>7.9000000000000001E-2</v>
      </c>
      <c r="V7" s="1644">
        <v>947</v>
      </c>
      <c r="W7" s="1645">
        <v>8.2000000000000003E-2</v>
      </c>
      <c r="X7" s="106"/>
    </row>
    <row r="8" spans="1:24">
      <c r="A8" s="1646" t="s">
        <v>388</v>
      </c>
      <c r="B8" s="1647">
        <v>1009</v>
      </c>
      <c r="C8" s="1648">
        <v>0.09</v>
      </c>
      <c r="D8" s="1649">
        <v>1042</v>
      </c>
      <c r="E8" s="1648">
        <v>9.1999999999999998E-2</v>
      </c>
      <c r="F8" s="1649">
        <v>1093</v>
      </c>
      <c r="G8" s="1648">
        <v>9.6000000000000002E-2</v>
      </c>
      <c r="H8" s="1650">
        <v>1118</v>
      </c>
      <c r="I8" s="1651">
        <v>9.9000000000000005E-2</v>
      </c>
      <c r="J8" s="1650">
        <v>1149</v>
      </c>
      <c r="K8" s="1651">
        <v>0.10100000000000001</v>
      </c>
      <c r="L8" s="1650">
        <v>1143</v>
      </c>
      <c r="M8" s="1651">
        <v>0.1</v>
      </c>
      <c r="N8" s="1783">
        <v>1209</v>
      </c>
      <c r="O8" s="1784">
        <v>0.105</v>
      </c>
      <c r="P8" s="119">
        <v>1203</v>
      </c>
      <c r="Q8" s="120">
        <v>0.10299999999999999</v>
      </c>
      <c r="R8" s="119">
        <v>1202</v>
      </c>
      <c r="S8" s="120">
        <v>0.10299999999999999</v>
      </c>
      <c r="T8" s="119">
        <v>1207</v>
      </c>
      <c r="U8" s="120">
        <v>0.10299999999999999</v>
      </c>
      <c r="V8" s="1655">
        <v>1217</v>
      </c>
      <c r="W8" s="1656">
        <v>0.106</v>
      </c>
      <c r="X8" s="106"/>
    </row>
    <row r="9" spans="1:24">
      <c r="A9" s="1657" t="s">
        <v>389</v>
      </c>
      <c r="B9" s="1636">
        <v>30</v>
      </c>
      <c r="C9" s="1658">
        <v>3.0000000000000001E-3</v>
      </c>
      <c r="D9" s="1638">
        <v>39</v>
      </c>
      <c r="E9" s="1658">
        <v>3.0000000000000001E-3</v>
      </c>
      <c r="F9" s="1638">
        <v>72</v>
      </c>
      <c r="G9" s="1658">
        <v>6.0000000000000001E-3</v>
      </c>
      <c r="H9" s="1639">
        <v>150</v>
      </c>
      <c r="I9" s="1659">
        <v>1.2999999999999999E-2</v>
      </c>
      <c r="J9" s="1639">
        <v>225</v>
      </c>
      <c r="K9" s="1659">
        <v>1.9E-2</v>
      </c>
      <c r="L9" s="1639">
        <v>286</v>
      </c>
      <c r="M9" s="1659">
        <v>2.5000000000000001E-2</v>
      </c>
      <c r="N9" s="1781">
        <v>327</v>
      </c>
      <c r="O9" s="1782">
        <v>2.8000000000000001E-2</v>
      </c>
      <c r="P9" s="115">
        <v>370</v>
      </c>
      <c r="Q9" s="116">
        <v>3.1E-2</v>
      </c>
      <c r="R9" s="115">
        <v>416</v>
      </c>
      <c r="S9" s="116">
        <v>3.5000000000000003E-2</v>
      </c>
      <c r="T9" s="115">
        <v>472</v>
      </c>
      <c r="U9" s="116">
        <v>0.04</v>
      </c>
      <c r="V9" s="1644">
        <v>494</v>
      </c>
      <c r="W9" s="1645">
        <v>4.2999999999999997E-2</v>
      </c>
      <c r="X9" s="106"/>
    </row>
    <row r="10" spans="1:24">
      <c r="A10" s="1646" t="s">
        <v>390</v>
      </c>
      <c r="B10" s="1647">
        <v>2963</v>
      </c>
      <c r="C10" s="1648">
        <v>0.26400000000000001</v>
      </c>
      <c r="D10" s="1649">
        <v>2936</v>
      </c>
      <c r="E10" s="1648">
        <v>0.26</v>
      </c>
      <c r="F10" s="1649">
        <v>2910</v>
      </c>
      <c r="G10" s="1648">
        <v>0.25600000000000001</v>
      </c>
      <c r="H10" s="1650">
        <v>2846</v>
      </c>
      <c r="I10" s="1651">
        <v>0.253</v>
      </c>
      <c r="J10" s="1650">
        <v>2813</v>
      </c>
      <c r="K10" s="1651">
        <v>0.248</v>
      </c>
      <c r="L10" s="1650">
        <v>2757</v>
      </c>
      <c r="M10" s="1651">
        <v>0.24299999999999999</v>
      </c>
      <c r="N10" s="1783">
        <v>2686</v>
      </c>
      <c r="O10" s="1784">
        <v>0.23400000000000001</v>
      </c>
      <c r="P10" s="119">
        <v>2672</v>
      </c>
      <c r="Q10" s="120">
        <v>0.23</v>
      </c>
      <c r="R10" s="119">
        <v>2614</v>
      </c>
      <c r="S10" s="120">
        <v>0.224</v>
      </c>
      <c r="T10" s="119">
        <v>2537</v>
      </c>
      <c r="U10" s="120">
        <v>0.218</v>
      </c>
      <c r="V10" s="1655">
        <v>2436</v>
      </c>
      <c r="W10" s="1656">
        <v>0.21199999999999999</v>
      </c>
      <c r="X10" s="106"/>
    </row>
    <row r="11" spans="1:24">
      <c r="A11" s="1657" t="s">
        <v>391</v>
      </c>
      <c r="B11" s="1636">
        <v>96</v>
      </c>
      <c r="C11" s="1658">
        <v>8.9999999999999993E-3</v>
      </c>
      <c r="D11" s="1638">
        <v>103</v>
      </c>
      <c r="E11" s="1658">
        <v>8.9999999999999993E-3</v>
      </c>
      <c r="F11" s="1638">
        <v>111</v>
      </c>
      <c r="G11" s="1658">
        <v>0.01</v>
      </c>
      <c r="H11" s="1639">
        <v>116</v>
      </c>
      <c r="I11" s="1659">
        <v>0.01</v>
      </c>
      <c r="J11" s="1639">
        <v>127</v>
      </c>
      <c r="K11" s="1659">
        <v>1.0999999999999999E-2</v>
      </c>
      <c r="L11" s="1639">
        <v>134</v>
      </c>
      <c r="M11" s="1659">
        <v>1.0999999999999999E-2</v>
      </c>
      <c r="N11" s="1781">
        <v>139</v>
      </c>
      <c r="O11" s="1782">
        <v>1.2E-2</v>
      </c>
      <c r="P11" s="115">
        <v>140</v>
      </c>
      <c r="Q11" s="116">
        <v>1.2E-2</v>
      </c>
      <c r="R11" s="115">
        <v>136</v>
      </c>
      <c r="S11" s="116">
        <v>1.0999999999999999E-2</v>
      </c>
      <c r="T11" s="115">
        <v>134</v>
      </c>
      <c r="U11" s="116">
        <v>1.0999999999999999E-2</v>
      </c>
      <c r="V11" s="1644">
        <v>146</v>
      </c>
      <c r="W11" s="1645">
        <v>1.2E-2</v>
      </c>
      <c r="X11" s="106"/>
    </row>
    <row r="12" spans="1:24">
      <c r="A12" s="1646" t="s">
        <v>392</v>
      </c>
      <c r="B12" s="1647">
        <v>0</v>
      </c>
      <c r="C12" s="1648">
        <v>0</v>
      </c>
      <c r="D12" s="1649">
        <v>0</v>
      </c>
      <c r="E12" s="1648">
        <v>0</v>
      </c>
      <c r="F12" s="1649">
        <v>5</v>
      </c>
      <c r="G12" s="1648">
        <v>0</v>
      </c>
      <c r="H12" s="1650">
        <v>10</v>
      </c>
      <c r="I12" s="1651">
        <v>0</v>
      </c>
      <c r="J12" s="1650">
        <v>14</v>
      </c>
      <c r="K12" s="1651">
        <v>1E-3</v>
      </c>
      <c r="L12" s="1650">
        <v>16</v>
      </c>
      <c r="M12" s="1651">
        <v>1E-3</v>
      </c>
      <c r="N12" s="1783">
        <v>20</v>
      </c>
      <c r="O12" s="1784">
        <v>1E-3</v>
      </c>
      <c r="P12" s="119">
        <v>30</v>
      </c>
      <c r="Q12" s="120">
        <v>2E-3</v>
      </c>
      <c r="R12" s="119">
        <v>29</v>
      </c>
      <c r="S12" s="120">
        <v>2E-3</v>
      </c>
      <c r="T12" s="119">
        <v>28</v>
      </c>
      <c r="U12" s="120">
        <v>2E-3</v>
      </c>
      <c r="V12" s="1655">
        <v>22</v>
      </c>
      <c r="W12" s="1656">
        <v>1E-3</v>
      </c>
      <c r="X12" s="106"/>
    </row>
    <row r="13" spans="1:24">
      <c r="A13" s="1657" t="s">
        <v>393</v>
      </c>
      <c r="B13" s="1636">
        <v>48</v>
      </c>
      <c r="C13" s="1658">
        <v>4.0000000000000001E-3</v>
      </c>
      <c r="D13" s="1638">
        <v>46</v>
      </c>
      <c r="E13" s="1658">
        <v>4.0000000000000001E-3</v>
      </c>
      <c r="F13" s="1638">
        <v>52</v>
      </c>
      <c r="G13" s="1658">
        <v>5.0000000000000001E-3</v>
      </c>
      <c r="H13" s="1639">
        <v>57</v>
      </c>
      <c r="I13" s="1659">
        <v>5.0000000000000001E-3</v>
      </c>
      <c r="J13" s="1639">
        <v>61</v>
      </c>
      <c r="K13" s="1659">
        <v>5.0000000000000001E-3</v>
      </c>
      <c r="L13" s="1639">
        <v>56</v>
      </c>
      <c r="M13" s="1659">
        <v>4.0000000000000001E-3</v>
      </c>
      <c r="N13" s="1781">
        <v>64</v>
      </c>
      <c r="O13" s="1782">
        <v>5.0000000000000001E-3</v>
      </c>
      <c r="P13" s="115">
        <v>61</v>
      </c>
      <c r="Q13" s="116">
        <v>5.0000000000000001E-3</v>
      </c>
      <c r="R13" s="115">
        <v>62</v>
      </c>
      <c r="S13" s="116">
        <v>5.0000000000000001E-3</v>
      </c>
      <c r="T13" s="115">
        <v>64</v>
      </c>
      <c r="U13" s="116">
        <v>5.0000000000000001E-3</v>
      </c>
      <c r="V13" s="1785">
        <v>69</v>
      </c>
      <c r="W13" s="1786">
        <v>6.0000000000000001E-3</v>
      </c>
      <c r="X13" s="106"/>
    </row>
    <row r="14" spans="1:24">
      <c r="A14" s="1646" t="s">
        <v>394</v>
      </c>
      <c r="B14" s="1647">
        <v>2412</v>
      </c>
      <c r="C14" s="1648">
        <v>0.215</v>
      </c>
      <c r="D14" s="1649">
        <v>2637</v>
      </c>
      <c r="E14" s="1648">
        <v>0.23400000000000001</v>
      </c>
      <c r="F14" s="1649">
        <v>2746</v>
      </c>
      <c r="G14" s="1648">
        <v>0.24099999999999999</v>
      </c>
      <c r="H14" s="1650">
        <v>2709</v>
      </c>
      <c r="I14" s="1651">
        <v>0.24099999999999999</v>
      </c>
      <c r="J14" s="1650">
        <v>2715</v>
      </c>
      <c r="K14" s="1651">
        <v>0.24</v>
      </c>
      <c r="L14" s="1650">
        <v>2771</v>
      </c>
      <c r="M14" s="1651">
        <v>0.24399999999999999</v>
      </c>
      <c r="N14" s="1783">
        <v>2881</v>
      </c>
      <c r="O14" s="1784">
        <v>0.251</v>
      </c>
      <c r="P14" s="119">
        <v>2904</v>
      </c>
      <c r="Q14" s="120">
        <v>0.25</v>
      </c>
      <c r="R14" s="119">
        <v>2959</v>
      </c>
      <c r="S14" s="120">
        <v>0.254</v>
      </c>
      <c r="T14" s="119">
        <v>2920</v>
      </c>
      <c r="U14" s="120">
        <v>0.251</v>
      </c>
      <c r="V14" s="1677">
        <v>2833</v>
      </c>
      <c r="W14" s="1678">
        <v>0.246</v>
      </c>
      <c r="X14" s="106"/>
    </row>
    <row r="15" spans="1:24" ht="14.5" thickBot="1">
      <c r="A15" s="1657" t="s">
        <v>395</v>
      </c>
      <c r="B15" s="1792">
        <v>3565</v>
      </c>
      <c r="C15" s="1663">
        <v>0.318</v>
      </c>
      <c r="D15" s="1793">
        <v>3304</v>
      </c>
      <c r="E15" s="1663">
        <v>0.29299999999999998</v>
      </c>
      <c r="F15" s="1793">
        <v>3174</v>
      </c>
      <c r="G15" s="1663">
        <v>0.27900000000000003</v>
      </c>
      <c r="H15" s="1299">
        <v>2999</v>
      </c>
      <c r="I15" s="1666">
        <v>0.26700000000000002</v>
      </c>
      <c r="J15" s="1299">
        <v>2927</v>
      </c>
      <c r="K15" s="1666">
        <v>0.25800000000000001</v>
      </c>
      <c r="L15" s="1299">
        <v>2885</v>
      </c>
      <c r="M15" s="1666">
        <v>0.254</v>
      </c>
      <c r="N15" s="1794">
        <v>2859</v>
      </c>
      <c r="O15" s="1787">
        <v>0.249</v>
      </c>
      <c r="P15" s="123">
        <v>2853</v>
      </c>
      <c r="Q15" s="124">
        <v>0.246</v>
      </c>
      <c r="R15" s="123">
        <v>2838</v>
      </c>
      <c r="S15" s="124">
        <v>0.24399999999999999</v>
      </c>
      <c r="T15" s="125">
        <v>2864</v>
      </c>
      <c r="U15" s="124">
        <v>0.246</v>
      </c>
      <c r="V15" s="1788">
        <v>2817</v>
      </c>
      <c r="W15" s="1789">
        <v>0.245</v>
      </c>
      <c r="X15" s="106"/>
    </row>
    <row r="16" spans="1:24">
      <c r="A16" s="1790" t="s">
        <v>396</v>
      </c>
      <c r="B16" s="126">
        <v>11214</v>
      </c>
      <c r="C16" s="1673">
        <v>1</v>
      </c>
      <c r="D16" s="127">
        <v>11280</v>
      </c>
      <c r="E16" s="1674">
        <v>1</v>
      </c>
      <c r="F16" s="128">
        <v>11376</v>
      </c>
      <c r="G16" s="1673">
        <v>1</v>
      </c>
      <c r="H16" s="129">
        <v>11222</v>
      </c>
      <c r="I16" s="1675">
        <v>0.995</v>
      </c>
      <c r="J16" s="129">
        <v>11306</v>
      </c>
      <c r="K16" s="1675">
        <v>0.99399999999999999</v>
      </c>
      <c r="L16" s="129">
        <v>11322</v>
      </c>
      <c r="M16" s="1675">
        <v>0.99299999999999999</v>
      </c>
      <c r="N16" s="130">
        <v>11461</v>
      </c>
      <c r="O16" s="1791">
        <v>0.996</v>
      </c>
      <c r="P16" s="131">
        <v>11572</v>
      </c>
      <c r="Q16" s="132">
        <v>0.99299999999999999</v>
      </c>
      <c r="R16" s="133">
        <v>11625</v>
      </c>
      <c r="S16" s="132">
        <v>0.99399999999999999</v>
      </c>
      <c r="T16" s="133">
        <v>11627</v>
      </c>
      <c r="U16" s="132">
        <v>0.995</v>
      </c>
      <c r="V16" s="1677">
        <v>11470</v>
      </c>
      <c r="W16" s="1678">
        <v>0.99399999999999999</v>
      </c>
      <c r="X16" s="106"/>
    </row>
    <row r="17" spans="1:21">
      <c r="A17" s="105"/>
    </row>
    <row r="18" spans="1:21" ht="13" customHeight="1">
      <c r="A18" s="1823" t="s">
        <v>397</v>
      </c>
      <c r="B18" s="1823"/>
      <c r="C18" s="1823"/>
      <c r="D18" s="1823"/>
      <c r="E18" s="1823"/>
      <c r="F18" s="1823"/>
      <c r="G18" s="1823"/>
      <c r="H18" s="1823"/>
      <c r="I18" s="1823"/>
      <c r="J18" s="1823"/>
      <c r="K18" s="1823"/>
      <c r="L18" s="1823"/>
      <c r="M18" s="1823"/>
      <c r="N18" s="1823"/>
      <c r="O18" s="1823"/>
      <c r="P18" s="1823"/>
      <c r="Q18" s="1823"/>
      <c r="R18" s="1823"/>
      <c r="S18" s="1823"/>
      <c r="T18" s="1823"/>
      <c r="U18" s="1823"/>
    </row>
  </sheetData>
  <mergeCells count="14">
    <mergeCell ref="A1:W1"/>
    <mergeCell ref="V3:W3"/>
    <mergeCell ref="R3:S3"/>
    <mergeCell ref="T3:U3"/>
    <mergeCell ref="A18:U18"/>
    <mergeCell ref="A3:A4"/>
    <mergeCell ref="B3:C3"/>
    <mergeCell ref="D3:E3"/>
    <mergeCell ref="F3:G3"/>
    <mergeCell ref="H3:I3"/>
    <mergeCell ref="J3:K3"/>
    <mergeCell ref="L3:M3"/>
    <mergeCell ref="N3:O3"/>
    <mergeCell ref="P3:Q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Title</vt:lpstr>
      <vt:lpstr>Introduction</vt:lpstr>
      <vt:lpstr>Table 6.01</vt:lpstr>
      <vt:lpstr>Table 6.02</vt:lpstr>
      <vt:lpstr>Table 6.03</vt:lpstr>
      <vt:lpstr>Table 6.04</vt:lpstr>
      <vt:lpstr>Table 6.05</vt:lpstr>
      <vt:lpstr>Table 6.06</vt:lpstr>
      <vt:lpstr>Table 6.10</vt:lpstr>
      <vt:lpstr>Table 6.11</vt:lpstr>
      <vt:lpstr>Table 6.12</vt:lpstr>
      <vt:lpstr>Table 6.13</vt:lpstr>
      <vt:lpstr>Table 6.14</vt:lpstr>
      <vt:lpstr>Table 6.26</vt:lpstr>
      <vt:lpstr>Table 6.31</vt:lpstr>
      <vt:lpstr>Table 6.32</vt:lpstr>
      <vt:lpstr>Table 6.33</vt:lpstr>
      <vt:lpstr>Table 6.63</vt:lpstr>
      <vt:lpstr>Table 6.64</vt:lpstr>
      <vt:lpstr>Table 6.65</vt:lpstr>
      <vt:lpstr>Table 6.66</vt:lpstr>
      <vt:lpstr>Table 6.67</vt:lpstr>
      <vt:lpstr>Table 6.68</vt:lpstr>
      <vt:lpstr>Table 6.72</vt:lpstr>
      <vt:lpstr>Table 6.73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Eshima</dc:creator>
  <cp:lastModifiedBy>Mark Eshima</cp:lastModifiedBy>
  <dcterms:created xsi:type="dcterms:W3CDTF">2017-08-08T21:04:55Z</dcterms:created>
  <dcterms:modified xsi:type="dcterms:W3CDTF">2023-06-20T19:02:07Z</dcterms:modified>
</cp:coreProperties>
</file>