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mo/Library/CloudStorage/Box-Box/Holmes_Lab_Wiki/PCX_Round2/Admin/Data-dashboard/utilities/sheets/"/>
    </mc:Choice>
  </mc:AlternateContent>
  <xr:revisionPtr revIDLastSave="0" documentId="13_ncr:1_{A290E637-A93E-744C-B439-1A9A81DD666D}" xr6:coauthVersionLast="47" xr6:coauthVersionMax="47" xr10:uidLastSave="{00000000-0000-0000-0000-000000000000}"/>
  <bookViews>
    <workbookView xWindow="3260" yWindow="2160" windowWidth="28040" windowHeight="17440" xr2:uid="{3DCFBF65-E355-8D4D-AC39-AFBD1954BEB6}"/>
  </bookViews>
  <sheets>
    <sheet name="lege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</calcChain>
</file>

<file path=xl/sharedStrings.xml><?xml version="1.0" encoding="utf-8"?>
<sst xmlns="http://schemas.openxmlformats.org/spreadsheetml/2006/main" count="80" uniqueCount="80">
  <si>
    <t>key</t>
  </si>
  <si>
    <t>readable_name</t>
  </si>
  <si>
    <t>id</t>
  </si>
  <si>
    <t>clin_diagnosis1</t>
  </si>
  <si>
    <t>clin_diagnosis2</t>
  </si>
  <si>
    <t>mri_scan_date</t>
  </si>
  <si>
    <t>mri_consent</t>
  </si>
  <si>
    <t>mri_consent_NDA</t>
  </si>
  <si>
    <t>mri_consent_mindLAMP</t>
  </si>
  <si>
    <t>mri_scan_done</t>
  </si>
  <si>
    <t>mri_scan_notes</t>
  </si>
  <si>
    <t>movie_rater_task</t>
  </si>
  <si>
    <t>mri_self-report_battery</t>
  </si>
  <si>
    <t>mri_session_notes</t>
  </si>
  <si>
    <t>email_post_mri</t>
  </si>
  <si>
    <t>pay_MRI_session</t>
  </si>
  <si>
    <t>pay_supplemental</t>
  </si>
  <si>
    <t>data_in_flywheel</t>
  </si>
  <si>
    <t>data_BIDS_curated</t>
  </si>
  <si>
    <t>data_fMRIPrep</t>
  </si>
  <si>
    <t>data_downloaded_to_amarel</t>
  </si>
  <si>
    <t>PCR ID</t>
  </si>
  <si>
    <t>Clinical Diagnosis</t>
  </si>
  <si>
    <t>Clinical Diagnosis (Secondary)</t>
  </si>
  <si>
    <t>MRI Session Date</t>
  </si>
  <si>
    <t>Consent to study?</t>
  </si>
  <si>
    <t>Consent to NDA?</t>
  </si>
  <si>
    <t>Consent to mindLAMP?</t>
  </si>
  <si>
    <t>T1w</t>
  </si>
  <si>
    <t>T2w</t>
  </si>
  <si>
    <t>Resting state 1</t>
  </si>
  <si>
    <t>Fmap epi AP</t>
  </si>
  <si>
    <t>Fmap epi PA</t>
  </si>
  <si>
    <t>Resting state 2</t>
  </si>
  <si>
    <t>Fmap fieldmap</t>
  </si>
  <si>
    <t>Flanker task</t>
  </si>
  <si>
    <t>Language Task</t>
  </si>
  <si>
    <t>The Elevator (movie task)</t>
  </si>
  <si>
    <t>DWI</t>
  </si>
  <si>
    <t>Fmap phasediff AP</t>
  </si>
  <si>
    <t>Fmap phasediff PA</t>
  </si>
  <si>
    <t>Momentous (movie task)</t>
  </si>
  <si>
    <t>Resting state 3</t>
  </si>
  <si>
    <t>Resting state 4</t>
  </si>
  <si>
    <t>MRI Scan finished?</t>
  </si>
  <si>
    <t>MRI Scan Notes:</t>
  </si>
  <si>
    <t xml:space="preserve">Movie rater task </t>
  </si>
  <si>
    <t>Self-report battery (MRI)</t>
  </si>
  <si>
    <t>MRI Session notes:</t>
  </si>
  <si>
    <t>Sent post-scan email?</t>
  </si>
  <si>
    <t>Sent MRI session payment?</t>
  </si>
  <si>
    <t>Sent supplemental battery payment?</t>
  </si>
  <si>
    <t>Is the raw data in Flywheel?</t>
  </si>
  <si>
    <t>Data converted to BIDS</t>
  </si>
  <si>
    <t>Data converted to fMRIPrep</t>
  </si>
  <si>
    <t>Data downloaded to Amarel</t>
  </si>
  <si>
    <t>activityScore_hour01</t>
  </si>
  <si>
    <t>activityScore_hour02</t>
  </si>
  <si>
    <t>activityScore_hour03</t>
  </si>
  <si>
    <t>activityScore_hour04</t>
  </si>
  <si>
    <t>activityScore_hour05</t>
  </si>
  <si>
    <t>activityScore_hour06</t>
  </si>
  <si>
    <t>activityScore_hour07</t>
  </si>
  <si>
    <t>activityScore_hour08</t>
  </si>
  <si>
    <t>activityScore_hour09</t>
  </si>
  <si>
    <t>activityScore_hour10</t>
  </si>
  <si>
    <t>activityScore_hour11</t>
  </si>
  <si>
    <t>activityScore_hour12</t>
  </si>
  <si>
    <t>activityScore_hour13</t>
  </si>
  <si>
    <t>activityScore_hour14</t>
  </si>
  <si>
    <t>activityScore_hour15</t>
  </si>
  <si>
    <t>activityScore_hour16</t>
  </si>
  <si>
    <t>activityScore_hour17</t>
  </si>
  <si>
    <t>activityScore_hour18</t>
  </si>
  <si>
    <t>activityScore_hour19</t>
  </si>
  <si>
    <t>activityScore_hour20</t>
  </si>
  <si>
    <t>activityScore_hour21</t>
  </si>
  <si>
    <t>activityScore_hour22</t>
  </si>
  <si>
    <t>activityScore_hour23</t>
  </si>
  <si>
    <t>activityScore_hour24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</si>
</sst>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2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6C45-FB8D-4A4F-BE26-2D83D7112878}">
  <dimension ref="A1:D60"/>
  <sheetViews>
    <sheetView tabSelected="1" topLeftCell="A4" workbookViewId="0">
      <selection activeCell="A37" sqref="A37"/>
    </sheetView>
  </sheetViews>
  <sheetFormatPr baseColWidth="10" defaultRowHeight="16" x14ac:dyDescent="0.2"/>
  <cols>
    <col min="1" max="1" width="48.33203125" customWidth="1"/>
  </cols>
  <sheetData>
    <row r="1" spans="1:4" x14ac:dyDescent="0.2">
      <c r="A1" s="1" t="s">
        <v>0</v>
      </c>
      <c r="B1" s="1" t="s">
        <v>1</v>
      </c>
    </row>
    <row r="2" spans="1:4" x14ac:dyDescent="0.2">
      <c r="A2" s="1" t="s">
        <v>2</v>
      </c>
      <c r="B2" t="s">
        <v>21</v>
      </c>
    </row>
    <row r="3" spans="1:4" x14ac:dyDescent="0.2">
      <c r="A3" s="1" t="s">
        <v>3</v>
      </c>
      <c r="B3" t="s">
        <v>22</v>
      </c>
    </row>
    <row r="4" spans="1:4" x14ac:dyDescent="0.2">
      <c r="A4" s="1" t="s">
        <v>4</v>
      </c>
      <c r="B4" t="s">
        <v>23</v>
      </c>
    </row>
    <row r="5" spans="1:4" x14ac:dyDescent="0.2">
      <c r="A5" s="1" t="s">
        <v>5</v>
      </c>
      <c r="B5" t="s">
        <v>24</v>
      </c>
    </row>
    <row r="6" spans="1:4" x14ac:dyDescent="0.2">
      <c r="A6" s="1" t="s">
        <v>6</v>
      </c>
      <c r="B6" t="s">
        <v>25</v>
      </c>
    </row>
    <row r="7" spans="1:4" x14ac:dyDescent="0.2">
      <c r="A7" s="1" t="s">
        <v>7</v>
      </c>
      <c r="B7" t="s">
        <v>26</v>
      </c>
    </row>
    <row r="8" spans="1:4" ht="16" customHeight="1" x14ac:dyDescent="0.2">
      <c r="A8" s="2" t="s">
        <v>8</v>
      </c>
      <c r="B8" t="s">
        <v>27</v>
      </c>
    </row>
    <row r="9" spans="1:4" x14ac:dyDescent="0.2">
      <c r="A9" s="1" t="str">
        <f>_xlfn.CONCAT("mri_",B2,"_ses-001_T1w")</f>
        <v>mri_PCR ID_ses-001_T1w</v>
      </c>
      <c r="B9" s="4" t="s">
        <v>28</v>
      </c>
      <c r="D9" s="4"/>
    </row>
    <row r="10" spans="1:4" x14ac:dyDescent="0.2">
      <c r="A10" s="1" t="str">
        <f>_xlfn.CONCAT("mri_",B2,"_ses-001_T2w")</f>
        <v>mri_PCR ID_ses-001_T2w</v>
      </c>
      <c r="B10" s="4" t="s">
        <v>29</v>
      </c>
    </row>
    <row r="11" spans="1:4" x14ac:dyDescent="0.2">
      <c r="A11" s="1" t="str">
        <f>_xlfn.CONCAT("mri_",B2,"_ses-001_task-rest_run-01_func")</f>
        <v>mri_PCR ID_ses-001_task-rest_run-01_func</v>
      </c>
      <c r="B11" s="4" t="s">
        <v>30</v>
      </c>
    </row>
    <row r="12" spans="1:4" x14ac:dyDescent="0.2">
      <c r="A12" s="1" t="str">
        <f>_xlfn.CONCAT("mri_",B2,"_ses-001_dir-AP_epi")</f>
        <v>mri_PCR ID_ses-001_dir-AP_epi</v>
      </c>
      <c r="B12" s="4" t="s">
        <v>31</v>
      </c>
    </row>
    <row r="13" spans="1:4" x14ac:dyDescent="0.2">
      <c r="A13" s="1" t="str">
        <f>_xlfn.CONCAT("mri_",B2,"_ses-001_dir-PA_epi")</f>
        <v>mri_PCR ID_ses-001_dir-PA_epi</v>
      </c>
      <c r="B13" s="4" t="s">
        <v>32</v>
      </c>
    </row>
    <row r="14" spans="1:4" x14ac:dyDescent="0.2">
      <c r="A14" s="1" t="str">
        <f>_xlfn.CONCAT("mri_",B2,"_ses-001_task-rest_run-02_func")</f>
        <v>mri_PCR ID_ses-001_task-rest_run-02_func</v>
      </c>
      <c r="B14" s="4" t="s">
        <v>33</v>
      </c>
    </row>
    <row r="15" spans="1:4" x14ac:dyDescent="0.2">
      <c r="A15" s="1" t="str">
        <f>_xlfn.CONCAT("mri_",,B2,"_ses-001_acq-B0_fieldmap")</f>
        <v>mri_PCR ID_ses-001_acq-B0_fieldmap</v>
      </c>
      <c r="B15" s="4" t="s">
        <v>34</v>
      </c>
    </row>
    <row r="16" spans="1:4" x14ac:dyDescent="0.2">
      <c r="A16" s="1" t="str">
        <f>_xlfn.CONCAT("mri_",B2,"_ses-001_task-flanker_run-02_func")</f>
        <v>mri_PCR ID_ses-001_task-flanker_run-02_func</v>
      </c>
      <c r="B16" s="4" t="s">
        <v>35</v>
      </c>
    </row>
    <row r="17" spans="1:2" x14ac:dyDescent="0.2">
      <c r="A17" s="1" t="str">
        <f>_xlfn.CONCAT("mri_",,B2,"_ses-001_task-language_run-02_func")</f>
        <v>mri_PCR ID_ses-001_task-language_run-02_func</v>
      </c>
      <c r="B17" s="4" t="s">
        <v>36</v>
      </c>
    </row>
    <row r="18" spans="1:2" x14ac:dyDescent="0.2">
      <c r="A18" s="1" t="str">
        <f>_xlfn.CONCAT("mri_",B2,"_ses-001_task-theElevator_run-02_func")</f>
        <v>mri_PCR ID_ses-001_task-theElevator_run-02_func</v>
      </c>
      <c r="B18" s="4" t="s">
        <v>37</v>
      </c>
    </row>
    <row r="19" spans="1:2" x14ac:dyDescent="0.2">
      <c r="A19" s="1" t="str">
        <f>_xlfn.CONCAT("mri_",B2,"_ses-001_dwi")</f>
        <v>mri_PCR ID_ses-001_dwi</v>
      </c>
      <c r="B19" s="4" t="s">
        <v>38</v>
      </c>
    </row>
    <row r="20" spans="1:2" x14ac:dyDescent="0.2">
      <c r="A20" s="1" t="str">
        <f>_xlfn.CONCAT("mri_",B2,"_ses-001_dir-AP_phasediff")</f>
        <v>mri_PCR ID_ses-001_dir-AP_phasediff</v>
      </c>
      <c r="B20" s="4" t="s">
        <v>39</v>
      </c>
    </row>
    <row r="21" spans="1:2" x14ac:dyDescent="0.2">
      <c r="A21" s="1" t="str">
        <f>_xlfn.CONCAT("mri_",B2,"_ses-001_dir-PA_phasediff")</f>
        <v>mri_PCR ID_ses-001_dir-PA_phasediff</v>
      </c>
      <c r="B21" s="4" t="s">
        <v>40</v>
      </c>
    </row>
    <row r="22" spans="1:2" x14ac:dyDescent="0.2">
      <c r="A22" s="1" t="str">
        <f>_xlfn.CONCAT("mri_",B2,"_ses-001_task-momentous_run-02_func")</f>
        <v>mri_PCR ID_ses-001_task-momentous_run-02_func</v>
      </c>
      <c r="B22" s="4" t="s">
        <v>41</v>
      </c>
    </row>
    <row r="23" spans="1:2" x14ac:dyDescent="0.2">
      <c r="A23" s="1" t="str">
        <f>_xlfn.CONCAT("mri_",B2,"_ses-001_task-rest_run-03_func")</f>
        <v>mri_PCR ID_ses-001_task-rest_run-03_func</v>
      </c>
      <c r="B23" s="4" t="s">
        <v>42</v>
      </c>
    </row>
    <row r="24" spans="1:2" x14ac:dyDescent="0.2">
      <c r="A24" s="1" t="str">
        <f>_xlfn.CONCAT("mri_",B2,"_ses-001_task-rest_run-04_func")</f>
        <v>mri_PCR ID_ses-001_task-rest_run-04_func</v>
      </c>
      <c r="B24" s="4" t="s">
        <v>43</v>
      </c>
    </row>
    <row r="25" spans="1:2" x14ac:dyDescent="0.2">
      <c r="A25" s="1" t="s">
        <v>9</v>
      </c>
      <c r="B25" s="4" t="s">
        <v>44</v>
      </c>
    </row>
    <row r="26" spans="1:2" x14ac:dyDescent="0.2">
      <c r="A26" s="3" t="s">
        <v>10</v>
      </c>
      <c r="B26" s="4" t="s">
        <v>45</v>
      </c>
    </row>
    <row r="27" spans="1:2" x14ac:dyDescent="0.2">
      <c r="A27" s="1" t="s">
        <v>11</v>
      </c>
      <c r="B27" s="4" t="s">
        <v>46</v>
      </c>
    </row>
    <row r="28" spans="1:2" x14ac:dyDescent="0.2">
      <c r="A28" s="3" t="s">
        <v>12</v>
      </c>
      <c r="B28" s="4" t="s">
        <v>47</v>
      </c>
    </row>
    <row r="29" spans="1:2" x14ac:dyDescent="0.2">
      <c r="A29" s="1" t="s">
        <v>13</v>
      </c>
      <c r="B29" s="4" t="s">
        <v>48</v>
      </c>
    </row>
    <row r="30" spans="1:2" x14ac:dyDescent="0.2">
      <c r="A30" s="3" t="s">
        <v>14</v>
      </c>
      <c r="B30" s="4" t="s">
        <v>49</v>
      </c>
    </row>
    <row r="31" spans="1:2" x14ac:dyDescent="0.2">
      <c r="A31" s="3" t="s">
        <v>15</v>
      </c>
      <c r="B31" s="4" t="s">
        <v>50</v>
      </c>
    </row>
    <row r="32" spans="1:2" x14ac:dyDescent="0.2">
      <c r="A32" s="3" t="s">
        <v>16</v>
      </c>
      <c r="B32" s="4" t="s">
        <v>51</v>
      </c>
    </row>
    <row r="33" spans="1:2" x14ac:dyDescent="0.2">
      <c r="A33" s="3" t="s">
        <v>17</v>
      </c>
      <c r="B33" s="4" t="s">
        <v>52</v>
      </c>
    </row>
    <row r="34" spans="1:2" x14ac:dyDescent="0.2">
      <c r="A34" s="3" t="s">
        <v>18</v>
      </c>
      <c r="B34" s="4" t="s">
        <v>53</v>
      </c>
    </row>
    <row r="35" spans="1:2" x14ac:dyDescent="0.2">
      <c r="A35" s="3" t="s">
        <v>19</v>
      </c>
      <c r="B35" s="4" t="s">
        <v>54</v>
      </c>
    </row>
    <row r="36" spans="1:2" x14ac:dyDescent="0.2">
      <c r="A36" s="3" t="s">
        <v>20</v>
      </c>
      <c r="B36" s="4" t="s">
        <v>55</v>
      </c>
    </row>
    <row r="37" spans="1:2" x14ac:dyDescent="0.2">
      <c r="A37" s="4" t="s">
        <v>56</v>
      </c>
      <c r="B37" s="5">
        <v>0</v>
      </c>
    </row>
    <row r="38" spans="1:2" x14ac:dyDescent="0.2">
      <c r="A38" s="4" t="s">
        <v>57</v>
      </c>
      <c r="B38" s="5">
        <v>4.1666666666666664E-2</v>
      </c>
    </row>
    <row r="39" spans="1:2" x14ac:dyDescent="0.2">
      <c r="A39" s="4" t="s">
        <v>58</v>
      </c>
      <c r="B39" s="5">
        <v>8.3333333333333329E-2</v>
      </c>
    </row>
    <row r="40" spans="1:2" x14ac:dyDescent="0.2">
      <c r="A40" s="4" t="s">
        <v>59</v>
      </c>
      <c r="B40" s="5">
        <v>0.125</v>
      </c>
    </row>
    <row r="41" spans="1:2" x14ac:dyDescent="0.2">
      <c r="A41" s="4" t="s">
        <v>60</v>
      </c>
      <c r="B41" s="5">
        <v>0.16666666666666666</v>
      </c>
    </row>
    <row r="42" spans="1:2" x14ac:dyDescent="0.2">
      <c r="A42" s="4" t="s">
        <v>61</v>
      </c>
      <c r="B42" s="5">
        <v>0.20833333333333334</v>
      </c>
    </row>
    <row r="43" spans="1:2" x14ac:dyDescent="0.2">
      <c r="A43" s="4" t="s">
        <v>62</v>
      </c>
      <c r="B43" s="5">
        <v>0.25</v>
      </c>
    </row>
    <row r="44" spans="1:2" x14ac:dyDescent="0.2">
      <c r="A44" s="4" t="s">
        <v>63</v>
      </c>
      <c r="B44" s="5">
        <v>0.29166666666666669</v>
      </c>
    </row>
    <row r="45" spans="1:2" x14ac:dyDescent="0.2">
      <c r="A45" s="4" t="s">
        <v>64</v>
      </c>
      <c r="B45" s="5">
        <v>0.33333333333333331</v>
      </c>
    </row>
    <row r="46" spans="1:2" x14ac:dyDescent="0.2">
      <c r="A46" s="4" t="s">
        <v>65</v>
      </c>
      <c r="B46" s="5">
        <v>0.375</v>
      </c>
    </row>
    <row r="47" spans="1:2" x14ac:dyDescent="0.2">
      <c r="A47" s="4" t="s">
        <v>66</v>
      </c>
      <c r="B47" s="5">
        <v>0.41666666666666669</v>
      </c>
    </row>
    <row r="48" spans="1:2" x14ac:dyDescent="0.2">
      <c r="A48" s="4" t="s">
        <v>67</v>
      </c>
      <c r="B48" s="5">
        <v>0.45833333333333331</v>
      </c>
    </row>
    <row r="49" spans="1:2" x14ac:dyDescent="0.2">
      <c r="A49" s="4" t="s">
        <v>68</v>
      </c>
      <c r="B49" s="5">
        <v>0.5</v>
      </c>
    </row>
    <row r="50" spans="1:2" x14ac:dyDescent="0.2">
      <c r="A50" s="4" t="s">
        <v>69</v>
      </c>
      <c r="B50" s="5">
        <v>0.54166666666666663</v>
      </c>
    </row>
    <row r="51" spans="1:2" x14ac:dyDescent="0.2">
      <c r="A51" s="4" t="s">
        <v>70</v>
      </c>
      <c r="B51" s="5">
        <v>0.58333333333333337</v>
      </c>
    </row>
    <row r="52" spans="1:2" x14ac:dyDescent="0.2">
      <c r="A52" s="4" t="s">
        <v>71</v>
      </c>
      <c r="B52" s="5">
        <v>0.625</v>
      </c>
    </row>
    <row r="53" spans="1:2" x14ac:dyDescent="0.2">
      <c r="A53" s="4" t="s">
        <v>72</v>
      </c>
      <c r="B53" s="5">
        <v>0.66666666666666663</v>
      </c>
    </row>
    <row r="54" spans="1:2" x14ac:dyDescent="0.2">
      <c r="A54" s="4" t="s">
        <v>73</v>
      </c>
      <c r="B54" s="5">
        <v>0.70833333333333337</v>
      </c>
    </row>
    <row r="55" spans="1:2" x14ac:dyDescent="0.2">
      <c r="A55" s="4" t="s">
        <v>74</v>
      </c>
      <c r="B55" s="5">
        <v>0.75</v>
      </c>
    </row>
    <row r="56" spans="1:2" x14ac:dyDescent="0.2">
      <c r="A56" s="4" t="s">
        <v>75</v>
      </c>
      <c r="B56" s="5">
        <v>0.79166666666666663</v>
      </c>
    </row>
    <row r="57" spans="1:2" x14ac:dyDescent="0.2">
      <c r="A57" s="4" t="s">
        <v>76</v>
      </c>
      <c r="B57" s="5">
        <v>0.83333333333333337</v>
      </c>
    </row>
    <row r="58" spans="1:2" x14ac:dyDescent="0.2">
      <c r="A58" s="4" t="s">
        <v>77</v>
      </c>
      <c r="B58" s="5">
        <v>0.875</v>
      </c>
    </row>
    <row r="59" spans="1:2" x14ac:dyDescent="0.2">
      <c r="A59" s="4" t="s">
        <v>78</v>
      </c>
      <c r="B59" s="5">
        <v>0.91666666666666663</v>
      </c>
    </row>
    <row r="60" spans="1:2" x14ac:dyDescent="0.2">
      <c r="A60" s="4" t="s">
        <v>79</v>
      </c>
      <c r="B60" s="5">
        <v>0.95833333333333337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Joss, Kaley L.</dc:creator>
  <cp:lastModifiedBy>Joss, Kaley L.</cp:lastModifiedBy>
  <dcterms:created xsi:type="dcterms:W3CDTF">2025-04-12T19:59:55Z</dcterms:created>
  <dcterms:modified xsi:type="dcterms:W3CDTF">2025-04-21T20:01:25Z</dcterms:modified>
</cp:coreProperties>
</file>