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04" firstSheet="23" activeTab="23"/>
  </bookViews>
  <sheets>
    <sheet name="Пребывание родственника" sheetId="79" r:id="rId1"/>
    <sheet name="Лучевая терапия" sheetId="81" r:id="rId2"/>
    <sheet name="Пребывание матери" sheetId="74" r:id="rId3"/>
    <sheet name="Иммунопрофилактика" sheetId="76" r:id="rId4"/>
    <sheet name="Радиационная безопасность" sheetId="73" r:id="rId5"/>
    <sheet name="Пребывание в отделениях" sheetId="41" r:id="rId6"/>
    <sheet name="Рентгеноперационное отделение" sheetId="40" r:id="rId7"/>
    <sheet name="Кардиохирургия" sheetId="39" r:id="rId8"/>
    <sheet name="Гемосорбция" sheetId="25" r:id="rId9"/>
    <sheet name="Консультации" sheetId="15" r:id="rId10"/>
    <sheet name="КДЛ" sheetId="12" r:id="rId11"/>
    <sheet name="Реабилитация" sheetId="35" r:id="rId12"/>
    <sheet name="Косметология" sheetId="5" r:id="rId13"/>
    <sheet name="Физиотерапия" sheetId="47" r:id="rId14"/>
    <sheet name="Медико-социальная помощь" sheetId="26" r:id="rId15"/>
    <sheet name="Аллергология" sheetId="22" r:id="rId16"/>
    <sheet name="Рефлексотерапия" sheetId="27" r:id="rId17"/>
    <sheet name="Массаж" sheetId="24" r:id="rId18"/>
    <sheet name="ГБО" sheetId="23" r:id="rId19"/>
    <sheet name="Токсикология" sheetId="37" r:id="rId20"/>
    <sheet name="Парикмахерская" sheetId="33" r:id="rId21"/>
    <sheet name="Хирургия" sheetId="30" r:id="rId22"/>
    <sheet name="Изотопная лаборатория" sheetId="13" r:id="rId23"/>
    <sheet name="Кабинет ЛМГ" sheetId="38" r:id="rId24"/>
    <sheet name="Микрохирургия глаза" sheetId="20" r:id="rId25"/>
    <sheet name="Анестезиология" sheetId="31" r:id="rId26"/>
    <sheet name="Эндоскопия" sheetId="59" r:id="rId27"/>
    <sheet name="ОФД" sheetId="61" r:id="rId28"/>
    <sheet name="УЗИ" sheetId="63" r:id="rId29"/>
    <sheet name="Рентген" sheetId="65" r:id="rId30"/>
    <sheet name="КТ" sheetId="67" r:id="rId31"/>
    <sheet name="МРТ" sheetId="69" r:id="rId32"/>
    <sheet name="Стоматология" sheetId="80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5">Аллергология!$A$1:$E$27</definedName>
    <definedName name="_xlnm.Print_Area" localSheetId="25">Анестезиология!$A$1:$E$41</definedName>
    <definedName name="_xlnm.Print_Area" localSheetId="18">ГБО!$A$1:$E$27</definedName>
    <definedName name="_xlnm.Print_Area" localSheetId="8">Гемосорбция!$A$1:$E$30</definedName>
    <definedName name="_xlnm.Print_Area" localSheetId="22">'Изотопная лаборатория'!$A$1:$E$67</definedName>
    <definedName name="_xlnm.Print_Area" localSheetId="23">'Кабинет ЛМГ'!$A$1:$E$36</definedName>
    <definedName name="_xlnm.Print_Area" localSheetId="7">Кардиохирургия!$A$1:$E$30</definedName>
    <definedName name="_xlnm.Print_Area" localSheetId="10">КДЛ!$A$1:$E$278</definedName>
    <definedName name="_xlnm.Print_Area" localSheetId="9">Консультации!$A$1:$E$40</definedName>
    <definedName name="_xlnm.Print_Area" localSheetId="12">Косметология!$A$1:$E$57</definedName>
    <definedName name="_xlnm.Print_Area" localSheetId="30">КТ!$A$1:$E$71</definedName>
    <definedName name="_xlnm.Print_Area" localSheetId="1">'Лучевая терапия'!$A$1:$E$28</definedName>
    <definedName name="_xlnm.Print_Area" localSheetId="17">Массаж!$A$1:$E$67</definedName>
    <definedName name="_xlnm.Print_Area" localSheetId="14">'Медико-социальная помощь'!$A$1:$E$26</definedName>
    <definedName name="_xlnm.Print_Area" localSheetId="24">'Микрохирургия глаза'!$A$1:$E$43</definedName>
    <definedName name="_xlnm.Print_Area" localSheetId="31">МРТ!$A$1:$E$74</definedName>
    <definedName name="_xlnm.Print_Area" localSheetId="27">ОФД!$A$1:$E$59</definedName>
    <definedName name="_xlnm.Print_Area" localSheetId="20">Парикмахерская!$A$1:$D$44</definedName>
    <definedName name="_xlnm.Print_Area" localSheetId="5">'Пребывание в отделениях'!$A$1:$E$34</definedName>
    <definedName name="_xlnm.Print_Area" localSheetId="4">'Радиационная безопасность'!$A$1:$E$23</definedName>
    <definedName name="_xlnm.Print_Area" localSheetId="11">Реабилитация!$A$1:$E$27</definedName>
    <definedName name="_xlnm.Print_Area" localSheetId="29">Рентген!$A$1:$E$74</definedName>
    <definedName name="_xlnm.Print_Area" localSheetId="6">'Рентгеноперационное отделение'!$A$1:$E$49</definedName>
    <definedName name="_xlnm.Print_Area" localSheetId="16">Рефлексотерапия!$A$1:$E$65</definedName>
    <definedName name="_xlnm.Print_Area" localSheetId="19">Токсикология!$A$1:$E$27</definedName>
    <definedName name="_xlnm.Print_Area" localSheetId="28">УЗИ!$A$1:$E$93</definedName>
    <definedName name="_xlnm.Print_Area" localSheetId="13">Физиотерапия!$A$1:$E$87</definedName>
    <definedName name="_xlnm.Print_Area" localSheetId="21">Хирургия!$A$1:$E$31</definedName>
    <definedName name="_xlnm.Print_Area" localSheetId="26">Эндоскопия!$A$1:$E$48</definedName>
  </definedNames>
  <calcPr calcId="125725"/>
</workbook>
</file>

<file path=xl/calcChain.xml><?xml version="1.0" encoding="utf-8"?>
<calcChain xmlns="http://schemas.openxmlformats.org/spreadsheetml/2006/main">
  <c r="D99" i="80"/>
  <c r="B99"/>
  <c r="A99"/>
  <c r="D98"/>
  <c r="B98"/>
  <c r="A98"/>
  <c r="D97"/>
  <c r="B97"/>
  <c r="A97"/>
  <c r="D96"/>
  <c r="B96"/>
  <c r="A96"/>
  <c r="D95"/>
  <c r="B95"/>
  <c r="A95"/>
  <c r="D94"/>
  <c r="B94"/>
  <c r="A94"/>
  <c r="D93"/>
  <c r="B93"/>
  <c r="A93"/>
  <c r="D92"/>
  <c r="B92"/>
  <c r="A92"/>
  <c r="D91"/>
  <c r="B91"/>
  <c r="A91"/>
  <c r="D90"/>
  <c r="B90"/>
  <c r="A90"/>
  <c r="D89"/>
  <c r="B89"/>
  <c r="A89"/>
  <c r="D88"/>
  <c r="B88"/>
  <c r="A88"/>
  <c r="B87"/>
  <c r="A87"/>
  <c r="D86"/>
  <c r="B86"/>
  <c r="A86"/>
  <c r="D85"/>
  <c r="B85"/>
  <c r="A85"/>
  <c r="D84"/>
  <c r="B84"/>
  <c r="A84"/>
  <c r="D83"/>
  <c r="B83"/>
  <c r="A83"/>
  <c r="D82"/>
  <c r="B82"/>
  <c r="A82"/>
  <c r="B81"/>
  <c r="A81"/>
  <c r="D80"/>
  <c r="B80"/>
  <c r="A80"/>
  <c r="D79"/>
  <c r="B79"/>
  <c r="A79"/>
  <c r="D78"/>
  <c r="B78"/>
  <c r="A78"/>
  <c r="D77"/>
  <c r="B77"/>
  <c r="A77"/>
  <c r="D76"/>
  <c r="B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B68"/>
  <c r="A68"/>
  <c r="D67"/>
  <c r="B67"/>
  <c r="A67"/>
  <c r="D66"/>
  <c r="B66"/>
  <c r="A66"/>
  <c r="D65"/>
  <c r="B65"/>
  <c r="A65"/>
  <c r="D64"/>
  <c r="B64"/>
  <c r="A64"/>
  <c r="B63"/>
  <c r="A63"/>
  <c r="D62"/>
  <c r="B62"/>
  <c r="A62"/>
  <c r="D61"/>
  <c r="B61"/>
  <c r="A61"/>
  <c r="D60"/>
  <c r="B60"/>
  <c r="A60"/>
  <c r="D59"/>
  <c r="B59"/>
  <c r="A59"/>
  <c r="D58"/>
  <c r="B58"/>
  <c r="A58"/>
  <c r="D57"/>
  <c r="B57"/>
  <c r="A57"/>
  <c r="D56"/>
  <c r="B56"/>
  <c r="A56"/>
  <c r="D55"/>
  <c r="B55"/>
  <c r="A55"/>
  <c r="D54"/>
  <c r="B54"/>
  <c r="A54"/>
  <c r="B53"/>
  <c r="A53"/>
  <c r="D52"/>
  <c r="B52"/>
  <c r="A52"/>
  <c r="D51"/>
  <c r="B51"/>
  <c r="A51"/>
  <c r="D50"/>
  <c r="B50"/>
  <c r="A50"/>
  <c r="D49"/>
  <c r="B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D40"/>
  <c r="B40"/>
  <c r="A40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D27"/>
  <c r="B27"/>
  <c r="A27"/>
  <c r="D26"/>
  <c r="B26"/>
  <c r="A26"/>
  <c r="D25"/>
  <c r="B25"/>
  <c r="A25"/>
  <c r="D24"/>
  <c r="B24"/>
  <c r="A24"/>
  <c r="D23"/>
  <c r="B23"/>
  <c r="A23"/>
  <c r="B22"/>
  <c r="A22"/>
  <c r="B21"/>
  <c r="A21"/>
  <c r="C68" i="69"/>
  <c r="B68"/>
  <c r="A68"/>
  <c r="C67"/>
  <c r="B67"/>
  <c r="A67"/>
  <c r="C66"/>
  <c r="B66"/>
  <c r="A66"/>
  <c r="C65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65" i="67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43" i="65"/>
  <c r="C68"/>
  <c r="B68"/>
  <c r="A68"/>
  <c r="C67"/>
  <c r="B67"/>
  <c r="A67"/>
  <c r="C66"/>
  <c r="B66"/>
  <c r="A66"/>
  <c r="C65"/>
  <c r="B65"/>
  <c r="A65"/>
  <c r="C64"/>
  <c r="B64"/>
  <c r="A64"/>
  <c r="B63"/>
  <c r="A63"/>
  <c r="C62"/>
  <c r="B62"/>
  <c r="A62"/>
  <c r="C61"/>
  <c r="B61"/>
  <c r="A61"/>
  <c r="C60"/>
  <c r="B60"/>
  <c r="A60"/>
  <c r="C59"/>
  <c r="B59"/>
  <c r="A59"/>
  <c r="C58"/>
  <c r="B58"/>
  <c r="A58"/>
  <c r="C57"/>
  <c r="B57"/>
  <c r="A57"/>
  <c r="C56"/>
  <c r="B56"/>
  <c r="A56"/>
  <c r="C55"/>
  <c r="B55"/>
  <c r="A55"/>
  <c r="C54"/>
  <c r="B54"/>
  <c r="A54"/>
  <c r="C53"/>
  <c r="B53"/>
  <c r="A53"/>
  <c r="B52"/>
  <c r="A52"/>
  <c r="C51"/>
  <c r="B51"/>
  <c r="A51"/>
  <c r="C50"/>
  <c r="B50"/>
  <c r="A50"/>
  <c r="B49"/>
  <c r="A49"/>
  <c r="C48"/>
  <c r="B48"/>
  <c r="A48"/>
  <c r="C47"/>
  <c r="B47"/>
  <c r="A47"/>
  <c r="B46"/>
  <c r="A46"/>
  <c r="B45"/>
  <c r="A45"/>
  <c r="C44"/>
  <c r="B44"/>
  <c r="A44"/>
  <c r="C43"/>
  <c r="A43"/>
  <c r="C42"/>
  <c r="B42"/>
  <c r="A42"/>
  <c r="C41"/>
  <c r="B41"/>
  <c r="A41"/>
  <c r="C40"/>
  <c r="B40"/>
  <c r="A40"/>
  <c r="B39"/>
  <c r="A39"/>
  <c r="C38"/>
  <c r="B38"/>
  <c r="A38"/>
  <c r="C37"/>
  <c r="B37"/>
  <c r="A37"/>
  <c r="C36"/>
  <c r="B36"/>
  <c r="A36"/>
  <c r="B35"/>
  <c r="A35"/>
  <c r="C34"/>
  <c r="B34"/>
  <c r="A34"/>
  <c r="C33"/>
  <c r="B33"/>
  <c r="A33"/>
  <c r="B32"/>
  <c r="A32"/>
  <c r="C31"/>
  <c r="B31"/>
  <c r="A31"/>
  <c r="C30"/>
  <c r="B30"/>
  <c r="A30"/>
  <c r="C29"/>
  <c r="B29"/>
  <c r="A29"/>
  <c r="B28"/>
  <c r="A28"/>
  <c r="C27"/>
  <c r="B27"/>
  <c r="A27"/>
  <c r="C26"/>
  <c r="B26"/>
  <c r="A26"/>
  <c r="B25"/>
  <c r="A25"/>
  <c r="C24"/>
  <c r="B24"/>
  <c r="A24"/>
  <c r="B23"/>
  <c r="A23"/>
  <c r="B22"/>
  <c r="A22"/>
  <c r="B21"/>
  <c r="A21"/>
  <c r="B87" i="63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1"/>
  <c r="A71"/>
  <c r="B70"/>
  <c r="A70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C53" i="61"/>
  <c r="B53"/>
  <c r="A53"/>
  <c r="C52"/>
  <c r="B52"/>
  <c r="A52"/>
  <c r="B51"/>
  <c r="A51"/>
  <c r="C50"/>
  <c r="B50"/>
  <c r="A50"/>
  <c r="C49"/>
  <c r="B49"/>
  <c r="A49"/>
  <c r="B48"/>
  <c r="A48"/>
  <c r="C47"/>
  <c r="B47"/>
  <c r="A47"/>
  <c r="C46"/>
  <c r="B46"/>
  <c r="A46"/>
  <c r="C45"/>
  <c r="B45"/>
  <c r="A45"/>
  <c r="B44"/>
  <c r="A44"/>
  <c r="C43"/>
  <c r="B43"/>
  <c r="A43"/>
  <c r="C42"/>
  <c r="B42"/>
  <c r="A42"/>
  <c r="C41"/>
  <c r="B41"/>
  <c r="A41"/>
  <c r="B40"/>
  <c r="A40"/>
  <c r="C39"/>
  <c r="B39"/>
  <c r="A39"/>
  <c r="C38"/>
  <c r="B38"/>
  <c r="A38"/>
  <c r="B37"/>
  <c r="A37"/>
  <c r="C36"/>
  <c r="B36"/>
  <c r="A36"/>
  <c r="C35"/>
  <c r="B35"/>
  <c r="A35"/>
  <c r="B34"/>
  <c r="A34"/>
  <c r="C33"/>
  <c r="B33"/>
  <c r="A33"/>
  <c r="B32"/>
  <c r="A32"/>
  <c r="C31"/>
  <c r="B31"/>
  <c r="A31"/>
  <c r="B30"/>
  <c r="A30"/>
  <c r="C29"/>
  <c r="B29"/>
  <c r="A29"/>
  <c r="C28"/>
  <c r="B28"/>
  <c r="A28"/>
  <c r="B27"/>
  <c r="A27"/>
  <c r="C26"/>
  <c r="B26"/>
  <c r="A26"/>
  <c r="C25"/>
  <c r="B25"/>
  <c r="A25"/>
  <c r="C24"/>
  <c r="B24"/>
  <c r="A24"/>
  <c r="B23"/>
  <c r="A23"/>
  <c r="B22"/>
  <c r="A22"/>
  <c r="B21"/>
  <c r="A21"/>
  <c r="C42" i="59"/>
  <c r="B42"/>
  <c r="A42"/>
  <c r="C41"/>
  <c r="B41"/>
  <c r="A41"/>
  <c r="C40"/>
  <c r="B40"/>
  <c r="A40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B21"/>
  <c r="A21"/>
  <c r="C17" i="33"/>
  <c r="C18"/>
  <c r="C19"/>
  <c r="C20"/>
  <c r="C21"/>
  <c r="C22"/>
  <c r="C23"/>
  <c r="C24"/>
  <c r="C21" i="30"/>
  <c r="C22"/>
  <c r="C23"/>
  <c r="C24"/>
  <c r="C25"/>
</calcChain>
</file>

<file path=xl/sharedStrings.xml><?xml version="1.0" encoding="utf-8"?>
<sst xmlns="http://schemas.openxmlformats.org/spreadsheetml/2006/main" count="2403" uniqueCount="1060">
  <si>
    <t>ПРЕЙСКУРАНТ</t>
  </si>
  <si>
    <t>УЗ "Витебская областная клиническая больница"</t>
  </si>
  <si>
    <t>Код по классификатору</t>
  </si>
  <si>
    <t>Новые виды платных медицинских услуг</t>
  </si>
  <si>
    <t>Наименование услуги</t>
  </si>
  <si>
    <t>единица измерения</t>
  </si>
  <si>
    <t>Ритидопластика средней зоны лица и шеи</t>
  </si>
  <si>
    <t>операция</t>
  </si>
  <si>
    <t>Ритидопластика лобной области</t>
  </si>
  <si>
    <t>Ритидопластика височных областей и наружных углов глаз</t>
  </si>
  <si>
    <t>Хирургическая коррекция возрастной атрофии кожи плеча (2 стороны)</t>
  </si>
  <si>
    <t>Хирургическая коррекция возрастной атрофии кожи бедер</t>
  </si>
  <si>
    <t>Хирургическая коррекция формы и размера половых губ (2 стороны)</t>
  </si>
  <si>
    <t>Двухсторонняя верхняя блефаропластика</t>
  </si>
  <si>
    <t>Двухсторонняя верхняя блефаропластика с устранением жировых грыж</t>
  </si>
  <si>
    <t>Двухсторонняя нижняя блефаропластика</t>
  </si>
  <si>
    <t>Двухсторонняя нижняя блефаропластика с устранением жировых грыж</t>
  </si>
  <si>
    <t>Трансконьюнктивальное устранение жировых грыж нижних век</t>
  </si>
  <si>
    <t>Остеотомия костного отдела носа</t>
  </si>
  <si>
    <t>Удаление горба носа с остеотомией</t>
  </si>
  <si>
    <t>Отопластика путем уменьшения углубления и формирования противозавитка (1 сторона)</t>
  </si>
  <si>
    <t>Уменьшающая отопластика гипертрофированной ушной раковины (1 сторона)</t>
  </si>
  <si>
    <t>Коррекция складывающейся ушной раковины (1 сторона)</t>
  </si>
  <si>
    <t>Коррекция недеформирующих рубцов без пластики местными тканями</t>
  </si>
  <si>
    <t>Коррекция недеформирующих рубцов с пластикой местными тканями</t>
  </si>
  <si>
    <t>Коррекция рубцов после операции ритидопластики лица и шеи (1 сторона)</t>
  </si>
  <si>
    <t>Хирургическая коррекция деформирующих рубцов с пластическим устранением дефекта (деформации) местными тканями</t>
  </si>
  <si>
    <t>Хирургическая коррекция рубцов аутодерматрансплантатом</t>
  </si>
  <si>
    <t>Хирургическая коррекция птоза брови</t>
  </si>
  <si>
    <t>Хирургическая коррекция очаговой аллопеции с пластикой местными тканями</t>
  </si>
  <si>
    <t>Мастопексия (1 сторона)</t>
  </si>
  <si>
    <t>Редукционная маммопластика (1 сторона)</t>
  </si>
  <si>
    <t>Маммопластика эндопротезом (1 сторона)</t>
  </si>
  <si>
    <t>Коррекция втянутых сосков молочных желез, (1 сторона)</t>
  </si>
  <si>
    <t>Абдоминопластика</t>
  </si>
  <si>
    <t>Абдоминопластика с устранением диастаза прямых мышц живота</t>
  </si>
  <si>
    <t>Удаление доброкачественного новообразования кожи, подкожной клетчатки</t>
  </si>
  <si>
    <t>Удаление доброкачественного новообразования кожи, подкожной клетчатки с пластикой местными тканями</t>
  </si>
  <si>
    <t>Липосакция (1 анатомическая зона)</t>
  </si>
  <si>
    <t>Примечание:</t>
  </si>
  <si>
    <t>Начальник ПЭО              ___________________         Р.П. Липская</t>
  </si>
  <si>
    <t xml:space="preserve">                                                                     (подпись)</t>
  </si>
  <si>
    <t>материалов,которые оплачиваются пациентом дополнительно в установленном законодательством порядке.</t>
  </si>
  <si>
    <t xml:space="preserve">Тариф рассчитан без учета стоимости лекарственных средств, изделий медицинского назначения и других </t>
  </si>
  <si>
    <t>исследование</t>
  </si>
  <si>
    <t>на аналоговой радиодиагностической аппаратуре</t>
  </si>
  <si>
    <t>4.4.4.1.</t>
  </si>
  <si>
    <t>Объема остаточной мочи</t>
  </si>
  <si>
    <t>4.4.4.</t>
  </si>
  <si>
    <t>1.</t>
  </si>
  <si>
    <t>4.3.4.1.</t>
  </si>
  <si>
    <t>Почек</t>
  </si>
  <si>
    <t>4.3.4.</t>
  </si>
  <si>
    <t>Радиографические исследования</t>
  </si>
  <si>
    <t>4.3.</t>
  </si>
  <si>
    <t>на эмиссионных томографах</t>
  </si>
  <si>
    <t>4.2.4.1.</t>
  </si>
  <si>
    <t>Почек (с диагностикой пузырно-мочеточникового рефлюкса)</t>
  </si>
  <si>
    <t>4.2.4.</t>
  </si>
  <si>
    <t>4.2.3.1.</t>
  </si>
  <si>
    <t>4.2.3.</t>
  </si>
  <si>
    <t>Сцинтиграфия динамическая:</t>
  </si>
  <si>
    <t>4.2.</t>
  </si>
  <si>
    <t>4.1.19.1.</t>
  </si>
  <si>
    <t>SPECT почек</t>
  </si>
  <si>
    <t>4.1.19.</t>
  </si>
  <si>
    <t>4.1.18.1.</t>
  </si>
  <si>
    <t>SPECT скелета</t>
  </si>
  <si>
    <t>4.1.18.</t>
  </si>
  <si>
    <t>4.1.17.1.</t>
  </si>
  <si>
    <t>SPECT печени</t>
  </si>
  <si>
    <t>4.1.17.</t>
  </si>
  <si>
    <t>4.1.16.1.</t>
  </si>
  <si>
    <t>SPECT головного мозга</t>
  </si>
  <si>
    <t>4.1.16.</t>
  </si>
  <si>
    <t>4.1.15.1.</t>
  </si>
  <si>
    <t>SPECT миокарда (Stress-режим)</t>
  </si>
  <si>
    <t>4.1.15.</t>
  </si>
  <si>
    <t>4.1.14.1.</t>
  </si>
  <si>
    <t>SPECT миокарда (Rest-режим)</t>
  </si>
  <si>
    <t>4.1.14.</t>
  </si>
  <si>
    <t>4.1.11.1.</t>
  </si>
  <si>
    <t>Паращитовидных желез</t>
  </si>
  <si>
    <t>4.1.11.</t>
  </si>
  <si>
    <t>4.1.9.1.</t>
  </si>
  <si>
    <t>Щитовидной железы</t>
  </si>
  <si>
    <t>4.1.9.</t>
  </si>
  <si>
    <t>4.1.8.1.</t>
  </si>
  <si>
    <t>Скелета (профильное сканирование)</t>
  </si>
  <si>
    <t>4.1.8.</t>
  </si>
  <si>
    <t>4.1.4.1.</t>
  </si>
  <si>
    <t>Почек ( 3 проекции)</t>
  </si>
  <si>
    <t>4.1.4.</t>
  </si>
  <si>
    <t>4.1.3.1.</t>
  </si>
  <si>
    <t>Печени ( 3 проекции)</t>
  </si>
  <si>
    <t>4.1.3.</t>
  </si>
  <si>
    <t>Радионуклидная диагностика:</t>
  </si>
  <si>
    <t>4.</t>
  </si>
  <si>
    <t>5.9.2.</t>
  </si>
  <si>
    <t>определение гормонов</t>
  </si>
  <si>
    <t>5.9.</t>
  </si>
  <si>
    <t>проба</t>
  </si>
  <si>
    <t>1.5.</t>
  </si>
  <si>
    <t>1.4.</t>
  </si>
  <si>
    <t>Отдельные операции</t>
  </si>
  <si>
    <t>Единица измерения</t>
  </si>
  <si>
    <t>Консультация врачей-специалистов, в том числе сотрудников кафедр, имеющих категории, ученую степень, научное звание:</t>
  </si>
  <si>
    <t>1.1.</t>
  </si>
  <si>
    <t>врача-специалиста второй квалификационной категории:</t>
  </si>
  <si>
    <t>терапевтического профиля</t>
  </si>
  <si>
    <t>хирургического профиля</t>
  </si>
  <si>
    <t>1.2.</t>
  </si>
  <si>
    <t>врача-специалиста первой квалификационной категории:</t>
  </si>
  <si>
    <t>1.3.</t>
  </si>
  <si>
    <t>врача-специалиста высшей квалификационной категории:</t>
  </si>
  <si>
    <t>врача-специалиста кандидата медицинских наук:</t>
  </si>
  <si>
    <t>1.4.1.</t>
  </si>
  <si>
    <t>терапевтического профиля (первая квалификационная категория)</t>
  </si>
  <si>
    <t>1.4.2.</t>
  </si>
  <si>
    <t>хирургического профиля (высшая квалификационная категория)</t>
  </si>
  <si>
    <t>1.6.</t>
  </si>
  <si>
    <t>врача-специалиста, доцента, кандидата медицинских наук:</t>
  </si>
  <si>
    <t>1.6.2.</t>
  </si>
  <si>
    <t>забор крови из вены единичное</t>
  </si>
  <si>
    <t>5.</t>
  </si>
  <si>
    <t>5.2.</t>
  </si>
  <si>
    <t>5.2.1.</t>
  </si>
  <si>
    <t>5.2.2.</t>
  </si>
  <si>
    <t>5.3.</t>
  </si>
  <si>
    <t>5.4.</t>
  </si>
  <si>
    <t>5.5.</t>
  </si>
  <si>
    <t>пипетирование</t>
  </si>
  <si>
    <t>1.1.1.</t>
  </si>
  <si>
    <t>1.1.2.</t>
  </si>
  <si>
    <t>регистрация</t>
  </si>
  <si>
    <t>обработка венозной крови для получения плазмы или сыворотки единичное</t>
  </si>
  <si>
    <t>2.</t>
  </si>
  <si>
    <t>2.1.</t>
  </si>
  <si>
    <t>2.1.1.</t>
  </si>
  <si>
    <t>2.1.2.</t>
  </si>
  <si>
    <t>2.1.3.</t>
  </si>
  <si>
    <t>2.1.4.</t>
  </si>
  <si>
    <t>2.1.4.1.</t>
  </si>
  <si>
    <t>2.1.5.</t>
  </si>
  <si>
    <t>2.1.6.</t>
  </si>
  <si>
    <t>2.1.7.</t>
  </si>
  <si>
    <t>2.1.8.</t>
  </si>
  <si>
    <t>2.1.10.</t>
  </si>
  <si>
    <t>2.1.11.</t>
  </si>
  <si>
    <t>2.2.</t>
  </si>
  <si>
    <t>2.2.1.</t>
  </si>
  <si>
    <t>2.2.3.</t>
  </si>
  <si>
    <t>2.2.3.1.</t>
  </si>
  <si>
    <t>2.2.4.</t>
  </si>
  <si>
    <t>2.3.</t>
  </si>
  <si>
    <t>2.3.1.</t>
  </si>
  <si>
    <t>2.3.2.</t>
  </si>
  <si>
    <t>2.3.3.</t>
  </si>
  <si>
    <t>2.4.</t>
  </si>
  <si>
    <t>исследование мокроты</t>
  </si>
  <si>
    <t>2.4.1.</t>
  </si>
  <si>
    <t>2.4.2.</t>
  </si>
  <si>
    <t>2.4.2.1.</t>
  </si>
  <si>
    <t>2.4.2.2.</t>
  </si>
  <si>
    <t>2.4.3.</t>
  </si>
  <si>
    <t>2.7.</t>
  </si>
  <si>
    <t>2.7.1.</t>
  </si>
  <si>
    <t>2.7.2.</t>
  </si>
  <si>
    <t>2.8.</t>
  </si>
  <si>
    <t>2.9.</t>
  </si>
  <si>
    <t>2.10.</t>
  </si>
  <si>
    <t>2.10.1.</t>
  </si>
  <si>
    <t>2.11.</t>
  </si>
  <si>
    <t>3.</t>
  </si>
  <si>
    <t>3.1.</t>
  </si>
  <si>
    <t>3.2.</t>
  </si>
  <si>
    <t>3.4.</t>
  </si>
  <si>
    <t>3.6.</t>
  </si>
  <si>
    <t>3.7.</t>
  </si>
  <si>
    <t>3.8.</t>
  </si>
  <si>
    <t>подсчет лейкоцитов в счетной камере</t>
  </si>
  <si>
    <t>3.9.</t>
  </si>
  <si>
    <t>3.11.</t>
  </si>
  <si>
    <t>3.12.</t>
  </si>
  <si>
    <t>3.13.</t>
  </si>
  <si>
    <t>3.14.</t>
  </si>
  <si>
    <t>3.19.</t>
  </si>
  <si>
    <t>3.23.</t>
  </si>
  <si>
    <t>3.24.</t>
  </si>
  <si>
    <t>3.26.</t>
  </si>
  <si>
    <t>4.1.</t>
  </si>
  <si>
    <t>5.7.</t>
  </si>
  <si>
    <t>5.10.</t>
  </si>
  <si>
    <t>6.</t>
  </si>
  <si>
    <t>6.2.</t>
  </si>
  <si>
    <t>6.2.1.</t>
  </si>
  <si>
    <t>6.4.</t>
  </si>
  <si>
    <t>6.6.</t>
  </si>
  <si>
    <t>7.</t>
  </si>
  <si>
    <t>7.1.</t>
  </si>
  <si>
    <t>7.1.2.</t>
  </si>
  <si>
    <t>7.3.</t>
  </si>
  <si>
    <t>7.4.</t>
  </si>
  <si>
    <t>7.8.</t>
  </si>
  <si>
    <t>7.8.1.</t>
  </si>
  <si>
    <t>7.13.</t>
  </si>
  <si>
    <t>7.13.1.</t>
  </si>
  <si>
    <t>7.13.1.1.</t>
  </si>
  <si>
    <t>8.</t>
  </si>
  <si>
    <t>8.1.</t>
  </si>
  <si>
    <t>8.1.1.</t>
  </si>
  <si>
    <t>8.1.1.1.</t>
  </si>
  <si>
    <t>8.1.1.2.</t>
  </si>
  <si>
    <t>8.1.2.</t>
  </si>
  <si>
    <t>8.1.2.1.</t>
  </si>
  <si>
    <t>8.1.2.3.1.</t>
  </si>
  <si>
    <t>культуральное исследование</t>
  </si>
  <si>
    <t>методом радиоиммунного анализа единичное</t>
  </si>
  <si>
    <t>6.1.</t>
  </si>
  <si>
    <t>3.3.</t>
  </si>
  <si>
    <t>5.11.</t>
  </si>
  <si>
    <t>6.3.</t>
  </si>
  <si>
    <t>Душ (дождевой, циркулярный, восходящий, горизонтальный)</t>
  </si>
  <si>
    <t>Душ струевый, контрастный</t>
  </si>
  <si>
    <t>Ванны вихревые, вибрационные</t>
  </si>
  <si>
    <t>Ванны жемчужные</t>
  </si>
  <si>
    <t>Бальнеотерапия</t>
  </si>
  <si>
    <t>Минерально-жемчужные ванны</t>
  </si>
  <si>
    <t>Радоновые ванны</t>
  </si>
  <si>
    <t>Лекарственные ванны, смешанные ванны</t>
  </si>
  <si>
    <t>Гальванизация общая, местная</t>
  </si>
  <si>
    <t>Процедура</t>
  </si>
  <si>
    <t>Электрофорез постоянным, импульсным токами</t>
  </si>
  <si>
    <t>Гидрогальванические камерные ванны</t>
  </si>
  <si>
    <t>1.8.</t>
  </si>
  <si>
    <t>Электростимуляция нервно-мышечных структур в области лица</t>
  </si>
  <si>
    <t>1.9.</t>
  </si>
  <si>
    <t>Электростимуляция нервно-мышечных структур в области туловища, конечностей</t>
  </si>
  <si>
    <t>1.10.</t>
  </si>
  <si>
    <t>Электросон, трансцеребральная электротерапия</t>
  </si>
  <si>
    <t>1.11.</t>
  </si>
  <si>
    <t>Диадинамотерапия</t>
  </si>
  <si>
    <t>1.12.</t>
  </si>
  <si>
    <t>Амплипульстерапия</t>
  </si>
  <si>
    <t>1.16.</t>
  </si>
  <si>
    <t>Электротерапия импульсными токами низкой частоты</t>
  </si>
  <si>
    <t>1.19.</t>
  </si>
  <si>
    <t>Дарсонвализация местная</t>
  </si>
  <si>
    <t>1.21.</t>
  </si>
  <si>
    <t>Франклинизация общая</t>
  </si>
  <si>
    <t>1.22.</t>
  </si>
  <si>
    <t>Франклинизация местная</t>
  </si>
  <si>
    <t>1.24.</t>
  </si>
  <si>
    <t>Индуктотермия</t>
  </si>
  <si>
    <t>1.25.</t>
  </si>
  <si>
    <t>Ультравысокочастотная терапия</t>
  </si>
  <si>
    <t>1.26.</t>
  </si>
  <si>
    <t>Дециметроволновая терапия</t>
  </si>
  <si>
    <t>1.27.</t>
  </si>
  <si>
    <t>Сантиметроволновая терапия</t>
  </si>
  <si>
    <t>1.29.</t>
  </si>
  <si>
    <t>Миллиметроволновая терапия</t>
  </si>
  <si>
    <t>1.30.</t>
  </si>
  <si>
    <t>Магнитотерапия местная</t>
  </si>
  <si>
    <t>1.33.</t>
  </si>
  <si>
    <t>Магнитофорез</t>
  </si>
  <si>
    <t>1.34.</t>
  </si>
  <si>
    <t>Магнитостимуляция</t>
  </si>
  <si>
    <t>1.35.</t>
  </si>
  <si>
    <t>Магнитопунктура</t>
  </si>
  <si>
    <t>Определение биодозы</t>
  </si>
  <si>
    <t>Ультрафиолетовое облучение общее</t>
  </si>
  <si>
    <t>Ультрафиолетовое облучение местное</t>
  </si>
  <si>
    <t>2.5.</t>
  </si>
  <si>
    <t>Ультрафиолетовое облучение групповое</t>
  </si>
  <si>
    <t>Процедура на одного пациента</t>
  </si>
  <si>
    <t>2.6.</t>
  </si>
  <si>
    <t>Видимое, инфракрасное облучение общее, местное</t>
  </si>
  <si>
    <t>Лазеротерапия, магнитолазеротерапия чрескожная</t>
  </si>
  <si>
    <t>Лазеропунктура</t>
  </si>
  <si>
    <t>Надвенное лазерное облучение, магнитолазерное облучение</t>
  </si>
  <si>
    <t>2.12.</t>
  </si>
  <si>
    <t>Фотопунктура</t>
  </si>
  <si>
    <t>2.13.</t>
  </si>
  <si>
    <t>Электросветовая ванна</t>
  </si>
  <si>
    <t>Ультразвуковая терапия</t>
  </si>
  <si>
    <t>Ультразвуковая терапия через воду</t>
  </si>
  <si>
    <t>Аэроионотерапия групповая</t>
  </si>
  <si>
    <t>Электроаэрозольтерапия индивидуальная</t>
  </si>
  <si>
    <t>4.4.</t>
  </si>
  <si>
    <t>Ингаляции лекарственные</t>
  </si>
  <si>
    <t>4.9.</t>
  </si>
  <si>
    <t>Коктейли кислородные</t>
  </si>
  <si>
    <t>4.11.</t>
  </si>
  <si>
    <t>Оксигенотерапия, озонотерапия</t>
  </si>
  <si>
    <t>Колоногидротерапия</t>
  </si>
  <si>
    <t>5.14.</t>
  </si>
  <si>
    <t>Вытяжение в воде (горизонтальное, вертикальное), в том числе в минеральной воде; с добавлением радона, эмульсии скипидара и других компонентов</t>
  </si>
  <si>
    <t>Парафиновые, озокеритовые аппликации</t>
  </si>
  <si>
    <t>7.2.</t>
  </si>
  <si>
    <t>Аппликации грязи, торфа, глины:</t>
  </si>
  <si>
    <t>7.2.3.</t>
  </si>
  <si>
    <t>Аппликация сапропелевой грязи общая</t>
  </si>
  <si>
    <t>7.2.4.</t>
  </si>
  <si>
    <t>Аппликация сапропелевой грязи местная (1 зона)</t>
  </si>
  <si>
    <t>Электрогрязевая процедура с применением постоянного или импульсного тока</t>
  </si>
  <si>
    <t>Постановка диагностических кожных скарификационных тестов</t>
  </si>
  <si>
    <t>Тариф рассчитан без учета стоимости лекарственных средств, изделий медицинского назначения и других материалов,которые оплачиваются пациентом дополнительно в установленном законодательством порядке.</t>
  </si>
  <si>
    <t>сеанс</t>
  </si>
  <si>
    <t>Определение барофункций уха</t>
  </si>
  <si>
    <t>Выполнение массажных процедур механическим воздействием руками</t>
  </si>
  <si>
    <t>Массаж шеи</t>
  </si>
  <si>
    <t>Массаж воротниковой зоны (задней поверхности шеи, спина до уровня 4 грудного позвонка, передней поверхности грудной клетки до 2 ребра)</t>
  </si>
  <si>
    <t>Массаж верхней конечности</t>
  </si>
  <si>
    <t>Массаж верхней конечности, надплечья и области лопатки</t>
  </si>
  <si>
    <t>1.7.</t>
  </si>
  <si>
    <t>Массаж плечевого сустава (верхней трети плеча, области плечевого сустава и надплечья одноименной стороны)</t>
  </si>
  <si>
    <t>Массаж локтевого сустава (верхней трети предплечья, области локтевого сустава и нижней трети плеча)</t>
  </si>
  <si>
    <t>Массаж кисти и предплечья</t>
  </si>
  <si>
    <t>Массаж области грудной клетки (области передней поверхности грудной клетки от передних границ надплечий до реберных дуг и области спины от 7-го до 1-го поясничного позвонка)</t>
  </si>
  <si>
    <t>Массаж спины (от 7-го шейного до 1-го поясничного позвонка  и от левой до правой средней аксиллярной линии, у детей - включая поясночно-крестцовую область)</t>
  </si>
  <si>
    <t>1.13.</t>
  </si>
  <si>
    <t>Массаж мышц передней брюшной стенки</t>
  </si>
  <si>
    <t>1.14.</t>
  </si>
  <si>
    <t>Массаж пояснично-крестцовой области (от 1-го поясничного позвонка до нижних ягодичных складок)</t>
  </si>
  <si>
    <t>1.15.</t>
  </si>
  <si>
    <t>Сегментарный массаж пояснично-крестцовой области</t>
  </si>
  <si>
    <t>Массаж спины и поясницы (от 7-го шейного позвонка до крестца и от левой до правой средней аксиллярной линии)</t>
  </si>
  <si>
    <t>1.17.</t>
  </si>
  <si>
    <t>Массаж шейно-грудного отдела позвоночника (области задней поверхности шеи и области спины до 1-го поясничного позвонка и от левой до правой задней и аксиллярной линии)</t>
  </si>
  <si>
    <t>1.18.</t>
  </si>
  <si>
    <t>Сегментарный массаж шейно-грудного отдела позвоночника</t>
  </si>
  <si>
    <t>Массаж области позвоночника (области задней поверхности шеи, спины и пояснично крестцовой области от левой до правой задней аксиллярной линии)</t>
  </si>
  <si>
    <t>1.20.</t>
  </si>
  <si>
    <t>массаж нижней конечности</t>
  </si>
  <si>
    <t>Массаж нижней конечности и поясницы (области стопы, голени, бедра, ягодичной и пояснично-крестцовой области)</t>
  </si>
  <si>
    <t>Массаж тазобедренного сустава (верхней трети бедра, области тазобедренного сустава и ягодичной области одноименной стороны)</t>
  </si>
  <si>
    <t>1.23.</t>
  </si>
  <si>
    <t>Массаж коленного сустава (верхней трети голени, области коленного сустава и нижней трети бедра)</t>
  </si>
  <si>
    <t>Массаж голеностопного сустава (проксимального отдела стопы, области голеностопного сустава и нижней трети голени)</t>
  </si>
  <si>
    <t>Массаж стопы голени</t>
  </si>
  <si>
    <t>Сеанс гипербарической оксигенации (ГБО) на одного пациента</t>
  </si>
  <si>
    <t>Внутривенное лазерное облучение крови</t>
  </si>
  <si>
    <t>Экстракорпоральное ультрафиолетовое облучение аутокрови (аппарат для ультрафиолетового облучения крови "Гемоквант - 04")</t>
  </si>
  <si>
    <t>Экстракорпоральное ультрафиолетовое облучение аутокрови (аппарат для ультрафиолетового облучения крови "Изольда")</t>
  </si>
  <si>
    <t>Оказание медико-социальной помощи по желанию граждан или их законных представителей в стационарных условиях</t>
  </si>
  <si>
    <t>Консультация</t>
  </si>
  <si>
    <t>Первичная консультация врача-рефлексотерапевта</t>
  </si>
  <si>
    <t>Повторная консультация врача-рефлексотерапевта</t>
  </si>
  <si>
    <t>Тестирование и оценка функционального состояния в рефлексотерапии</t>
  </si>
  <si>
    <t>Тестирование в рефлексотерапии</t>
  </si>
  <si>
    <t>Электропунктурное тестирование по методу Накатани</t>
  </si>
  <si>
    <t>Электропунктурное тестирование по методу Фолля</t>
  </si>
  <si>
    <t>2.1.2.1.</t>
  </si>
  <si>
    <t>Электропунктурное тестирование по методу Фолля, сокращенный вариант</t>
  </si>
  <si>
    <t>Оценка функционального состояния организма по характеристикам пульса</t>
  </si>
  <si>
    <t>2.1.7.1.</t>
  </si>
  <si>
    <t>Оценка функционального состояния организма по характеристикам пульса методом пальпации</t>
  </si>
  <si>
    <t>Выявление альгических точек (зон)</t>
  </si>
  <si>
    <t>Выявление альгических точек (зон) на кистях</t>
  </si>
  <si>
    <t>2.2.2.</t>
  </si>
  <si>
    <t>Выявление альгических точек (зон) на стопах</t>
  </si>
  <si>
    <t>Выявление альгических точек (зон) на ушной раковине (аурикулярное тестирование)</t>
  </si>
  <si>
    <t>Выявление альгических точек (зон) на ушной раковине (аурикулярное тестирование) методом зондирования</t>
  </si>
  <si>
    <t>Методы рефлексотерапии</t>
  </si>
  <si>
    <t>Классическое иглоукалывание (акупунктура)</t>
  </si>
  <si>
    <t>Микроиглоукалывание</t>
  </si>
  <si>
    <t>Поверхностное иглоукалывание</t>
  </si>
  <si>
    <t>Вакуумрефлексотерапия</t>
  </si>
  <si>
    <t>3.4.1.</t>
  </si>
  <si>
    <t>Вакуумрефлексотерапия, стабильная методика</t>
  </si>
  <si>
    <t>3.4.2.</t>
  </si>
  <si>
    <t>Вакуумрефлексотерапия с кровопусканием, стабильный метод</t>
  </si>
  <si>
    <t>3.4.3.</t>
  </si>
  <si>
    <t>Вакуумиглоукалывание</t>
  </si>
  <si>
    <t>Фармакорефлексотерапия</t>
  </si>
  <si>
    <t>Апплакационная рефлексотерапия</t>
  </si>
  <si>
    <t>3.10.</t>
  </si>
  <si>
    <t>Рефлексотерапия микросистем кисти</t>
  </si>
  <si>
    <t>Рефлексотерапия микросистем стопы</t>
  </si>
  <si>
    <t>Прогревание точек акупунктуры полынными сигарами</t>
  </si>
  <si>
    <t>Прогревание точек акупунктуры минимоксами</t>
  </si>
  <si>
    <t>Аурикулярная рефлексотерапия</t>
  </si>
  <si>
    <t>3.16.</t>
  </si>
  <si>
    <t>Электропунктура</t>
  </si>
  <si>
    <t>Электромагнитопунктура</t>
  </si>
  <si>
    <t>3.20.</t>
  </si>
  <si>
    <t>Ультразвуковая пунктура</t>
  </si>
  <si>
    <t>3.21.</t>
  </si>
  <si>
    <t>Ультразвуковая форезопунктура</t>
  </si>
  <si>
    <t>3.22.</t>
  </si>
  <si>
    <t>3.22.1.</t>
  </si>
  <si>
    <t>Магнитопунктура (аппликация источников магнитного поля на точки акупунктуры)</t>
  </si>
  <si>
    <t>Магнитолазеропунктура</t>
  </si>
  <si>
    <t>Светопунктура (видимым светом, поляризованным светом и др.)</t>
  </si>
  <si>
    <t>3.25.</t>
  </si>
  <si>
    <t>Лазероакопунктура</t>
  </si>
  <si>
    <t>3.30.</t>
  </si>
  <si>
    <t>Пунктурная гирудотерапия</t>
  </si>
  <si>
    <t>Постановка внутрикожных диагностических тестов</t>
  </si>
  <si>
    <t>Лапароскопическая герниопластика</t>
  </si>
  <si>
    <t>Грыжесечение паховой грыжи с использованием аллопластики</t>
  </si>
  <si>
    <t>Грыжесечение пупочной грыжи с использованием алломатериала</t>
  </si>
  <si>
    <t>Операция по поводу послеоперационной вентральной грыжи неосложненной с использованием алломатериалов</t>
  </si>
  <si>
    <t>Операция по поводу послеоперационной вентральной грыжи неосложненной с использованием аллопластики с видеоподдержкой</t>
  </si>
  <si>
    <t>Подготовка к проведению анестезии и постнаркозное наблюдение</t>
  </si>
  <si>
    <t>услуга</t>
  </si>
  <si>
    <t>Ингаляционная анестезия с сохраненным спонтанным дыханием (пациенты I-II ASA)</t>
  </si>
  <si>
    <t>1 час</t>
  </si>
  <si>
    <t>Тотальная внутривенная анестезия с сохраненным спонтанным дыханием (пациенты I-II ASA)</t>
  </si>
  <si>
    <t>Сбалансированная анестезия с искусственной вентиляцией легких (ИВЛ)</t>
  </si>
  <si>
    <t>Тотальная внутривенная анестезия с искусственной вентиляцией легких (ИВЛ)</t>
  </si>
  <si>
    <t>Спинальная (субарахноидальная) анестезия</t>
  </si>
  <si>
    <t>Эпидуральная анестезия</t>
  </si>
  <si>
    <t>Сакральная анестезия</t>
  </si>
  <si>
    <t>9.</t>
  </si>
  <si>
    <t>Комбинированная анестезия (эпидуральная плюс общая анестезия с искусственной вентиляцией легких</t>
  </si>
  <si>
    <t>10.</t>
  </si>
  <si>
    <t>Периферические регионарные блокады:</t>
  </si>
  <si>
    <t>10.1.</t>
  </si>
  <si>
    <t>блокада плечевого сплетения</t>
  </si>
  <si>
    <t>10.2.</t>
  </si>
  <si>
    <t>блокада бедренного нерва</t>
  </si>
  <si>
    <t>10.3.</t>
  </si>
  <si>
    <t>блокада седалищного нерва</t>
  </si>
  <si>
    <t>10.4.</t>
  </si>
  <si>
    <t>блокада запирательного нерва</t>
  </si>
  <si>
    <t>10.5.</t>
  </si>
  <si>
    <t>блокада лучевого, срединного и локтевого нервов</t>
  </si>
  <si>
    <t>№ п/п</t>
  </si>
  <si>
    <t>Наименование платной услуги</t>
  </si>
  <si>
    <t>1. Парикмахерские работы муж.</t>
  </si>
  <si>
    <t>Стрижки "Ежик", "Бобрик", "Стимул"</t>
  </si>
  <si>
    <t>Стрижка (типа "Площадка")</t>
  </si>
  <si>
    <t>Стрижка детская "Спортивная"</t>
  </si>
  <si>
    <t>Стрижка "наголо" до 5 см</t>
  </si>
  <si>
    <t>Стрижка "наголо" свыше 5 см</t>
  </si>
  <si>
    <t>Стрижка "Бокс" или "Полубокс"</t>
  </si>
  <si>
    <t>Стрижка "Канадка"</t>
  </si>
  <si>
    <t>Сушка волос феном до 25 см</t>
  </si>
  <si>
    <t>Мелирование волос до 25 см расческой</t>
  </si>
  <si>
    <t>2. Парикмахерские работы жен.</t>
  </si>
  <si>
    <t>Стрижка детская</t>
  </si>
  <si>
    <t>Стрижка волос "Мечта" свыше 40 см</t>
  </si>
  <si>
    <t>Торжественная прическа "Праздничная"</t>
  </si>
  <si>
    <t>Торжественная прическа "Торжество" на волосах свыше 25 см до 40 см</t>
  </si>
  <si>
    <t>Вечерняя прическая из длинных волос</t>
  </si>
  <si>
    <t>Двухцветная окраска волос до 25 см с одновременным мелированием</t>
  </si>
  <si>
    <t>Окраска седых волос до 25 см</t>
  </si>
  <si>
    <t>Окраска седых волос свыше 25 см до 40 см</t>
  </si>
  <si>
    <t>Окраска седых волос свыше 40 см</t>
  </si>
  <si>
    <t>Укладка волос пальцами</t>
  </si>
  <si>
    <t>Химическая завивка на волосах до 25 см</t>
  </si>
  <si>
    <t>Химическая завивка на волосах свыше 25 см до 40 см</t>
  </si>
  <si>
    <t>Химическая завивка на волосах свыше 40 см</t>
  </si>
  <si>
    <t>Массаж лучезапястного сустава (проксимального отдела кисти, области лучезапястного сустава и предплечья)</t>
  </si>
  <si>
    <t>Вакуумный массаж шеи</t>
  </si>
  <si>
    <t>Вакуумный массаж воротниковой зоны</t>
  </si>
  <si>
    <t>Вакуумный массаж плечевого сустава</t>
  </si>
  <si>
    <t>Вакуумный массаж межлапаточной области</t>
  </si>
  <si>
    <t>Вакуумный массаж верхней конечности</t>
  </si>
  <si>
    <t>Вакуумный массаж области печени</t>
  </si>
  <si>
    <t>Вакуумный массаж области грудной клетки</t>
  </si>
  <si>
    <t>Вакуумный массаж спины</t>
  </si>
  <si>
    <t>Вакуумный массаж области живота</t>
  </si>
  <si>
    <t>Вакуумный массаж области позвоночника</t>
  </si>
  <si>
    <t>Вакуумный массаж грудного отдела позвоночника</t>
  </si>
  <si>
    <t>Вакуумный массаж пояснично-крестцовой области</t>
  </si>
  <si>
    <t>Вакуумный массаж спины и поясницы</t>
  </si>
  <si>
    <t>Вакуумный массаж тазобедренного сустава</t>
  </si>
  <si>
    <t>Вакуумный массаж нижней конечности</t>
  </si>
  <si>
    <t>Подводный душ-массаж   (ванна бальнеологическая "Гейзер")</t>
  </si>
  <si>
    <t>Сеанс терапии на эллиптическом тренажёре " Magnetik elliptikal trainer"</t>
  </si>
  <si>
    <t>Сеанс терапии на велотренажёре "THERA Trainer tigo"</t>
  </si>
  <si>
    <t>8.3.</t>
  </si>
  <si>
    <t>8.3.1.</t>
  </si>
  <si>
    <t>8.3.2.</t>
  </si>
  <si>
    <t>Осмотр с фундус-линзой</t>
  </si>
  <si>
    <t>Гониоскопия</t>
  </si>
  <si>
    <t>Ретиноскопия с фоторегистрацией</t>
  </si>
  <si>
    <t>Оптическая когерентная томография заднего отрезка глаза</t>
  </si>
  <si>
    <t>Оптическая когерентная томография переднего отдела глазного яблока</t>
  </si>
  <si>
    <t>Определение глазного давления бесконтактным методом</t>
  </si>
  <si>
    <t>Кератометрия</t>
  </si>
  <si>
    <t>Авторефрактометрия</t>
  </si>
  <si>
    <t>Ультразвуковое В-сканирование</t>
  </si>
  <si>
    <t>Углубленное офтальмологическое обследование</t>
  </si>
  <si>
    <t>Тариф рассчитан без учета стоимости расходных материалов, которые оплачиваются заказчиком дополнительно в установленном законодательством порядке.</t>
  </si>
  <si>
    <t>2.2.10.</t>
  </si>
  <si>
    <t>Рентгеноэндоваскулярная эмболизация висцеральных сосудов</t>
  </si>
  <si>
    <t>Ангиокардиография</t>
  </si>
  <si>
    <t>Коронарография</t>
  </si>
  <si>
    <t>Артериография каротидная</t>
  </si>
  <si>
    <t>Артериография висцеральная</t>
  </si>
  <si>
    <t>Артериография периферическая</t>
  </si>
  <si>
    <t>Ангиопульмонография</t>
  </si>
  <si>
    <t>Каваграфия</t>
  </si>
  <si>
    <t>2.1.9.</t>
  </si>
  <si>
    <t>Флебография висцеральная</t>
  </si>
  <si>
    <t>Флебография периферическая</t>
  </si>
  <si>
    <t>Рентгенологические исследования, совмещенные с хирургическими лечебными манипуляциями</t>
  </si>
  <si>
    <t>Рентгеноэндоваскулярная баллонная  дилатация коронарных артерий</t>
  </si>
  <si>
    <t>Стентирование коронарных артерий</t>
  </si>
  <si>
    <t>Рентгеноэндоваскулярная баллонная дилатация брахиоцефальных сосудов</t>
  </si>
  <si>
    <t>Стентирование брахиоцефальных сосудов</t>
  </si>
  <si>
    <t>2.2.5.</t>
  </si>
  <si>
    <t>Рентгеноэндоваскулярная баллонная дилатация висцеральных сосудов</t>
  </si>
  <si>
    <t>2.2.6.</t>
  </si>
  <si>
    <t>Стентирование висцеральных сосудов</t>
  </si>
  <si>
    <t>2.2.7.</t>
  </si>
  <si>
    <t>Рентгеноэндоваскулярная баллонная дилатация периферических сосудов</t>
  </si>
  <si>
    <t>2.2.8.</t>
  </si>
  <si>
    <t>Стентирование периферических сосудов</t>
  </si>
  <si>
    <t>2.2.9.</t>
  </si>
  <si>
    <t>Наружное и внутреннее дренирование желчных протоков</t>
  </si>
  <si>
    <t>2.2.11.</t>
  </si>
  <si>
    <t>Рентгеноэндоваскулярная эмболизация периферических сосудов</t>
  </si>
  <si>
    <t>2.2.13.</t>
  </si>
  <si>
    <t>Имплантация кавафильтра</t>
  </si>
  <si>
    <t>Аортография</t>
  </si>
  <si>
    <t>Сложные и трудоемкие рентгенологические исследования, связанные с пункцией, катетеризацией, зондированием протоков, полостей, выполняемые в специализированных кабинетах</t>
  </si>
  <si>
    <t>Рентгеноэндо-васкулярная хирургия:</t>
  </si>
  <si>
    <t>цен на платные медицинские услуги</t>
  </si>
  <si>
    <t>без учета НДС, руб.</t>
  </si>
  <si>
    <t>с учетом НДС, руб.</t>
  </si>
  <si>
    <t>для граждан Республики Беларусь</t>
  </si>
  <si>
    <t>Код по классифи-катору</t>
  </si>
  <si>
    <t>и иностранных граждан, постоянно проживающих на территории Республики Беларусь</t>
  </si>
  <si>
    <t xml:space="preserve">по отделению анестезиологии и реанимации </t>
  </si>
  <si>
    <t xml:space="preserve">Атаралгезия </t>
  </si>
  <si>
    <t xml:space="preserve">Определение остроты зрения и подбор очков 
</t>
  </si>
  <si>
    <t>Исследование  глазного дна с использованием высокодиоптрийных линз</t>
  </si>
  <si>
    <t>3.15.</t>
  </si>
  <si>
    <t>3.18.</t>
  </si>
  <si>
    <t>3.28.</t>
  </si>
  <si>
    <t>Первичный прием врача-офтальмолога</t>
  </si>
  <si>
    <t>Повторный прием врача-офтальмолога</t>
  </si>
  <si>
    <t xml:space="preserve">Исследование полей зрения (периметрия) </t>
  </si>
  <si>
    <t xml:space="preserve">Компьютерная периметрия </t>
  </si>
  <si>
    <t>Исследование переднего отрезка глаза с помощью щелевой лампы (биомикроскопия)</t>
  </si>
  <si>
    <t xml:space="preserve">Измерение внутриглазного давления (тонометрия) </t>
  </si>
  <si>
    <t>Пневмотонометрия</t>
  </si>
  <si>
    <t>Авторефрактокератометрия</t>
  </si>
  <si>
    <t>Эхоскопия «А» методом</t>
  </si>
  <si>
    <t>Эхоскопия «Б» методом</t>
  </si>
  <si>
    <t>Осмотр глазного дна с фундус-линзой</t>
  </si>
  <si>
    <t>Ретиноскопия с видеорегистрацией</t>
  </si>
  <si>
    <t>Оптическая сканирующая томография сетчатки</t>
  </si>
  <si>
    <t>Операция</t>
  </si>
  <si>
    <t>Исследование</t>
  </si>
  <si>
    <t>Манипуляция</t>
  </si>
  <si>
    <t>Прием</t>
  </si>
  <si>
    <t>по отделению микрохирургии глаза</t>
  </si>
  <si>
    <t>Офтальмологическое обследование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</si>
  <si>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</si>
  <si>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</si>
  <si>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</si>
  <si>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</si>
  <si>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</si>
  <si>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</si>
  <si>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</si>
  <si>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</si>
  <si>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</si>
  <si>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Проба</t>
  </si>
  <si>
    <t xml:space="preserve">                                                              (подпись)</t>
  </si>
  <si>
    <t>по консультативно-диагностическому кабинету лазерной микрохирургии глаза</t>
  </si>
  <si>
    <t>по изотопной лаборатории</t>
  </si>
  <si>
    <t xml:space="preserve">                                             (подпись)</t>
  </si>
  <si>
    <t>Ванны минеральные (хлоридные, натриевые, йодо-бромные, бишофитные и другие минералы)</t>
  </si>
  <si>
    <t>Электролечение</t>
  </si>
  <si>
    <t>Светолечение</t>
  </si>
  <si>
    <t>Воздействие факторами механической природы</t>
  </si>
  <si>
    <t xml:space="preserve">3. </t>
  </si>
  <si>
    <t>Ингаляционная терапия</t>
  </si>
  <si>
    <t xml:space="preserve">4. </t>
  </si>
  <si>
    <t xml:space="preserve"> Гидротерапия</t>
  </si>
  <si>
    <t xml:space="preserve">5. </t>
  </si>
  <si>
    <t>Термолечение</t>
  </si>
  <si>
    <t xml:space="preserve">7. </t>
  </si>
  <si>
    <t>по хирургическому отделению</t>
  </si>
  <si>
    <t>Грыжесечение бедренной грыжи с использованием аллопластики</t>
  </si>
  <si>
    <t>по отделению гипербарической оксигенации</t>
  </si>
  <si>
    <t>2.14.</t>
  </si>
  <si>
    <t>2.15.</t>
  </si>
  <si>
    <t>Вакуумный массаж</t>
  </si>
  <si>
    <t>Массаж головы (лобно-височной и затылочно-теменной области)</t>
  </si>
  <si>
    <t>Массаж лица (лобной, окологлазничной, верхне- и нижнечелюстной области)</t>
  </si>
  <si>
    <t>по массажу</t>
  </si>
  <si>
    <t>по рефлексотерапии</t>
  </si>
  <si>
    <t>Сеанс</t>
  </si>
  <si>
    <t>по аллергологическому отделению</t>
  </si>
  <si>
    <t>Дискретный плазмаферез низкообъемный</t>
  </si>
  <si>
    <t>Дискретный плазмаферез среднеобъемный</t>
  </si>
  <si>
    <t>по отделению гемосорбции и гравитационной хирургии крови</t>
  </si>
  <si>
    <t>по косметологии</t>
  </si>
  <si>
    <t>22.</t>
  </si>
  <si>
    <t>26.</t>
  </si>
  <si>
    <t>30.</t>
  </si>
  <si>
    <t>31.</t>
  </si>
  <si>
    <t>32.</t>
  </si>
  <si>
    <t>36.</t>
  </si>
  <si>
    <t>37.</t>
  </si>
  <si>
    <t>38.</t>
  </si>
  <si>
    <t>39.</t>
  </si>
  <si>
    <t>40.</t>
  </si>
  <si>
    <t>41.</t>
  </si>
  <si>
    <t>44.</t>
  </si>
  <si>
    <t>50.</t>
  </si>
  <si>
    <t>51.</t>
  </si>
  <si>
    <t>52.</t>
  </si>
  <si>
    <t>53.</t>
  </si>
  <si>
    <t>56.</t>
  </si>
  <si>
    <t>57.</t>
  </si>
  <si>
    <t>59.</t>
  </si>
  <si>
    <t>60.</t>
  </si>
  <si>
    <t>62.</t>
  </si>
  <si>
    <t>по отделению медицинской реабилитации</t>
  </si>
  <si>
    <t>по лабораторной диагностике</t>
  </si>
  <si>
    <t>Пенная склеротерапия телеангиоэктазией</t>
  </si>
  <si>
    <t>Пенная склеротерапия ретикулярных вен</t>
  </si>
  <si>
    <t>Стволовая пенная склеротерапия под УЗ-контролем</t>
  </si>
  <si>
    <t>Лазерная деструкция варикозно расширенных вен</t>
  </si>
  <si>
    <t>Подкожная флебэктомия нижней конечности с лазерной коагуляцией варикозных узлов</t>
  </si>
  <si>
    <t>по кардиохирургическому отделению</t>
  </si>
  <si>
    <t>на консультации врачей-специалистов, в том числе сотрудников кафедр</t>
  </si>
  <si>
    <t>по рентгеноперационному отделению эндоваскулярной хирургии</t>
  </si>
  <si>
    <t>по токсикологическому отделению</t>
  </si>
  <si>
    <t>Оказание наркологической помощи анонимно</t>
  </si>
  <si>
    <t>Оказание токсикологической помощи анономно</t>
  </si>
  <si>
    <t>Койко-день</t>
  </si>
  <si>
    <t xml:space="preserve">по эндоскопическому отделению </t>
  </si>
  <si>
    <t>по отделению функциональной диагностики</t>
  </si>
  <si>
    <t xml:space="preserve">цен на платные медицинские услуги </t>
  </si>
  <si>
    <t>по ультразвуковой диагностике</t>
  </si>
  <si>
    <t>по рентгеновскому отделению</t>
  </si>
  <si>
    <t>по кабинету рентгенокомпьютерной диагностики</t>
  </si>
  <si>
    <t>по кабинету магнитно-резонансной диагностики</t>
  </si>
  <si>
    <t>цен на парикмахерские услуги</t>
  </si>
  <si>
    <t>20.</t>
  </si>
  <si>
    <t>21.</t>
  </si>
  <si>
    <t>23.</t>
  </si>
  <si>
    <t>Услуга</t>
  </si>
  <si>
    <t>по пребыванию в отделениях</t>
  </si>
  <si>
    <t>Отделения хирургического профиля</t>
  </si>
  <si>
    <t>Пребывание пациента в отделении микрохирургии глаза</t>
  </si>
  <si>
    <t xml:space="preserve">Пребывание пациента в ожоговом отделении </t>
  </si>
  <si>
    <t xml:space="preserve">Пребывание пациента в хирургическом отделении </t>
  </si>
  <si>
    <t xml:space="preserve">Пребывание пациента в кардиохирургическом отделении </t>
  </si>
  <si>
    <t>Пребывание пациента в оториноларингологическом гнойном  отделении для взрослых</t>
  </si>
  <si>
    <t>Отделения терапевтического профиля</t>
  </si>
  <si>
    <t xml:space="preserve">Пребывание пациента в аллергологическом отделении </t>
  </si>
  <si>
    <t xml:space="preserve">Пребывание пациента в кардиологическом отделении </t>
  </si>
  <si>
    <t>по отделению радиационной безопасности</t>
  </si>
  <si>
    <t>6.5.3.</t>
  </si>
  <si>
    <t>6.5.</t>
  </si>
  <si>
    <t>Дозиметрические исследования</t>
  </si>
  <si>
    <t>Измерение мощности дозы рентгеновского излучения (1-ое исследование)</t>
  </si>
  <si>
    <t>Измерение мощности дозы рентгеновского излучения (2-ое и последующие исследования)</t>
  </si>
  <si>
    <t>по офтальмологическому отделению для детей</t>
  </si>
  <si>
    <t>Пребывание матери с ребенком (после 5 лет) в общей палате офтальмологического отделения для детей</t>
  </si>
  <si>
    <t xml:space="preserve"> на оказание медико-социальной помощи</t>
  </si>
  <si>
    <t>по физиотерапии</t>
  </si>
  <si>
    <t>Проведение процедуры вакцинации</t>
  </si>
  <si>
    <t>Прцедура</t>
  </si>
  <si>
    <t>цен на платные медицинские услуги по иммунопрофилактике</t>
  </si>
  <si>
    <t>тариф после деноминации</t>
  </si>
  <si>
    <t>4.1.1.</t>
  </si>
  <si>
    <t>Сцинтиграфия статическая:</t>
  </si>
  <si>
    <t xml:space="preserve">Легких (6 проекций)
</t>
  </si>
  <si>
    <t xml:space="preserve">Радиометрические исследования: 
</t>
  </si>
  <si>
    <t>4.1.21.</t>
  </si>
  <si>
    <t>4.1.21.1.</t>
  </si>
  <si>
    <t xml:space="preserve">на эмиссионных томографах
</t>
  </si>
  <si>
    <t xml:space="preserve">SPECT легких
</t>
  </si>
  <si>
    <t>Электродиагностика</t>
  </si>
  <si>
    <t>цен на пребывание родственников по уходу за больным</t>
  </si>
  <si>
    <t>Пребывание в палате родственника по уходу за больным в палатах для обслуживания больных с нарушением мозгового кровообращения неврологического отделения</t>
  </si>
  <si>
    <t>Пребывание в палате родственника по уходу за больным в палатах для больных с поражением спинного мозга нейрохирургического отделения</t>
  </si>
  <si>
    <t>Пребывание в палате родственника по уходу за больным в нейрохирургическом отделении</t>
  </si>
  <si>
    <t>Пребывание в палате родственника по уходу за больным в гематологическом отделении</t>
  </si>
  <si>
    <t>Пребывание в палате родственника по уходу за больным в пульмонологическом отделении</t>
  </si>
  <si>
    <t>Пребывание в палате родственника по уходу за больным в токсикологическом отделении</t>
  </si>
  <si>
    <t>Пребывание в палате родственника по уходу за больным в ожоговом отделении</t>
  </si>
  <si>
    <t>Пребывание в палате родственника по уходу за больным в отделении гнойной хирургии</t>
  </si>
  <si>
    <t>Пребывание в палате родственника по уходу за больным в отделениях терапевтического и хирургического профиля</t>
  </si>
  <si>
    <t xml:space="preserve">по стоматологическому отделению </t>
  </si>
  <si>
    <t>Код по</t>
  </si>
  <si>
    <t>Дополнительно применяются позиции</t>
  </si>
  <si>
    <t>тариф</t>
  </si>
  <si>
    <t>класси-</t>
  </si>
  <si>
    <t>фикато-</t>
  </si>
  <si>
    <t>3.1.2.; 3.1.3.; 3.1.9. * кол-во швов; 3.1.23.</t>
  </si>
  <si>
    <t>3.1.2.; 3.1.3.; 3.1.23.</t>
  </si>
  <si>
    <t>3.1.8. по показаниям</t>
  </si>
  <si>
    <t>3.1.2.; 3.1.3.; 3.1.9. * кол-во швов.</t>
  </si>
  <si>
    <t>3.1.23.</t>
  </si>
  <si>
    <t>Нейролептаналгезия</t>
  </si>
  <si>
    <t xml:space="preserve">тариф </t>
  </si>
  <si>
    <t>Тариф, руб.</t>
  </si>
  <si>
    <t xml:space="preserve">Специальные ультразвуковые исследования: </t>
  </si>
  <si>
    <t>Эхокардиография чреспищеводная</t>
  </si>
  <si>
    <t>на цветных цифровых ультразвуковых аппаратах с наличием сложного программного обеспечения (количество цифровых каналов более 512)</t>
  </si>
  <si>
    <t>3.4.14.</t>
  </si>
  <si>
    <t>3.4.14.1.</t>
  </si>
  <si>
    <t>по кабинету лучевой терапии</t>
  </si>
  <si>
    <t>Первичный осмотр (консультация) пациента для определения показаний к лучевой терапии</t>
  </si>
  <si>
    <t>Осмотр</t>
  </si>
  <si>
    <t>Проведение сеанса лучевой терапии</t>
  </si>
  <si>
    <t>Отдельные операции:</t>
  </si>
  <si>
    <t>пипетирование:</t>
  </si>
  <si>
    <t>стеклянными пипетками</t>
  </si>
  <si>
    <t>полуавтоматическими дозаторами</t>
  </si>
  <si>
    <t>прием и регистрация проб</t>
  </si>
  <si>
    <t>взятие крови:</t>
  </si>
  <si>
    <t>из пальца для гематологических (исследование одного показателя), биохимических исследований, определения международного нормализованного отношения (далее - МНО)</t>
  </si>
  <si>
    <t>из пальца для всего спектра гематологических исследований в понятии «общий анализ крови»</t>
  </si>
  <si>
    <t>обработка крови для получения:</t>
  </si>
  <si>
    <t>1.5.1.</t>
  </si>
  <si>
    <t>сыворотки</t>
  </si>
  <si>
    <t>1.5.2.</t>
  </si>
  <si>
    <t>плазмы</t>
  </si>
  <si>
    <t>взятие биологического материала с помощью транспортных сред и тампонов</t>
  </si>
  <si>
    <t>Общеклинические лабораторные исследования:</t>
  </si>
  <si>
    <t>исследование мочи мануальными методами:</t>
  </si>
  <si>
    <t>определение количества, цвета, прозрачности, наличия осадка, относительной плотности, pH</t>
  </si>
  <si>
    <t>обнаружение глюкозы экспресс-тестом</t>
  </si>
  <si>
    <t>обнаружение белка:</t>
  </si>
  <si>
    <t>2.1.3.1.</t>
  </si>
  <si>
    <t>экспресс-тестом</t>
  </si>
  <si>
    <t>определение белка:</t>
  </si>
  <si>
    <t>с сульфосалициловой кислотой</t>
  </si>
  <si>
    <t>обнаружение белка Бенс-Джонса по реакции коагуляции с уксусной кислотой</t>
  </si>
  <si>
    <t>обнаружение кетоновых тел экспресс-тестом</t>
  </si>
  <si>
    <t>обнаружение билирубина экспресс-тестом</t>
  </si>
  <si>
    <t>обнаружение уробилиновых тел экспресс-тестом</t>
  </si>
  <si>
    <t>микроскопическое исследование осадка:</t>
  </si>
  <si>
    <t>2.1.9.1.</t>
  </si>
  <si>
    <t>в норме</t>
  </si>
  <si>
    <t>2.1.9.2.</t>
  </si>
  <si>
    <t>при патологии (белок в моче)</t>
  </si>
  <si>
    <t>подсчет количества форменных элементов методом Нечипоренко</t>
  </si>
  <si>
    <t>определение концентрационной способности почек по Зимницкому</t>
  </si>
  <si>
    <t>исследование спинномозговой жидкости (далее - СМЖ):</t>
  </si>
  <si>
    <t>определение цвета, прозрачности, относительной плотности</t>
  </si>
  <si>
    <t>микроскопическое исследование:</t>
  </si>
  <si>
    <t>2.2.4.1.</t>
  </si>
  <si>
    <t>определение количества клеточных элементов (цитоз) и их дифференцированный подсчет в нативном препарате</t>
  </si>
  <si>
    <t>исследование экссудатов и транссудатов:</t>
  </si>
  <si>
    <t>определение количества, характера, цвета, прозрачности, относительной плотности</t>
  </si>
  <si>
    <t>обнаружение белка по реакции Ривальта</t>
  </si>
  <si>
    <t>2.3.3.2.</t>
  </si>
  <si>
    <t>в окрашенном препарате</t>
  </si>
  <si>
    <t>2.3.3.3.</t>
  </si>
  <si>
    <t>бактериоскопия на кислотоустойчивые микобактерии в окрашенных по Цилю-Нильсену препаратах</t>
  </si>
  <si>
    <t>исследование мокроты:</t>
  </si>
  <si>
    <t>определение количества, цвета, характера, консистенции, запаха</t>
  </si>
  <si>
    <t>в нативном препарате</t>
  </si>
  <si>
    <t>обнаружение микобактерий туберкулеза (микроскопическое исследование на кислотоустойчивые микобактерии в окрашенных по Цилю-Нильсену препаратах количественным методом в 100 полях зрения)</t>
  </si>
  <si>
    <t>исследование синовиальной жидкости:</t>
  </si>
  <si>
    <t>определение физико-химических свойств</t>
  </si>
  <si>
    <t>2.7.2.2.</t>
  </si>
  <si>
    <t>микроскопическое исследование в окрашенном препарате</t>
  </si>
  <si>
    <t>исследование кала:</t>
  </si>
  <si>
    <t>2.9.1.</t>
  </si>
  <si>
    <t>определение цвета, формы, запаха, примесей, слизи, pH</t>
  </si>
  <si>
    <t>2.9.4.</t>
  </si>
  <si>
    <t>реакция на скрытую кровь:</t>
  </si>
  <si>
    <t>2.9.4.2.</t>
  </si>
  <si>
    <t>экспресс-тест (иммунохроматография)</t>
  </si>
  <si>
    <t>2.9.5.</t>
  </si>
  <si>
    <t>2.9.5.2.</t>
  </si>
  <si>
    <t>в 4 препаратах</t>
  </si>
  <si>
    <t>исследование отделяемого мочеполовых органов (из уретры, цервикального канала, влагалища, секрета предстательной железы):</t>
  </si>
  <si>
    <t>2.10.1.2.</t>
  </si>
  <si>
    <t>препаратов, окрашенных метиленовым синим</t>
  </si>
  <si>
    <t>общеклинические паразитологические исследования:</t>
  </si>
  <si>
    <t>2.13.2.</t>
  </si>
  <si>
    <t>обнаружение яиц гельминтов:</t>
  </si>
  <si>
    <t>2.13.2.1.</t>
  </si>
  <si>
    <t>методом Като (1 препарат)</t>
  </si>
  <si>
    <t>2.13.2.2.</t>
  </si>
  <si>
    <t>обнаружение яиц гельминтов с применением пробирок c фильтром (1 препарат)</t>
  </si>
  <si>
    <t>2.13.7.</t>
  </si>
  <si>
    <t>исследование соскоба на энтеробиоз (в 3 препаратах)</t>
  </si>
  <si>
    <t>2.13.8.</t>
  </si>
  <si>
    <t>исследование кала на клостридии:</t>
  </si>
  <si>
    <t>2.13.8.2.</t>
  </si>
  <si>
    <t>обнаружение антигена клостридии экспресс-тестом</t>
  </si>
  <si>
    <t>2.13.11.</t>
  </si>
  <si>
    <t>исследование крови на малярийные паразиты:</t>
  </si>
  <si>
    <t>2.13.11.1.</t>
  </si>
  <si>
    <t>с приготовлением толстой капли</t>
  </si>
  <si>
    <t>2.13.11.2.</t>
  </si>
  <si>
    <t>в окрашенном мазке</t>
  </si>
  <si>
    <t>Гематологические исследования:</t>
  </si>
  <si>
    <t>исследования крови:</t>
  </si>
  <si>
    <t>3.1.1.</t>
  </si>
  <si>
    <t>приготовление препарата периферической крови для цитоморфологического исследования (изготовление мазков крови, фиксация, окраска):</t>
  </si>
  <si>
    <t>3.1.1.1.</t>
  </si>
  <si>
    <t>ручным методом</t>
  </si>
  <si>
    <t>3.1.2.</t>
  </si>
  <si>
    <t>микроскопический (морфологический) анализ клеток в препарате периферической крови с описанием форменных элементов (визуальная микроскопическое исследование):</t>
  </si>
  <si>
    <t>3.1.2.1.</t>
  </si>
  <si>
    <t>без патологии</t>
  </si>
  <si>
    <t>3.1.2.2.</t>
  </si>
  <si>
    <t>с патологическими изменениями</t>
  </si>
  <si>
    <t>3.1.6.</t>
  </si>
  <si>
    <t>определение осмотической резистентности эритроцитов фотометрическим методом</t>
  </si>
  <si>
    <t>3.1.7.</t>
  </si>
  <si>
    <t>подсчет ретикулоцитов:</t>
  </si>
  <si>
    <t>3.1.7.1.</t>
  </si>
  <si>
    <t>суправитальной окраской</t>
  </si>
  <si>
    <t>3.1.8.</t>
  </si>
  <si>
    <t>подсчет тромбоцитов:</t>
  </si>
  <si>
    <t>3.1.8.1.</t>
  </si>
  <si>
    <t>в окрашенных мазках по Фонио</t>
  </si>
  <si>
    <t>3.1.9.</t>
  </si>
  <si>
    <t>3.1.10.</t>
  </si>
  <si>
    <t>подсчет LE-клеток</t>
  </si>
  <si>
    <t>3.1.11.</t>
  </si>
  <si>
    <t>исследование пробы крови с использованием гематологических анализаторов:</t>
  </si>
  <si>
    <t>3.1.11.2.</t>
  </si>
  <si>
    <t>автоматических, без дифференцировки лейкоцитарной формулы:</t>
  </si>
  <si>
    <t>3.1.11.2.1.</t>
  </si>
  <si>
    <t>с ручной подачей образцов</t>
  </si>
  <si>
    <t>3.1.12.</t>
  </si>
  <si>
    <t>определение скорости оседания эритроцитов:</t>
  </si>
  <si>
    <t>3.1.12.1.</t>
  </si>
  <si>
    <t>неавтоматизированным методом</t>
  </si>
  <si>
    <t>исследования костного мозга:</t>
  </si>
  <si>
    <t>3.2.1.</t>
  </si>
  <si>
    <t>приготовление препарата костного мозга для цитоморфологического исследования (изготовление мазков костного мозга, фиксация, окраска):</t>
  </si>
  <si>
    <t>3.2.1.1.</t>
  </si>
  <si>
    <t>3.2.2.</t>
  </si>
  <si>
    <t>микроскопический (морфологический) анализ клеток в препарате костного мозга с описанием форменных элементов (визуальное микроскопическое исследование) - миелограмма</t>
  </si>
  <si>
    <t>Цитологические исследования:</t>
  </si>
  <si>
    <t>прием и регистрация биоматериала</t>
  </si>
  <si>
    <t>4.2.1.</t>
  </si>
  <si>
    <t>гинекологический материал:</t>
  </si>
  <si>
    <t>4.2.1.2.</t>
  </si>
  <si>
    <t>диагностические исследования:</t>
  </si>
  <si>
    <t>4.2.1.2.1.</t>
  </si>
  <si>
    <t>из шейки матки, или цервикального канала, или влагалища, или вульвы, или ВМС, или при кульдоцентезе</t>
  </si>
  <si>
    <t>исследование мочи или смывов мочевого пузыря</t>
  </si>
  <si>
    <t>пункционная цитология:</t>
  </si>
  <si>
    <t>4.3.1.1.</t>
  </si>
  <si>
    <t>Биохимические исследования:</t>
  </si>
  <si>
    <t>5.1.</t>
  </si>
  <si>
    <t>исследование крови:</t>
  </si>
  <si>
    <t>5.1.1.</t>
  </si>
  <si>
    <t>исследование сыворотки (плазмы) крови:</t>
  </si>
  <si>
    <t>5.1.1.1.</t>
  </si>
  <si>
    <t>проведение исследований с использованием одноканальных биохимических фотометров:</t>
  </si>
  <si>
    <t>5.1.1.1.7.</t>
  </si>
  <si>
    <t>определение глюкозы ферментативным методом</t>
  </si>
  <si>
    <t>5.1.1.1.16.</t>
  </si>
  <si>
    <t>определение общей железосвязывающей способности сыворотки феррозиновым методом</t>
  </si>
  <si>
    <t>5.1.1.3.</t>
  </si>
  <si>
    <t>проведение исследований с использованием многоканальных биохимических автоанализаторов:</t>
  </si>
  <si>
    <t>5.1.1.3.2.</t>
  </si>
  <si>
    <t>средней производительности (производительность - от 100 до 300 исследований в час):</t>
  </si>
  <si>
    <t>5.1.1.3.2.1.</t>
  </si>
  <si>
    <t>с неавтоматизированной регистрацией результатов исследований</t>
  </si>
  <si>
    <t>5.1.1.4.</t>
  </si>
  <si>
    <t>определение концентрации электролитов с использованием автоматических ионоселективных анализаторов (1 проба)</t>
  </si>
  <si>
    <t>5.1.1.5.</t>
  </si>
  <si>
    <t>электрофоретические исследования на пленках из ацетата целлюлозы и агарозных гелях</t>
  </si>
  <si>
    <t>5.1.2.2.</t>
  </si>
  <si>
    <t>определение показателей кислотно-основного состояния крови посредством автоматических анализаторов (1 проба)</t>
  </si>
  <si>
    <t>5.1.2.4.</t>
  </si>
  <si>
    <t>определение гликированного гемоглобина:</t>
  </si>
  <si>
    <t>5.1.2.4.2.</t>
  </si>
  <si>
    <t>иммунотурбидиметрическим методом</t>
  </si>
  <si>
    <t>исследование мочи:</t>
  </si>
  <si>
    <t>определение микроальбумина в моче иммунотурбидиметрическим методом</t>
  </si>
  <si>
    <t>расчет индексов функциональных и нагрузочных проб (Реберга)</t>
  </si>
  <si>
    <t>исследование СМЖ:</t>
  </si>
  <si>
    <t>5.3.2.</t>
  </si>
  <si>
    <t>Исследования состояния гемостаза:</t>
  </si>
  <si>
    <t>отдельные манипуляции, калибровка и контроль качества исследований:</t>
  </si>
  <si>
    <t>6.1.1.</t>
  </si>
  <si>
    <t>обработка венозной крови для получения плазмы:</t>
  </si>
  <si>
    <t>6.1.1.2.</t>
  </si>
  <si>
    <t>бестромбоцитарной</t>
  </si>
  <si>
    <t>общие тесты:</t>
  </si>
  <si>
    <t>тромбоэластография (компьютерная тромбоэластометрия):</t>
  </si>
  <si>
    <t>6.2.1.2.</t>
  </si>
  <si>
    <t>автоматизированная регистрация результатов исследований</t>
  </si>
  <si>
    <t>6.2.2.2.</t>
  </si>
  <si>
    <t>с помощью многоканального автоматического анализатора гемостаза:</t>
  </si>
  <si>
    <t>6.2.2.2.1.</t>
  </si>
  <si>
    <t>неавтоматизированная регистрация результатов исследований</t>
  </si>
  <si>
    <t>Иммунологические исследования:</t>
  </si>
  <si>
    <t>метод ИФА (гормоны; онкомаркеры, маркеры аллергий, антитела к вирусным и бактериальным антигенам, маркеры иммунного статуса, маркеры аутоиммунной патологии, цитокины, факторы роста и другие маркеры в биологических жидкостях):</t>
  </si>
  <si>
    <t>7.1.1.</t>
  </si>
  <si>
    <t>пробоподготовка</t>
  </si>
  <si>
    <t>полуавтоматизированный анализ</t>
  </si>
  <si>
    <t>иммунохимический метод посредством автоматических систем закрытого типа средней и высокой производительности (гормоны; онкомаркеры, маркеры анемий, кардиомаркеры, маркеры остеопороза; витамины, маркеры инфекционных заболеваний, аутоиммунных заболеваний и другие маркеры в биологических жидкостях):</t>
  </si>
  <si>
    <t>7.3.1.</t>
  </si>
  <si>
    <t>неавтоматизированная регистрация результатов исследования</t>
  </si>
  <si>
    <t>метод иммунохроматографии:</t>
  </si>
  <si>
    <t>7.4.2.</t>
  </si>
  <si>
    <t>количественное определение кардиомаркеров, онкомаркеров, белков острой фазы (далее - БОФ), прокальцитонина, D-димеров и других маркеров с помощью иммунохроматографических считывающих устройств</t>
  </si>
  <si>
    <t>7.5.</t>
  </si>
  <si>
    <t>иммуногематология:</t>
  </si>
  <si>
    <t>7.5.2.</t>
  </si>
  <si>
    <t>определение групп крови по системе АВ0 перекрестным способом с использованием изогемагглютинирующих сывороток и стандартных эритроцитов:</t>
  </si>
  <si>
    <t>7.5.2.2.</t>
  </si>
  <si>
    <t>в венозной крови</t>
  </si>
  <si>
    <t>7.5.4.</t>
  </si>
  <si>
    <t>определение резус-фактора экспресс-методом в пробирках без подогрева:</t>
  </si>
  <si>
    <t>7.5.4.2.</t>
  </si>
  <si>
    <t>7.5.5.</t>
  </si>
  <si>
    <t>выявление неполных аллоиммунных антиэритроцитарных антител методом конглютинации с применением 10 %-го раствора желатина</t>
  </si>
  <si>
    <t>7.5.8.</t>
  </si>
  <si>
    <t>прямой антиглобулиновый тест (прямая проба Кумбса)</t>
  </si>
  <si>
    <t>7.6.</t>
  </si>
  <si>
    <t>определение функциональной активности Т- и В-лимфоцитов и других клеток в периферической крови:</t>
  </si>
  <si>
    <t>7.6.1.</t>
  </si>
  <si>
    <t>методом розеткообразования:</t>
  </si>
  <si>
    <t>7.6.1.1.</t>
  </si>
  <si>
    <t>7.6.1.1.1.</t>
  </si>
  <si>
    <t>постановка и учет результатов исследования Т-лимфоцитов общих</t>
  </si>
  <si>
    <t>7.6.1.1.2.</t>
  </si>
  <si>
    <t>постановка и учет результатов исследования Т-хелперов</t>
  </si>
  <si>
    <t>7.6.1.1.3.</t>
  </si>
  <si>
    <t>постановка и учет результатов исследования Т-лимфоцитов «активных»</t>
  </si>
  <si>
    <t>7.6.1.1.4.</t>
  </si>
  <si>
    <t>постановка и учет результатов исследования В-лимфоцитов</t>
  </si>
  <si>
    <t>исследование циркулирующих иммунных комплексов (далее - ЦИК) методом ИФА</t>
  </si>
  <si>
    <t>7.8.2.</t>
  </si>
  <si>
    <t>7.11.</t>
  </si>
  <si>
    <t>исследование фагоцитарной активности лейкоцитов:</t>
  </si>
  <si>
    <t>7.11.2.</t>
  </si>
  <si>
    <t>прямым визуальным методом определения фагоцитоза</t>
  </si>
  <si>
    <t>определение общего иммуноглобулина Е:</t>
  </si>
  <si>
    <t>метод ИФА:</t>
  </si>
  <si>
    <t>7.13.1.2.</t>
  </si>
  <si>
    <t>7.23.</t>
  </si>
  <si>
    <t>определение аутоантител:</t>
  </si>
  <si>
    <t>7.23.3.</t>
  </si>
  <si>
    <t>метод иммуноблоттинга с визуальной регистрацией результатов исследования</t>
  </si>
  <si>
    <t>Микробиологические исследования:</t>
  </si>
  <si>
    <t>клиническая микробиология:</t>
  </si>
  <si>
    <t>исследования на аэробные и факультативно-анаэробные микроорганизмы в испражнениях, мазках на патогенную кишечную флору:</t>
  </si>
  <si>
    <t>при отсутствии диагностически значимых микроорганизмов</t>
  </si>
  <si>
    <t>при выделении микроорганизмов с изучением морфологических свойств</t>
  </si>
  <si>
    <t>8.1.1.2.1</t>
  </si>
  <si>
    <t>1-2 культуры</t>
  </si>
  <si>
    <t>8.1.1.2.2</t>
  </si>
  <si>
    <t>3 и более культуры</t>
  </si>
  <si>
    <t>исследования на аэробные и факультативно-анаэробные микроорганизмы в крови:</t>
  </si>
  <si>
    <t>культуральное исследование:</t>
  </si>
  <si>
    <t>8.1.2.1.1.</t>
  </si>
  <si>
    <t>при отсутствии микроорганизмов</t>
  </si>
  <si>
    <t>8.1.2.1.2.</t>
  </si>
  <si>
    <t>8.1.2.3.</t>
  </si>
  <si>
    <t>исследование с идентификацией до вида:</t>
  </si>
  <si>
    <t>классическим методом</t>
  </si>
  <si>
    <t>8.1.3.</t>
  </si>
  <si>
    <t>исследования на аэробные и факультативно-анаэробные микроорганизмы в спинномозговой жидкости:</t>
  </si>
  <si>
    <t>8.1.3.1.</t>
  </si>
  <si>
    <t>8.1.3.1.1.</t>
  </si>
  <si>
    <t>8.1.3.1.2.</t>
  </si>
  <si>
    <t>8.1.3.2.</t>
  </si>
  <si>
    <t>8.1.3.2.1.</t>
  </si>
  <si>
    <t>8.1.4.</t>
  </si>
  <si>
    <t>исследования на аэробные и факультативно-анаэробные микроорганизмы в мокроте и промывных водах бронхов</t>
  </si>
  <si>
    <t>8.1.4.1.</t>
  </si>
  <si>
    <t>8.1.4.1.1.</t>
  </si>
  <si>
    <t>при количестве ниже диагностических титров</t>
  </si>
  <si>
    <t>8.1.4.1.2.</t>
  </si>
  <si>
    <t>при выделении микроорганизмов с изучением морфологических свойств:</t>
  </si>
  <si>
    <t>8.1.4.1.2.1.</t>
  </si>
  <si>
    <t>8.1.4.1.2.2.</t>
  </si>
  <si>
    <t>8.1.4.2.</t>
  </si>
  <si>
    <t>8.1.4.2.1.</t>
  </si>
  <si>
    <t>8.1.5.</t>
  </si>
  <si>
    <t>исследования на аэробные и факультативно-анаэробные микроорганизмы в моче (полуколичественный метод):</t>
  </si>
  <si>
    <t>8.1.5.1.</t>
  </si>
  <si>
    <t>8.1.5.1.1.</t>
  </si>
  <si>
    <t>при отсутствии микроорганизмов или их количестве ниже диагностических титров</t>
  </si>
  <si>
    <t>8.1.5.1.2.</t>
  </si>
  <si>
    <t>8.1.5.2.</t>
  </si>
  <si>
    <t>8.1.5.2.1.</t>
  </si>
  <si>
    <t>8.1.6.</t>
  </si>
  <si>
    <t>исследования на аэробные и факультативно-анаэробные микроорганизмы в гное, отделяемом ран, дренажей, абсцессов, в транссудатах, экссудатах:</t>
  </si>
  <si>
    <t>8.1.6.1.</t>
  </si>
  <si>
    <t>8.1.6.1.1.</t>
  </si>
  <si>
    <t>8.1.6.1.2.</t>
  </si>
  <si>
    <t>8.1.6.2.</t>
  </si>
  <si>
    <t>8.1.6.2.1.</t>
  </si>
  <si>
    <t>8.1.8.</t>
  </si>
  <si>
    <t>исследование на аэробные и факультативно-анаэробные микроорганизмы в желчи:</t>
  </si>
  <si>
    <t>8.1.8.1.</t>
  </si>
  <si>
    <t>8.1.8.1.1.</t>
  </si>
  <si>
    <t>8.1.8.1.2.</t>
  </si>
  <si>
    <t>8.1.8.2.</t>
  </si>
  <si>
    <t>8.1.8.2.1.</t>
  </si>
  <si>
    <t>8.1.9.</t>
  </si>
  <si>
    <t>исследования на аэробные и факультативно-анаэробные микроорганизмы в отделяемом урогенитального тракта (уретра, половые органы):</t>
  </si>
  <si>
    <t>8.1.9.1.</t>
  </si>
  <si>
    <t>8.1.9.1.1.</t>
  </si>
  <si>
    <t>8.1.9.1.2.</t>
  </si>
  <si>
    <t>8.1.9.1.2.1.</t>
  </si>
  <si>
    <t>8.1.9.1.2.2.</t>
  </si>
  <si>
    <t>8.1.9.2.</t>
  </si>
  <si>
    <t>8.1.9.2.1.</t>
  </si>
  <si>
    <t>8.1.10.</t>
  </si>
  <si>
    <t>исследования на аэробные и факультативно-анаэробные микроорганизмы в отделяемом органов чувств (глаз, ухо):</t>
  </si>
  <si>
    <t>8.1.10.1.</t>
  </si>
  <si>
    <t>8.1.10.1.1</t>
  </si>
  <si>
    <t>8.1.10.1.2</t>
  </si>
  <si>
    <t>8.1.10.2.</t>
  </si>
  <si>
    <t>8.1.10.2.1.</t>
  </si>
  <si>
    <t>8.1.11.</t>
  </si>
  <si>
    <t>исследования на аэробные и факультативно-анаэробные микроорганизмы в отделяемом носоглотки, носа, зева:</t>
  </si>
  <si>
    <t>8.1.11.1.</t>
  </si>
  <si>
    <t>8.1.11.1.1.</t>
  </si>
  <si>
    <t>8.1.11.1.2.</t>
  </si>
  <si>
    <t>8.1.11.1.2.1</t>
  </si>
  <si>
    <t>8.1.11.1.2.2</t>
  </si>
  <si>
    <t>8.1.11.2.</t>
  </si>
  <si>
    <t>8.1.11.2.1.</t>
  </si>
  <si>
    <t>8.1.20.</t>
  </si>
  <si>
    <t>приготовление, окраска и микроскопирование препаратов биологического материала:</t>
  </si>
  <si>
    <t>8.1.20.2.</t>
  </si>
  <si>
    <t>по Граму</t>
  </si>
  <si>
    <t>8.1.22.</t>
  </si>
  <si>
    <t>определение чувствительности одного штамма микроорганизма к антибиотикам:</t>
  </si>
  <si>
    <t>8.1.22.1.</t>
  </si>
  <si>
    <t>диско-диффузионным методом к 6 препаратам</t>
  </si>
  <si>
    <t>8.1.22.4.</t>
  </si>
  <si>
    <t xml:space="preserve">на полуавтоматических микробиологических анализаторах </t>
  </si>
  <si>
    <t>отдельные виды исследований и работ:</t>
  </si>
  <si>
    <t>реакция агглютинации (РА) на стекле</t>
  </si>
  <si>
    <t>8.3.1.1.</t>
  </si>
  <si>
    <t>до 10 исследований одновременно</t>
  </si>
  <si>
    <t>8.3.1.2.</t>
  </si>
  <si>
    <t>на каждые последующие</t>
  </si>
  <si>
    <t>реакция латекс-агглютинации (РЛА)</t>
  </si>
  <si>
    <t>8.3.9.</t>
  </si>
  <si>
    <t>приготовление плотных и жидких питательных сред на одну емкость (чашку, пробирку)</t>
  </si>
  <si>
    <t>определение активности бета-лактамазы в биологическом материале (полуавтоматизированный расчет)</t>
  </si>
  <si>
    <t>единичное</t>
  </si>
  <si>
    <t>каждое последующее</t>
  </si>
  <si>
    <t>определение уровня Д-лактата  в биологическом материале (полуавтоматизированный расчет)</t>
  </si>
  <si>
    <t>11.1.</t>
  </si>
  <si>
    <t>11.2.</t>
  </si>
  <si>
    <t>определение аллергии к гаптенам в реакции аллергениндуцированного повреждения лейкоцитов</t>
  </si>
  <si>
    <t>12.1.</t>
  </si>
  <si>
    <t>12.2.</t>
  </si>
  <si>
    <r>
      <t xml:space="preserve">из молочной, или </t>
    </r>
    <r>
      <rPr>
        <sz val="12"/>
        <color indexed="10"/>
        <rFont val="Times New Roman"/>
        <family val="1"/>
        <charset val="204"/>
      </rPr>
      <t>щитовидной,</t>
    </r>
    <r>
      <rPr>
        <sz val="12"/>
        <color indexed="8"/>
        <rFont val="Times New Roman"/>
        <family val="1"/>
        <charset val="204"/>
      </rPr>
      <t xml:space="preserve"> или предстательной железы, или кожи, или костного мозга</t>
    </r>
  </si>
  <si>
    <t>процедура</t>
  </si>
  <si>
    <t>7.4.1.</t>
  </si>
  <si>
    <t>метод иммунохроматографии (экспресс-диагностика, качественное определение):</t>
  </si>
  <si>
    <t>7.4.1.1.</t>
  </si>
  <si>
    <t>в биологических жидкостях</t>
  </si>
  <si>
    <t>определение времени кровотечения</t>
  </si>
  <si>
    <t>определение времени свертывания цельной крови</t>
  </si>
</sst>
</file>

<file path=xl/styles.xml><?xml version="1.0" encoding="utf-8"?>
<styleSheet xmlns="http://schemas.openxmlformats.org/spreadsheetml/2006/main">
  <numFmts count="1">
    <numFmt numFmtId="164" formatCode="_-* #,##0.00_р_._-;\-* #,##0.00_р_._-;_-* &quot;-&quot;??_р_._-;_-@_-"/>
  </numFmts>
  <fonts count="13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1" xfId="1" applyFont="1" applyFill="1" applyBorder="1" applyAlignment="1">
      <alignment horizontal="left" vertical="top" wrapText="1"/>
    </xf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Border="1"/>
    <xf numFmtId="0" fontId="2" fillId="0" borderId="2" xfId="1" applyFont="1" applyBorder="1" applyAlignment="1">
      <alignment horizontal="center" vertical="center"/>
    </xf>
    <xf numFmtId="0" fontId="5" fillId="0" borderId="0" xfId="1" applyFont="1"/>
    <xf numFmtId="0" fontId="9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2" fillId="0" borderId="2" xfId="1" applyFont="1" applyBorder="1" applyAlignment="1">
      <alignment vertical="top"/>
    </xf>
    <xf numFmtId="0" fontId="2" fillId="0" borderId="2" xfId="1" applyFont="1" applyBorder="1"/>
    <xf numFmtId="0" fontId="2" fillId="0" borderId="2" xfId="1" applyFont="1" applyBorder="1" applyAlignment="1">
      <alignment horizontal="left" wrapText="1"/>
    </xf>
    <xf numFmtId="0" fontId="2" fillId="0" borderId="3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/>
    <xf numFmtId="0" fontId="2" fillId="0" borderId="2" xfId="1" applyFont="1" applyBorder="1" applyAlignment="1">
      <alignment horizontal="center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10" fillId="0" borderId="2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2" fillId="0" borderId="2" xfId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center"/>
    </xf>
    <xf numFmtId="0" fontId="5" fillId="0" borderId="0" xfId="0" applyFont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vertical="center" wrapText="1"/>
    </xf>
    <xf numFmtId="0" fontId="10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16" fontId="2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3" xfId="1" applyFont="1" applyBorder="1" applyAlignment="1">
      <alignment vertical="center" wrapText="1"/>
    </xf>
    <xf numFmtId="0" fontId="2" fillId="0" borderId="2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6" xfId="0" applyFont="1" applyBorder="1"/>
    <xf numFmtId="0" fontId="4" fillId="0" borderId="0" xfId="1" applyFont="1" applyBorder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/>
    <xf numFmtId="164" fontId="2" fillId="0" borderId="4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Border="1" applyAlignment="1"/>
    <xf numFmtId="0" fontId="2" fillId="0" borderId="0" xfId="0" applyFont="1" applyBorder="1" applyAlignment="1">
      <alignment vertical="top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164" fontId="2" fillId="0" borderId="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9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1" applyFont="1" applyFill="1" applyBorder="1" applyAlignment="1">
      <alignment horizontal="left" vertical="center" wrapText="1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11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/>
    <xf numFmtId="164" fontId="2" fillId="0" borderId="2" xfId="1" applyNumberFormat="1" applyFont="1" applyBorder="1" applyAlignment="1">
      <alignment horizontal="center" vertical="center"/>
    </xf>
    <xf numFmtId="164" fontId="9" fillId="0" borderId="2" xfId="0" applyNumberFormat="1" applyFont="1" applyBorder="1"/>
    <xf numFmtId="164" fontId="10" fillId="0" borderId="2" xfId="0" applyNumberFormat="1" applyFont="1" applyBorder="1"/>
    <xf numFmtId="164" fontId="2" fillId="0" borderId="2" xfId="1" applyNumberFormat="1" applyFont="1" applyBorder="1" applyAlignment="1">
      <alignment vertical="top"/>
    </xf>
    <xf numFmtId="164" fontId="2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horizontal="left" vertical="top"/>
    </xf>
    <xf numFmtId="164" fontId="5" fillId="0" borderId="2" xfId="0" applyNumberFormat="1" applyFont="1" applyBorder="1"/>
    <xf numFmtId="164" fontId="5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/>
    <xf numFmtId="164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center"/>
    </xf>
    <xf numFmtId="164" fontId="5" fillId="0" borderId="0" xfId="0" applyNumberFormat="1" applyFont="1"/>
    <xf numFmtId="164" fontId="2" fillId="0" borderId="2" xfId="1" applyNumberFormat="1" applyFont="1" applyBorder="1"/>
    <xf numFmtId="164" fontId="5" fillId="0" borderId="2" xfId="1" applyNumberFormat="1" applyFont="1" applyBorder="1"/>
    <xf numFmtId="164" fontId="2" fillId="0" borderId="0" xfId="1" applyNumberFormat="1" applyFont="1" applyAlignment="1">
      <alignment vertical="top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2" fontId="2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4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left" vertical="center"/>
    </xf>
    <xf numFmtId="2" fontId="9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1" applyFont="1" applyBorder="1" applyAlignment="1">
      <alignment horizontal="left" wrapText="1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9;&#1085;&#1076;&#1086;&#1089;&#1082;&#1086;&#1087;&#1080;&#1103;/&#1069;&#1085;&#1076;&#1086;&#1089;&#1082;&#1086;&#1087;&#1080;&#1103;%20&#1084;&#1072;&#1081;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60;&#1044;/&#1054;&#1060;&#1044;%20&#1084;&#1072;&#1081;%202015%20&#1075;.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47;&#1048;/&#1059;&#1083;&#1100;&#1090;&#1088;&#1072;&#1079;&#1074;&#1091;&#1082;&#1086;&#1074;&#1072;&#1103;%20&#1076;&#1080;&#1072;&#1075;&#1085;&#1086;&#1089;&#1090;&#1080;&#1082;&#1072;%20&#1084;&#1072;&#1081;%202015%20&#1056;&#104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7;&#1085;&#1090;&#1075;&#1077;&#1085;/&#1088;&#1077;&#1085;&#1090;&#1075;&#1077;&#1085;%20%20&#1084;&#1072;&#1081;%2020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58;%20&#1080;%20%20&#1052;&#1056;&#1058;/&#1050;&#1058;%20%20&#1084;&#1072;&#1081;%20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58;%20&#1080;%20%20&#1052;&#1056;&#1058;/&#1052;&#1056;&#1058;%202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76;&#1077;&#1083;&#1077;&#1085;&#1080;&#1103;%20&#1094;&#1077;&#1085;&#1099;/&#1057;&#1090;&#1086;&#1084;&#1072;&#1090;&#1086;&#1083;&#1086;&#1075;&#1080;&#1103;/&#1057;&#1090;&#1086;&#1084;&#1072;&#1090;&#1086;&#1083;&#1086;&#1075;&#1080;&#1103;%202016%20&#1075;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"/>
      <sheetName val="расшифровка ЗП"/>
      <sheetName val="доп. зп %"/>
      <sheetName val="ЗП"/>
      <sheetName val="перечень оборуд."/>
      <sheetName val="износ оборудования"/>
      <sheetName val="Кальк. ин. гр."/>
      <sheetName val="Кальк. "/>
      <sheetName val="Прейск. ин. гр."/>
      <sheetName val="Прейск. страх. и СНГ"/>
      <sheetName val="Прейск. РБ"/>
      <sheetName val="Расчет страх. и СНГ"/>
      <sheetName val="Расчет РБ"/>
      <sheetName val="Изменение"/>
    </sheetNames>
    <sheetDataSet>
      <sheetData sheetId="0">
        <row r="18">
          <cell r="C18" t="str">
            <v>Исследование</v>
          </cell>
        </row>
        <row r="27">
          <cell r="C27" t="str">
            <v>Исследование</v>
          </cell>
        </row>
        <row r="36">
          <cell r="C36" t="str">
            <v>Исследование</v>
          </cell>
        </row>
        <row r="42">
          <cell r="C42" t="str">
            <v>Исследование</v>
          </cell>
        </row>
        <row r="51">
          <cell r="C51" t="str">
            <v>Исследование</v>
          </cell>
        </row>
        <row r="60">
          <cell r="C60" t="str">
            <v>Исследование</v>
          </cell>
        </row>
        <row r="68">
          <cell r="C68" t="str">
            <v>Исследование</v>
          </cell>
        </row>
        <row r="77">
          <cell r="C77" t="str">
            <v>Исследование</v>
          </cell>
        </row>
        <row r="86">
          <cell r="C86" t="str">
            <v>Исследование</v>
          </cell>
        </row>
        <row r="95">
          <cell r="C95" t="str">
            <v>Исследование</v>
          </cell>
        </row>
        <row r="104">
          <cell r="C104" t="str">
            <v>Исследование</v>
          </cell>
        </row>
        <row r="110">
          <cell r="C110" t="str">
            <v>Исследование</v>
          </cell>
        </row>
        <row r="116">
          <cell r="C116" t="str">
            <v>Исследование</v>
          </cell>
        </row>
        <row r="125">
          <cell r="C125" t="str">
            <v>Исследование</v>
          </cell>
        </row>
        <row r="134">
          <cell r="C134" t="str">
            <v>Исследование</v>
          </cell>
        </row>
        <row r="142">
          <cell r="C142" t="str">
            <v>Исследование</v>
          </cell>
        </row>
        <row r="151">
          <cell r="C151" t="str">
            <v>Манипуляция</v>
          </cell>
        </row>
        <row r="157">
          <cell r="C157" t="str">
            <v>Манипуляция</v>
          </cell>
        </row>
        <row r="163">
          <cell r="C163" t="str">
            <v>Исследование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6">
          <cell r="A16" t="str">
            <v>6.1.</v>
          </cell>
          <cell r="B16" t="str">
            <v>Эндоскопические диагностические исследования</v>
          </cell>
        </row>
        <row r="17">
          <cell r="A17" t="str">
            <v>6.1.1.</v>
          </cell>
          <cell r="B17" t="str">
            <v>Эзофагоскопия</v>
          </cell>
        </row>
        <row r="18">
          <cell r="A18" t="str">
            <v>6.1.3.</v>
          </cell>
          <cell r="B18" t="str">
            <v>Эзофагогастродуоденоскопия</v>
          </cell>
        </row>
        <row r="19">
          <cell r="A19" t="str">
            <v>6.1.4.</v>
          </cell>
          <cell r="B19" t="str">
            <v>Ретроградная холангиопанкреатография</v>
          </cell>
        </row>
        <row r="20">
          <cell r="A20" t="str">
            <v>6.1.5.</v>
          </cell>
          <cell r="B20" t="str">
            <v>Трахеобронхоскопия</v>
          </cell>
        </row>
        <row r="21">
          <cell r="A21" t="str">
            <v>6.1.6.</v>
          </cell>
          <cell r="B21" t="str">
            <v>Еюноскопия</v>
          </cell>
        </row>
        <row r="22">
          <cell r="A22" t="str">
            <v>6.1.11.</v>
          </cell>
          <cell r="B22" t="str">
            <v>Ректосигмоскопия</v>
          </cell>
        </row>
        <row r="23">
          <cell r="A23" t="str">
            <v>6.1.12.</v>
          </cell>
          <cell r="B23" t="str">
            <v>Ректосигмоколоноскопия</v>
          </cell>
        </row>
        <row r="24">
          <cell r="A24" t="str">
            <v>6.2.</v>
          </cell>
          <cell r="B24" t="str">
            <v>Эндоскопические лечебно-диагностические процедуры и операции</v>
          </cell>
        </row>
        <row r="25">
          <cell r="A25" t="str">
            <v>6.2.1.</v>
          </cell>
          <cell r="B25" t="str">
            <v>Эзофагоскопия</v>
          </cell>
        </row>
        <row r="26">
          <cell r="A26" t="str">
            <v>6.2.3.</v>
          </cell>
          <cell r="B26" t="str">
            <v>Эзофагогастродуоденоскопия</v>
          </cell>
        </row>
        <row r="27">
          <cell r="A27" t="str">
            <v>6.2.4.</v>
          </cell>
          <cell r="B27" t="str">
            <v>Эзофагогастродуоденоскопия (сложная)</v>
          </cell>
        </row>
        <row r="28">
          <cell r="A28" t="str">
            <v>6.2.5.</v>
          </cell>
          <cell r="B28" t="str">
            <v>Ретроградная холангиопанкреатография</v>
          </cell>
        </row>
        <row r="29">
          <cell r="A29" t="str">
            <v>6.2.6.</v>
          </cell>
          <cell r="B29" t="str">
            <v>Ретроградная холангиопанкреатография (сложная)</v>
          </cell>
        </row>
        <row r="30">
          <cell r="A30" t="str">
            <v>6.2.7.</v>
          </cell>
          <cell r="B30" t="str">
            <v>Трахеобронхоскопия</v>
          </cell>
        </row>
        <row r="31">
          <cell r="A31" t="str">
            <v>6.2.8.</v>
          </cell>
          <cell r="B31" t="str">
            <v>Еюноскопия</v>
          </cell>
        </row>
        <row r="32">
          <cell r="A32" t="str">
            <v>6.2.13.</v>
          </cell>
          <cell r="B32" t="str">
            <v>Ректосигмоскопия</v>
          </cell>
        </row>
        <row r="33">
          <cell r="A33" t="str">
            <v>6.2.14.</v>
          </cell>
          <cell r="B33" t="str">
            <v>Ректосигмоколоноскопия</v>
          </cell>
        </row>
        <row r="34">
          <cell r="A34" t="str">
            <v>6.3.</v>
          </cell>
          <cell r="B34" t="str">
            <v>Прочие манипуляции</v>
          </cell>
        </row>
        <row r="35">
          <cell r="A35" t="str">
            <v>6.3.1.</v>
          </cell>
          <cell r="B35" t="str">
            <v>Взятие биопсийного материала на гистологическое исследование</v>
          </cell>
        </row>
        <row r="36">
          <cell r="A36" t="str">
            <v>6.3.2.</v>
          </cell>
          <cell r="B36" t="str">
            <v>Взятие материала на цитологическое исследование</v>
          </cell>
        </row>
        <row r="37">
          <cell r="A37" t="str">
            <v>6.3.3.</v>
          </cell>
          <cell r="B37" t="str">
            <v>Выполнение уреазного теста</v>
          </cell>
        </row>
      </sheetData>
      <sheetData sheetId="8" refreshError="1"/>
      <sheetData sheetId="9" refreshError="1"/>
      <sheetData sheetId="10" refreshError="1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"/>
      <sheetName val="Расшифровка ЗП"/>
      <sheetName val="доп. ЗП"/>
      <sheetName val="Расчет ЗП"/>
      <sheetName val="Оборудование"/>
      <sheetName val="Расчет амортизации"/>
      <sheetName val="Калькуляция"/>
      <sheetName val="Прейск. страх. и СНГ"/>
      <sheetName val="Расчет страх. и СНГ"/>
      <sheetName val="Расчет РБ"/>
      <sheetName val="Прейск. РБ"/>
      <sheetName val="Изменение"/>
    </sheetNames>
    <sheetDataSet>
      <sheetData sheetId="0">
        <row r="20">
          <cell r="C20" t="str">
            <v>Исследование</v>
          </cell>
        </row>
        <row r="22">
          <cell r="C22" t="str">
            <v>Исследование</v>
          </cell>
        </row>
        <row r="24">
          <cell r="C24" t="str">
            <v>Исследование</v>
          </cell>
        </row>
        <row r="27">
          <cell r="C27" t="str">
            <v>Исследование</v>
          </cell>
        </row>
        <row r="29">
          <cell r="C29" t="str">
            <v>Исследование</v>
          </cell>
        </row>
        <row r="32">
          <cell r="C32" t="str">
            <v>Исследование</v>
          </cell>
        </row>
        <row r="35">
          <cell r="C35" t="str">
            <v>Исследование</v>
          </cell>
        </row>
        <row r="38">
          <cell r="C38" t="str">
            <v>Исследование</v>
          </cell>
        </row>
        <row r="40">
          <cell r="C40" t="str">
            <v>Исследование</v>
          </cell>
        </row>
        <row r="43">
          <cell r="C43" t="str">
            <v>Исследование</v>
          </cell>
        </row>
        <row r="45">
          <cell r="C45" t="str">
            <v>Исследование</v>
          </cell>
        </row>
        <row r="48">
          <cell r="C48" t="str">
            <v>Исследование</v>
          </cell>
        </row>
        <row r="50">
          <cell r="C50" t="str">
            <v>Исследование</v>
          </cell>
        </row>
        <row r="52">
          <cell r="C52" t="str">
            <v>Исследование</v>
          </cell>
        </row>
        <row r="55">
          <cell r="C55" t="str">
            <v>Исследование</v>
          </cell>
        </row>
        <row r="57">
          <cell r="C57" t="str">
            <v>Исследование</v>
          </cell>
        </row>
        <row r="59">
          <cell r="C59" t="str">
            <v>Исследование</v>
          </cell>
        </row>
        <row r="62">
          <cell r="C62" t="str">
            <v>Исследование</v>
          </cell>
        </row>
        <row r="64">
          <cell r="C64" t="str">
            <v>Исследование</v>
          </cell>
        </row>
        <row r="67">
          <cell r="C67" t="str">
            <v>Исследование</v>
          </cell>
        </row>
        <row r="69">
          <cell r="C69" t="str">
            <v>Исследование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6">
          <cell r="A16" t="str">
            <v>5.</v>
          </cell>
          <cell r="B16" t="str">
            <v xml:space="preserve">Функциональная диагностика: </v>
          </cell>
        </row>
        <row r="17">
          <cell r="A17" t="str">
            <v>5.1.</v>
          </cell>
          <cell r="B17" t="str">
            <v xml:space="preserve">Электрокардиографические исследования: </v>
          </cell>
        </row>
        <row r="18">
          <cell r="A18" t="str">
            <v>5.1.1.</v>
          </cell>
          <cell r="B18" t="str">
            <v xml:space="preserve">Электрокардиограмма в 12 отведениях: </v>
          </cell>
        </row>
        <row r="19">
          <cell r="A19" t="str">
            <v>5.1.1.1.</v>
          </cell>
          <cell r="B19" t="str">
            <v>Электрокардиограмма в 12 отведениях без функциональных проб</v>
          </cell>
          <cell r="C19">
            <v>11099</v>
          </cell>
          <cell r="D19">
            <v>965</v>
          </cell>
          <cell r="E19">
            <v>12064</v>
          </cell>
          <cell r="F19">
            <v>4102</v>
          </cell>
          <cell r="G19">
            <v>49</v>
          </cell>
          <cell r="I19">
            <v>16016</v>
          </cell>
          <cell r="J19">
            <v>335</v>
          </cell>
          <cell r="K19">
            <v>32566</v>
          </cell>
          <cell r="L19">
            <v>30</v>
          </cell>
          <cell r="M19">
            <v>9770</v>
          </cell>
          <cell r="N19">
            <v>42336</v>
          </cell>
          <cell r="O19">
            <v>42350</v>
          </cell>
        </row>
        <row r="20">
          <cell r="A20" t="str">
            <v>5.1.1.2.</v>
          </cell>
          <cell r="B20" t="str">
            <v>Электрокардиограмма в 12 отведениях с функциональными пробами (за одну пробу)</v>
          </cell>
          <cell r="C20">
            <v>18465</v>
          </cell>
          <cell r="D20">
            <v>1607</v>
          </cell>
          <cell r="E20">
            <v>20072</v>
          </cell>
          <cell r="F20">
            <v>6824</v>
          </cell>
          <cell r="G20">
            <v>82</v>
          </cell>
          <cell r="I20">
            <v>26645</v>
          </cell>
          <cell r="J20">
            <v>296</v>
          </cell>
          <cell r="K20">
            <v>53919</v>
          </cell>
          <cell r="L20">
            <v>30</v>
          </cell>
          <cell r="M20">
            <v>16176</v>
          </cell>
          <cell r="N20">
            <v>70095</v>
          </cell>
          <cell r="O20">
            <v>70100</v>
          </cell>
        </row>
        <row r="21">
          <cell r="A21" t="str">
            <v>5.1.1.3.</v>
          </cell>
          <cell r="B21" t="str">
            <v>Электрокардиограмма в дополнительных отведениях</v>
          </cell>
          <cell r="C21">
            <v>8845</v>
          </cell>
          <cell r="D21">
            <v>769</v>
          </cell>
          <cell r="E21">
            <v>9614</v>
          </cell>
          <cell r="F21">
            <v>3269</v>
          </cell>
          <cell r="G21">
            <v>39</v>
          </cell>
          <cell r="I21">
            <v>12763</v>
          </cell>
          <cell r="J21">
            <v>197</v>
          </cell>
          <cell r="K21">
            <v>25882</v>
          </cell>
          <cell r="L21">
            <v>30</v>
          </cell>
          <cell r="M21">
            <v>7765</v>
          </cell>
          <cell r="N21">
            <v>33647</v>
          </cell>
          <cell r="O21">
            <v>33650</v>
          </cell>
        </row>
        <row r="22">
          <cell r="A22" t="str">
            <v>5.1.2.</v>
          </cell>
          <cell r="B22" t="str">
            <v xml:space="preserve">Электрокардиографическое исследование с непрерывной суточной регистрацией электрокардиограммы в период свободной активности пациента (холтеровское мониторирование): </v>
          </cell>
        </row>
        <row r="23">
          <cell r="A23" t="str">
            <v>5.1.2.2.</v>
          </cell>
          <cell r="B23" t="str">
            <v>Электрокардиографическое исследование с непрерывной суточной регистрацией электрокардиограммы в период свободной активности пациента (холтеровское мониторирование) стандартное с дополнительными функциями</v>
          </cell>
          <cell r="C23">
            <v>64245</v>
          </cell>
          <cell r="D23">
            <v>5589</v>
          </cell>
          <cell r="E23">
            <v>69834</v>
          </cell>
          <cell r="F23">
            <v>23744</v>
          </cell>
          <cell r="G23">
            <v>286</v>
          </cell>
          <cell r="I23">
            <v>92706</v>
          </cell>
          <cell r="J23">
            <v>70128</v>
          </cell>
          <cell r="K23">
            <v>256698</v>
          </cell>
          <cell r="L23">
            <v>30</v>
          </cell>
          <cell r="M23">
            <v>77009</v>
          </cell>
          <cell r="N23">
            <v>333707</v>
          </cell>
          <cell r="O23">
            <v>333700</v>
          </cell>
        </row>
        <row r="24">
          <cell r="A24" t="str">
            <v>5.1.3.</v>
          </cell>
          <cell r="B24" t="str">
            <v>Электрокардиографическое исследование с дозированной физической нагрузкой (велоэргометрия, тредмил-тест)</v>
          </cell>
          <cell r="C24">
            <v>43620</v>
          </cell>
          <cell r="D24">
            <v>3795</v>
          </cell>
          <cell r="E24">
            <v>47415</v>
          </cell>
          <cell r="F24">
            <v>16121</v>
          </cell>
          <cell r="G24">
            <v>194</v>
          </cell>
          <cell r="I24">
            <v>62944</v>
          </cell>
          <cell r="J24">
            <v>18774</v>
          </cell>
          <cell r="K24">
            <v>145448</v>
          </cell>
          <cell r="L24">
            <v>30</v>
          </cell>
          <cell r="M24">
            <v>43634</v>
          </cell>
          <cell r="N24">
            <v>189082</v>
          </cell>
          <cell r="O24">
            <v>189100</v>
          </cell>
        </row>
        <row r="25">
          <cell r="A25" t="str">
            <v>5.1.4.</v>
          </cell>
          <cell r="B25" t="str">
            <v xml:space="preserve">Электрокардиотопограмма в 60 отведениях (ЭКТГ-60): </v>
          </cell>
        </row>
        <row r="26">
          <cell r="A26" t="str">
            <v>5.1.4.1.</v>
          </cell>
          <cell r="B26" t="str">
            <v>Электрокардиотопограмма-60</v>
          </cell>
          <cell r="C26">
            <v>43620</v>
          </cell>
          <cell r="D26">
            <v>3795</v>
          </cell>
          <cell r="E26">
            <v>47415</v>
          </cell>
          <cell r="F26">
            <v>16121</v>
          </cell>
          <cell r="G26">
            <v>194</v>
          </cell>
          <cell r="I26">
            <v>62944</v>
          </cell>
          <cell r="J26">
            <v>660</v>
          </cell>
          <cell r="K26">
            <v>127334</v>
          </cell>
          <cell r="L26">
            <v>30</v>
          </cell>
          <cell r="M26">
            <v>38200</v>
          </cell>
          <cell r="N26">
            <v>165534</v>
          </cell>
          <cell r="O26">
            <v>165550</v>
          </cell>
        </row>
        <row r="27">
          <cell r="A27" t="str">
            <v>5.2.</v>
          </cell>
          <cell r="B27" t="str">
            <v>Реографические исследования (на автоматизированном оборудовании):</v>
          </cell>
        </row>
        <row r="28">
          <cell r="A28" t="str">
            <v>5.2.1.</v>
          </cell>
          <cell r="B28" t="str">
            <v>Исследование центральной гемодинамики</v>
          </cell>
          <cell r="C28">
            <v>12480</v>
          </cell>
          <cell r="D28">
            <v>1086</v>
          </cell>
          <cell r="E28">
            <v>13566</v>
          </cell>
          <cell r="F28">
            <v>4612</v>
          </cell>
          <cell r="G28">
            <v>56</v>
          </cell>
          <cell r="I28">
            <v>18009</v>
          </cell>
          <cell r="J28">
            <v>95</v>
          </cell>
          <cell r="K28">
            <v>36338</v>
          </cell>
          <cell r="L28">
            <v>30</v>
          </cell>
          <cell r="M28">
            <v>10901</v>
          </cell>
          <cell r="N28">
            <v>47239</v>
          </cell>
          <cell r="O28">
            <v>47250</v>
          </cell>
        </row>
        <row r="29">
          <cell r="A29" t="str">
            <v>5.2.2.</v>
          </cell>
          <cell r="B29" t="str">
            <v xml:space="preserve">Реовазография верхних или нижних конечностей (2 сегмента): </v>
          </cell>
        </row>
        <row r="30">
          <cell r="A30" t="str">
            <v>5.2.2.1.</v>
          </cell>
          <cell r="B30" t="str">
            <v>Реовазография верхних или нижних конечностей (2 сегмента) без проведения функциональных проб</v>
          </cell>
          <cell r="C30">
            <v>9354</v>
          </cell>
          <cell r="D30">
            <v>814</v>
          </cell>
          <cell r="E30">
            <v>10168</v>
          </cell>
          <cell r="F30">
            <v>3457</v>
          </cell>
          <cell r="G30">
            <v>42</v>
          </cell>
          <cell r="I30">
            <v>13498</v>
          </cell>
          <cell r="J30">
            <v>76</v>
          </cell>
          <cell r="K30">
            <v>27241</v>
          </cell>
          <cell r="L30">
            <v>30</v>
          </cell>
          <cell r="M30">
            <v>8172</v>
          </cell>
          <cell r="N30">
            <v>35413</v>
          </cell>
          <cell r="O30">
            <v>35400</v>
          </cell>
        </row>
        <row r="31">
          <cell r="A31" t="str">
            <v>5.2.2.2.</v>
          </cell>
          <cell r="B31" t="str">
            <v>Проведение функциональной пробы при реовазографии (РВГ) верхних или нижних конечностей (2 сегмента) за одну пробу</v>
          </cell>
          <cell r="C31">
            <v>1987</v>
          </cell>
          <cell r="D31">
            <v>173</v>
          </cell>
          <cell r="E31">
            <v>2160</v>
          </cell>
          <cell r="F31">
            <v>734</v>
          </cell>
          <cell r="G31">
            <v>9</v>
          </cell>
          <cell r="I31">
            <v>2867</v>
          </cell>
          <cell r="J31">
            <v>6</v>
          </cell>
          <cell r="K31">
            <v>5776</v>
          </cell>
          <cell r="L31">
            <v>30</v>
          </cell>
          <cell r="M31">
            <v>1733</v>
          </cell>
          <cell r="N31">
            <v>7509</v>
          </cell>
          <cell r="O31">
            <v>7500</v>
          </cell>
        </row>
        <row r="32">
          <cell r="A32" t="str">
            <v>5.2.3.</v>
          </cell>
          <cell r="B32" t="str">
            <v xml:space="preserve">Реоэнцефалография (2 симметричных участка): </v>
          </cell>
        </row>
        <row r="33">
          <cell r="A33" t="str">
            <v>5.2.3.1.</v>
          </cell>
          <cell r="B33" t="str">
            <v>Реоэнцефалография (2 симметричных участка) без проведения функциональных проб</v>
          </cell>
          <cell r="C33">
            <v>11244</v>
          </cell>
          <cell r="D33">
            <v>978</v>
          </cell>
          <cell r="E33">
            <v>12222</v>
          </cell>
          <cell r="F33">
            <v>4155</v>
          </cell>
          <cell r="G33">
            <v>50</v>
          </cell>
          <cell r="I33">
            <v>16225</v>
          </cell>
          <cell r="J33">
            <v>76</v>
          </cell>
          <cell r="K33">
            <v>32728</v>
          </cell>
          <cell r="L33">
            <v>30</v>
          </cell>
          <cell r="M33">
            <v>9818</v>
          </cell>
          <cell r="N33">
            <v>42546</v>
          </cell>
          <cell r="O33">
            <v>42550</v>
          </cell>
        </row>
        <row r="34">
          <cell r="A34" t="str">
            <v>5.2.3.2.</v>
          </cell>
          <cell r="B34" t="str">
            <v>Проведение функциональной пробы при реоэнцефалографии (РЭГ) (2 симметричных участка) (за одну пробу)</v>
          </cell>
          <cell r="C34">
            <v>2302</v>
          </cell>
          <cell r="D34">
            <v>200</v>
          </cell>
          <cell r="E34">
            <v>2502</v>
          </cell>
          <cell r="F34">
            <v>851</v>
          </cell>
          <cell r="G34">
            <v>10</v>
          </cell>
          <cell r="I34">
            <v>3322</v>
          </cell>
          <cell r="J34">
            <v>6</v>
          </cell>
          <cell r="K34">
            <v>6691</v>
          </cell>
          <cell r="L34">
            <v>30</v>
          </cell>
          <cell r="M34">
            <v>2007</v>
          </cell>
          <cell r="N34">
            <v>8698</v>
          </cell>
          <cell r="O34">
            <v>8700</v>
          </cell>
        </row>
        <row r="35">
          <cell r="A35" t="str">
            <v>5.3.</v>
          </cell>
          <cell r="B35" t="str">
            <v xml:space="preserve">Исследование функции внешнего дыхания (на автоматизированном оборудовании): </v>
          </cell>
        </row>
        <row r="36">
          <cell r="A36" t="str">
            <v>5.3.1.</v>
          </cell>
          <cell r="B36" t="str">
            <v>Исследование функции внешнего дыхания без функциональных проб</v>
          </cell>
          <cell r="C36">
            <v>14055</v>
          </cell>
          <cell r="D36">
            <v>1223</v>
          </cell>
          <cell r="E36">
            <v>15278</v>
          </cell>
          <cell r="F36">
            <v>5195</v>
          </cell>
          <cell r="G36">
            <v>63</v>
          </cell>
          <cell r="I36">
            <v>20281</v>
          </cell>
          <cell r="J36">
            <v>63</v>
          </cell>
          <cell r="K36">
            <v>40880</v>
          </cell>
          <cell r="L36">
            <v>30</v>
          </cell>
          <cell r="M36">
            <v>12264</v>
          </cell>
          <cell r="N36">
            <v>53144</v>
          </cell>
          <cell r="O36">
            <v>53150</v>
          </cell>
        </row>
        <row r="37">
          <cell r="A37" t="str">
            <v>5.3.3.</v>
          </cell>
          <cell r="B37" t="str">
            <v>Пневмотахометрия</v>
          </cell>
          <cell r="C37">
            <v>3950</v>
          </cell>
          <cell r="D37">
            <v>343</v>
          </cell>
          <cell r="E37">
            <v>4293</v>
          </cell>
          <cell r="F37">
            <v>1460</v>
          </cell>
          <cell r="G37">
            <v>18</v>
          </cell>
          <cell r="I37">
            <v>5700</v>
          </cell>
          <cell r="J37">
            <v>21</v>
          </cell>
          <cell r="K37">
            <v>11492</v>
          </cell>
          <cell r="L37">
            <v>30</v>
          </cell>
          <cell r="M37">
            <v>3448</v>
          </cell>
          <cell r="N37">
            <v>14940</v>
          </cell>
          <cell r="O37">
            <v>14950</v>
          </cell>
        </row>
        <row r="38">
          <cell r="A38" t="str">
            <v>5.3.4.</v>
          </cell>
          <cell r="B38" t="str">
            <v>Регистрация кривой поток – объем форсированного выдоха</v>
          </cell>
          <cell r="C38">
            <v>8239</v>
          </cell>
          <cell r="D38">
            <v>717</v>
          </cell>
          <cell r="E38">
            <v>8956</v>
          </cell>
          <cell r="F38">
            <v>3045</v>
          </cell>
          <cell r="G38">
            <v>37</v>
          </cell>
          <cell r="I38">
            <v>11889</v>
          </cell>
          <cell r="J38">
            <v>29</v>
          </cell>
          <cell r="K38">
            <v>23956</v>
          </cell>
          <cell r="L38">
            <v>30</v>
          </cell>
          <cell r="M38">
            <v>7187</v>
          </cell>
          <cell r="N38">
            <v>31143</v>
          </cell>
          <cell r="O38">
            <v>31150</v>
          </cell>
        </row>
        <row r="39">
          <cell r="A39" t="str">
            <v>5.4.</v>
          </cell>
          <cell r="B39" t="str">
            <v xml:space="preserve">Электроэнцефалографические исследования: </v>
          </cell>
        </row>
        <row r="40">
          <cell r="A40" t="str">
            <v>5.4.1.</v>
          </cell>
          <cell r="B40" t="str">
            <v>Электроэнцефалография</v>
          </cell>
          <cell r="C40">
            <v>25445</v>
          </cell>
          <cell r="D40">
            <v>2214</v>
          </cell>
          <cell r="E40">
            <v>27659</v>
          </cell>
          <cell r="F40">
            <v>9404</v>
          </cell>
          <cell r="G40">
            <v>113</v>
          </cell>
          <cell r="I40">
            <v>36717</v>
          </cell>
          <cell r="J40">
            <v>704</v>
          </cell>
          <cell r="K40">
            <v>74597</v>
          </cell>
          <cell r="L40">
            <v>30</v>
          </cell>
          <cell r="M40">
            <v>22379</v>
          </cell>
          <cell r="N40">
            <v>96976</v>
          </cell>
          <cell r="O40">
            <v>97000</v>
          </cell>
        </row>
        <row r="41">
          <cell r="A41" t="str">
            <v>5.4.2.</v>
          </cell>
          <cell r="B41" t="str">
            <v>Электроэнцефалография с компьютерной обработкой данных</v>
          </cell>
          <cell r="C41">
            <v>36350</v>
          </cell>
          <cell r="D41">
            <v>3162</v>
          </cell>
          <cell r="E41">
            <v>39512</v>
          </cell>
          <cell r="F41">
            <v>13434</v>
          </cell>
          <cell r="G41">
            <v>162</v>
          </cell>
          <cell r="I41">
            <v>52453</v>
          </cell>
          <cell r="J41">
            <v>1005</v>
          </cell>
          <cell r="K41">
            <v>106566</v>
          </cell>
          <cell r="L41">
            <v>30</v>
          </cell>
          <cell r="M41">
            <v>31970</v>
          </cell>
          <cell r="N41">
            <v>138536</v>
          </cell>
          <cell r="O41">
            <v>138550</v>
          </cell>
        </row>
        <row r="42">
          <cell r="A42" t="str">
            <v>5.4.3.</v>
          </cell>
          <cell r="B42" t="str">
            <v>Электроэнцефалография с функциональными пробами (фотостимуляцией, гипервентиляцией, фоностимуляцией)</v>
          </cell>
          <cell r="C42">
            <v>46528</v>
          </cell>
          <cell r="D42">
            <v>4048</v>
          </cell>
          <cell r="E42">
            <v>50576</v>
          </cell>
          <cell r="F42">
            <v>17196</v>
          </cell>
          <cell r="G42">
            <v>207</v>
          </cell>
          <cell r="I42">
            <v>67140</v>
          </cell>
          <cell r="J42">
            <v>1286</v>
          </cell>
          <cell r="K42">
            <v>136405</v>
          </cell>
          <cell r="L42">
            <v>30</v>
          </cell>
          <cell r="M42">
            <v>40922</v>
          </cell>
          <cell r="N42">
            <v>177327</v>
          </cell>
          <cell r="O42">
            <v>177350</v>
          </cell>
        </row>
        <row r="43">
          <cell r="A43" t="str">
            <v>5.5.</v>
          </cell>
          <cell r="B43" t="str">
            <v xml:space="preserve">Электромиографические исследования (ЭМГ): </v>
          </cell>
        </row>
        <row r="44">
          <cell r="A44" t="str">
            <v>5.5.1.</v>
          </cell>
          <cell r="B44" t="str">
            <v>Вызванные потенциалы головного мозга одной модальности</v>
          </cell>
          <cell r="C44">
            <v>43620</v>
          </cell>
          <cell r="D44">
            <v>3795</v>
          </cell>
          <cell r="E44">
            <v>47415</v>
          </cell>
          <cell r="F44">
            <v>16121</v>
          </cell>
          <cell r="G44">
            <v>194</v>
          </cell>
          <cell r="I44">
            <v>62944</v>
          </cell>
          <cell r="J44">
            <v>2460</v>
          </cell>
          <cell r="K44">
            <v>129134</v>
          </cell>
          <cell r="L44">
            <v>30</v>
          </cell>
          <cell r="M44">
            <v>38740</v>
          </cell>
          <cell r="N44">
            <v>167874</v>
          </cell>
          <cell r="O44">
            <v>167850</v>
          </cell>
        </row>
        <row r="45">
          <cell r="A45" t="str">
            <v>5.5.2.</v>
          </cell>
          <cell r="B45" t="str">
            <v>Электромиография стандартная с исследованием моторных волокон</v>
          </cell>
          <cell r="C45">
            <v>58160</v>
          </cell>
          <cell r="D45">
            <v>5060</v>
          </cell>
          <cell r="E45">
            <v>63220</v>
          </cell>
          <cell r="F45">
            <v>21495</v>
          </cell>
          <cell r="G45">
            <v>259</v>
          </cell>
          <cell r="I45">
            <v>83925</v>
          </cell>
          <cell r="J45">
            <v>3280</v>
          </cell>
          <cell r="K45">
            <v>172179</v>
          </cell>
          <cell r="L45">
            <v>30</v>
          </cell>
          <cell r="M45">
            <v>51654</v>
          </cell>
          <cell r="N45">
            <v>223833</v>
          </cell>
          <cell r="O45">
            <v>223850</v>
          </cell>
        </row>
        <row r="46">
          <cell r="A46" t="str">
            <v>5.6.</v>
          </cell>
          <cell r="B46" t="str">
    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</v>
          </cell>
        </row>
        <row r="47">
          <cell r="A47" t="str">
            <v>5.6.1.</v>
          </cell>
          <cell r="B47" t="str">
    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 стандартное</v>
          </cell>
          <cell r="C47">
            <v>51255</v>
          </cell>
          <cell r="D47">
            <v>4459</v>
          </cell>
          <cell r="E47">
            <v>55714</v>
          </cell>
          <cell r="F47">
            <v>18943</v>
          </cell>
          <cell r="G47">
            <v>228</v>
          </cell>
          <cell r="I47">
            <v>73961</v>
          </cell>
          <cell r="J47">
            <v>70128</v>
          </cell>
          <cell r="K47">
            <v>218974</v>
          </cell>
          <cell r="L47">
            <v>30</v>
          </cell>
          <cell r="M47">
            <v>65692</v>
          </cell>
          <cell r="N47">
            <v>284666</v>
          </cell>
          <cell r="O47">
            <v>284650</v>
          </cell>
        </row>
        <row r="48">
          <cell r="A48" t="str">
            <v>5.6.2.</v>
          </cell>
          <cell r="B48" t="str">
    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 стандартное с дополнительными функциями</v>
          </cell>
          <cell r="C48">
            <v>51255</v>
          </cell>
          <cell r="D48">
            <v>4459</v>
          </cell>
          <cell r="E48">
            <v>55714</v>
          </cell>
          <cell r="F48">
            <v>18943</v>
          </cell>
          <cell r="G48">
            <v>228</v>
          </cell>
          <cell r="I48">
            <v>73961</v>
          </cell>
          <cell r="J48">
            <v>70128</v>
          </cell>
          <cell r="K48">
            <v>218974</v>
          </cell>
          <cell r="L48">
            <v>30</v>
          </cell>
          <cell r="M48">
            <v>65692</v>
          </cell>
          <cell r="N48">
            <v>284666</v>
          </cell>
          <cell r="O48">
            <v>284650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"/>
      <sheetName val="расшифровка ЗП"/>
      <sheetName val="доп. зп %"/>
      <sheetName val="ЗП"/>
      <sheetName val="перечень оборуд."/>
      <sheetName val="износ оборудования"/>
      <sheetName val="Кальк. "/>
      <sheetName val="Расчет страх. и СНГ"/>
      <sheetName val="Прейск. страх и СНГ"/>
      <sheetName val="Расчет РБ"/>
      <sheetName val="Прейск. РБ"/>
      <sheetName val="Изменени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6">
          <cell r="A16" t="str">
            <v>3.</v>
          </cell>
          <cell r="B16" t="str">
            <v>Ультразвуковая диагностика:</v>
          </cell>
        </row>
        <row r="17">
          <cell r="A17" t="str">
            <v>3.1.</v>
          </cell>
          <cell r="B17" t="str">
            <v>Ультразвуковое исследование органов брюшной полости:</v>
          </cell>
        </row>
        <row r="18">
          <cell r="A18" t="str">
            <v>3.1.1.</v>
          </cell>
          <cell r="B18" t="str">
            <v>Печень, желчный пузырь без определения функции</v>
          </cell>
        </row>
        <row r="19">
          <cell r="A19" t="str">
            <v>3.1.1.1.</v>
          </cell>
          <cell r="B19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20">
          <cell r="A20" t="str">
            <v>3.1.3.</v>
          </cell>
          <cell r="B20" t="str">
            <v>Поджелудочная железа</v>
          </cell>
        </row>
        <row r="21">
          <cell r="A21" t="str">
            <v>3.1.3.1.</v>
          </cell>
          <cell r="B21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22">
          <cell r="A22" t="str">
            <v>3.1.5.</v>
          </cell>
          <cell r="B22" t="str">
            <v>Селезенка</v>
          </cell>
        </row>
        <row r="23">
          <cell r="A23" t="str">
            <v>3.1.5.1.</v>
          </cell>
          <cell r="B23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24">
          <cell r="A24" t="str">
            <v>3.2.</v>
          </cell>
          <cell r="B24" t="str">
            <v>Ультразвуковое исследование органов мочеполовой системы:</v>
          </cell>
        </row>
        <row r="25">
          <cell r="A25" t="str">
            <v>3.2.1.</v>
          </cell>
          <cell r="B25" t="str">
            <v>Почки и надпочечники</v>
          </cell>
        </row>
        <row r="26">
          <cell r="A26" t="str">
            <v>3.2.1.1.</v>
          </cell>
          <cell r="B26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27">
          <cell r="A27" t="str">
            <v>3.2.2.</v>
          </cell>
          <cell r="B27" t="str">
            <v>Мочевой пузырь</v>
          </cell>
        </row>
        <row r="28">
          <cell r="A28" t="str">
            <v>3.2.2.1.</v>
          </cell>
          <cell r="B28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29">
          <cell r="A29" t="str">
            <v>3.2.3.</v>
          </cell>
          <cell r="B29" t="str">
            <v>Мочевой пузырь с определением остаточной мочи</v>
          </cell>
        </row>
        <row r="30">
          <cell r="A30" t="str">
            <v>3.2.3.1.</v>
          </cell>
          <cell r="B30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31">
          <cell r="A31" t="str">
            <v>3.2.4.</v>
          </cell>
          <cell r="B31" t="str">
            <v>Почки, надпочечники и мочевой пузырь</v>
          </cell>
        </row>
        <row r="32">
          <cell r="A32" t="str">
            <v>3.2.4.1.</v>
          </cell>
          <cell r="B32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33">
          <cell r="A33" t="str">
            <v>3.2.5.</v>
          </cell>
          <cell r="B33" t="str">
            <v>Почки, надпочечники и мочевой пузырь с определением остаточной мочи</v>
          </cell>
        </row>
        <row r="34">
          <cell r="A34" t="str">
            <v>3.2.5.1.</v>
          </cell>
          <cell r="B34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35">
          <cell r="A35" t="str">
            <v>3.2.6.</v>
          </cell>
          <cell r="B35" t="str">
            <v>Предстательная железа с мочевым пузырем и определением остаточной мочи (транс-абдоминально)</v>
          </cell>
        </row>
        <row r="36">
          <cell r="A36" t="str">
            <v>3.2.6.1.</v>
          </cell>
          <cell r="B36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37">
          <cell r="A37" t="str">
            <v>3.2.10.</v>
          </cell>
          <cell r="B37" t="str">
            <v>Матка и придатки с мочевым пузырём (трансабдоминально)</v>
          </cell>
        </row>
        <row r="38">
          <cell r="A38" t="str">
            <v>3.2.10.1.</v>
          </cell>
          <cell r="B38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39">
          <cell r="A39" t="str">
            <v>3.2.11.</v>
          </cell>
          <cell r="B39" t="str">
            <v>Матка и придатки (трансвагинально)</v>
          </cell>
        </row>
        <row r="40">
          <cell r="A40" t="str">
            <v>3.2.11.1.</v>
          </cell>
          <cell r="B40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41">
          <cell r="A41" t="str">
            <v>3.2.12.</v>
          </cell>
          <cell r="B41" t="str">
            <v>Плод в I триместре до 11 недель беременности</v>
          </cell>
        </row>
        <row r="42">
          <cell r="A42" t="str">
            <v>3.2.12.1.</v>
          </cell>
          <cell r="B42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43">
          <cell r="A43" t="str">
            <v>3.2.13.</v>
          </cell>
          <cell r="B43" t="str">
            <v>Плод в I триместре с 11 до 14 недель беременности</v>
          </cell>
        </row>
        <row r="44">
          <cell r="A44" t="str">
            <v>3.2.13.1.</v>
          </cell>
          <cell r="B44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45">
          <cell r="A45" t="str">
            <v>3.2.14.</v>
          </cell>
          <cell r="B45" t="str">
            <v>Плод в II и III триместрах беременности</v>
          </cell>
        </row>
        <row r="46">
          <cell r="A46" t="str">
            <v>3.2.14.1.</v>
          </cell>
          <cell r="B46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47">
          <cell r="A47" t="str">
            <v>3.2.15.</v>
          </cell>
          <cell r="B47" t="str">
            <v>Плод в I триместре с 11 до 14 недель беременности или в II или III триместрах беременности при наличии пороков плода</v>
          </cell>
        </row>
        <row r="48">
          <cell r="A48" t="str">
            <v>3.2.15.1.</v>
          </cell>
          <cell r="B48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49">
          <cell r="A49" t="str">
            <v>3.2.16.</v>
          </cell>
          <cell r="B49" t="str">
            <v>Органы брюшной полости и почки (печень и желчный пузырь без определения функции, поджелудочная железа, селезенка, почки и надпочечники, кишечник без заполнения жидкостью)</v>
          </cell>
        </row>
        <row r="50">
          <cell r="A50" t="str">
            <v>3.2.16.1.</v>
          </cell>
          <cell r="B50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51">
          <cell r="A51" t="str">
            <v>3.3.</v>
          </cell>
          <cell r="B51" t="str">
            <v>Ультразвуковое исследование других органов:</v>
          </cell>
        </row>
        <row r="52">
          <cell r="A52" t="str">
            <v>3.3.1.</v>
          </cell>
          <cell r="B52" t="str">
            <v>Щитовидная железа с лимфатическими поверхностными узлами</v>
          </cell>
        </row>
        <row r="53">
          <cell r="A53" t="str">
            <v>3.3.1.1.</v>
          </cell>
          <cell r="B53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54">
          <cell r="A54" t="str">
            <v>3.3.2.</v>
          </cell>
          <cell r="B54" t="str">
            <v>Молочные железы с лимфатическими поверхностными узлами</v>
          </cell>
        </row>
        <row r="55">
          <cell r="A55" t="str">
            <v>3.3.2.1.</v>
          </cell>
          <cell r="B55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56">
          <cell r="A56" t="str">
            <v>3.3.4.</v>
          </cell>
          <cell r="B56" t="str">
            <v>Мягкие ткани</v>
          </cell>
        </row>
        <row r="57">
          <cell r="A57" t="str">
            <v>3.3.4.1.</v>
          </cell>
          <cell r="B57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58">
          <cell r="A58" t="str">
            <v>3.3.7.</v>
          </cell>
          <cell r="B58" t="str">
            <v>Глазные орбиты</v>
          </cell>
        </row>
        <row r="59">
          <cell r="A59" t="str">
            <v>3.3.7.1.</v>
          </cell>
          <cell r="B59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60">
          <cell r="A60" t="str">
            <v>3.3.10.</v>
          </cell>
          <cell r="B60" t="str">
            <v>Плевральная полость</v>
          </cell>
        </row>
        <row r="61">
          <cell r="A61" t="str">
            <v>3.3.10.1.</v>
          </cell>
          <cell r="B61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62">
          <cell r="A62" t="str">
            <v>3.3.11.</v>
          </cell>
          <cell r="B62" t="str">
            <v>Лимфатические узлы (одна область с обеих сторон)</v>
          </cell>
        </row>
        <row r="63">
          <cell r="A63" t="str">
            <v>3.3.11.1.</v>
          </cell>
          <cell r="B63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64">
          <cell r="A64" t="str">
            <v>3.4.10.</v>
          </cell>
          <cell r="B64" t="str">
            <v>Эхокардиография (М+В режим + допплер + цветное картирование)</v>
          </cell>
        </row>
        <row r="65">
          <cell r="A65" t="str">
            <v>3.4.10.1.</v>
          </cell>
          <cell r="B65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66">
          <cell r="A66" t="str">
            <v>3.4.18.</v>
          </cell>
          <cell r="B66" t="str">
            <v>Дуплексное сканирование сосудов с цветным и энергетическим допплером одного артериального или одного венозного бассейна (брахиоцефальных сосудов или сосудов верхних или нижних конечностей)</v>
          </cell>
        </row>
        <row r="67">
          <cell r="A67" t="str">
            <v>3.4.18.1.</v>
          </cell>
          <cell r="B67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68">
          <cell r="A68" t="str">
            <v>3.4.20.</v>
          </cell>
          <cell r="B68" t="str">
            <v>Дуплексное сканирование сосудов с цветным и энергетическим допплером органов брюшной полости и забрюшинного пространства:</v>
          </cell>
        </row>
        <row r="69">
          <cell r="A69" t="str">
            <v>3.4.20.1.</v>
          </cell>
          <cell r="B69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70">
          <cell r="A70" t="str">
            <v>3.4.21.</v>
          </cell>
          <cell r="B70" t="str">
            <v>Эхоэнцефалография (М-эхо) на черно-белых аппаратах</v>
          </cell>
        </row>
        <row r="71">
          <cell r="A71" t="str">
            <v>3.4.22.</v>
          </cell>
          <cell r="B71" t="str">
            <v>Дуплексное сканирование сосудов одного анатомического региона</v>
          </cell>
        </row>
        <row r="72">
          <cell r="A72" t="str">
            <v>3.4.22.1.</v>
          </cell>
          <cell r="B72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73">
          <cell r="A73" t="str">
            <v>3.5.</v>
          </cell>
          <cell r="B73" t="str">
            <v>Лечебно-диагностические процедуры под ультразвуковым контролем:</v>
          </cell>
        </row>
        <row r="74">
          <cell r="A74" t="str">
            <v>3.5.1.</v>
          </cell>
          <cell r="B74" t="str">
            <v>Чрескожная диагностическая биопсия</v>
          </cell>
        </row>
        <row r="75">
          <cell r="A75" t="str">
            <v>3.5.1.1.</v>
          </cell>
          <cell r="B75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76">
          <cell r="A76" t="str">
            <v>3.5.2.</v>
          </cell>
          <cell r="B76" t="str">
            <v>Лечебно-диагностическая пункция кист, абсцессов и т.д.</v>
          </cell>
        </row>
        <row r="77">
          <cell r="A77" t="str">
            <v>3.5.2.1.</v>
          </cell>
          <cell r="B77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  <row r="78">
          <cell r="A78" t="str">
            <v>3.5.3.</v>
          </cell>
          <cell r="B78" t="str">
            <v>Чрескожное дренирование полостных образований (одно образование); протезирование и наложение анастомозов</v>
          </cell>
        </row>
        <row r="79">
          <cell r="A79" t="str">
            <v>3.5.3.1.</v>
          </cell>
          <cell r="B79" t="str">
            <v>на цветных цифровых ультразвуковых аппаратах с наличием сложного программного обеспечения (количество цифровых каналов более 512)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 "/>
      <sheetName val="Расшифровка ЗП"/>
      <sheetName val="доп. ЗП"/>
      <sheetName val="Расчет ЗП"/>
      <sheetName val="Оборудование"/>
      <sheetName val="Расчет амортизации"/>
      <sheetName val="Калькуляция"/>
      <sheetName val="Прейск. страх. и СНГ"/>
      <sheetName val="Расчет страх.и СНГ"/>
      <sheetName val="Расчет РБ"/>
      <sheetName val="Прейск. РБ"/>
      <sheetName val="Изменение"/>
    </sheetNames>
    <sheetDataSet>
      <sheetData sheetId="0">
        <row r="20">
          <cell r="C20" t="str">
            <v>Исследование</v>
          </cell>
        </row>
        <row r="23">
          <cell r="C23" t="str">
            <v>Исследование</v>
          </cell>
        </row>
        <row r="25">
          <cell r="C25" t="str">
            <v>Исследование</v>
          </cell>
        </row>
        <row r="28">
          <cell r="C28" t="str">
            <v>Исследование</v>
          </cell>
        </row>
        <row r="30">
          <cell r="C30" t="str">
            <v>Исследование</v>
          </cell>
        </row>
        <row r="32">
          <cell r="C32" t="str">
            <v>Исследование</v>
          </cell>
        </row>
        <row r="35">
          <cell r="C35" t="str">
            <v>Исследование</v>
          </cell>
        </row>
        <row r="37">
          <cell r="C37" t="str">
            <v>Исследование</v>
          </cell>
        </row>
        <row r="40">
          <cell r="C40" t="str">
            <v>Исследование</v>
          </cell>
        </row>
        <row r="42">
          <cell r="C42" t="str">
            <v>Исследование</v>
          </cell>
        </row>
        <row r="44">
          <cell r="C44" t="str">
            <v>Исследование</v>
          </cell>
        </row>
        <row r="46">
          <cell r="C46" t="str">
            <v>Исследование</v>
          </cell>
        </row>
        <row r="48">
          <cell r="C48" t="str">
            <v>Исследование</v>
          </cell>
        </row>
        <row r="50">
          <cell r="C50" t="str">
            <v>Исследование</v>
          </cell>
        </row>
        <row r="52">
          <cell r="C52" t="str">
            <v>Исследование</v>
          </cell>
        </row>
        <row r="54">
          <cell r="C54" t="str">
            <v>Исследование</v>
          </cell>
        </row>
        <row r="58">
          <cell r="C58" t="str">
            <v>Исследование</v>
          </cell>
        </row>
        <row r="60">
          <cell r="C60" t="str">
            <v>Исследование</v>
          </cell>
        </row>
        <row r="63">
          <cell r="C63" t="str">
            <v>Исследование</v>
          </cell>
        </row>
        <row r="65">
          <cell r="C65" t="str">
            <v>Исследование</v>
          </cell>
        </row>
        <row r="68">
          <cell r="C68" t="str">
            <v>Исследование</v>
          </cell>
        </row>
        <row r="70">
          <cell r="C70" t="str">
            <v>Исследование</v>
          </cell>
        </row>
        <row r="72">
          <cell r="C72" t="str">
            <v>Исследование</v>
          </cell>
        </row>
        <row r="74">
          <cell r="C74" t="str">
            <v>Исследование</v>
          </cell>
        </row>
        <row r="76">
          <cell r="C76" t="str">
            <v>Исследование</v>
          </cell>
        </row>
        <row r="78">
          <cell r="C78" t="str">
            <v>Исследование</v>
          </cell>
        </row>
        <row r="80">
          <cell r="C80" t="str">
            <v>Исследование</v>
          </cell>
        </row>
        <row r="82">
          <cell r="C82" t="str">
            <v>Исследование</v>
          </cell>
        </row>
        <row r="84">
          <cell r="C84" t="str">
            <v>Исследование</v>
          </cell>
        </row>
        <row r="86">
          <cell r="C86" t="str">
            <v>Исследование</v>
          </cell>
        </row>
        <row r="89">
          <cell r="C89" t="str">
            <v>Исследование</v>
          </cell>
        </row>
        <row r="92">
          <cell r="C92" t="str">
            <v>Исследование</v>
          </cell>
        </row>
        <row r="96">
          <cell r="C96" t="str">
            <v>Исследование</v>
          </cell>
        </row>
        <row r="100">
          <cell r="C100" t="str">
            <v>Исследование</v>
          </cell>
        </row>
        <row r="104">
          <cell r="C104" t="str">
            <v>Консультация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8">
          <cell r="A18" t="str">
            <v>1.</v>
          </cell>
          <cell r="B18" t="str">
            <v>Лучевая диагностика:</v>
          </cell>
        </row>
        <row r="19">
          <cell r="A19" t="str">
            <v>1.1.</v>
          </cell>
          <cell r="B19" t="str">
            <v>Рентгенологические исследования:</v>
          </cell>
        </row>
        <row r="20">
          <cell r="A20" t="str">
            <v>1.1.1.</v>
          </cell>
          <cell r="B20" t="str">
            <v>Рентгенологические исследования органов грудной полости:</v>
          </cell>
        </row>
        <row r="21">
          <cell r="A21" t="str">
            <v>1.1.1.1.</v>
          </cell>
          <cell r="B21" t="str">
            <v>Рентгеноскопия органов грудной полости</v>
          </cell>
          <cell r="C21">
            <v>10550</v>
          </cell>
          <cell r="D21">
            <v>1329</v>
          </cell>
          <cell r="E21">
            <v>11879</v>
          </cell>
          <cell r="F21">
            <v>4039</v>
          </cell>
          <cell r="G21">
            <v>49</v>
          </cell>
          <cell r="H21">
            <v>1069</v>
          </cell>
          <cell r="I21">
            <v>15224</v>
          </cell>
          <cell r="J21">
            <v>8032</v>
          </cell>
          <cell r="K21">
            <v>40292</v>
          </cell>
          <cell r="L21">
            <v>30</v>
          </cell>
          <cell r="M21">
            <v>12088</v>
          </cell>
          <cell r="N21">
            <v>52380</v>
          </cell>
          <cell r="O21">
            <v>52400</v>
          </cell>
        </row>
        <row r="22">
          <cell r="A22" t="str">
            <v>1.1.1.2.</v>
          </cell>
          <cell r="B22" t="str">
            <v xml:space="preserve">Рентгенография (обзорная) грудной полости: </v>
          </cell>
        </row>
        <row r="23">
          <cell r="A23" t="str">
            <v>1.1.1.2.1.</v>
          </cell>
          <cell r="B23" t="str">
            <v>в одной проекции</v>
          </cell>
          <cell r="C23">
            <v>10550</v>
          </cell>
          <cell r="D23">
            <v>1329</v>
          </cell>
          <cell r="E23">
            <v>11879</v>
          </cell>
          <cell r="F23">
            <v>4039</v>
          </cell>
          <cell r="G23">
            <v>49</v>
          </cell>
          <cell r="H23">
            <v>1069</v>
          </cell>
          <cell r="I23">
            <v>15224</v>
          </cell>
          <cell r="J23">
            <v>8542</v>
          </cell>
          <cell r="K23">
            <v>40802</v>
          </cell>
          <cell r="L23">
            <v>30</v>
          </cell>
          <cell r="M23">
            <v>12241</v>
          </cell>
          <cell r="N23">
            <v>53043</v>
          </cell>
          <cell r="O23">
            <v>53050</v>
          </cell>
        </row>
        <row r="24">
          <cell r="A24" t="str">
            <v>1.1.1.2.2.</v>
          </cell>
          <cell r="B24" t="str">
            <v>в двух проекциях</v>
          </cell>
          <cell r="C24">
            <v>15825</v>
          </cell>
          <cell r="D24">
            <v>1994</v>
          </cell>
          <cell r="E24">
            <v>17819</v>
          </cell>
          <cell r="F24">
            <v>6058</v>
          </cell>
          <cell r="G24">
            <v>73</v>
          </cell>
          <cell r="H24">
            <v>1604</v>
          </cell>
          <cell r="I24">
            <v>22835</v>
          </cell>
          <cell r="J24">
            <v>12813</v>
          </cell>
          <cell r="K24">
            <v>61202</v>
          </cell>
          <cell r="L24">
            <v>30</v>
          </cell>
          <cell r="M24">
            <v>18361</v>
          </cell>
          <cell r="N24">
            <v>79563</v>
          </cell>
          <cell r="O24">
            <v>79550</v>
          </cell>
        </row>
        <row r="25">
          <cell r="A25" t="str">
            <v>1.1.1.3.</v>
          </cell>
          <cell r="B25" t="str">
            <v>Линейная томография:</v>
          </cell>
        </row>
        <row r="26">
          <cell r="A26" t="str">
            <v>1.1.1.3.1.</v>
          </cell>
          <cell r="B26" t="str">
            <v>первый снимок</v>
          </cell>
          <cell r="C26">
            <v>15825</v>
          </cell>
          <cell r="D26">
            <v>1994</v>
          </cell>
          <cell r="E26">
            <v>17819</v>
          </cell>
          <cell r="F26">
            <v>6058</v>
          </cell>
          <cell r="G26">
            <v>73</v>
          </cell>
          <cell r="H26">
            <v>1604</v>
          </cell>
          <cell r="I26">
            <v>22835</v>
          </cell>
          <cell r="J26">
            <v>12048</v>
          </cell>
          <cell r="K26">
            <v>60437</v>
          </cell>
          <cell r="L26">
            <v>30</v>
          </cell>
          <cell r="M26">
            <v>18131</v>
          </cell>
          <cell r="N26">
            <v>78568</v>
          </cell>
          <cell r="O26">
            <v>78550</v>
          </cell>
        </row>
        <row r="27">
          <cell r="A27" t="str">
            <v>1.1.1.3.2.</v>
          </cell>
          <cell r="B27" t="str">
            <v>каждый последующий</v>
          </cell>
          <cell r="C27">
            <v>10550</v>
          </cell>
          <cell r="D27">
            <v>1329</v>
          </cell>
          <cell r="E27">
            <v>11879</v>
          </cell>
          <cell r="F27">
            <v>4039</v>
          </cell>
          <cell r="G27">
            <v>49</v>
          </cell>
          <cell r="H27">
            <v>1069</v>
          </cell>
          <cell r="I27">
            <v>15224</v>
          </cell>
          <cell r="J27">
            <v>8032</v>
          </cell>
          <cell r="K27">
            <v>40292</v>
          </cell>
          <cell r="L27">
            <v>30</v>
          </cell>
          <cell r="M27">
            <v>12088</v>
          </cell>
          <cell r="N27">
            <v>52380</v>
          </cell>
          <cell r="O27">
            <v>52400</v>
          </cell>
        </row>
        <row r="28">
          <cell r="A28" t="str">
            <v>1.1.1.4.</v>
          </cell>
          <cell r="B28" t="str">
            <v>Рентгенография сердца с контрастированным пищеводом</v>
          </cell>
          <cell r="C28">
            <v>15825</v>
          </cell>
          <cell r="D28">
            <v>1994</v>
          </cell>
          <cell r="E28">
            <v>17819</v>
          </cell>
          <cell r="F28">
            <v>6058</v>
          </cell>
          <cell r="G28">
            <v>71</v>
          </cell>
          <cell r="H28">
            <v>1604</v>
          </cell>
          <cell r="I28">
            <v>22835</v>
          </cell>
          <cell r="J28">
            <v>12813</v>
          </cell>
          <cell r="K28">
            <v>61200</v>
          </cell>
          <cell r="L28">
            <v>30</v>
          </cell>
          <cell r="M28">
            <v>18360</v>
          </cell>
          <cell r="N28">
            <v>79560</v>
          </cell>
          <cell r="O28">
            <v>79550</v>
          </cell>
        </row>
        <row r="29">
          <cell r="A29" t="str">
            <v>1.1.1.7.</v>
          </cell>
          <cell r="B29" t="str">
            <v xml:space="preserve">Флюорография профилактическая: </v>
          </cell>
        </row>
        <row r="30">
          <cell r="A30" t="str">
            <v>1.1.1.7.1.</v>
          </cell>
          <cell r="B30" t="str">
            <v>в одной проекции</v>
          </cell>
          <cell r="C30">
            <v>3165</v>
          </cell>
          <cell r="D30">
            <v>399</v>
          </cell>
          <cell r="E30">
            <v>3564</v>
          </cell>
          <cell r="F30">
            <v>1212</v>
          </cell>
          <cell r="G30">
            <v>15</v>
          </cell>
          <cell r="H30">
            <v>320</v>
          </cell>
          <cell r="I30">
            <v>4567</v>
          </cell>
          <cell r="J30">
            <v>1379</v>
          </cell>
          <cell r="K30">
            <v>11057</v>
          </cell>
          <cell r="L30">
            <v>30</v>
          </cell>
          <cell r="M30">
            <v>3317</v>
          </cell>
          <cell r="N30">
            <v>14374</v>
          </cell>
          <cell r="O30">
            <v>14350</v>
          </cell>
        </row>
        <row r="31">
          <cell r="A31" t="str">
            <v>1.1.1.7.2.</v>
          </cell>
          <cell r="B31" t="str">
            <v>в двух проекциях</v>
          </cell>
          <cell r="C31">
            <v>5275</v>
          </cell>
          <cell r="D31">
            <v>665</v>
          </cell>
          <cell r="E31">
            <v>5940</v>
          </cell>
          <cell r="F31">
            <v>2020</v>
          </cell>
          <cell r="G31">
            <v>24</v>
          </cell>
          <cell r="H31">
            <v>535</v>
          </cell>
          <cell r="I31">
            <v>7612</v>
          </cell>
          <cell r="J31">
            <v>2299</v>
          </cell>
          <cell r="K31">
            <v>18430</v>
          </cell>
          <cell r="L31">
            <v>30</v>
          </cell>
          <cell r="M31">
            <v>5529</v>
          </cell>
          <cell r="N31">
            <v>23959</v>
          </cell>
          <cell r="O31">
            <v>23950</v>
          </cell>
        </row>
        <row r="32">
          <cell r="A32" t="str">
            <v>1.1.1.8.</v>
          </cell>
          <cell r="B32" t="str">
            <v xml:space="preserve">Флюорография диагностическая: </v>
          </cell>
        </row>
        <row r="33">
          <cell r="A33" t="str">
            <v>1.1.1.8.1.</v>
          </cell>
          <cell r="B33" t="str">
            <v>в одной проекции</v>
          </cell>
          <cell r="C33">
            <v>4220</v>
          </cell>
          <cell r="D33">
            <v>531</v>
          </cell>
          <cell r="E33">
            <v>4751</v>
          </cell>
          <cell r="F33">
            <v>1615</v>
          </cell>
          <cell r="G33">
            <v>19</v>
          </cell>
          <cell r="H33">
            <v>427</v>
          </cell>
          <cell r="I33">
            <v>6089</v>
          </cell>
          <cell r="J33">
            <v>1839</v>
          </cell>
          <cell r="K33">
            <v>14740</v>
          </cell>
          <cell r="L33">
            <v>30</v>
          </cell>
          <cell r="M33">
            <v>4422</v>
          </cell>
          <cell r="N33">
            <v>19162</v>
          </cell>
          <cell r="O33">
            <v>19150</v>
          </cell>
        </row>
        <row r="34">
          <cell r="A34" t="str">
            <v>1.1.1.8.2.</v>
          </cell>
          <cell r="B34" t="str">
            <v>в двух проекциях</v>
          </cell>
          <cell r="C34">
            <v>6330</v>
          </cell>
          <cell r="D34">
            <v>798</v>
          </cell>
          <cell r="E34">
            <v>7128</v>
          </cell>
          <cell r="F34">
            <v>2424</v>
          </cell>
          <cell r="G34">
            <v>29</v>
          </cell>
          <cell r="H34">
            <v>642</v>
          </cell>
          <cell r="I34">
            <v>9134</v>
          </cell>
          <cell r="J34">
            <v>2758</v>
          </cell>
          <cell r="K34">
            <v>22115</v>
          </cell>
          <cell r="L34">
            <v>30</v>
          </cell>
          <cell r="M34">
            <v>6635</v>
          </cell>
          <cell r="N34">
            <v>28750</v>
          </cell>
          <cell r="O34">
            <v>28750</v>
          </cell>
        </row>
        <row r="35">
          <cell r="A35" t="str">
            <v>1.1.1.9.</v>
          </cell>
          <cell r="B35" t="str">
            <v>Анализ флюорограммы врачом</v>
          </cell>
          <cell r="C35">
            <v>1180</v>
          </cell>
          <cell r="D35">
            <v>149</v>
          </cell>
          <cell r="E35">
            <v>1329</v>
          </cell>
          <cell r="F35">
            <v>452</v>
          </cell>
          <cell r="G35">
            <v>5</v>
          </cell>
          <cell r="H35">
            <v>120</v>
          </cell>
          <cell r="I35">
            <v>1703</v>
          </cell>
          <cell r="J35">
            <v>0</v>
          </cell>
          <cell r="K35">
            <v>3609</v>
          </cell>
          <cell r="L35">
            <v>30</v>
          </cell>
          <cell r="M35">
            <v>1083</v>
          </cell>
          <cell r="N35">
            <v>4692</v>
          </cell>
          <cell r="O35">
            <v>4700</v>
          </cell>
        </row>
        <row r="36">
          <cell r="A36" t="str">
            <v>1.1.2.</v>
          </cell>
          <cell r="B36" t="str">
            <v xml:space="preserve">Рентгенологические исследования органов брюшной полости (органов пищеварения): </v>
          </cell>
        </row>
        <row r="37">
          <cell r="A37" t="str">
            <v>1.1.2.2.</v>
          </cell>
          <cell r="B37" t="str">
            <v>Рентгеноскопия (обзорная) брюшной полости</v>
          </cell>
          <cell r="C37">
            <v>10550</v>
          </cell>
          <cell r="D37">
            <v>1329</v>
          </cell>
          <cell r="E37">
            <v>11879</v>
          </cell>
          <cell r="F37">
            <v>4039</v>
          </cell>
          <cell r="G37">
            <v>49</v>
          </cell>
          <cell r="H37">
            <v>1069</v>
          </cell>
          <cell r="I37">
            <v>15224</v>
          </cell>
          <cell r="J37">
            <v>8032</v>
          </cell>
          <cell r="K37">
            <v>40292</v>
          </cell>
          <cell r="L37">
            <v>30</v>
          </cell>
          <cell r="M37">
            <v>12088</v>
          </cell>
          <cell r="N37">
            <v>52380</v>
          </cell>
          <cell r="O37">
            <v>52400</v>
          </cell>
        </row>
        <row r="38">
          <cell r="A38" t="str">
            <v>1.1.2.3.</v>
          </cell>
          <cell r="B38" t="str">
            <v>Рентгенография (обзорная) брюшной полости</v>
          </cell>
          <cell r="C38">
            <v>15825</v>
          </cell>
          <cell r="D38">
            <v>1994</v>
          </cell>
          <cell r="E38">
            <v>17819</v>
          </cell>
          <cell r="F38">
            <v>6058</v>
          </cell>
          <cell r="G38">
            <v>73</v>
          </cell>
          <cell r="H38">
            <v>1604</v>
          </cell>
          <cell r="I38">
            <v>22835</v>
          </cell>
          <cell r="J38">
            <v>12813</v>
          </cell>
          <cell r="K38">
            <v>61202</v>
          </cell>
          <cell r="L38">
            <v>30</v>
          </cell>
          <cell r="M38">
            <v>18361</v>
          </cell>
          <cell r="N38">
            <v>79563</v>
          </cell>
          <cell r="O38">
            <v>79550</v>
          </cell>
        </row>
        <row r="39">
          <cell r="A39" t="str">
            <v>1.1.2.5.</v>
          </cell>
          <cell r="B39" t="str">
            <v xml:space="preserve">Рентгеноскопия и рентгенография желудка по традиционной методике </v>
          </cell>
          <cell r="C39">
            <v>21100</v>
          </cell>
          <cell r="D39">
            <v>2659</v>
          </cell>
          <cell r="E39">
            <v>23759</v>
          </cell>
          <cell r="F39">
            <v>8078</v>
          </cell>
          <cell r="G39">
            <v>97</v>
          </cell>
          <cell r="H39">
            <v>2138</v>
          </cell>
          <cell r="I39">
            <v>30447</v>
          </cell>
          <cell r="J39">
            <v>17084</v>
          </cell>
          <cell r="K39">
            <v>81603</v>
          </cell>
          <cell r="L39">
            <v>30</v>
          </cell>
          <cell r="M39">
            <v>24481</v>
          </cell>
          <cell r="N39">
            <v>106084</v>
          </cell>
          <cell r="O39">
            <v>106100</v>
          </cell>
        </row>
        <row r="40">
          <cell r="A40" t="str">
            <v>1.1.2.6.</v>
          </cell>
          <cell r="B40" t="str">
            <v>Первичное двойное контрастирование желудка</v>
          </cell>
          <cell r="C40">
            <v>31650</v>
          </cell>
          <cell r="D40">
            <v>3988</v>
          </cell>
          <cell r="E40">
            <v>35638</v>
          </cell>
          <cell r="F40">
            <v>12117</v>
          </cell>
          <cell r="G40">
            <v>146</v>
          </cell>
          <cell r="H40">
            <v>3208</v>
          </cell>
          <cell r="I40">
            <v>45671</v>
          </cell>
          <cell r="J40">
            <v>25626</v>
          </cell>
          <cell r="K40">
            <v>122406</v>
          </cell>
          <cell r="L40">
            <v>30</v>
          </cell>
          <cell r="M40">
            <v>36722</v>
          </cell>
          <cell r="N40">
            <v>159128</v>
          </cell>
          <cell r="O40">
            <v>159150</v>
          </cell>
        </row>
        <row r="41">
          <cell r="A41" t="str">
            <v>1.1.2.12.</v>
          </cell>
          <cell r="B41" t="str">
            <v>Ирригоскопия с двойным контрастированием</v>
          </cell>
          <cell r="C41">
            <v>52750</v>
          </cell>
          <cell r="D41">
            <v>6647</v>
          </cell>
          <cell r="E41">
            <v>59397</v>
          </cell>
          <cell r="F41">
            <v>20195</v>
          </cell>
          <cell r="G41">
            <v>244</v>
          </cell>
          <cell r="H41">
            <v>5346</v>
          </cell>
          <cell r="I41">
            <v>76118</v>
          </cell>
          <cell r="J41">
            <v>42710</v>
          </cell>
          <cell r="K41">
            <v>204010</v>
          </cell>
          <cell r="L41">
            <v>30</v>
          </cell>
          <cell r="M41">
            <v>61203</v>
          </cell>
          <cell r="N41">
            <v>265213</v>
          </cell>
          <cell r="O41">
            <v>265200</v>
          </cell>
        </row>
        <row r="42">
          <cell r="A42" t="str">
            <v>1.1.3.</v>
          </cell>
          <cell r="B42" t="str">
            <v xml:space="preserve">Рентгенологические исследования костно-суставной системы: </v>
          </cell>
        </row>
        <row r="43">
          <cell r="A43" t="str">
            <v>1.1.3.1.</v>
          </cell>
          <cell r="B43" t="str">
            <v xml:space="preserve">Рентгенография отдела позвоночника: </v>
          </cell>
        </row>
        <row r="44">
          <cell r="A44" t="str">
            <v>1.1.3.1.1.</v>
          </cell>
          <cell r="B44" t="str">
            <v>в одной проекции</v>
          </cell>
          <cell r="C44">
            <v>10550</v>
          </cell>
          <cell r="D44">
            <v>1329</v>
          </cell>
          <cell r="E44">
            <v>11879</v>
          </cell>
          <cell r="F44">
            <v>4039</v>
          </cell>
          <cell r="G44">
            <v>49</v>
          </cell>
          <cell r="H44">
            <v>1069</v>
          </cell>
          <cell r="I44">
            <v>15224</v>
          </cell>
          <cell r="J44">
            <v>8542</v>
          </cell>
          <cell r="K44">
            <v>40802</v>
          </cell>
          <cell r="L44">
            <v>30</v>
          </cell>
          <cell r="M44">
            <v>12241</v>
          </cell>
          <cell r="N44">
            <v>53043</v>
          </cell>
          <cell r="O44">
            <v>53050</v>
          </cell>
        </row>
        <row r="45">
          <cell r="A45" t="str">
            <v>1.1.3.1.2.</v>
          </cell>
          <cell r="B45" t="str">
            <v>в двух проекциях</v>
          </cell>
          <cell r="C45">
            <v>15825</v>
          </cell>
          <cell r="D45">
            <v>1994</v>
          </cell>
          <cell r="E45">
            <v>17819</v>
          </cell>
          <cell r="F45">
            <v>6058</v>
          </cell>
          <cell r="G45">
            <v>73</v>
          </cell>
          <cell r="H45">
            <v>1604</v>
          </cell>
          <cell r="I45">
            <v>22835</v>
          </cell>
          <cell r="J45">
            <v>12813</v>
          </cell>
          <cell r="K45">
            <v>61202</v>
          </cell>
          <cell r="L45">
            <v>30</v>
          </cell>
          <cell r="M45">
            <v>18361</v>
          </cell>
          <cell r="N45">
            <v>79563</v>
          </cell>
          <cell r="O45">
            <v>79550</v>
          </cell>
        </row>
        <row r="46">
          <cell r="A46" t="str">
            <v>1.1.3.2.</v>
          </cell>
          <cell r="B46" t="str">
            <v xml:space="preserve">Рентгенография периферических отделов скелета: </v>
          </cell>
        </row>
        <row r="47">
          <cell r="A47" t="str">
            <v>1.1.3.2.1.</v>
          </cell>
          <cell r="B47" t="str">
            <v>в одной проекции</v>
          </cell>
          <cell r="C47">
            <v>10550</v>
          </cell>
          <cell r="D47">
            <v>1329</v>
          </cell>
          <cell r="E47">
            <v>11879</v>
          </cell>
          <cell r="F47">
            <v>4039</v>
          </cell>
          <cell r="G47">
            <v>49</v>
          </cell>
          <cell r="H47">
            <v>1069</v>
          </cell>
          <cell r="I47">
            <v>15224</v>
          </cell>
          <cell r="J47">
            <v>8542</v>
          </cell>
          <cell r="K47">
            <v>40802</v>
          </cell>
          <cell r="L47">
            <v>30</v>
          </cell>
          <cell r="M47">
            <v>12241</v>
          </cell>
          <cell r="N47">
            <v>53043</v>
          </cell>
          <cell r="O47">
            <v>53050</v>
          </cell>
        </row>
        <row r="48">
          <cell r="A48" t="str">
            <v>1.1.3.2.2.</v>
          </cell>
          <cell r="B48" t="str">
            <v>в двух проекциях</v>
          </cell>
          <cell r="C48">
            <v>15825</v>
          </cell>
          <cell r="D48">
            <v>1994</v>
          </cell>
          <cell r="E48">
            <v>17819</v>
          </cell>
          <cell r="F48">
            <v>6058</v>
          </cell>
          <cell r="G48">
            <v>73</v>
          </cell>
          <cell r="H48">
            <v>1604</v>
          </cell>
          <cell r="I48">
            <v>22835</v>
          </cell>
          <cell r="J48">
            <v>12813</v>
          </cell>
          <cell r="K48">
            <v>61202</v>
          </cell>
          <cell r="L48">
            <v>30</v>
          </cell>
          <cell r="M48">
            <v>18361</v>
          </cell>
          <cell r="N48">
            <v>79563</v>
          </cell>
          <cell r="O48">
            <v>79550</v>
          </cell>
        </row>
        <row r="49">
          <cell r="A49" t="str">
            <v>1.1.3.3.</v>
          </cell>
          <cell r="B49" t="str">
            <v xml:space="preserve">Рентгенография черепа: </v>
          </cell>
        </row>
        <row r="50">
          <cell r="A50" t="str">
            <v>1.1.3.3.1.</v>
          </cell>
          <cell r="B50" t="str">
            <v>в одной проекции</v>
          </cell>
          <cell r="C50">
            <v>10550</v>
          </cell>
          <cell r="D50">
            <v>1329</v>
          </cell>
          <cell r="E50">
            <v>11879</v>
          </cell>
          <cell r="F50">
            <v>4039</v>
          </cell>
          <cell r="G50">
            <v>49</v>
          </cell>
          <cell r="H50">
            <v>1069</v>
          </cell>
          <cell r="I50">
            <v>15224</v>
          </cell>
          <cell r="J50">
            <v>8542</v>
          </cell>
          <cell r="K50">
            <v>40802</v>
          </cell>
          <cell r="L50">
            <v>30</v>
          </cell>
          <cell r="M50">
            <v>12241</v>
          </cell>
          <cell r="N50">
            <v>53043</v>
          </cell>
          <cell r="O50">
            <v>53050</v>
          </cell>
        </row>
        <row r="51">
          <cell r="A51" t="str">
            <v>1.1.3.3.2.</v>
          </cell>
          <cell r="B51" t="str">
            <v>в двух проекциях</v>
          </cell>
          <cell r="C51">
            <v>15825</v>
          </cell>
          <cell r="D51">
            <v>1994</v>
          </cell>
          <cell r="E51">
            <v>17819</v>
          </cell>
          <cell r="F51">
            <v>6058</v>
          </cell>
          <cell r="G51">
            <v>73</v>
          </cell>
          <cell r="H51">
            <v>1604</v>
          </cell>
          <cell r="I51">
            <v>22835</v>
          </cell>
          <cell r="J51">
            <v>12813</v>
          </cell>
          <cell r="K51">
            <v>61202</v>
          </cell>
          <cell r="L51">
            <v>30</v>
          </cell>
          <cell r="M51">
            <v>18361</v>
          </cell>
          <cell r="N51">
            <v>79563</v>
          </cell>
          <cell r="O51">
            <v>79550</v>
          </cell>
        </row>
        <row r="52">
          <cell r="A52" t="str">
            <v>1.1.3.4.</v>
          </cell>
          <cell r="B52" t="str">
            <v>Рентгенография придаточных пазух носа</v>
          </cell>
          <cell r="C52">
            <v>10550</v>
          </cell>
          <cell r="D52">
            <v>1329</v>
          </cell>
          <cell r="E52">
            <v>11879</v>
          </cell>
          <cell r="F52">
            <v>4039</v>
          </cell>
          <cell r="G52">
            <v>49</v>
          </cell>
          <cell r="H52">
            <v>1069</v>
          </cell>
          <cell r="I52">
            <v>15224</v>
          </cell>
          <cell r="J52">
            <v>8542</v>
          </cell>
          <cell r="K52">
            <v>40802</v>
          </cell>
          <cell r="L52">
            <v>30</v>
          </cell>
          <cell r="M52">
            <v>12241</v>
          </cell>
          <cell r="N52">
            <v>53043</v>
          </cell>
          <cell r="O52">
            <v>53050</v>
          </cell>
        </row>
        <row r="53">
          <cell r="A53" t="str">
            <v>1.1.3.6.</v>
          </cell>
          <cell r="B53" t="str">
            <v>Рентгенография нижней челюсти</v>
          </cell>
          <cell r="C53">
            <v>15825</v>
          </cell>
          <cell r="D53">
            <v>1994</v>
          </cell>
          <cell r="E53">
            <v>17819</v>
          </cell>
          <cell r="F53">
            <v>6058</v>
          </cell>
          <cell r="G53">
            <v>73</v>
          </cell>
          <cell r="H53">
            <v>1604</v>
          </cell>
          <cell r="I53">
            <v>22835</v>
          </cell>
          <cell r="J53">
            <v>12813</v>
          </cell>
          <cell r="K53">
            <v>61202</v>
          </cell>
          <cell r="L53">
            <v>30</v>
          </cell>
          <cell r="M53">
            <v>18361</v>
          </cell>
          <cell r="N53">
            <v>79563</v>
          </cell>
          <cell r="O53">
            <v>79550</v>
          </cell>
        </row>
        <row r="54">
          <cell r="A54" t="str">
            <v>1.1.3.7.</v>
          </cell>
          <cell r="B54" t="str">
            <v>Рентгенография костей носа</v>
          </cell>
          <cell r="C54">
            <v>10550</v>
          </cell>
          <cell r="D54">
            <v>1329</v>
          </cell>
          <cell r="E54">
            <v>11879</v>
          </cell>
          <cell r="F54">
            <v>4039</v>
          </cell>
          <cell r="G54">
            <v>49</v>
          </cell>
          <cell r="H54">
            <v>1069</v>
          </cell>
          <cell r="I54">
            <v>15224</v>
          </cell>
          <cell r="J54">
            <v>8542</v>
          </cell>
          <cell r="K54">
            <v>40802</v>
          </cell>
          <cell r="L54">
            <v>30</v>
          </cell>
          <cell r="M54">
            <v>12241</v>
          </cell>
          <cell r="N54">
            <v>53043</v>
          </cell>
          <cell r="O54">
            <v>53050</v>
          </cell>
        </row>
        <row r="55">
          <cell r="A55" t="str">
            <v>1.1.3.10.</v>
          </cell>
          <cell r="B55" t="str">
            <v xml:space="preserve">Рентгенография височной кости </v>
          </cell>
          <cell r="C55">
            <v>15825</v>
          </cell>
          <cell r="D55">
            <v>1994</v>
          </cell>
          <cell r="E55">
            <v>17819</v>
          </cell>
          <cell r="F55">
            <v>6058</v>
          </cell>
          <cell r="G55">
            <v>73</v>
          </cell>
          <cell r="H55">
            <v>1604</v>
          </cell>
          <cell r="I55">
            <v>22835</v>
          </cell>
          <cell r="J55">
            <v>12813</v>
          </cell>
          <cell r="K55">
            <v>61202</v>
          </cell>
          <cell r="L55">
            <v>30</v>
          </cell>
          <cell r="M55">
            <v>18361</v>
          </cell>
          <cell r="N55">
            <v>79563</v>
          </cell>
          <cell r="O55">
            <v>79550</v>
          </cell>
        </row>
        <row r="56">
          <cell r="A56" t="str">
            <v>1.1.3.11.</v>
          </cell>
          <cell r="B56" t="str">
            <v>Рентгенография ключицы</v>
          </cell>
          <cell r="C56">
            <v>10550</v>
          </cell>
          <cell r="D56">
            <v>1329</v>
          </cell>
          <cell r="E56">
            <v>11879</v>
          </cell>
          <cell r="F56">
            <v>4039</v>
          </cell>
          <cell r="G56">
            <v>49</v>
          </cell>
          <cell r="H56">
            <v>1069</v>
          </cell>
          <cell r="I56">
            <v>15224</v>
          </cell>
          <cell r="J56">
            <v>8542</v>
          </cell>
          <cell r="K56">
            <v>40802</v>
          </cell>
          <cell r="L56">
            <v>30</v>
          </cell>
          <cell r="M56">
            <v>12241</v>
          </cell>
          <cell r="N56">
            <v>53043</v>
          </cell>
          <cell r="O56">
            <v>53050</v>
          </cell>
        </row>
        <row r="57">
          <cell r="A57" t="str">
            <v>1.1.3.13.</v>
          </cell>
          <cell r="B57" t="str">
            <v>Рентгенография ребер</v>
          </cell>
          <cell r="C57">
            <v>15825</v>
          </cell>
          <cell r="D57">
            <v>1994</v>
          </cell>
          <cell r="E57">
            <v>17819</v>
          </cell>
          <cell r="F57">
            <v>6058</v>
          </cell>
          <cell r="G57">
            <v>73</v>
          </cell>
          <cell r="H57">
            <v>1604</v>
          </cell>
          <cell r="I57">
            <v>22835</v>
          </cell>
          <cell r="J57">
            <v>12813</v>
          </cell>
          <cell r="K57">
            <v>61202</v>
          </cell>
          <cell r="L57">
            <v>30</v>
          </cell>
          <cell r="M57">
            <v>18361</v>
          </cell>
          <cell r="N57">
            <v>79563</v>
          </cell>
          <cell r="O57">
            <v>79550</v>
          </cell>
        </row>
        <row r="58">
          <cell r="A58" t="str">
            <v>1.1.3.14.</v>
          </cell>
          <cell r="B58" t="str">
            <v>Рентгенография грудины</v>
          </cell>
          <cell r="C58">
            <v>26375</v>
          </cell>
          <cell r="D58">
            <v>3324</v>
          </cell>
          <cell r="E58">
            <v>29699</v>
          </cell>
          <cell r="F58">
            <v>10098</v>
          </cell>
          <cell r="G58">
            <v>122</v>
          </cell>
          <cell r="H58">
            <v>2673</v>
          </cell>
          <cell r="I58">
            <v>38059</v>
          </cell>
          <cell r="J58">
            <v>21355</v>
          </cell>
          <cell r="K58">
            <v>102006</v>
          </cell>
          <cell r="L58">
            <v>30</v>
          </cell>
          <cell r="M58">
            <v>30602</v>
          </cell>
          <cell r="N58">
            <v>132608</v>
          </cell>
          <cell r="O58">
            <v>132600</v>
          </cell>
        </row>
        <row r="59">
          <cell r="A59" t="str">
            <v>1.1.3.17.</v>
          </cell>
          <cell r="B59" t="str">
            <v>Рентгенография костей таза</v>
          </cell>
          <cell r="C59">
            <v>10550</v>
          </cell>
          <cell r="D59">
            <v>1329</v>
          </cell>
          <cell r="E59">
            <v>11879</v>
          </cell>
          <cell r="F59">
            <v>4039</v>
          </cell>
          <cell r="G59">
            <v>49</v>
          </cell>
          <cell r="H59">
            <v>1069</v>
          </cell>
          <cell r="I59">
            <v>15224</v>
          </cell>
          <cell r="J59">
            <v>8542</v>
          </cell>
          <cell r="K59">
            <v>40802</v>
          </cell>
          <cell r="L59">
            <v>30</v>
          </cell>
          <cell r="M59">
            <v>12241</v>
          </cell>
          <cell r="N59">
            <v>53043</v>
          </cell>
          <cell r="O59">
            <v>53050</v>
          </cell>
        </row>
        <row r="60">
          <cell r="A60" t="str">
            <v>1.1.4.</v>
          </cell>
          <cell r="B60" t="str">
            <v xml:space="preserve">Рентгенологические исследования, применяемые в урологии и гинекологии: </v>
          </cell>
        </row>
        <row r="61">
          <cell r="A61" t="str">
            <v>1.1.4.1.</v>
          </cell>
          <cell r="B61" t="str">
            <v>Экскреторная урография</v>
          </cell>
          <cell r="C61">
            <v>61040</v>
          </cell>
          <cell r="D61">
            <v>4718</v>
          </cell>
          <cell r="E61">
            <v>65758</v>
          </cell>
          <cell r="F61">
            <v>22358</v>
          </cell>
          <cell r="G61">
            <v>270</v>
          </cell>
          <cell r="H61">
            <v>3794</v>
          </cell>
          <cell r="I61">
            <v>88081</v>
          </cell>
          <cell r="J61">
            <v>34168</v>
          </cell>
          <cell r="K61">
            <v>214429</v>
          </cell>
          <cell r="L61">
            <v>30</v>
          </cell>
          <cell r="M61">
            <v>64329</v>
          </cell>
          <cell r="N61">
            <v>278758</v>
          </cell>
          <cell r="O61">
            <v>278750</v>
          </cell>
        </row>
        <row r="62">
          <cell r="A62" t="str">
            <v>1.1.4.2.</v>
          </cell>
          <cell r="B62" t="str">
            <v>Ретроградная пиелография</v>
          </cell>
          <cell r="C62">
            <v>87160</v>
          </cell>
          <cell r="D62">
            <v>4718</v>
          </cell>
          <cell r="E62">
            <v>91878</v>
          </cell>
          <cell r="F62">
            <v>31239</v>
          </cell>
          <cell r="G62">
            <v>377</v>
          </cell>
          <cell r="H62">
            <v>3794</v>
          </cell>
          <cell r="I62">
            <v>125772</v>
          </cell>
          <cell r="J62">
            <v>34168</v>
          </cell>
          <cell r="K62">
            <v>287228</v>
          </cell>
          <cell r="L62">
            <v>30</v>
          </cell>
          <cell r="M62">
            <v>86168</v>
          </cell>
          <cell r="N62">
            <v>373396</v>
          </cell>
          <cell r="O62">
            <v>373400</v>
          </cell>
        </row>
        <row r="63">
          <cell r="A63" t="str">
            <v>1.1.4.3.</v>
          </cell>
          <cell r="B63" t="str">
            <v>Уретрография</v>
          </cell>
          <cell r="C63">
            <v>43580</v>
          </cell>
          <cell r="D63">
            <v>2359</v>
          </cell>
          <cell r="E63">
            <v>45939</v>
          </cell>
          <cell r="F63">
            <v>15619</v>
          </cell>
          <cell r="G63">
            <v>188</v>
          </cell>
          <cell r="H63">
            <v>1897</v>
          </cell>
          <cell r="I63">
            <v>62886</v>
          </cell>
          <cell r="J63">
            <v>17084</v>
          </cell>
          <cell r="K63">
            <v>143613</v>
          </cell>
          <cell r="L63">
            <v>30</v>
          </cell>
          <cell r="M63">
            <v>43084</v>
          </cell>
          <cell r="N63">
            <v>186697</v>
          </cell>
          <cell r="O63">
            <v>186700</v>
          </cell>
        </row>
        <row r="64">
          <cell r="A64" t="str">
            <v>1.1.4.4.</v>
          </cell>
          <cell r="B64" t="str">
            <v>Ретроградная цистография</v>
          </cell>
          <cell r="C64">
            <v>43580</v>
          </cell>
          <cell r="D64">
            <v>2359</v>
          </cell>
          <cell r="E64">
            <v>45939</v>
          </cell>
          <cell r="F64">
            <v>15619</v>
          </cell>
          <cell r="G64">
            <v>188</v>
          </cell>
          <cell r="H64">
            <v>1897</v>
          </cell>
          <cell r="I64">
            <v>62886</v>
          </cell>
          <cell r="J64">
            <v>17084</v>
          </cell>
          <cell r="K64">
            <v>143613</v>
          </cell>
          <cell r="L64">
            <v>30</v>
          </cell>
          <cell r="M64">
            <v>43084</v>
          </cell>
          <cell r="N64">
            <v>186697</v>
          </cell>
          <cell r="O64">
            <v>186700</v>
          </cell>
        </row>
        <row r="65">
          <cell r="A65" t="str">
            <v>1.1.6.</v>
          </cell>
          <cell r="B65" t="str">
            <v>Заочная консультация по предоставленным рентгенограммам с оформлением протокола</v>
          </cell>
          <cell r="C65">
            <v>21100</v>
          </cell>
          <cell r="D65">
            <v>2659</v>
          </cell>
          <cell r="E65">
            <v>23759</v>
          </cell>
          <cell r="F65">
            <v>8078</v>
          </cell>
          <cell r="G65">
            <v>97</v>
          </cell>
          <cell r="H65">
            <v>2138</v>
          </cell>
          <cell r="I65">
            <v>30447</v>
          </cell>
          <cell r="J65">
            <v>0</v>
          </cell>
          <cell r="K65">
            <v>64519</v>
          </cell>
          <cell r="L65">
            <v>30</v>
          </cell>
          <cell r="M65">
            <v>19356</v>
          </cell>
          <cell r="N65">
            <v>83875</v>
          </cell>
          <cell r="O65">
            <v>83900</v>
          </cell>
        </row>
      </sheetData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"/>
      <sheetName val="расшифровка ЗП"/>
      <sheetName val="доп. зп %"/>
      <sheetName val="ЗП"/>
      <sheetName val="перечень оборуд."/>
      <sheetName val="износ оборудования"/>
      <sheetName val="Кальк"/>
      <sheetName val="Расчет страх и СНГ"/>
      <sheetName val="Прейск. страх. и СНГ"/>
      <sheetName val="Расчет РБ"/>
      <sheetName val="Прейск. РБ"/>
      <sheetName val="Изменени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8">
          <cell r="A18" t="str">
            <v>1.</v>
          </cell>
          <cell r="B18" t="str">
            <v>Лучевая диагностика:</v>
          </cell>
        </row>
        <row r="19">
          <cell r="A19" t="str">
            <v>1.1.</v>
          </cell>
          <cell r="B19" t="str">
            <v>Рентгенологические исследования:</v>
          </cell>
        </row>
        <row r="20">
          <cell r="A20" t="str">
            <v>1.1.7.</v>
          </cell>
          <cell r="B20" t="str">
            <v xml:space="preserve">Рентгеновская компьютерная томография: </v>
          </cell>
        </row>
        <row r="21">
          <cell r="A21" t="str">
            <v>1.1.7.1.</v>
          </cell>
          <cell r="B21" t="str">
            <v>Рентгеновская компьютерная томография головного мозга без контрастного усиления</v>
          </cell>
        </row>
        <row r="22">
          <cell r="A22" t="str">
            <v>1.1.7.1.2.</v>
          </cell>
          <cell r="B22" t="str">
            <v>на рентгеновских компьютерных томографах со спиральной технологией сканирования</v>
          </cell>
        </row>
        <row r="23">
          <cell r="A23" t="str">
            <v>1.1.7.2.</v>
          </cell>
          <cell r="B23" t="str">
            <v>Рентгеновская компьютерная томография головного мозга с контрастным усилением</v>
          </cell>
        </row>
        <row r="24">
          <cell r="A24" t="str">
            <v>1.1.7.2.2.</v>
          </cell>
          <cell r="B24" t="str">
            <v>на рентгеновских компьютерных томографах со спиральной технологией сканирования</v>
          </cell>
        </row>
        <row r="25">
          <cell r="A25" t="str">
            <v>1.1.7.3.</v>
          </cell>
          <cell r="B25" t="str">
            <v>Рентгеновская компьютерная томография лицевого черепа без контрастного усиления</v>
          </cell>
        </row>
        <row r="26">
          <cell r="A26" t="str">
            <v>1.1.7.3.2.</v>
          </cell>
          <cell r="B26" t="str">
            <v>на рентгеновских компьютерных томографах со спиральной технологией сканирования</v>
          </cell>
        </row>
        <row r="27">
          <cell r="A27" t="str">
            <v>1.1.7.4.</v>
          </cell>
          <cell r="B27" t="str">
            <v>Рентгеновская компьютерная томография лицевого черепа с контрастным усилением</v>
          </cell>
        </row>
        <row r="28">
          <cell r="A28" t="str">
            <v>1.1.7.4.2.</v>
          </cell>
          <cell r="B28" t="str">
            <v>на рентгеновских компьютерных томографах со спиральной технологией сканирования</v>
          </cell>
        </row>
        <row r="29">
          <cell r="A29" t="str">
            <v>1.1.7.5.</v>
          </cell>
          <cell r="B29" t="str">
            <v>Рентгеновская компьютерная томография шеи без контрастного усиления</v>
          </cell>
        </row>
        <row r="30">
          <cell r="A30" t="str">
            <v>1.1.7.5.2.</v>
          </cell>
          <cell r="B30" t="str">
            <v>на рентгеновских компьютерных томографах со спиральной технологией сканирования</v>
          </cell>
        </row>
        <row r="31">
          <cell r="A31" t="str">
            <v>1.1.7.6</v>
          </cell>
          <cell r="B31" t="str">
            <v>Рентгеновская компьютерная томография шеи с контрастным усилением</v>
          </cell>
        </row>
        <row r="32">
          <cell r="A32" t="str">
            <v>1.1.7.6.2.</v>
          </cell>
          <cell r="B32" t="str">
            <v>на рентгеновских компьютерных томографах со спиральной технологией сканирования</v>
          </cell>
        </row>
        <row r="33">
          <cell r="A33" t="str">
            <v>1.1.7.7.</v>
          </cell>
          <cell r="B33" t="str">
            <v>Рентгеновская компьютерная томография грудной полости без контрастного усиления</v>
          </cell>
        </row>
        <row r="34">
          <cell r="A34" t="str">
            <v>1.1.7.7.2.</v>
          </cell>
          <cell r="B34" t="str">
            <v>на рентгеновских компьютерных томографах со спиральной технологией сканирования</v>
          </cell>
        </row>
        <row r="35">
          <cell r="A35" t="str">
            <v>1.1.7.8.</v>
          </cell>
          <cell r="B35" t="str">
            <v>Рентгеновская компьютерная томография грудной полости с контрастным усилением</v>
          </cell>
        </row>
        <row r="36">
          <cell r="A36" t="str">
            <v>1.1.7.8.2.</v>
          </cell>
          <cell r="B36" t="str">
            <v>на рентгеновских компьютерных томографах со спиральной технологией сканирования</v>
          </cell>
        </row>
        <row r="37">
          <cell r="A37" t="str">
            <v>1.1.7.9.</v>
          </cell>
          <cell r="B37" t="str">
            <v>Рентгеновская компьютерная томография брюшной полости без контрастного усиления</v>
          </cell>
        </row>
        <row r="38">
          <cell r="A38" t="str">
            <v>1.1.7.9.2.</v>
          </cell>
          <cell r="B38" t="str">
            <v>на рентгеновских компьютерных томографах со спиральной технологией сканирования</v>
          </cell>
        </row>
        <row r="39">
          <cell r="A39" t="str">
            <v>1.1.7.10.</v>
          </cell>
          <cell r="B39" t="str">
            <v>Рентгеновская компьютерная томография брюшной полости с контрастным усилением</v>
          </cell>
        </row>
        <row r="40">
          <cell r="A40" t="str">
            <v>1.1.7.10.2.</v>
          </cell>
          <cell r="B40" t="str">
            <v>на рентгеновских компьютерных томографах со спиральной технологией сканирования</v>
          </cell>
        </row>
        <row r="41">
          <cell r="A41" t="str">
            <v>1.1.7.11.</v>
          </cell>
          <cell r="B41" t="str">
            <v>Рентгеновская компьютерная томография таза без контрастного усиления</v>
          </cell>
        </row>
        <row r="42">
          <cell r="A42" t="str">
            <v>1.1.7.11.2.</v>
          </cell>
          <cell r="B42" t="str">
            <v>на рентгеновских компьютерных томографах со спиральной технологией сканирования</v>
          </cell>
        </row>
        <row r="43">
          <cell r="A43" t="str">
            <v>1.1.7.12.</v>
          </cell>
          <cell r="B43" t="str">
            <v>Рентгеновская компьютерная томография таза с контрастным усилением</v>
          </cell>
        </row>
        <row r="44">
          <cell r="A44" t="str">
            <v>1.1.7.12.2.</v>
          </cell>
          <cell r="B44" t="str">
            <v>на рентгеновских компьютерных томографах со спиральной технологией сканирования</v>
          </cell>
        </row>
        <row r="45">
          <cell r="A45" t="str">
            <v>1.1.7.13.</v>
          </cell>
          <cell r="B45" t="str">
            <v>Рентгеновская компьютерная томография позвоночного сегмента без контрастного усиления</v>
          </cell>
        </row>
        <row r="46">
          <cell r="A46" t="str">
            <v>1.1.7.13.2.</v>
          </cell>
          <cell r="B46" t="str">
            <v>на рентгеновских компьютерных томографах со спиральной технологией сканирования</v>
          </cell>
        </row>
        <row r="47">
          <cell r="A47" t="str">
            <v>1.1.7.14.</v>
          </cell>
          <cell r="B47" t="str">
            <v>Рентгеновская компьютерная томография позвоночного сегмента с контрастным усилением</v>
          </cell>
        </row>
        <row r="48">
          <cell r="A48" t="str">
            <v>1.1.7.14.2.</v>
          </cell>
          <cell r="B48" t="str">
            <v>на рентгеновских компьютерных томографах со спиральной технологией сканирования</v>
          </cell>
        </row>
        <row r="49">
          <cell r="A49" t="str">
            <v>1.1.7.15.</v>
          </cell>
          <cell r="B49" t="str">
            <v>Рентгеновская компьютерная томография отдела позвоночника без контрастного усиления</v>
          </cell>
        </row>
        <row r="50">
          <cell r="A50" t="str">
            <v>1.1.7.15.2.</v>
          </cell>
          <cell r="B50" t="str">
            <v>на рентгеновских компьютерных томографах со спиральной технологией сканирования</v>
          </cell>
        </row>
        <row r="51">
          <cell r="A51" t="str">
            <v>1.1.7.16.</v>
          </cell>
          <cell r="B51" t="str">
            <v>Рентгеновская компьютерная томография отдела позвоночника с контрастным усилением</v>
          </cell>
        </row>
        <row r="52">
          <cell r="A52" t="str">
            <v>1.1.7.16.2.</v>
          </cell>
          <cell r="B52" t="str">
            <v>на рентгеновских компьютерных томографах со спиральной технологией сканирования</v>
          </cell>
        </row>
        <row r="53">
          <cell r="A53" t="str">
            <v>1.1.7.17.</v>
          </cell>
          <cell r="B53" t="str">
            <v>Рентгеновская компьютерная томография костей и суставов без контрастного усиления</v>
          </cell>
        </row>
        <row r="54">
          <cell r="A54" t="str">
            <v>1.1.7.17.2.</v>
          </cell>
          <cell r="B54" t="str">
            <v>на рентгеновских компьютерных томографах со спиральной технологией сканирования</v>
          </cell>
        </row>
        <row r="55">
          <cell r="A55" t="str">
            <v>1.1.7.18.</v>
          </cell>
          <cell r="B55" t="str">
            <v>Рентгеновская компьютерная томография костей и суставов с контрастным усилением</v>
          </cell>
        </row>
        <row r="56">
          <cell r="A56" t="str">
            <v>1.1.7.18.2.</v>
          </cell>
          <cell r="B56" t="str">
            <v>на рентгеновских компьютерных томографах со спиральной технологией сканирования</v>
          </cell>
        </row>
        <row r="57">
          <cell r="A57" t="str">
            <v>1.1.7.19.</v>
          </cell>
          <cell r="B57" t="str">
            <v>КТ-ангиография</v>
          </cell>
        </row>
        <row r="58">
          <cell r="A58" t="str">
            <v>1.1.7.19.2.</v>
          </cell>
          <cell r="B58" t="str">
            <v>на рентгеновских компьютерных томографах со спиральной технологией сканирования</v>
          </cell>
        </row>
        <row r="59">
          <cell r="A59" t="str">
            <v>1.1.7.20.</v>
          </cell>
          <cell r="B59" t="str">
            <v>Специальные методы обработки изображений</v>
          </cell>
        </row>
        <row r="60">
          <cell r="A60" t="str">
            <v>1.1.7.20.1.</v>
          </cell>
          <cell r="B60" t="str">
            <v>MPR, MIP, MinIP, SSD, криволинейная реконструкция</v>
          </cell>
        </row>
        <row r="61">
          <cell r="A61" t="str">
            <v>1.1.7.20.3.</v>
          </cell>
          <cell r="B61" t="str">
            <v>подсчет объема</v>
          </cell>
        </row>
        <row r="62">
          <cell r="A62" t="str">
            <v>1.1.7.20.5.</v>
          </cell>
          <cell r="B62" t="str">
            <v>сравнение КТ исследований в динамике</v>
          </cell>
        </row>
      </sheetData>
      <sheetData sheetId="7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нормы"/>
      <sheetName val="расшифровка ЗП"/>
      <sheetName val="доп. зп %"/>
      <sheetName val="ЗП"/>
      <sheetName val="перечень оборуд."/>
      <sheetName val="износ оборудования"/>
      <sheetName val="Кальк"/>
      <sheetName val="Расчет страх. и СНГ"/>
      <sheetName val="Прейск. страх. и СНГ"/>
      <sheetName val="Расчет РБ"/>
      <sheetName val="Прейск. РБ"/>
      <sheetName val="Изменение"/>
    </sheetNames>
    <sheetDataSet>
      <sheetData sheetId="0">
        <row r="218">
          <cell r="C218" t="str">
            <v>Исследование</v>
          </cell>
        </row>
        <row r="222">
          <cell r="C222" t="str">
            <v>Исследование</v>
          </cell>
        </row>
        <row r="226">
          <cell r="C226" t="str">
            <v>Исследование</v>
          </cell>
        </row>
        <row r="230">
          <cell r="C230" t="str">
            <v>Исследование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6">
          <cell r="A16" t="str">
            <v>1.2.</v>
          </cell>
          <cell r="B16" t="str">
            <v xml:space="preserve">Магнитно-резонансная томография: </v>
          </cell>
        </row>
        <row r="17">
          <cell r="A17" t="str">
            <v>1.2.1.</v>
          </cell>
          <cell r="B17" t="str">
            <v>Магнитно-резонансная томография головного мозга без контрастного усиления</v>
          </cell>
        </row>
        <row r="18">
          <cell r="A18" t="str">
            <v>1.2.1.1.</v>
          </cell>
          <cell r="B18" t="str">
            <v>на высокопольных магнитно-резонансных томографах (с мощностью магнитного поля 1,5 T)</v>
          </cell>
        </row>
        <row r="19">
          <cell r="A19" t="str">
            <v>1.2.2.</v>
          </cell>
          <cell r="B19" t="str">
            <v>Магнитно-резонансная томография головного мозга с контрастным усилением</v>
          </cell>
        </row>
        <row r="20">
          <cell r="A20" t="str">
            <v>1.2.2.1.</v>
          </cell>
          <cell r="B20" t="str">
            <v>на высокопольных магнитно-резонансных томографах (с мощностью магнитного поля 1,5 T)</v>
          </cell>
        </row>
        <row r="21">
          <cell r="A21" t="str">
            <v>1.2.3.</v>
          </cell>
          <cell r="B21" t="str">
            <v>Магнитно-резонансная томография лицевого черепа без контрастного усиления</v>
          </cell>
        </row>
        <row r="22">
          <cell r="A22" t="str">
            <v>1.2.3.1.</v>
          </cell>
          <cell r="B22" t="str">
            <v>на высокопольных магнитно-резонансных томографах (с мощностью магнитного поля 1,5 T)</v>
          </cell>
        </row>
        <row r="23">
          <cell r="A23" t="str">
            <v>1.2.4.</v>
          </cell>
          <cell r="B23" t="str">
            <v>Магнитно-резонансная томография лицевого черепа с контрастным усилением</v>
          </cell>
        </row>
        <row r="24">
          <cell r="A24" t="str">
            <v>1.2.4.1.</v>
          </cell>
          <cell r="B24" t="str">
            <v>на высокопольных магнитно-резонансных томографах (с мощностью магнитного поля 1,5 T)</v>
          </cell>
        </row>
        <row r="25">
          <cell r="A25" t="str">
            <v>1.2.5.</v>
          </cell>
          <cell r="B25" t="str">
            <v>Магнитно-резонансная томография шеи без контрастного усиления</v>
          </cell>
        </row>
        <row r="26">
          <cell r="A26" t="str">
            <v>1.2.5.1.</v>
          </cell>
          <cell r="B26" t="str">
            <v>на высокопольных магнитно-резонансных томографах (с мощностью магнитного поля 1,5 T)</v>
          </cell>
        </row>
        <row r="27">
          <cell r="A27" t="str">
            <v>1.2.6.</v>
          </cell>
          <cell r="B27" t="str">
            <v>Магнитно-резонансная томография шеи с контрастным усилением</v>
          </cell>
        </row>
        <row r="28">
          <cell r="A28" t="str">
            <v>1.2.6.1.</v>
          </cell>
          <cell r="B28" t="str">
            <v>на высокопольных магнитно-резонансных томографах (с мощностью магнитного поля 1,5 T)</v>
          </cell>
        </row>
        <row r="29">
          <cell r="A29" t="str">
            <v>1.2.7.</v>
          </cell>
          <cell r="B29" t="str">
            <v>Магнитно-резонансная томография отдела позвоночника и спинного мозга без контрастного усиления</v>
          </cell>
        </row>
        <row r="30">
          <cell r="A30" t="str">
            <v>1.2.7.1.</v>
          </cell>
          <cell r="B30" t="str">
            <v>на высокопольных магнитно-резонансных томографах (с мощностью магнитного поля 1,5 T)</v>
          </cell>
        </row>
        <row r="31">
          <cell r="A31" t="str">
            <v>1.2.8.</v>
          </cell>
          <cell r="B31" t="str">
            <v>Магнитно-резонансная томография отдела позвоночника и спинного мозга с контрастным усилением</v>
          </cell>
        </row>
        <row r="32">
          <cell r="A32" t="str">
            <v>1.2.8.1.</v>
          </cell>
          <cell r="B32" t="str">
            <v>на высокопольных магнитно-резонансных томографах (с мощностью магнитного поля 1,5 T)</v>
          </cell>
        </row>
        <row r="33">
          <cell r="A33" t="str">
            <v>1.2.15.</v>
          </cell>
          <cell r="B33" t="str">
            <v>Магнитно-резонансная томография брюшной полости без контрастного усиления</v>
          </cell>
        </row>
        <row r="34">
          <cell r="A34" t="str">
            <v>1.2.15.1.</v>
          </cell>
          <cell r="B34" t="str">
            <v>на высокопольных магнитно-резонансных томографах (с мощностью магнитного поля 1,5 T)</v>
          </cell>
        </row>
        <row r="35">
          <cell r="A35" t="str">
            <v>1.2.16.</v>
          </cell>
          <cell r="B35" t="str">
            <v>Магнитно-резонансная томография брюшной полости с контрастным усилением</v>
          </cell>
        </row>
        <row r="36">
          <cell r="A36" t="str">
            <v>1.2.16.1.</v>
          </cell>
          <cell r="B36" t="str">
            <v>на высокопольных магнитно-резонансных томографах (с мощностью магнитного поля 1,5 T)</v>
          </cell>
        </row>
        <row r="37">
          <cell r="A37" t="str">
            <v>1.2.17.</v>
          </cell>
          <cell r="B37" t="str">
            <v>Магнитно-резонансная томография забрюшинного пространства без контрастного усиления</v>
          </cell>
        </row>
        <row r="38">
          <cell r="A38" t="str">
            <v>1.2.17.1.</v>
          </cell>
          <cell r="B38" t="str">
            <v>на высокопольных магнитно-резонансных томографах (с мощностью магнитного поля 1,5 T)</v>
          </cell>
        </row>
        <row r="39">
          <cell r="A39" t="str">
            <v>1.2.18.</v>
          </cell>
          <cell r="B39" t="str">
            <v>Магнитно-резонансная томография забрюшинного пространства с контрастным усилением</v>
          </cell>
        </row>
        <row r="40">
          <cell r="A40" t="str">
            <v>1.2.18.1.</v>
          </cell>
          <cell r="B40" t="str">
            <v>на высокопольных магнитно-резонансных томографах (с мощностью магнитного поля 1,5 T)</v>
          </cell>
        </row>
        <row r="41">
          <cell r="A41" t="str">
            <v>1.2.19.</v>
          </cell>
          <cell r="B41" t="str">
            <v>Магнитно-резонансная томография малого таза без контрастного усиления</v>
          </cell>
        </row>
        <row r="42">
          <cell r="A42" t="str">
            <v>1.2.19.1.</v>
          </cell>
          <cell r="B42" t="str">
            <v>на высокопольных магнитно-резонансных томографах (с мощностью магнитного поля 1,5 T)</v>
          </cell>
        </row>
        <row r="43">
          <cell r="A43" t="str">
            <v>1.2.20.</v>
          </cell>
          <cell r="B43" t="str">
            <v>Магнитно-резонансная томография малого таза с контрастным усилением</v>
          </cell>
        </row>
        <row r="44">
          <cell r="A44" t="str">
            <v>1.2.20.1.</v>
          </cell>
          <cell r="B44" t="str">
            <v>на высокопольных магнитно-резонансных томографах (с мощностью магнитного поля 1,5 T)</v>
          </cell>
        </row>
        <row r="45">
          <cell r="A45" t="str">
            <v>1.2.21.</v>
          </cell>
          <cell r="B45" t="str">
            <v>Магнитно-резонансная томография сустава без контрастного усиления</v>
          </cell>
        </row>
        <row r="46">
          <cell r="A46" t="str">
            <v>1.2.21.1.</v>
          </cell>
          <cell r="B46" t="str">
            <v>на высокопольных магнитно-резонансных томографах (с мощностью магнитного поля 1,5 T)</v>
          </cell>
        </row>
        <row r="47">
          <cell r="A47" t="str">
            <v>1.2.22.</v>
          </cell>
          <cell r="B47" t="str">
            <v>Магнитно-резонансная томография сустава с контрастным усилением</v>
          </cell>
        </row>
        <row r="48">
          <cell r="A48" t="str">
            <v>1.2.22.1.</v>
          </cell>
          <cell r="B48" t="str">
            <v>на высокопольных магнитно-резонансных томографах (с мощностью магнитного поля 1,5 T)</v>
          </cell>
        </row>
        <row r="49">
          <cell r="A49" t="str">
            <v>1.2.23.</v>
          </cell>
          <cell r="B49" t="str">
            <v>Магнитно-резонансная томография конечности без контрастного усиления</v>
          </cell>
        </row>
        <row r="50">
          <cell r="A50" t="str">
            <v>1.2.23.1.</v>
          </cell>
          <cell r="B50" t="str">
            <v>на высокопольных магнитно-резонансных томографах (с мощностью магнитного поля 1,5 T)</v>
          </cell>
        </row>
        <row r="51">
          <cell r="A51" t="str">
            <v>1.2.24.</v>
          </cell>
          <cell r="B51" t="str">
            <v>Магнитно-резонансная томография конечности с контрастным усилением</v>
          </cell>
        </row>
        <row r="52">
          <cell r="A52" t="str">
            <v>1.2.24.1.</v>
          </cell>
          <cell r="B52" t="str">
            <v>на высокопольных магнитно-резонансных томографах (с мощностью магнитного поля 1,5 T)</v>
          </cell>
        </row>
        <row r="53">
          <cell r="A53" t="str">
            <v>1.2.25.</v>
          </cell>
          <cell r="B53" t="str">
            <v>Магнитно-резонансная томография мягких тканей без контрастного усиления</v>
          </cell>
        </row>
        <row r="54">
          <cell r="A54" t="str">
            <v>1.2.25.1.</v>
          </cell>
          <cell r="B54" t="str">
            <v>на высокопольных магнитно-резонансных томографах (с мощностью магнитного поля 1,5 T)</v>
          </cell>
        </row>
        <row r="55">
          <cell r="A55" t="str">
            <v>1.2.26.</v>
          </cell>
          <cell r="B55" t="str">
            <v>Магнитно-резонансная томография мягких тканей с контрастным усилением</v>
          </cell>
        </row>
        <row r="56">
          <cell r="A56" t="str">
            <v>1.2.26.1.</v>
          </cell>
          <cell r="B56" t="str">
            <v>на высокопольных магнитно-резонансных томографах (с мощностью магнитного поля 1,5 T)</v>
          </cell>
        </row>
        <row r="57">
          <cell r="A57" t="str">
            <v>1.2.27.</v>
          </cell>
          <cell r="B57" t="str">
            <v>Дополнительные программные пакеты</v>
          </cell>
        </row>
        <row r="58">
          <cell r="A58" t="str">
            <v>1.2.27.1.</v>
          </cell>
          <cell r="B58" t="str">
            <v>программа ранней диагностики инсультов</v>
          </cell>
        </row>
        <row r="59">
          <cell r="A59" t="str">
            <v>1.2.27.3.</v>
          </cell>
          <cell r="B59" t="str">
            <v>МР-ангиография</v>
          </cell>
        </row>
        <row r="60">
          <cell r="A60" t="str">
            <v>1.2.27.4.</v>
          </cell>
          <cell r="B60" t="str">
            <v>МР-ангиография с контрастным усилением</v>
          </cell>
        </row>
        <row r="61">
          <cell r="A61" t="str">
            <v>1.2.27.5.</v>
          </cell>
          <cell r="B61" t="str">
            <v>МР-коронарография с контрастным усилением</v>
          </cell>
        </row>
        <row r="62">
          <cell r="A62" t="str">
            <v>1.2.27.6.</v>
          </cell>
          <cell r="B62" t="str">
            <v>МР-холангио-панкреатография</v>
          </cell>
        </row>
        <row r="63">
          <cell r="A63" t="str">
            <v>1.2.27.7.</v>
          </cell>
          <cell r="B63" t="str">
            <v>МР-миелография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Хроном."/>
      <sheetName val="Нормы хроном."/>
      <sheetName val="Нормы. пост."/>
      <sheetName val="Расш. ЗП хрон."/>
      <sheetName val="Доп. ЗП хрон."/>
      <sheetName val="ЗП пост."/>
      <sheetName val="ЗП хрон."/>
      <sheetName val="Расш. доп. ЗП хрон."/>
      <sheetName val="Расш. доп. ЗП пост."/>
      <sheetName val="Амор. за 1 мин."/>
      <sheetName val="Амор. пост."/>
      <sheetName val="Амор. хрон."/>
      <sheetName val="Кальк. пост."/>
      <sheetName val="Лист1"/>
      <sheetName val="Кальк. хрон."/>
      <sheetName val="Прейскурант общий"/>
      <sheetName val="Прейскурант хрон."/>
    </sheetNames>
    <sheetDataSet>
      <sheetData sheetId="0" refreshError="1"/>
      <sheetData sheetId="1" refreshError="1"/>
      <sheetData sheetId="2">
        <row r="18">
          <cell r="C18" t="str">
            <v>манипуляция</v>
          </cell>
        </row>
        <row r="20">
          <cell r="C20" t="str">
            <v>манипуляция</v>
          </cell>
        </row>
        <row r="22">
          <cell r="C22" t="str">
            <v>манипуляция</v>
          </cell>
        </row>
        <row r="24">
          <cell r="C24" t="str">
            <v>манипуляция</v>
          </cell>
        </row>
        <row r="26">
          <cell r="C26" t="str">
            <v>манипуляция</v>
          </cell>
        </row>
        <row r="28">
          <cell r="C28" t="str">
            <v>манипуляция</v>
          </cell>
        </row>
        <row r="30">
          <cell r="C30" t="str">
            <v>манипуляция</v>
          </cell>
        </row>
        <row r="32">
          <cell r="C32" t="str">
            <v>манипуляция</v>
          </cell>
        </row>
        <row r="34">
          <cell r="C34" t="str">
            <v>манипуляция</v>
          </cell>
        </row>
        <row r="36">
          <cell r="C36" t="str">
            <v>операция</v>
          </cell>
        </row>
        <row r="38">
          <cell r="C38" t="str">
            <v>операция</v>
          </cell>
        </row>
        <row r="40">
          <cell r="C40" t="str">
            <v>операция</v>
          </cell>
        </row>
        <row r="42">
          <cell r="C42" t="str">
            <v>операция</v>
          </cell>
        </row>
        <row r="44">
          <cell r="C44" t="str">
            <v>операция</v>
          </cell>
        </row>
        <row r="46">
          <cell r="C46" t="str">
            <v>операция</v>
          </cell>
        </row>
        <row r="48">
          <cell r="C48" t="str">
            <v>операция</v>
          </cell>
        </row>
        <row r="50">
          <cell r="C50" t="str">
            <v>операция</v>
          </cell>
        </row>
        <row r="52">
          <cell r="C52" t="str">
            <v>операция</v>
          </cell>
        </row>
        <row r="54">
          <cell r="C54" t="str">
            <v>операция</v>
          </cell>
        </row>
        <row r="56">
          <cell r="C56" t="str">
            <v>операция</v>
          </cell>
        </row>
        <row r="58">
          <cell r="C58" t="str">
            <v>манипуляция</v>
          </cell>
        </row>
        <row r="60">
          <cell r="C60" t="str">
            <v>манипуляция</v>
          </cell>
        </row>
        <row r="62">
          <cell r="C62" t="str">
            <v>манипуляция</v>
          </cell>
        </row>
        <row r="64">
          <cell r="C64" t="str">
            <v>операция</v>
          </cell>
        </row>
        <row r="66">
          <cell r="C66" t="str">
            <v>операция</v>
          </cell>
        </row>
        <row r="68">
          <cell r="C68" t="str">
            <v>операция</v>
          </cell>
        </row>
        <row r="70">
          <cell r="C70" t="str">
            <v>операция</v>
          </cell>
        </row>
        <row r="72">
          <cell r="C72" t="str">
            <v>операция</v>
          </cell>
        </row>
        <row r="74">
          <cell r="C74" t="str">
            <v>операция</v>
          </cell>
        </row>
        <row r="76">
          <cell r="C76" t="str">
            <v>операция</v>
          </cell>
        </row>
        <row r="79">
          <cell r="C79" t="str">
            <v>операция</v>
          </cell>
        </row>
        <row r="81">
          <cell r="C81" t="str">
            <v>операция</v>
          </cell>
        </row>
        <row r="83">
          <cell r="C83" t="str">
            <v>операция</v>
          </cell>
        </row>
        <row r="85">
          <cell r="C85" t="str">
            <v>операция</v>
          </cell>
        </row>
        <row r="87">
          <cell r="C87" t="str">
            <v>операция</v>
          </cell>
        </row>
        <row r="89">
          <cell r="C89" t="str">
            <v>операция</v>
          </cell>
        </row>
        <row r="91">
          <cell r="C91" t="str">
            <v>операция</v>
          </cell>
        </row>
        <row r="93">
          <cell r="C93" t="str">
            <v>операция</v>
          </cell>
        </row>
        <row r="95">
          <cell r="C95" t="str">
            <v>операция</v>
          </cell>
        </row>
        <row r="98">
          <cell r="C98" t="str">
            <v>операция</v>
          </cell>
        </row>
        <row r="100">
          <cell r="C100" t="str">
            <v>операция</v>
          </cell>
        </row>
        <row r="102">
          <cell r="C102" t="str">
            <v>операция</v>
          </cell>
        </row>
        <row r="104">
          <cell r="C104" t="str">
            <v>манипуляция</v>
          </cell>
        </row>
        <row r="107">
          <cell r="C107" t="str">
            <v>операция</v>
          </cell>
        </row>
        <row r="109">
          <cell r="C109" t="str">
            <v>операция</v>
          </cell>
        </row>
        <row r="111">
          <cell r="C111" t="str">
            <v>манипуляция</v>
          </cell>
        </row>
        <row r="113">
          <cell r="C113" t="str">
            <v>операция</v>
          </cell>
        </row>
        <row r="115">
          <cell r="C115" t="str">
            <v>операция</v>
          </cell>
        </row>
        <row r="117">
          <cell r="C117" t="str">
            <v>операция</v>
          </cell>
        </row>
        <row r="119">
          <cell r="C119" t="str">
            <v>операция</v>
          </cell>
        </row>
        <row r="121">
          <cell r="C121" t="str">
            <v>операция</v>
          </cell>
        </row>
        <row r="123">
          <cell r="C123" t="str">
            <v>операция</v>
          </cell>
        </row>
        <row r="125">
          <cell r="C125" t="str">
            <v>операция</v>
          </cell>
        </row>
        <row r="127">
          <cell r="C127" t="str">
            <v>операция</v>
          </cell>
        </row>
        <row r="129">
          <cell r="C129" t="str">
            <v>операция</v>
          </cell>
        </row>
        <row r="132">
          <cell r="C132" t="str">
            <v>манипуляция</v>
          </cell>
        </row>
        <row r="134">
          <cell r="C134" t="str">
            <v>манипуляция</v>
          </cell>
        </row>
        <row r="136">
          <cell r="C136" t="str">
            <v>операция</v>
          </cell>
        </row>
        <row r="138">
          <cell r="C138" t="str">
            <v>операция</v>
          </cell>
        </row>
        <row r="140">
          <cell r="C140" t="str">
            <v>операция</v>
          </cell>
        </row>
        <row r="143">
          <cell r="C143" t="str">
            <v>манипуляция</v>
          </cell>
        </row>
        <row r="145">
          <cell r="C145" t="str">
            <v>манипуляция</v>
          </cell>
        </row>
        <row r="147">
          <cell r="C147" t="str">
            <v>манипуляция</v>
          </cell>
        </row>
        <row r="149">
          <cell r="C149" t="str">
            <v>операция</v>
          </cell>
        </row>
        <row r="151">
          <cell r="C151" t="str">
            <v>операция</v>
          </cell>
        </row>
        <row r="153">
          <cell r="C153" t="str">
            <v>операция</v>
          </cell>
        </row>
        <row r="155">
          <cell r="C155" t="str">
            <v>операция</v>
          </cell>
        </row>
        <row r="157">
          <cell r="C157" t="str">
            <v>операция</v>
          </cell>
        </row>
        <row r="159">
          <cell r="C159" t="str">
            <v>операция</v>
          </cell>
        </row>
        <row r="161">
          <cell r="C161" t="str">
            <v>операция</v>
          </cell>
        </row>
        <row r="163">
          <cell r="C163" t="str">
            <v>манипуляция</v>
          </cell>
        </row>
        <row r="165">
          <cell r="C165" t="str">
            <v>манипуляция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7">
          <cell r="A17" t="str">
            <v>3.</v>
          </cell>
          <cell r="B17" t="str">
            <v>Стоматология хирургическая (амбулаторно-хирургическое стоматологическое лечение)</v>
          </cell>
        </row>
        <row r="18">
          <cell r="A18" t="str">
            <v>3.1.</v>
          </cell>
          <cell r="B18" t="str">
            <v>Общие хирургические мероприятия</v>
          </cell>
        </row>
        <row r="19">
          <cell r="A19" t="str">
            <v>3.1.1.</v>
          </cell>
          <cell r="B19" t="str">
            <v>Перевязка пациента после операции</v>
          </cell>
        </row>
        <row r="20">
          <cell r="A20" t="str">
            <v>3.1.2.</v>
          </cell>
          <cell r="B20" t="str">
            <v xml:space="preserve">Проведение послеоперационных мероприятий </v>
          </cell>
        </row>
        <row r="21">
          <cell r="A21" t="str">
            <v>3.1.3.</v>
          </cell>
          <cell r="B21" t="str">
            <v>Подготовка пациента к операции</v>
          </cell>
        </row>
        <row r="22">
          <cell r="A22" t="str">
            <v>3.1.4.</v>
          </cell>
          <cell r="B22" t="str">
            <v>Смена межчелюстной резиновой тяги</v>
          </cell>
        </row>
        <row r="23">
          <cell r="A23" t="str">
            <v>3.1.5.</v>
          </cell>
          <cell r="B23" t="str">
            <v>Смена межчелюстной ниточной вязи по Рауэру</v>
          </cell>
        </row>
        <row r="24">
          <cell r="A24" t="str">
            <v>3.1.6.</v>
          </cell>
          <cell r="B24" t="str">
            <v>Снятие одной шины</v>
          </cell>
        </row>
        <row r="25">
          <cell r="A25" t="str">
            <v>3.1.7.</v>
          </cell>
          <cell r="B25" t="str">
            <v>Снятие швов</v>
          </cell>
        </row>
        <row r="26">
          <cell r="A26" t="str">
            <v>3.1.8.</v>
          </cell>
          <cell r="B26" t="str">
            <v xml:space="preserve">Наложение швов </v>
          </cell>
        </row>
        <row r="27">
          <cell r="A27" t="str">
            <v>3.1.9.</v>
          </cell>
          <cell r="B27" t="str">
            <v>Наложение одного шва во время проведения операции</v>
          </cell>
        </row>
        <row r="28">
          <cell r="A28" t="str">
            <v>3.1.10.</v>
          </cell>
          <cell r="B28" t="str">
            <v>Операция удаления одного однокорневого зуба щипцами</v>
          </cell>
        </row>
        <row r="29">
          <cell r="A29" t="str">
            <v>3.1.11.</v>
          </cell>
          <cell r="B29" t="str">
            <v>Операция удаления одного однокорневого зуба щипцами и элеватором</v>
          </cell>
        </row>
        <row r="30">
          <cell r="A30" t="str">
            <v>3.1.12.</v>
          </cell>
          <cell r="B30" t="str">
            <v xml:space="preserve">Операция удаления однокорневого зуба методом выдалбливания с выкраиванием слизисто-надкостничного лоскута </v>
          </cell>
        </row>
        <row r="31">
          <cell r="A31" t="str">
            <v>3.1.13.</v>
          </cell>
          <cell r="B31" t="str">
            <v>Операция удаления однокорневого зуба методом выпиливания и выдалбливания с выкраиванием слизисто-надкостничного лоскута</v>
          </cell>
        </row>
        <row r="32">
          <cell r="A32" t="str">
            <v>3.1.14.</v>
          </cell>
          <cell r="B32" t="str">
            <v>Операция удаления одного многокорневого зуба щипцами</v>
          </cell>
        </row>
        <row r="33">
          <cell r="A33" t="str">
            <v>3.1.15.</v>
          </cell>
          <cell r="B33" t="str">
            <v>Операция удаления одного многокорневого зуба щипцами и элеватором</v>
          </cell>
        </row>
        <row r="34">
          <cell r="A34" t="str">
            <v>3.1.16.</v>
          </cell>
          <cell r="B34" t="str">
            <v xml:space="preserve">Операция удаления многокорневого зуба методом выдалбливания с выкраиванием слизисто-надкостничного лоскута </v>
          </cell>
        </row>
        <row r="35">
          <cell r="A35" t="str">
            <v>3.1.17.</v>
          </cell>
          <cell r="B35" t="str">
            <v>Операция удаления многокорневого зуба методом выпиливания и выдалбливания с выкраиванием слизисто-надкостничного лоскута</v>
          </cell>
        </row>
        <row r="36">
          <cell r="A36" t="str">
            <v>3.1.18.</v>
          </cell>
          <cell r="B36" t="str">
            <v>Операция удаления ретенированного зуба</v>
          </cell>
        </row>
        <row r="37">
          <cell r="A37" t="str">
            <v>3.1.19.</v>
          </cell>
          <cell r="B37" t="str">
            <v>Операция усложненного удаления ретенированного зуба</v>
          </cell>
        </row>
        <row r="38">
          <cell r="A38" t="str">
            <v>3.1.20.</v>
          </cell>
          <cell r="B38" t="str">
            <v>Операция удаления одного постоянного зуба третьей степени подвижности или одного молочного зуба</v>
          </cell>
        </row>
        <row r="39">
          <cell r="A39" t="str">
            <v>3.1.21.</v>
          </cell>
          <cell r="B39" t="str">
            <v xml:space="preserve">Введение лекарственных препаратов в лунку удаленного зуба </v>
          </cell>
        </row>
        <row r="40">
          <cell r="A40" t="str">
            <v>3.1.22.</v>
          </cell>
          <cell r="B40" t="str">
            <v>Остановка луночкового кровотечения</v>
          </cell>
        </row>
        <row r="41">
          <cell r="A41" t="str">
            <v>3.1.23.</v>
          </cell>
          <cell r="B41" t="str">
            <v>Остановка кровотечения в операционной ране</v>
          </cell>
        </row>
        <row r="42">
          <cell r="A42" t="str">
            <v>3.1.24.</v>
          </cell>
          <cell r="B42" t="str">
            <v>Операция компактостеотомии</v>
          </cell>
        </row>
        <row r="43">
          <cell r="A43" t="str">
            <v>3.1.25.</v>
          </cell>
          <cell r="B43" t="str">
            <v>Операция резекции верхушки корня однокорневого зуба в области верхней челюсти</v>
          </cell>
        </row>
        <row r="44">
          <cell r="A44" t="str">
            <v>3.1.26.</v>
          </cell>
          <cell r="B44" t="str">
            <v>Операция резекции верхушки корня однокорневого зуба в области нижней челюсти</v>
          </cell>
        </row>
        <row r="45">
          <cell r="A45" t="str">
            <v>3.1.29.</v>
          </cell>
          <cell r="B45" t="str">
            <v>Операция гемисекции многокорневого зуба на нижней челюсти</v>
          </cell>
        </row>
        <row r="46">
          <cell r="A46" t="str">
            <v>3.1.30.</v>
          </cell>
          <cell r="B46" t="str">
            <v>Операция реплантации зуба</v>
          </cell>
        </row>
        <row r="47">
          <cell r="A47" t="str">
            <v>3.1.31.</v>
          </cell>
          <cell r="B47" t="str">
            <v>Альвеолотомия одной лунки зуба</v>
          </cell>
        </row>
        <row r="48">
          <cell r="A48" t="str">
            <v>3.1.32.</v>
          </cell>
          <cell r="B48" t="str">
            <v>Коррекция гребня альвеолярного отростка в области одного удаленного зуба</v>
          </cell>
        </row>
        <row r="49">
          <cell r="A49" t="str">
            <v>3.2.</v>
          </cell>
          <cell r="B49" t="str">
            <v>Хирургическая подготовка полости рта к протезированию</v>
          </cell>
        </row>
        <row r="50">
          <cell r="A50" t="str">
            <v>3.2.1.</v>
          </cell>
          <cell r="B50" t="str">
            <v>Удаление экзостозов, остеофитов, анатомических образований, затрудняющих протезирование челюстей</v>
          </cell>
        </row>
        <row r="51">
          <cell r="A51" t="str">
            <v>3.2.2.</v>
          </cell>
          <cell r="B51" t="str">
            <v>Иссечение избытков слизистой оболочки альвеолярных отростков челюстей (до 5 см)</v>
          </cell>
        </row>
        <row r="52">
          <cell r="A52" t="str">
            <v>3.2.3.</v>
          </cell>
          <cell r="B52" t="str">
            <v>Пластическое удлинение уздечки языка, губ по Лимбергу</v>
          </cell>
        </row>
        <row r="53">
          <cell r="A53" t="str">
            <v>3.2.4.</v>
          </cell>
          <cell r="B53" t="str">
            <v>Френулопластика по Гликману</v>
          </cell>
        </row>
        <row r="54">
          <cell r="A54" t="str">
            <v>3.2.5.</v>
          </cell>
          <cell r="B54" t="str">
            <v>Френулопластика по Поповичу</v>
          </cell>
        </row>
        <row r="55">
          <cell r="A55" t="str">
            <v>3.2.6.</v>
          </cell>
          <cell r="B55" t="str">
            <v>Пластика укороченной уздечки языка поперечным рассечением</v>
          </cell>
        </row>
        <row r="56">
          <cell r="A56" t="str">
            <v>3.2.16.</v>
          </cell>
          <cell r="B56" t="str">
            <v>Поднятие дна верхнечелюстной пазухи (закрытый синус-лифтинг) или дна грушевидного отверстия</v>
          </cell>
        </row>
        <row r="57">
          <cell r="A57" t="str">
            <v>3.2.18.</v>
          </cell>
          <cell r="B57" t="str">
            <v>Операция удаления имплантата винтового</v>
          </cell>
        </row>
        <row r="58">
          <cell r="A58" t="str">
            <v>3.2.19.</v>
          </cell>
          <cell r="B58" t="str">
            <v>Операция удаления имплантата пластинчатого</v>
          </cell>
        </row>
        <row r="59">
          <cell r="A59" t="str">
            <v>3.3.</v>
          </cell>
          <cell r="B59" t="str">
            <v>Лечение пациентов с доброкачественными опухолями и опухолеподобными образованиями в полости рта</v>
          </cell>
        </row>
        <row r="60">
          <cell r="A60" t="str">
            <v>3.3.1.</v>
          </cell>
          <cell r="B60" t="str">
            <v>Лоскутные операции Цешинского-Видмана-Неймана (в области двух зубов)</v>
          </cell>
        </row>
        <row r="61">
          <cell r="A61" t="str">
            <v>3.3.2.</v>
          </cell>
          <cell r="B61" t="str">
            <v>Углубление преддверия полости рта (закрытая методика) по Артюшкевичу</v>
          </cell>
        </row>
        <row r="62">
          <cell r="A62" t="str">
            <v>3.3.3.</v>
          </cell>
          <cell r="B62" t="str">
            <v>Углубление преддверия полости рта (открытая методика)</v>
          </cell>
        </row>
        <row r="63">
          <cell r="A63" t="str">
            <v>3.3.6.</v>
          </cell>
          <cell r="B63" t="str">
            <v>Наложение антисептической изолирующей повязки</v>
          </cell>
        </row>
        <row r="64">
          <cell r="A64" t="str">
            <v>3.4.</v>
          </cell>
          <cell r="B64" t="str">
            <v>Лечение пациентов с доброкачественными опухолями и опухолеподобными образованиями в полости рта</v>
          </cell>
        </row>
        <row r="65">
          <cell r="A65" t="str">
            <v>3.4.1.</v>
          </cell>
          <cell r="B65" t="str">
            <v>Операция цистэктомии в области одного однокорневого зуба без резекции верхушки корня</v>
          </cell>
        </row>
        <row r="66">
          <cell r="A66" t="str">
            <v>3.4.2.</v>
          </cell>
          <cell r="B66" t="str">
            <v>Операция цистэктомии в области одного многокорневого зуба без резекцией верхушки корня</v>
          </cell>
        </row>
        <row r="67">
          <cell r="A67" t="str">
            <v>3.4.4.</v>
          </cell>
          <cell r="B67" t="str">
            <v xml:space="preserve">Заполнение костных полостей материалами, стимулирующими остеогенез </v>
          </cell>
        </row>
        <row r="68">
          <cell r="A68" t="str">
            <v>3.4.5.</v>
          </cell>
          <cell r="B68" t="str">
            <v>Удаление папилломы слизистой оболочки полости рта</v>
          </cell>
        </row>
        <row r="69">
          <cell r="A69" t="str">
            <v>3.4.6.</v>
          </cell>
          <cell r="B69" t="str">
            <v>Удаление эпулиса альвеолярного отростка челюсти без замещения дефекта</v>
          </cell>
        </row>
        <row r="70">
          <cell r="A70" t="str">
            <v>3.4.7.</v>
          </cell>
          <cell r="B70" t="str">
            <v>Удаление эпулиса альвеолярного отростка челюсти с замещением дефекта</v>
          </cell>
        </row>
        <row r="71">
          <cell r="A71" t="str">
            <v>3.4.8.</v>
          </cell>
          <cell r="B71" t="str">
            <v>Цистотомия ранул в полости рта</v>
          </cell>
        </row>
        <row r="72">
          <cell r="A72" t="str">
            <v>3.4.9.</v>
          </cell>
          <cell r="B72" t="str">
            <v>Удаление ретенционной кисты малой слюнной железы, слизистой оболочки полости рта, губы</v>
          </cell>
        </row>
        <row r="73">
          <cell r="A73" t="str">
            <v>3.4.10.</v>
          </cell>
          <cell r="B73" t="str">
            <v>Удаление атеромы</v>
          </cell>
        </row>
        <row r="74">
          <cell r="A74" t="str">
            <v>3.4.11.</v>
          </cell>
          <cell r="B74" t="str">
            <v>Удаление липомы диаметром до 3 см</v>
          </cell>
        </row>
        <row r="75">
          <cell r="A75" t="str">
            <v>3.4.12.</v>
          </cell>
          <cell r="B75" t="str">
            <v>Удаление гемангиомы в области губ, слизистой оболочки полости рта, языка диаметром до 1 см с пластическим замещением дефекта</v>
          </cell>
        </row>
        <row r="76">
          <cell r="A76" t="str">
            <v>3.4.14.</v>
          </cell>
          <cell r="B76" t="str">
            <v>Иссечение либо коагуляция гипертрофированного межзубного сосочка</v>
          </cell>
        </row>
        <row r="77">
          <cell r="A77" t="str">
            <v>3.5.</v>
          </cell>
          <cell r="B77" t="str">
            <v>Воспалительные процессы челюстно-лицевой области</v>
          </cell>
        </row>
        <row r="78">
          <cell r="A78" t="str">
            <v>3.5.1.</v>
          </cell>
          <cell r="B78" t="str">
            <v>Первичная хирургическая обработка субпериостального абсцесса</v>
          </cell>
        </row>
        <row r="79">
          <cell r="A79" t="str">
            <v>3.5.2.</v>
          </cell>
          <cell r="B79" t="str">
            <v>Первичная хирургическая обработка парадентального абсцесса</v>
          </cell>
        </row>
        <row r="80">
          <cell r="A80" t="str">
            <v>3.5.3.</v>
          </cell>
          <cell r="B80" t="str">
            <v>Перикоронароэктомия</v>
          </cell>
        </row>
        <row r="81">
          <cell r="A81" t="str">
            <v>3.5.4.</v>
          </cell>
          <cell r="B81" t="str">
            <v>Перикоронаротомия</v>
          </cell>
        </row>
        <row r="82">
          <cell r="A82" t="str">
            <v>3.5.6.</v>
          </cell>
          <cell r="B82" t="str">
            <v>Первичная хирургическая обработка абсцессов мягких тканей челюстно-лицевой области</v>
          </cell>
        </row>
        <row r="83">
          <cell r="A83" t="str">
            <v>3.6.</v>
          </cell>
          <cell r="B83" t="str">
            <v>Прочие хирургические мероприятия</v>
          </cell>
        </row>
        <row r="84">
          <cell r="A84" t="str">
            <v>3.6.1.</v>
          </cell>
          <cell r="B84" t="str">
            <v>Бужирование выводных протоков больших слюнных желез</v>
          </cell>
        </row>
        <row r="85">
          <cell r="A85" t="str">
            <v>3.6.2.</v>
          </cell>
          <cell r="B85" t="str">
            <v>Зондирование протока большой слюнной железы</v>
          </cell>
        </row>
        <row r="86">
          <cell r="A86" t="str">
            <v>3.6.3.</v>
          </cell>
          <cell r="B86" t="str">
            <v>Массаж и инстилляция слюнной железы</v>
          </cell>
        </row>
        <row r="87">
          <cell r="A87" t="str">
            <v>3.6.4.</v>
          </cell>
          <cell r="B87" t="str">
            <v>Сиалодохотомия с удалением конкремента из выводного протока поднижнечелюстной слюнной железы</v>
          </cell>
        </row>
        <row r="88">
          <cell r="A88" t="str">
            <v>3.6.5.</v>
          </cell>
          <cell r="B88" t="str">
            <v>Секвестрэктомия при хроническом ограниченном одонтогенном остеомиелите</v>
          </cell>
        </row>
        <row r="89">
          <cell r="A89" t="str">
            <v>3.6.6.</v>
          </cell>
          <cell r="B89" t="str">
            <v>Первичная хирургическая обработка травмы мягких тканей лица и полости рта без дефекта тканей размером до 2 см</v>
          </cell>
        </row>
        <row r="90">
          <cell r="A90" t="str">
            <v>3.6.7.</v>
          </cell>
          <cell r="B90" t="str">
            <v>Первичная хирургическая обработка травмы мягких тканей лица и полости рта с дефектом ткани до 2 см</v>
          </cell>
        </row>
        <row r="91">
          <cell r="A91" t="str">
            <v>3.6.8.</v>
          </cell>
          <cell r="B91" t="str">
            <v>Пластическое устранение перфорации верхнечелюстной пазухи</v>
          </cell>
        </row>
        <row r="92">
          <cell r="A92" t="str">
            <v>3.6.9.</v>
          </cell>
          <cell r="B92" t="str">
            <v>Удаление рубцов в области мягких тканей лица и слизистой оболочки полости рта длиной до 2 см</v>
          </cell>
        </row>
        <row r="93">
          <cell r="A93" t="str">
            <v>3.6.10.</v>
          </cell>
          <cell r="B93" t="str">
            <v>Наложение первичных отсроченных швов на раны лица</v>
          </cell>
        </row>
        <row r="94">
          <cell r="A94" t="str">
            <v>3.6.11.</v>
          </cell>
          <cell r="B94" t="str">
            <v>Наложение вторичных швов на раны лица</v>
          </cell>
        </row>
        <row r="95">
          <cell r="A95" t="str">
            <v>3.6.13.</v>
          </cell>
          <cell r="B95" t="str">
            <v>Диагностическая пункция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E28"/>
  <sheetViews>
    <sheetView view="pageBreakPreview" zoomScale="60" workbookViewId="0">
      <selection activeCell="D3" sqref="D3:E7"/>
    </sheetView>
  </sheetViews>
  <sheetFormatPr defaultRowHeight="18.75"/>
  <cols>
    <col min="1" max="1" width="13.5703125" style="1" customWidth="1"/>
    <col min="2" max="2" width="50.5703125" style="2" customWidth="1"/>
    <col min="3" max="3" width="14.5703125" style="1" customWidth="1"/>
    <col min="4" max="4" width="16.5703125" style="2" customWidth="1"/>
    <col min="5" max="5" width="14.7109375" style="2" customWidth="1"/>
    <col min="6" max="16384" width="9.140625" style="2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675</v>
      </c>
      <c r="B10" s="147"/>
      <c r="C10" s="147"/>
      <c r="D10" s="147"/>
      <c r="E10" s="147"/>
    </row>
    <row r="11" spans="1:5">
      <c r="A11" s="149"/>
      <c r="B11" s="149"/>
      <c r="C11" s="149"/>
      <c r="D11" s="149"/>
      <c r="E11" s="149"/>
    </row>
    <row r="12" spans="1:5">
      <c r="A12" s="10"/>
      <c r="B12" s="34"/>
      <c r="C12" s="34"/>
    </row>
    <row r="13" spans="1:5" ht="18.75" customHeight="1">
      <c r="A13" s="150" t="s">
        <v>526</v>
      </c>
      <c r="B13" s="145" t="s">
        <v>3</v>
      </c>
      <c r="C13" s="153"/>
      <c r="D13" s="153"/>
      <c r="E13" s="146"/>
    </row>
    <row r="14" spans="1:5" ht="18.75" customHeight="1">
      <c r="A14" s="151"/>
      <c r="B14" s="150" t="s">
        <v>4</v>
      </c>
      <c r="C14" s="150" t="s">
        <v>5</v>
      </c>
      <c r="D14" s="145" t="s">
        <v>688</v>
      </c>
      <c r="E14" s="146"/>
    </row>
    <row r="15" spans="1:5" ht="37.5" customHeight="1">
      <c r="A15" s="152"/>
      <c r="B15" s="152"/>
      <c r="C15" s="152"/>
      <c r="D15" s="51" t="s">
        <v>523</v>
      </c>
      <c r="E15" s="51" t="s">
        <v>524</v>
      </c>
    </row>
    <row r="16" spans="1:5">
      <c r="A16" s="36">
        <v>1</v>
      </c>
      <c r="B16" s="36">
        <v>2</v>
      </c>
      <c r="C16" s="36">
        <v>3</v>
      </c>
      <c r="D16" s="36">
        <v>4</v>
      </c>
      <c r="E16" s="36">
        <v>5</v>
      </c>
    </row>
    <row r="17" spans="1:5" ht="75.75" customHeight="1">
      <c r="A17" s="40" t="s">
        <v>49</v>
      </c>
      <c r="B17" s="65" t="s">
        <v>676</v>
      </c>
      <c r="C17" s="40" t="s">
        <v>629</v>
      </c>
      <c r="D17" s="120"/>
      <c r="E17" s="121">
        <v>2.75</v>
      </c>
    </row>
    <row r="18" spans="1:5" ht="74.25" customHeight="1">
      <c r="A18" s="40" t="s">
        <v>136</v>
      </c>
      <c r="B18" s="65" t="s">
        <v>677</v>
      </c>
      <c r="C18" s="40" t="s">
        <v>629</v>
      </c>
      <c r="D18" s="120"/>
      <c r="E18" s="121">
        <v>2.75</v>
      </c>
    </row>
    <row r="19" spans="1:5" ht="36" customHeight="1">
      <c r="A19" s="40" t="s">
        <v>173</v>
      </c>
      <c r="B19" s="65" t="s">
        <v>678</v>
      </c>
      <c r="C19" s="40" t="s">
        <v>629</v>
      </c>
      <c r="D19" s="120"/>
      <c r="E19" s="121">
        <v>2.52</v>
      </c>
    </row>
    <row r="20" spans="1:5" ht="36" customHeight="1">
      <c r="A20" s="40" t="s">
        <v>97</v>
      </c>
      <c r="B20" s="65" t="s">
        <v>679</v>
      </c>
      <c r="C20" s="40" t="s">
        <v>629</v>
      </c>
      <c r="D20" s="120"/>
      <c r="E20" s="121">
        <v>2.4900000000000002</v>
      </c>
    </row>
    <row r="21" spans="1:5" ht="39" customHeight="1">
      <c r="A21" s="40" t="s">
        <v>124</v>
      </c>
      <c r="B21" s="65" t="s">
        <v>680</v>
      </c>
      <c r="C21" s="40" t="s">
        <v>629</v>
      </c>
      <c r="D21" s="120"/>
      <c r="E21" s="121">
        <v>2.4900000000000002</v>
      </c>
    </row>
    <row r="22" spans="1:5" ht="39" customHeight="1">
      <c r="A22" s="40" t="s">
        <v>193</v>
      </c>
      <c r="B22" s="65" t="s">
        <v>681</v>
      </c>
      <c r="C22" s="40" t="s">
        <v>629</v>
      </c>
      <c r="D22" s="120"/>
      <c r="E22" s="121">
        <v>2.5499999999999998</v>
      </c>
    </row>
    <row r="23" spans="1:5" ht="41.25" customHeight="1">
      <c r="A23" s="40" t="s">
        <v>198</v>
      </c>
      <c r="B23" s="65" t="s">
        <v>682</v>
      </c>
      <c r="C23" s="40" t="s">
        <v>629</v>
      </c>
      <c r="D23" s="120"/>
      <c r="E23" s="121">
        <v>2.5499999999999998</v>
      </c>
    </row>
    <row r="24" spans="1:5" ht="39.75" customHeight="1">
      <c r="A24" s="40" t="s">
        <v>208</v>
      </c>
      <c r="B24" s="65" t="s">
        <v>683</v>
      </c>
      <c r="C24" s="40" t="s">
        <v>629</v>
      </c>
      <c r="D24" s="120"/>
      <c r="E24" s="121">
        <v>2.5499999999999998</v>
      </c>
    </row>
    <row r="25" spans="1:5" ht="59.25" customHeight="1">
      <c r="A25" s="40" t="s">
        <v>415</v>
      </c>
      <c r="B25" s="65" t="s">
        <v>684</v>
      </c>
      <c r="C25" s="40" t="s">
        <v>629</v>
      </c>
      <c r="D25" s="120"/>
      <c r="E25" s="121">
        <v>2.35</v>
      </c>
    </row>
    <row r="26" spans="1:5">
      <c r="A26" s="41"/>
      <c r="B26" s="41"/>
      <c r="C26" s="41"/>
    </row>
    <row r="27" spans="1:5">
      <c r="A27" s="34"/>
      <c r="B27" s="34" t="s">
        <v>40</v>
      </c>
      <c r="C27" s="34"/>
    </row>
    <row r="28" spans="1:5">
      <c r="B28" s="4" t="s">
        <v>567</v>
      </c>
    </row>
  </sheetData>
  <mergeCells count="9">
    <mergeCell ref="D14:E14"/>
    <mergeCell ref="A1:E1"/>
    <mergeCell ref="A9:E9"/>
    <mergeCell ref="A10:E10"/>
    <mergeCell ref="A11:E11"/>
    <mergeCell ref="A13:A15"/>
    <mergeCell ref="B13:E13"/>
    <mergeCell ref="B14:B15"/>
    <mergeCell ref="C14:C15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E40"/>
  <sheetViews>
    <sheetView view="pageBreakPreview" zoomScale="90" zoomScaleNormal="90" zoomScaleSheetLayoutView="90" workbookViewId="0">
      <selection activeCell="A14" sqref="A14:E14"/>
    </sheetView>
  </sheetViews>
  <sheetFormatPr defaultColWidth="19.5703125" defaultRowHeight="15.75"/>
  <cols>
    <col min="1" max="1" width="13.5703125" style="9" customWidth="1"/>
    <col min="2" max="2" width="50.5703125" style="9" customWidth="1"/>
    <col min="3" max="3" width="16.85546875" style="9" customWidth="1"/>
    <col min="4" max="4" width="15.42578125" style="9" customWidth="1"/>
    <col min="5" max="5" width="14.7109375" style="9" customWidth="1"/>
    <col min="6" max="253" width="9.140625" style="9" customWidth="1"/>
    <col min="254" max="16384" width="19.5703125" style="9"/>
  </cols>
  <sheetData>
    <row r="1" spans="1:5" s="4" customFormat="1" ht="18.75">
      <c r="A1" s="147" t="s">
        <v>1</v>
      </c>
      <c r="B1" s="147"/>
      <c r="C1" s="147"/>
      <c r="D1" s="147"/>
      <c r="E1" s="147"/>
    </row>
    <row r="2" spans="1:5" s="4" customFormat="1" ht="18.75">
      <c r="A2" s="34"/>
      <c r="B2" s="34"/>
      <c r="C2" s="34"/>
    </row>
    <row r="3" spans="1:5" s="4" customFormat="1" ht="18.75">
      <c r="A3" s="10"/>
      <c r="B3" s="34"/>
      <c r="C3" s="34"/>
      <c r="D3" s="34"/>
      <c r="E3" s="34"/>
    </row>
    <row r="4" spans="1:5" s="4" customFormat="1" ht="18.75">
      <c r="A4" s="10"/>
      <c r="B4" s="34"/>
      <c r="C4" s="34"/>
      <c r="D4" s="34"/>
      <c r="E4" s="34"/>
    </row>
    <row r="5" spans="1:5" s="4" customFormat="1" ht="18.75">
      <c r="A5" s="10"/>
      <c r="B5" s="34"/>
      <c r="C5" s="34"/>
      <c r="D5" s="34"/>
      <c r="E5" s="34"/>
    </row>
    <row r="6" spans="1:5" s="4" customFormat="1" ht="18.75">
      <c r="A6" s="10"/>
      <c r="B6" s="34"/>
      <c r="C6" s="34"/>
      <c r="D6" s="34"/>
      <c r="E6" s="34"/>
    </row>
    <row r="7" spans="1:5" s="4" customFormat="1" ht="18.75">
      <c r="A7" s="10"/>
      <c r="B7" s="34"/>
      <c r="C7" s="34"/>
      <c r="D7" s="34"/>
      <c r="E7" s="34"/>
    </row>
    <row r="8" spans="1:5" s="4" customFormat="1" ht="18.75">
      <c r="A8" s="10"/>
      <c r="B8" s="34"/>
      <c r="C8" s="34"/>
      <c r="D8" s="8"/>
    </row>
    <row r="9" spans="1:5" s="4" customFormat="1" ht="18.75">
      <c r="A9" s="148" t="s">
        <v>0</v>
      </c>
      <c r="B9" s="148"/>
      <c r="C9" s="148"/>
      <c r="D9" s="148"/>
      <c r="E9" s="148"/>
    </row>
    <row r="10" spans="1:5" s="4" customFormat="1" ht="18.75">
      <c r="A10" s="147" t="s">
        <v>522</v>
      </c>
      <c r="B10" s="147"/>
      <c r="C10" s="147"/>
      <c r="D10" s="147"/>
      <c r="E10" s="147"/>
    </row>
    <row r="11" spans="1:5" s="4" customFormat="1" ht="18.75">
      <c r="A11" s="147" t="s">
        <v>624</v>
      </c>
      <c r="B11" s="147"/>
      <c r="C11" s="147"/>
      <c r="D11" s="147"/>
      <c r="E11" s="147"/>
    </row>
    <row r="12" spans="1:5" s="4" customFormat="1" ht="18.75">
      <c r="A12" s="147" t="s">
        <v>525</v>
      </c>
      <c r="B12" s="147"/>
      <c r="C12" s="147"/>
      <c r="D12" s="147"/>
      <c r="E12" s="147"/>
    </row>
    <row r="13" spans="1:5" s="4" customFormat="1" ht="18.75">
      <c r="A13" s="147" t="s">
        <v>527</v>
      </c>
      <c r="B13" s="147"/>
      <c r="C13" s="147"/>
      <c r="D13" s="147"/>
      <c r="E13" s="147"/>
    </row>
    <row r="14" spans="1:5" s="4" customFormat="1" ht="18.75">
      <c r="A14" s="149"/>
      <c r="B14" s="149"/>
      <c r="C14" s="149"/>
      <c r="D14" s="149"/>
      <c r="E14" s="149"/>
    </row>
    <row r="15" spans="1:5" s="4" customFormat="1" ht="18.75">
      <c r="A15" s="10"/>
      <c r="B15" s="34"/>
      <c r="C15" s="34"/>
      <c r="D15" s="8"/>
    </row>
    <row r="16" spans="1:5" s="4" customFormat="1" ht="18.75">
      <c r="A16" s="150" t="s">
        <v>526</v>
      </c>
      <c r="B16" s="145" t="s">
        <v>3</v>
      </c>
      <c r="C16" s="153"/>
      <c r="D16" s="153"/>
      <c r="E16" s="146"/>
    </row>
    <row r="17" spans="1:5" s="4" customFormat="1" ht="18.75" customHeight="1">
      <c r="A17" s="151"/>
      <c r="B17" s="150" t="s">
        <v>4</v>
      </c>
      <c r="C17" s="150" t="s">
        <v>5</v>
      </c>
      <c r="D17" s="145" t="s">
        <v>697</v>
      </c>
      <c r="E17" s="146"/>
    </row>
    <row r="18" spans="1:5" s="4" customFormat="1" ht="37.5" customHeight="1">
      <c r="A18" s="152"/>
      <c r="B18" s="152"/>
      <c r="C18" s="152"/>
      <c r="D18" s="51" t="s">
        <v>523</v>
      </c>
      <c r="E18" s="51" t="s">
        <v>524</v>
      </c>
    </row>
    <row r="19" spans="1:5" s="4" customFormat="1" ht="18.7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58.5" customHeight="1">
      <c r="A20" s="23" t="s">
        <v>49</v>
      </c>
      <c r="B20" s="66" t="s">
        <v>106</v>
      </c>
      <c r="C20" s="56"/>
      <c r="D20" s="99"/>
      <c r="E20" s="99"/>
    </row>
    <row r="21" spans="1:5" ht="37.5">
      <c r="A21" s="23" t="s">
        <v>107</v>
      </c>
      <c r="B21" s="66" t="s">
        <v>108</v>
      </c>
      <c r="C21" s="56"/>
      <c r="D21" s="99"/>
      <c r="E21" s="99"/>
    </row>
    <row r="22" spans="1:5" ht="21" customHeight="1">
      <c r="A22" s="23"/>
      <c r="B22" s="66" t="s">
        <v>109</v>
      </c>
      <c r="C22" s="58" t="s">
        <v>346</v>
      </c>
      <c r="D22" s="119">
        <v>6.45</v>
      </c>
      <c r="E22" s="118"/>
    </row>
    <row r="23" spans="1:5" ht="21" customHeight="1">
      <c r="A23" s="23"/>
      <c r="B23" s="66" t="s">
        <v>110</v>
      </c>
      <c r="C23" s="58" t="s">
        <v>346</v>
      </c>
      <c r="D23" s="119">
        <v>6.93</v>
      </c>
      <c r="E23" s="118"/>
    </row>
    <row r="24" spans="1:5" ht="37.5">
      <c r="A24" s="23" t="s">
        <v>111</v>
      </c>
      <c r="B24" s="66" t="s">
        <v>112</v>
      </c>
      <c r="C24" s="58"/>
      <c r="D24" s="119"/>
      <c r="E24" s="118"/>
    </row>
    <row r="25" spans="1:5" ht="21.75" customHeight="1">
      <c r="A25" s="23"/>
      <c r="B25" s="66" t="s">
        <v>109</v>
      </c>
      <c r="C25" s="58" t="s">
        <v>346</v>
      </c>
      <c r="D25" s="119">
        <v>6.65</v>
      </c>
      <c r="E25" s="118"/>
    </row>
    <row r="26" spans="1:5" ht="20.25" customHeight="1">
      <c r="A26" s="23"/>
      <c r="B26" s="66" t="s">
        <v>110</v>
      </c>
      <c r="C26" s="58" t="s">
        <v>346</v>
      </c>
      <c r="D26" s="119">
        <v>7.15</v>
      </c>
      <c r="E26" s="118"/>
    </row>
    <row r="27" spans="1:5" ht="37.5">
      <c r="A27" s="23" t="s">
        <v>113</v>
      </c>
      <c r="B27" s="66" t="s">
        <v>114</v>
      </c>
      <c r="C27" s="58"/>
      <c r="D27" s="119"/>
      <c r="E27" s="118"/>
    </row>
    <row r="28" spans="1:5" ht="21" customHeight="1">
      <c r="A28" s="23"/>
      <c r="B28" s="66" t="s">
        <v>109</v>
      </c>
      <c r="C28" s="58" t="s">
        <v>346</v>
      </c>
      <c r="D28" s="119">
        <v>6.93</v>
      </c>
      <c r="E28" s="118"/>
    </row>
    <row r="29" spans="1:5" ht="21" customHeight="1">
      <c r="A29" s="23"/>
      <c r="B29" s="66" t="s">
        <v>110</v>
      </c>
      <c r="C29" s="58" t="s">
        <v>346</v>
      </c>
      <c r="D29" s="119">
        <v>7.44</v>
      </c>
      <c r="E29" s="118"/>
    </row>
    <row r="30" spans="1:5" ht="39" customHeight="1">
      <c r="A30" s="68" t="s">
        <v>103</v>
      </c>
      <c r="B30" s="66" t="s">
        <v>115</v>
      </c>
      <c r="C30" s="58"/>
      <c r="D30" s="119"/>
      <c r="E30" s="118"/>
    </row>
    <row r="31" spans="1:5" ht="39.75" customHeight="1">
      <c r="A31" s="23" t="s">
        <v>116</v>
      </c>
      <c r="B31" s="66" t="s">
        <v>117</v>
      </c>
      <c r="C31" s="58" t="s">
        <v>346</v>
      </c>
      <c r="D31" s="119">
        <v>14.54</v>
      </c>
      <c r="E31" s="118"/>
    </row>
    <row r="32" spans="1:5" ht="40.5" customHeight="1">
      <c r="A32" s="23" t="s">
        <v>118</v>
      </c>
      <c r="B32" s="66" t="s">
        <v>119</v>
      </c>
      <c r="C32" s="58" t="s">
        <v>346</v>
      </c>
      <c r="D32" s="119">
        <v>15.81</v>
      </c>
      <c r="E32" s="118"/>
    </row>
    <row r="33" spans="1:5" ht="40.5" customHeight="1">
      <c r="A33" s="23" t="s">
        <v>120</v>
      </c>
      <c r="B33" s="66" t="s">
        <v>121</v>
      </c>
      <c r="C33" s="58"/>
      <c r="D33" s="119"/>
      <c r="E33" s="118"/>
    </row>
    <row r="34" spans="1:5" ht="39.75" customHeight="1">
      <c r="A34" s="23" t="s">
        <v>122</v>
      </c>
      <c r="B34" s="66" t="s">
        <v>119</v>
      </c>
      <c r="C34" s="58" t="s">
        <v>346</v>
      </c>
      <c r="D34" s="119">
        <v>16.45</v>
      </c>
      <c r="E34" s="118"/>
    </row>
    <row r="35" spans="1:5" ht="15.75" customHeight="1">
      <c r="A35" s="41" t="s">
        <v>39</v>
      </c>
      <c r="B35" s="41"/>
      <c r="C35" s="41"/>
    </row>
    <row r="36" spans="1:5" ht="15.75" customHeight="1">
      <c r="A36" s="42" t="s">
        <v>43</v>
      </c>
      <c r="B36" s="42"/>
      <c r="C36" s="41"/>
    </row>
    <row r="37" spans="1:5" ht="19.5" customHeight="1">
      <c r="A37" s="42" t="s">
        <v>42</v>
      </c>
      <c r="B37" s="42"/>
      <c r="C37" s="41"/>
    </row>
    <row r="38" spans="1:5" ht="16.5" customHeight="1">
      <c r="A38" s="96"/>
      <c r="B38" s="97"/>
      <c r="C38" s="98"/>
    </row>
    <row r="39" spans="1:5" ht="18.75">
      <c r="B39" s="34" t="s">
        <v>40</v>
      </c>
      <c r="C39" s="34"/>
    </row>
    <row r="40" spans="1:5" ht="18.75">
      <c r="B40" s="4" t="s">
        <v>567</v>
      </c>
      <c r="C40" s="4"/>
    </row>
  </sheetData>
  <mergeCells count="12">
    <mergeCell ref="A1:E1"/>
    <mergeCell ref="A9:E9"/>
    <mergeCell ref="A10:E10"/>
    <mergeCell ref="A11:E11"/>
    <mergeCell ref="A12:E12"/>
    <mergeCell ref="A13:E13"/>
    <mergeCell ref="A14:E14"/>
    <mergeCell ref="A16:A18"/>
    <mergeCell ref="B17:B18"/>
    <mergeCell ref="C17:C18"/>
    <mergeCell ref="B16:E16"/>
    <mergeCell ref="D17:E17"/>
  </mergeCells>
  <printOptions gridLines="1"/>
  <pageMargins left="0.59055118110236227" right="0.19685039370078741" top="0.19685039370078741" bottom="0.19685039370078741" header="0.31496062992125984" footer="0.31496062992125984"/>
  <pageSetup paperSize="9" scale="85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K278"/>
  <sheetViews>
    <sheetView view="pageBreakPreview" zoomScale="90" zoomScaleNormal="90" zoomScaleSheetLayoutView="90" workbookViewId="0">
      <selection activeCell="A14" sqref="A14:E14"/>
    </sheetView>
  </sheetViews>
  <sheetFormatPr defaultRowHeight="15.75"/>
  <cols>
    <col min="1" max="1" width="13.5703125" style="11" customWidth="1"/>
    <col min="2" max="2" width="50.5703125" style="10" customWidth="1"/>
    <col min="3" max="3" width="14.5703125" style="11" customWidth="1"/>
    <col min="4" max="4" width="15.42578125" style="10" customWidth="1"/>
    <col min="5" max="5" width="14.85546875" style="10" customWidth="1"/>
    <col min="6" max="16384" width="9.140625" style="10"/>
  </cols>
  <sheetData>
    <row r="1" spans="1:5" s="4" customFormat="1" ht="18.75">
      <c r="A1" s="147" t="s">
        <v>1</v>
      </c>
      <c r="B1" s="147"/>
      <c r="C1" s="147"/>
      <c r="D1" s="147"/>
      <c r="E1" s="147"/>
    </row>
    <row r="2" spans="1:5" s="4" customFormat="1" ht="18.75">
      <c r="A2" s="34"/>
      <c r="B2" s="34"/>
      <c r="C2" s="34"/>
    </row>
    <row r="3" spans="1:5" s="4" customFormat="1" ht="18.75">
      <c r="A3" s="10"/>
      <c r="B3" s="34"/>
      <c r="C3" s="34"/>
      <c r="D3" s="34"/>
      <c r="E3" s="34"/>
    </row>
    <row r="4" spans="1:5" s="4" customFormat="1" ht="18.75">
      <c r="A4" s="10"/>
      <c r="B4" s="34"/>
      <c r="C4" s="34"/>
      <c r="D4" s="34"/>
      <c r="E4" s="34"/>
    </row>
    <row r="5" spans="1:5" s="4" customFormat="1" ht="18.75">
      <c r="A5" s="10"/>
      <c r="B5" s="34"/>
      <c r="C5" s="34"/>
      <c r="D5" s="34"/>
      <c r="E5" s="34"/>
    </row>
    <row r="6" spans="1:5" s="4" customFormat="1" ht="18.75">
      <c r="A6" s="10"/>
      <c r="B6" s="34"/>
      <c r="C6" s="34"/>
      <c r="D6" s="34"/>
      <c r="E6" s="34"/>
    </row>
    <row r="7" spans="1:5" s="4" customFormat="1" ht="18.75">
      <c r="A7" s="10"/>
      <c r="B7" s="34"/>
      <c r="C7" s="34"/>
      <c r="D7" s="34"/>
      <c r="E7" s="34"/>
    </row>
    <row r="8" spans="1:5" s="4" customFormat="1" ht="18.75">
      <c r="A8" s="10"/>
      <c r="B8" s="34"/>
      <c r="C8" s="34"/>
      <c r="D8" s="8"/>
    </row>
    <row r="9" spans="1:5" s="4" customFormat="1" ht="18.75">
      <c r="A9" s="148" t="s">
        <v>0</v>
      </c>
      <c r="B9" s="148"/>
      <c r="C9" s="148"/>
      <c r="D9" s="148"/>
      <c r="E9" s="148"/>
    </row>
    <row r="10" spans="1:5" s="4" customFormat="1" ht="18.75">
      <c r="A10" s="147" t="s">
        <v>522</v>
      </c>
      <c r="B10" s="147"/>
      <c r="C10" s="147"/>
      <c r="D10" s="147"/>
      <c r="E10" s="147"/>
    </row>
    <row r="11" spans="1:5" s="4" customFormat="1" ht="18.75">
      <c r="A11" s="147" t="s">
        <v>617</v>
      </c>
      <c r="B11" s="147"/>
      <c r="C11" s="147"/>
      <c r="D11" s="147"/>
      <c r="E11" s="147"/>
    </row>
    <row r="12" spans="1:5" s="4" customFormat="1" ht="18.75">
      <c r="A12" s="147" t="s">
        <v>525</v>
      </c>
      <c r="B12" s="147"/>
      <c r="C12" s="147"/>
      <c r="D12" s="147"/>
      <c r="E12" s="147"/>
    </row>
    <row r="13" spans="1:5" s="4" customFormat="1" ht="18.75">
      <c r="A13" s="147" t="s">
        <v>527</v>
      </c>
      <c r="B13" s="147"/>
      <c r="C13" s="147"/>
      <c r="D13" s="147"/>
      <c r="E13" s="147"/>
    </row>
    <row r="14" spans="1:5" s="4" customFormat="1" ht="18.75">
      <c r="A14" s="149"/>
      <c r="B14" s="149"/>
      <c r="C14" s="149"/>
      <c r="D14" s="149"/>
      <c r="E14" s="149"/>
    </row>
    <row r="15" spans="1:5" s="4" customFormat="1" ht="18.75">
      <c r="A15" s="10"/>
      <c r="B15" s="34"/>
      <c r="C15" s="34"/>
      <c r="D15" s="8"/>
    </row>
    <row r="16" spans="1:5" s="4" customFormat="1" ht="18.75">
      <c r="A16" s="150" t="s">
        <v>526</v>
      </c>
      <c r="B16" s="145" t="s">
        <v>3</v>
      </c>
      <c r="C16" s="153"/>
      <c r="D16" s="153"/>
      <c r="E16" s="146"/>
    </row>
    <row r="17" spans="1:5" s="4" customFormat="1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s="4" customFormat="1" ht="39" customHeight="1">
      <c r="A18" s="152"/>
      <c r="B18" s="152"/>
      <c r="C18" s="152"/>
      <c r="D18" s="51" t="s">
        <v>523</v>
      </c>
      <c r="E18" s="51" t="s">
        <v>524</v>
      </c>
    </row>
    <row r="19" spans="1:5" s="4" customFormat="1" ht="18.7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s="12" customFormat="1">
      <c r="A20" s="137" t="s">
        <v>49</v>
      </c>
      <c r="B20" s="138" t="s">
        <v>708</v>
      </c>
      <c r="C20" s="30"/>
      <c r="D20" s="84"/>
      <c r="E20" s="84"/>
    </row>
    <row r="21" spans="1:5" s="12" customFormat="1">
      <c r="A21" s="137" t="s">
        <v>107</v>
      </c>
      <c r="B21" s="138" t="s">
        <v>709</v>
      </c>
      <c r="C21" s="30"/>
      <c r="D21" s="84"/>
      <c r="E21" s="84"/>
    </row>
    <row r="22" spans="1:5" s="12" customFormat="1" ht="15" customHeight="1">
      <c r="A22" s="137" t="s">
        <v>132</v>
      </c>
      <c r="B22" s="138" t="s">
        <v>710</v>
      </c>
      <c r="C22" s="30" t="s">
        <v>131</v>
      </c>
      <c r="D22" s="142">
        <v>0.03</v>
      </c>
      <c r="E22" s="122"/>
    </row>
    <row r="23" spans="1:5" s="12" customFormat="1" ht="15.75" customHeight="1">
      <c r="A23" s="137" t="s">
        <v>133</v>
      </c>
      <c r="B23" s="138" t="s">
        <v>711</v>
      </c>
      <c r="C23" s="30" t="s">
        <v>131</v>
      </c>
      <c r="D23" s="142">
        <v>0.03</v>
      </c>
      <c r="E23" s="122"/>
    </row>
    <row r="24" spans="1:5" s="12" customFormat="1" ht="15.75" customHeight="1">
      <c r="A24" s="137" t="s">
        <v>111</v>
      </c>
      <c r="B24" s="138" t="s">
        <v>712</v>
      </c>
      <c r="C24" s="67" t="s">
        <v>134</v>
      </c>
      <c r="D24" s="142">
        <v>0.3</v>
      </c>
      <c r="E24" s="122"/>
    </row>
    <row r="25" spans="1:5" s="12" customFormat="1">
      <c r="A25" s="137" t="s">
        <v>103</v>
      </c>
      <c r="B25" s="138" t="s">
        <v>713</v>
      </c>
      <c r="C25" s="67"/>
      <c r="D25" s="142"/>
      <c r="E25" s="122"/>
    </row>
    <row r="26" spans="1:5" s="12" customFormat="1" ht="65.25" customHeight="1">
      <c r="A26" s="137" t="s">
        <v>116</v>
      </c>
      <c r="B26" s="138" t="s">
        <v>714</v>
      </c>
      <c r="C26" s="67" t="s">
        <v>101</v>
      </c>
      <c r="D26" s="142">
        <v>0.25</v>
      </c>
      <c r="E26" s="122"/>
    </row>
    <row r="27" spans="1:5" s="12" customFormat="1" ht="36" customHeight="1">
      <c r="A27" s="137" t="s">
        <v>118</v>
      </c>
      <c r="B27" s="138" t="s">
        <v>715</v>
      </c>
      <c r="C27" s="67" t="s">
        <v>101</v>
      </c>
      <c r="D27" s="142">
        <v>0.57000000000000006</v>
      </c>
      <c r="E27" s="122"/>
    </row>
    <row r="28" spans="1:5" s="12" customFormat="1">
      <c r="A28" s="137" t="s">
        <v>102</v>
      </c>
      <c r="B28" s="138" t="s">
        <v>716</v>
      </c>
      <c r="C28" s="67"/>
      <c r="D28" s="142"/>
      <c r="E28" s="122"/>
    </row>
    <row r="29" spans="1:5" s="12" customFormat="1">
      <c r="A29" s="137" t="s">
        <v>717</v>
      </c>
      <c r="B29" s="138" t="s">
        <v>718</v>
      </c>
      <c r="C29" s="67" t="s">
        <v>101</v>
      </c>
      <c r="D29" s="142">
        <v>0.44000000000000006</v>
      </c>
      <c r="E29" s="122"/>
    </row>
    <row r="30" spans="1:5" s="12" customFormat="1" ht="16.5" customHeight="1">
      <c r="A30" s="137" t="s">
        <v>719</v>
      </c>
      <c r="B30" s="138" t="s">
        <v>720</v>
      </c>
      <c r="C30" s="67" t="s">
        <v>101</v>
      </c>
      <c r="D30" s="142">
        <v>0.44000000000000006</v>
      </c>
      <c r="E30" s="122"/>
    </row>
    <row r="31" spans="1:5" s="12" customFormat="1" ht="32.25" customHeight="1">
      <c r="A31" s="137" t="s">
        <v>120</v>
      </c>
      <c r="B31" s="138" t="s">
        <v>721</v>
      </c>
      <c r="C31" s="67" t="s">
        <v>1053</v>
      </c>
      <c r="D31" s="142">
        <v>0.3</v>
      </c>
      <c r="E31" s="122"/>
    </row>
    <row r="32" spans="1:5" s="12" customFormat="1" ht="14.25" customHeight="1">
      <c r="A32" s="137" t="s">
        <v>136</v>
      </c>
      <c r="B32" s="138" t="s">
        <v>722</v>
      </c>
      <c r="C32" s="67"/>
      <c r="D32" s="142"/>
      <c r="E32" s="122"/>
    </row>
    <row r="33" spans="1:5" s="12" customFormat="1" ht="15.75" customHeight="1">
      <c r="A33" s="137" t="s">
        <v>137</v>
      </c>
      <c r="B33" s="138" t="s">
        <v>723</v>
      </c>
      <c r="C33" s="67"/>
      <c r="D33" s="142"/>
      <c r="E33" s="122"/>
    </row>
    <row r="34" spans="1:5" s="12" customFormat="1" ht="31.5">
      <c r="A34" s="137" t="s">
        <v>138</v>
      </c>
      <c r="B34" s="138" t="s">
        <v>724</v>
      </c>
      <c r="C34" s="67" t="s">
        <v>44</v>
      </c>
      <c r="D34" s="142">
        <v>0.22000000000000003</v>
      </c>
      <c r="E34" s="122"/>
    </row>
    <row r="35" spans="1:5" s="12" customFormat="1">
      <c r="A35" s="137" t="s">
        <v>139</v>
      </c>
      <c r="B35" s="138" t="s">
        <v>725</v>
      </c>
      <c r="C35" s="67" t="s">
        <v>44</v>
      </c>
      <c r="D35" s="142">
        <v>0.08</v>
      </c>
      <c r="E35" s="122"/>
    </row>
    <row r="36" spans="1:5" s="12" customFormat="1">
      <c r="A36" s="137" t="s">
        <v>140</v>
      </c>
      <c r="B36" s="138" t="s">
        <v>726</v>
      </c>
      <c r="C36" s="67"/>
      <c r="D36" s="142"/>
      <c r="E36" s="122"/>
    </row>
    <row r="37" spans="1:5" s="12" customFormat="1">
      <c r="A37" s="137" t="s">
        <v>727</v>
      </c>
      <c r="B37" s="138" t="s">
        <v>728</v>
      </c>
      <c r="C37" s="67" t="s">
        <v>44</v>
      </c>
      <c r="D37" s="142">
        <v>0.08</v>
      </c>
      <c r="E37" s="122"/>
    </row>
    <row r="38" spans="1:5" s="12" customFormat="1">
      <c r="A38" s="137" t="s">
        <v>141</v>
      </c>
      <c r="B38" s="138" t="s">
        <v>729</v>
      </c>
      <c r="C38" s="67"/>
      <c r="D38" s="142"/>
      <c r="E38" s="122"/>
    </row>
    <row r="39" spans="1:5" s="12" customFormat="1">
      <c r="A39" s="137" t="s">
        <v>142</v>
      </c>
      <c r="B39" s="138" t="s">
        <v>730</v>
      </c>
      <c r="C39" s="67" t="s">
        <v>44</v>
      </c>
      <c r="D39" s="142">
        <v>0.63</v>
      </c>
      <c r="E39" s="122"/>
    </row>
    <row r="40" spans="1:5" s="12" customFormat="1" ht="36" customHeight="1">
      <c r="A40" s="137" t="s">
        <v>143</v>
      </c>
      <c r="B40" s="138" t="s">
        <v>731</v>
      </c>
      <c r="C40" s="67" t="s">
        <v>44</v>
      </c>
      <c r="D40" s="142">
        <v>1.78</v>
      </c>
      <c r="E40" s="122"/>
    </row>
    <row r="41" spans="1:5" s="12" customFormat="1">
      <c r="A41" s="137" t="s">
        <v>144</v>
      </c>
      <c r="B41" s="138" t="s">
        <v>732</v>
      </c>
      <c r="C41" s="67" t="s">
        <v>44</v>
      </c>
      <c r="D41" s="142">
        <v>0.08</v>
      </c>
      <c r="E41" s="122"/>
    </row>
    <row r="42" spans="1:5" s="12" customFormat="1">
      <c r="A42" s="137" t="s">
        <v>145</v>
      </c>
      <c r="B42" s="138" t="s">
        <v>733</v>
      </c>
      <c r="C42" s="67" t="s">
        <v>44</v>
      </c>
      <c r="D42" s="142">
        <v>0.08</v>
      </c>
      <c r="E42" s="122"/>
    </row>
    <row r="43" spans="1:5" s="12" customFormat="1" ht="18.75" customHeight="1">
      <c r="A43" s="137" t="s">
        <v>146</v>
      </c>
      <c r="B43" s="138" t="s">
        <v>734</v>
      </c>
      <c r="C43" s="67" t="s">
        <v>44</v>
      </c>
      <c r="D43" s="142">
        <v>0.08</v>
      </c>
      <c r="E43" s="122"/>
    </row>
    <row r="44" spans="1:5" s="12" customFormat="1" ht="15.75" customHeight="1">
      <c r="A44" s="137" t="s">
        <v>497</v>
      </c>
      <c r="B44" s="138" t="s">
        <v>735</v>
      </c>
      <c r="C44" s="67"/>
      <c r="D44" s="142"/>
      <c r="E44" s="122"/>
    </row>
    <row r="45" spans="1:5" s="12" customFormat="1">
      <c r="A45" s="137" t="s">
        <v>736</v>
      </c>
      <c r="B45" s="138" t="s">
        <v>737</v>
      </c>
      <c r="C45" s="67" t="s">
        <v>44</v>
      </c>
      <c r="D45" s="142">
        <v>0.36000000000000004</v>
      </c>
      <c r="E45" s="122"/>
    </row>
    <row r="46" spans="1:5" s="12" customFormat="1">
      <c r="A46" s="137" t="s">
        <v>738</v>
      </c>
      <c r="B46" s="138" t="s">
        <v>739</v>
      </c>
      <c r="C46" s="67" t="s">
        <v>44</v>
      </c>
      <c r="D46" s="142">
        <v>0.57000000000000006</v>
      </c>
      <c r="E46" s="122"/>
    </row>
    <row r="47" spans="1:5" s="12" customFormat="1" ht="31.5" customHeight="1">
      <c r="A47" s="137" t="s">
        <v>147</v>
      </c>
      <c r="B47" s="138" t="s">
        <v>740</v>
      </c>
      <c r="C47" s="67" t="s">
        <v>44</v>
      </c>
      <c r="D47" s="142">
        <v>1.37</v>
      </c>
      <c r="E47" s="122"/>
    </row>
    <row r="48" spans="1:5" s="12" customFormat="1" ht="31.5">
      <c r="A48" s="137" t="s">
        <v>148</v>
      </c>
      <c r="B48" s="138" t="s">
        <v>741</v>
      </c>
      <c r="C48" s="67" t="s">
        <v>44</v>
      </c>
      <c r="D48" s="142">
        <v>1.31</v>
      </c>
      <c r="E48" s="122"/>
    </row>
    <row r="49" spans="1:5" s="12" customFormat="1" ht="32.25" customHeight="1">
      <c r="A49" s="137" t="s">
        <v>149</v>
      </c>
      <c r="B49" s="138" t="s">
        <v>742</v>
      </c>
      <c r="C49" s="67"/>
      <c r="D49" s="142"/>
      <c r="E49" s="122"/>
    </row>
    <row r="50" spans="1:5" s="12" customFormat="1" ht="31.5">
      <c r="A50" s="137" t="s">
        <v>150</v>
      </c>
      <c r="B50" s="138" t="s">
        <v>743</v>
      </c>
      <c r="C50" s="67" t="s">
        <v>44</v>
      </c>
      <c r="D50" s="142">
        <v>0.5</v>
      </c>
      <c r="E50" s="122"/>
    </row>
    <row r="51" spans="1:5" s="12" customFormat="1">
      <c r="A51" s="137" t="s">
        <v>151</v>
      </c>
      <c r="B51" s="138" t="s">
        <v>729</v>
      </c>
      <c r="C51" s="67"/>
      <c r="D51" s="142"/>
      <c r="E51" s="122"/>
    </row>
    <row r="52" spans="1:5" s="12" customFormat="1" ht="16.5" customHeight="1">
      <c r="A52" s="137" t="s">
        <v>152</v>
      </c>
      <c r="B52" s="138" t="s">
        <v>730</v>
      </c>
      <c r="C52" s="67" t="s">
        <v>44</v>
      </c>
      <c r="D52" s="142">
        <v>0.6</v>
      </c>
      <c r="E52" s="122"/>
    </row>
    <row r="53" spans="1:5" s="12" customFormat="1">
      <c r="A53" s="137" t="s">
        <v>153</v>
      </c>
      <c r="B53" s="138" t="s">
        <v>744</v>
      </c>
      <c r="C53" s="67"/>
      <c r="D53" s="142"/>
      <c r="E53" s="122"/>
    </row>
    <row r="54" spans="1:5" s="12" customFormat="1" ht="47.25">
      <c r="A54" s="137" t="s">
        <v>745</v>
      </c>
      <c r="B54" s="138" t="s">
        <v>746</v>
      </c>
      <c r="C54" s="67" t="s">
        <v>44</v>
      </c>
      <c r="D54" s="142">
        <v>2.7700000000000005</v>
      </c>
      <c r="E54" s="122"/>
    </row>
    <row r="55" spans="1:5" s="12" customFormat="1">
      <c r="A55" s="137" t="s">
        <v>154</v>
      </c>
      <c r="B55" s="138" t="s">
        <v>747</v>
      </c>
      <c r="C55" s="67"/>
      <c r="D55" s="142"/>
      <c r="E55" s="122"/>
    </row>
    <row r="56" spans="1:5" s="12" customFormat="1" ht="33.75" customHeight="1">
      <c r="A56" s="137" t="s">
        <v>155</v>
      </c>
      <c r="B56" s="138" t="s">
        <v>748</v>
      </c>
      <c r="C56" s="67" t="s">
        <v>44</v>
      </c>
      <c r="D56" s="142">
        <v>0.22000000000000003</v>
      </c>
      <c r="E56" s="122"/>
    </row>
    <row r="57" spans="1:5" s="12" customFormat="1" ht="18" customHeight="1">
      <c r="A57" s="137" t="s">
        <v>156</v>
      </c>
      <c r="B57" s="138" t="s">
        <v>749</v>
      </c>
      <c r="C57" s="67" t="s">
        <v>44</v>
      </c>
      <c r="D57" s="142">
        <v>0.57000000000000006</v>
      </c>
      <c r="E57" s="122"/>
    </row>
    <row r="58" spans="1:5" s="12" customFormat="1">
      <c r="A58" s="137" t="s">
        <v>157</v>
      </c>
      <c r="B58" s="138" t="s">
        <v>744</v>
      </c>
      <c r="C58" s="67"/>
      <c r="D58" s="142"/>
      <c r="E58" s="122"/>
    </row>
    <row r="59" spans="1:5" s="12" customFormat="1" ht="16.5" customHeight="1">
      <c r="A59" s="137" t="s">
        <v>750</v>
      </c>
      <c r="B59" s="138" t="s">
        <v>751</v>
      </c>
      <c r="C59" s="67" t="s">
        <v>44</v>
      </c>
      <c r="D59" s="142">
        <v>1.31</v>
      </c>
      <c r="E59" s="122"/>
    </row>
    <row r="60" spans="1:5" s="12" customFormat="1" ht="49.5" customHeight="1">
      <c r="A60" s="137" t="s">
        <v>752</v>
      </c>
      <c r="B60" s="138" t="s">
        <v>753</v>
      </c>
      <c r="C60" s="67" t="s">
        <v>44</v>
      </c>
      <c r="D60" s="142">
        <v>3.17</v>
      </c>
      <c r="E60" s="122"/>
    </row>
    <row r="61" spans="1:5" s="12" customFormat="1">
      <c r="A61" s="137" t="s">
        <v>158</v>
      </c>
      <c r="B61" s="138" t="s">
        <v>754</v>
      </c>
      <c r="C61" s="67"/>
      <c r="D61" s="142"/>
      <c r="E61" s="122"/>
    </row>
    <row r="62" spans="1:5" s="12" customFormat="1" ht="31.5">
      <c r="A62" s="137" t="s">
        <v>160</v>
      </c>
      <c r="B62" s="138" t="s">
        <v>755</v>
      </c>
      <c r="C62" s="67" t="s">
        <v>44</v>
      </c>
      <c r="D62" s="142">
        <v>0.22000000000000003</v>
      </c>
      <c r="E62" s="122"/>
    </row>
    <row r="63" spans="1:5" s="12" customFormat="1">
      <c r="A63" s="137" t="s">
        <v>161</v>
      </c>
      <c r="B63" s="138" t="s">
        <v>744</v>
      </c>
      <c r="C63" s="67"/>
      <c r="D63" s="142"/>
      <c r="E63" s="122"/>
    </row>
    <row r="64" spans="1:5" s="12" customFormat="1">
      <c r="A64" s="137" t="s">
        <v>162</v>
      </c>
      <c r="B64" s="138" t="s">
        <v>756</v>
      </c>
      <c r="C64" s="67" t="s">
        <v>44</v>
      </c>
      <c r="D64" s="142">
        <v>1.01</v>
      </c>
      <c r="E64" s="122"/>
    </row>
    <row r="65" spans="1:5" s="12" customFormat="1">
      <c r="A65" s="137" t="s">
        <v>163</v>
      </c>
      <c r="B65" s="138" t="s">
        <v>751</v>
      </c>
      <c r="C65" s="67" t="s">
        <v>44</v>
      </c>
      <c r="D65" s="142">
        <v>1.3800000000000001</v>
      </c>
      <c r="E65" s="122"/>
    </row>
    <row r="66" spans="1:5" s="12" customFormat="1" ht="81.75" customHeight="1">
      <c r="A66" s="137" t="s">
        <v>164</v>
      </c>
      <c r="B66" s="138" t="s">
        <v>757</v>
      </c>
      <c r="C66" s="67" t="s">
        <v>44</v>
      </c>
      <c r="D66" s="142">
        <v>1.8599999999999999</v>
      </c>
      <c r="E66" s="122"/>
    </row>
    <row r="67" spans="1:5" s="12" customFormat="1" ht="17.25" customHeight="1">
      <c r="A67" s="137" t="s">
        <v>165</v>
      </c>
      <c r="B67" s="138" t="s">
        <v>758</v>
      </c>
      <c r="C67" s="67"/>
      <c r="D67" s="142"/>
      <c r="E67" s="122"/>
    </row>
    <row r="68" spans="1:5" s="12" customFormat="1" ht="16.5" customHeight="1">
      <c r="A68" s="137" t="s">
        <v>166</v>
      </c>
      <c r="B68" s="138" t="s">
        <v>759</v>
      </c>
      <c r="C68" s="67" t="s">
        <v>44</v>
      </c>
      <c r="D68" s="142">
        <v>0.43000000000000005</v>
      </c>
      <c r="E68" s="122"/>
    </row>
    <row r="69" spans="1:5" s="12" customFormat="1">
      <c r="A69" s="137" t="s">
        <v>167</v>
      </c>
      <c r="B69" s="138" t="s">
        <v>744</v>
      </c>
      <c r="C69" s="67"/>
      <c r="D69" s="142"/>
      <c r="E69" s="122"/>
    </row>
    <row r="70" spans="1:5" s="12" customFormat="1" ht="33" customHeight="1">
      <c r="A70" s="137" t="s">
        <v>760</v>
      </c>
      <c r="B70" s="138" t="s">
        <v>761</v>
      </c>
      <c r="C70" s="67" t="s">
        <v>44</v>
      </c>
      <c r="D70" s="142">
        <v>1.6</v>
      </c>
      <c r="E70" s="122"/>
    </row>
    <row r="71" spans="1:5" s="12" customFormat="1">
      <c r="A71" s="137" t="s">
        <v>169</v>
      </c>
      <c r="B71" s="138" t="s">
        <v>762</v>
      </c>
      <c r="C71" s="67"/>
      <c r="D71" s="142"/>
      <c r="E71" s="122"/>
    </row>
    <row r="72" spans="1:5" s="12" customFormat="1" ht="31.5">
      <c r="A72" s="137" t="s">
        <v>763</v>
      </c>
      <c r="B72" s="138" t="s">
        <v>764</v>
      </c>
      <c r="C72" s="67" t="s">
        <v>44</v>
      </c>
      <c r="D72" s="142">
        <v>0.22000000000000003</v>
      </c>
      <c r="E72" s="122"/>
    </row>
    <row r="73" spans="1:5" s="12" customFormat="1">
      <c r="A73" s="137" t="s">
        <v>765</v>
      </c>
      <c r="B73" s="138" t="s">
        <v>766</v>
      </c>
      <c r="C73" s="67"/>
      <c r="D73" s="142"/>
      <c r="E73" s="122"/>
    </row>
    <row r="74" spans="1:5" s="12" customFormat="1" ht="18" customHeight="1">
      <c r="A74" s="137" t="s">
        <v>767</v>
      </c>
      <c r="B74" s="138" t="s">
        <v>768</v>
      </c>
      <c r="C74" s="67" t="s">
        <v>44</v>
      </c>
      <c r="D74" s="142">
        <v>0.73000000000000009</v>
      </c>
      <c r="E74" s="122"/>
    </row>
    <row r="75" spans="1:5" s="12" customFormat="1">
      <c r="A75" s="137" t="s">
        <v>769</v>
      </c>
      <c r="B75" s="138" t="s">
        <v>744</v>
      </c>
      <c r="C75" s="67"/>
      <c r="D75" s="142"/>
      <c r="E75" s="122"/>
    </row>
    <row r="76" spans="1:5" s="12" customFormat="1" ht="16.5" customHeight="1">
      <c r="A76" s="137" t="s">
        <v>770</v>
      </c>
      <c r="B76" s="138" t="s">
        <v>771</v>
      </c>
      <c r="C76" s="67" t="s">
        <v>44</v>
      </c>
      <c r="D76" s="142">
        <v>2.86</v>
      </c>
      <c r="E76" s="122"/>
    </row>
    <row r="77" spans="1:5" s="12" customFormat="1" ht="47.25">
      <c r="A77" s="137" t="s">
        <v>170</v>
      </c>
      <c r="B77" s="138" t="s">
        <v>772</v>
      </c>
      <c r="C77" s="67"/>
      <c r="D77" s="142"/>
      <c r="E77" s="122"/>
    </row>
    <row r="78" spans="1:5" s="12" customFormat="1">
      <c r="A78" s="137" t="s">
        <v>171</v>
      </c>
      <c r="B78" s="138" t="s">
        <v>744</v>
      </c>
      <c r="C78" s="67"/>
      <c r="D78" s="142"/>
      <c r="E78" s="122"/>
    </row>
    <row r="79" spans="1:5" s="12" customFormat="1" ht="17.25" customHeight="1">
      <c r="A79" s="137" t="s">
        <v>773</v>
      </c>
      <c r="B79" s="138" t="s">
        <v>774</v>
      </c>
      <c r="C79" s="67" t="s">
        <v>44</v>
      </c>
      <c r="D79" s="142">
        <v>1.08</v>
      </c>
      <c r="E79" s="122"/>
    </row>
    <row r="80" spans="1:5" s="12" customFormat="1" ht="31.5">
      <c r="A80" s="137" t="s">
        <v>283</v>
      </c>
      <c r="B80" s="138" t="s">
        <v>775</v>
      </c>
      <c r="C80" s="67"/>
      <c r="D80" s="142"/>
      <c r="E80" s="122"/>
    </row>
    <row r="81" spans="1:5" s="12" customFormat="1">
      <c r="A81" s="137" t="s">
        <v>776</v>
      </c>
      <c r="B81" s="138" t="s">
        <v>777</v>
      </c>
      <c r="C81" s="67"/>
      <c r="D81" s="142"/>
      <c r="E81" s="122"/>
    </row>
    <row r="82" spans="1:5" s="12" customFormat="1">
      <c r="A82" s="137" t="s">
        <v>778</v>
      </c>
      <c r="B82" s="138" t="s">
        <v>779</v>
      </c>
      <c r="C82" s="67" t="s">
        <v>44</v>
      </c>
      <c r="D82" s="142">
        <v>1.6</v>
      </c>
      <c r="E82" s="122"/>
    </row>
    <row r="83" spans="1:5" s="12" customFormat="1" ht="31.5">
      <c r="A83" s="137" t="s">
        <v>780</v>
      </c>
      <c r="B83" s="138" t="s">
        <v>781</v>
      </c>
      <c r="C83" s="67" t="s">
        <v>44</v>
      </c>
      <c r="D83" s="142">
        <v>1.77</v>
      </c>
      <c r="E83" s="122"/>
    </row>
    <row r="84" spans="1:5" s="12" customFormat="1" ht="31.5">
      <c r="A84" s="137" t="s">
        <v>782</v>
      </c>
      <c r="B84" s="138" t="s">
        <v>783</v>
      </c>
      <c r="C84" s="67" t="s">
        <v>44</v>
      </c>
      <c r="D84" s="142">
        <v>1.6</v>
      </c>
      <c r="E84" s="122"/>
    </row>
    <row r="85" spans="1:5" s="12" customFormat="1">
      <c r="A85" s="137" t="s">
        <v>784</v>
      </c>
      <c r="B85" s="138" t="s">
        <v>785</v>
      </c>
      <c r="C85" s="67"/>
      <c r="D85" s="142"/>
      <c r="E85" s="122"/>
    </row>
    <row r="86" spans="1:5" s="12" customFormat="1" ht="19.5" customHeight="1">
      <c r="A86" s="137" t="s">
        <v>786</v>
      </c>
      <c r="B86" s="138" t="s">
        <v>787</v>
      </c>
      <c r="C86" s="67" t="s">
        <v>44</v>
      </c>
      <c r="D86" s="142">
        <v>0.73000000000000009</v>
      </c>
      <c r="E86" s="122"/>
    </row>
    <row r="87" spans="1:5" s="12" customFormat="1">
      <c r="A87" s="137" t="s">
        <v>788</v>
      </c>
      <c r="B87" s="138" t="s">
        <v>789</v>
      </c>
      <c r="C87" s="67"/>
      <c r="D87" s="142"/>
      <c r="E87" s="122"/>
    </row>
    <row r="88" spans="1:5" s="12" customFormat="1" ht="18" customHeight="1">
      <c r="A88" s="137" t="s">
        <v>790</v>
      </c>
      <c r="B88" s="138" t="s">
        <v>791</v>
      </c>
      <c r="C88" s="67" t="s">
        <v>44</v>
      </c>
      <c r="D88" s="142">
        <v>3.45</v>
      </c>
      <c r="E88" s="122"/>
    </row>
    <row r="89" spans="1:5" s="12" customFormat="1">
      <c r="A89" s="137" t="s">
        <v>792</v>
      </c>
      <c r="B89" s="138" t="s">
        <v>793</v>
      </c>
      <c r="C89" s="67" t="s">
        <v>44</v>
      </c>
      <c r="D89" s="142">
        <v>2.93</v>
      </c>
      <c r="E89" s="122"/>
    </row>
    <row r="90" spans="1:5" s="12" customFormat="1">
      <c r="A90" s="137" t="s">
        <v>173</v>
      </c>
      <c r="B90" s="138" t="s">
        <v>794</v>
      </c>
      <c r="C90" s="67"/>
      <c r="D90" s="142"/>
      <c r="E90" s="122"/>
    </row>
    <row r="91" spans="1:5" s="12" customFormat="1">
      <c r="A91" s="137" t="s">
        <v>174</v>
      </c>
      <c r="B91" s="138" t="s">
        <v>795</v>
      </c>
      <c r="C91" s="67"/>
      <c r="D91" s="142"/>
      <c r="E91" s="122"/>
    </row>
    <row r="92" spans="1:5" s="12" customFormat="1" ht="47.25">
      <c r="A92" s="137" t="s">
        <v>796</v>
      </c>
      <c r="B92" s="138" t="s">
        <v>797</v>
      </c>
      <c r="C92" s="67"/>
      <c r="D92" s="142"/>
      <c r="E92" s="122"/>
    </row>
    <row r="93" spans="1:5" s="12" customFormat="1" ht="15.75" customHeight="1">
      <c r="A93" s="137" t="s">
        <v>798</v>
      </c>
      <c r="B93" s="138" t="s">
        <v>799</v>
      </c>
      <c r="C93" s="67" t="s">
        <v>44</v>
      </c>
      <c r="D93" s="142">
        <v>0.36000000000000004</v>
      </c>
      <c r="E93" s="122"/>
    </row>
    <row r="94" spans="1:5" s="12" customFormat="1" ht="63">
      <c r="A94" s="137" t="s">
        <v>800</v>
      </c>
      <c r="B94" s="138" t="s">
        <v>801</v>
      </c>
      <c r="C94" s="67"/>
      <c r="D94" s="142"/>
      <c r="E94" s="122"/>
    </row>
    <row r="95" spans="1:5" s="12" customFormat="1">
      <c r="A95" s="137" t="s">
        <v>802</v>
      </c>
      <c r="B95" s="138" t="s">
        <v>803</v>
      </c>
      <c r="C95" s="67" t="s">
        <v>44</v>
      </c>
      <c r="D95" s="142">
        <v>1.2</v>
      </c>
      <c r="E95" s="122"/>
    </row>
    <row r="96" spans="1:5" s="12" customFormat="1">
      <c r="A96" s="137" t="s">
        <v>804</v>
      </c>
      <c r="B96" s="138" t="s">
        <v>805</v>
      </c>
      <c r="C96" s="67" t="s">
        <v>44</v>
      </c>
      <c r="D96" s="142">
        <v>2.7800000000000002</v>
      </c>
      <c r="E96" s="122"/>
    </row>
    <row r="97" spans="1:5" s="12" customFormat="1" ht="31.5" customHeight="1">
      <c r="A97" s="137" t="s">
        <v>806</v>
      </c>
      <c r="B97" s="138" t="s">
        <v>807</v>
      </c>
      <c r="C97" s="67" t="s">
        <v>44</v>
      </c>
      <c r="D97" s="142">
        <v>12.77</v>
      </c>
      <c r="E97" s="122"/>
    </row>
    <row r="98" spans="1:5" s="12" customFormat="1">
      <c r="A98" s="137" t="s">
        <v>808</v>
      </c>
      <c r="B98" s="138" t="s">
        <v>809</v>
      </c>
      <c r="C98" s="67"/>
      <c r="D98" s="142"/>
      <c r="E98" s="122"/>
    </row>
    <row r="99" spans="1:5" s="12" customFormat="1">
      <c r="A99" s="137" t="s">
        <v>810</v>
      </c>
      <c r="B99" s="138" t="s">
        <v>811</v>
      </c>
      <c r="C99" s="67" t="s">
        <v>44</v>
      </c>
      <c r="D99" s="142">
        <v>2</v>
      </c>
      <c r="E99" s="122"/>
    </row>
    <row r="100" spans="1:5" s="12" customFormat="1" ht="15" customHeight="1">
      <c r="A100" s="137" t="s">
        <v>812</v>
      </c>
      <c r="B100" s="138" t="s">
        <v>813</v>
      </c>
      <c r="C100" s="67"/>
      <c r="D100" s="142"/>
      <c r="E100" s="122"/>
    </row>
    <row r="101" spans="1:5" s="12" customFormat="1">
      <c r="A101" s="137" t="s">
        <v>814</v>
      </c>
      <c r="B101" s="138" t="s">
        <v>815</v>
      </c>
      <c r="C101" s="67" t="s">
        <v>44</v>
      </c>
      <c r="D101" s="142">
        <v>1.6</v>
      </c>
      <c r="E101" s="122"/>
    </row>
    <row r="102" spans="1:5" s="12" customFormat="1">
      <c r="A102" s="137" t="s">
        <v>816</v>
      </c>
      <c r="B102" s="138" t="s">
        <v>180</v>
      </c>
      <c r="C102" s="67" t="s">
        <v>44</v>
      </c>
      <c r="D102" s="142">
        <v>0.57000000000000006</v>
      </c>
      <c r="E102" s="122"/>
    </row>
    <row r="103" spans="1:5" s="12" customFormat="1">
      <c r="A103" s="137" t="s">
        <v>817</v>
      </c>
      <c r="B103" s="138" t="s">
        <v>818</v>
      </c>
      <c r="C103" s="67" t="s">
        <v>44</v>
      </c>
      <c r="D103" s="142">
        <v>5.4</v>
      </c>
      <c r="E103" s="122"/>
    </row>
    <row r="104" spans="1:5" s="12" customFormat="1" ht="31.5">
      <c r="A104" s="137" t="s">
        <v>819</v>
      </c>
      <c r="B104" s="138" t="s">
        <v>820</v>
      </c>
      <c r="C104" s="67"/>
      <c r="D104" s="142"/>
      <c r="E104" s="122"/>
    </row>
    <row r="105" spans="1:5" s="12" customFormat="1" ht="31.5">
      <c r="A105" s="137" t="s">
        <v>821</v>
      </c>
      <c r="B105" s="138" t="s">
        <v>822</v>
      </c>
      <c r="C105" s="67"/>
      <c r="D105" s="142"/>
      <c r="E105" s="122"/>
    </row>
    <row r="106" spans="1:5" s="12" customFormat="1">
      <c r="A106" s="137" t="s">
        <v>823</v>
      </c>
      <c r="B106" s="138" t="s">
        <v>824</v>
      </c>
      <c r="C106" s="67" t="s">
        <v>44</v>
      </c>
      <c r="D106" s="142">
        <v>0.59</v>
      </c>
      <c r="E106" s="122"/>
    </row>
    <row r="107" spans="1:5" s="12" customFormat="1">
      <c r="A107" s="137" t="s">
        <v>825</v>
      </c>
      <c r="B107" s="138" t="s">
        <v>826</v>
      </c>
      <c r="C107" s="67"/>
      <c r="D107" s="142"/>
      <c r="E107" s="122"/>
    </row>
    <row r="108" spans="1:5" s="12" customFormat="1">
      <c r="A108" s="137" t="s">
        <v>827</v>
      </c>
      <c r="B108" s="138" t="s">
        <v>828</v>
      </c>
      <c r="C108" s="67" t="s">
        <v>44</v>
      </c>
      <c r="D108" s="142">
        <v>0.3</v>
      </c>
      <c r="E108" s="122"/>
    </row>
    <row r="109" spans="1:5" s="12" customFormat="1">
      <c r="A109" s="137" t="s">
        <v>175</v>
      </c>
      <c r="B109" s="138" t="s">
        <v>829</v>
      </c>
      <c r="C109" s="67"/>
      <c r="D109" s="142"/>
      <c r="E109" s="122"/>
    </row>
    <row r="110" spans="1:5" s="12" customFormat="1" ht="48.75" customHeight="1">
      <c r="A110" s="137" t="s">
        <v>830</v>
      </c>
      <c r="B110" s="138" t="s">
        <v>831</v>
      </c>
      <c r="C110" s="67"/>
      <c r="D110" s="142"/>
      <c r="E110" s="122"/>
    </row>
    <row r="111" spans="1:5" s="12" customFormat="1">
      <c r="A111" s="137" t="s">
        <v>832</v>
      </c>
      <c r="B111" s="138" t="s">
        <v>799</v>
      </c>
      <c r="C111" s="67" t="s">
        <v>44</v>
      </c>
      <c r="D111" s="142">
        <v>0.51</v>
      </c>
      <c r="E111" s="122"/>
    </row>
    <row r="112" spans="1:5" s="12" customFormat="1" ht="63">
      <c r="A112" s="137" t="s">
        <v>833</v>
      </c>
      <c r="B112" s="138" t="s">
        <v>834</v>
      </c>
      <c r="C112" s="67" t="s">
        <v>44</v>
      </c>
      <c r="D112" s="142">
        <v>11.14</v>
      </c>
      <c r="E112" s="122"/>
    </row>
    <row r="113" spans="1:5" s="12" customFormat="1">
      <c r="A113" s="137" t="s">
        <v>97</v>
      </c>
      <c r="B113" s="138" t="s">
        <v>835</v>
      </c>
      <c r="C113" s="67"/>
      <c r="D113" s="142"/>
      <c r="E113" s="122"/>
    </row>
    <row r="114" spans="1:5" s="12" customFormat="1" ht="15.75" customHeight="1">
      <c r="A114" s="137" t="s">
        <v>190</v>
      </c>
      <c r="B114" s="138" t="s">
        <v>836</v>
      </c>
      <c r="C114" s="67" t="s">
        <v>44</v>
      </c>
      <c r="D114" s="142">
        <v>0.13</v>
      </c>
      <c r="E114" s="122"/>
    </row>
    <row r="115" spans="1:5" s="12" customFormat="1">
      <c r="A115" s="137" t="s">
        <v>837</v>
      </c>
      <c r="B115" s="138" t="s">
        <v>838</v>
      </c>
      <c r="C115" s="67"/>
      <c r="D115" s="142"/>
      <c r="E115" s="122"/>
    </row>
    <row r="116" spans="1:5" s="12" customFormat="1" ht="20.25" customHeight="1">
      <c r="A116" s="137" t="s">
        <v>839</v>
      </c>
      <c r="B116" s="138" t="s">
        <v>840</v>
      </c>
      <c r="C116" s="67"/>
      <c r="D116" s="142"/>
      <c r="E116" s="122"/>
    </row>
    <row r="117" spans="1:5" s="12" customFormat="1" ht="47.25">
      <c r="A117" s="137" t="s">
        <v>841</v>
      </c>
      <c r="B117" s="138" t="s">
        <v>842</v>
      </c>
      <c r="C117" s="67" t="s">
        <v>44</v>
      </c>
      <c r="D117" s="142">
        <v>2.6700000000000004</v>
      </c>
      <c r="E117" s="122"/>
    </row>
    <row r="118" spans="1:5" s="12" customFormat="1">
      <c r="A118" s="137" t="s">
        <v>60</v>
      </c>
      <c r="B118" s="138" t="s">
        <v>159</v>
      </c>
      <c r="C118" s="67" t="s">
        <v>44</v>
      </c>
      <c r="D118" s="142">
        <v>3.41</v>
      </c>
      <c r="E118" s="122"/>
    </row>
    <row r="119" spans="1:5" s="12" customFormat="1" ht="17.25" customHeight="1">
      <c r="A119" s="137" t="s">
        <v>58</v>
      </c>
      <c r="B119" s="138" t="s">
        <v>843</v>
      </c>
      <c r="C119" s="67" t="s">
        <v>44</v>
      </c>
      <c r="D119" s="142">
        <v>2.7399999999999998</v>
      </c>
      <c r="E119" s="122"/>
    </row>
    <row r="120" spans="1:5" s="12" customFormat="1">
      <c r="A120" s="139" t="s">
        <v>54</v>
      </c>
      <c r="B120" s="138" t="s">
        <v>844</v>
      </c>
      <c r="C120" s="67"/>
      <c r="D120" s="142"/>
      <c r="E120" s="122"/>
    </row>
    <row r="121" spans="1:5" s="12" customFormat="1" ht="36.75" customHeight="1">
      <c r="A121" s="139" t="s">
        <v>845</v>
      </c>
      <c r="B121" s="138" t="s">
        <v>1052</v>
      </c>
      <c r="C121" s="67" t="s">
        <v>44</v>
      </c>
      <c r="D121" s="142">
        <v>3.7600000000000002</v>
      </c>
      <c r="E121" s="122"/>
    </row>
    <row r="122" spans="1:5" s="12" customFormat="1">
      <c r="A122" s="137" t="s">
        <v>124</v>
      </c>
      <c r="B122" s="138" t="s">
        <v>846</v>
      </c>
      <c r="C122" s="67"/>
      <c r="D122" s="142"/>
      <c r="E122" s="122"/>
    </row>
    <row r="123" spans="1:5" s="12" customFormat="1">
      <c r="A123" s="137" t="s">
        <v>847</v>
      </c>
      <c r="B123" s="138" t="s">
        <v>848</v>
      </c>
      <c r="C123" s="67"/>
      <c r="D123" s="142"/>
      <c r="E123" s="122"/>
    </row>
    <row r="124" spans="1:5" s="12" customFormat="1">
      <c r="A124" s="137" t="s">
        <v>849</v>
      </c>
      <c r="B124" s="138" t="s">
        <v>850</v>
      </c>
      <c r="C124" s="67"/>
      <c r="D124" s="142"/>
      <c r="E124" s="122"/>
    </row>
    <row r="125" spans="1:5" s="12" customFormat="1" ht="31.5">
      <c r="A125" s="137" t="s">
        <v>851</v>
      </c>
      <c r="B125" s="138" t="s">
        <v>852</v>
      </c>
      <c r="C125" s="67"/>
      <c r="D125" s="142"/>
      <c r="E125" s="122"/>
    </row>
    <row r="126" spans="1:5" s="12" customFormat="1" ht="18.75" customHeight="1">
      <c r="A126" s="137" t="s">
        <v>853</v>
      </c>
      <c r="B126" s="138" t="s">
        <v>854</v>
      </c>
      <c r="C126" s="67" t="s">
        <v>44</v>
      </c>
      <c r="D126" s="142">
        <v>0.5</v>
      </c>
      <c r="E126" s="122"/>
    </row>
    <row r="127" spans="1:5" s="12" customFormat="1" ht="33" customHeight="1">
      <c r="A127" s="137" t="s">
        <v>855</v>
      </c>
      <c r="B127" s="138" t="s">
        <v>856</v>
      </c>
      <c r="C127" s="67" t="s">
        <v>44</v>
      </c>
      <c r="D127" s="142">
        <v>0.76</v>
      </c>
      <c r="E127" s="122"/>
    </row>
    <row r="128" spans="1:5" s="12" customFormat="1" ht="33" customHeight="1">
      <c r="A128" s="137" t="s">
        <v>857</v>
      </c>
      <c r="B128" s="138" t="s">
        <v>858</v>
      </c>
      <c r="C128" s="67"/>
      <c r="D128" s="142"/>
      <c r="E128" s="122"/>
    </row>
    <row r="129" spans="1:5" s="12" customFormat="1" ht="34.5" customHeight="1">
      <c r="A129" s="137" t="s">
        <v>859</v>
      </c>
      <c r="B129" s="138" t="s">
        <v>860</v>
      </c>
      <c r="C129" s="67"/>
      <c r="D129" s="142"/>
      <c r="E129" s="122"/>
    </row>
    <row r="130" spans="1:5" s="12" customFormat="1" ht="31.5">
      <c r="A130" s="137" t="s">
        <v>861</v>
      </c>
      <c r="B130" s="138" t="s">
        <v>862</v>
      </c>
      <c r="C130" s="67" t="s">
        <v>44</v>
      </c>
      <c r="D130" s="142">
        <v>0.36000000000000004</v>
      </c>
      <c r="E130" s="122"/>
    </row>
    <row r="131" spans="1:5" s="12" customFormat="1" ht="48.75" customHeight="1">
      <c r="A131" s="137" t="s">
        <v>863</v>
      </c>
      <c r="B131" s="138" t="s">
        <v>864</v>
      </c>
      <c r="C131" s="67" t="s">
        <v>44</v>
      </c>
      <c r="D131" s="142">
        <v>0.48</v>
      </c>
      <c r="E131" s="122"/>
    </row>
    <row r="132" spans="1:5" s="12" customFormat="1" ht="31.5">
      <c r="A132" s="137" t="s">
        <v>865</v>
      </c>
      <c r="B132" s="138" t="s">
        <v>866</v>
      </c>
      <c r="C132" s="67" t="s">
        <v>44</v>
      </c>
      <c r="D132" s="142">
        <v>0.5</v>
      </c>
      <c r="E132" s="122"/>
    </row>
    <row r="133" spans="1:5" s="12" customFormat="1" ht="47.25">
      <c r="A133" s="137" t="s">
        <v>867</v>
      </c>
      <c r="B133" s="138" t="s">
        <v>868</v>
      </c>
      <c r="C133" s="67" t="s">
        <v>44</v>
      </c>
      <c r="D133" s="142">
        <v>0.8</v>
      </c>
      <c r="E133" s="122"/>
    </row>
    <row r="134" spans="1:5" s="12" customFormat="1">
      <c r="A134" s="137" t="s">
        <v>869</v>
      </c>
      <c r="B134" s="138" t="s">
        <v>870</v>
      </c>
      <c r="C134" s="67"/>
      <c r="D134" s="142"/>
      <c r="E134" s="122"/>
    </row>
    <row r="135" spans="1:5" s="12" customFormat="1">
      <c r="A135" s="137" t="s">
        <v>871</v>
      </c>
      <c r="B135" s="138" t="s">
        <v>872</v>
      </c>
      <c r="C135" s="67" t="s">
        <v>44</v>
      </c>
      <c r="D135" s="142">
        <v>1.04</v>
      </c>
      <c r="E135" s="122"/>
    </row>
    <row r="136" spans="1:5" s="12" customFormat="1" ht="17.25" customHeight="1">
      <c r="A136" s="137" t="s">
        <v>125</v>
      </c>
      <c r="B136" s="138" t="s">
        <v>873</v>
      </c>
      <c r="C136" s="67"/>
      <c r="D136" s="142"/>
      <c r="E136" s="122"/>
    </row>
    <row r="137" spans="1:5" s="12" customFormat="1" ht="31.5">
      <c r="A137" s="137" t="s">
        <v>126</v>
      </c>
      <c r="B137" s="138" t="s">
        <v>874</v>
      </c>
      <c r="C137" s="67" t="s">
        <v>44</v>
      </c>
      <c r="D137" s="142">
        <v>0.99999999999999989</v>
      </c>
      <c r="E137" s="122"/>
    </row>
    <row r="138" spans="1:5" s="12" customFormat="1" ht="31.5">
      <c r="A138" s="137" t="s">
        <v>127</v>
      </c>
      <c r="B138" s="138" t="s">
        <v>875</v>
      </c>
      <c r="C138" s="67" t="s">
        <v>44</v>
      </c>
      <c r="D138" s="142">
        <v>0.73000000000000009</v>
      </c>
      <c r="E138" s="122"/>
    </row>
    <row r="139" spans="1:5" s="12" customFormat="1">
      <c r="A139" s="137" t="s">
        <v>128</v>
      </c>
      <c r="B139" s="138" t="s">
        <v>876</v>
      </c>
      <c r="C139" s="67"/>
      <c r="D139" s="142"/>
      <c r="E139" s="122"/>
    </row>
    <row r="140" spans="1:5" s="12" customFormat="1">
      <c r="A140" s="137" t="s">
        <v>877</v>
      </c>
      <c r="B140" s="138" t="s">
        <v>854</v>
      </c>
      <c r="C140" s="67" t="s">
        <v>44</v>
      </c>
      <c r="D140" s="142">
        <v>0.62</v>
      </c>
      <c r="E140" s="122"/>
    </row>
    <row r="141" spans="1:5" s="12" customFormat="1">
      <c r="A141" s="137" t="s">
        <v>193</v>
      </c>
      <c r="B141" s="138" t="s">
        <v>878</v>
      </c>
      <c r="C141" s="67"/>
      <c r="D141" s="142"/>
      <c r="E141" s="122"/>
    </row>
    <row r="142" spans="1:5" s="12" customFormat="1" ht="31.5">
      <c r="A142" s="137" t="s">
        <v>218</v>
      </c>
      <c r="B142" s="138" t="s">
        <v>879</v>
      </c>
      <c r="C142" s="67"/>
      <c r="D142" s="142"/>
      <c r="E142" s="122"/>
    </row>
    <row r="143" spans="1:5" s="12" customFormat="1" ht="18" customHeight="1">
      <c r="A143" s="137" t="s">
        <v>880</v>
      </c>
      <c r="B143" s="138" t="s">
        <v>881</v>
      </c>
      <c r="C143" s="67"/>
      <c r="D143" s="142"/>
      <c r="E143" s="122"/>
    </row>
    <row r="144" spans="1:5" s="12" customFormat="1">
      <c r="A144" s="137" t="s">
        <v>882</v>
      </c>
      <c r="B144" s="138" t="s">
        <v>883</v>
      </c>
      <c r="C144" s="67" t="s">
        <v>44</v>
      </c>
      <c r="D144" s="142">
        <v>0.59000000000000008</v>
      </c>
      <c r="E144" s="122"/>
    </row>
    <row r="145" spans="1:5" s="12" customFormat="1">
      <c r="A145" s="137" t="s">
        <v>194</v>
      </c>
      <c r="B145" s="138" t="s">
        <v>884</v>
      </c>
      <c r="C145" s="67"/>
      <c r="D145" s="142"/>
      <c r="E145" s="122"/>
    </row>
    <row r="146" spans="1:5" s="12" customFormat="1" ht="31.5">
      <c r="A146" s="137" t="s">
        <v>195</v>
      </c>
      <c r="B146" s="138" t="s">
        <v>885</v>
      </c>
      <c r="C146" s="67"/>
      <c r="D146" s="142"/>
      <c r="E146" s="122"/>
    </row>
    <row r="147" spans="1:5" s="12" customFormat="1" ht="31.5">
      <c r="A147" s="137" t="s">
        <v>886</v>
      </c>
      <c r="B147" s="138" t="s">
        <v>887</v>
      </c>
      <c r="C147" s="67" t="s">
        <v>44</v>
      </c>
      <c r="D147" s="142">
        <v>1.65</v>
      </c>
      <c r="E147" s="122"/>
    </row>
    <row r="148" spans="1:5" s="12" customFormat="1" ht="17.25" customHeight="1">
      <c r="A148" s="137" t="s">
        <v>888</v>
      </c>
      <c r="B148" s="138" t="s">
        <v>889</v>
      </c>
      <c r="C148" s="67"/>
      <c r="D148" s="142"/>
      <c r="E148" s="122"/>
    </row>
    <row r="149" spans="1:5" s="12" customFormat="1" ht="31.5">
      <c r="A149" s="137" t="s">
        <v>890</v>
      </c>
      <c r="B149" s="138" t="s">
        <v>891</v>
      </c>
      <c r="C149" s="67" t="s">
        <v>44</v>
      </c>
      <c r="D149" s="142">
        <v>1.76</v>
      </c>
      <c r="E149" s="122"/>
    </row>
    <row r="150" spans="1:5" s="12" customFormat="1">
      <c r="A150" s="137" t="s">
        <v>198</v>
      </c>
      <c r="B150" s="138" t="s">
        <v>892</v>
      </c>
      <c r="C150" s="67"/>
      <c r="D150" s="142"/>
      <c r="E150" s="122"/>
    </row>
    <row r="151" spans="1:5" s="12" customFormat="1" ht="78" customHeight="1">
      <c r="A151" s="137" t="s">
        <v>199</v>
      </c>
      <c r="B151" s="138" t="s">
        <v>893</v>
      </c>
      <c r="C151" s="67"/>
      <c r="D151" s="142"/>
      <c r="E151" s="122"/>
    </row>
    <row r="152" spans="1:5" s="12" customFormat="1">
      <c r="A152" s="137" t="s">
        <v>894</v>
      </c>
      <c r="B152" s="138" t="s">
        <v>895</v>
      </c>
      <c r="C152" s="67" t="s">
        <v>44</v>
      </c>
      <c r="D152" s="142">
        <v>0.22000000000000003</v>
      </c>
      <c r="E152" s="122"/>
    </row>
    <row r="153" spans="1:5" s="12" customFormat="1" ht="16.5" customHeight="1">
      <c r="A153" s="137" t="s">
        <v>200</v>
      </c>
      <c r="B153" s="138" t="s">
        <v>896</v>
      </c>
      <c r="C153" s="67" t="s">
        <v>44</v>
      </c>
      <c r="D153" s="142">
        <v>1.1299999999999999</v>
      </c>
      <c r="E153" s="122"/>
    </row>
    <row r="154" spans="1:5" s="12" customFormat="1" ht="126">
      <c r="A154" s="137" t="s">
        <v>201</v>
      </c>
      <c r="B154" s="138" t="s">
        <v>897</v>
      </c>
      <c r="C154" s="67"/>
      <c r="D154" s="142"/>
      <c r="E154" s="122"/>
    </row>
    <row r="155" spans="1:5" s="12" customFormat="1" ht="31.5">
      <c r="A155" s="137" t="s">
        <v>898</v>
      </c>
      <c r="B155" s="138" t="s">
        <v>899</v>
      </c>
      <c r="C155" s="67" t="s">
        <v>44</v>
      </c>
      <c r="D155" s="142">
        <v>0.36000000000000004</v>
      </c>
      <c r="E155" s="122"/>
    </row>
    <row r="156" spans="1:5" s="12" customFormat="1">
      <c r="A156" s="137" t="s">
        <v>202</v>
      </c>
      <c r="B156" s="138" t="s">
        <v>900</v>
      </c>
      <c r="C156" s="67"/>
      <c r="D156" s="142"/>
      <c r="E156" s="122"/>
    </row>
    <row r="157" spans="1:5" s="12" customFormat="1" ht="31.5">
      <c r="A157" s="137" t="s">
        <v>1054</v>
      </c>
      <c r="B157" s="138" t="s">
        <v>1055</v>
      </c>
      <c r="C157" s="67"/>
      <c r="D157" s="142"/>
      <c r="E157" s="122"/>
    </row>
    <row r="158" spans="1:5" s="12" customFormat="1">
      <c r="A158" s="137" t="s">
        <v>1056</v>
      </c>
      <c r="B158" s="138" t="s">
        <v>1057</v>
      </c>
      <c r="C158" s="67" t="s">
        <v>44</v>
      </c>
      <c r="D158" s="142">
        <v>0.59</v>
      </c>
      <c r="E158" s="122"/>
    </row>
    <row r="159" spans="1:5" s="12" customFormat="1" ht="81.75" customHeight="1">
      <c r="A159" s="137" t="s">
        <v>901</v>
      </c>
      <c r="B159" s="138" t="s">
        <v>902</v>
      </c>
      <c r="C159" s="67" t="s">
        <v>44</v>
      </c>
      <c r="D159" s="142">
        <v>0.53</v>
      </c>
      <c r="E159" s="122"/>
    </row>
    <row r="160" spans="1:5" s="12" customFormat="1" ht="17.25" customHeight="1">
      <c r="A160" s="137" t="s">
        <v>903</v>
      </c>
      <c r="B160" s="138" t="s">
        <v>904</v>
      </c>
      <c r="C160" s="67"/>
      <c r="D160" s="142"/>
      <c r="E160" s="122"/>
    </row>
    <row r="161" spans="1:5" s="12" customFormat="1" ht="63">
      <c r="A161" s="137" t="s">
        <v>905</v>
      </c>
      <c r="B161" s="138" t="s">
        <v>906</v>
      </c>
      <c r="C161" s="67"/>
      <c r="D161" s="142"/>
      <c r="E161" s="122"/>
    </row>
    <row r="162" spans="1:5" s="12" customFormat="1">
      <c r="A162" s="137" t="s">
        <v>907</v>
      </c>
      <c r="B162" s="138" t="s">
        <v>908</v>
      </c>
      <c r="C162" s="67" t="s">
        <v>44</v>
      </c>
      <c r="D162" s="142">
        <v>1.5</v>
      </c>
      <c r="E162" s="122"/>
    </row>
    <row r="163" spans="1:5" s="12" customFormat="1" ht="31.5">
      <c r="A163" s="137" t="s">
        <v>909</v>
      </c>
      <c r="B163" s="138" t="s">
        <v>910</v>
      </c>
      <c r="C163" s="67"/>
      <c r="D163" s="142"/>
      <c r="E163" s="122"/>
    </row>
    <row r="164" spans="1:5" s="12" customFormat="1">
      <c r="A164" s="137" t="s">
        <v>911</v>
      </c>
      <c r="B164" s="138" t="s">
        <v>908</v>
      </c>
      <c r="C164" s="67" t="s">
        <v>44</v>
      </c>
      <c r="D164" s="142">
        <v>1.27</v>
      </c>
      <c r="E164" s="122"/>
    </row>
    <row r="165" spans="1:5" s="12" customFormat="1" ht="15.75" customHeight="1">
      <c r="A165" s="137" t="s">
        <v>912</v>
      </c>
      <c r="B165" s="138" t="s">
        <v>913</v>
      </c>
      <c r="C165" s="67" t="s">
        <v>44</v>
      </c>
      <c r="D165" s="142">
        <v>1.8499999999999999</v>
      </c>
      <c r="E165" s="122"/>
    </row>
    <row r="166" spans="1:5" s="12" customFormat="1" ht="31.5">
      <c r="A166" s="137" t="s">
        <v>914</v>
      </c>
      <c r="B166" s="138" t="s">
        <v>915</v>
      </c>
      <c r="C166" s="67" t="s">
        <v>44</v>
      </c>
      <c r="D166" s="142">
        <v>6.0299999999999994</v>
      </c>
      <c r="E166" s="122"/>
    </row>
    <row r="167" spans="1:5" s="12" customFormat="1" ht="47.25">
      <c r="A167" s="137" t="s">
        <v>916</v>
      </c>
      <c r="B167" s="138" t="s">
        <v>917</v>
      </c>
      <c r="C167" s="67"/>
      <c r="D167" s="142"/>
      <c r="E167" s="122"/>
    </row>
    <row r="168" spans="1:5" s="12" customFormat="1">
      <c r="A168" s="137" t="s">
        <v>918</v>
      </c>
      <c r="B168" s="138" t="s">
        <v>919</v>
      </c>
      <c r="C168" s="67"/>
      <c r="D168" s="142"/>
      <c r="E168" s="122"/>
    </row>
    <row r="169" spans="1:5" s="12" customFormat="1">
      <c r="A169" s="137" t="s">
        <v>920</v>
      </c>
      <c r="B169" s="138" t="s">
        <v>895</v>
      </c>
      <c r="C169" s="67" t="s">
        <v>44</v>
      </c>
      <c r="D169" s="142">
        <v>16.330000000000002</v>
      </c>
      <c r="E169" s="122"/>
    </row>
    <row r="170" spans="1:5" s="12" customFormat="1" ht="31.5">
      <c r="A170" s="137" t="s">
        <v>921</v>
      </c>
      <c r="B170" s="138" t="s">
        <v>922</v>
      </c>
      <c r="C170" s="67" t="s">
        <v>44</v>
      </c>
      <c r="D170" s="142">
        <v>4.2</v>
      </c>
      <c r="E170" s="122"/>
    </row>
    <row r="171" spans="1:5" s="12" customFormat="1" ht="31.5">
      <c r="A171" s="137" t="s">
        <v>923</v>
      </c>
      <c r="B171" s="138" t="s">
        <v>924</v>
      </c>
      <c r="C171" s="67" t="s">
        <v>44</v>
      </c>
      <c r="D171" s="142">
        <v>4.2</v>
      </c>
      <c r="E171" s="122"/>
    </row>
    <row r="172" spans="1:5" s="12" customFormat="1" ht="31.5">
      <c r="A172" s="137" t="s">
        <v>925</v>
      </c>
      <c r="B172" s="138" t="s">
        <v>926</v>
      </c>
      <c r="C172" s="67" t="s">
        <v>44</v>
      </c>
      <c r="D172" s="142">
        <v>4.2</v>
      </c>
      <c r="E172" s="122"/>
    </row>
    <row r="173" spans="1:5" s="12" customFormat="1" ht="31.5">
      <c r="A173" s="137" t="s">
        <v>927</v>
      </c>
      <c r="B173" s="138" t="s">
        <v>928</v>
      </c>
      <c r="C173" s="67" t="s">
        <v>44</v>
      </c>
      <c r="D173" s="142">
        <v>4.2</v>
      </c>
      <c r="E173" s="122"/>
    </row>
    <row r="174" spans="1:5" s="12" customFormat="1" ht="31.5">
      <c r="A174" s="137" t="s">
        <v>203</v>
      </c>
      <c r="B174" s="138" t="s">
        <v>929</v>
      </c>
      <c r="C174" s="67"/>
      <c r="D174" s="142"/>
      <c r="E174" s="122"/>
    </row>
    <row r="175" spans="1:5" s="12" customFormat="1">
      <c r="A175" s="137" t="s">
        <v>204</v>
      </c>
      <c r="B175" s="138" t="s">
        <v>895</v>
      </c>
      <c r="C175" s="67" t="s">
        <v>44</v>
      </c>
      <c r="D175" s="142">
        <v>0.22000000000000003</v>
      </c>
      <c r="E175" s="122"/>
    </row>
    <row r="176" spans="1:5" s="12" customFormat="1">
      <c r="A176" s="137" t="s">
        <v>930</v>
      </c>
      <c r="B176" s="138" t="s">
        <v>896</v>
      </c>
      <c r="C176" s="67" t="s">
        <v>44</v>
      </c>
      <c r="D176" s="142">
        <v>1</v>
      </c>
      <c r="E176" s="122"/>
    </row>
    <row r="177" spans="1:5" s="12" customFormat="1" ht="15.75" customHeight="1">
      <c r="A177" s="137" t="s">
        <v>931</v>
      </c>
      <c r="B177" s="138" t="s">
        <v>932</v>
      </c>
      <c r="C177" s="67"/>
      <c r="D177" s="142"/>
      <c r="E177" s="122"/>
    </row>
    <row r="178" spans="1:5" s="12" customFormat="1" ht="31.5">
      <c r="A178" s="137" t="s">
        <v>933</v>
      </c>
      <c r="B178" s="138" t="s">
        <v>934</v>
      </c>
      <c r="C178" s="67" t="s">
        <v>44</v>
      </c>
      <c r="D178" s="142">
        <v>3.08</v>
      </c>
      <c r="E178" s="122"/>
    </row>
    <row r="179" spans="1:5" s="12" customFormat="1">
      <c r="A179" s="137" t="s">
        <v>205</v>
      </c>
      <c r="B179" s="138" t="s">
        <v>935</v>
      </c>
      <c r="C179" s="67"/>
      <c r="D179" s="142"/>
      <c r="E179" s="122"/>
    </row>
    <row r="180" spans="1:5" s="12" customFormat="1">
      <c r="A180" s="137" t="s">
        <v>206</v>
      </c>
      <c r="B180" s="138" t="s">
        <v>936</v>
      </c>
      <c r="C180" s="67"/>
      <c r="D180" s="142"/>
      <c r="E180" s="122"/>
    </row>
    <row r="181" spans="1:5" s="12" customFormat="1">
      <c r="A181" s="137" t="s">
        <v>207</v>
      </c>
      <c r="B181" s="138" t="s">
        <v>895</v>
      </c>
      <c r="C181" s="67" t="s">
        <v>44</v>
      </c>
      <c r="D181" s="142">
        <v>0.3</v>
      </c>
      <c r="E181" s="122"/>
    </row>
    <row r="182" spans="1:5" s="12" customFormat="1">
      <c r="A182" s="137" t="s">
        <v>937</v>
      </c>
      <c r="B182" s="138" t="s">
        <v>896</v>
      </c>
      <c r="C182" s="67" t="s">
        <v>44</v>
      </c>
      <c r="D182" s="142">
        <v>1.1299999999999999</v>
      </c>
      <c r="E182" s="122"/>
    </row>
    <row r="183" spans="1:5" s="12" customFormat="1">
      <c r="A183" s="137" t="s">
        <v>938</v>
      </c>
      <c r="B183" s="138" t="s">
        <v>939</v>
      </c>
      <c r="C183" s="67"/>
      <c r="D183" s="142"/>
      <c r="E183" s="122"/>
    </row>
    <row r="184" spans="1:5" s="12" customFormat="1" ht="31.5">
      <c r="A184" s="137" t="s">
        <v>940</v>
      </c>
      <c r="B184" s="138" t="s">
        <v>941</v>
      </c>
      <c r="C184" s="67" t="s">
        <v>44</v>
      </c>
      <c r="D184" s="142">
        <v>1.29</v>
      </c>
      <c r="E184" s="122"/>
    </row>
    <row r="185" spans="1:5" s="12" customFormat="1">
      <c r="A185" s="137" t="s">
        <v>208</v>
      </c>
      <c r="B185" s="138" t="s">
        <v>942</v>
      </c>
      <c r="C185" s="67"/>
      <c r="D185" s="142"/>
      <c r="E185" s="122"/>
    </row>
    <row r="186" spans="1:5" s="12" customFormat="1">
      <c r="A186" s="137" t="s">
        <v>209</v>
      </c>
      <c r="B186" s="138" t="s">
        <v>943</v>
      </c>
      <c r="C186" s="67"/>
      <c r="D186" s="142"/>
      <c r="E186" s="122"/>
    </row>
    <row r="187" spans="1:5" s="12" customFormat="1" ht="47.25">
      <c r="A187" s="137" t="s">
        <v>210</v>
      </c>
      <c r="B187" s="138" t="s">
        <v>944</v>
      </c>
      <c r="C187" s="67"/>
      <c r="D187" s="142"/>
      <c r="E187" s="122"/>
    </row>
    <row r="188" spans="1:5" s="12" customFormat="1" ht="31.5">
      <c r="A188" s="137" t="s">
        <v>211</v>
      </c>
      <c r="B188" s="138" t="s">
        <v>945</v>
      </c>
      <c r="C188" s="67" t="s">
        <v>44</v>
      </c>
      <c r="D188" s="142">
        <v>2.5</v>
      </c>
      <c r="E188" s="122"/>
    </row>
    <row r="189" spans="1:5" s="12" customFormat="1" ht="31.5">
      <c r="A189" s="137" t="s">
        <v>212</v>
      </c>
      <c r="B189" s="138" t="s">
        <v>946</v>
      </c>
      <c r="C189" s="67"/>
      <c r="D189" s="142"/>
      <c r="E189" s="122"/>
    </row>
    <row r="190" spans="1:5" s="12" customFormat="1">
      <c r="A190" s="137" t="s">
        <v>947</v>
      </c>
      <c r="B190" s="138" t="s">
        <v>948</v>
      </c>
      <c r="C190" s="67" t="s">
        <v>44</v>
      </c>
      <c r="D190" s="142">
        <v>4.2</v>
      </c>
      <c r="E190" s="122"/>
    </row>
    <row r="191" spans="1:5" s="12" customFormat="1" ht="18.75" customHeight="1">
      <c r="A191" s="137" t="s">
        <v>949</v>
      </c>
      <c r="B191" s="138" t="s">
        <v>950</v>
      </c>
      <c r="C191" s="67" t="s">
        <v>44</v>
      </c>
      <c r="D191" s="142">
        <v>5.8800000000000008</v>
      </c>
      <c r="E191" s="122"/>
    </row>
    <row r="192" spans="1:5" s="12" customFormat="1" ht="32.25" customHeight="1">
      <c r="A192" s="137" t="s">
        <v>213</v>
      </c>
      <c r="B192" s="138" t="s">
        <v>951</v>
      </c>
      <c r="C192" s="67"/>
      <c r="D192" s="142"/>
      <c r="E192" s="122"/>
    </row>
    <row r="193" spans="1:5" s="12" customFormat="1">
      <c r="A193" s="137" t="s">
        <v>214</v>
      </c>
      <c r="B193" s="138" t="s">
        <v>952</v>
      </c>
      <c r="C193" s="67"/>
      <c r="D193" s="142"/>
      <c r="E193" s="122"/>
    </row>
    <row r="194" spans="1:5" s="12" customFormat="1" ht="17.25" customHeight="1">
      <c r="A194" s="137" t="s">
        <v>953</v>
      </c>
      <c r="B194" s="138" t="s">
        <v>954</v>
      </c>
      <c r="C194" s="67" t="s">
        <v>44</v>
      </c>
      <c r="D194" s="142">
        <v>1.99</v>
      </c>
      <c r="E194" s="122"/>
    </row>
    <row r="195" spans="1:5" s="12" customFormat="1" ht="31.5">
      <c r="A195" s="137" t="s">
        <v>955</v>
      </c>
      <c r="B195" s="138" t="s">
        <v>946</v>
      </c>
      <c r="C195" s="67" t="s">
        <v>44</v>
      </c>
      <c r="D195" s="142">
        <v>3.04</v>
      </c>
      <c r="E195" s="122"/>
    </row>
    <row r="196" spans="1:5" s="12" customFormat="1" ht="18.75" customHeight="1">
      <c r="A196" s="137" t="s">
        <v>956</v>
      </c>
      <c r="B196" s="138" t="s">
        <v>957</v>
      </c>
      <c r="C196" s="67"/>
      <c r="D196" s="142"/>
      <c r="E196" s="122"/>
    </row>
    <row r="197" spans="1:5" s="12" customFormat="1">
      <c r="A197" s="137" t="s">
        <v>215</v>
      </c>
      <c r="B197" s="138" t="s">
        <v>958</v>
      </c>
      <c r="C197" s="67" t="s">
        <v>44</v>
      </c>
      <c r="D197" s="142">
        <v>4.99</v>
      </c>
      <c r="E197" s="122"/>
    </row>
    <row r="198" spans="1:5" s="12" customFormat="1" ht="47.25">
      <c r="A198" s="137" t="s">
        <v>959</v>
      </c>
      <c r="B198" s="138" t="s">
        <v>960</v>
      </c>
      <c r="C198" s="67"/>
      <c r="D198" s="142"/>
      <c r="E198" s="122"/>
    </row>
    <row r="199" spans="1:5" s="12" customFormat="1">
      <c r="A199" s="137" t="s">
        <v>961</v>
      </c>
      <c r="B199" s="138" t="s">
        <v>952</v>
      </c>
      <c r="C199" s="67"/>
      <c r="D199" s="142"/>
      <c r="E199" s="122"/>
    </row>
    <row r="200" spans="1:5" s="12" customFormat="1">
      <c r="A200" s="137" t="s">
        <v>962</v>
      </c>
      <c r="B200" s="138" t="s">
        <v>954</v>
      </c>
      <c r="C200" s="67" t="s">
        <v>44</v>
      </c>
      <c r="D200" s="142">
        <v>2.5</v>
      </c>
      <c r="E200" s="122"/>
    </row>
    <row r="201" spans="1:5" s="12" customFormat="1" ht="31.5">
      <c r="A201" s="137" t="s">
        <v>963</v>
      </c>
      <c r="B201" s="138" t="s">
        <v>946</v>
      </c>
      <c r="C201" s="67" t="s">
        <v>44</v>
      </c>
      <c r="D201" s="142">
        <v>4.2</v>
      </c>
      <c r="E201" s="122"/>
    </row>
    <row r="202" spans="1:5" s="12" customFormat="1">
      <c r="A202" s="137" t="s">
        <v>964</v>
      </c>
      <c r="B202" s="138" t="s">
        <v>957</v>
      </c>
      <c r="C202" s="67"/>
      <c r="D202" s="142"/>
      <c r="E202" s="122"/>
    </row>
    <row r="203" spans="1:5" s="12" customFormat="1" ht="15" customHeight="1">
      <c r="A203" s="137" t="s">
        <v>965</v>
      </c>
      <c r="B203" s="138" t="s">
        <v>958</v>
      </c>
      <c r="C203" s="67" t="s">
        <v>44</v>
      </c>
      <c r="D203" s="142">
        <v>6.7299999999999995</v>
      </c>
      <c r="E203" s="122"/>
    </row>
    <row r="204" spans="1:5" s="12" customFormat="1" ht="47.25">
      <c r="A204" s="137" t="s">
        <v>966</v>
      </c>
      <c r="B204" s="138" t="s">
        <v>967</v>
      </c>
      <c r="C204" s="67"/>
      <c r="D204" s="142"/>
      <c r="E204" s="122"/>
    </row>
    <row r="205" spans="1:5" s="12" customFormat="1">
      <c r="A205" s="137" t="s">
        <v>968</v>
      </c>
      <c r="B205" s="138" t="s">
        <v>952</v>
      </c>
      <c r="C205" s="67"/>
      <c r="D205" s="142"/>
      <c r="E205" s="122"/>
    </row>
    <row r="206" spans="1:5" s="12" customFormat="1" ht="15.75" customHeight="1">
      <c r="A206" s="137" t="s">
        <v>969</v>
      </c>
      <c r="B206" s="138" t="s">
        <v>970</v>
      </c>
      <c r="C206" s="67" t="s">
        <v>44</v>
      </c>
      <c r="D206" s="142">
        <v>2.5</v>
      </c>
      <c r="E206" s="122"/>
    </row>
    <row r="207" spans="1:5" s="12" customFormat="1" ht="31.5">
      <c r="A207" s="137" t="s">
        <v>971</v>
      </c>
      <c r="B207" s="138" t="s">
        <v>972</v>
      </c>
      <c r="C207" s="67"/>
      <c r="D207" s="142"/>
      <c r="E207" s="122"/>
    </row>
    <row r="208" spans="1:5" s="12" customFormat="1">
      <c r="A208" s="137" t="s">
        <v>973</v>
      </c>
      <c r="B208" s="138" t="s">
        <v>948</v>
      </c>
      <c r="C208" s="67" t="s">
        <v>44</v>
      </c>
      <c r="D208" s="142">
        <v>3.3499999999999996</v>
      </c>
      <c r="E208" s="122"/>
    </row>
    <row r="209" spans="1:5" s="12" customFormat="1" ht="16.5" customHeight="1">
      <c r="A209" s="137" t="s">
        <v>974</v>
      </c>
      <c r="B209" s="138" t="s">
        <v>950</v>
      </c>
      <c r="C209" s="67" t="s">
        <v>44</v>
      </c>
      <c r="D209" s="142">
        <v>4.2</v>
      </c>
      <c r="E209" s="122"/>
    </row>
    <row r="210" spans="1:5" s="12" customFormat="1">
      <c r="A210" s="137" t="s">
        <v>975</v>
      </c>
      <c r="B210" s="138" t="s">
        <v>957</v>
      </c>
      <c r="C210" s="67"/>
      <c r="D210" s="142"/>
      <c r="E210" s="122"/>
    </row>
    <row r="211" spans="1:5" s="12" customFormat="1">
      <c r="A211" s="137" t="s">
        <v>976</v>
      </c>
      <c r="B211" s="138" t="s">
        <v>958</v>
      </c>
      <c r="C211" s="67" t="s">
        <v>44</v>
      </c>
      <c r="D211" s="142">
        <v>5.92</v>
      </c>
      <c r="E211" s="122"/>
    </row>
    <row r="212" spans="1:5" s="12" customFormat="1" ht="47.25">
      <c r="A212" s="137" t="s">
        <v>977</v>
      </c>
      <c r="B212" s="138" t="s">
        <v>978</v>
      </c>
      <c r="C212" s="67"/>
      <c r="D212" s="142"/>
      <c r="E212" s="122"/>
    </row>
    <row r="213" spans="1:5" s="12" customFormat="1">
      <c r="A213" s="137" t="s">
        <v>979</v>
      </c>
      <c r="B213" s="138" t="s">
        <v>952</v>
      </c>
      <c r="C213" s="67"/>
      <c r="D213" s="142"/>
      <c r="E213" s="122"/>
    </row>
    <row r="214" spans="1:5" s="12" customFormat="1" ht="31.5">
      <c r="A214" s="137" t="s">
        <v>980</v>
      </c>
      <c r="B214" s="138" t="s">
        <v>981</v>
      </c>
      <c r="C214" s="67" t="s">
        <v>44</v>
      </c>
      <c r="D214" s="142">
        <v>1.99</v>
      </c>
      <c r="E214" s="122"/>
    </row>
    <row r="215" spans="1:5" s="12" customFormat="1" ht="31.5">
      <c r="A215" s="137" t="s">
        <v>982</v>
      </c>
      <c r="B215" s="138" t="s">
        <v>946</v>
      </c>
      <c r="C215" s="67" t="s">
        <v>44</v>
      </c>
      <c r="D215" s="142">
        <v>2.99</v>
      </c>
      <c r="E215" s="122"/>
    </row>
    <row r="216" spans="1:5" s="12" customFormat="1">
      <c r="A216" s="137" t="s">
        <v>983</v>
      </c>
      <c r="B216" s="138" t="s">
        <v>957</v>
      </c>
      <c r="C216" s="67"/>
      <c r="D216" s="142"/>
      <c r="E216" s="122"/>
    </row>
    <row r="217" spans="1:5" s="12" customFormat="1">
      <c r="A217" s="137" t="s">
        <v>984</v>
      </c>
      <c r="B217" s="138" t="s">
        <v>958</v>
      </c>
      <c r="C217" s="67" t="s">
        <v>44</v>
      </c>
      <c r="D217" s="142">
        <v>5.33</v>
      </c>
      <c r="E217" s="122"/>
    </row>
    <row r="218" spans="1:5" s="12" customFormat="1" ht="63">
      <c r="A218" s="137" t="s">
        <v>985</v>
      </c>
      <c r="B218" s="138" t="s">
        <v>986</v>
      </c>
      <c r="C218" s="67"/>
      <c r="D218" s="142"/>
      <c r="E218" s="122"/>
    </row>
    <row r="219" spans="1:5" s="12" customFormat="1">
      <c r="A219" s="137" t="s">
        <v>987</v>
      </c>
      <c r="B219" s="138" t="s">
        <v>952</v>
      </c>
      <c r="C219" s="67"/>
      <c r="D219" s="142"/>
      <c r="E219" s="122"/>
    </row>
    <row r="220" spans="1:5" s="12" customFormat="1" ht="15.75" customHeight="1">
      <c r="A220" s="137" t="s">
        <v>988</v>
      </c>
      <c r="B220" s="138" t="s">
        <v>954</v>
      </c>
      <c r="C220" s="67" t="s">
        <v>44</v>
      </c>
      <c r="D220" s="142">
        <v>2.5</v>
      </c>
      <c r="E220" s="122"/>
    </row>
    <row r="221" spans="1:5" s="12" customFormat="1" ht="31.5">
      <c r="A221" s="137" t="s">
        <v>989</v>
      </c>
      <c r="B221" s="138" t="s">
        <v>946</v>
      </c>
      <c r="C221" s="67" t="s">
        <v>44</v>
      </c>
      <c r="D221" s="142">
        <v>3.56</v>
      </c>
      <c r="E221" s="122"/>
    </row>
    <row r="222" spans="1:5" s="12" customFormat="1" ht="18" customHeight="1">
      <c r="A222" s="137" t="s">
        <v>990</v>
      </c>
      <c r="B222" s="138" t="s">
        <v>957</v>
      </c>
      <c r="C222" s="67"/>
      <c r="D222" s="142"/>
      <c r="E222" s="122"/>
    </row>
    <row r="223" spans="1:5" s="12" customFormat="1">
      <c r="A223" s="137" t="s">
        <v>991</v>
      </c>
      <c r="B223" s="138" t="s">
        <v>958</v>
      </c>
      <c r="C223" s="67" t="s">
        <v>44</v>
      </c>
      <c r="D223" s="142">
        <v>6.7299999999999995</v>
      </c>
      <c r="E223" s="122"/>
    </row>
    <row r="224" spans="1:5" s="12" customFormat="1" ht="31.5">
      <c r="A224" s="137" t="s">
        <v>992</v>
      </c>
      <c r="B224" s="138" t="s">
        <v>993</v>
      </c>
      <c r="C224" s="67"/>
      <c r="D224" s="142"/>
      <c r="E224" s="122"/>
    </row>
    <row r="225" spans="1:5" s="12" customFormat="1">
      <c r="A225" s="137" t="s">
        <v>994</v>
      </c>
      <c r="B225" s="138" t="s">
        <v>952</v>
      </c>
      <c r="C225" s="67"/>
      <c r="D225" s="142"/>
      <c r="E225" s="122"/>
    </row>
    <row r="226" spans="1:5" s="12" customFormat="1">
      <c r="A226" s="137" t="s">
        <v>995</v>
      </c>
      <c r="B226" s="138" t="s">
        <v>954</v>
      </c>
      <c r="C226" s="67" t="s">
        <v>44</v>
      </c>
      <c r="D226" s="142">
        <v>1.99</v>
      </c>
      <c r="E226" s="122"/>
    </row>
    <row r="227" spans="1:5" s="12" customFormat="1" ht="31.5">
      <c r="A227" s="137" t="s">
        <v>996</v>
      </c>
      <c r="B227" s="138" t="s">
        <v>946</v>
      </c>
      <c r="C227" s="67" t="s">
        <v>44</v>
      </c>
      <c r="D227" s="142">
        <v>3.1500000000000004</v>
      </c>
      <c r="E227" s="122"/>
    </row>
    <row r="228" spans="1:5" s="12" customFormat="1">
      <c r="A228" s="137" t="s">
        <v>997</v>
      </c>
      <c r="B228" s="138" t="s">
        <v>957</v>
      </c>
      <c r="C228" s="67"/>
      <c r="D228" s="142"/>
      <c r="E228" s="122"/>
    </row>
    <row r="229" spans="1:5" s="12" customFormat="1">
      <c r="A229" s="137" t="s">
        <v>998</v>
      </c>
      <c r="B229" s="138" t="s">
        <v>958</v>
      </c>
      <c r="C229" s="67" t="s">
        <v>44</v>
      </c>
      <c r="D229" s="142">
        <v>5.67</v>
      </c>
      <c r="E229" s="122"/>
    </row>
    <row r="230" spans="1:5" s="12" customFormat="1" ht="46.5" customHeight="1">
      <c r="A230" s="137" t="s">
        <v>999</v>
      </c>
      <c r="B230" s="138" t="s">
        <v>1000</v>
      </c>
      <c r="C230" s="67"/>
      <c r="D230" s="142"/>
      <c r="E230" s="122"/>
    </row>
    <row r="231" spans="1:5" s="12" customFormat="1">
      <c r="A231" s="137" t="s">
        <v>1001</v>
      </c>
      <c r="B231" s="138" t="s">
        <v>952</v>
      </c>
      <c r="C231" s="67"/>
      <c r="D231" s="142"/>
      <c r="E231" s="122"/>
    </row>
    <row r="232" spans="1:5" s="12" customFormat="1" ht="17.25" customHeight="1">
      <c r="A232" s="137" t="s">
        <v>1002</v>
      </c>
      <c r="B232" s="138" t="s">
        <v>954</v>
      </c>
      <c r="C232" s="67" t="s">
        <v>44</v>
      </c>
      <c r="D232" s="142">
        <v>2.5</v>
      </c>
      <c r="E232" s="122"/>
    </row>
    <row r="233" spans="1:5" s="12" customFormat="1" ht="31.5" customHeight="1">
      <c r="A233" s="137" t="s">
        <v>1003</v>
      </c>
      <c r="B233" s="138" t="s">
        <v>972</v>
      </c>
      <c r="C233" s="67"/>
      <c r="D233" s="142"/>
      <c r="E233" s="122"/>
    </row>
    <row r="234" spans="1:5" s="12" customFormat="1">
      <c r="A234" s="137" t="s">
        <v>1004</v>
      </c>
      <c r="B234" s="138" t="s">
        <v>948</v>
      </c>
      <c r="C234" s="67" t="s">
        <v>44</v>
      </c>
      <c r="D234" s="142">
        <v>3.3499999999999996</v>
      </c>
      <c r="E234" s="122"/>
    </row>
    <row r="235" spans="1:5" s="12" customFormat="1">
      <c r="A235" s="137" t="s">
        <v>1005</v>
      </c>
      <c r="B235" s="138" t="s">
        <v>950</v>
      </c>
      <c r="C235" s="67" t="s">
        <v>44</v>
      </c>
      <c r="D235" s="142">
        <v>4.2</v>
      </c>
      <c r="E235" s="122"/>
    </row>
    <row r="236" spans="1:5" s="12" customFormat="1">
      <c r="A236" s="137" t="s">
        <v>1006</v>
      </c>
      <c r="B236" s="138" t="s">
        <v>957</v>
      </c>
      <c r="C236" s="67"/>
      <c r="D236" s="142"/>
      <c r="E236" s="122"/>
    </row>
    <row r="237" spans="1:5" s="12" customFormat="1">
      <c r="A237" s="137" t="s">
        <v>1007</v>
      </c>
      <c r="B237" s="138" t="s">
        <v>958</v>
      </c>
      <c r="C237" s="67" t="s">
        <v>44</v>
      </c>
      <c r="D237" s="142">
        <v>5.8800000000000008</v>
      </c>
      <c r="E237" s="122"/>
    </row>
    <row r="238" spans="1:5" s="12" customFormat="1" ht="47.25">
      <c r="A238" s="137" t="s">
        <v>1008</v>
      </c>
      <c r="B238" s="138" t="s">
        <v>1009</v>
      </c>
      <c r="C238" s="67"/>
      <c r="D238" s="142"/>
      <c r="E238" s="122"/>
    </row>
    <row r="239" spans="1:5" s="12" customFormat="1" ht="15.75" customHeight="1">
      <c r="A239" s="137" t="s">
        <v>1010</v>
      </c>
      <c r="B239" s="138" t="s">
        <v>216</v>
      </c>
      <c r="C239" s="67"/>
      <c r="D239" s="142"/>
      <c r="E239" s="122"/>
    </row>
    <row r="240" spans="1:5" s="12" customFormat="1" ht="16.5" customHeight="1">
      <c r="A240" s="137" t="s">
        <v>1011</v>
      </c>
      <c r="B240" s="138" t="s">
        <v>954</v>
      </c>
      <c r="C240" s="67" t="s">
        <v>44</v>
      </c>
      <c r="D240" s="142">
        <v>1.99</v>
      </c>
      <c r="E240" s="122"/>
    </row>
    <row r="241" spans="1:5" s="12" customFormat="1" ht="16.5" customHeight="1">
      <c r="A241" s="137" t="s">
        <v>1012</v>
      </c>
      <c r="B241" s="138" t="s">
        <v>946</v>
      </c>
      <c r="C241" s="67" t="s">
        <v>44</v>
      </c>
      <c r="D241" s="142">
        <v>3.3499999999999996</v>
      </c>
      <c r="E241" s="122"/>
    </row>
    <row r="242" spans="1:5" s="12" customFormat="1" ht="15.75" customHeight="1">
      <c r="A242" s="137" t="s">
        <v>1013</v>
      </c>
      <c r="B242" s="138" t="s">
        <v>957</v>
      </c>
      <c r="C242" s="67"/>
      <c r="D242" s="142"/>
      <c r="E242" s="122"/>
    </row>
    <row r="243" spans="1:5" s="12" customFormat="1">
      <c r="A243" s="137" t="s">
        <v>1014</v>
      </c>
      <c r="B243" s="138" t="s">
        <v>958</v>
      </c>
      <c r="C243" s="67" t="s">
        <v>44</v>
      </c>
      <c r="D243" s="142">
        <v>5.4</v>
      </c>
      <c r="E243" s="122"/>
    </row>
    <row r="244" spans="1:5" s="12" customFormat="1" ht="47.25">
      <c r="A244" s="137" t="s">
        <v>1015</v>
      </c>
      <c r="B244" s="138" t="s">
        <v>1016</v>
      </c>
      <c r="C244" s="67"/>
      <c r="D244" s="142"/>
      <c r="E244" s="122"/>
    </row>
    <row r="245" spans="1:5" s="12" customFormat="1" ht="16.5" customHeight="1">
      <c r="A245" s="137" t="s">
        <v>1017</v>
      </c>
      <c r="B245" s="138" t="s">
        <v>952</v>
      </c>
      <c r="C245" s="67"/>
      <c r="D245" s="142"/>
      <c r="E245" s="122"/>
    </row>
    <row r="246" spans="1:5" s="12" customFormat="1">
      <c r="A246" s="137" t="s">
        <v>1018</v>
      </c>
      <c r="B246" s="138" t="s">
        <v>954</v>
      </c>
      <c r="C246" s="67" t="s">
        <v>44</v>
      </c>
      <c r="D246" s="142">
        <v>1.3</v>
      </c>
      <c r="E246" s="122"/>
    </row>
    <row r="247" spans="1:5" s="12" customFormat="1" ht="31.5">
      <c r="A247" s="137" t="s">
        <v>1019</v>
      </c>
      <c r="B247" s="138" t="s">
        <v>972</v>
      </c>
      <c r="C247" s="67"/>
      <c r="D247" s="142"/>
      <c r="E247" s="122"/>
    </row>
    <row r="248" spans="1:5" s="12" customFormat="1" ht="16.5" customHeight="1">
      <c r="A248" s="137" t="s">
        <v>1020</v>
      </c>
      <c r="B248" s="138" t="s">
        <v>948</v>
      </c>
      <c r="C248" s="67" t="s">
        <v>44</v>
      </c>
      <c r="D248" s="142">
        <v>3.3499999999999996</v>
      </c>
      <c r="E248" s="122"/>
    </row>
    <row r="249" spans="1:5" s="12" customFormat="1">
      <c r="A249" s="137" t="s">
        <v>1021</v>
      </c>
      <c r="B249" s="138" t="s">
        <v>950</v>
      </c>
      <c r="C249" s="67" t="s">
        <v>44</v>
      </c>
      <c r="D249" s="142">
        <v>4.21</v>
      </c>
      <c r="E249" s="122"/>
    </row>
    <row r="250" spans="1:5" s="12" customFormat="1" ht="17.25" customHeight="1">
      <c r="A250" s="137" t="s">
        <v>1022</v>
      </c>
      <c r="B250" s="138" t="s">
        <v>957</v>
      </c>
      <c r="C250" s="67"/>
      <c r="D250" s="142"/>
      <c r="E250" s="122"/>
    </row>
    <row r="251" spans="1:5" s="12" customFormat="1">
      <c r="A251" s="137" t="s">
        <v>1023</v>
      </c>
      <c r="B251" s="138" t="s">
        <v>958</v>
      </c>
      <c r="C251" s="67" t="s">
        <v>44</v>
      </c>
      <c r="D251" s="142">
        <v>4.99</v>
      </c>
      <c r="E251" s="122"/>
    </row>
    <row r="252" spans="1:5" s="12" customFormat="1" ht="33" customHeight="1">
      <c r="A252" s="137" t="s">
        <v>1024</v>
      </c>
      <c r="B252" s="138" t="s">
        <v>1025</v>
      </c>
      <c r="C252" s="67"/>
      <c r="D252" s="142"/>
      <c r="E252" s="122"/>
    </row>
    <row r="253" spans="1:5" s="12" customFormat="1" ht="15.75" customHeight="1">
      <c r="A253" s="137" t="s">
        <v>1026</v>
      </c>
      <c r="B253" s="138" t="s">
        <v>1027</v>
      </c>
      <c r="C253" s="67" t="s">
        <v>44</v>
      </c>
      <c r="D253" s="142">
        <v>1.52</v>
      </c>
      <c r="E253" s="122"/>
    </row>
    <row r="254" spans="1:5" s="12" customFormat="1" ht="31.5">
      <c r="A254" s="137" t="s">
        <v>1028</v>
      </c>
      <c r="B254" s="138" t="s">
        <v>1029</v>
      </c>
      <c r="C254" s="67"/>
      <c r="D254" s="142"/>
      <c r="E254" s="122"/>
    </row>
    <row r="255" spans="1:5" s="12" customFormat="1">
      <c r="A255" s="137" t="s">
        <v>1030</v>
      </c>
      <c r="B255" s="138" t="s">
        <v>1031</v>
      </c>
      <c r="C255" s="67" t="s">
        <v>44</v>
      </c>
      <c r="D255" s="142">
        <v>1.2000000000000002</v>
      </c>
      <c r="E255" s="122"/>
    </row>
    <row r="256" spans="1:5" s="12" customFormat="1" ht="16.5" customHeight="1">
      <c r="A256" s="140" t="s">
        <v>1032</v>
      </c>
      <c r="B256" s="141" t="s">
        <v>1033</v>
      </c>
      <c r="C256" s="67" t="s">
        <v>44</v>
      </c>
      <c r="D256" s="142">
        <v>2.0499999999999998</v>
      </c>
      <c r="E256" s="122"/>
    </row>
    <row r="257" spans="1:5" s="12" customFormat="1" ht="17.25" customHeight="1">
      <c r="A257" s="137" t="s">
        <v>474</v>
      </c>
      <c r="B257" s="138" t="s">
        <v>1034</v>
      </c>
      <c r="C257" s="67"/>
      <c r="D257" s="142"/>
      <c r="E257" s="122"/>
    </row>
    <row r="258" spans="1:5" s="12" customFormat="1" ht="17.25" customHeight="1">
      <c r="A258" s="137" t="s">
        <v>475</v>
      </c>
      <c r="B258" s="138" t="s">
        <v>1035</v>
      </c>
      <c r="C258" s="67"/>
      <c r="D258" s="142"/>
      <c r="E258" s="122"/>
    </row>
    <row r="259" spans="1:5" s="12" customFormat="1">
      <c r="A259" s="137" t="s">
        <v>1036</v>
      </c>
      <c r="B259" s="138" t="s">
        <v>1037</v>
      </c>
      <c r="C259" s="67" t="s">
        <v>44</v>
      </c>
      <c r="D259" s="142">
        <v>1.4700000000000002</v>
      </c>
      <c r="E259" s="122"/>
    </row>
    <row r="260" spans="1:5" s="12" customFormat="1">
      <c r="A260" s="137" t="s">
        <v>1038</v>
      </c>
      <c r="B260" s="138" t="s">
        <v>1039</v>
      </c>
      <c r="C260" s="67" t="s">
        <v>44</v>
      </c>
      <c r="D260" s="142">
        <v>0.59000000000000008</v>
      </c>
      <c r="E260" s="122"/>
    </row>
    <row r="261" spans="1:5" s="12" customFormat="1" ht="17.25" customHeight="1">
      <c r="A261" s="137" t="s">
        <v>476</v>
      </c>
      <c r="B261" s="138" t="s">
        <v>1040</v>
      </c>
      <c r="C261" s="67" t="s">
        <v>44</v>
      </c>
      <c r="D261" s="142">
        <v>0.8</v>
      </c>
      <c r="E261" s="122"/>
    </row>
    <row r="262" spans="1:5" s="12" customFormat="1" ht="31.5">
      <c r="A262" s="137" t="s">
        <v>1041</v>
      </c>
      <c r="B262" s="138" t="s">
        <v>1042</v>
      </c>
      <c r="C262" s="67" t="s">
        <v>44</v>
      </c>
      <c r="D262" s="142">
        <v>0.22000000000000003</v>
      </c>
      <c r="E262" s="122"/>
    </row>
    <row r="263" spans="1:5" s="12" customFormat="1" ht="48" customHeight="1">
      <c r="A263" s="137" t="s">
        <v>417</v>
      </c>
      <c r="B263" s="138" t="s">
        <v>1043</v>
      </c>
      <c r="C263" s="30"/>
      <c r="D263" s="143"/>
      <c r="E263" s="122"/>
    </row>
    <row r="264" spans="1:5" s="12" customFormat="1">
      <c r="A264" s="137" t="s">
        <v>419</v>
      </c>
      <c r="B264" s="138" t="s">
        <v>1044</v>
      </c>
      <c r="C264" s="30" t="s">
        <v>44</v>
      </c>
      <c r="D264" s="144">
        <v>2.6700000000000004</v>
      </c>
      <c r="E264" s="122"/>
    </row>
    <row r="265" spans="1:5" s="12" customFormat="1" ht="16.5" customHeight="1">
      <c r="A265" s="137" t="s">
        <v>421</v>
      </c>
      <c r="B265" s="138" t="s">
        <v>1045</v>
      </c>
      <c r="C265" s="30" t="s">
        <v>44</v>
      </c>
      <c r="D265" s="144">
        <v>0.75000000000000011</v>
      </c>
      <c r="E265" s="122"/>
    </row>
    <row r="266" spans="1:5" s="12" customFormat="1" ht="31.5">
      <c r="A266" s="137" t="s">
        <v>554</v>
      </c>
      <c r="B266" s="138" t="s">
        <v>1046</v>
      </c>
      <c r="C266" s="30"/>
      <c r="D266" s="144"/>
      <c r="E266" s="122"/>
    </row>
    <row r="267" spans="1:5" s="12" customFormat="1">
      <c r="A267" s="137" t="s">
        <v>1047</v>
      </c>
      <c r="B267" s="138" t="s">
        <v>1044</v>
      </c>
      <c r="C267" s="30" t="s">
        <v>44</v>
      </c>
      <c r="D267" s="144">
        <v>4.78</v>
      </c>
      <c r="E267" s="122"/>
    </row>
    <row r="268" spans="1:5" s="12" customFormat="1">
      <c r="A268" s="137" t="s">
        <v>1048</v>
      </c>
      <c r="B268" s="138" t="s">
        <v>1045</v>
      </c>
      <c r="C268" s="30" t="s">
        <v>44</v>
      </c>
      <c r="D268" s="144">
        <v>0.75000000000000011</v>
      </c>
      <c r="E268" s="122"/>
    </row>
    <row r="269" spans="1:5" s="12" customFormat="1" ht="32.25" customHeight="1">
      <c r="A269" s="137" t="s">
        <v>555</v>
      </c>
      <c r="B269" s="138" t="s">
        <v>1049</v>
      </c>
      <c r="C269" s="30"/>
      <c r="D269" s="144"/>
      <c r="E269" s="122"/>
    </row>
    <row r="270" spans="1:5" s="12" customFormat="1" ht="17.25" customHeight="1">
      <c r="A270" s="137" t="s">
        <v>1050</v>
      </c>
      <c r="B270" s="138" t="s">
        <v>1044</v>
      </c>
      <c r="C270" s="30" t="s">
        <v>44</v>
      </c>
      <c r="D270" s="144">
        <v>2.63</v>
      </c>
      <c r="E270" s="122"/>
    </row>
    <row r="271" spans="1:5" s="12" customFormat="1">
      <c r="A271" s="137" t="s">
        <v>1051</v>
      </c>
      <c r="B271" s="138" t="s">
        <v>1045</v>
      </c>
      <c r="C271" s="30" t="s">
        <v>44</v>
      </c>
      <c r="D271" s="144">
        <v>0.7400000000000001</v>
      </c>
      <c r="E271" s="122"/>
    </row>
    <row r="272" spans="1:5" s="12" customFormat="1">
      <c r="A272" s="137" t="s">
        <v>556</v>
      </c>
      <c r="B272" s="138" t="s">
        <v>1058</v>
      </c>
      <c r="C272" s="30" t="s">
        <v>44</v>
      </c>
      <c r="D272" s="144">
        <v>1.46</v>
      </c>
      <c r="E272" s="122"/>
    </row>
    <row r="273" spans="1:11" s="12" customFormat="1" ht="15" customHeight="1">
      <c r="A273" s="137" t="s">
        <v>557</v>
      </c>
      <c r="B273" s="138" t="s">
        <v>1059</v>
      </c>
      <c r="C273" s="30" t="s">
        <v>44</v>
      </c>
      <c r="D273" s="144">
        <v>2.1800000000000002</v>
      </c>
      <c r="E273" s="122"/>
    </row>
    <row r="274" spans="1:11" ht="18.75">
      <c r="A274" s="41" t="s">
        <v>39</v>
      </c>
      <c r="B274" s="41"/>
      <c r="C274" s="41"/>
    </row>
    <row r="275" spans="1:11" s="8" customFormat="1" ht="55.5" customHeight="1">
      <c r="A275" s="158" t="s">
        <v>307</v>
      </c>
      <c r="B275" s="158"/>
      <c r="C275" s="158"/>
      <c r="D275" s="158"/>
      <c r="E275" s="158"/>
      <c r="G275" s="158"/>
      <c r="H275" s="158"/>
      <c r="I275" s="158"/>
      <c r="J275" s="158"/>
      <c r="K275" s="158"/>
    </row>
    <row r="276" spans="1:11" s="8" customFormat="1" ht="18.75">
      <c r="A276" s="41"/>
      <c r="B276" s="41"/>
      <c r="C276" s="41"/>
    </row>
    <row r="277" spans="1:11" s="8" customFormat="1" ht="18.75">
      <c r="A277" s="34"/>
      <c r="B277" s="34" t="s">
        <v>40</v>
      </c>
      <c r="C277" s="34"/>
    </row>
    <row r="278" spans="1:11" s="8" customFormat="1" ht="18.75">
      <c r="A278" s="4"/>
      <c r="B278" s="4" t="s">
        <v>567</v>
      </c>
      <c r="C278" s="4"/>
    </row>
  </sheetData>
  <mergeCells count="14">
    <mergeCell ref="B16:E16"/>
    <mergeCell ref="D17:E17"/>
    <mergeCell ref="A275:E275"/>
    <mergeCell ref="G275:K275"/>
    <mergeCell ref="A1:E1"/>
    <mergeCell ref="A9:E9"/>
    <mergeCell ref="A10:E10"/>
    <mergeCell ref="A11:E11"/>
    <mergeCell ref="A12:E12"/>
    <mergeCell ref="A16:A18"/>
    <mergeCell ref="B17:B18"/>
    <mergeCell ref="C17:C18"/>
    <mergeCell ref="A13:E13"/>
    <mergeCell ref="A14:E14"/>
  </mergeCells>
  <printOptions gridLines="1"/>
  <pageMargins left="0.59055118110236227" right="0.19685039370078741" top="0.59055118110236227" bottom="0.59055118110236227" header="0.31496062992125984" footer="0.31496062992125984"/>
  <pageSetup paperSize="9" scale="87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E27"/>
  <sheetViews>
    <sheetView view="pageBreakPreview" zoomScale="80" zoomScaleNormal="100" zoomScaleSheetLayoutView="80" workbookViewId="0">
      <selection activeCell="D3" sqref="D3:D7"/>
    </sheetView>
  </sheetViews>
  <sheetFormatPr defaultRowHeight="18.75"/>
  <cols>
    <col min="1" max="1" width="13.5703125" style="4" customWidth="1"/>
    <col min="2" max="2" width="50.5703125" style="4" customWidth="1"/>
    <col min="3" max="3" width="13.140625" style="4" customWidth="1"/>
    <col min="4" max="4" width="15.42578125" style="4" customWidth="1"/>
    <col min="5" max="5" width="14.2851562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616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37.5">
      <c r="A20" s="7" t="s">
        <v>49</v>
      </c>
      <c r="B20" s="37" t="s">
        <v>472</v>
      </c>
      <c r="C20" s="7" t="s">
        <v>589</v>
      </c>
      <c r="D20" s="121">
        <v>3.36</v>
      </c>
      <c r="E20" s="131"/>
    </row>
    <row r="21" spans="1:5" ht="37.5">
      <c r="A21" s="7" t="s">
        <v>136</v>
      </c>
      <c r="B21" s="37" t="s">
        <v>473</v>
      </c>
      <c r="C21" s="7" t="s">
        <v>589</v>
      </c>
      <c r="D21" s="121">
        <v>3.52</v>
      </c>
      <c r="E21" s="131"/>
    </row>
    <row r="22" spans="1:5">
      <c r="A22" s="41" t="s">
        <v>39</v>
      </c>
      <c r="B22" s="41"/>
      <c r="C22" s="41"/>
    </row>
    <row r="23" spans="1:5">
      <c r="A23" s="42" t="s">
        <v>43</v>
      </c>
      <c r="B23" s="42"/>
      <c r="C23" s="41"/>
    </row>
    <row r="24" spans="1:5" ht="18.75" customHeight="1">
      <c r="A24" s="42" t="s">
        <v>42</v>
      </c>
      <c r="B24" s="42"/>
      <c r="C24" s="41"/>
    </row>
    <row r="25" spans="1:5">
      <c r="A25" s="41"/>
      <c r="B25" s="41"/>
      <c r="C25" s="41"/>
    </row>
    <row r="26" spans="1:5">
      <c r="A26" s="34"/>
      <c r="B26" s="34" t="s">
        <v>40</v>
      </c>
      <c r="C26" s="34"/>
    </row>
    <row r="27" spans="1:5">
      <c r="B27" s="4" t="s">
        <v>567</v>
      </c>
    </row>
  </sheetData>
  <mergeCells count="12">
    <mergeCell ref="A1:E1"/>
    <mergeCell ref="A9:E9"/>
    <mergeCell ref="A10:E10"/>
    <mergeCell ref="A11:E11"/>
    <mergeCell ref="A12:E12"/>
    <mergeCell ref="A13:E13"/>
    <mergeCell ref="A14:E14"/>
    <mergeCell ref="D17:E17"/>
    <mergeCell ref="B16:E16"/>
    <mergeCell ref="A16:A18"/>
    <mergeCell ref="B17:B18"/>
    <mergeCell ref="C17:C18"/>
  </mergeCells>
  <printOptions gridLines="1"/>
  <pageMargins left="0.59055118110236227" right="0.19685039370078741" top="0.59055118110236227" bottom="0.59055118110236227" header="0.31496062992125984" footer="0.31496062992125984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A1:E58"/>
  <sheetViews>
    <sheetView view="pageBreakPreview" zoomScale="80" zoomScaleSheetLayoutView="80" workbookViewId="0">
      <selection activeCell="I11" sqref="I11"/>
    </sheetView>
  </sheetViews>
  <sheetFormatPr defaultColWidth="19.5703125" defaultRowHeight="18.75"/>
  <cols>
    <col min="1" max="1" width="13.5703125" style="1" customWidth="1"/>
    <col min="2" max="2" width="58.28515625" style="2" customWidth="1"/>
    <col min="3" max="3" width="15.5703125" style="1" customWidth="1"/>
    <col min="4" max="4" width="15.42578125" style="2" customWidth="1"/>
    <col min="5" max="5" width="14.28515625" style="2" customWidth="1"/>
    <col min="6" max="253" width="9.140625" style="2" customWidth="1"/>
    <col min="254" max="16384" width="19.5703125" style="2"/>
  </cols>
  <sheetData>
    <row r="1" spans="1:5" s="4" customFormat="1">
      <c r="A1" s="147" t="s">
        <v>1</v>
      </c>
      <c r="B1" s="147"/>
      <c r="C1" s="147"/>
      <c r="D1" s="147"/>
      <c r="E1" s="147"/>
    </row>
    <row r="2" spans="1:5" s="4" customFormat="1">
      <c r="A2" s="34"/>
      <c r="B2" s="34"/>
      <c r="C2" s="34"/>
    </row>
    <row r="3" spans="1:5" s="4" customFormat="1">
      <c r="A3" s="10"/>
      <c r="B3" s="34"/>
      <c r="C3" s="34"/>
      <c r="D3" s="34"/>
    </row>
    <row r="4" spans="1:5" s="4" customFormat="1">
      <c r="A4" s="10"/>
      <c r="B4" s="34"/>
      <c r="C4" s="34"/>
      <c r="D4" s="34"/>
    </row>
    <row r="5" spans="1:5" s="4" customFormat="1">
      <c r="A5" s="10"/>
      <c r="B5" s="34"/>
      <c r="C5" s="34"/>
      <c r="D5" s="34"/>
    </row>
    <row r="6" spans="1:5" s="4" customFormat="1">
      <c r="A6" s="10"/>
      <c r="B6" s="34"/>
      <c r="C6" s="34"/>
      <c r="D6" s="34"/>
    </row>
    <row r="7" spans="1:5" s="4" customFormat="1">
      <c r="A7" s="10"/>
      <c r="B7" s="34"/>
      <c r="C7" s="34"/>
      <c r="D7" s="34"/>
    </row>
    <row r="8" spans="1:5" s="4" customFormat="1">
      <c r="A8" s="10"/>
      <c r="B8" s="34"/>
      <c r="C8" s="34"/>
      <c r="D8" s="8"/>
    </row>
    <row r="9" spans="1:5" s="4" customFormat="1">
      <c r="A9" s="148" t="s">
        <v>0</v>
      </c>
      <c r="B9" s="148"/>
      <c r="C9" s="148"/>
      <c r="D9" s="148"/>
      <c r="E9" s="148"/>
    </row>
    <row r="10" spans="1:5" s="4" customFormat="1">
      <c r="A10" s="147" t="s">
        <v>522</v>
      </c>
      <c r="B10" s="147"/>
      <c r="C10" s="147"/>
      <c r="D10" s="147"/>
      <c r="E10" s="147"/>
    </row>
    <row r="11" spans="1:5" s="4" customFormat="1">
      <c r="A11" s="147" t="s">
        <v>594</v>
      </c>
      <c r="B11" s="147"/>
      <c r="C11" s="147"/>
      <c r="D11" s="147"/>
      <c r="E11" s="147"/>
    </row>
    <row r="12" spans="1:5" s="4" customFormat="1">
      <c r="A12" s="147" t="s">
        <v>525</v>
      </c>
      <c r="B12" s="147"/>
      <c r="C12" s="147"/>
      <c r="D12" s="147"/>
      <c r="E12" s="147"/>
    </row>
    <row r="13" spans="1:5" s="4" customFormat="1">
      <c r="A13" s="147" t="s">
        <v>527</v>
      </c>
      <c r="B13" s="147"/>
      <c r="C13" s="147"/>
      <c r="D13" s="147"/>
      <c r="E13" s="147"/>
    </row>
    <row r="14" spans="1:5" s="4" customFormat="1">
      <c r="A14" s="149"/>
      <c r="B14" s="149"/>
      <c r="C14" s="149"/>
      <c r="D14" s="149"/>
      <c r="E14" s="149"/>
    </row>
    <row r="15" spans="1:5" s="4" customFormat="1">
      <c r="A15" s="10"/>
      <c r="B15" s="34"/>
      <c r="C15" s="34"/>
      <c r="D15" s="8"/>
    </row>
    <row r="16" spans="1:5" s="4" customFormat="1">
      <c r="A16" s="150" t="s">
        <v>526</v>
      </c>
      <c r="B16" s="145" t="s">
        <v>3</v>
      </c>
      <c r="C16" s="153"/>
      <c r="D16" s="153"/>
      <c r="E16" s="146"/>
    </row>
    <row r="17" spans="1:5" s="4" customFormat="1" ht="18.75" customHeight="1">
      <c r="A17" s="151"/>
      <c r="B17" s="150" t="s">
        <v>4</v>
      </c>
      <c r="C17" s="150" t="s">
        <v>5</v>
      </c>
      <c r="D17" s="145" t="s">
        <v>665</v>
      </c>
      <c r="E17" s="146"/>
    </row>
    <row r="18" spans="1:5" s="4" customFormat="1" ht="37.5" customHeight="1">
      <c r="A18" s="152"/>
      <c r="B18" s="152"/>
      <c r="C18" s="152"/>
      <c r="D18" s="51" t="s">
        <v>523</v>
      </c>
      <c r="E18" s="51" t="s">
        <v>524</v>
      </c>
    </row>
    <row r="19" spans="1:5" s="4" customFormat="1">
      <c r="A19" s="36">
        <v>1</v>
      </c>
      <c r="B19" s="36">
        <v>2</v>
      </c>
      <c r="C19" s="36">
        <v>3</v>
      </c>
      <c r="D19" s="36">
        <v>6</v>
      </c>
      <c r="E19" s="36">
        <v>7</v>
      </c>
    </row>
    <row r="20" spans="1:5" ht="18.75" customHeight="1">
      <c r="A20" s="40" t="s">
        <v>49</v>
      </c>
      <c r="B20" s="64" t="s">
        <v>6</v>
      </c>
      <c r="C20" s="40" t="s">
        <v>548</v>
      </c>
      <c r="D20" s="105">
        <v>416.38</v>
      </c>
      <c r="E20" s="106">
        <v>499.65999999999997</v>
      </c>
    </row>
    <row r="21" spans="1:5" ht="19.5" customHeight="1">
      <c r="A21" s="40" t="s">
        <v>136</v>
      </c>
      <c r="B21" s="64" t="s">
        <v>8</v>
      </c>
      <c r="C21" s="40" t="s">
        <v>548</v>
      </c>
      <c r="D21" s="105">
        <v>247.38000000000005</v>
      </c>
      <c r="E21" s="106">
        <v>296.86000000000007</v>
      </c>
    </row>
    <row r="22" spans="1:5" ht="38.25" customHeight="1">
      <c r="A22" s="40" t="s">
        <v>97</v>
      </c>
      <c r="B22" s="64" t="s">
        <v>9</v>
      </c>
      <c r="C22" s="40" t="s">
        <v>548</v>
      </c>
      <c r="D22" s="105">
        <v>252.26000000000002</v>
      </c>
      <c r="E22" s="106">
        <v>302.71000000000004</v>
      </c>
    </row>
    <row r="23" spans="1:5" ht="35.25" customHeight="1">
      <c r="A23" s="40" t="s">
        <v>198</v>
      </c>
      <c r="B23" s="64" t="s">
        <v>10</v>
      </c>
      <c r="C23" s="40" t="s">
        <v>548</v>
      </c>
      <c r="D23" s="105">
        <v>250.92000000000002</v>
      </c>
      <c r="E23" s="106">
        <v>301.10000000000002</v>
      </c>
    </row>
    <row r="24" spans="1:5" ht="38.25" customHeight="1">
      <c r="A24" s="40" t="s">
        <v>208</v>
      </c>
      <c r="B24" s="64" t="s">
        <v>11</v>
      </c>
      <c r="C24" s="40" t="s">
        <v>548</v>
      </c>
      <c r="D24" s="105">
        <v>244.49</v>
      </c>
      <c r="E24" s="106">
        <v>293.39</v>
      </c>
    </row>
    <row r="25" spans="1:5" ht="37.5" customHeight="1">
      <c r="A25" s="40" t="s">
        <v>554</v>
      </c>
      <c r="B25" s="64" t="s">
        <v>12</v>
      </c>
      <c r="C25" s="40" t="s">
        <v>548</v>
      </c>
      <c r="D25" s="105">
        <v>250.44000000000003</v>
      </c>
      <c r="E25" s="106">
        <v>300.53000000000003</v>
      </c>
    </row>
    <row r="26" spans="1:5" ht="18.75" customHeight="1">
      <c r="A26" s="40" t="s">
        <v>555</v>
      </c>
      <c r="B26" s="64" t="s">
        <v>13</v>
      </c>
      <c r="C26" s="40" t="s">
        <v>548</v>
      </c>
      <c r="D26" s="105">
        <v>162.79000000000002</v>
      </c>
      <c r="E26" s="106">
        <v>195.35000000000002</v>
      </c>
    </row>
    <row r="27" spans="1:5" ht="38.25" customHeight="1">
      <c r="A27" s="40" t="s">
        <v>556</v>
      </c>
      <c r="B27" s="64" t="s">
        <v>14</v>
      </c>
      <c r="C27" s="40" t="s">
        <v>548</v>
      </c>
      <c r="D27" s="105">
        <v>189.28000000000003</v>
      </c>
      <c r="E27" s="106">
        <v>227.14000000000004</v>
      </c>
    </row>
    <row r="28" spans="1:5" ht="16.5" customHeight="1">
      <c r="A28" s="40" t="s">
        <v>557</v>
      </c>
      <c r="B28" s="64" t="s">
        <v>15</v>
      </c>
      <c r="C28" s="40" t="s">
        <v>548</v>
      </c>
      <c r="D28" s="105">
        <v>179.91</v>
      </c>
      <c r="E28" s="106">
        <v>215.89</v>
      </c>
    </row>
    <row r="29" spans="1:5" ht="36.75" customHeight="1">
      <c r="A29" s="40">
        <v>15</v>
      </c>
      <c r="B29" s="64" t="s">
        <v>16</v>
      </c>
      <c r="C29" s="40" t="s">
        <v>548</v>
      </c>
      <c r="D29" s="105">
        <v>207.75</v>
      </c>
      <c r="E29" s="106">
        <v>249.3</v>
      </c>
    </row>
    <row r="30" spans="1:5" ht="37.5" customHeight="1">
      <c r="A30" s="40" t="s">
        <v>559</v>
      </c>
      <c r="B30" s="64" t="s">
        <v>17</v>
      </c>
      <c r="C30" s="40" t="s">
        <v>548</v>
      </c>
      <c r="D30" s="105">
        <v>202.8</v>
      </c>
      <c r="E30" s="106">
        <v>243.36</v>
      </c>
    </row>
    <row r="31" spans="1:5" ht="20.25" customHeight="1">
      <c r="A31" s="40" t="s">
        <v>595</v>
      </c>
      <c r="B31" s="64" t="s">
        <v>18</v>
      </c>
      <c r="C31" s="40" t="s">
        <v>548</v>
      </c>
      <c r="D31" s="105">
        <v>113.79</v>
      </c>
      <c r="E31" s="106">
        <v>136.55000000000001</v>
      </c>
    </row>
    <row r="32" spans="1:5" ht="19.5" customHeight="1">
      <c r="A32" s="40" t="s">
        <v>596</v>
      </c>
      <c r="B32" s="64" t="s">
        <v>19</v>
      </c>
      <c r="C32" s="40" t="s">
        <v>548</v>
      </c>
      <c r="D32" s="105">
        <v>113.79</v>
      </c>
      <c r="E32" s="106">
        <v>136.55000000000001</v>
      </c>
    </row>
    <row r="33" spans="1:5" ht="37.5" customHeight="1">
      <c r="A33" s="40" t="s">
        <v>597</v>
      </c>
      <c r="B33" s="64" t="s">
        <v>20</v>
      </c>
      <c r="C33" s="40" t="s">
        <v>548</v>
      </c>
      <c r="D33" s="105">
        <v>171.72</v>
      </c>
      <c r="E33" s="106">
        <v>206.06</v>
      </c>
    </row>
    <row r="34" spans="1:5" ht="37.5" customHeight="1">
      <c r="A34" s="40" t="s">
        <v>598</v>
      </c>
      <c r="B34" s="64" t="s">
        <v>21</v>
      </c>
      <c r="C34" s="40" t="s">
        <v>548</v>
      </c>
      <c r="D34" s="105">
        <v>165.10000000000002</v>
      </c>
      <c r="E34" s="106">
        <v>198.12000000000003</v>
      </c>
    </row>
    <row r="35" spans="1:5" ht="37.5">
      <c r="A35" s="40" t="s">
        <v>599</v>
      </c>
      <c r="B35" s="64" t="s">
        <v>22</v>
      </c>
      <c r="C35" s="40" t="s">
        <v>548</v>
      </c>
      <c r="D35" s="105">
        <v>298.83</v>
      </c>
      <c r="E35" s="106">
        <v>358.59999999999997</v>
      </c>
    </row>
    <row r="36" spans="1:5" ht="36.75" customHeight="1">
      <c r="A36" s="40" t="s">
        <v>600</v>
      </c>
      <c r="B36" s="64" t="s">
        <v>23</v>
      </c>
      <c r="C36" s="40" t="s">
        <v>548</v>
      </c>
      <c r="D36" s="105">
        <v>176.49</v>
      </c>
      <c r="E36" s="106">
        <v>211.79000000000002</v>
      </c>
    </row>
    <row r="37" spans="1:5" ht="36.75" customHeight="1">
      <c r="A37" s="40" t="s">
        <v>601</v>
      </c>
      <c r="B37" s="64" t="s">
        <v>24</v>
      </c>
      <c r="C37" s="40" t="s">
        <v>548</v>
      </c>
      <c r="D37" s="105">
        <v>207.82999999999998</v>
      </c>
      <c r="E37" s="106">
        <v>249.39999999999998</v>
      </c>
    </row>
    <row r="38" spans="1:5" ht="38.25" customHeight="1">
      <c r="A38" s="40" t="s">
        <v>602</v>
      </c>
      <c r="B38" s="64" t="s">
        <v>25</v>
      </c>
      <c r="C38" s="40" t="s">
        <v>548</v>
      </c>
      <c r="D38" s="105">
        <v>212.75999999999996</v>
      </c>
      <c r="E38" s="106">
        <v>255.30999999999995</v>
      </c>
    </row>
    <row r="39" spans="1:5" ht="56.25" customHeight="1">
      <c r="A39" s="40" t="s">
        <v>603</v>
      </c>
      <c r="B39" s="64" t="s">
        <v>26</v>
      </c>
      <c r="C39" s="40" t="s">
        <v>548</v>
      </c>
      <c r="D39" s="105">
        <v>207.82999999999998</v>
      </c>
      <c r="E39" s="106">
        <v>249.39999999999998</v>
      </c>
    </row>
    <row r="40" spans="1:5" ht="38.25" customHeight="1">
      <c r="A40" s="40" t="s">
        <v>604</v>
      </c>
      <c r="B40" s="64" t="s">
        <v>27</v>
      </c>
      <c r="C40" s="40" t="s">
        <v>548</v>
      </c>
      <c r="D40" s="105">
        <v>162.86000000000001</v>
      </c>
      <c r="E40" s="106">
        <v>195.43</v>
      </c>
    </row>
    <row r="41" spans="1:5" ht="19.5" customHeight="1">
      <c r="A41" s="40" t="s">
        <v>605</v>
      </c>
      <c r="B41" s="64" t="s">
        <v>28</v>
      </c>
      <c r="C41" s="40" t="s">
        <v>548</v>
      </c>
      <c r="D41" s="105">
        <v>132.98000000000002</v>
      </c>
      <c r="E41" s="106">
        <v>159.58000000000001</v>
      </c>
    </row>
    <row r="42" spans="1:5" ht="37.5" customHeight="1">
      <c r="A42" s="40" t="s">
        <v>606</v>
      </c>
      <c r="B42" s="64" t="s">
        <v>29</v>
      </c>
      <c r="C42" s="40" t="s">
        <v>548</v>
      </c>
      <c r="D42" s="105">
        <v>207.82999999999998</v>
      </c>
      <c r="E42" s="106">
        <v>249.39999999999998</v>
      </c>
    </row>
    <row r="43" spans="1:5">
      <c r="A43" s="40" t="s">
        <v>607</v>
      </c>
      <c r="B43" s="64" t="s">
        <v>30</v>
      </c>
      <c r="C43" s="40" t="s">
        <v>548</v>
      </c>
      <c r="D43" s="105">
        <v>344.16999999999996</v>
      </c>
      <c r="E43" s="106">
        <v>412.99999999999994</v>
      </c>
    </row>
    <row r="44" spans="1:5" ht="18.75" customHeight="1">
      <c r="A44" s="40" t="s">
        <v>608</v>
      </c>
      <c r="B44" s="64" t="s">
        <v>31</v>
      </c>
      <c r="C44" s="40" t="s">
        <v>548</v>
      </c>
      <c r="D44" s="105">
        <v>367.78999999999996</v>
      </c>
      <c r="E44" s="106">
        <v>441.34999999999997</v>
      </c>
    </row>
    <row r="45" spans="1:5" ht="21.75" customHeight="1">
      <c r="A45" s="40" t="s">
        <v>609</v>
      </c>
      <c r="B45" s="64" t="s">
        <v>32</v>
      </c>
      <c r="C45" s="40" t="s">
        <v>548</v>
      </c>
      <c r="D45" s="105">
        <v>327.31999999999994</v>
      </c>
      <c r="E45" s="106">
        <v>392.77999999999992</v>
      </c>
    </row>
    <row r="46" spans="1:5" ht="37.5">
      <c r="A46" s="40" t="s">
        <v>610</v>
      </c>
      <c r="B46" s="64" t="s">
        <v>33</v>
      </c>
      <c r="C46" s="40" t="s">
        <v>548</v>
      </c>
      <c r="D46" s="105">
        <v>134.25</v>
      </c>
      <c r="E46" s="106">
        <v>161.1</v>
      </c>
    </row>
    <row r="47" spans="1:5">
      <c r="A47" s="40" t="s">
        <v>611</v>
      </c>
      <c r="B47" s="64" t="s">
        <v>34</v>
      </c>
      <c r="C47" s="40" t="s">
        <v>548</v>
      </c>
      <c r="D47" s="105">
        <v>585.75</v>
      </c>
      <c r="E47" s="106">
        <v>702.9</v>
      </c>
    </row>
    <row r="48" spans="1:5" ht="39.75" customHeight="1">
      <c r="A48" s="40" t="s">
        <v>612</v>
      </c>
      <c r="B48" s="64" t="s">
        <v>35</v>
      </c>
      <c r="C48" s="40" t="s">
        <v>548</v>
      </c>
      <c r="D48" s="105">
        <v>665.71</v>
      </c>
      <c r="E48" s="106">
        <v>798.85</v>
      </c>
    </row>
    <row r="49" spans="1:5" ht="37.5" customHeight="1">
      <c r="A49" s="40" t="s">
        <v>613</v>
      </c>
      <c r="B49" s="64" t="s">
        <v>36</v>
      </c>
      <c r="C49" s="40" t="s">
        <v>548</v>
      </c>
      <c r="D49" s="105">
        <v>43.550000000000011</v>
      </c>
      <c r="E49" s="106">
        <v>52.260000000000012</v>
      </c>
    </row>
    <row r="50" spans="1:5" ht="56.25" customHeight="1">
      <c r="A50" s="40" t="s">
        <v>614</v>
      </c>
      <c r="B50" s="64" t="s">
        <v>37</v>
      </c>
      <c r="C50" s="40" t="s">
        <v>548</v>
      </c>
      <c r="D50" s="105">
        <v>192.98999999999998</v>
      </c>
      <c r="E50" s="106">
        <v>231.58999999999997</v>
      </c>
    </row>
    <row r="51" spans="1:5">
      <c r="A51" s="40" t="s">
        <v>615</v>
      </c>
      <c r="B51" s="65" t="s">
        <v>38</v>
      </c>
      <c r="C51" s="40" t="s">
        <v>548</v>
      </c>
      <c r="D51" s="105">
        <v>169.36</v>
      </c>
      <c r="E51" s="106">
        <v>203.23000000000002</v>
      </c>
    </row>
    <row r="52" spans="1:5" s="4" customFormat="1">
      <c r="A52" s="41" t="s">
        <v>39</v>
      </c>
      <c r="B52" s="41"/>
      <c r="C52" s="41"/>
    </row>
    <row r="53" spans="1:5" s="4" customFormat="1">
      <c r="A53" s="42" t="s">
        <v>43</v>
      </c>
      <c r="B53" s="42"/>
      <c r="C53" s="41"/>
    </row>
    <row r="54" spans="1:5" s="4" customFormat="1">
      <c r="A54" s="42" t="s">
        <v>42</v>
      </c>
      <c r="B54" s="42"/>
      <c r="C54" s="41"/>
    </row>
    <row r="55" spans="1:5" s="4" customFormat="1">
      <c r="A55" s="41"/>
      <c r="B55" s="41"/>
      <c r="C55" s="41"/>
    </row>
    <row r="56" spans="1:5" s="4" customFormat="1">
      <c r="A56" s="34"/>
      <c r="B56" s="34" t="s">
        <v>40</v>
      </c>
      <c r="C56" s="34"/>
    </row>
    <row r="57" spans="1:5" s="4" customFormat="1">
      <c r="B57" s="4" t="s">
        <v>567</v>
      </c>
    </row>
    <row r="58" spans="1:5">
      <c r="A58" s="2"/>
      <c r="C58" s="2"/>
    </row>
  </sheetData>
  <mergeCells count="12">
    <mergeCell ref="A1:E1"/>
    <mergeCell ref="A9:E9"/>
    <mergeCell ref="A10:E10"/>
    <mergeCell ref="A11:E11"/>
    <mergeCell ref="A12:E12"/>
    <mergeCell ref="A13:E13"/>
    <mergeCell ref="A14:E14"/>
    <mergeCell ref="B16:E16"/>
    <mergeCell ref="D17:E17"/>
    <mergeCell ref="A16:A18"/>
    <mergeCell ref="B17:B18"/>
    <mergeCell ref="C17:C18"/>
  </mergeCells>
  <printOptions gridLines="1"/>
  <pageMargins left="0.19685039370078741" right="0.59055118110236227" top="0.59055118110236227" bottom="0.59055118110236227" header="0.31496062992125984" footer="0.31496062992125984"/>
  <pageSetup paperSize="9" scale="8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E87"/>
  <sheetViews>
    <sheetView view="pageBreakPreview" zoomScale="60" workbookViewId="0">
      <selection activeCell="A14" sqref="A14:E14"/>
    </sheetView>
  </sheetViews>
  <sheetFormatPr defaultColWidth="19.5703125" defaultRowHeight="18.75"/>
  <cols>
    <col min="1" max="1" width="13.5703125" style="4" customWidth="1"/>
    <col min="2" max="2" width="50.5703125" style="4" customWidth="1"/>
    <col min="3" max="3" width="14.42578125" style="4" customWidth="1"/>
    <col min="4" max="4" width="16.85546875" style="4" customWidth="1"/>
    <col min="5" max="5" width="14.5703125" style="4" customWidth="1"/>
    <col min="6" max="253" width="9.140625" style="4" customWidth="1"/>
    <col min="254" max="16384" width="19.57031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661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 ht="18.75" customHeight="1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1" t="s">
        <v>4</v>
      </c>
      <c r="C17" s="151" t="s">
        <v>5</v>
      </c>
      <c r="D17" s="145" t="s">
        <v>688</v>
      </c>
      <c r="E17" s="146"/>
    </row>
    <row r="18" spans="1:5" ht="39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>
      <c r="A20" s="7" t="s">
        <v>49</v>
      </c>
      <c r="B20" s="26" t="s">
        <v>569</v>
      </c>
      <c r="C20" s="26"/>
      <c r="D20" s="14"/>
      <c r="E20" s="14"/>
    </row>
    <row r="21" spans="1:5">
      <c r="A21" s="7" t="s">
        <v>107</v>
      </c>
      <c r="B21" s="55" t="s">
        <v>230</v>
      </c>
      <c r="C21" s="7" t="s">
        <v>231</v>
      </c>
      <c r="D21" s="121">
        <v>0.71</v>
      </c>
      <c r="E21" s="131"/>
    </row>
    <row r="22" spans="1:5" ht="37.5">
      <c r="A22" s="7" t="s">
        <v>111</v>
      </c>
      <c r="B22" s="55" t="s">
        <v>232</v>
      </c>
      <c r="C22" s="7" t="s">
        <v>231</v>
      </c>
      <c r="D22" s="121">
        <v>1.06</v>
      </c>
      <c r="E22" s="131"/>
    </row>
    <row r="23" spans="1:5">
      <c r="A23" s="7" t="s">
        <v>102</v>
      </c>
      <c r="B23" s="55" t="s">
        <v>233</v>
      </c>
      <c r="C23" s="7" t="s">
        <v>231</v>
      </c>
      <c r="D23" s="121">
        <v>1.41</v>
      </c>
      <c r="E23" s="131"/>
    </row>
    <row r="24" spans="1:5">
      <c r="A24" s="7" t="s">
        <v>315</v>
      </c>
      <c r="B24" s="55" t="s">
        <v>674</v>
      </c>
      <c r="C24" s="7" t="s">
        <v>231</v>
      </c>
      <c r="D24" s="121">
        <v>3.13</v>
      </c>
      <c r="E24" s="131"/>
    </row>
    <row r="25" spans="1:5" ht="37.5">
      <c r="A25" s="7" t="s">
        <v>234</v>
      </c>
      <c r="B25" s="55" t="s">
        <v>235</v>
      </c>
      <c r="C25" s="7" t="s">
        <v>231</v>
      </c>
      <c r="D25" s="121">
        <v>2.21</v>
      </c>
      <c r="E25" s="131"/>
    </row>
    <row r="26" spans="1:5" ht="38.25" customHeight="1">
      <c r="A26" s="7" t="s">
        <v>236</v>
      </c>
      <c r="B26" s="55" t="s">
        <v>237</v>
      </c>
      <c r="C26" s="7" t="s">
        <v>231</v>
      </c>
      <c r="D26" s="121">
        <v>1.42</v>
      </c>
      <c r="E26" s="131"/>
    </row>
    <row r="27" spans="1:5" ht="37.5">
      <c r="A27" s="7" t="s">
        <v>238</v>
      </c>
      <c r="B27" s="55" t="s">
        <v>239</v>
      </c>
      <c r="C27" s="7" t="s">
        <v>231</v>
      </c>
      <c r="D27" s="121">
        <v>2.13</v>
      </c>
      <c r="E27" s="131"/>
    </row>
    <row r="28" spans="1:5">
      <c r="A28" s="7" t="s">
        <v>240</v>
      </c>
      <c r="B28" s="55" t="s">
        <v>241</v>
      </c>
      <c r="C28" s="7" t="s">
        <v>231</v>
      </c>
      <c r="D28" s="121">
        <v>1.42</v>
      </c>
      <c r="E28" s="131"/>
    </row>
    <row r="29" spans="1:5">
      <c r="A29" s="7" t="s">
        <v>242</v>
      </c>
      <c r="B29" s="55" t="s">
        <v>243</v>
      </c>
      <c r="C29" s="7" t="s">
        <v>231</v>
      </c>
      <c r="D29" s="121">
        <v>1.42</v>
      </c>
      <c r="E29" s="131"/>
    </row>
    <row r="30" spans="1:5" ht="37.5">
      <c r="A30" s="7" t="s">
        <v>244</v>
      </c>
      <c r="B30" s="55" t="s">
        <v>245</v>
      </c>
      <c r="C30" s="7" t="s">
        <v>231</v>
      </c>
      <c r="D30" s="121">
        <v>1.42</v>
      </c>
      <c r="E30" s="131"/>
    </row>
    <row r="31" spans="1:5">
      <c r="A31" s="7" t="s">
        <v>246</v>
      </c>
      <c r="B31" s="55" t="s">
        <v>247</v>
      </c>
      <c r="C31" s="7" t="s">
        <v>231</v>
      </c>
      <c r="D31" s="121">
        <v>1.41</v>
      </c>
      <c r="E31" s="131"/>
    </row>
    <row r="32" spans="1:5">
      <c r="A32" s="7" t="s">
        <v>248</v>
      </c>
      <c r="B32" s="55" t="s">
        <v>249</v>
      </c>
      <c r="C32" s="7" t="s">
        <v>231</v>
      </c>
      <c r="D32" s="121">
        <v>0.35</v>
      </c>
      <c r="E32" s="131"/>
    </row>
    <row r="33" spans="1:5">
      <c r="A33" s="7" t="s">
        <v>250</v>
      </c>
      <c r="B33" s="55" t="s">
        <v>251</v>
      </c>
      <c r="C33" s="7" t="s">
        <v>231</v>
      </c>
      <c r="D33" s="121">
        <v>0.71</v>
      </c>
      <c r="E33" s="131"/>
    </row>
    <row r="34" spans="1:5">
      <c r="A34" s="7" t="s">
        <v>252</v>
      </c>
      <c r="B34" s="55" t="s">
        <v>253</v>
      </c>
      <c r="C34" s="7" t="s">
        <v>231</v>
      </c>
      <c r="D34" s="121">
        <v>1.06</v>
      </c>
      <c r="E34" s="131"/>
    </row>
    <row r="35" spans="1:5">
      <c r="A35" s="7" t="s">
        <v>254</v>
      </c>
      <c r="B35" s="55" t="s">
        <v>255</v>
      </c>
      <c r="C35" s="7" t="s">
        <v>231</v>
      </c>
      <c r="D35" s="121">
        <v>0.77</v>
      </c>
      <c r="E35" s="131"/>
    </row>
    <row r="36" spans="1:5">
      <c r="A36" s="7" t="s">
        <v>256</v>
      </c>
      <c r="B36" s="55" t="s">
        <v>257</v>
      </c>
      <c r="C36" s="7" t="s">
        <v>231</v>
      </c>
      <c r="D36" s="121">
        <v>0.72</v>
      </c>
      <c r="E36" s="131"/>
    </row>
    <row r="37" spans="1:5">
      <c r="A37" s="7" t="s">
        <v>258</v>
      </c>
      <c r="B37" s="55" t="s">
        <v>259</v>
      </c>
      <c r="C37" s="7" t="s">
        <v>231</v>
      </c>
      <c r="D37" s="121">
        <v>0.71</v>
      </c>
      <c r="E37" s="131"/>
    </row>
    <row r="38" spans="1:5">
      <c r="A38" s="7" t="s">
        <v>260</v>
      </c>
      <c r="B38" s="55" t="s">
        <v>261</v>
      </c>
      <c r="C38" s="7" t="s">
        <v>231</v>
      </c>
      <c r="D38" s="121">
        <v>1.19</v>
      </c>
      <c r="E38" s="131"/>
    </row>
    <row r="39" spans="1:5">
      <c r="A39" s="7" t="s">
        <v>262</v>
      </c>
      <c r="B39" s="55" t="s">
        <v>263</v>
      </c>
      <c r="C39" s="7" t="s">
        <v>231</v>
      </c>
      <c r="D39" s="121">
        <v>0.71</v>
      </c>
      <c r="E39" s="131"/>
    </row>
    <row r="40" spans="1:5">
      <c r="A40" s="7" t="s">
        <v>264</v>
      </c>
      <c r="B40" s="55" t="s">
        <v>265</v>
      </c>
      <c r="C40" s="7" t="s">
        <v>231</v>
      </c>
      <c r="D40" s="121">
        <v>1.06</v>
      </c>
      <c r="E40" s="131"/>
    </row>
    <row r="41" spans="1:5">
      <c r="A41" s="7" t="s">
        <v>266</v>
      </c>
      <c r="B41" s="55" t="s">
        <v>267</v>
      </c>
      <c r="C41" s="7" t="s">
        <v>231</v>
      </c>
      <c r="D41" s="121">
        <v>1.06</v>
      </c>
      <c r="E41" s="131"/>
    </row>
    <row r="42" spans="1:5">
      <c r="A42" s="7" t="s">
        <v>268</v>
      </c>
      <c r="B42" s="55" t="s">
        <v>269</v>
      </c>
      <c r="C42" s="7" t="s">
        <v>231</v>
      </c>
      <c r="D42" s="121">
        <v>1.74</v>
      </c>
      <c r="E42" s="131"/>
    </row>
    <row r="43" spans="1:5">
      <c r="A43" s="7" t="s">
        <v>136</v>
      </c>
      <c r="B43" s="26" t="s">
        <v>570</v>
      </c>
      <c r="C43" s="26"/>
      <c r="D43" s="121"/>
      <c r="E43" s="131"/>
    </row>
    <row r="44" spans="1:5">
      <c r="A44" s="7" t="s">
        <v>137</v>
      </c>
      <c r="B44" s="55" t="s">
        <v>270</v>
      </c>
      <c r="C44" s="7" t="s">
        <v>231</v>
      </c>
      <c r="D44" s="121">
        <v>0.71</v>
      </c>
      <c r="E44" s="131"/>
    </row>
    <row r="45" spans="1:5">
      <c r="A45" s="7" t="s">
        <v>149</v>
      </c>
      <c r="B45" s="55" t="s">
        <v>271</v>
      </c>
      <c r="C45" s="7" t="s">
        <v>231</v>
      </c>
      <c r="D45" s="121">
        <v>0.71</v>
      </c>
      <c r="E45" s="131"/>
    </row>
    <row r="46" spans="1:5">
      <c r="A46" s="7" t="s">
        <v>158</v>
      </c>
      <c r="B46" s="55" t="s">
        <v>272</v>
      </c>
      <c r="C46" s="7" t="s">
        <v>231</v>
      </c>
      <c r="D46" s="121">
        <v>0.71</v>
      </c>
      <c r="E46" s="131"/>
    </row>
    <row r="47" spans="1:5" ht="53.25" customHeight="1">
      <c r="A47" s="7" t="s">
        <v>273</v>
      </c>
      <c r="B47" s="55" t="s">
        <v>274</v>
      </c>
      <c r="C47" s="40" t="s">
        <v>275</v>
      </c>
      <c r="D47" s="121">
        <v>1.41</v>
      </c>
      <c r="E47" s="131"/>
    </row>
    <row r="48" spans="1:5" ht="37.5">
      <c r="A48" s="7" t="s">
        <v>276</v>
      </c>
      <c r="B48" s="55" t="s">
        <v>277</v>
      </c>
      <c r="C48" s="7" t="s">
        <v>231</v>
      </c>
      <c r="D48" s="121">
        <v>0.72</v>
      </c>
      <c r="E48" s="131"/>
    </row>
    <row r="49" spans="1:5" ht="37.5">
      <c r="A49" s="7" t="s">
        <v>165</v>
      </c>
      <c r="B49" s="55" t="s">
        <v>278</v>
      </c>
      <c r="C49" s="7" t="s">
        <v>231</v>
      </c>
      <c r="D49" s="121">
        <v>0.79</v>
      </c>
      <c r="E49" s="131"/>
    </row>
    <row r="50" spans="1:5">
      <c r="A50" s="7" t="s">
        <v>169</v>
      </c>
      <c r="B50" s="55" t="s">
        <v>279</v>
      </c>
      <c r="C50" s="7" t="s">
        <v>231</v>
      </c>
      <c r="D50" s="121">
        <v>2.2400000000000002</v>
      </c>
      <c r="E50" s="131"/>
    </row>
    <row r="51" spans="1:5" ht="37.5">
      <c r="A51" s="7" t="s">
        <v>170</v>
      </c>
      <c r="B51" s="55" t="s">
        <v>280</v>
      </c>
      <c r="C51" s="7" t="s">
        <v>231</v>
      </c>
      <c r="D51" s="121">
        <v>1.55</v>
      </c>
      <c r="E51" s="131"/>
    </row>
    <row r="52" spans="1:5">
      <c r="A52" s="7" t="s">
        <v>281</v>
      </c>
      <c r="B52" s="55" t="s">
        <v>282</v>
      </c>
      <c r="C52" s="7" t="s">
        <v>231</v>
      </c>
      <c r="D52" s="121">
        <v>2.2400000000000002</v>
      </c>
      <c r="E52" s="131"/>
    </row>
    <row r="53" spans="1:5">
      <c r="A53" s="7" t="s">
        <v>283</v>
      </c>
      <c r="B53" s="55" t="s">
        <v>284</v>
      </c>
      <c r="C53" s="7" t="s">
        <v>231</v>
      </c>
      <c r="D53" s="121">
        <v>0.71</v>
      </c>
      <c r="E53" s="131"/>
    </row>
    <row r="54" spans="1:5" ht="37.5">
      <c r="A54" s="7" t="s">
        <v>572</v>
      </c>
      <c r="B54" s="55" t="s">
        <v>571</v>
      </c>
      <c r="C54" s="26"/>
      <c r="D54" s="121"/>
      <c r="E54" s="131"/>
    </row>
    <row r="55" spans="1:5">
      <c r="A55" s="7" t="s">
        <v>174</v>
      </c>
      <c r="B55" s="55" t="s">
        <v>285</v>
      </c>
      <c r="C55" s="7" t="s">
        <v>231</v>
      </c>
      <c r="D55" s="121">
        <v>1.55</v>
      </c>
      <c r="E55" s="131"/>
    </row>
    <row r="56" spans="1:5">
      <c r="A56" s="7" t="s">
        <v>175</v>
      </c>
      <c r="B56" s="55" t="s">
        <v>286</v>
      </c>
      <c r="C56" s="7" t="s">
        <v>231</v>
      </c>
      <c r="D56" s="121">
        <v>1.55</v>
      </c>
      <c r="E56" s="131"/>
    </row>
    <row r="57" spans="1:5">
      <c r="A57" s="7" t="s">
        <v>574</v>
      </c>
      <c r="B57" s="26" t="s">
        <v>573</v>
      </c>
      <c r="C57" s="26"/>
      <c r="D57" s="121"/>
      <c r="E57" s="131"/>
    </row>
    <row r="58" spans="1:5" ht="56.25" customHeight="1">
      <c r="A58" s="7" t="s">
        <v>62</v>
      </c>
      <c r="B58" s="55" t="s">
        <v>287</v>
      </c>
      <c r="C58" s="40" t="s">
        <v>275</v>
      </c>
      <c r="D58" s="121">
        <v>0.71</v>
      </c>
      <c r="E58" s="131"/>
    </row>
    <row r="59" spans="1:5" ht="21" customHeight="1">
      <c r="A59" s="7" t="s">
        <v>54</v>
      </c>
      <c r="B59" s="55" t="s">
        <v>288</v>
      </c>
      <c r="C59" s="7" t="s">
        <v>231</v>
      </c>
      <c r="D59" s="121">
        <v>1.06</v>
      </c>
      <c r="E59" s="131"/>
    </row>
    <row r="60" spans="1:5">
      <c r="A60" s="7" t="s">
        <v>289</v>
      </c>
      <c r="B60" s="55" t="s">
        <v>290</v>
      </c>
      <c r="C60" s="7" t="s">
        <v>231</v>
      </c>
      <c r="D60" s="121">
        <v>0.71</v>
      </c>
      <c r="E60" s="131"/>
    </row>
    <row r="61" spans="1:5">
      <c r="A61" s="7" t="s">
        <v>291</v>
      </c>
      <c r="B61" s="55" t="s">
        <v>292</v>
      </c>
      <c r="C61" s="7" t="s">
        <v>231</v>
      </c>
      <c r="D61" s="121">
        <v>0.35</v>
      </c>
      <c r="E61" s="131"/>
    </row>
    <row r="62" spans="1:5">
      <c r="A62" s="7" t="s">
        <v>293</v>
      </c>
      <c r="B62" s="55" t="s">
        <v>294</v>
      </c>
      <c r="C62" s="7" t="s">
        <v>231</v>
      </c>
      <c r="D62" s="121">
        <v>1.41</v>
      </c>
      <c r="E62" s="131"/>
    </row>
    <row r="63" spans="1:5">
      <c r="A63" s="7" t="s">
        <v>576</v>
      </c>
      <c r="B63" s="26" t="s">
        <v>575</v>
      </c>
      <c r="C63" s="26"/>
      <c r="D63" s="121"/>
      <c r="E63" s="131"/>
    </row>
    <row r="64" spans="1:5" ht="37.5">
      <c r="A64" s="7" t="s">
        <v>128</v>
      </c>
      <c r="B64" s="55" t="s">
        <v>222</v>
      </c>
      <c r="C64" s="7" t="s">
        <v>231</v>
      </c>
      <c r="D64" s="121">
        <v>0.71</v>
      </c>
      <c r="E64" s="131"/>
    </row>
    <row r="65" spans="1:5">
      <c r="A65" s="7" t="s">
        <v>129</v>
      </c>
      <c r="B65" s="55" t="s">
        <v>223</v>
      </c>
      <c r="C65" s="7" t="s">
        <v>231</v>
      </c>
      <c r="D65" s="121">
        <v>1.41</v>
      </c>
      <c r="E65" s="131"/>
    </row>
    <row r="66" spans="1:5" ht="37.5">
      <c r="A66" s="7" t="s">
        <v>130</v>
      </c>
      <c r="B66" s="55" t="s">
        <v>471</v>
      </c>
      <c r="C66" s="7" t="s">
        <v>231</v>
      </c>
      <c r="D66" s="121">
        <v>3.28</v>
      </c>
      <c r="E66" s="131"/>
    </row>
    <row r="67" spans="1:5">
      <c r="A67" s="7" t="s">
        <v>191</v>
      </c>
      <c r="B67" s="55" t="s">
        <v>295</v>
      </c>
      <c r="C67" s="7" t="s">
        <v>231</v>
      </c>
      <c r="D67" s="121">
        <v>8.19</v>
      </c>
      <c r="E67" s="131"/>
    </row>
    <row r="68" spans="1:5">
      <c r="A68" s="7" t="s">
        <v>192</v>
      </c>
      <c r="B68" s="55" t="s">
        <v>224</v>
      </c>
      <c r="C68" s="7" t="s">
        <v>231</v>
      </c>
      <c r="D68" s="121">
        <v>1.06</v>
      </c>
      <c r="E68" s="131"/>
    </row>
    <row r="69" spans="1:5">
      <c r="A69" s="7" t="s">
        <v>220</v>
      </c>
      <c r="B69" s="55" t="s">
        <v>225</v>
      </c>
      <c r="C69" s="7" t="s">
        <v>231</v>
      </c>
      <c r="D69" s="121">
        <v>1.06</v>
      </c>
      <c r="E69" s="131"/>
    </row>
    <row r="70" spans="1:5" ht="74.25" customHeight="1">
      <c r="A70" s="7" t="s">
        <v>296</v>
      </c>
      <c r="B70" s="55" t="s">
        <v>297</v>
      </c>
      <c r="C70" s="7" t="s">
        <v>231</v>
      </c>
      <c r="D70" s="121">
        <v>2.44</v>
      </c>
      <c r="E70" s="131"/>
    </row>
    <row r="71" spans="1:5">
      <c r="A71" s="59" t="s">
        <v>193</v>
      </c>
      <c r="B71" s="55" t="s">
        <v>226</v>
      </c>
      <c r="C71" s="7"/>
      <c r="D71" s="121"/>
      <c r="E71" s="131"/>
    </row>
    <row r="72" spans="1:5" ht="56.25">
      <c r="A72" s="7" t="s">
        <v>218</v>
      </c>
      <c r="B72" s="55" t="s">
        <v>568</v>
      </c>
      <c r="C72" s="7" t="s">
        <v>231</v>
      </c>
      <c r="D72" s="121">
        <v>1.06</v>
      </c>
      <c r="E72" s="131"/>
    </row>
    <row r="73" spans="1:5">
      <c r="A73" s="7" t="s">
        <v>221</v>
      </c>
      <c r="B73" s="55" t="s">
        <v>227</v>
      </c>
      <c r="C73" s="7" t="s">
        <v>231</v>
      </c>
      <c r="D73" s="121">
        <v>1.41</v>
      </c>
      <c r="E73" s="131"/>
    </row>
    <row r="74" spans="1:5">
      <c r="A74" s="7" t="s">
        <v>196</v>
      </c>
      <c r="B74" s="55" t="s">
        <v>228</v>
      </c>
      <c r="C74" s="7" t="s">
        <v>231</v>
      </c>
      <c r="D74" s="121">
        <v>1.54</v>
      </c>
      <c r="E74" s="131"/>
    </row>
    <row r="75" spans="1:5" ht="19.5" customHeight="1">
      <c r="A75" s="7" t="s">
        <v>197</v>
      </c>
      <c r="B75" s="55" t="s">
        <v>229</v>
      </c>
      <c r="C75" s="7" t="s">
        <v>231</v>
      </c>
      <c r="D75" s="121">
        <v>1.41</v>
      </c>
      <c r="E75" s="131"/>
    </row>
    <row r="76" spans="1:5">
      <c r="A76" s="7" t="s">
        <v>578</v>
      </c>
      <c r="B76" s="26" t="s">
        <v>577</v>
      </c>
      <c r="C76" s="26"/>
      <c r="D76" s="121"/>
      <c r="E76" s="131"/>
    </row>
    <row r="77" spans="1:5" ht="18.75" customHeight="1">
      <c r="A77" s="7" t="s">
        <v>199</v>
      </c>
      <c r="B77" s="55" t="s">
        <v>298</v>
      </c>
      <c r="C77" s="7" t="s">
        <v>231</v>
      </c>
      <c r="D77" s="121">
        <v>1.54</v>
      </c>
      <c r="E77" s="131"/>
    </row>
    <row r="78" spans="1:5">
      <c r="A78" s="7" t="s">
        <v>299</v>
      </c>
      <c r="B78" s="55" t="s">
        <v>300</v>
      </c>
      <c r="C78" s="7"/>
      <c r="D78" s="121"/>
      <c r="E78" s="131"/>
    </row>
    <row r="79" spans="1:5">
      <c r="A79" s="7" t="s">
        <v>301</v>
      </c>
      <c r="B79" s="55" t="s">
        <v>302</v>
      </c>
      <c r="C79" s="7" t="s">
        <v>231</v>
      </c>
      <c r="D79" s="121">
        <v>1.93</v>
      </c>
      <c r="E79" s="131"/>
    </row>
    <row r="80" spans="1:5" ht="37.5">
      <c r="A80" s="7" t="s">
        <v>303</v>
      </c>
      <c r="B80" s="55" t="s">
        <v>304</v>
      </c>
      <c r="C80" s="7" t="s">
        <v>231</v>
      </c>
      <c r="D80" s="121">
        <v>1.93</v>
      </c>
      <c r="E80" s="131"/>
    </row>
    <row r="81" spans="1:5" ht="40.5" customHeight="1">
      <c r="A81" s="7" t="s">
        <v>201</v>
      </c>
      <c r="B81" s="55" t="s">
        <v>305</v>
      </c>
      <c r="C81" s="7" t="s">
        <v>231</v>
      </c>
      <c r="D81" s="121">
        <v>1.54</v>
      </c>
      <c r="E81" s="131"/>
    </row>
    <row r="82" spans="1:5">
      <c r="A82" s="41" t="s">
        <v>39</v>
      </c>
      <c r="B82" s="41"/>
      <c r="C82" s="41"/>
    </row>
    <row r="83" spans="1:5">
      <c r="A83" s="42" t="s">
        <v>43</v>
      </c>
      <c r="B83" s="42"/>
      <c r="C83" s="41"/>
    </row>
    <row r="84" spans="1:5">
      <c r="A84" s="42" t="s">
        <v>42</v>
      </c>
      <c r="B84" s="42"/>
      <c r="C84" s="41"/>
    </row>
    <row r="85" spans="1:5">
      <c r="A85" s="41"/>
      <c r="B85" s="41"/>
      <c r="C85" s="41"/>
    </row>
    <row r="86" spans="1:5">
      <c r="A86" s="34"/>
      <c r="B86" s="34" t="s">
        <v>40</v>
      </c>
      <c r="C86" s="34"/>
    </row>
    <row r="87" spans="1:5">
      <c r="B87" s="4" t="s">
        <v>567</v>
      </c>
    </row>
  </sheetData>
  <mergeCells count="12">
    <mergeCell ref="A16:A18"/>
    <mergeCell ref="B17:B18"/>
    <mergeCell ref="C17:C18"/>
    <mergeCell ref="A14:E14"/>
    <mergeCell ref="B16:E16"/>
    <mergeCell ref="D17:E17"/>
    <mergeCell ref="A13:E13"/>
    <mergeCell ref="A1:E1"/>
    <mergeCell ref="A9:E9"/>
    <mergeCell ref="A10:E10"/>
    <mergeCell ref="A11:E11"/>
    <mergeCell ref="A12:E12"/>
  </mergeCells>
  <printOptions gridLines="1"/>
  <pageMargins left="0.19685039370078741" right="0.59055118110236227" top="0.59055118110236227" bottom="0.59055118110236227" header="0.31496062992125984" footer="0.31496062992125984"/>
  <pageSetup paperSize="9" scale="8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E26"/>
  <sheetViews>
    <sheetView view="pageBreakPreview" zoomScale="80" zoomScaleNormal="50" zoomScaleSheetLayoutView="80" workbookViewId="0">
      <selection activeCell="A14" sqref="A14:E14"/>
    </sheetView>
  </sheetViews>
  <sheetFormatPr defaultRowHeight="18.75"/>
  <cols>
    <col min="1" max="1" width="11.85546875" style="4" customWidth="1"/>
    <col min="2" max="2" width="54" style="4" customWidth="1"/>
    <col min="3" max="3" width="13.5703125" style="4" customWidth="1"/>
    <col min="4" max="4" width="15" style="4" customWidth="1"/>
    <col min="5" max="5" width="14.8554687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</row>
    <row r="9" spans="1:5" ht="21" customHeight="1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660</v>
      </c>
      <c r="B11" s="147"/>
      <c r="C11" s="147"/>
      <c r="D11" s="147"/>
      <c r="E11" s="147"/>
    </row>
    <row r="12" spans="1:5" ht="17.25" customHeight="1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697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56.25">
      <c r="A20" s="7" t="s">
        <v>49</v>
      </c>
      <c r="B20" s="15" t="s">
        <v>345</v>
      </c>
      <c r="C20" s="7" t="s">
        <v>629</v>
      </c>
      <c r="D20" s="86">
        <v>5.67</v>
      </c>
      <c r="E20" s="14"/>
    </row>
    <row r="21" spans="1:5">
      <c r="A21" s="41" t="s">
        <v>39</v>
      </c>
      <c r="B21" s="41"/>
      <c r="C21" s="41"/>
    </row>
    <row r="22" spans="1:5" ht="20.25" customHeight="1">
      <c r="A22" s="42" t="s">
        <v>43</v>
      </c>
      <c r="B22" s="42"/>
      <c r="C22" s="41"/>
    </row>
    <row r="23" spans="1:5">
      <c r="A23" s="42" t="s">
        <v>42</v>
      </c>
      <c r="B23" s="42"/>
      <c r="C23" s="41"/>
    </row>
    <row r="24" spans="1:5">
      <c r="A24" s="41"/>
      <c r="B24" s="41"/>
      <c r="C24" s="41"/>
    </row>
    <row r="25" spans="1:5">
      <c r="A25" s="34"/>
      <c r="B25" s="34" t="s">
        <v>40</v>
      </c>
      <c r="C25" s="34"/>
    </row>
    <row r="26" spans="1:5">
      <c r="A26" s="34"/>
      <c r="B26" s="48" t="s">
        <v>564</v>
      </c>
      <c r="C26" s="34"/>
    </row>
  </sheetData>
  <mergeCells count="12">
    <mergeCell ref="A1:E1"/>
    <mergeCell ref="A9:E9"/>
    <mergeCell ref="A10:E10"/>
    <mergeCell ref="A11:E11"/>
    <mergeCell ref="A12:E12"/>
    <mergeCell ref="A13:E13"/>
    <mergeCell ref="A14:E14"/>
    <mergeCell ref="D17:E17"/>
    <mergeCell ref="B16:E16"/>
    <mergeCell ref="A16:A18"/>
    <mergeCell ref="B17:B18"/>
    <mergeCell ref="C17:C18"/>
  </mergeCells>
  <printOptions gridLines="1"/>
  <pageMargins left="0.59055118110236227" right="0.19685039370078741" top="0.59055118110236227" bottom="0.19685039370078741" header="0.31496062992125984" footer="0.31496062992125984"/>
  <pageSetup paperSize="9" scale="8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E27"/>
  <sheetViews>
    <sheetView view="pageBreakPreview" zoomScale="80" zoomScaleNormal="50" zoomScaleSheetLayoutView="80" workbookViewId="0">
      <selection activeCell="A14" sqref="A14:E14"/>
    </sheetView>
  </sheetViews>
  <sheetFormatPr defaultRowHeight="18.75"/>
  <cols>
    <col min="1" max="1" width="11.85546875" style="4" customWidth="1"/>
    <col min="2" max="2" width="54" style="4" customWidth="1"/>
    <col min="3" max="3" width="15.7109375" style="4" customWidth="1"/>
    <col min="4" max="4" width="15.140625" style="4" customWidth="1"/>
    <col min="5" max="5" width="14.4257812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 ht="21" customHeight="1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590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1" t="s">
        <v>4</v>
      </c>
      <c r="C17" s="151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37.5">
      <c r="A20" s="7" t="s">
        <v>49</v>
      </c>
      <c r="B20" s="55" t="s">
        <v>399</v>
      </c>
      <c r="C20" s="7" t="s">
        <v>550</v>
      </c>
      <c r="D20" s="121">
        <v>2.67</v>
      </c>
      <c r="E20" s="131"/>
    </row>
    <row r="21" spans="1:5" ht="37.5">
      <c r="A21" s="7" t="s">
        <v>136</v>
      </c>
      <c r="B21" s="55" t="s">
        <v>306</v>
      </c>
      <c r="C21" s="7" t="s">
        <v>550</v>
      </c>
      <c r="D21" s="121">
        <v>1.3</v>
      </c>
      <c r="E21" s="131"/>
    </row>
    <row r="22" spans="1:5">
      <c r="A22" s="41" t="s">
        <v>39</v>
      </c>
      <c r="B22" s="41"/>
      <c r="C22" s="41"/>
    </row>
    <row r="23" spans="1:5">
      <c r="A23" s="42" t="s">
        <v>43</v>
      </c>
      <c r="B23" s="42"/>
      <c r="C23" s="41"/>
    </row>
    <row r="24" spans="1:5" ht="17.25" customHeight="1">
      <c r="A24" s="42" t="s">
        <v>42</v>
      </c>
      <c r="B24" s="42"/>
      <c r="C24" s="41"/>
    </row>
    <row r="25" spans="1:5">
      <c r="A25" s="41"/>
      <c r="B25" s="41"/>
      <c r="C25" s="41"/>
    </row>
    <row r="26" spans="1:5">
      <c r="A26" s="34"/>
      <c r="B26" s="34" t="s">
        <v>40</v>
      </c>
      <c r="C26" s="34"/>
    </row>
    <row r="27" spans="1:5">
      <c r="A27" s="34"/>
      <c r="B27" s="48" t="s">
        <v>564</v>
      </c>
      <c r="C27" s="34"/>
    </row>
  </sheetData>
  <mergeCells count="12">
    <mergeCell ref="A1:E1"/>
    <mergeCell ref="A9:E9"/>
    <mergeCell ref="A10:E10"/>
    <mergeCell ref="A11:E11"/>
    <mergeCell ref="A12:E12"/>
    <mergeCell ref="A13:E13"/>
    <mergeCell ref="A14:E14"/>
    <mergeCell ref="B16:E16"/>
    <mergeCell ref="D17:E17"/>
    <mergeCell ref="A16:A18"/>
    <mergeCell ref="B17:B18"/>
    <mergeCell ref="C17:C18"/>
  </mergeCells>
  <printOptions gridLines="1"/>
  <pageMargins left="0.59055118110236227" right="0.19685039370078741" top="0.59055118110236227" bottom="0.59055118110236227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A1:E65"/>
  <sheetViews>
    <sheetView view="pageBreakPreview" zoomScale="80" zoomScaleNormal="50" zoomScaleSheetLayoutView="80" workbookViewId="0">
      <selection activeCell="A14" sqref="A14:E14"/>
    </sheetView>
  </sheetViews>
  <sheetFormatPr defaultRowHeight="18.75"/>
  <cols>
    <col min="1" max="1" width="12.7109375" style="4" customWidth="1"/>
    <col min="2" max="2" width="62.28515625" style="4" customWidth="1"/>
    <col min="3" max="3" width="13.85546875" style="4" customWidth="1"/>
    <col min="4" max="4" width="15.7109375" style="4" customWidth="1"/>
    <col min="5" max="5" width="14.710937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  <c r="E8" s="8"/>
    </row>
    <row r="9" spans="1:5" ht="21" customHeight="1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588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  <c r="E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1" t="s">
        <v>4</v>
      </c>
      <c r="C17" s="151" t="s">
        <v>5</v>
      </c>
      <c r="D17" s="145" t="s">
        <v>697</v>
      </c>
      <c r="E17" s="146"/>
    </row>
    <row r="18" spans="1:5" ht="38.2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>
      <c r="A20" s="7" t="s">
        <v>49</v>
      </c>
      <c r="B20" s="55" t="s">
        <v>346</v>
      </c>
      <c r="C20" s="7"/>
      <c r="D20" s="20"/>
      <c r="E20" s="14"/>
    </row>
    <row r="21" spans="1:5">
      <c r="A21" s="7" t="s">
        <v>107</v>
      </c>
      <c r="B21" s="55" t="s">
        <v>347</v>
      </c>
      <c r="C21" s="7" t="s">
        <v>589</v>
      </c>
      <c r="D21" s="121">
        <v>3.98</v>
      </c>
      <c r="E21" s="131"/>
    </row>
    <row r="22" spans="1:5">
      <c r="A22" s="7" t="s">
        <v>111</v>
      </c>
      <c r="B22" s="55" t="s">
        <v>348</v>
      </c>
      <c r="C22" s="7" t="s">
        <v>589</v>
      </c>
      <c r="D22" s="121">
        <v>2.17</v>
      </c>
      <c r="E22" s="131"/>
    </row>
    <row r="23" spans="1:5" ht="37.5">
      <c r="A23" s="7" t="s">
        <v>136</v>
      </c>
      <c r="B23" s="55" t="s">
        <v>349</v>
      </c>
      <c r="C23" s="7"/>
      <c r="D23" s="121"/>
      <c r="E23" s="131"/>
    </row>
    <row r="24" spans="1:5">
      <c r="A24" s="7" t="s">
        <v>137</v>
      </c>
      <c r="B24" s="55" t="s">
        <v>350</v>
      </c>
      <c r="C24" s="7"/>
      <c r="D24" s="121"/>
      <c r="E24" s="131"/>
    </row>
    <row r="25" spans="1:5" ht="24" customHeight="1">
      <c r="A25" s="7" t="s">
        <v>138</v>
      </c>
      <c r="B25" s="55" t="s">
        <v>351</v>
      </c>
      <c r="C25" s="7" t="s">
        <v>231</v>
      </c>
      <c r="D25" s="121">
        <v>3.98</v>
      </c>
      <c r="E25" s="131"/>
    </row>
    <row r="26" spans="1:5" ht="21" customHeight="1">
      <c r="A26" s="59" t="s">
        <v>139</v>
      </c>
      <c r="B26" s="55" t="s">
        <v>352</v>
      </c>
      <c r="C26" s="7"/>
      <c r="D26" s="121"/>
      <c r="E26" s="131"/>
    </row>
    <row r="27" spans="1:5" ht="37.5">
      <c r="A27" s="7" t="s">
        <v>353</v>
      </c>
      <c r="B27" s="55" t="s">
        <v>354</v>
      </c>
      <c r="C27" s="7" t="s">
        <v>231</v>
      </c>
      <c r="D27" s="121">
        <v>3.98</v>
      </c>
      <c r="E27" s="131"/>
    </row>
    <row r="28" spans="1:5" ht="37.5">
      <c r="A28" s="7" t="s">
        <v>145</v>
      </c>
      <c r="B28" s="55" t="s">
        <v>355</v>
      </c>
      <c r="C28" s="7"/>
      <c r="D28" s="121"/>
      <c r="E28" s="131"/>
    </row>
    <row r="29" spans="1:5" ht="37.5">
      <c r="A29" s="7" t="s">
        <v>356</v>
      </c>
      <c r="B29" s="55" t="s">
        <v>357</v>
      </c>
      <c r="C29" s="7" t="s">
        <v>231</v>
      </c>
      <c r="D29" s="121">
        <v>2.17</v>
      </c>
      <c r="E29" s="131"/>
    </row>
    <row r="30" spans="1:5">
      <c r="A30" s="7" t="s">
        <v>149</v>
      </c>
      <c r="B30" s="55" t="s">
        <v>358</v>
      </c>
      <c r="C30" s="7"/>
      <c r="D30" s="121"/>
      <c r="E30" s="131"/>
    </row>
    <row r="31" spans="1:5">
      <c r="A31" s="7" t="s">
        <v>150</v>
      </c>
      <c r="B31" s="55" t="s">
        <v>359</v>
      </c>
      <c r="C31" s="7" t="s">
        <v>231</v>
      </c>
      <c r="D31" s="121">
        <v>2.77</v>
      </c>
      <c r="E31" s="131"/>
    </row>
    <row r="32" spans="1:5">
      <c r="A32" s="7" t="s">
        <v>360</v>
      </c>
      <c r="B32" s="55" t="s">
        <v>361</v>
      </c>
      <c r="C32" s="7" t="s">
        <v>231</v>
      </c>
      <c r="D32" s="121">
        <v>2.77</v>
      </c>
      <c r="E32" s="131"/>
    </row>
    <row r="33" spans="1:5" ht="41.25" customHeight="1">
      <c r="A33" s="7" t="s">
        <v>151</v>
      </c>
      <c r="B33" s="55" t="s">
        <v>362</v>
      </c>
      <c r="C33" s="7"/>
      <c r="D33" s="121"/>
      <c r="E33" s="131"/>
    </row>
    <row r="34" spans="1:5" ht="56.25" customHeight="1">
      <c r="A34" s="7" t="s">
        <v>152</v>
      </c>
      <c r="B34" s="55" t="s">
        <v>363</v>
      </c>
      <c r="C34" s="7" t="s">
        <v>231</v>
      </c>
      <c r="D34" s="121">
        <v>2.17</v>
      </c>
      <c r="E34" s="131"/>
    </row>
    <row r="35" spans="1:5">
      <c r="A35" s="7" t="s">
        <v>173</v>
      </c>
      <c r="B35" s="55" t="s">
        <v>364</v>
      </c>
      <c r="C35" s="7"/>
      <c r="D35" s="121"/>
      <c r="E35" s="131"/>
    </row>
    <row r="36" spans="1:5">
      <c r="A36" s="7" t="s">
        <v>174</v>
      </c>
      <c r="B36" s="55" t="s">
        <v>365</v>
      </c>
      <c r="C36" s="7" t="s">
        <v>231</v>
      </c>
      <c r="D36" s="121">
        <v>4.25</v>
      </c>
      <c r="E36" s="131"/>
    </row>
    <row r="37" spans="1:5">
      <c r="A37" s="7" t="s">
        <v>175</v>
      </c>
      <c r="B37" s="55" t="s">
        <v>366</v>
      </c>
      <c r="C37" s="7" t="s">
        <v>231</v>
      </c>
      <c r="D37" s="121">
        <v>3.18</v>
      </c>
      <c r="E37" s="131"/>
    </row>
    <row r="38" spans="1:5">
      <c r="A38" s="7" t="s">
        <v>219</v>
      </c>
      <c r="B38" s="55" t="s">
        <v>367</v>
      </c>
      <c r="C38" s="7" t="s">
        <v>231</v>
      </c>
      <c r="D38" s="121">
        <v>3.18</v>
      </c>
      <c r="E38" s="131"/>
    </row>
    <row r="39" spans="1:5">
      <c r="A39" s="7" t="s">
        <v>176</v>
      </c>
      <c r="B39" s="55" t="s">
        <v>368</v>
      </c>
      <c r="C39" s="7"/>
      <c r="D39" s="121"/>
      <c r="E39" s="131"/>
    </row>
    <row r="40" spans="1:5" ht="19.5" customHeight="1">
      <c r="A40" s="7" t="s">
        <v>369</v>
      </c>
      <c r="B40" s="55" t="s">
        <v>370</v>
      </c>
      <c r="C40" s="7" t="s">
        <v>231</v>
      </c>
      <c r="D40" s="121">
        <v>3.18</v>
      </c>
      <c r="E40" s="131"/>
    </row>
    <row r="41" spans="1:5" ht="38.25" customHeight="1">
      <c r="A41" s="7" t="s">
        <v>371</v>
      </c>
      <c r="B41" s="55" t="s">
        <v>372</v>
      </c>
      <c r="C41" s="7" t="s">
        <v>231</v>
      </c>
      <c r="D41" s="121">
        <v>4.25</v>
      </c>
      <c r="E41" s="131"/>
    </row>
    <row r="42" spans="1:5">
      <c r="A42" s="7" t="s">
        <v>373</v>
      </c>
      <c r="B42" s="55" t="s">
        <v>374</v>
      </c>
      <c r="C42" s="7" t="s">
        <v>231</v>
      </c>
      <c r="D42" s="121">
        <v>4.25</v>
      </c>
      <c r="E42" s="131"/>
    </row>
    <row r="43" spans="1:5">
      <c r="A43" s="7" t="s">
        <v>178</v>
      </c>
      <c r="B43" s="55" t="s">
        <v>375</v>
      </c>
      <c r="C43" s="7" t="s">
        <v>231</v>
      </c>
      <c r="D43" s="121">
        <v>4.25</v>
      </c>
      <c r="E43" s="131"/>
    </row>
    <row r="44" spans="1:5">
      <c r="A44" s="16" t="s">
        <v>179</v>
      </c>
      <c r="B44" s="62" t="s">
        <v>376</v>
      </c>
      <c r="C44" s="7" t="s">
        <v>231</v>
      </c>
      <c r="D44" s="121">
        <v>2.12</v>
      </c>
      <c r="E44" s="131"/>
    </row>
    <row r="45" spans="1:5">
      <c r="A45" s="16" t="s">
        <v>377</v>
      </c>
      <c r="B45" s="62" t="s">
        <v>378</v>
      </c>
      <c r="C45" s="7" t="s">
        <v>231</v>
      </c>
      <c r="D45" s="121">
        <v>4.25</v>
      </c>
      <c r="E45" s="131"/>
    </row>
    <row r="46" spans="1:5">
      <c r="A46" s="16" t="s">
        <v>182</v>
      </c>
      <c r="B46" s="62" t="s">
        <v>379</v>
      </c>
      <c r="C46" s="7" t="s">
        <v>231</v>
      </c>
      <c r="D46" s="121">
        <v>4.25</v>
      </c>
      <c r="E46" s="131"/>
    </row>
    <row r="47" spans="1:5" ht="18.75" customHeight="1">
      <c r="A47" s="16" t="s">
        <v>183</v>
      </c>
      <c r="B47" s="62" t="s">
        <v>380</v>
      </c>
      <c r="C47" s="7" t="s">
        <v>231</v>
      </c>
      <c r="D47" s="121">
        <v>4.25</v>
      </c>
      <c r="E47" s="131"/>
    </row>
    <row r="48" spans="1:5" ht="18" customHeight="1">
      <c r="A48" s="16" t="s">
        <v>184</v>
      </c>
      <c r="B48" s="62" t="s">
        <v>381</v>
      </c>
      <c r="C48" s="7" t="s">
        <v>231</v>
      </c>
      <c r="D48" s="121">
        <v>2.12</v>
      </c>
      <c r="E48" s="131"/>
    </row>
    <row r="49" spans="1:5">
      <c r="A49" s="16" t="s">
        <v>185</v>
      </c>
      <c r="B49" s="62" t="s">
        <v>382</v>
      </c>
      <c r="C49" s="7" t="s">
        <v>231</v>
      </c>
      <c r="D49" s="121">
        <v>6.37</v>
      </c>
      <c r="E49" s="131"/>
    </row>
    <row r="50" spans="1:5">
      <c r="A50" s="16" t="s">
        <v>383</v>
      </c>
      <c r="B50" s="62" t="s">
        <v>384</v>
      </c>
      <c r="C50" s="7" t="s">
        <v>231</v>
      </c>
      <c r="D50" s="121">
        <v>5.31</v>
      </c>
      <c r="E50" s="131"/>
    </row>
    <row r="51" spans="1:5">
      <c r="A51" s="16" t="s">
        <v>186</v>
      </c>
      <c r="B51" s="62" t="s">
        <v>385</v>
      </c>
      <c r="C51" s="7" t="s">
        <v>231</v>
      </c>
      <c r="D51" s="121">
        <v>5.31</v>
      </c>
      <c r="E51" s="131"/>
    </row>
    <row r="52" spans="1:5">
      <c r="A52" s="16" t="s">
        <v>386</v>
      </c>
      <c r="B52" s="62" t="s">
        <v>387</v>
      </c>
      <c r="C52" s="7" t="s">
        <v>231</v>
      </c>
      <c r="D52" s="121">
        <v>4.25</v>
      </c>
      <c r="E52" s="131"/>
    </row>
    <row r="53" spans="1:5">
      <c r="A53" s="16" t="s">
        <v>388</v>
      </c>
      <c r="B53" s="62" t="s">
        <v>389</v>
      </c>
      <c r="C53" s="7" t="s">
        <v>231</v>
      </c>
      <c r="D53" s="121">
        <v>4.25</v>
      </c>
      <c r="E53" s="131"/>
    </row>
    <row r="54" spans="1:5">
      <c r="A54" s="16" t="s">
        <v>390</v>
      </c>
      <c r="B54" s="62" t="s">
        <v>269</v>
      </c>
      <c r="C54" s="7"/>
      <c r="D54" s="121"/>
      <c r="E54" s="131"/>
    </row>
    <row r="55" spans="1:5" ht="37.5">
      <c r="A55" s="16" t="s">
        <v>391</v>
      </c>
      <c r="B55" s="62" t="s">
        <v>392</v>
      </c>
      <c r="C55" s="7" t="s">
        <v>231</v>
      </c>
      <c r="D55" s="121">
        <v>3.18</v>
      </c>
      <c r="E55" s="131"/>
    </row>
    <row r="56" spans="1:5">
      <c r="A56" s="16" t="s">
        <v>187</v>
      </c>
      <c r="B56" s="62" t="s">
        <v>393</v>
      </c>
      <c r="C56" s="7" t="s">
        <v>231</v>
      </c>
      <c r="D56" s="121">
        <v>4.25</v>
      </c>
      <c r="E56" s="131"/>
    </row>
    <row r="57" spans="1:5" ht="39.75" customHeight="1">
      <c r="A57" s="16" t="s">
        <v>188</v>
      </c>
      <c r="B57" s="62" t="s">
        <v>394</v>
      </c>
      <c r="C57" s="7" t="s">
        <v>231</v>
      </c>
      <c r="D57" s="121">
        <v>5.31</v>
      </c>
      <c r="E57" s="131"/>
    </row>
    <row r="58" spans="1:5">
      <c r="A58" s="16" t="s">
        <v>395</v>
      </c>
      <c r="B58" s="62" t="s">
        <v>396</v>
      </c>
      <c r="C58" s="7" t="s">
        <v>231</v>
      </c>
      <c r="D58" s="121">
        <v>6.37</v>
      </c>
      <c r="E58" s="131"/>
    </row>
    <row r="59" spans="1:5">
      <c r="A59" s="7" t="s">
        <v>397</v>
      </c>
      <c r="B59" s="55" t="s">
        <v>398</v>
      </c>
      <c r="C59" s="7" t="s">
        <v>231</v>
      </c>
      <c r="D59" s="121">
        <v>5.31</v>
      </c>
      <c r="E59" s="131"/>
    </row>
    <row r="60" spans="1:5">
      <c r="A60" s="41" t="s">
        <v>39</v>
      </c>
      <c r="B60" s="41"/>
      <c r="C60" s="41"/>
      <c r="D60" s="6"/>
    </row>
    <row r="61" spans="1:5">
      <c r="A61" s="42" t="s">
        <v>43</v>
      </c>
      <c r="B61" s="42"/>
      <c r="C61" s="41"/>
      <c r="D61" s="6"/>
    </row>
    <row r="62" spans="1:5" ht="18.75" customHeight="1">
      <c r="A62" s="42" t="s">
        <v>42</v>
      </c>
      <c r="B62" s="42"/>
      <c r="C62" s="41"/>
      <c r="D62" s="6"/>
    </row>
    <row r="63" spans="1:5">
      <c r="A63" s="41"/>
      <c r="B63" s="41"/>
      <c r="C63" s="41"/>
      <c r="D63" s="6"/>
    </row>
    <row r="64" spans="1:5">
      <c r="A64" s="34"/>
      <c r="B64" s="34" t="s">
        <v>40</v>
      </c>
      <c r="C64" s="34"/>
    </row>
    <row r="65" spans="1:3">
      <c r="A65" s="34"/>
      <c r="B65" s="48" t="s">
        <v>564</v>
      </c>
      <c r="C65" s="34"/>
    </row>
  </sheetData>
  <mergeCells count="12">
    <mergeCell ref="A14:E14"/>
    <mergeCell ref="A16:A18"/>
    <mergeCell ref="B17:B18"/>
    <mergeCell ref="C17:C18"/>
    <mergeCell ref="B16:E16"/>
    <mergeCell ref="D17:E17"/>
    <mergeCell ref="A13:E13"/>
    <mergeCell ref="A1:E1"/>
    <mergeCell ref="A9:E9"/>
    <mergeCell ref="A10:E10"/>
    <mergeCell ref="A11:E11"/>
    <mergeCell ref="A12:E12"/>
  </mergeCells>
  <printOptions gridLines="1"/>
  <pageMargins left="0.19685039370078741" right="0.59055118110236227" top="0.59055118110236227" bottom="0.59055118110236227" header="0.11811023622047245" footer="0.11811023622047245"/>
  <pageSetup paperSize="9" scale="7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A1:E67"/>
  <sheetViews>
    <sheetView view="pageBreakPreview" zoomScale="80" zoomScaleNormal="50" zoomScaleSheetLayoutView="80" workbookViewId="0">
      <selection activeCell="D3" sqref="D3:D7"/>
    </sheetView>
  </sheetViews>
  <sheetFormatPr defaultRowHeight="18.75"/>
  <cols>
    <col min="1" max="1" width="11.85546875" style="4" customWidth="1"/>
    <col min="2" max="2" width="54" style="4" customWidth="1"/>
    <col min="3" max="3" width="13.5703125" style="4" customWidth="1"/>
    <col min="4" max="4" width="14.5703125" style="4" customWidth="1"/>
    <col min="5" max="5" width="15.4257812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 ht="21" customHeight="1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587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1" t="s">
        <v>4</v>
      </c>
      <c r="C17" s="151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37.5">
      <c r="A20" s="7" t="s">
        <v>49</v>
      </c>
      <c r="B20" s="55" t="s">
        <v>310</v>
      </c>
      <c r="C20" s="7"/>
      <c r="D20" s="14"/>
      <c r="E20" s="14"/>
    </row>
    <row r="21" spans="1:5" ht="37.5">
      <c r="A21" s="7" t="s">
        <v>107</v>
      </c>
      <c r="B21" s="55" t="s">
        <v>585</v>
      </c>
      <c r="C21" s="7" t="s">
        <v>231</v>
      </c>
      <c r="D21" s="121">
        <v>1.01</v>
      </c>
      <c r="E21" s="131"/>
    </row>
    <row r="22" spans="1:5" ht="37.5">
      <c r="A22" s="7" t="s">
        <v>111</v>
      </c>
      <c r="B22" s="55" t="s">
        <v>586</v>
      </c>
      <c r="C22" s="7" t="s">
        <v>231</v>
      </c>
      <c r="D22" s="121">
        <v>1.01</v>
      </c>
      <c r="E22" s="131"/>
    </row>
    <row r="23" spans="1:5">
      <c r="A23" s="7" t="s">
        <v>113</v>
      </c>
      <c r="B23" s="55" t="s">
        <v>311</v>
      </c>
      <c r="C23" s="7" t="s">
        <v>231</v>
      </c>
      <c r="D23" s="121">
        <v>1.01</v>
      </c>
      <c r="E23" s="131"/>
    </row>
    <row r="24" spans="1:5" ht="57" customHeight="1">
      <c r="A24" s="7" t="s">
        <v>103</v>
      </c>
      <c r="B24" s="55" t="s">
        <v>312</v>
      </c>
      <c r="C24" s="7" t="s">
        <v>231</v>
      </c>
      <c r="D24" s="121">
        <v>1.52</v>
      </c>
      <c r="E24" s="131"/>
    </row>
    <row r="25" spans="1:5">
      <c r="A25" s="7" t="s">
        <v>102</v>
      </c>
      <c r="B25" s="55" t="s">
        <v>313</v>
      </c>
      <c r="C25" s="7" t="s">
        <v>231</v>
      </c>
      <c r="D25" s="121">
        <v>1.52</v>
      </c>
      <c r="E25" s="131"/>
    </row>
    <row r="26" spans="1:5" ht="37.5">
      <c r="A26" s="59" t="s">
        <v>120</v>
      </c>
      <c r="B26" s="55" t="s">
        <v>314</v>
      </c>
      <c r="C26" s="7" t="s">
        <v>231</v>
      </c>
      <c r="D26" s="121">
        <v>2.0299999999999998</v>
      </c>
      <c r="E26" s="131"/>
    </row>
    <row r="27" spans="1:5" ht="56.25">
      <c r="A27" s="7" t="s">
        <v>315</v>
      </c>
      <c r="B27" s="55" t="s">
        <v>316</v>
      </c>
      <c r="C27" s="7" t="s">
        <v>231</v>
      </c>
      <c r="D27" s="121">
        <v>1.01</v>
      </c>
      <c r="E27" s="131"/>
    </row>
    <row r="28" spans="1:5" ht="56.25">
      <c r="A28" s="7" t="s">
        <v>234</v>
      </c>
      <c r="B28" s="55" t="s">
        <v>317</v>
      </c>
      <c r="C28" s="7" t="s">
        <v>231</v>
      </c>
      <c r="D28" s="121">
        <v>1.01</v>
      </c>
      <c r="E28" s="131"/>
    </row>
    <row r="29" spans="1:5" ht="56.25">
      <c r="A29" s="7" t="s">
        <v>236</v>
      </c>
      <c r="B29" s="55" t="s">
        <v>455</v>
      </c>
      <c r="C29" s="7" t="s">
        <v>231</v>
      </c>
      <c r="D29" s="121">
        <v>1.01</v>
      </c>
      <c r="E29" s="131"/>
    </row>
    <row r="30" spans="1:5">
      <c r="A30" s="7" t="s">
        <v>238</v>
      </c>
      <c r="B30" s="55" t="s">
        <v>318</v>
      </c>
      <c r="C30" s="7" t="s">
        <v>231</v>
      </c>
      <c r="D30" s="121">
        <v>1.01</v>
      </c>
      <c r="E30" s="131"/>
    </row>
    <row r="31" spans="1:5" ht="93.75">
      <c r="A31" s="7" t="s">
        <v>240</v>
      </c>
      <c r="B31" s="55" t="s">
        <v>319</v>
      </c>
      <c r="C31" s="7" t="s">
        <v>231</v>
      </c>
      <c r="D31" s="121">
        <v>2.5299999999999998</v>
      </c>
      <c r="E31" s="131"/>
    </row>
    <row r="32" spans="1:5" ht="75">
      <c r="A32" s="7" t="s">
        <v>242</v>
      </c>
      <c r="B32" s="55" t="s">
        <v>320</v>
      </c>
      <c r="C32" s="7" t="s">
        <v>231</v>
      </c>
      <c r="D32" s="121">
        <v>1.52</v>
      </c>
      <c r="E32" s="131"/>
    </row>
    <row r="33" spans="1:5">
      <c r="A33" s="7" t="s">
        <v>321</v>
      </c>
      <c r="B33" s="55" t="s">
        <v>322</v>
      </c>
      <c r="C33" s="7" t="s">
        <v>231</v>
      </c>
      <c r="D33" s="121">
        <v>1.01</v>
      </c>
      <c r="E33" s="131"/>
    </row>
    <row r="34" spans="1:5" ht="56.25">
      <c r="A34" s="7" t="s">
        <v>323</v>
      </c>
      <c r="B34" s="55" t="s">
        <v>324</v>
      </c>
      <c r="C34" s="7" t="s">
        <v>231</v>
      </c>
      <c r="D34" s="121">
        <v>1.01</v>
      </c>
      <c r="E34" s="131"/>
    </row>
    <row r="35" spans="1:5" ht="37.5">
      <c r="A35" s="7" t="s">
        <v>325</v>
      </c>
      <c r="B35" s="55" t="s">
        <v>326</v>
      </c>
      <c r="C35" s="7" t="s">
        <v>231</v>
      </c>
      <c r="D35" s="121">
        <v>1.52</v>
      </c>
      <c r="E35" s="131"/>
    </row>
    <row r="36" spans="1:5" ht="56.25">
      <c r="A36" s="7" t="s">
        <v>244</v>
      </c>
      <c r="B36" s="55" t="s">
        <v>327</v>
      </c>
      <c r="C36" s="7" t="s">
        <v>231</v>
      </c>
      <c r="D36" s="121">
        <v>2.0299999999999998</v>
      </c>
      <c r="E36" s="131"/>
    </row>
    <row r="37" spans="1:5" ht="75" customHeight="1">
      <c r="A37" s="7" t="s">
        <v>328</v>
      </c>
      <c r="B37" s="55" t="s">
        <v>329</v>
      </c>
      <c r="C37" s="7" t="s">
        <v>231</v>
      </c>
      <c r="D37" s="121">
        <v>2.0299999999999998</v>
      </c>
      <c r="E37" s="131"/>
    </row>
    <row r="38" spans="1:5" ht="37.5">
      <c r="A38" s="7" t="s">
        <v>330</v>
      </c>
      <c r="B38" s="55" t="s">
        <v>331</v>
      </c>
      <c r="C38" s="7" t="s">
        <v>231</v>
      </c>
      <c r="D38" s="121">
        <v>3.04</v>
      </c>
      <c r="E38" s="131"/>
    </row>
    <row r="39" spans="1:5" ht="75">
      <c r="A39" s="7" t="s">
        <v>246</v>
      </c>
      <c r="B39" s="55" t="s">
        <v>332</v>
      </c>
      <c r="C39" s="7" t="s">
        <v>231</v>
      </c>
      <c r="D39" s="121">
        <v>2.5299999999999998</v>
      </c>
      <c r="E39" s="131"/>
    </row>
    <row r="40" spans="1:5">
      <c r="A40" s="7" t="s">
        <v>333</v>
      </c>
      <c r="B40" s="55" t="s">
        <v>334</v>
      </c>
      <c r="C40" s="7" t="s">
        <v>231</v>
      </c>
      <c r="D40" s="121">
        <v>1.52</v>
      </c>
      <c r="E40" s="131"/>
    </row>
    <row r="41" spans="1:5" ht="56.25">
      <c r="A41" s="7" t="s">
        <v>248</v>
      </c>
      <c r="B41" s="55" t="s">
        <v>335</v>
      </c>
      <c r="C41" s="7" t="s">
        <v>231</v>
      </c>
      <c r="D41" s="121">
        <v>2.0299999999999998</v>
      </c>
      <c r="E41" s="131"/>
    </row>
    <row r="42" spans="1:5" ht="57.75" customHeight="1">
      <c r="A42" s="7" t="s">
        <v>250</v>
      </c>
      <c r="B42" s="55" t="s">
        <v>336</v>
      </c>
      <c r="C42" s="7" t="s">
        <v>231</v>
      </c>
      <c r="D42" s="121">
        <v>1.01</v>
      </c>
      <c r="E42" s="131"/>
    </row>
    <row r="43" spans="1:5" ht="37.5" customHeight="1">
      <c r="A43" s="7" t="s">
        <v>337</v>
      </c>
      <c r="B43" s="55" t="s">
        <v>338</v>
      </c>
      <c r="C43" s="7" t="s">
        <v>231</v>
      </c>
      <c r="D43" s="121">
        <v>1.01</v>
      </c>
      <c r="E43" s="131"/>
    </row>
    <row r="44" spans="1:5" ht="56.25" customHeight="1">
      <c r="A44" s="7" t="s">
        <v>252</v>
      </c>
      <c r="B44" s="55" t="s">
        <v>339</v>
      </c>
      <c r="C44" s="7" t="s">
        <v>231</v>
      </c>
      <c r="D44" s="121">
        <v>1.01</v>
      </c>
      <c r="E44" s="131"/>
    </row>
    <row r="45" spans="1:5">
      <c r="A45" s="7" t="s">
        <v>254</v>
      </c>
      <c r="B45" s="55" t="s">
        <v>340</v>
      </c>
      <c r="C45" s="7" t="s">
        <v>231</v>
      </c>
      <c r="D45" s="121">
        <v>1.01</v>
      </c>
      <c r="E45" s="131"/>
    </row>
    <row r="46" spans="1:5">
      <c r="A46" s="7" t="s">
        <v>136</v>
      </c>
      <c r="B46" s="55" t="s">
        <v>584</v>
      </c>
      <c r="C46" s="7"/>
      <c r="D46" s="121"/>
      <c r="E46" s="131"/>
    </row>
    <row r="47" spans="1:5">
      <c r="A47" s="23" t="s">
        <v>137</v>
      </c>
      <c r="B47" s="24" t="s">
        <v>456</v>
      </c>
      <c r="C47" s="7" t="s">
        <v>231</v>
      </c>
      <c r="D47" s="121">
        <v>1.01</v>
      </c>
      <c r="E47" s="131"/>
    </row>
    <row r="48" spans="1:5">
      <c r="A48" s="23" t="s">
        <v>149</v>
      </c>
      <c r="B48" s="24" t="s">
        <v>457</v>
      </c>
      <c r="C48" s="7" t="s">
        <v>231</v>
      </c>
      <c r="D48" s="121">
        <v>1.52</v>
      </c>
      <c r="E48" s="131"/>
    </row>
    <row r="49" spans="1:5">
      <c r="A49" s="23" t="s">
        <v>154</v>
      </c>
      <c r="B49" s="24" t="s">
        <v>458</v>
      </c>
      <c r="C49" s="7" t="s">
        <v>231</v>
      </c>
      <c r="D49" s="121">
        <v>1.01</v>
      </c>
      <c r="E49" s="131"/>
    </row>
    <row r="50" spans="1:5">
      <c r="A50" s="23" t="s">
        <v>158</v>
      </c>
      <c r="B50" s="24" t="s">
        <v>459</v>
      </c>
      <c r="C50" s="7" t="s">
        <v>231</v>
      </c>
      <c r="D50" s="121">
        <v>1.01</v>
      </c>
      <c r="E50" s="131"/>
    </row>
    <row r="51" spans="1:5">
      <c r="A51" s="23" t="s">
        <v>273</v>
      </c>
      <c r="B51" s="24" t="s">
        <v>460</v>
      </c>
      <c r="C51" s="7" t="s">
        <v>231</v>
      </c>
      <c r="D51" s="121">
        <v>1.52</v>
      </c>
      <c r="E51" s="131"/>
    </row>
    <row r="52" spans="1:5">
      <c r="A52" s="23" t="s">
        <v>276</v>
      </c>
      <c r="B52" s="24" t="s">
        <v>461</v>
      </c>
      <c r="C52" s="7" t="s">
        <v>231</v>
      </c>
      <c r="D52" s="121">
        <v>1.01</v>
      </c>
      <c r="E52" s="131"/>
    </row>
    <row r="53" spans="1:5">
      <c r="A53" s="23" t="s">
        <v>165</v>
      </c>
      <c r="B53" s="24" t="s">
        <v>462</v>
      </c>
      <c r="C53" s="7" t="s">
        <v>231</v>
      </c>
      <c r="D53" s="121">
        <v>1.52</v>
      </c>
      <c r="E53" s="131"/>
    </row>
    <row r="54" spans="1:5">
      <c r="A54" s="23" t="s">
        <v>168</v>
      </c>
      <c r="B54" s="24" t="s">
        <v>463</v>
      </c>
      <c r="C54" s="7" t="s">
        <v>231</v>
      </c>
      <c r="D54" s="121">
        <v>1.52</v>
      </c>
      <c r="E54" s="131"/>
    </row>
    <row r="55" spans="1:5">
      <c r="A55" s="23" t="s">
        <v>169</v>
      </c>
      <c r="B55" s="24" t="s">
        <v>464</v>
      </c>
      <c r="C55" s="7" t="s">
        <v>231</v>
      </c>
      <c r="D55" s="121">
        <v>1.01</v>
      </c>
      <c r="E55" s="131"/>
    </row>
    <row r="56" spans="1:5">
      <c r="A56" s="23" t="s">
        <v>170</v>
      </c>
      <c r="B56" s="24" t="s">
        <v>465</v>
      </c>
      <c r="C56" s="7" t="s">
        <v>231</v>
      </c>
      <c r="D56" s="121">
        <v>1.52</v>
      </c>
      <c r="E56" s="131"/>
    </row>
    <row r="57" spans="1:5" ht="37.5">
      <c r="A57" s="23" t="s">
        <v>172</v>
      </c>
      <c r="B57" s="24" t="s">
        <v>466</v>
      </c>
      <c r="C57" s="7" t="s">
        <v>231</v>
      </c>
      <c r="D57" s="121">
        <v>1.01</v>
      </c>
      <c r="E57" s="131"/>
    </row>
    <row r="58" spans="1:5" ht="37.5">
      <c r="A58" s="23" t="s">
        <v>281</v>
      </c>
      <c r="B58" s="24" t="s">
        <v>467</v>
      </c>
      <c r="C58" s="7" t="s">
        <v>231</v>
      </c>
      <c r="D58" s="121">
        <v>1.01</v>
      </c>
      <c r="E58" s="131"/>
    </row>
    <row r="59" spans="1:5">
      <c r="A59" s="23" t="s">
        <v>283</v>
      </c>
      <c r="B59" s="24" t="s">
        <v>468</v>
      </c>
      <c r="C59" s="7" t="s">
        <v>231</v>
      </c>
      <c r="D59" s="121">
        <v>1.52</v>
      </c>
      <c r="E59" s="131"/>
    </row>
    <row r="60" spans="1:5">
      <c r="A60" s="23" t="s">
        <v>582</v>
      </c>
      <c r="B60" s="24" t="s">
        <v>469</v>
      </c>
      <c r="C60" s="7" t="s">
        <v>231</v>
      </c>
      <c r="D60" s="121">
        <v>1.01</v>
      </c>
      <c r="E60" s="131"/>
    </row>
    <row r="61" spans="1:5">
      <c r="A61" s="23" t="s">
        <v>583</v>
      </c>
      <c r="B61" s="24" t="s">
        <v>470</v>
      </c>
      <c r="C61" s="7" t="s">
        <v>231</v>
      </c>
      <c r="D61" s="121">
        <v>1.52</v>
      </c>
      <c r="E61" s="131"/>
    </row>
    <row r="62" spans="1:5">
      <c r="A62" s="41" t="s">
        <v>39</v>
      </c>
      <c r="B62" s="41"/>
      <c r="C62" s="41"/>
    </row>
    <row r="63" spans="1:5">
      <c r="A63" s="42" t="s">
        <v>43</v>
      </c>
      <c r="B63" s="42"/>
      <c r="C63" s="41"/>
    </row>
    <row r="64" spans="1:5" ht="18" customHeight="1">
      <c r="A64" s="42" t="s">
        <v>42</v>
      </c>
      <c r="B64" s="42"/>
      <c r="C64" s="41"/>
    </row>
    <row r="65" spans="1:3" ht="19.5" customHeight="1">
      <c r="A65" s="41"/>
      <c r="B65" s="41"/>
      <c r="C65" s="41"/>
    </row>
    <row r="66" spans="1:3">
      <c r="A66" s="34"/>
      <c r="B66" s="34" t="s">
        <v>40</v>
      </c>
      <c r="C66" s="34"/>
    </row>
    <row r="67" spans="1:3">
      <c r="A67" s="34"/>
      <c r="B67" s="48" t="s">
        <v>564</v>
      </c>
      <c r="C67" s="34"/>
    </row>
  </sheetData>
  <mergeCells count="12">
    <mergeCell ref="B16:E16"/>
    <mergeCell ref="D17:E17"/>
    <mergeCell ref="A1:E1"/>
    <mergeCell ref="A9:E9"/>
    <mergeCell ref="A10:E10"/>
    <mergeCell ref="A11:E11"/>
    <mergeCell ref="A12:E12"/>
    <mergeCell ref="A16:A18"/>
    <mergeCell ref="B17:B18"/>
    <mergeCell ref="C17:C18"/>
    <mergeCell ref="A13:E13"/>
    <mergeCell ref="A14:E14"/>
  </mergeCells>
  <printOptions gridLines="1"/>
  <pageMargins left="0.19685039370078741" right="0.59055118110236227" top="0.59055118110236227" bottom="0.39370078740157483" header="0.31496062992125984" footer="0.31496062992125984"/>
  <pageSetup paperSize="9" scale="86" orientation="portrait" r:id="rId1"/>
  <rowBreaks count="2" manualBreakCount="2">
    <brk id="31" max="4" man="1"/>
    <brk id="56" max="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1:E27"/>
  <sheetViews>
    <sheetView view="pageBreakPreview" zoomScale="80" zoomScaleNormal="50" zoomScaleSheetLayoutView="80" workbookViewId="0">
      <selection activeCell="E8" sqref="E8"/>
    </sheetView>
  </sheetViews>
  <sheetFormatPr defaultRowHeight="18.75"/>
  <cols>
    <col min="1" max="1" width="11.85546875" style="4" customWidth="1"/>
    <col min="2" max="2" width="54" style="4" customWidth="1"/>
    <col min="3" max="3" width="12.85546875" style="4" customWidth="1"/>
    <col min="4" max="5" width="14.8554687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 ht="18.75" customHeight="1">
      <c r="A10" s="147" t="s">
        <v>522</v>
      </c>
      <c r="B10" s="147"/>
      <c r="C10" s="147"/>
      <c r="D10" s="147"/>
      <c r="E10" s="147"/>
    </row>
    <row r="11" spans="1:5">
      <c r="A11" s="147" t="s">
        <v>581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9.75" customHeight="1">
      <c r="A18" s="152"/>
      <c r="B18" s="152"/>
      <c r="C18" s="152"/>
      <c r="D18" s="51" t="s">
        <v>523</v>
      </c>
      <c r="E18" s="51" t="s">
        <v>524</v>
      </c>
    </row>
    <row r="19" spans="1:5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37.5">
      <c r="A20" s="7" t="s">
        <v>49</v>
      </c>
      <c r="B20" s="55" t="s">
        <v>341</v>
      </c>
      <c r="C20" s="7" t="s">
        <v>308</v>
      </c>
      <c r="D20" s="121">
        <v>1.79</v>
      </c>
      <c r="E20" s="131"/>
    </row>
    <row r="21" spans="1:5">
      <c r="A21" s="7" t="s">
        <v>136</v>
      </c>
      <c r="B21" s="55" t="s">
        <v>309</v>
      </c>
      <c r="C21" s="7" t="s">
        <v>308</v>
      </c>
      <c r="D21" s="121">
        <v>1.64</v>
      </c>
      <c r="E21" s="131"/>
    </row>
    <row r="22" spans="1:5">
      <c r="A22" s="41" t="s">
        <v>39</v>
      </c>
      <c r="B22" s="41"/>
      <c r="C22" s="41"/>
    </row>
    <row r="23" spans="1:5">
      <c r="A23" s="42" t="s">
        <v>43</v>
      </c>
      <c r="B23" s="42"/>
      <c r="C23" s="41"/>
      <c r="D23" s="6"/>
    </row>
    <row r="24" spans="1:5" ht="14.25" customHeight="1">
      <c r="A24" s="42" t="s">
        <v>42</v>
      </c>
      <c r="B24" s="42"/>
      <c r="C24" s="41"/>
      <c r="D24" s="6"/>
    </row>
    <row r="25" spans="1:5">
      <c r="A25" s="41"/>
      <c r="B25" s="41"/>
      <c r="C25" s="41"/>
      <c r="D25" s="6"/>
    </row>
    <row r="26" spans="1:5">
      <c r="A26" s="34"/>
      <c r="B26" s="34" t="s">
        <v>40</v>
      </c>
      <c r="C26" s="34"/>
      <c r="D26" s="6"/>
    </row>
    <row r="27" spans="1:5">
      <c r="A27" s="34"/>
      <c r="B27" s="48" t="s">
        <v>564</v>
      </c>
      <c r="C27" s="34"/>
    </row>
  </sheetData>
  <mergeCells count="12">
    <mergeCell ref="A14:E14"/>
    <mergeCell ref="B16:E16"/>
    <mergeCell ref="A16:A18"/>
    <mergeCell ref="B17:B18"/>
    <mergeCell ref="C17:C18"/>
    <mergeCell ref="D17:E17"/>
    <mergeCell ref="A13:E13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F28"/>
  <sheetViews>
    <sheetView view="pageBreakPreview" zoomScale="60" zoomScaleNormal="100" workbookViewId="0">
      <selection activeCell="A15" sqref="A15:E15"/>
    </sheetView>
  </sheetViews>
  <sheetFormatPr defaultColWidth="39.7109375" defaultRowHeight="18.75"/>
  <cols>
    <col min="1" max="1" width="13.5703125" style="1" customWidth="1"/>
    <col min="2" max="2" width="50.5703125" style="2" customWidth="1"/>
    <col min="3" max="3" width="14.28515625" style="1" customWidth="1"/>
    <col min="4" max="4" width="16.5703125" style="2" customWidth="1"/>
    <col min="5" max="5" width="14.7109375" style="2" customWidth="1"/>
    <col min="6" max="254" width="9.140625" style="2" customWidth="1"/>
    <col min="255" max="255" width="10.28515625" style="2" customWidth="1"/>
    <col min="256" max="16384" width="39.7109375" style="2"/>
  </cols>
  <sheetData>
    <row r="1" spans="1:6">
      <c r="A1" s="147" t="s">
        <v>1</v>
      </c>
      <c r="B1" s="147"/>
      <c r="C1" s="147"/>
      <c r="D1" s="147"/>
      <c r="E1" s="147"/>
    </row>
    <row r="2" spans="1:6">
      <c r="A2" s="34"/>
      <c r="B2" s="34"/>
      <c r="C2" s="34"/>
    </row>
    <row r="3" spans="1:6">
      <c r="A3" s="10"/>
      <c r="B3" s="34"/>
      <c r="C3" s="34"/>
      <c r="D3" s="34"/>
      <c r="E3" s="34"/>
    </row>
    <row r="4" spans="1:6">
      <c r="A4" s="10"/>
      <c r="B4" s="34"/>
      <c r="C4" s="34"/>
      <c r="D4" s="34"/>
      <c r="E4" s="34"/>
    </row>
    <row r="5" spans="1:6">
      <c r="A5" s="10"/>
      <c r="B5" s="34"/>
      <c r="C5" s="34"/>
      <c r="D5" s="34"/>
      <c r="E5" s="34"/>
    </row>
    <row r="6" spans="1:6">
      <c r="A6" s="10"/>
      <c r="B6" s="34"/>
      <c r="C6" s="34"/>
      <c r="D6" s="34"/>
      <c r="E6" s="34"/>
    </row>
    <row r="7" spans="1:6">
      <c r="A7" s="10"/>
      <c r="B7" s="34"/>
      <c r="C7" s="34"/>
      <c r="D7" s="34"/>
      <c r="E7" s="34"/>
    </row>
    <row r="8" spans="1:6">
      <c r="A8" s="10"/>
      <c r="B8" s="34"/>
      <c r="C8" s="34"/>
    </row>
    <row r="9" spans="1:6">
      <c r="A9" s="148" t="s">
        <v>0</v>
      </c>
      <c r="B9" s="148"/>
      <c r="C9" s="148"/>
      <c r="D9" s="148"/>
      <c r="E9" s="148"/>
      <c r="F9" s="104"/>
    </row>
    <row r="10" spans="1:6">
      <c r="A10" s="148" t="s">
        <v>522</v>
      </c>
      <c r="B10" s="148"/>
      <c r="C10" s="148"/>
      <c r="D10" s="148"/>
      <c r="E10" s="148"/>
      <c r="F10" s="134"/>
    </row>
    <row r="11" spans="1:6">
      <c r="A11" s="148" t="s">
        <v>704</v>
      </c>
      <c r="B11" s="148"/>
      <c r="C11" s="148"/>
      <c r="D11" s="148"/>
      <c r="E11" s="148"/>
      <c r="F11" s="134"/>
    </row>
    <row r="12" spans="1:6">
      <c r="A12" s="147" t="s">
        <v>525</v>
      </c>
      <c r="B12" s="147"/>
      <c r="C12" s="147"/>
      <c r="D12" s="147"/>
      <c r="E12" s="147"/>
      <c r="F12" s="50"/>
    </row>
    <row r="13" spans="1:6">
      <c r="A13" s="147" t="s">
        <v>527</v>
      </c>
      <c r="B13" s="147"/>
      <c r="C13" s="147"/>
      <c r="D13" s="147"/>
      <c r="E13" s="147"/>
      <c r="F13" s="50"/>
    </row>
    <row r="14" spans="1:6">
      <c r="A14" s="50"/>
      <c r="B14" s="50"/>
      <c r="C14" s="50"/>
      <c r="D14" s="50"/>
      <c r="E14" s="50"/>
      <c r="F14" s="50"/>
    </row>
    <row r="15" spans="1:6">
      <c r="A15" s="149"/>
      <c r="B15" s="149"/>
      <c r="C15" s="149"/>
      <c r="D15" s="149"/>
      <c r="E15" s="149"/>
      <c r="F15" s="134"/>
    </row>
    <row r="16" spans="1:6">
      <c r="A16" s="10"/>
      <c r="B16" s="34"/>
      <c r="C16" s="34"/>
    </row>
    <row r="17" spans="1:6">
      <c r="A17" s="150" t="s">
        <v>526</v>
      </c>
      <c r="B17" s="145" t="s">
        <v>3</v>
      </c>
      <c r="C17" s="153"/>
      <c r="D17" s="153"/>
      <c r="E17" s="146"/>
    </row>
    <row r="18" spans="1:6">
      <c r="A18" s="151"/>
      <c r="B18" s="150" t="s">
        <v>4</v>
      </c>
      <c r="C18" s="150" t="s">
        <v>5</v>
      </c>
      <c r="D18" s="145" t="s">
        <v>697</v>
      </c>
      <c r="E18" s="146"/>
    </row>
    <row r="19" spans="1:6" ht="37.5">
      <c r="A19" s="152"/>
      <c r="B19" s="152"/>
      <c r="C19" s="152"/>
      <c r="D19" s="51" t="s">
        <v>523</v>
      </c>
      <c r="E19" s="51" t="s">
        <v>524</v>
      </c>
    </row>
    <row r="20" spans="1:6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6" ht="56.25">
      <c r="A21" s="40" t="s">
        <v>49</v>
      </c>
      <c r="B21" s="65" t="s">
        <v>705</v>
      </c>
      <c r="C21" s="40" t="s">
        <v>706</v>
      </c>
      <c r="D21" s="86">
        <v>6.79</v>
      </c>
      <c r="E21" s="86"/>
    </row>
    <row r="22" spans="1:6">
      <c r="A22" s="52" t="s">
        <v>136</v>
      </c>
      <c r="B22" s="65" t="s">
        <v>707</v>
      </c>
      <c r="C22" s="40" t="s">
        <v>589</v>
      </c>
      <c r="D22" s="86">
        <v>3.4</v>
      </c>
      <c r="E22" s="86"/>
    </row>
    <row r="23" spans="1:6">
      <c r="A23" s="41" t="s">
        <v>39</v>
      </c>
      <c r="B23" s="41"/>
      <c r="C23" s="41"/>
      <c r="D23" s="4"/>
      <c r="E23" s="4"/>
      <c r="F23" s="4"/>
    </row>
    <row r="24" spans="1:6">
      <c r="A24" s="42" t="s">
        <v>43</v>
      </c>
      <c r="B24" s="42"/>
      <c r="C24" s="41"/>
      <c r="D24" s="4"/>
      <c r="E24" s="4"/>
      <c r="F24" s="4"/>
    </row>
    <row r="25" spans="1:6">
      <c r="A25" s="42" t="s">
        <v>42</v>
      </c>
      <c r="B25" s="42"/>
      <c r="C25" s="41"/>
      <c r="D25" s="4"/>
      <c r="E25" s="4"/>
      <c r="F25" s="4"/>
    </row>
    <row r="26" spans="1:6">
      <c r="A26" s="41"/>
      <c r="B26" s="41"/>
      <c r="C26" s="41"/>
    </row>
    <row r="27" spans="1:6">
      <c r="A27" s="34"/>
      <c r="B27" s="34" t="s">
        <v>40</v>
      </c>
      <c r="C27" s="34"/>
    </row>
    <row r="28" spans="1:6">
      <c r="B28" s="4" t="s">
        <v>567</v>
      </c>
    </row>
  </sheetData>
  <mergeCells count="12">
    <mergeCell ref="A15:E15"/>
    <mergeCell ref="A17:A19"/>
    <mergeCell ref="B17:E17"/>
    <mergeCell ref="B18:B19"/>
    <mergeCell ref="C18:C19"/>
    <mergeCell ref="D18:E18"/>
    <mergeCell ref="A13:E13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r:id="rId1"/>
  <colBreaks count="1" manualBreakCount="1">
    <brk id="5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:E27"/>
  <sheetViews>
    <sheetView view="pageBreakPreview" zoomScale="80" zoomScaleSheetLayoutView="80" workbookViewId="0">
      <selection activeCell="A14" sqref="A14:E14"/>
    </sheetView>
  </sheetViews>
  <sheetFormatPr defaultRowHeight="18.75"/>
  <cols>
    <col min="1" max="1" width="12.140625" style="1" customWidth="1"/>
    <col min="2" max="2" width="55.42578125" style="2" customWidth="1"/>
    <col min="3" max="3" width="14.85546875" style="1" customWidth="1"/>
    <col min="4" max="4" width="15.85546875" style="2" customWidth="1"/>
    <col min="5" max="5" width="13.7109375" style="2" customWidth="1"/>
    <col min="6" max="16384" width="9.140625" style="2"/>
  </cols>
  <sheetData>
    <row r="1" spans="1:5" s="4" customFormat="1">
      <c r="A1" s="147" t="s">
        <v>1</v>
      </c>
      <c r="B1" s="147"/>
      <c r="C1" s="147"/>
      <c r="D1" s="147"/>
      <c r="E1" s="147"/>
    </row>
    <row r="2" spans="1:5" s="4" customFormat="1">
      <c r="A2" s="34"/>
      <c r="B2" s="34"/>
      <c r="C2" s="34"/>
    </row>
    <row r="3" spans="1:5" s="4" customFormat="1">
      <c r="A3" s="10"/>
      <c r="B3" s="34"/>
      <c r="C3" s="34"/>
      <c r="D3" s="34"/>
      <c r="E3" s="34"/>
    </row>
    <row r="4" spans="1:5" s="4" customFormat="1">
      <c r="A4" s="10"/>
      <c r="B4" s="34"/>
      <c r="C4" s="34"/>
      <c r="D4" s="34"/>
      <c r="E4" s="34"/>
    </row>
    <row r="5" spans="1:5" s="4" customFormat="1">
      <c r="A5" s="10"/>
      <c r="B5" s="34"/>
      <c r="C5" s="34"/>
      <c r="D5" s="34"/>
      <c r="E5" s="34"/>
    </row>
    <row r="6" spans="1:5" s="4" customFormat="1">
      <c r="A6" s="10"/>
      <c r="B6" s="34"/>
      <c r="C6" s="34"/>
      <c r="D6" s="34"/>
      <c r="E6" s="34"/>
    </row>
    <row r="7" spans="1:5" s="4" customFormat="1">
      <c r="A7" s="10"/>
      <c r="B7" s="34"/>
      <c r="C7" s="34"/>
      <c r="D7" s="34"/>
      <c r="E7" s="34"/>
    </row>
    <row r="8" spans="1:5" s="4" customFormat="1">
      <c r="A8" s="10"/>
      <c r="B8" s="34"/>
      <c r="C8" s="34"/>
      <c r="D8" s="8"/>
    </row>
    <row r="9" spans="1:5" s="4" customFormat="1">
      <c r="A9" s="148" t="s">
        <v>0</v>
      </c>
      <c r="B9" s="148"/>
      <c r="C9" s="148"/>
      <c r="D9" s="148"/>
      <c r="E9" s="148"/>
    </row>
    <row r="10" spans="1:5" s="4" customFormat="1" ht="18.75" customHeight="1">
      <c r="A10" s="147" t="s">
        <v>522</v>
      </c>
      <c r="B10" s="147"/>
      <c r="C10" s="147"/>
      <c r="D10" s="147"/>
      <c r="E10" s="147"/>
    </row>
    <row r="11" spans="1:5" s="4" customFormat="1">
      <c r="A11" s="147" t="s">
        <v>626</v>
      </c>
      <c r="B11" s="147"/>
      <c r="C11" s="147"/>
      <c r="D11" s="147"/>
      <c r="E11" s="147"/>
    </row>
    <row r="12" spans="1:5" s="4" customFormat="1">
      <c r="A12" s="147" t="s">
        <v>525</v>
      </c>
      <c r="B12" s="147"/>
      <c r="C12" s="147"/>
      <c r="D12" s="147"/>
      <c r="E12" s="147"/>
    </row>
    <row r="13" spans="1:5" s="4" customFormat="1">
      <c r="A13" s="147" t="s">
        <v>527</v>
      </c>
      <c r="B13" s="147"/>
      <c r="C13" s="147"/>
      <c r="D13" s="147"/>
      <c r="E13" s="147"/>
    </row>
    <row r="14" spans="1:5" s="4" customFormat="1">
      <c r="A14" s="149"/>
      <c r="B14" s="149"/>
      <c r="C14" s="149"/>
      <c r="D14" s="149"/>
      <c r="E14" s="149"/>
    </row>
    <row r="15" spans="1:5" s="4" customFormat="1">
      <c r="A15" s="10"/>
      <c r="B15" s="34"/>
      <c r="C15" s="34"/>
      <c r="D15" s="8"/>
    </row>
    <row r="16" spans="1:5" s="4" customFormat="1">
      <c r="A16" s="150" t="s">
        <v>526</v>
      </c>
      <c r="B16" s="145" t="s">
        <v>3</v>
      </c>
      <c r="C16" s="153"/>
      <c r="D16" s="153"/>
      <c r="E16" s="146"/>
    </row>
    <row r="17" spans="1:5" s="4" customFormat="1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s="4" customFormat="1" ht="38.25" customHeight="1">
      <c r="A18" s="152"/>
      <c r="B18" s="152"/>
      <c r="C18" s="152"/>
      <c r="D18" s="51" t="s">
        <v>523</v>
      </c>
      <c r="E18" s="51" t="s">
        <v>524</v>
      </c>
    </row>
    <row r="19" spans="1:5" s="4" customFormat="1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20.25" customHeight="1">
      <c r="A20" s="49" t="s">
        <v>49</v>
      </c>
      <c r="B20" s="3" t="s">
        <v>627</v>
      </c>
      <c r="C20" s="49" t="s">
        <v>629</v>
      </c>
      <c r="D20" s="120">
        <v>12.05</v>
      </c>
      <c r="E20" s="121"/>
    </row>
    <row r="21" spans="1:5" ht="18" customHeight="1">
      <c r="A21" s="49" t="s">
        <v>136</v>
      </c>
      <c r="B21" s="27" t="s">
        <v>628</v>
      </c>
      <c r="C21" s="49" t="s">
        <v>629</v>
      </c>
      <c r="D21" s="120">
        <v>11.32</v>
      </c>
      <c r="E21" s="121"/>
    </row>
    <row r="22" spans="1:5">
      <c r="A22" s="41" t="s">
        <v>39</v>
      </c>
      <c r="B22" s="41"/>
      <c r="C22" s="41"/>
    </row>
    <row r="23" spans="1:5">
      <c r="A23" s="42" t="s">
        <v>43</v>
      </c>
      <c r="B23" s="42"/>
      <c r="C23" s="41"/>
    </row>
    <row r="24" spans="1:5" ht="16.5" customHeight="1">
      <c r="A24" s="42" t="s">
        <v>42</v>
      </c>
      <c r="B24" s="42"/>
      <c r="C24" s="41"/>
    </row>
    <row r="25" spans="1:5">
      <c r="A25" s="41"/>
      <c r="B25" s="41"/>
      <c r="C25" s="41"/>
    </row>
    <row r="26" spans="1:5">
      <c r="A26" s="34"/>
      <c r="B26" s="34" t="s">
        <v>40</v>
      </c>
      <c r="C26" s="34"/>
    </row>
    <row r="27" spans="1:5">
      <c r="A27" s="34"/>
      <c r="B27" s="48" t="s">
        <v>564</v>
      </c>
      <c r="C27" s="34"/>
    </row>
  </sheetData>
  <mergeCells count="12">
    <mergeCell ref="A1:E1"/>
    <mergeCell ref="D17:E17"/>
    <mergeCell ref="A14:E14"/>
    <mergeCell ref="B16:E16"/>
    <mergeCell ref="A13:E13"/>
    <mergeCell ref="A12:E12"/>
    <mergeCell ref="A16:A18"/>
    <mergeCell ref="B17:B18"/>
    <mergeCell ref="C17:C18"/>
    <mergeCell ref="A11:E11"/>
    <mergeCell ref="A10:E10"/>
    <mergeCell ref="A9:E9"/>
  </mergeCells>
  <printOptions gridLines="1"/>
  <pageMargins left="0.59055118110236227" right="0.19685039370078741" top="0.59055118110236227" bottom="0.59055118110236227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E44"/>
  <sheetViews>
    <sheetView view="pageBreakPreview" zoomScaleSheetLayoutView="100" workbookViewId="0">
      <selection activeCell="A11" sqref="A11:D11"/>
    </sheetView>
  </sheetViews>
  <sheetFormatPr defaultRowHeight="15.75"/>
  <cols>
    <col min="1" max="1" width="12.140625" style="9" customWidth="1"/>
    <col min="2" max="2" width="58.42578125" style="9" customWidth="1"/>
    <col min="3" max="3" width="14" style="9" customWidth="1"/>
    <col min="4" max="4" width="18" style="9" customWidth="1"/>
    <col min="5" max="16384" width="9.140625" style="9"/>
  </cols>
  <sheetData>
    <row r="1" spans="1:5" ht="18.75">
      <c r="A1" s="147" t="s">
        <v>1</v>
      </c>
      <c r="B1" s="147"/>
      <c r="C1" s="147"/>
      <c r="D1" s="147"/>
    </row>
    <row r="2" spans="1:5" ht="18.75">
      <c r="A2" s="34"/>
      <c r="B2" s="34"/>
      <c r="C2" s="34"/>
      <c r="D2" s="34"/>
    </row>
    <row r="3" spans="1:5" ht="18.75">
      <c r="A3" s="10"/>
      <c r="B3" s="34"/>
      <c r="C3" s="34"/>
      <c r="D3" s="34"/>
    </row>
    <row r="4" spans="1:5" ht="18.75">
      <c r="A4" s="10"/>
      <c r="B4" s="34"/>
      <c r="C4" s="34"/>
      <c r="D4" s="34"/>
    </row>
    <row r="5" spans="1:5" ht="18.75">
      <c r="A5" s="10"/>
      <c r="B5" s="34"/>
      <c r="C5" s="34"/>
      <c r="D5" s="34"/>
    </row>
    <row r="6" spans="1:5" ht="18.75">
      <c r="A6" s="10"/>
      <c r="B6" s="34"/>
      <c r="C6" s="34"/>
      <c r="D6" s="34"/>
    </row>
    <row r="7" spans="1:5" ht="18.75">
      <c r="A7" s="10"/>
      <c r="B7" s="34"/>
      <c r="C7" s="34"/>
      <c r="D7" s="34"/>
    </row>
    <row r="8" spans="1:5" ht="18.75">
      <c r="A8" s="10"/>
      <c r="B8" s="34"/>
      <c r="C8" s="34"/>
      <c r="D8" s="34"/>
    </row>
    <row r="9" spans="1:5" ht="18.75">
      <c r="A9" s="148" t="s">
        <v>0</v>
      </c>
      <c r="B9" s="148"/>
      <c r="C9" s="148"/>
      <c r="D9" s="148"/>
    </row>
    <row r="10" spans="1:5" ht="15.75" customHeight="1">
      <c r="A10" s="147" t="s">
        <v>637</v>
      </c>
      <c r="B10" s="147"/>
      <c r="C10" s="147"/>
      <c r="D10" s="147"/>
    </row>
    <row r="11" spans="1:5" ht="18.75">
      <c r="A11" s="149"/>
      <c r="B11" s="149"/>
      <c r="C11" s="149"/>
      <c r="D11" s="149"/>
      <c r="E11" s="102"/>
    </row>
    <row r="12" spans="1:5" ht="18.75">
      <c r="A12" s="10"/>
      <c r="B12" s="34"/>
      <c r="C12" s="34"/>
      <c r="D12" s="34"/>
    </row>
    <row r="13" spans="1:5" s="29" customFormat="1" ht="55.5" customHeight="1">
      <c r="A13" s="61" t="s">
        <v>429</v>
      </c>
      <c r="B13" s="23" t="s">
        <v>430</v>
      </c>
      <c r="C13" s="23" t="s">
        <v>105</v>
      </c>
      <c r="D13" s="23" t="s">
        <v>698</v>
      </c>
    </row>
    <row r="14" spans="1:5" s="60" customFormat="1" ht="18.75">
      <c r="A14" s="36">
        <v>1</v>
      </c>
      <c r="B14" s="36">
        <v>2</v>
      </c>
      <c r="C14" s="36">
        <v>3</v>
      </c>
      <c r="D14" s="45">
        <v>4</v>
      </c>
    </row>
    <row r="15" spans="1:5" s="60" customFormat="1" ht="18.75">
      <c r="A15" s="160" t="s">
        <v>431</v>
      </c>
      <c r="B15" s="161"/>
      <c r="C15" s="161"/>
      <c r="D15" s="162"/>
    </row>
    <row r="16" spans="1:5" ht="18.75">
      <c r="A16" s="58" t="s">
        <v>49</v>
      </c>
      <c r="B16" s="80" t="s">
        <v>432</v>
      </c>
      <c r="C16" s="25" t="s">
        <v>641</v>
      </c>
      <c r="D16" s="119">
        <v>2.97</v>
      </c>
    </row>
    <row r="17" spans="1:4" ht="18.75">
      <c r="A17" s="58" t="s">
        <v>136</v>
      </c>
      <c r="B17" s="80" t="s">
        <v>433</v>
      </c>
      <c r="C17" s="25" t="str">
        <f>C16</f>
        <v>Услуга</v>
      </c>
      <c r="D17" s="119">
        <v>3.27</v>
      </c>
    </row>
    <row r="18" spans="1:4" ht="18.75">
      <c r="A18" s="58" t="s">
        <v>173</v>
      </c>
      <c r="B18" s="80" t="s">
        <v>434</v>
      </c>
      <c r="C18" s="25" t="str">
        <f t="shared" ref="C18:C24" si="0">C17</f>
        <v>Услуга</v>
      </c>
      <c r="D18" s="119">
        <v>1.19</v>
      </c>
    </row>
    <row r="19" spans="1:4" ht="18.75">
      <c r="A19" s="58" t="s">
        <v>97</v>
      </c>
      <c r="B19" s="80" t="s">
        <v>435</v>
      </c>
      <c r="C19" s="25" t="str">
        <f t="shared" si="0"/>
        <v>Услуга</v>
      </c>
      <c r="D19" s="119">
        <v>1.01</v>
      </c>
    </row>
    <row r="20" spans="1:4" ht="18.75">
      <c r="A20" s="58" t="s">
        <v>124</v>
      </c>
      <c r="B20" s="80" t="s">
        <v>436</v>
      </c>
      <c r="C20" s="25" t="str">
        <f t="shared" si="0"/>
        <v>Услуга</v>
      </c>
      <c r="D20" s="119">
        <v>1.96</v>
      </c>
    </row>
    <row r="21" spans="1:4" ht="18.75">
      <c r="A21" s="58" t="s">
        <v>193</v>
      </c>
      <c r="B21" s="80" t="s">
        <v>437</v>
      </c>
      <c r="C21" s="25" t="str">
        <f t="shared" si="0"/>
        <v>Услуга</v>
      </c>
      <c r="D21" s="119">
        <v>1.19</v>
      </c>
    </row>
    <row r="22" spans="1:4" ht="18.75">
      <c r="A22" s="58" t="s">
        <v>198</v>
      </c>
      <c r="B22" s="80" t="s">
        <v>438</v>
      </c>
      <c r="C22" s="25" t="str">
        <f t="shared" si="0"/>
        <v>Услуга</v>
      </c>
      <c r="D22" s="119">
        <v>1.78</v>
      </c>
    </row>
    <row r="23" spans="1:4" ht="18.75">
      <c r="A23" s="58" t="s">
        <v>208</v>
      </c>
      <c r="B23" s="80" t="s">
        <v>439</v>
      </c>
      <c r="C23" s="25" t="str">
        <f t="shared" si="0"/>
        <v>Услуга</v>
      </c>
      <c r="D23" s="119">
        <v>0.6</v>
      </c>
    </row>
    <row r="24" spans="1:4" ht="18.75">
      <c r="A24" s="81" t="s">
        <v>415</v>
      </c>
      <c r="B24" s="80" t="s">
        <v>440</v>
      </c>
      <c r="C24" s="25" t="str">
        <f t="shared" si="0"/>
        <v>Услуга</v>
      </c>
      <c r="D24" s="119">
        <v>3.56</v>
      </c>
    </row>
    <row r="25" spans="1:4" ht="18.75">
      <c r="A25" s="163" t="s">
        <v>441</v>
      </c>
      <c r="B25" s="164"/>
      <c r="C25" s="164"/>
      <c r="D25" s="165"/>
    </row>
    <row r="26" spans="1:4" ht="18.75">
      <c r="A26" s="81" t="s">
        <v>417</v>
      </c>
      <c r="B26" s="80" t="s">
        <v>442</v>
      </c>
      <c r="C26" s="25" t="s">
        <v>641</v>
      </c>
      <c r="D26" s="119">
        <v>1.19</v>
      </c>
    </row>
    <row r="27" spans="1:4" ht="18.75">
      <c r="A27" s="81" t="s">
        <v>554</v>
      </c>
      <c r="B27" s="80" t="s">
        <v>443</v>
      </c>
      <c r="C27" s="25" t="s">
        <v>641</v>
      </c>
      <c r="D27" s="119">
        <v>2.67</v>
      </c>
    </row>
    <row r="28" spans="1:4" ht="18.75">
      <c r="A28" s="81" t="s">
        <v>555</v>
      </c>
      <c r="B28" s="80" t="s">
        <v>444</v>
      </c>
      <c r="C28" s="25" t="s">
        <v>641</v>
      </c>
      <c r="D28" s="119">
        <v>4.75</v>
      </c>
    </row>
    <row r="29" spans="1:4" ht="37.5">
      <c r="A29" s="81" t="s">
        <v>556</v>
      </c>
      <c r="B29" s="80" t="s">
        <v>445</v>
      </c>
      <c r="C29" s="25" t="s">
        <v>641</v>
      </c>
      <c r="D29" s="119">
        <v>7.72</v>
      </c>
    </row>
    <row r="30" spans="1:4" ht="18.75">
      <c r="A30" s="81" t="s">
        <v>557</v>
      </c>
      <c r="B30" s="80" t="s">
        <v>446</v>
      </c>
      <c r="C30" s="25" t="s">
        <v>641</v>
      </c>
      <c r="D30" s="119">
        <v>7.6</v>
      </c>
    </row>
    <row r="31" spans="1:4" ht="18.75">
      <c r="A31" s="81" t="s">
        <v>558</v>
      </c>
      <c r="B31" s="80" t="s">
        <v>440</v>
      </c>
      <c r="C31" s="25" t="s">
        <v>641</v>
      </c>
      <c r="D31" s="119">
        <v>4.75</v>
      </c>
    </row>
    <row r="32" spans="1:4" ht="37.5">
      <c r="A32" s="81" t="s">
        <v>559</v>
      </c>
      <c r="B32" s="80" t="s">
        <v>447</v>
      </c>
      <c r="C32" s="25" t="s">
        <v>641</v>
      </c>
      <c r="D32" s="119">
        <v>5.64</v>
      </c>
    </row>
    <row r="33" spans="1:4" ht="18.75">
      <c r="A33" s="81" t="s">
        <v>560</v>
      </c>
      <c r="B33" s="80" t="s">
        <v>448</v>
      </c>
      <c r="C33" s="25" t="s">
        <v>641</v>
      </c>
      <c r="D33" s="119">
        <v>4.45</v>
      </c>
    </row>
    <row r="34" spans="1:4" ht="18.75">
      <c r="A34" s="81" t="s">
        <v>561</v>
      </c>
      <c r="B34" s="80" t="s">
        <v>449</v>
      </c>
      <c r="C34" s="25" t="s">
        <v>641</v>
      </c>
      <c r="D34" s="119">
        <v>5.82</v>
      </c>
    </row>
    <row r="35" spans="1:4" ht="18.75">
      <c r="A35" s="81" t="s">
        <v>562</v>
      </c>
      <c r="B35" s="80" t="s">
        <v>450</v>
      </c>
      <c r="C35" s="25" t="s">
        <v>641</v>
      </c>
      <c r="D35" s="119">
        <v>6.83</v>
      </c>
    </row>
    <row r="36" spans="1:4" ht="18.75">
      <c r="A36" s="81" t="s">
        <v>638</v>
      </c>
      <c r="B36" s="80" t="s">
        <v>451</v>
      </c>
      <c r="C36" s="25" t="s">
        <v>641</v>
      </c>
      <c r="D36" s="119">
        <v>1.49</v>
      </c>
    </row>
    <row r="37" spans="1:4" ht="18.75">
      <c r="A37" s="81" t="s">
        <v>639</v>
      </c>
      <c r="B37" s="80" t="s">
        <v>452</v>
      </c>
      <c r="C37" s="25" t="s">
        <v>641</v>
      </c>
      <c r="D37" s="119">
        <v>5.35</v>
      </c>
    </row>
    <row r="38" spans="1:4" ht="18" customHeight="1">
      <c r="A38" s="81" t="s">
        <v>595</v>
      </c>
      <c r="B38" s="80" t="s">
        <v>453</v>
      </c>
      <c r="C38" s="25" t="s">
        <v>641</v>
      </c>
      <c r="D38" s="119">
        <v>7.13</v>
      </c>
    </row>
    <row r="39" spans="1:4" ht="18.75">
      <c r="A39" s="81" t="s">
        <v>640</v>
      </c>
      <c r="B39" s="80" t="s">
        <v>454</v>
      </c>
      <c r="C39" s="25" t="s">
        <v>641</v>
      </c>
      <c r="D39" s="119">
        <v>8.61</v>
      </c>
    </row>
    <row r="40" spans="1:4" ht="18.75">
      <c r="A40" s="6" t="s">
        <v>39</v>
      </c>
      <c r="B40" s="79"/>
      <c r="C40" s="79"/>
      <c r="D40" s="19"/>
    </row>
    <row r="41" spans="1:4" ht="36" customHeight="1">
      <c r="A41" s="159" t="s">
        <v>487</v>
      </c>
      <c r="B41" s="159"/>
      <c r="C41" s="159"/>
      <c r="D41" s="31"/>
    </row>
    <row r="42" spans="1:4">
      <c r="A42" s="28"/>
      <c r="B42" s="28"/>
      <c r="C42" s="28"/>
      <c r="D42" s="28"/>
    </row>
    <row r="43" spans="1:4" ht="18.75">
      <c r="B43" s="34" t="s">
        <v>40</v>
      </c>
      <c r="C43" s="34"/>
    </row>
    <row r="44" spans="1:4" ht="18.75">
      <c r="B44" s="48" t="s">
        <v>564</v>
      </c>
      <c r="C44" s="34"/>
    </row>
  </sheetData>
  <mergeCells count="7">
    <mergeCell ref="A41:C41"/>
    <mergeCell ref="A1:D1"/>
    <mergeCell ref="A9:D9"/>
    <mergeCell ref="A10:D10"/>
    <mergeCell ref="A15:D15"/>
    <mergeCell ref="A25:D25"/>
    <mergeCell ref="A11:D11"/>
  </mergeCells>
  <printOptions gridLines="1"/>
  <pageMargins left="0.59055118110236227" right="0.19685039370078741" top="0.19685039370078741" bottom="0.19685039370078741" header="0.31496062992125984" footer="0.31496062992125984"/>
  <pageSetup paperSize="9" scale="92"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1:E32"/>
  <sheetViews>
    <sheetView view="pageBreakPreview" zoomScale="80" zoomScaleNormal="50" zoomScaleSheetLayoutView="80" workbookViewId="0">
      <selection activeCell="A14" sqref="A14:E14"/>
    </sheetView>
  </sheetViews>
  <sheetFormatPr defaultRowHeight="18.75"/>
  <cols>
    <col min="1" max="1" width="12.140625" style="4" customWidth="1"/>
    <col min="2" max="2" width="55.42578125" style="4" customWidth="1"/>
    <col min="3" max="3" width="12.5703125" style="4" customWidth="1"/>
    <col min="4" max="4" width="14.140625" style="4" customWidth="1"/>
    <col min="5" max="5" width="16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 ht="18.75" customHeight="1">
      <c r="A10" s="147" t="s">
        <v>522</v>
      </c>
      <c r="B10" s="147"/>
      <c r="C10" s="147"/>
      <c r="D10" s="147"/>
      <c r="E10" s="147"/>
    </row>
    <row r="11" spans="1:5">
      <c r="A11" s="147" t="s">
        <v>579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>
      <c r="A20" s="7" t="s">
        <v>49</v>
      </c>
      <c r="B20" s="21" t="s">
        <v>400</v>
      </c>
      <c r="C20" s="7" t="s">
        <v>7</v>
      </c>
      <c r="D20" s="121">
        <v>64.239999999999995</v>
      </c>
      <c r="E20" s="131"/>
    </row>
    <row r="21" spans="1:5" ht="37.5">
      <c r="A21" s="7" t="s">
        <v>136</v>
      </c>
      <c r="B21" s="21" t="s">
        <v>401</v>
      </c>
      <c r="C21" s="7" t="str">
        <f>C20</f>
        <v>операция</v>
      </c>
      <c r="D21" s="121">
        <v>48.88</v>
      </c>
      <c r="E21" s="131"/>
    </row>
    <row r="22" spans="1:5" ht="37.5">
      <c r="A22" s="7" t="s">
        <v>173</v>
      </c>
      <c r="B22" s="21" t="s">
        <v>402</v>
      </c>
      <c r="C22" s="7" t="str">
        <f>C21</f>
        <v>операция</v>
      </c>
      <c r="D22" s="121">
        <v>33.520000000000003</v>
      </c>
      <c r="E22" s="131"/>
    </row>
    <row r="23" spans="1:5" ht="37.5">
      <c r="A23" s="7" t="s">
        <v>97</v>
      </c>
      <c r="B23" s="21" t="s">
        <v>580</v>
      </c>
      <c r="C23" s="7" t="str">
        <f>C22</f>
        <v>операция</v>
      </c>
      <c r="D23" s="121">
        <v>33.520000000000003</v>
      </c>
      <c r="E23" s="131"/>
    </row>
    <row r="24" spans="1:5" ht="56.25">
      <c r="A24" s="7" t="s">
        <v>124</v>
      </c>
      <c r="B24" s="21" t="s">
        <v>403</v>
      </c>
      <c r="C24" s="7" t="str">
        <f>C23</f>
        <v>операция</v>
      </c>
      <c r="D24" s="121">
        <v>82.4</v>
      </c>
      <c r="E24" s="131"/>
    </row>
    <row r="25" spans="1:5" ht="56.25" customHeight="1">
      <c r="A25" s="7" t="s">
        <v>193</v>
      </c>
      <c r="B25" s="22" t="s">
        <v>404</v>
      </c>
      <c r="C25" s="7" t="str">
        <f>C24</f>
        <v>операция</v>
      </c>
      <c r="D25" s="121">
        <v>82.4</v>
      </c>
      <c r="E25" s="131"/>
    </row>
    <row r="26" spans="1:5">
      <c r="A26" s="41" t="s">
        <v>39</v>
      </c>
      <c r="B26" s="41"/>
      <c r="C26" s="41"/>
    </row>
    <row r="27" spans="1:5">
      <c r="A27" s="42" t="s">
        <v>43</v>
      </c>
      <c r="B27" s="42"/>
      <c r="C27" s="41"/>
      <c r="D27" s="6"/>
    </row>
    <row r="28" spans="1:5" ht="18.75" customHeight="1">
      <c r="A28" s="42" t="s">
        <v>42</v>
      </c>
      <c r="B28" s="42"/>
      <c r="C28" s="41"/>
      <c r="D28" s="6"/>
    </row>
    <row r="29" spans="1:5">
      <c r="A29" s="41"/>
      <c r="B29" s="41"/>
      <c r="C29" s="41"/>
      <c r="D29" s="6"/>
    </row>
    <row r="30" spans="1:5">
      <c r="A30" s="34"/>
      <c r="B30" s="34" t="s">
        <v>40</v>
      </c>
      <c r="C30" s="34"/>
      <c r="D30" s="6"/>
    </row>
    <row r="31" spans="1:5">
      <c r="A31" s="34"/>
      <c r="B31" s="48" t="s">
        <v>564</v>
      </c>
      <c r="C31" s="34"/>
    </row>
    <row r="32" spans="1:5">
      <c r="B32" s="5"/>
    </row>
  </sheetData>
  <mergeCells count="12">
    <mergeCell ref="A1:E1"/>
    <mergeCell ref="D17:E17"/>
    <mergeCell ref="B16:E16"/>
    <mergeCell ref="A14:E14"/>
    <mergeCell ref="A13:E13"/>
    <mergeCell ref="A12:E12"/>
    <mergeCell ref="A16:A18"/>
    <mergeCell ref="B17:B18"/>
    <mergeCell ref="C17:C18"/>
    <mergeCell ref="A11:E11"/>
    <mergeCell ref="A10:E10"/>
    <mergeCell ref="A9:E9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1:E67"/>
  <sheetViews>
    <sheetView view="pageBreakPreview" zoomScale="90" zoomScaleNormal="80" zoomScaleSheetLayoutView="90" workbookViewId="0">
      <selection activeCell="A14" sqref="A14:E14"/>
    </sheetView>
  </sheetViews>
  <sheetFormatPr defaultRowHeight="15.75"/>
  <cols>
    <col min="1" max="1" width="12.140625" style="17" customWidth="1"/>
    <col min="2" max="2" width="55.42578125" style="9" customWidth="1"/>
    <col min="3" max="3" width="16.7109375" style="9" customWidth="1"/>
    <col min="4" max="5" width="15" style="9" customWidth="1"/>
    <col min="6" max="16384" width="9.140625" style="9"/>
  </cols>
  <sheetData>
    <row r="1" spans="1:5" s="8" customFormat="1" ht="18.75">
      <c r="A1" s="147" t="s">
        <v>1</v>
      </c>
      <c r="B1" s="147"/>
      <c r="C1" s="147"/>
      <c r="D1" s="147"/>
      <c r="E1" s="147"/>
    </row>
    <row r="2" spans="1:5" s="8" customFormat="1" ht="18.75">
      <c r="A2" s="34"/>
      <c r="B2" s="34"/>
      <c r="C2" s="34"/>
    </row>
    <row r="3" spans="1:5" s="8" customFormat="1" ht="18.75">
      <c r="A3" s="10"/>
      <c r="B3" s="34"/>
      <c r="C3" s="34"/>
      <c r="D3" s="34"/>
      <c r="E3" s="34"/>
    </row>
    <row r="4" spans="1:5" s="8" customFormat="1" ht="18.75">
      <c r="A4" s="10"/>
      <c r="B4" s="34"/>
      <c r="C4" s="34"/>
      <c r="D4" s="34"/>
      <c r="E4" s="34"/>
    </row>
    <row r="5" spans="1:5" s="8" customFormat="1" ht="18.75">
      <c r="A5" s="10"/>
      <c r="B5" s="34"/>
      <c r="C5" s="34"/>
      <c r="D5" s="34"/>
      <c r="E5" s="34"/>
    </row>
    <row r="6" spans="1:5" s="8" customFormat="1" ht="16.5" customHeight="1">
      <c r="A6" s="10"/>
      <c r="B6" s="34"/>
      <c r="C6" s="34"/>
      <c r="D6" s="34"/>
      <c r="E6" s="34"/>
    </row>
    <row r="7" spans="1:5" s="8" customFormat="1" ht="18.75">
      <c r="A7" s="10"/>
      <c r="B7" s="34"/>
      <c r="C7" s="34"/>
      <c r="D7" s="34"/>
      <c r="E7" s="34"/>
    </row>
    <row r="8" spans="1:5" s="8" customFormat="1" ht="18.75">
      <c r="A8" s="10"/>
      <c r="B8" s="34"/>
      <c r="C8" s="34"/>
    </row>
    <row r="9" spans="1:5" s="8" customFormat="1" ht="18.75">
      <c r="A9" s="148" t="s">
        <v>0</v>
      </c>
      <c r="B9" s="148"/>
      <c r="C9" s="148"/>
      <c r="D9" s="148"/>
      <c r="E9" s="148"/>
    </row>
    <row r="10" spans="1:5" s="8" customFormat="1" ht="18.75">
      <c r="A10" s="147" t="s">
        <v>522</v>
      </c>
      <c r="B10" s="147"/>
      <c r="C10" s="147"/>
      <c r="D10" s="147"/>
      <c r="E10" s="147"/>
    </row>
    <row r="11" spans="1:5" s="8" customFormat="1" ht="18.75">
      <c r="A11" s="147" t="s">
        <v>566</v>
      </c>
      <c r="B11" s="147"/>
      <c r="C11" s="147"/>
      <c r="D11" s="147"/>
      <c r="E11" s="147"/>
    </row>
    <row r="12" spans="1:5" s="8" customFormat="1" ht="18.75">
      <c r="A12" s="147" t="s">
        <v>525</v>
      </c>
      <c r="B12" s="147"/>
      <c r="C12" s="147"/>
      <c r="D12" s="147"/>
      <c r="E12" s="147"/>
    </row>
    <row r="13" spans="1:5" s="8" customFormat="1" ht="18.75">
      <c r="A13" s="147" t="s">
        <v>527</v>
      </c>
      <c r="B13" s="147"/>
      <c r="C13" s="147"/>
      <c r="D13" s="147"/>
      <c r="E13" s="147"/>
    </row>
    <row r="14" spans="1:5" s="8" customFormat="1" ht="18.75">
      <c r="A14" s="149"/>
      <c r="B14" s="149"/>
      <c r="C14" s="149"/>
      <c r="D14" s="149"/>
      <c r="E14" s="149"/>
    </row>
    <row r="15" spans="1:5" s="8" customFormat="1" ht="18.75">
      <c r="A15" s="10"/>
      <c r="B15" s="34"/>
      <c r="C15" s="34"/>
      <c r="D15" s="18"/>
    </row>
    <row r="16" spans="1:5" s="8" customFormat="1" ht="18.75">
      <c r="A16" s="150" t="s">
        <v>526</v>
      </c>
      <c r="B16" s="145" t="s">
        <v>3</v>
      </c>
      <c r="C16" s="153"/>
      <c r="D16" s="153"/>
      <c r="E16" s="146"/>
    </row>
    <row r="17" spans="1:5" s="8" customFormat="1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s="8" customFormat="1" ht="39" customHeight="1">
      <c r="A18" s="152"/>
      <c r="B18" s="152"/>
      <c r="C18" s="152"/>
      <c r="D18" s="51" t="s">
        <v>523</v>
      </c>
      <c r="E18" s="51" t="s">
        <v>524</v>
      </c>
    </row>
    <row r="19" spans="1:5" s="8" customFormat="1" ht="18.7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s="8" customFormat="1" ht="18.75">
      <c r="A20" s="23" t="s">
        <v>49</v>
      </c>
      <c r="B20" s="57" t="s">
        <v>104</v>
      </c>
      <c r="C20" s="58"/>
      <c r="D20" s="93"/>
      <c r="E20" s="94"/>
    </row>
    <row r="21" spans="1:5" s="8" customFormat="1" ht="18.75">
      <c r="A21" s="23" t="s">
        <v>103</v>
      </c>
      <c r="B21" s="57" t="s">
        <v>123</v>
      </c>
      <c r="C21" s="58" t="s">
        <v>563</v>
      </c>
      <c r="D21" s="121">
        <v>0.31</v>
      </c>
      <c r="E21" s="132"/>
    </row>
    <row r="22" spans="1:5" s="8" customFormat="1" ht="37.5">
      <c r="A22" s="23" t="s">
        <v>102</v>
      </c>
      <c r="B22" s="57" t="s">
        <v>135</v>
      </c>
      <c r="C22" s="58" t="s">
        <v>563</v>
      </c>
      <c r="D22" s="121">
        <v>0.19</v>
      </c>
      <c r="E22" s="132"/>
    </row>
    <row r="23" spans="1:5" s="8" customFormat="1" ht="18.75">
      <c r="A23" s="23" t="s">
        <v>100</v>
      </c>
      <c r="B23" s="57" t="s">
        <v>99</v>
      </c>
      <c r="C23" s="58"/>
      <c r="D23" s="121"/>
      <c r="E23" s="132"/>
    </row>
    <row r="24" spans="1:5" s="8" customFormat="1" ht="21.75" customHeight="1">
      <c r="A24" s="23" t="s">
        <v>98</v>
      </c>
      <c r="B24" s="57" t="s">
        <v>217</v>
      </c>
      <c r="C24" s="58" t="s">
        <v>549</v>
      </c>
      <c r="D24" s="121">
        <v>0.59</v>
      </c>
      <c r="E24" s="132"/>
    </row>
    <row r="25" spans="1:5" s="8" customFormat="1" ht="18.75">
      <c r="A25" s="7" t="s">
        <v>97</v>
      </c>
      <c r="B25" s="55" t="s">
        <v>96</v>
      </c>
      <c r="C25" s="26"/>
      <c r="D25" s="121"/>
      <c r="E25" s="132"/>
    </row>
    <row r="26" spans="1:5" s="8" customFormat="1" ht="18.75">
      <c r="A26" s="7" t="s">
        <v>190</v>
      </c>
      <c r="B26" s="55" t="s">
        <v>667</v>
      </c>
      <c r="C26" s="26"/>
      <c r="D26" s="121"/>
      <c r="E26" s="132"/>
    </row>
    <row r="27" spans="1:5" s="8" customFormat="1" ht="21" customHeight="1">
      <c r="A27" s="7" t="s">
        <v>666</v>
      </c>
      <c r="B27" s="55" t="s">
        <v>668</v>
      </c>
      <c r="C27" s="58" t="s">
        <v>549</v>
      </c>
      <c r="D27" s="121">
        <v>21.38</v>
      </c>
      <c r="E27" s="132"/>
    </row>
    <row r="28" spans="1:5" s="8" customFormat="1" ht="18.75">
      <c r="A28" s="7" t="s">
        <v>95</v>
      </c>
      <c r="B28" s="55" t="s">
        <v>94</v>
      </c>
      <c r="C28" s="26"/>
      <c r="D28" s="121"/>
      <c r="E28" s="132"/>
    </row>
    <row r="29" spans="1:5" s="8" customFormat="1" ht="18.75">
      <c r="A29" s="7" t="s">
        <v>93</v>
      </c>
      <c r="B29" s="55" t="s">
        <v>55</v>
      </c>
      <c r="C29" s="7" t="s">
        <v>549</v>
      </c>
      <c r="D29" s="121">
        <v>19.63</v>
      </c>
      <c r="E29" s="132"/>
    </row>
    <row r="30" spans="1:5" s="8" customFormat="1" ht="18.75">
      <c r="A30" s="7" t="s">
        <v>92</v>
      </c>
      <c r="B30" s="55" t="s">
        <v>91</v>
      </c>
      <c r="C30" s="7"/>
      <c r="D30" s="121"/>
      <c r="E30" s="132"/>
    </row>
    <row r="31" spans="1:5" s="8" customFormat="1" ht="18.75">
      <c r="A31" s="7" t="s">
        <v>90</v>
      </c>
      <c r="B31" s="55" t="s">
        <v>55</v>
      </c>
      <c r="C31" s="7" t="s">
        <v>549</v>
      </c>
      <c r="D31" s="121">
        <v>14.72</v>
      </c>
      <c r="E31" s="132"/>
    </row>
    <row r="32" spans="1:5" s="8" customFormat="1" ht="18.75">
      <c r="A32" s="7" t="s">
        <v>89</v>
      </c>
      <c r="B32" s="55" t="s">
        <v>88</v>
      </c>
      <c r="C32" s="7"/>
      <c r="D32" s="121"/>
      <c r="E32" s="132"/>
    </row>
    <row r="33" spans="1:5" s="8" customFormat="1" ht="18.75">
      <c r="A33" s="7" t="s">
        <v>87</v>
      </c>
      <c r="B33" s="55" t="s">
        <v>55</v>
      </c>
      <c r="C33" s="7" t="s">
        <v>549</v>
      </c>
      <c r="D33" s="121">
        <v>18.21</v>
      </c>
      <c r="E33" s="132"/>
    </row>
    <row r="34" spans="1:5" s="8" customFormat="1" ht="18.75">
      <c r="A34" s="7" t="s">
        <v>86</v>
      </c>
      <c r="B34" s="55" t="s">
        <v>85</v>
      </c>
      <c r="C34" s="7"/>
      <c r="D34" s="121"/>
      <c r="E34" s="132"/>
    </row>
    <row r="35" spans="1:5" s="8" customFormat="1" ht="18.75">
      <c r="A35" s="7" t="s">
        <v>84</v>
      </c>
      <c r="B35" s="55" t="s">
        <v>55</v>
      </c>
      <c r="C35" s="7" t="s">
        <v>549</v>
      </c>
      <c r="D35" s="121">
        <v>9.81</v>
      </c>
      <c r="E35" s="132"/>
    </row>
    <row r="36" spans="1:5" s="8" customFormat="1" ht="18.75">
      <c r="A36" s="7" t="s">
        <v>83</v>
      </c>
      <c r="B36" s="55" t="s">
        <v>82</v>
      </c>
      <c r="C36" s="7"/>
      <c r="D36" s="121"/>
      <c r="E36" s="132"/>
    </row>
    <row r="37" spans="1:5" s="8" customFormat="1" ht="18.75">
      <c r="A37" s="7" t="s">
        <v>81</v>
      </c>
      <c r="B37" s="55" t="s">
        <v>55</v>
      </c>
      <c r="C37" s="7" t="s">
        <v>549</v>
      </c>
      <c r="D37" s="121">
        <v>18.21</v>
      </c>
      <c r="E37" s="132"/>
    </row>
    <row r="38" spans="1:5" s="8" customFormat="1" ht="18.75">
      <c r="A38" s="7" t="s">
        <v>80</v>
      </c>
      <c r="B38" s="55" t="s">
        <v>79</v>
      </c>
      <c r="C38" s="7"/>
      <c r="D38" s="121"/>
      <c r="E38" s="132"/>
    </row>
    <row r="39" spans="1:5" s="8" customFormat="1" ht="18.75">
      <c r="A39" s="7" t="s">
        <v>78</v>
      </c>
      <c r="B39" s="55" t="s">
        <v>55</v>
      </c>
      <c r="C39" s="7" t="s">
        <v>549</v>
      </c>
      <c r="D39" s="121">
        <v>30.11</v>
      </c>
      <c r="E39" s="132"/>
    </row>
    <row r="40" spans="1:5" s="8" customFormat="1" ht="18.75">
      <c r="A40" s="7" t="s">
        <v>77</v>
      </c>
      <c r="B40" s="55" t="s">
        <v>76</v>
      </c>
      <c r="C40" s="7"/>
      <c r="D40" s="121"/>
      <c r="E40" s="132"/>
    </row>
    <row r="41" spans="1:5" s="8" customFormat="1" ht="18.75">
      <c r="A41" s="7" t="s">
        <v>75</v>
      </c>
      <c r="B41" s="55" t="s">
        <v>55</v>
      </c>
      <c r="C41" s="7" t="s">
        <v>549</v>
      </c>
      <c r="D41" s="121">
        <v>58.89</v>
      </c>
      <c r="E41" s="132"/>
    </row>
    <row r="42" spans="1:5" s="8" customFormat="1" ht="18.75">
      <c r="A42" s="7" t="s">
        <v>74</v>
      </c>
      <c r="B42" s="55" t="s">
        <v>73</v>
      </c>
      <c r="C42" s="7"/>
      <c r="D42" s="121"/>
      <c r="E42" s="132"/>
    </row>
    <row r="43" spans="1:5" s="8" customFormat="1" ht="18.75">
      <c r="A43" s="7" t="s">
        <v>72</v>
      </c>
      <c r="B43" s="55" t="s">
        <v>55</v>
      </c>
      <c r="C43" s="7" t="s">
        <v>549</v>
      </c>
      <c r="D43" s="121">
        <v>25.2</v>
      </c>
      <c r="E43" s="132"/>
    </row>
    <row r="44" spans="1:5" s="8" customFormat="1" ht="18.75">
      <c r="A44" s="7" t="s">
        <v>71</v>
      </c>
      <c r="B44" s="55" t="s">
        <v>70</v>
      </c>
      <c r="C44" s="7"/>
      <c r="D44" s="121"/>
      <c r="E44" s="132"/>
    </row>
    <row r="45" spans="1:5" s="8" customFormat="1" ht="18.75">
      <c r="A45" s="7" t="s">
        <v>69</v>
      </c>
      <c r="B45" s="55" t="s">
        <v>55</v>
      </c>
      <c r="C45" s="7" t="s">
        <v>549</v>
      </c>
      <c r="D45" s="121">
        <v>25.2</v>
      </c>
      <c r="E45" s="132"/>
    </row>
    <row r="46" spans="1:5" s="8" customFormat="1" ht="18.75">
      <c r="A46" s="7" t="s">
        <v>68</v>
      </c>
      <c r="B46" s="55" t="s">
        <v>67</v>
      </c>
      <c r="C46" s="7"/>
      <c r="D46" s="121"/>
      <c r="E46" s="132"/>
    </row>
    <row r="47" spans="1:5" s="8" customFormat="1" ht="18.75">
      <c r="A47" s="7" t="s">
        <v>66</v>
      </c>
      <c r="B47" s="55" t="s">
        <v>55</v>
      </c>
      <c r="C47" s="7" t="s">
        <v>549</v>
      </c>
      <c r="D47" s="121">
        <v>25.2</v>
      </c>
      <c r="E47" s="132"/>
    </row>
    <row r="48" spans="1:5" s="8" customFormat="1" ht="18.75">
      <c r="A48" s="7" t="s">
        <v>65</v>
      </c>
      <c r="B48" s="55" t="s">
        <v>64</v>
      </c>
      <c r="C48" s="7"/>
      <c r="D48" s="121"/>
      <c r="E48" s="132"/>
    </row>
    <row r="49" spans="1:5" s="8" customFormat="1" ht="18.75">
      <c r="A49" s="7" t="s">
        <v>63</v>
      </c>
      <c r="B49" s="55" t="s">
        <v>55</v>
      </c>
      <c r="C49" s="7" t="s">
        <v>549</v>
      </c>
      <c r="D49" s="121">
        <v>25.2</v>
      </c>
      <c r="E49" s="132"/>
    </row>
    <row r="50" spans="1:5" s="8" customFormat="1" ht="18" customHeight="1">
      <c r="A50" s="7" t="s">
        <v>670</v>
      </c>
      <c r="B50" s="55" t="s">
        <v>673</v>
      </c>
      <c r="C50" s="7"/>
      <c r="D50" s="121"/>
      <c r="E50" s="132"/>
    </row>
    <row r="51" spans="1:5" s="8" customFormat="1" ht="21" customHeight="1">
      <c r="A51" s="7" t="s">
        <v>671</v>
      </c>
      <c r="B51" s="55" t="s">
        <v>672</v>
      </c>
      <c r="C51" s="7" t="s">
        <v>549</v>
      </c>
      <c r="D51" s="121">
        <v>25.2</v>
      </c>
      <c r="E51" s="132"/>
    </row>
    <row r="52" spans="1:5" s="8" customFormat="1" ht="18.75">
      <c r="A52" s="7" t="s">
        <v>62</v>
      </c>
      <c r="B52" s="55" t="s">
        <v>61</v>
      </c>
      <c r="C52" s="7"/>
      <c r="D52" s="121"/>
      <c r="E52" s="132"/>
    </row>
    <row r="53" spans="1:5" s="8" customFormat="1" ht="18.75">
      <c r="A53" s="7" t="s">
        <v>60</v>
      </c>
      <c r="B53" s="55" t="s">
        <v>51</v>
      </c>
      <c r="C53" s="7"/>
      <c r="D53" s="121"/>
      <c r="E53" s="132"/>
    </row>
    <row r="54" spans="1:5" s="8" customFormat="1" ht="18.75">
      <c r="A54" s="7" t="s">
        <v>59</v>
      </c>
      <c r="B54" s="55" t="s">
        <v>55</v>
      </c>
      <c r="C54" s="7" t="s">
        <v>549</v>
      </c>
      <c r="D54" s="121">
        <v>14.01</v>
      </c>
      <c r="E54" s="132"/>
    </row>
    <row r="55" spans="1:5" s="8" customFormat="1" ht="37.5">
      <c r="A55" s="7" t="s">
        <v>58</v>
      </c>
      <c r="B55" s="55" t="s">
        <v>57</v>
      </c>
      <c r="C55" s="7"/>
      <c r="D55" s="121"/>
      <c r="E55" s="132"/>
    </row>
    <row r="56" spans="1:5" s="8" customFormat="1" ht="18.75">
      <c r="A56" s="7" t="s">
        <v>56</v>
      </c>
      <c r="B56" s="55" t="s">
        <v>55</v>
      </c>
      <c r="C56" s="7" t="s">
        <v>549</v>
      </c>
      <c r="D56" s="121">
        <v>25.95</v>
      </c>
      <c r="E56" s="132"/>
    </row>
    <row r="57" spans="1:5" s="8" customFormat="1" ht="18.75">
      <c r="A57" s="7" t="s">
        <v>54</v>
      </c>
      <c r="B57" s="55" t="s">
        <v>53</v>
      </c>
      <c r="C57" s="7"/>
      <c r="D57" s="121"/>
      <c r="E57" s="132"/>
    </row>
    <row r="58" spans="1:5" s="8" customFormat="1" ht="18.75">
      <c r="A58" s="7" t="s">
        <v>52</v>
      </c>
      <c r="B58" s="55" t="s">
        <v>51</v>
      </c>
      <c r="C58" s="7"/>
      <c r="D58" s="121"/>
      <c r="E58" s="132"/>
    </row>
    <row r="59" spans="1:5" s="8" customFormat="1" ht="21.75" customHeight="1">
      <c r="A59" s="7" t="s">
        <v>50</v>
      </c>
      <c r="B59" s="55" t="s">
        <v>45</v>
      </c>
      <c r="C59" s="7" t="s">
        <v>549</v>
      </c>
      <c r="D59" s="121">
        <v>8.7100000000000009</v>
      </c>
      <c r="E59" s="132"/>
    </row>
    <row r="60" spans="1:5" s="8" customFormat="1" ht="21.75" customHeight="1">
      <c r="A60" s="7" t="s">
        <v>289</v>
      </c>
      <c r="B60" s="55" t="s">
        <v>669</v>
      </c>
      <c r="C60" s="7"/>
      <c r="D60" s="121"/>
      <c r="E60" s="132"/>
    </row>
    <row r="61" spans="1:5" s="8" customFormat="1" ht="18.75">
      <c r="A61" s="7" t="s">
        <v>48</v>
      </c>
      <c r="B61" s="55" t="s">
        <v>47</v>
      </c>
      <c r="C61" s="7"/>
      <c r="D61" s="121"/>
      <c r="E61" s="132"/>
    </row>
    <row r="62" spans="1:5" s="8" customFormat="1" ht="19.5" customHeight="1">
      <c r="A62" s="7" t="s">
        <v>46</v>
      </c>
      <c r="B62" s="55" t="s">
        <v>45</v>
      </c>
      <c r="C62" s="7" t="s">
        <v>549</v>
      </c>
      <c r="D62" s="121">
        <v>6.03</v>
      </c>
      <c r="E62" s="132"/>
    </row>
    <row r="63" spans="1:5" s="8" customFormat="1" ht="18.75">
      <c r="A63" s="6" t="s">
        <v>39</v>
      </c>
      <c r="B63" s="6"/>
      <c r="C63" s="6"/>
      <c r="D63" s="95"/>
    </row>
    <row r="64" spans="1:5" s="8" customFormat="1" ht="37.5" customHeight="1">
      <c r="A64" s="159" t="s">
        <v>307</v>
      </c>
      <c r="B64" s="159"/>
      <c r="C64" s="159"/>
      <c r="D64" s="19"/>
    </row>
    <row r="65" spans="1:4" s="8" customFormat="1" ht="18.75">
      <c r="A65" s="6"/>
      <c r="B65" s="6"/>
      <c r="C65" s="6"/>
      <c r="D65" s="19"/>
    </row>
    <row r="66" spans="1:4" s="8" customFormat="1" ht="18.75">
      <c r="A66" s="4"/>
      <c r="B66" s="4" t="s">
        <v>40</v>
      </c>
      <c r="C66" s="4"/>
    </row>
    <row r="67" spans="1:4" s="8" customFormat="1" ht="18.75">
      <c r="A67" s="4"/>
      <c r="B67" s="48" t="s">
        <v>41</v>
      </c>
      <c r="C67" s="4"/>
    </row>
  </sheetData>
  <mergeCells count="13">
    <mergeCell ref="A64:C64"/>
    <mergeCell ref="A16:A18"/>
    <mergeCell ref="B17:B18"/>
    <mergeCell ref="C17:C18"/>
    <mergeCell ref="D17:E17"/>
    <mergeCell ref="B16:E16"/>
    <mergeCell ref="A14:E14"/>
    <mergeCell ref="A1:E1"/>
    <mergeCell ref="A9:E9"/>
    <mergeCell ref="A10:E10"/>
    <mergeCell ref="A11:E11"/>
    <mergeCell ref="A12:E12"/>
    <mergeCell ref="A13:E13"/>
  </mergeCells>
  <printOptions gridLines="1"/>
  <pageMargins left="0.19685039370078741" right="0.59055118110236227" top="0.59055118110236227" bottom="0.59055118110236227" header="0.31496062992125984" footer="0.31496062992125984"/>
  <pageSetup paperSize="9" scale="83"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1:E36"/>
  <sheetViews>
    <sheetView tabSelected="1" view="pageBreakPreview" zoomScale="80" zoomScaleNormal="50" zoomScaleSheetLayoutView="80" workbookViewId="0">
      <selection activeCell="A30" sqref="A30:XFD31"/>
    </sheetView>
  </sheetViews>
  <sheetFormatPr defaultRowHeight="18.75"/>
  <cols>
    <col min="1" max="1" width="12.140625" style="4" customWidth="1"/>
    <col min="2" max="2" width="55.42578125" style="4" customWidth="1"/>
    <col min="3" max="3" width="16.5703125" style="4" customWidth="1"/>
    <col min="4" max="4" width="14.42578125" style="4" customWidth="1"/>
    <col min="5" max="5" width="15.140625" style="4" customWidth="1"/>
    <col min="6" max="16384" width="9.1406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 ht="18.75" customHeight="1">
      <c r="A10" s="147" t="s">
        <v>522</v>
      </c>
      <c r="B10" s="147"/>
      <c r="C10" s="147"/>
      <c r="D10" s="147"/>
      <c r="E10" s="147"/>
    </row>
    <row r="11" spans="1:5">
      <c r="A11" s="147" t="s">
        <v>565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18.75" customHeight="1">
      <c r="A20" s="52" t="s">
        <v>49</v>
      </c>
      <c r="B20" s="53" t="s">
        <v>553</v>
      </c>
      <c r="C20" s="54" t="s">
        <v>549</v>
      </c>
      <c r="D20" s="121">
        <v>16.87</v>
      </c>
      <c r="E20" s="131"/>
    </row>
    <row r="21" spans="1:5" ht="37.5" customHeight="1">
      <c r="A21" s="40" t="s">
        <v>136</v>
      </c>
      <c r="B21" s="55" t="s">
        <v>486</v>
      </c>
      <c r="C21" s="54" t="s">
        <v>549</v>
      </c>
      <c r="D21" s="121">
        <v>32.729999999999997</v>
      </c>
      <c r="E21" s="131"/>
    </row>
    <row r="22" spans="1:5">
      <c r="A22" s="7" t="s">
        <v>415</v>
      </c>
      <c r="B22" s="38" t="s">
        <v>477</v>
      </c>
      <c r="C22" s="7" t="s">
        <v>549</v>
      </c>
      <c r="D22" s="121">
        <v>8.67</v>
      </c>
      <c r="E22" s="131"/>
    </row>
    <row r="23" spans="1:5">
      <c r="A23" s="7" t="s">
        <v>417</v>
      </c>
      <c r="B23" s="38" t="s">
        <v>478</v>
      </c>
      <c r="C23" s="7" t="s">
        <v>549</v>
      </c>
      <c r="D23" s="121">
        <v>5.78</v>
      </c>
      <c r="E23" s="131"/>
    </row>
    <row r="24" spans="1:5">
      <c r="A24" s="7" t="s">
        <v>554</v>
      </c>
      <c r="B24" s="38" t="s">
        <v>479</v>
      </c>
      <c r="C24" s="7" t="s">
        <v>549</v>
      </c>
      <c r="D24" s="121">
        <v>9.64</v>
      </c>
      <c r="E24" s="131"/>
    </row>
    <row r="25" spans="1:5" ht="37.5">
      <c r="A25" s="7" t="s">
        <v>555</v>
      </c>
      <c r="B25" s="37" t="s">
        <v>480</v>
      </c>
      <c r="C25" s="7" t="s">
        <v>549</v>
      </c>
      <c r="D25" s="121">
        <v>12.56</v>
      </c>
      <c r="E25" s="131"/>
    </row>
    <row r="26" spans="1:5" ht="37.5">
      <c r="A26" s="7" t="s">
        <v>556</v>
      </c>
      <c r="B26" s="37" t="s">
        <v>481</v>
      </c>
      <c r="C26" s="7" t="s">
        <v>549</v>
      </c>
      <c r="D26" s="121">
        <v>12.56</v>
      </c>
      <c r="E26" s="131"/>
    </row>
    <row r="27" spans="1:5" ht="37.5">
      <c r="A27" s="7" t="s">
        <v>557</v>
      </c>
      <c r="B27" s="37" t="s">
        <v>482</v>
      </c>
      <c r="C27" s="7" t="s">
        <v>549</v>
      </c>
      <c r="D27" s="121">
        <v>3.73</v>
      </c>
      <c r="E27" s="131"/>
    </row>
    <row r="28" spans="1:5">
      <c r="A28" s="7" t="s">
        <v>558</v>
      </c>
      <c r="B28" s="37" t="s">
        <v>483</v>
      </c>
      <c r="C28" s="7" t="s">
        <v>549</v>
      </c>
      <c r="D28" s="121">
        <v>3.74</v>
      </c>
      <c r="E28" s="131"/>
    </row>
    <row r="29" spans="1:5">
      <c r="A29" s="7" t="s">
        <v>559</v>
      </c>
      <c r="B29" s="37" t="s">
        <v>484</v>
      </c>
      <c r="C29" s="7" t="s">
        <v>549</v>
      </c>
      <c r="D29" s="121">
        <v>3.74</v>
      </c>
      <c r="E29" s="131"/>
    </row>
    <row r="30" spans="1:5">
      <c r="A30" s="7" t="s">
        <v>562</v>
      </c>
      <c r="B30" s="37" t="s">
        <v>485</v>
      </c>
      <c r="C30" s="7" t="s">
        <v>549</v>
      </c>
      <c r="D30" s="121">
        <v>6.68</v>
      </c>
      <c r="E30" s="131"/>
    </row>
    <row r="31" spans="1:5">
      <c r="A31" s="41" t="s">
        <v>39</v>
      </c>
      <c r="B31" s="41"/>
      <c r="C31" s="41"/>
    </row>
    <row r="32" spans="1:5">
      <c r="A32" s="42" t="s">
        <v>43</v>
      </c>
      <c r="B32" s="42"/>
      <c r="C32" s="41"/>
    </row>
    <row r="33" spans="1:3">
      <c r="A33" s="42" t="s">
        <v>42</v>
      </c>
      <c r="B33" s="42"/>
      <c r="C33" s="41"/>
    </row>
    <row r="34" spans="1:3">
      <c r="A34" s="41"/>
      <c r="B34" s="41"/>
      <c r="C34" s="41"/>
    </row>
    <row r="35" spans="1:3">
      <c r="A35" s="34"/>
      <c r="B35" s="34" t="s">
        <v>40</v>
      </c>
      <c r="C35" s="34"/>
    </row>
    <row r="36" spans="1:3">
      <c r="A36" s="34"/>
      <c r="B36" s="48" t="s">
        <v>41</v>
      </c>
      <c r="C36" s="34"/>
    </row>
  </sheetData>
  <mergeCells count="12">
    <mergeCell ref="A14:E14"/>
    <mergeCell ref="A16:A18"/>
    <mergeCell ref="B17:B18"/>
    <mergeCell ref="C17:C18"/>
    <mergeCell ref="D17:E17"/>
    <mergeCell ref="B16:E16"/>
    <mergeCell ref="A13:E13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1:F43"/>
  <sheetViews>
    <sheetView view="pageBreakPreview" topLeftCell="A28" zoomScale="70" zoomScaleNormal="50" zoomScaleSheetLayoutView="70" workbookViewId="0">
      <selection activeCell="D3" sqref="D3"/>
    </sheetView>
  </sheetViews>
  <sheetFormatPr defaultRowHeight="18.75"/>
  <cols>
    <col min="1" max="1" width="13" style="4" customWidth="1"/>
    <col min="2" max="2" width="50.5703125" style="4" customWidth="1"/>
    <col min="3" max="3" width="16.85546875" style="4" customWidth="1"/>
    <col min="4" max="4" width="15.85546875" style="4" customWidth="1"/>
    <col min="5" max="5" width="15.7109375" style="4" customWidth="1"/>
    <col min="6" max="16384" width="9.140625" style="4"/>
  </cols>
  <sheetData>
    <row r="1" spans="1:6">
      <c r="A1" s="147" t="s">
        <v>1</v>
      </c>
      <c r="B1" s="147"/>
      <c r="C1" s="147"/>
      <c r="D1" s="147"/>
      <c r="E1" s="147"/>
    </row>
    <row r="2" spans="1:6">
      <c r="A2" s="34"/>
      <c r="B2" s="34"/>
      <c r="C2" s="34"/>
    </row>
    <row r="3" spans="1:6">
      <c r="A3" s="10"/>
      <c r="B3" s="34"/>
      <c r="C3" s="34"/>
      <c r="D3" s="34"/>
      <c r="E3" s="34"/>
    </row>
    <row r="4" spans="1:6">
      <c r="A4" s="10"/>
      <c r="B4" s="34"/>
      <c r="C4" s="34"/>
      <c r="D4" s="34"/>
      <c r="E4" s="34"/>
    </row>
    <row r="5" spans="1:6">
      <c r="A5" s="10"/>
      <c r="B5" s="34"/>
      <c r="C5" s="34"/>
      <c r="D5" s="34"/>
      <c r="E5" s="34"/>
    </row>
    <row r="6" spans="1:6">
      <c r="A6" s="10"/>
      <c r="B6" s="34"/>
      <c r="C6" s="34"/>
      <c r="D6" s="34"/>
      <c r="E6" s="34"/>
    </row>
    <row r="7" spans="1:6">
      <c r="A7" s="10"/>
      <c r="B7" s="34"/>
      <c r="C7" s="34"/>
      <c r="D7" s="34"/>
      <c r="E7" s="34"/>
    </row>
    <row r="8" spans="1:6">
      <c r="A8" s="10"/>
      <c r="B8" s="34"/>
      <c r="C8" s="34"/>
      <c r="D8" s="8"/>
      <c r="E8" s="8"/>
    </row>
    <row r="9" spans="1:6" ht="20.25" customHeight="1">
      <c r="A9" s="148" t="s">
        <v>0</v>
      </c>
      <c r="B9" s="148"/>
      <c r="C9" s="148"/>
      <c r="D9" s="148"/>
      <c r="E9" s="148"/>
    </row>
    <row r="10" spans="1:6">
      <c r="A10" s="147" t="s">
        <v>522</v>
      </c>
      <c r="B10" s="147"/>
      <c r="C10" s="147"/>
      <c r="D10" s="147"/>
      <c r="E10" s="147"/>
    </row>
    <row r="11" spans="1:6">
      <c r="A11" s="147" t="s">
        <v>552</v>
      </c>
      <c r="B11" s="147"/>
      <c r="C11" s="147"/>
      <c r="D11" s="147"/>
      <c r="E11" s="147"/>
    </row>
    <row r="12" spans="1:6">
      <c r="A12" s="147" t="s">
        <v>525</v>
      </c>
      <c r="B12" s="147"/>
      <c r="C12" s="147"/>
      <c r="D12" s="147"/>
      <c r="E12" s="147"/>
    </row>
    <row r="13" spans="1:6">
      <c r="A13" s="147" t="s">
        <v>527</v>
      </c>
      <c r="B13" s="147"/>
      <c r="C13" s="147"/>
      <c r="D13" s="147"/>
      <c r="E13" s="147"/>
    </row>
    <row r="14" spans="1:6">
      <c r="A14" s="149"/>
      <c r="B14" s="149"/>
      <c r="C14" s="149"/>
      <c r="D14" s="149"/>
      <c r="E14" s="149"/>
    </row>
    <row r="15" spans="1:6">
      <c r="A15" s="10"/>
      <c r="B15" s="34"/>
      <c r="C15" s="34"/>
      <c r="D15" s="8"/>
      <c r="E15" s="8"/>
    </row>
    <row r="16" spans="1:6" ht="18.75" customHeight="1">
      <c r="A16" s="150" t="s">
        <v>526</v>
      </c>
      <c r="B16" s="145" t="s">
        <v>3</v>
      </c>
      <c r="C16" s="153"/>
      <c r="D16" s="153"/>
      <c r="E16" s="146"/>
      <c r="F16" s="92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9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21.75" customHeight="1">
      <c r="A20" s="43" t="s">
        <v>193</v>
      </c>
      <c r="B20" s="44" t="s">
        <v>530</v>
      </c>
      <c r="C20" s="46" t="s">
        <v>549</v>
      </c>
      <c r="D20" s="121">
        <v>8.34</v>
      </c>
      <c r="E20" s="131"/>
    </row>
    <row r="21" spans="1:5" ht="37.5" customHeight="1">
      <c r="A21" s="43" t="s">
        <v>198</v>
      </c>
      <c r="B21" s="44" t="s">
        <v>531</v>
      </c>
      <c r="C21" s="46" t="s">
        <v>549</v>
      </c>
      <c r="D21" s="121">
        <v>8.4499999999999993</v>
      </c>
      <c r="E21" s="131"/>
    </row>
    <row r="22" spans="1:5">
      <c r="A22" s="43" t="s">
        <v>107</v>
      </c>
      <c r="B22" s="44" t="s">
        <v>535</v>
      </c>
      <c r="C22" s="46" t="s">
        <v>551</v>
      </c>
      <c r="D22" s="121">
        <v>9.09</v>
      </c>
      <c r="E22" s="131"/>
    </row>
    <row r="23" spans="1:5">
      <c r="A23" s="43" t="s">
        <v>111</v>
      </c>
      <c r="B23" s="44" t="s">
        <v>536</v>
      </c>
      <c r="C23" s="46" t="s">
        <v>551</v>
      </c>
      <c r="D23" s="121">
        <v>6.06</v>
      </c>
      <c r="E23" s="131"/>
    </row>
    <row r="24" spans="1:5" ht="20.25" customHeight="1">
      <c r="A24" s="43" t="s">
        <v>174</v>
      </c>
      <c r="B24" s="44" t="s">
        <v>537</v>
      </c>
      <c r="C24" s="46" t="s">
        <v>550</v>
      </c>
      <c r="D24" s="121">
        <v>5.56</v>
      </c>
      <c r="E24" s="131"/>
    </row>
    <row r="25" spans="1:5">
      <c r="A25" s="43" t="s">
        <v>175</v>
      </c>
      <c r="B25" s="44" t="s">
        <v>538</v>
      </c>
      <c r="C25" s="46" t="s">
        <v>550</v>
      </c>
      <c r="D25" s="121">
        <v>18.18</v>
      </c>
      <c r="E25" s="131"/>
    </row>
    <row r="26" spans="1:5" ht="40.5" customHeight="1">
      <c r="A26" s="43" t="s">
        <v>219</v>
      </c>
      <c r="B26" s="44" t="s">
        <v>539</v>
      </c>
      <c r="C26" s="46" t="s">
        <v>550</v>
      </c>
      <c r="D26" s="121">
        <v>2.81</v>
      </c>
      <c r="E26" s="131"/>
    </row>
    <row r="27" spans="1:5" ht="37.5">
      <c r="A27" s="43" t="s">
        <v>176</v>
      </c>
      <c r="B27" s="44" t="s">
        <v>540</v>
      </c>
      <c r="C27" s="46" t="s">
        <v>550</v>
      </c>
      <c r="D27" s="121">
        <v>4.17</v>
      </c>
      <c r="E27" s="131"/>
    </row>
    <row r="28" spans="1:5">
      <c r="A28" s="43" t="s">
        <v>177</v>
      </c>
      <c r="B28" s="44" t="s">
        <v>541</v>
      </c>
      <c r="C28" s="46" t="s">
        <v>550</v>
      </c>
      <c r="D28" s="121">
        <v>2.82</v>
      </c>
      <c r="E28" s="131"/>
    </row>
    <row r="29" spans="1:5">
      <c r="A29" s="43" t="s">
        <v>179</v>
      </c>
      <c r="B29" s="44" t="s">
        <v>484</v>
      </c>
      <c r="C29" s="46" t="s">
        <v>550</v>
      </c>
      <c r="D29" s="121">
        <v>4.22</v>
      </c>
      <c r="E29" s="131"/>
    </row>
    <row r="30" spans="1:5">
      <c r="A30" s="43" t="s">
        <v>181</v>
      </c>
      <c r="B30" s="44" t="s">
        <v>542</v>
      </c>
      <c r="C30" s="46" t="s">
        <v>550</v>
      </c>
      <c r="D30" s="121">
        <v>4.22</v>
      </c>
      <c r="E30" s="131"/>
    </row>
    <row r="31" spans="1:5">
      <c r="A31" s="43" t="s">
        <v>183</v>
      </c>
      <c r="B31" s="44" t="s">
        <v>543</v>
      </c>
      <c r="C31" s="46" t="s">
        <v>550</v>
      </c>
      <c r="D31" s="121">
        <v>7.37</v>
      </c>
      <c r="E31" s="131"/>
    </row>
    <row r="32" spans="1:5">
      <c r="A32" s="43" t="s">
        <v>184</v>
      </c>
      <c r="B32" s="44" t="s">
        <v>544</v>
      </c>
      <c r="C32" s="46" t="s">
        <v>550</v>
      </c>
      <c r="D32" s="121">
        <v>7.37</v>
      </c>
      <c r="E32" s="131"/>
    </row>
    <row r="33" spans="1:5">
      <c r="A33" s="43" t="s">
        <v>185</v>
      </c>
      <c r="B33" s="44" t="s">
        <v>478</v>
      </c>
      <c r="C33" s="46" t="s">
        <v>550</v>
      </c>
      <c r="D33" s="121">
        <v>5.61</v>
      </c>
      <c r="E33" s="131"/>
    </row>
    <row r="34" spans="1:5">
      <c r="A34" s="43" t="s">
        <v>532</v>
      </c>
      <c r="B34" s="44" t="s">
        <v>545</v>
      </c>
      <c r="C34" s="46" t="s">
        <v>550</v>
      </c>
      <c r="D34" s="121">
        <v>8.42</v>
      </c>
      <c r="E34" s="131"/>
    </row>
    <row r="35" spans="1:5">
      <c r="A35" s="43" t="s">
        <v>533</v>
      </c>
      <c r="B35" s="44" t="s">
        <v>483</v>
      </c>
      <c r="C35" s="46" t="s">
        <v>550</v>
      </c>
      <c r="D35" s="121">
        <v>4.22</v>
      </c>
      <c r="E35" s="131"/>
    </row>
    <row r="36" spans="1:5">
      <c r="A36" s="43" t="s">
        <v>189</v>
      </c>
      <c r="B36" s="44" t="s">
        <v>546</v>
      </c>
      <c r="C36" s="46" t="s">
        <v>550</v>
      </c>
      <c r="D36" s="121">
        <v>10.55</v>
      </c>
      <c r="E36" s="131"/>
    </row>
    <row r="37" spans="1:5" ht="37.5">
      <c r="A37" s="43" t="s">
        <v>534</v>
      </c>
      <c r="B37" s="44" t="s">
        <v>547</v>
      </c>
      <c r="C37" s="46" t="s">
        <v>550</v>
      </c>
      <c r="D37" s="121">
        <v>13.87</v>
      </c>
      <c r="E37" s="131"/>
    </row>
    <row r="38" spans="1:5">
      <c r="A38" s="41" t="s">
        <v>39</v>
      </c>
      <c r="B38" s="41"/>
      <c r="C38" s="41"/>
    </row>
    <row r="39" spans="1:5">
      <c r="A39" s="42" t="s">
        <v>43</v>
      </c>
      <c r="B39" s="42"/>
      <c r="C39" s="41"/>
    </row>
    <row r="40" spans="1:5">
      <c r="A40" s="42" t="s">
        <v>42</v>
      </c>
      <c r="B40" s="42"/>
      <c r="C40" s="41"/>
    </row>
    <row r="41" spans="1:5">
      <c r="A41" s="41"/>
      <c r="B41" s="41"/>
      <c r="C41" s="41"/>
    </row>
    <row r="42" spans="1:5">
      <c r="A42" s="34"/>
      <c r="B42" s="34" t="s">
        <v>40</v>
      </c>
      <c r="C42" s="34"/>
    </row>
    <row r="43" spans="1:5">
      <c r="A43" s="34"/>
      <c r="B43" s="48" t="s">
        <v>41</v>
      </c>
      <c r="C43" s="34"/>
    </row>
  </sheetData>
  <mergeCells count="12">
    <mergeCell ref="A10:E10"/>
    <mergeCell ref="A9:E9"/>
    <mergeCell ref="A1:E1"/>
    <mergeCell ref="A16:A18"/>
    <mergeCell ref="B17:B18"/>
    <mergeCell ref="C17:C18"/>
    <mergeCell ref="D17:E17"/>
    <mergeCell ref="B16:E16"/>
    <mergeCell ref="A14:E14"/>
    <mergeCell ref="A13:E13"/>
    <mergeCell ref="A12:E12"/>
    <mergeCell ref="A11:E11"/>
  </mergeCells>
  <printOptions gridLines="1"/>
  <pageMargins left="0.59055118110236227" right="0.19685039370078741" top="0.59055118110236227" bottom="0.59055118110236227" header="0.31496062992125984" footer="0.31496062992125984"/>
  <pageSetup paperSize="9" scale="8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C00000"/>
  </sheetPr>
  <dimension ref="A1:F41"/>
  <sheetViews>
    <sheetView view="pageBreakPreview" zoomScale="80" zoomScaleNormal="50" zoomScaleSheetLayoutView="80" workbookViewId="0">
      <selection activeCell="A14" sqref="A14:E14"/>
    </sheetView>
  </sheetViews>
  <sheetFormatPr defaultRowHeight="18.75"/>
  <cols>
    <col min="1" max="1" width="11.42578125" style="4" customWidth="1"/>
    <col min="2" max="2" width="56.28515625" style="4" customWidth="1"/>
    <col min="3" max="3" width="13.28515625" style="4" customWidth="1"/>
    <col min="4" max="4" width="14.5703125" style="4" customWidth="1"/>
    <col min="5" max="5" width="15" style="4" customWidth="1"/>
    <col min="6" max="6" width="10.28515625" style="4" customWidth="1"/>
    <col min="7" max="16384" width="9.140625" style="4"/>
  </cols>
  <sheetData>
    <row r="1" spans="1:5" s="34" customFormat="1">
      <c r="A1" s="147" t="s">
        <v>1</v>
      </c>
      <c r="B1" s="147"/>
      <c r="C1" s="147"/>
      <c r="D1" s="147"/>
      <c r="E1" s="147"/>
    </row>
    <row r="2" spans="1:5" s="34" customFormat="1"/>
    <row r="3" spans="1:5" s="34" customFormat="1">
      <c r="A3" s="10"/>
    </row>
    <row r="4" spans="1:5" s="34" customFormat="1">
      <c r="A4" s="10"/>
    </row>
    <row r="5" spans="1:5" s="34" customFormat="1">
      <c r="A5" s="10"/>
    </row>
    <row r="6" spans="1:5" s="34" customFormat="1">
      <c r="A6" s="10"/>
    </row>
    <row r="7" spans="1:5" s="34" customFormat="1">
      <c r="A7" s="10"/>
    </row>
    <row r="8" spans="1:5" s="34" customFormat="1">
      <c r="A8" s="10"/>
      <c r="E8" s="10"/>
    </row>
    <row r="9" spans="1:5" s="34" customFormat="1">
      <c r="A9" s="148" t="s">
        <v>0</v>
      </c>
      <c r="B9" s="148"/>
      <c r="C9" s="148"/>
      <c r="D9" s="148"/>
      <c r="E9" s="148"/>
    </row>
    <row r="10" spans="1:5" s="34" customFormat="1" ht="17.25" customHeight="1">
      <c r="A10" s="147" t="s">
        <v>522</v>
      </c>
      <c r="B10" s="147"/>
      <c r="C10" s="147"/>
      <c r="D10" s="147"/>
      <c r="E10" s="147"/>
    </row>
    <row r="11" spans="1:5" s="34" customFormat="1">
      <c r="A11" s="147" t="s">
        <v>528</v>
      </c>
      <c r="B11" s="147"/>
      <c r="C11" s="147"/>
      <c r="D11" s="147"/>
      <c r="E11" s="147"/>
    </row>
    <row r="12" spans="1:5" s="34" customFormat="1">
      <c r="A12" s="147" t="s">
        <v>525</v>
      </c>
      <c r="B12" s="147"/>
      <c r="C12" s="147"/>
      <c r="D12" s="147"/>
      <c r="E12" s="147"/>
    </row>
    <row r="13" spans="1:5" s="34" customFormat="1">
      <c r="A13" s="147" t="s">
        <v>527</v>
      </c>
      <c r="B13" s="147"/>
      <c r="C13" s="147"/>
      <c r="D13" s="147"/>
      <c r="E13" s="147"/>
    </row>
    <row r="14" spans="1:5" s="34" customFormat="1">
      <c r="A14" s="149"/>
      <c r="B14" s="149"/>
      <c r="C14" s="149"/>
      <c r="D14" s="149"/>
      <c r="E14" s="149"/>
    </row>
    <row r="15" spans="1:5" s="34" customFormat="1">
      <c r="A15" s="10"/>
      <c r="D15" s="10"/>
      <c r="E15" s="10"/>
    </row>
    <row r="16" spans="1:5" s="35" customFormat="1">
      <c r="A16" s="150" t="s">
        <v>526</v>
      </c>
      <c r="B16" s="145" t="s">
        <v>3</v>
      </c>
      <c r="C16" s="153"/>
      <c r="D16" s="153"/>
      <c r="E16" s="146"/>
    </row>
    <row r="17" spans="1:6" s="35" customFormat="1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6" s="35" customFormat="1" ht="38.25" customHeight="1">
      <c r="A18" s="152"/>
      <c r="B18" s="152"/>
      <c r="C18" s="152"/>
      <c r="D18" s="51" t="s">
        <v>523</v>
      </c>
      <c r="E18" s="51" t="s">
        <v>524</v>
      </c>
    </row>
    <row r="19" spans="1:6" s="34" customFormat="1">
      <c r="A19" s="36">
        <v>1</v>
      </c>
      <c r="B19" s="36">
        <v>2</v>
      </c>
      <c r="C19" s="36">
        <v>3</v>
      </c>
      <c r="D19" s="36">
        <v>6</v>
      </c>
      <c r="E19" s="36">
        <v>7</v>
      </c>
    </row>
    <row r="20" spans="1:6" ht="37.5">
      <c r="A20" s="7" t="s">
        <v>49</v>
      </c>
      <c r="B20" s="37" t="s">
        <v>405</v>
      </c>
      <c r="C20" s="7" t="s">
        <v>406</v>
      </c>
      <c r="D20" s="117">
        <v>17.239999999999998</v>
      </c>
      <c r="E20" s="14"/>
      <c r="F20" s="116"/>
    </row>
    <row r="21" spans="1:6" ht="37.5" customHeight="1">
      <c r="A21" s="7" t="s">
        <v>136</v>
      </c>
      <c r="B21" s="37" t="s">
        <v>407</v>
      </c>
      <c r="C21" s="7" t="s">
        <v>408</v>
      </c>
      <c r="D21" s="117">
        <v>25.65</v>
      </c>
      <c r="E21" s="14"/>
      <c r="F21" s="116"/>
    </row>
    <row r="22" spans="1:6" ht="38.25" customHeight="1">
      <c r="A22" s="7" t="s">
        <v>173</v>
      </c>
      <c r="B22" s="37" t="s">
        <v>409</v>
      </c>
      <c r="C22" s="7" t="s">
        <v>408</v>
      </c>
      <c r="D22" s="117">
        <v>25.65</v>
      </c>
      <c r="E22" s="14"/>
      <c r="F22" s="116"/>
    </row>
    <row r="23" spans="1:6" ht="37.5">
      <c r="A23" s="7" t="s">
        <v>97</v>
      </c>
      <c r="B23" s="38" t="s">
        <v>410</v>
      </c>
      <c r="C23" s="7" t="s">
        <v>408</v>
      </c>
      <c r="D23" s="117">
        <v>25.65</v>
      </c>
      <c r="E23" s="14"/>
      <c r="F23" s="116"/>
    </row>
    <row r="24" spans="1:6" ht="37.5">
      <c r="A24" s="7" t="s">
        <v>124</v>
      </c>
      <c r="B24" s="38" t="s">
        <v>411</v>
      </c>
      <c r="C24" s="7" t="s">
        <v>408</v>
      </c>
      <c r="D24" s="117">
        <v>25.65</v>
      </c>
      <c r="E24" s="14"/>
      <c r="F24" s="116"/>
    </row>
    <row r="25" spans="1:6" ht="20.25" customHeight="1">
      <c r="A25" s="7" t="s">
        <v>193</v>
      </c>
      <c r="B25" s="38" t="s">
        <v>412</v>
      </c>
      <c r="C25" s="7" t="s">
        <v>408</v>
      </c>
      <c r="D25" s="117">
        <v>25.65</v>
      </c>
      <c r="E25" s="14"/>
      <c r="F25" s="116"/>
    </row>
    <row r="26" spans="1:6">
      <c r="A26" s="7" t="s">
        <v>198</v>
      </c>
      <c r="B26" s="38" t="s">
        <v>413</v>
      </c>
      <c r="C26" s="7" t="s">
        <v>408</v>
      </c>
      <c r="D26" s="117">
        <v>25.65</v>
      </c>
      <c r="E26" s="14"/>
      <c r="F26" s="116"/>
    </row>
    <row r="27" spans="1:6">
      <c r="A27" s="7" t="s">
        <v>208</v>
      </c>
      <c r="B27" s="38" t="s">
        <v>414</v>
      </c>
      <c r="C27" s="7" t="s">
        <v>408</v>
      </c>
      <c r="D27" s="117">
        <v>25.65</v>
      </c>
      <c r="E27" s="14"/>
      <c r="F27" s="116"/>
    </row>
    <row r="28" spans="1:6" ht="56.25">
      <c r="A28" s="7" t="s">
        <v>415</v>
      </c>
      <c r="B28" s="38" t="s">
        <v>416</v>
      </c>
      <c r="C28" s="7" t="s">
        <v>408</v>
      </c>
      <c r="D28" s="117">
        <v>25.65</v>
      </c>
      <c r="E28" s="14"/>
      <c r="F28" s="116"/>
    </row>
    <row r="29" spans="1:6">
      <c r="A29" s="39" t="s">
        <v>417</v>
      </c>
      <c r="B29" s="37" t="s">
        <v>418</v>
      </c>
      <c r="C29" s="7"/>
      <c r="D29" s="117"/>
      <c r="E29" s="14"/>
      <c r="F29" s="116"/>
    </row>
    <row r="30" spans="1:6">
      <c r="A30" s="7" t="s">
        <v>419</v>
      </c>
      <c r="B30" s="37" t="s">
        <v>420</v>
      </c>
      <c r="C30" s="7" t="s">
        <v>408</v>
      </c>
      <c r="D30" s="117">
        <v>25.65</v>
      </c>
      <c r="E30" s="14"/>
      <c r="F30" s="116"/>
    </row>
    <row r="31" spans="1:6">
      <c r="A31" s="40" t="s">
        <v>421</v>
      </c>
      <c r="B31" s="37" t="s">
        <v>422</v>
      </c>
      <c r="C31" s="40" t="s">
        <v>408</v>
      </c>
      <c r="D31" s="117">
        <v>25.65</v>
      </c>
      <c r="E31" s="14"/>
      <c r="F31" s="116"/>
    </row>
    <row r="32" spans="1:6">
      <c r="A32" s="40" t="s">
        <v>423</v>
      </c>
      <c r="B32" s="37" t="s">
        <v>424</v>
      </c>
      <c r="C32" s="40" t="s">
        <v>408</v>
      </c>
      <c r="D32" s="117">
        <v>25.65</v>
      </c>
      <c r="E32" s="14"/>
      <c r="F32" s="116"/>
    </row>
    <row r="33" spans="1:6">
      <c r="A33" s="7" t="s">
        <v>425</v>
      </c>
      <c r="B33" s="37" t="s">
        <v>426</v>
      </c>
      <c r="C33" s="7" t="s">
        <v>408</v>
      </c>
      <c r="D33" s="117">
        <v>25.65</v>
      </c>
      <c r="E33" s="14"/>
      <c r="F33" s="116"/>
    </row>
    <row r="34" spans="1:6" ht="18.75" customHeight="1">
      <c r="A34" s="7" t="s">
        <v>427</v>
      </c>
      <c r="B34" s="37" t="s">
        <v>428</v>
      </c>
      <c r="C34" s="7" t="s">
        <v>408</v>
      </c>
      <c r="D34" s="117">
        <v>25.65</v>
      </c>
      <c r="E34" s="14"/>
      <c r="F34" s="116"/>
    </row>
    <row r="35" spans="1:6">
      <c r="A35" s="43" t="s">
        <v>554</v>
      </c>
      <c r="B35" s="44" t="s">
        <v>529</v>
      </c>
      <c r="C35" s="43" t="s">
        <v>408</v>
      </c>
      <c r="D35" s="117">
        <v>18.579999999999998</v>
      </c>
      <c r="E35" s="14"/>
      <c r="F35" s="116"/>
    </row>
    <row r="36" spans="1:6">
      <c r="A36" s="43" t="s">
        <v>555</v>
      </c>
      <c r="B36" s="44" t="s">
        <v>696</v>
      </c>
      <c r="C36" s="43" t="s">
        <v>408</v>
      </c>
      <c r="D36" s="117">
        <v>19.68</v>
      </c>
      <c r="E36" s="14"/>
      <c r="F36" s="116"/>
    </row>
    <row r="37" spans="1:6">
      <c r="A37" s="41" t="s">
        <v>39</v>
      </c>
      <c r="B37" s="41"/>
      <c r="C37" s="41"/>
    </row>
    <row r="38" spans="1:6">
      <c r="A38" s="42" t="s">
        <v>43</v>
      </c>
      <c r="B38" s="42"/>
      <c r="C38" s="41"/>
    </row>
    <row r="39" spans="1:6">
      <c r="A39" s="42" t="s">
        <v>42</v>
      </c>
      <c r="B39" s="42"/>
      <c r="C39" s="41"/>
    </row>
    <row r="40" spans="1:6">
      <c r="A40" s="41"/>
      <c r="B40" s="41"/>
      <c r="C40" s="41"/>
    </row>
    <row r="41" spans="1:6">
      <c r="A41" s="34"/>
      <c r="B41" s="34" t="s">
        <v>40</v>
      </c>
      <c r="C41" s="34"/>
    </row>
  </sheetData>
  <mergeCells count="12">
    <mergeCell ref="A1:E1"/>
    <mergeCell ref="D17:E17"/>
    <mergeCell ref="B16:E16"/>
    <mergeCell ref="A9:E9"/>
    <mergeCell ref="A10:E10"/>
    <mergeCell ref="A11:E11"/>
    <mergeCell ref="A12:E12"/>
    <mergeCell ref="A13:E13"/>
    <mergeCell ref="A14:E14"/>
    <mergeCell ref="A16:A18"/>
    <mergeCell ref="B17:B18"/>
    <mergeCell ref="C17:C18"/>
  </mergeCells>
  <printOptions gridLines="1"/>
  <pageMargins left="0.59055118110236227" right="0.19685039370078741" top="0.59055118110236227" bottom="0.39370078740157483" header="0.31496062992125984" footer="0.31496062992125984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F48"/>
  <sheetViews>
    <sheetView view="pageBreakPreview" zoomScale="60" workbookViewId="0">
      <selection activeCell="D3" sqref="D3:D7"/>
    </sheetView>
  </sheetViews>
  <sheetFormatPr defaultRowHeight="18.75"/>
  <cols>
    <col min="1" max="1" width="13.85546875" style="34" customWidth="1"/>
    <col min="2" max="2" width="51.42578125" style="34" customWidth="1"/>
    <col min="3" max="3" width="18.42578125" style="34" customWidth="1"/>
    <col min="4" max="4" width="16.140625" style="34" customWidth="1"/>
    <col min="5" max="5" width="15.5703125" style="34" customWidth="1"/>
    <col min="6" max="16384" width="9.140625" style="34"/>
  </cols>
  <sheetData>
    <row r="1" spans="1:6">
      <c r="A1" s="147" t="s">
        <v>1</v>
      </c>
      <c r="B1" s="147"/>
      <c r="C1" s="147"/>
      <c r="D1" s="50"/>
    </row>
    <row r="3" spans="1:6">
      <c r="A3" s="10"/>
      <c r="F3" s="10"/>
    </row>
    <row r="4" spans="1:6">
      <c r="A4" s="10"/>
      <c r="F4" s="10"/>
    </row>
    <row r="5" spans="1:6">
      <c r="A5" s="10"/>
      <c r="F5" s="10"/>
    </row>
    <row r="6" spans="1:6">
      <c r="A6" s="10"/>
      <c r="F6" s="10"/>
    </row>
    <row r="7" spans="1:6">
      <c r="A7" s="10"/>
      <c r="F7" s="10"/>
    </row>
    <row r="8" spans="1:6">
      <c r="A8" s="10"/>
    </row>
    <row r="9" spans="1:6">
      <c r="A9" s="148" t="s">
        <v>0</v>
      </c>
      <c r="B9" s="148"/>
      <c r="C9" s="148"/>
      <c r="D9" s="148"/>
      <c r="E9" s="148"/>
    </row>
    <row r="10" spans="1:6">
      <c r="A10" s="147" t="s">
        <v>522</v>
      </c>
      <c r="B10" s="147"/>
      <c r="C10" s="147"/>
      <c r="D10" s="147"/>
      <c r="E10" s="147"/>
    </row>
    <row r="11" spans="1:6">
      <c r="A11" s="147" t="s">
        <v>630</v>
      </c>
      <c r="B11" s="147"/>
      <c r="C11" s="147"/>
      <c r="D11" s="147"/>
      <c r="E11" s="147"/>
    </row>
    <row r="12" spans="1:6">
      <c r="A12" s="147" t="s">
        <v>525</v>
      </c>
      <c r="B12" s="147"/>
      <c r="C12" s="147"/>
      <c r="D12" s="147"/>
      <c r="E12" s="147"/>
    </row>
    <row r="13" spans="1:6" ht="18.75" customHeight="1">
      <c r="A13" s="167" t="s">
        <v>527</v>
      </c>
      <c r="B13" s="167"/>
      <c r="C13" s="167"/>
      <c r="D13" s="167"/>
      <c r="E13" s="167"/>
    </row>
    <row r="14" spans="1:6">
      <c r="A14" s="50"/>
      <c r="B14" s="50"/>
      <c r="C14" s="50"/>
      <c r="D14" s="50"/>
      <c r="E14" s="72"/>
    </row>
    <row r="15" spans="1:6">
      <c r="A15" s="149"/>
      <c r="B15" s="149"/>
      <c r="C15" s="149"/>
      <c r="D15" s="149"/>
      <c r="E15" s="149"/>
    </row>
    <row r="16" spans="1:6">
      <c r="A16" s="10"/>
    </row>
    <row r="17" spans="1:5" s="35" customFormat="1">
      <c r="A17" s="150" t="s">
        <v>526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9" customHeight="1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 ht="20.25" customHeight="1">
      <c r="A21" s="23" t="str">
        <f>'[1]Кальк. '!A16</f>
        <v>6.1.</v>
      </c>
      <c r="B21" s="24" t="str">
        <f>'[1]Кальк. '!B16</f>
        <v>Эндоскопические диагностические исследования</v>
      </c>
      <c r="C21" s="73"/>
      <c r="D21" s="47"/>
      <c r="E21" s="74"/>
    </row>
    <row r="22" spans="1:5">
      <c r="A22" s="23" t="str">
        <f>'[1]Кальк. '!A17</f>
        <v>6.1.1.</v>
      </c>
      <c r="B22" s="24" t="str">
        <f>'[1]Кальк. '!B17</f>
        <v>Эзофагоскопия</v>
      </c>
      <c r="C22" s="46" t="str">
        <f>[1]нормы!C18</f>
        <v>Исследование</v>
      </c>
      <c r="D22" s="113">
        <v>12.940000000000001</v>
      </c>
      <c r="E22" s="129"/>
    </row>
    <row r="23" spans="1:5">
      <c r="A23" s="23" t="str">
        <f>'[1]Кальк. '!A18</f>
        <v>6.1.3.</v>
      </c>
      <c r="B23" s="24" t="str">
        <f>'[1]Кальк. '!B18</f>
        <v>Эзофагогастродуоденоскопия</v>
      </c>
      <c r="C23" s="46" t="str">
        <f>[1]нормы!C27</f>
        <v>Исследование</v>
      </c>
      <c r="D23" s="113">
        <v>19.45</v>
      </c>
      <c r="E23" s="129"/>
    </row>
    <row r="24" spans="1:5">
      <c r="A24" s="23" t="str">
        <f>'[1]Кальк. '!A19</f>
        <v>6.1.4.</v>
      </c>
      <c r="B24" s="24" t="str">
        <f>'[1]Кальк. '!B19</f>
        <v>Ретроградная холангиопанкреатография</v>
      </c>
      <c r="C24" s="46" t="str">
        <f>[1]нормы!C36</f>
        <v>Исследование</v>
      </c>
      <c r="D24" s="113">
        <v>62.35</v>
      </c>
      <c r="E24" s="127"/>
    </row>
    <row r="25" spans="1:5">
      <c r="A25" s="23" t="str">
        <f>'[1]Кальк. '!A20</f>
        <v>6.1.5.</v>
      </c>
      <c r="B25" s="24" t="str">
        <f>'[1]Кальк. '!B20</f>
        <v>Трахеобронхоскопия</v>
      </c>
      <c r="C25" s="46" t="str">
        <f>[1]нормы!C42</f>
        <v>Исследование</v>
      </c>
      <c r="D25" s="113">
        <v>20.27</v>
      </c>
      <c r="E25" s="127"/>
    </row>
    <row r="26" spans="1:5">
      <c r="A26" s="23" t="str">
        <f>'[1]Кальк. '!A21</f>
        <v>6.1.6.</v>
      </c>
      <c r="B26" s="24" t="str">
        <f>'[1]Кальк. '!B21</f>
        <v>Еюноскопия</v>
      </c>
      <c r="C26" s="46" t="str">
        <f>[1]нормы!C51</f>
        <v>Исследование</v>
      </c>
      <c r="D26" s="113">
        <v>28.12</v>
      </c>
      <c r="E26" s="127"/>
    </row>
    <row r="27" spans="1:5">
      <c r="A27" s="23" t="str">
        <f>'[1]Кальк. '!A22</f>
        <v>6.1.11.</v>
      </c>
      <c r="B27" s="24" t="str">
        <f>'[1]Кальк. '!B22</f>
        <v>Ректосигмоскопия</v>
      </c>
      <c r="C27" s="46" t="str">
        <f>[1]нормы!C60</f>
        <v>Исследование</v>
      </c>
      <c r="D27" s="113">
        <v>21.48</v>
      </c>
      <c r="E27" s="127"/>
    </row>
    <row r="28" spans="1:5">
      <c r="A28" s="23" t="str">
        <f>'[1]Кальк. '!A23</f>
        <v>6.1.12.</v>
      </c>
      <c r="B28" s="24" t="str">
        <f>'[1]Кальк. '!B23</f>
        <v>Ректосигмоколоноскопия</v>
      </c>
      <c r="C28" s="46" t="str">
        <f>[1]нормы!C68</f>
        <v>Исследование</v>
      </c>
      <c r="D28" s="113">
        <v>34.380000000000003</v>
      </c>
      <c r="E28" s="127"/>
    </row>
    <row r="29" spans="1:5" ht="37.5">
      <c r="A29" s="23" t="str">
        <f>'[1]Кальк. '!A24</f>
        <v>6.2.</v>
      </c>
      <c r="B29" s="24" t="str">
        <f>'[1]Кальк. '!B24</f>
        <v>Эндоскопические лечебно-диагностические процедуры и операции</v>
      </c>
      <c r="C29" s="46"/>
      <c r="D29" s="113"/>
      <c r="E29" s="127"/>
    </row>
    <row r="30" spans="1:5">
      <c r="A30" s="23" t="str">
        <f>'[1]Кальк. '!A25</f>
        <v>6.2.1.</v>
      </c>
      <c r="B30" s="24" t="str">
        <f>'[1]Кальк. '!B25</f>
        <v>Эзофагоскопия</v>
      </c>
      <c r="C30" s="46" t="str">
        <f>[1]нормы!C77</f>
        <v>Исследование</v>
      </c>
      <c r="D30" s="113">
        <v>22.35</v>
      </c>
      <c r="E30" s="127"/>
    </row>
    <row r="31" spans="1:5">
      <c r="A31" s="23" t="str">
        <f>'[1]Кальк. '!A26</f>
        <v>6.2.3.</v>
      </c>
      <c r="B31" s="24" t="str">
        <f>'[1]Кальк. '!B26</f>
        <v>Эзофагогастродуоденоскопия</v>
      </c>
      <c r="C31" s="46" t="str">
        <f>[1]нормы!C86</f>
        <v>Исследование</v>
      </c>
      <c r="D31" s="113">
        <v>29.860000000000003</v>
      </c>
      <c r="E31" s="127"/>
    </row>
    <row r="32" spans="1:5">
      <c r="A32" s="23" t="str">
        <f>'[1]Кальк. '!A27</f>
        <v>6.2.4.</v>
      </c>
      <c r="B32" s="24" t="str">
        <f>'[1]Кальк. '!B27</f>
        <v>Эзофагогастродуоденоскопия (сложная)</v>
      </c>
      <c r="C32" s="46" t="str">
        <f>[1]нормы!C95</f>
        <v>Исследование</v>
      </c>
      <c r="D32" s="113">
        <v>37.61</v>
      </c>
      <c r="E32" s="127"/>
    </row>
    <row r="33" spans="1:5">
      <c r="A33" s="23" t="str">
        <f>'[1]Кальк. '!A28</f>
        <v>6.2.5.</v>
      </c>
      <c r="B33" s="24" t="str">
        <f>'[1]Кальк. '!B28</f>
        <v>Ретроградная холангиопанкреатография</v>
      </c>
      <c r="C33" s="46" t="str">
        <f>[1]нормы!C104</f>
        <v>Исследование</v>
      </c>
      <c r="D33" s="113">
        <v>41.2</v>
      </c>
      <c r="E33" s="127"/>
    </row>
    <row r="34" spans="1:5" ht="20.25" customHeight="1">
      <c r="A34" s="23" t="str">
        <f>'[1]Кальк. '!A29</f>
        <v>6.2.6.</v>
      </c>
      <c r="B34" s="24" t="str">
        <f>'[1]Кальк. '!B29</f>
        <v>Ретроградная холангиопанкреатография (сложная)</v>
      </c>
      <c r="C34" s="46" t="str">
        <f>[1]нормы!C110</f>
        <v>Исследование</v>
      </c>
      <c r="D34" s="113">
        <v>51.01</v>
      </c>
      <c r="E34" s="127"/>
    </row>
    <row r="35" spans="1:5">
      <c r="A35" s="23" t="str">
        <f>'[1]Кальк. '!A30</f>
        <v>6.2.7.</v>
      </c>
      <c r="B35" s="24" t="str">
        <f>'[1]Кальк. '!B30</f>
        <v>Трахеобронхоскопия</v>
      </c>
      <c r="C35" s="46" t="str">
        <f>[1]нормы!C116</f>
        <v>Исследование</v>
      </c>
      <c r="D35" s="113">
        <v>20.27</v>
      </c>
      <c r="E35" s="127"/>
    </row>
    <row r="36" spans="1:5">
      <c r="A36" s="23" t="str">
        <f>'[1]Кальк. '!A31</f>
        <v>6.2.8.</v>
      </c>
      <c r="B36" s="24" t="str">
        <f>'[1]Кальк. '!B31</f>
        <v>Еюноскопия</v>
      </c>
      <c r="C36" s="46" t="str">
        <f>[1]нормы!C125</f>
        <v>Исследование</v>
      </c>
      <c r="D36" s="113">
        <v>41.2</v>
      </c>
      <c r="E36" s="127"/>
    </row>
    <row r="37" spans="1:5">
      <c r="A37" s="23" t="str">
        <f>'[1]Кальк. '!A32</f>
        <v>6.2.13.</v>
      </c>
      <c r="B37" s="24" t="str">
        <f>'[1]Кальк. '!B32</f>
        <v>Ректосигмоскопия</v>
      </c>
      <c r="C37" s="46" t="str">
        <f>[1]нормы!C134</f>
        <v>Исследование</v>
      </c>
      <c r="D37" s="113">
        <v>37.61</v>
      </c>
      <c r="E37" s="127"/>
    </row>
    <row r="38" spans="1:5">
      <c r="A38" s="23" t="str">
        <f>'[1]Кальк. '!A33</f>
        <v>6.2.14.</v>
      </c>
      <c r="B38" s="24" t="str">
        <f>'[1]Кальк. '!B33</f>
        <v>Ректосигмоколоноскопия</v>
      </c>
      <c r="C38" s="46" t="str">
        <f>[1]нормы!C142</f>
        <v>Исследование</v>
      </c>
      <c r="D38" s="113">
        <v>61.26</v>
      </c>
      <c r="E38" s="127"/>
    </row>
    <row r="39" spans="1:5">
      <c r="A39" s="23" t="str">
        <f>'[1]Кальк. '!A34</f>
        <v>6.3.</v>
      </c>
      <c r="B39" s="24" t="str">
        <f>'[1]Кальк. '!B34</f>
        <v>Прочие манипуляции</v>
      </c>
      <c r="C39" s="46"/>
      <c r="D39" s="113"/>
      <c r="E39" s="127"/>
    </row>
    <row r="40" spans="1:5" ht="37.5">
      <c r="A40" s="23" t="str">
        <f>'[1]Кальк. '!A35</f>
        <v>6.3.1.</v>
      </c>
      <c r="B40" s="24" t="str">
        <f>'[1]Кальк. '!B35</f>
        <v>Взятие биопсийного материала на гистологическое исследование</v>
      </c>
      <c r="C40" s="46" t="str">
        <f>[1]нормы!C151</f>
        <v>Манипуляция</v>
      </c>
      <c r="D40" s="113">
        <v>5.5</v>
      </c>
      <c r="E40" s="127"/>
    </row>
    <row r="41" spans="1:5" ht="20.25" customHeight="1">
      <c r="A41" s="23" t="str">
        <f>'[1]Кальк. '!A36</f>
        <v>6.3.2.</v>
      </c>
      <c r="B41" s="24" t="str">
        <f>'[1]Кальк. '!B36</f>
        <v>Взятие материала на цитологическое исследование</v>
      </c>
      <c r="C41" s="46" t="str">
        <f>[1]нормы!C157</f>
        <v>Манипуляция</v>
      </c>
      <c r="D41" s="113">
        <v>5.5</v>
      </c>
      <c r="E41" s="127"/>
    </row>
    <row r="42" spans="1:5">
      <c r="A42" s="23" t="str">
        <f>'[1]Кальк. '!A37</f>
        <v>6.3.3.</v>
      </c>
      <c r="B42" s="24" t="str">
        <f>'[1]Кальк. '!B37</f>
        <v>Выполнение уреазного теста</v>
      </c>
      <c r="C42" s="46" t="str">
        <f>[1]нормы!C163</f>
        <v>Исследование</v>
      </c>
      <c r="D42" s="113">
        <v>7.15</v>
      </c>
      <c r="E42" s="127"/>
    </row>
    <row r="43" spans="1:5">
      <c r="A43" s="41" t="s">
        <v>39</v>
      </c>
      <c r="B43" s="41"/>
      <c r="C43" s="41"/>
      <c r="D43" s="41"/>
      <c r="E43" s="41"/>
    </row>
    <row r="44" spans="1:5">
      <c r="A44" s="42" t="s">
        <v>43</v>
      </c>
      <c r="B44" s="42"/>
      <c r="C44" s="41"/>
      <c r="D44" s="41"/>
      <c r="E44" s="41"/>
    </row>
    <row r="45" spans="1:5">
      <c r="A45" s="42" t="s">
        <v>42</v>
      </c>
      <c r="B45" s="42"/>
      <c r="C45" s="41"/>
      <c r="D45" s="41"/>
      <c r="E45" s="41"/>
    </row>
    <row r="46" spans="1:5">
      <c r="A46" s="41"/>
      <c r="B46" s="41"/>
      <c r="C46" s="41"/>
      <c r="D46" s="41"/>
      <c r="E46" s="41"/>
    </row>
    <row r="47" spans="1:5">
      <c r="B47" s="34" t="s">
        <v>40</v>
      </c>
    </row>
    <row r="48" spans="1:5">
      <c r="B48" s="48" t="s">
        <v>41</v>
      </c>
    </row>
  </sheetData>
  <mergeCells count="12">
    <mergeCell ref="A1:C1"/>
    <mergeCell ref="A17:A19"/>
    <mergeCell ref="B18:B19"/>
    <mergeCell ref="C18:C19"/>
    <mergeCell ref="D18:E18"/>
    <mergeCell ref="B17:E17"/>
    <mergeCell ref="A9:E9"/>
    <mergeCell ref="A10:E10"/>
    <mergeCell ref="A11:E11"/>
    <mergeCell ref="A12:E12"/>
    <mergeCell ref="A13:E13"/>
    <mergeCell ref="A15:E15"/>
  </mergeCells>
  <printOptions gridLines="1"/>
  <pageMargins left="0.59055118110236227" right="0.19685039370078741" top="0.59055118110236227" bottom="0.39370078740157483" header="0.31496062992125984" footer="0.31496062992125984"/>
  <pageSetup paperSize="9" scale="8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92D050"/>
  </sheetPr>
  <dimension ref="A1:E59"/>
  <sheetViews>
    <sheetView view="pageBreakPreview" zoomScale="60" workbookViewId="0">
      <selection activeCell="A15" sqref="A15:E15"/>
    </sheetView>
  </sheetViews>
  <sheetFormatPr defaultRowHeight="18.75"/>
  <cols>
    <col min="1" max="1" width="19.5703125" style="34" customWidth="1"/>
    <col min="2" max="2" width="50.5703125" style="34" customWidth="1"/>
    <col min="3" max="3" width="17.5703125" style="34" customWidth="1"/>
    <col min="4" max="4" width="15.85546875" style="34" customWidth="1"/>
    <col min="5" max="5" width="15.7109375" style="34" customWidth="1"/>
    <col min="6" max="16384" width="9.140625" style="34"/>
  </cols>
  <sheetData>
    <row r="1" spans="1:5">
      <c r="A1" s="147" t="s">
        <v>1</v>
      </c>
      <c r="B1" s="147"/>
      <c r="C1" s="147"/>
      <c r="D1" s="147"/>
      <c r="E1" s="147"/>
    </row>
    <row r="3" spans="1:5">
      <c r="A3" s="10"/>
    </row>
    <row r="4" spans="1:5">
      <c r="A4" s="10"/>
    </row>
    <row r="5" spans="1:5">
      <c r="A5" s="10"/>
    </row>
    <row r="6" spans="1:5">
      <c r="A6" s="10"/>
    </row>
    <row r="7" spans="1:5">
      <c r="A7" s="10"/>
    </row>
    <row r="8" spans="1:5">
      <c r="A8" s="10"/>
      <c r="D8" s="10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632</v>
      </c>
      <c r="B10" s="147"/>
      <c r="C10" s="147"/>
      <c r="D10" s="147"/>
      <c r="E10" s="147"/>
    </row>
    <row r="11" spans="1:5">
      <c r="A11" s="147" t="s">
        <v>631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 ht="18.75" customHeight="1">
      <c r="A13" s="167" t="s">
        <v>527</v>
      </c>
      <c r="B13" s="167"/>
      <c r="C13" s="167"/>
      <c r="D13" s="167"/>
      <c r="E13" s="167"/>
    </row>
    <row r="14" spans="1:5">
      <c r="A14" s="11"/>
      <c r="B14" s="11"/>
      <c r="C14" s="11"/>
      <c r="D14" s="10"/>
    </row>
    <row r="15" spans="1:5">
      <c r="A15" s="149"/>
      <c r="B15" s="149"/>
      <c r="C15" s="149"/>
      <c r="D15" s="149"/>
      <c r="E15" s="149"/>
    </row>
    <row r="16" spans="1:5">
      <c r="A16" s="10"/>
      <c r="D16" s="10"/>
    </row>
    <row r="17" spans="1:5" s="35" customFormat="1" ht="18.75" customHeight="1">
      <c r="A17" s="150" t="s">
        <v>2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9.75" customHeight="1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>
      <c r="A21" s="43" t="str">
        <f>[2]Калькуляция!A16</f>
        <v>5.</v>
      </c>
      <c r="B21" s="87" t="str">
        <f>[2]Калькуляция!B16:O16</f>
        <v xml:space="preserve">Функциональная диагностика: </v>
      </c>
      <c r="C21" s="88"/>
      <c r="D21" s="47"/>
      <c r="E21" s="74"/>
    </row>
    <row r="22" spans="1:5" ht="18.75" customHeight="1">
      <c r="A22" s="43" t="str">
        <f>[2]Калькуляция!A17</f>
        <v>5.1.</v>
      </c>
      <c r="B22" s="87" t="str">
        <f>[2]Калькуляция!B17:O17</f>
        <v xml:space="preserve">Электрокардиографические исследования: </v>
      </c>
      <c r="C22" s="88"/>
      <c r="D22" s="89"/>
      <c r="E22" s="75"/>
    </row>
    <row r="23" spans="1:5">
      <c r="A23" s="43" t="str">
        <f>[2]Калькуляция!A18</f>
        <v>5.1.1.</v>
      </c>
      <c r="B23" s="87" t="str">
        <f>[2]Калькуляция!B18:O18</f>
        <v xml:space="preserve">Электрокардиограмма в 12 отведениях: </v>
      </c>
      <c r="C23" s="88"/>
      <c r="D23" s="89"/>
      <c r="E23" s="36"/>
    </row>
    <row r="24" spans="1:5" ht="37.5">
      <c r="A24" s="43" t="str">
        <f>[2]Калькуляция!A19</f>
        <v>5.1.1.1.</v>
      </c>
      <c r="B24" s="76" t="str">
        <f>[2]Калькуляция!B19:O19</f>
        <v>Электрокардиограмма в 12 отведениях без функциональных проб</v>
      </c>
      <c r="C24" s="46" t="str">
        <f>[2]Нормы!C20</f>
        <v>Исследование</v>
      </c>
      <c r="D24" s="113">
        <v>3.16</v>
      </c>
      <c r="E24" s="127"/>
    </row>
    <row r="25" spans="1:5" ht="39" customHeight="1">
      <c r="A25" s="43" t="str">
        <f>[2]Калькуляция!A20</f>
        <v>5.1.1.2.</v>
      </c>
      <c r="B25" s="76" t="str">
        <f>[2]Калькуляция!B20:O20</f>
        <v>Электрокардиограмма в 12 отведениях с функциональными пробами (за одну пробу)</v>
      </c>
      <c r="C25" s="46" t="str">
        <f>[2]Нормы!C22</f>
        <v>Исследование</v>
      </c>
      <c r="D25" s="113">
        <v>5.34</v>
      </c>
      <c r="E25" s="127"/>
    </row>
    <row r="26" spans="1:5" ht="37.5">
      <c r="A26" s="43" t="str">
        <f>[2]Калькуляция!A21</f>
        <v>5.1.1.3.</v>
      </c>
      <c r="B26" s="76" t="str">
        <f>[2]Калькуляция!B21:O21</f>
        <v>Электрокардиограмма в дополнительных отведениях</v>
      </c>
      <c r="C26" s="46" t="str">
        <f>[2]Нормы!C24</f>
        <v>Исследование</v>
      </c>
      <c r="D26" s="113">
        <v>2.5099999999999998</v>
      </c>
      <c r="E26" s="127"/>
    </row>
    <row r="27" spans="1:5" ht="92.25" customHeight="1">
      <c r="A27" s="43" t="str">
        <f>[2]Калькуляция!A22</f>
        <v>5.1.2.</v>
      </c>
      <c r="B27" s="88" t="str">
        <f>[2]Калькуляция!B22:O22</f>
        <v xml:space="preserve">Электрокардиографическое исследование с непрерывной суточной регистрацией электрокардиограммы в период свободной активности пациента (холтеровское мониторирование): </v>
      </c>
      <c r="C27" s="88"/>
      <c r="D27" s="113"/>
      <c r="E27" s="127"/>
    </row>
    <row r="28" spans="1:5" ht="114.75" customHeight="1">
      <c r="A28" s="43" t="str">
        <f>[2]Калькуляция!A23</f>
        <v>5.1.2.2.</v>
      </c>
      <c r="B28" s="76" t="str">
        <f>[2]Калькуляция!B23:O23</f>
        <v>Электрокардиографическое исследование с непрерывной суточной регистрацией электрокардиограммы в период свободной активности пациента (холтеровское мониторирование) стандартное с дополнительными функциями</v>
      </c>
      <c r="C28" s="46" t="str">
        <f>[2]Нормы!C27</f>
        <v>Исследование</v>
      </c>
      <c r="D28" s="113">
        <v>27.98</v>
      </c>
      <c r="E28" s="127"/>
    </row>
    <row r="29" spans="1:5" ht="59.25" customHeight="1">
      <c r="A29" s="43" t="str">
        <f>[2]Калькуляция!A24</f>
        <v>5.1.3.</v>
      </c>
      <c r="B29" s="76" t="str">
        <f>[2]Калькуляция!B24:O24</f>
        <v>Электрокардиографическое исследование с дозированной физической нагрузкой (велоэргометрия, тредмил-тест)</v>
      </c>
      <c r="C29" s="46" t="str">
        <f>[2]Нормы!C29</f>
        <v>Исследование</v>
      </c>
      <c r="D29" s="113">
        <v>12.64</v>
      </c>
      <c r="E29" s="127"/>
    </row>
    <row r="30" spans="1:5" ht="41.25" customHeight="1">
      <c r="A30" s="43" t="str">
        <f>[2]Калькуляция!A25</f>
        <v>5.1.4.</v>
      </c>
      <c r="B30" s="88" t="str">
        <f>[2]Калькуляция!B25:O25</f>
        <v xml:space="preserve">Электрокардиотопограмма в 60 отведениях (ЭКТГ-60): </v>
      </c>
      <c r="C30" s="88"/>
      <c r="D30" s="113"/>
      <c r="E30" s="127"/>
    </row>
    <row r="31" spans="1:5">
      <c r="A31" s="43" t="str">
        <f>[2]Калькуляция!A26</f>
        <v>5.1.4.1.</v>
      </c>
      <c r="B31" s="76" t="str">
        <f>[2]Калькуляция!B26:O26</f>
        <v>Электрокардиотопограмма-60</v>
      </c>
      <c r="C31" s="46" t="str">
        <f>[2]Нормы!C32</f>
        <v>Исследование</v>
      </c>
      <c r="D31" s="113">
        <v>12.21</v>
      </c>
      <c r="E31" s="127"/>
    </row>
    <row r="32" spans="1:5" ht="39.75" customHeight="1">
      <c r="A32" s="43" t="str">
        <f>[2]Калькуляция!A27</f>
        <v>5.2.</v>
      </c>
      <c r="B32" s="88" t="str">
        <f>[2]Калькуляция!B27:O27</f>
        <v>Реографические исследования (на автоматизированном оборудовании):</v>
      </c>
      <c r="C32" s="88"/>
      <c r="D32" s="113"/>
      <c r="E32" s="127"/>
    </row>
    <row r="33" spans="1:5" ht="21" customHeight="1">
      <c r="A33" s="43" t="str">
        <f>[2]Калькуляция!A28</f>
        <v>5.2.1.</v>
      </c>
      <c r="B33" s="76" t="str">
        <f>[2]Калькуляция!B28:O28</f>
        <v>Исследование центральной гемодинамики</v>
      </c>
      <c r="C33" s="46" t="str">
        <f>[2]Нормы!C35</f>
        <v>Исследование</v>
      </c>
      <c r="D33" s="113">
        <v>3.49</v>
      </c>
      <c r="E33" s="127"/>
    </row>
    <row r="34" spans="1:5" ht="38.25" customHeight="1">
      <c r="A34" s="43" t="str">
        <f>[2]Калькуляция!A29</f>
        <v>5.2.2.</v>
      </c>
      <c r="B34" s="88" t="str">
        <f>[2]Калькуляция!B29:O29</f>
        <v xml:space="preserve">Реовазография верхних или нижних конечностей (2 сегмента): </v>
      </c>
      <c r="C34" s="88"/>
      <c r="D34" s="113"/>
      <c r="E34" s="127"/>
    </row>
    <row r="35" spans="1:5" ht="56.25">
      <c r="A35" s="43" t="str">
        <f>[2]Калькуляция!A30</f>
        <v>5.2.2.1.</v>
      </c>
      <c r="B35" s="76" t="str">
        <f>[2]Калькуляция!B30:O30</f>
        <v>Реовазография верхних или нижних конечностей (2 сегмента) без проведения функциональных проб</v>
      </c>
      <c r="C35" s="46" t="str">
        <f>[2]Нормы!C38</f>
        <v>Исследование</v>
      </c>
      <c r="D35" s="113">
        <v>2.62</v>
      </c>
      <c r="E35" s="127"/>
    </row>
    <row r="36" spans="1:5" ht="56.25" customHeight="1">
      <c r="A36" s="43" t="str">
        <f>[2]Калькуляция!A31</f>
        <v>5.2.2.2.</v>
      </c>
      <c r="B36" s="76" t="str">
        <f>[2]Калькуляция!B31:O31</f>
        <v>Проведение функциональной пробы при реовазографии (РВГ) верхних или нижних конечностей (2 сегмента) за одну пробу</v>
      </c>
      <c r="C36" s="46" t="str">
        <f>[2]Нормы!C40</f>
        <v>Исследование</v>
      </c>
      <c r="D36" s="113">
        <v>0.43</v>
      </c>
      <c r="E36" s="127"/>
    </row>
    <row r="37" spans="1:5" ht="39" customHeight="1">
      <c r="A37" s="43" t="str">
        <f>[2]Калькуляция!A32</f>
        <v>5.2.3.</v>
      </c>
      <c r="B37" s="88" t="str">
        <f>[2]Калькуляция!B32:O32</f>
        <v xml:space="preserve">Реоэнцефалография (2 симметричных участка): </v>
      </c>
      <c r="C37" s="88"/>
      <c r="D37" s="113"/>
      <c r="E37" s="127"/>
    </row>
    <row r="38" spans="1:5" ht="37.5" customHeight="1">
      <c r="A38" s="43" t="str">
        <f>[2]Калькуляция!A33</f>
        <v>5.2.3.1.</v>
      </c>
      <c r="B38" s="76" t="str">
        <f>[2]Калькуляция!B33:O33</f>
        <v>Реоэнцефалография (2 симметричных участка) без проведения функциональных проб</v>
      </c>
      <c r="C38" s="46" t="str">
        <f>[2]Нормы!C43</f>
        <v>Исследование</v>
      </c>
      <c r="D38" s="113">
        <v>3.16</v>
      </c>
      <c r="E38" s="127"/>
    </row>
    <row r="39" spans="1:5" ht="56.25">
      <c r="A39" s="43" t="str">
        <f>[2]Калькуляция!A34</f>
        <v>5.2.3.2.</v>
      </c>
      <c r="B39" s="76" t="str">
        <f>[2]Калькуляция!B34:O34</f>
        <v>Проведение функциональной пробы при реоэнцефалографии (РЭГ) (2 симметричных участка) (за одну пробу)</v>
      </c>
      <c r="C39" s="46" t="str">
        <f>[2]Нормы!C45</f>
        <v>Исследование</v>
      </c>
      <c r="D39" s="113">
        <v>0.65</v>
      </c>
      <c r="E39" s="127"/>
    </row>
    <row r="40" spans="1:5" ht="42" customHeight="1">
      <c r="A40" s="43" t="str">
        <f>[2]Калькуляция!A35</f>
        <v>5.3.</v>
      </c>
      <c r="B40" s="88" t="str">
        <f>[2]Калькуляция!B35:O35</f>
        <v xml:space="preserve">Исследование функции внешнего дыхания (на автоматизированном оборудовании): </v>
      </c>
      <c r="C40" s="88"/>
      <c r="D40" s="113"/>
      <c r="E40" s="127"/>
    </row>
    <row r="41" spans="1:5" ht="37.5">
      <c r="A41" s="43" t="str">
        <f>[2]Калькуляция!A36</f>
        <v>5.3.1.</v>
      </c>
      <c r="B41" s="76" t="str">
        <f>[2]Калькуляция!B36:O36</f>
        <v>Исследование функции внешнего дыхания без функциональных проб</v>
      </c>
      <c r="C41" s="46" t="str">
        <f>[2]Нормы!C48</f>
        <v>Исследование</v>
      </c>
      <c r="D41" s="113">
        <v>4.03</v>
      </c>
      <c r="E41" s="127"/>
    </row>
    <row r="42" spans="1:5">
      <c r="A42" s="43" t="str">
        <f>[2]Калькуляция!A37</f>
        <v>5.3.3.</v>
      </c>
      <c r="B42" s="76" t="str">
        <f>[2]Калькуляция!B37:O37</f>
        <v>Пневмотахометрия</v>
      </c>
      <c r="C42" s="46" t="str">
        <f>[2]Нормы!C50</f>
        <v>Исследование</v>
      </c>
      <c r="D42" s="113">
        <v>0.98</v>
      </c>
      <c r="E42" s="127"/>
    </row>
    <row r="43" spans="1:5" ht="37.5">
      <c r="A43" s="43" t="str">
        <f>[2]Калькуляция!A38</f>
        <v>5.3.4.</v>
      </c>
      <c r="B43" s="76" t="str">
        <f>[2]Калькуляция!B38:O38</f>
        <v>Регистрация кривой поток – объем форсированного выдоха</v>
      </c>
      <c r="C43" s="46" t="str">
        <f>[2]Нормы!C52</f>
        <v>Исследование</v>
      </c>
      <c r="D43" s="113">
        <v>1.96</v>
      </c>
      <c r="E43" s="125"/>
    </row>
    <row r="44" spans="1:5" ht="38.25" customHeight="1">
      <c r="A44" s="43" t="str">
        <f>[2]Калькуляция!A39</f>
        <v>5.4.</v>
      </c>
      <c r="B44" s="88" t="str">
        <f>[2]Калькуляция!B39:O39</f>
        <v xml:space="preserve">Электроэнцефалографические исследования: </v>
      </c>
      <c r="C44" s="88"/>
      <c r="D44" s="113"/>
      <c r="E44" s="125"/>
    </row>
    <row r="45" spans="1:5">
      <c r="A45" s="43" t="str">
        <f>[2]Калькуляция!A40</f>
        <v>5.4.1.</v>
      </c>
      <c r="B45" s="76" t="str">
        <f>[2]Калькуляция!B40:O40</f>
        <v>Электроэнцефалография</v>
      </c>
      <c r="C45" s="46" t="str">
        <f>[2]Нормы!C55</f>
        <v>Исследование</v>
      </c>
      <c r="D45" s="113">
        <v>6.32</v>
      </c>
      <c r="E45" s="125"/>
    </row>
    <row r="46" spans="1:5" ht="37.5">
      <c r="A46" s="43" t="str">
        <f>[2]Калькуляция!A41</f>
        <v>5.4.2.</v>
      </c>
      <c r="B46" s="76" t="str">
        <f>[2]Калькуляция!B41:O41</f>
        <v>Электроэнцефалография с компьютерной обработкой данных</v>
      </c>
      <c r="C46" s="46" t="str">
        <f>[2]Нормы!C57</f>
        <v>Исследование</v>
      </c>
      <c r="D46" s="113">
        <v>9.0500000000000007</v>
      </c>
      <c r="E46" s="125"/>
    </row>
    <row r="47" spans="1:5" ht="56.25" customHeight="1">
      <c r="A47" s="43" t="str">
        <f>[2]Калькуляция!A42</f>
        <v>5.4.3.</v>
      </c>
      <c r="B47" s="76" t="str">
        <f>[2]Калькуляция!B42:O42</f>
        <v>Электроэнцефалография с функциональными пробами (фотостимуляцией, гипервентиляцией, фоностимуляцией)</v>
      </c>
      <c r="C47" s="46" t="str">
        <f>[2]Нормы!C59</f>
        <v>Исследование</v>
      </c>
      <c r="D47" s="113">
        <v>11.55</v>
      </c>
      <c r="E47" s="125"/>
    </row>
    <row r="48" spans="1:5" ht="35.25" customHeight="1">
      <c r="A48" s="43" t="str">
        <f>[2]Калькуляция!A43</f>
        <v>5.5.</v>
      </c>
      <c r="B48" s="88" t="str">
        <f>[2]Калькуляция!B43:O43</f>
        <v xml:space="preserve">Электромиографические исследования (ЭМГ): </v>
      </c>
      <c r="C48" s="88"/>
      <c r="D48" s="113"/>
      <c r="E48" s="125"/>
    </row>
    <row r="49" spans="1:5" ht="37.5">
      <c r="A49" s="43" t="str">
        <f>[2]Калькуляция!A44</f>
        <v>5.5.1.</v>
      </c>
      <c r="B49" s="76" t="str">
        <f>[2]Калькуляция!B44:O44</f>
        <v>Вызванные потенциалы головного мозга одной модальности</v>
      </c>
      <c r="C49" s="46" t="str">
        <f>[2]Нормы!C62</f>
        <v>Исследование</v>
      </c>
      <c r="D49" s="113">
        <v>10.79</v>
      </c>
      <c r="E49" s="125"/>
    </row>
    <row r="50" spans="1:5" ht="37.5">
      <c r="A50" s="43" t="str">
        <f>[2]Калькуляция!A45</f>
        <v>5.5.2.</v>
      </c>
      <c r="B50" s="76" t="str">
        <f>[2]Калькуляция!B45:O45</f>
        <v>Электромиография стандартная с исследованием моторных волокон</v>
      </c>
      <c r="C50" s="46" t="str">
        <f>[2]Нормы!C64</f>
        <v>Исследование</v>
      </c>
      <c r="D50" s="113">
        <v>14.5</v>
      </c>
      <c r="E50" s="125"/>
    </row>
    <row r="51" spans="1:5" ht="96.75" customHeight="1">
      <c r="A51" s="43" t="str">
        <f>[2]Калькуляция!A46</f>
        <v>5.6.</v>
      </c>
      <c r="B51" s="88" t="str">
        <f>[2]Калькуляция!B46:O46</f>
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</v>
      </c>
      <c r="C51" s="88"/>
      <c r="D51" s="113"/>
      <c r="E51" s="125"/>
    </row>
    <row r="52" spans="1:5" ht="97.5" customHeight="1">
      <c r="A52" s="43" t="str">
        <f>[2]Калькуляция!A47</f>
        <v>5.6.1.</v>
      </c>
      <c r="B52" s="76" t="str">
        <f>[2]Калькуляция!B47:O47</f>
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 стандартное</v>
      </c>
      <c r="C52" s="46" t="str">
        <f>[2]Нормы!C67</f>
        <v>Исследование</v>
      </c>
      <c r="D52" s="113">
        <v>15.91</v>
      </c>
      <c r="E52" s="125"/>
    </row>
    <row r="53" spans="1:5" ht="93.75" customHeight="1">
      <c r="A53" s="43" t="str">
        <f>[2]Калькуляция!A48</f>
        <v>5.6.2.</v>
      </c>
      <c r="B53" s="76" t="str">
        <f>[2]Калькуляция!B48:O48</f>
        <v>Динамическое исследование артериального давления при непрерывной суточной регистрации (суточное мониторирование артериального давления – СМАД) стандартное с дополнительными функциями</v>
      </c>
      <c r="C53" s="46" t="str">
        <f>[2]Нормы!C69</f>
        <v>Исследование</v>
      </c>
      <c r="D53" s="113">
        <v>23.87</v>
      </c>
      <c r="E53" s="125"/>
    </row>
    <row r="54" spans="1:5">
      <c r="A54" s="41" t="s">
        <v>39</v>
      </c>
      <c r="B54" s="41"/>
      <c r="C54" s="41"/>
    </row>
    <row r="55" spans="1:5">
      <c r="A55" s="91" t="s">
        <v>43</v>
      </c>
      <c r="B55" s="91"/>
      <c r="C55" s="91"/>
      <c r="D55" s="91"/>
      <c r="E55" s="91"/>
    </row>
    <row r="56" spans="1:5">
      <c r="A56" s="91" t="s">
        <v>42</v>
      </c>
      <c r="B56" s="91"/>
      <c r="C56" s="91"/>
      <c r="D56" s="91"/>
      <c r="E56" s="91"/>
    </row>
    <row r="57" spans="1:5">
      <c r="A57" s="41"/>
      <c r="B57" s="41"/>
      <c r="C57" s="41"/>
    </row>
    <row r="58" spans="1:5">
      <c r="B58" s="34" t="s">
        <v>40</v>
      </c>
    </row>
    <row r="59" spans="1:5">
      <c r="B59" s="48" t="s">
        <v>41</v>
      </c>
    </row>
  </sheetData>
  <mergeCells count="12">
    <mergeCell ref="A1:E1"/>
    <mergeCell ref="D18:E18"/>
    <mergeCell ref="B17:E17"/>
    <mergeCell ref="A15:E15"/>
    <mergeCell ref="A13:E13"/>
    <mergeCell ref="A12:E12"/>
    <mergeCell ref="A17:A19"/>
    <mergeCell ref="B18:B19"/>
    <mergeCell ref="C18:C19"/>
    <mergeCell ref="A11:E11"/>
    <mergeCell ref="A10:E10"/>
    <mergeCell ref="A9:E9"/>
  </mergeCells>
  <printOptions gridLines="1"/>
  <pageMargins left="0.59055118110236227" right="0.19685039370078741" top="0.39370078740157483" bottom="0.19685039370078741" header="0.31496062992125984" footer="0.31496062992125984"/>
  <pageSetup paperSize="9" scale="7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1:E93"/>
  <sheetViews>
    <sheetView view="pageBreakPreview" zoomScale="60" workbookViewId="0">
      <selection activeCell="A15" sqref="A15:E15"/>
    </sheetView>
  </sheetViews>
  <sheetFormatPr defaultRowHeight="18.75"/>
  <cols>
    <col min="1" max="1" width="13.85546875" style="34" customWidth="1"/>
    <col min="2" max="2" width="56" style="34" customWidth="1"/>
    <col min="3" max="3" width="17.140625" style="34" customWidth="1"/>
    <col min="4" max="4" width="15.7109375" style="34" customWidth="1"/>
    <col min="5" max="5" width="15.5703125" style="34" customWidth="1"/>
    <col min="6" max="16384" width="9.140625" style="34"/>
  </cols>
  <sheetData>
    <row r="1" spans="1:5">
      <c r="A1" s="147" t="s">
        <v>1</v>
      </c>
      <c r="B1" s="147"/>
      <c r="C1" s="147"/>
      <c r="D1" s="147"/>
      <c r="E1" s="147"/>
    </row>
    <row r="3" spans="1:5">
      <c r="A3" s="10"/>
    </row>
    <row r="4" spans="1:5">
      <c r="A4" s="10"/>
    </row>
    <row r="5" spans="1:5">
      <c r="A5" s="10"/>
    </row>
    <row r="6" spans="1:5">
      <c r="A6" s="10"/>
    </row>
    <row r="7" spans="1:5">
      <c r="A7" s="10"/>
      <c r="E7" s="135"/>
    </row>
    <row r="8" spans="1:5">
      <c r="A8" s="10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632</v>
      </c>
      <c r="B10" s="147"/>
      <c r="C10" s="147"/>
      <c r="D10" s="147"/>
      <c r="E10" s="147"/>
    </row>
    <row r="11" spans="1:5">
      <c r="A11" s="147" t="s">
        <v>633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 ht="18.75" customHeight="1">
      <c r="A13" s="167" t="s">
        <v>527</v>
      </c>
      <c r="B13" s="167"/>
      <c r="C13" s="167"/>
      <c r="D13" s="167"/>
      <c r="E13" s="167"/>
    </row>
    <row r="14" spans="1:5">
      <c r="A14" s="77"/>
      <c r="B14" s="77"/>
      <c r="C14" s="77"/>
      <c r="D14" s="72"/>
    </row>
    <row r="15" spans="1:5">
      <c r="A15" s="149"/>
      <c r="B15" s="149"/>
      <c r="C15" s="149"/>
      <c r="D15" s="149"/>
      <c r="E15" s="149"/>
    </row>
    <row r="16" spans="1:5">
      <c r="A16" s="10"/>
    </row>
    <row r="17" spans="1:5" s="35" customFormat="1">
      <c r="A17" s="150" t="s">
        <v>526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9" customHeight="1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>
      <c r="A21" s="23" t="str">
        <f>'[3]Кальк. '!A16</f>
        <v>3.</v>
      </c>
      <c r="B21" s="24" t="str">
        <f>'[3]Кальк. '!B16</f>
        <v>Ультразвуковая диагностика:</v>
      </c>
      <c r="C21" s="73"/>
      <c r="D21" s="47"/>
      <c r="E21" s="74"/>
    </row>
    <row r="22" spans="1:5" ht="37.5">
      <c r="A22" s="23" t="str">
        <f>'[3]Кальк. '!A17</f>
        <v>3.1.</v>
      </c>
      <c r="B22" s="24" t="str">
        <f>'[3]Кальк. '!B17</f>
        <v>Ультразвуковое исследование органов брюшной полости:</v>
      </c>
      <c r="C22" s="46"/>
      <c r="D22" s="89"/>
      <c r="E22" s="75"/>
    </row>
    <row r="23" spans="1:5" ht="20.25" customHeight="1">
      <c r="A23" s="23" t="str">
        <f>'[3]Кальк. '!A18</f>
        <v>3.1.1.</v>
      </c>
      <c r="B23" s="24" t="str">
        <f>'[3]Кальк. '!B18</f>
        <v>Печень, желчный пузырь без определения функции</v>
      </c>
      <c r="C23" s="46"/>
      <c r="D23" s="89"/>
      <c r="E23" s="36"/>
    </row>
    <row r="24" spans="1:5" ht="54.75" customHeight="1">
      <c r="A24" s="23" t="str">
        <f>'[3]Кальк. '!A19</f>
        <v>3.1.1.1.</v>
      </c>
      <c r="B24" s="24" t="str">
        <f>'[3]Кальк. '!B19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24" s="46" t="s">
        <v>549</v>
      </c>
      <c r="D24" s="113">
        <v>6.44</v>
      </c>
      <c r="E24" s="127"/>
    </row>
    <row r="25" spans="1:5">
      <c r="A25" s="23" t="str">
        <f>'[3]Кальк. '!A20</f>
        <v>3.1.3.</v>
      </c>
      <c r="B25" s="24" t="str">
        <f>'[3]Кальк. '!B20</f>
        <v>Поджелудочная железа</v>
      </c>
      <c r="C25" s="46"/>
      <c r="D25" s="113"/>
      <c r="E25" s="127"/>
    </row>
    <row r="26" spans="1:5" ht="56.25" customHeight="1">
      <c r="A26" s="23" t="str">
        <f>'[3]Кальк. '!A21</f>
        <v>3.1.3.1.</v>
      </c>
      <c r="B26" s="24" t="str">
        <f>'[3]Кальк. '!B21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26" s="46" t="s">
        <v>549</v>
      </c>
      <c r="D26" s="113">
        <v>6.44</v>
      </c>
      <c r="E26" s="127"/>
    </row>
    <row r="27" spans="1:5">
      <c r="A27" s="23" t="str">
        <f>'[3]Кальк. '!A22</f>
        <v>3.1.5.</v>
      </c>
      <c r="B27" s="24" t="str">
        <f>'[3]Кальк. '!B22</f>
        <v>Селезенка</v>
      </c>
      <c r="C27" s="46"/>
      <c r="D27" s="113"/>
      <c r="E27" s="127"/>
    </row>
    <row r="28" spans="1:5" ht="57.75" customHeight="1">
      <c r="A28" s="23" t="str">
        <f>'[3]Кальк. '!A23</f>
        <v>3.1.5.1.</v>
      </c>
      <c r="B28" s="24" t="str">
        <f>'[3]Кальк. '!B23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28" s="46" t="s">
        <v>549</v>
      </c>
      <c r="D28" s="113">
        <v>4.29</v>
      </c>
      <c r="E28" s="127"/>
    </row>
    <row r="29" spans="1:5" ht="37.5">
      <c r="A29" s="23" t="str">
        <f>'[3]Кальк. '!A24</f>
        <v>3.2.</v>
      </c>
      <c r="B29" s="24" t="str">
        <f>'[3]Кальк. '!B24</f>
        <v>Ультразвуковое исследование органов мочеполовой системы:</v>
      </c>
      <c r="C29" s="46"/>
      <c r="D29" s="113"/>
      <c r="E29" s="127"/>
    </row>
    <row r="30" spans="1:5">
      <c r="A30" s="23" t="str">
        <f>'[3]Кальк. '!A25</f>
        <v>3.2.1.</v>
      </c>
      <c r="B30" s="24" t="str">
        <f>'[3]Кальк. '!B25</f>
        <v>Почки и надпочечники</v>
      </c>
      <c r="C30" s="46"/>
      <c r="D30" s="113"/>
      <c r="E30" s="127"/>
    </row>
    <row r="31" spans="1:5" ht="56.25" customHeight="1">
      <c r="A31" s="23" t="str">
        <f>'[3]Кальк. '!A26</f>
        <v>3.2.1.1.</v>
      </c>
      <c r="B31" s="24" t="str">
        <f>'[3]Кальк. '!B26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31" s="46" t="s">
        <v>549</v>
      </c>
      <c r="D31" s="113">
        <v>8.59</v>
      </c>
      <c r="E31" s="127"/>
    </row>
    <row r="32" spans="1:5">
      <c r="A32" s="23" t="str">
        <f>'[3]Кальк. '!A27</f>
        <v>3.2.2.</v>
      </c>
      <c r="B32" s="24" t="str">
        <f>'[3]Кальк. '!B27</f>
        <v>Мочевой пузырь</v>
      </c>
      <c r="C32" s="46"/>
      <c r="D32" s="113"/>
      <c r="E32" s="127"/>
    </row>
    <row r="33" spans="1:5" ht="56.25" customHeight="1">
      <c r="A33" s="23" t="str">
        <f>'[3]Кальк. '!A28</f>
        <v>3.2.2.1.</v>
      </c>
      <c r="B33" s="24" t="str">
        <f>'[3]Кальк. '!B28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33" s="46" t="s">
        <v>549</v>
      </c>
      <c r="D33" s="113">
        <v>4.29</v>
      </c>
      <c r="E33" s="127"/>
    </row>
    <row r="34" spans="1:5" ht="17.25" customHeight="1">
      <c r="A34" s="23" t="str">
        <f>'[3]Кальк. '!A29</f>
        <v>3.2.3.</v>
      </c>
      <c r="B34" s="24" t="str">
        <f>'[3]Кальк. '!B29</f>
        <v>Мочевой пузырь с определением остаточной мочи</v>
      </c>
      <c r="C34" s="46"/>
      <c r="D34" s="113"/>
      <c r="E34" s="127"/>
    </row>
    <row r="35" spans="1:5" ht="56.25" customHeight="1">
      <c r="A35" s="23" t="str">
        <f>'[3]Кальк. '!A30</f>
        <v>3.2.3.1.</v>
      </c>
      <c r="B35" s="24" t="str">
        <f>'[3]Кальк. '!B30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35" s="46" t="s">
        <v>549</v>
      </c>
      <c r="D35" s="113">
        <v>6.44</v>
      </c>
      <c r="E35" s="127"/>
    </row>
    <row r="36" spans="1:5">
      <c r="A36" s="23" t="str">
        <f>'[3]Кальк. '!A31</f>
        <v>3.2.4.</v>
      </c>
      <c r="B36" s="24" t="str">
        <f>'[3]Кальк. '!B31</f>
        <v>Почки, надпочечники и мочевой пузырь</v>
      </c>
      <c r="C36" s="46"/>
      <c r="D36" s="113"/>
      <c r="E36" s="127"/>
    </row>
    <row r="37" spans="1:5" ht="56.25" customHeight="1">
      <c r="A37" s="23" t="str">
        <f>'[3]Кальк. '!A32</f>
        <v>3.2.4.1.</v>
      </c>
      <c r="B37" s="24" t="str">
        <f>'[3]Кальк. '!B32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37" s="46" t="s">
        <v>549</v>
      </c>
      <c r="D37" s="113">
        <v>10.74</v>
      </c>
      <c r="E37" s="127"/>
    </row>
    <row r="38" spans="1:5" ht="37.5">
      <c r="A38" s="23" t="str">
        <f>'[3]Кальк. '!A33</f>
        <v>3.2.5.</v>
      </c>
      <c r="B38" s="24" t="str">
        <f>'[3]Кальк. '!B33</f>
        <v>Почки, надпочечники и мочевой пузырь с определением остаточной мочи</v>
      </c>
      <c r="C38" s="46"/>
      <c r="D38" s="113"/>
      <c r="E38" s="127"/>
    </row>
    <row r="39" spans="1:5" ht="54.75" customHeight="1">
      <c r="A39" s="23" t="str">
        <f>'[3]Кальк. '!A34</f>
        <v>3.2.5.1.</v>
      </c>
      <c r="B39" s="24" t="str">
        <f>'[3]Кальк. '!B34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39" s="46" t="s">
        <v>549</v>
      </c>
      <c r="D39" s="113">
        <v>12.88</v>
      </c>
      <c r="E39" s="127"/>
    </row>
    <row r="40" spans="1:5" ht="56.25">
      <c r="A40" s="23" t="str">
        <f>'[3]Кальк. '!A35</f>
        <v>3.2.6.</v>
      </c>
      <c r="B40" s="24" t="str">
        <f>'[3]Кальк. '!B35</f>
        <v>Предстательная железа с мочевым пузырем и определением остаточной мочи (транс-абдоминально)</v>
      </c>
      <c r="C40" s="46"/>
      <c r="D40" s="113"/>
      <c r="E40" s="127"/>
    </row>
    <row r="41" spans="1:5" ht="57.75" customHeight="1">
      <c r="A41" s="23" t="str">
        <f>'[3]Кальк. '!A36</f>
        <v>3.2.6.1.</v>
      </c>
      <c r="B41" s="24" t="str">
        <f>'[3]Кальк. '!B36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41" s="46" t="s">
        <v>549</v>
      </c>
      <c r="D41" s="113">
        <v>10.74</v>
      </c>
      <c r="E41" s="127"/>
    </row>
    <row r="42" spans="1:5" ht="37.5">
      <c r="A42" s="23" t="str">
        <f>'[3]Кальк. '!A37</f>
        <v>3.2.10.</v>
      </c>
      <c r="B42" s="24" t="str">
        <f>'[3]Кальк. '!B37</f>
        <v>Матка и придатки с мочевым пузырём (трансабдоминально)</v>
      </c>
      <c r="C42" s="46"/>
      <c r="D42" s="113"/>
      <c r="E42" s="127"/>
    </row>
    <row r="43" spans="1:5" ht="57.75" customHeight="1">
      <c r="A43" s="23" t="str">
        <f>'[3]Кальк. '!A38</f>
        <v>3.2.10.1.</v>
      </c>
      <c r="B43" s="24" t="str">
        <f>'[3]Кальк. '!B38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43" s="46" t="s">
        <v>549</v>
      </c>
      <c r="D43" s="113">
        <v>8.59</v>
      </c>
      <c r="E43" s="125"/>
    </row>
    <row r="44" spans="1:5">
      <c r="A44" s="23" t="str">
        <f>'[3]Кальк. '!A39</f>
        <v>3.2.11.</v>
      </c>
      <c r="B44" s="24" t="str">
        <f>'[3]Кальк. '!B39</f>
        <v>Матка и придатки (трансвагинально)</v>
      </c>
      <c r="C44" s="46"/>
      <c r="D44" s="113"/>
      <c r="E44" s="125"/>
    </row>
    <row r="45" spans="1:5" ht="56.25" customHeight="1">
      <c r="A45" s="23" t="str">
        <f>'[3]Кальк. '!A40</f>
        <v>3.2.11.1.</v>
      </c>
      <c r="B45" s="24" t="str">
        <f>'[3]Кальк. '!B40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45" s="46" t="s">
        <v>549</v>
      </c>
      <c r="D45" s="113">
        <v>8.59</v>
      </c>
      <c r="E45" s="125"/>
    </row>
    <row r="46" spans="1:5" ht="24" customHeight="1">
      <c r="A46" s="23" t="str">
        <f>'[3]Кальк. '!A41</f>
        <v>3.2.12.</v>
      </c>
      <c r="B46" s="24" t="str">
        <f>'[3]Кальк. '!B41</f>
        <v>Плод в I триместре до 11 недель беременности</v>
      </c>
      <c r="C46" s="46"/>
      <c r="D46" s="113"/>
      <c r="E46" s="125"/>
    </row>
    <row r="47" spans="1:5" ht="57.75" customHeight="1">
      <c r="A47" s="23" t="str">
        <f>'[3]Кальк. '!A42</f>
        <v>3.2.12.1.</v>
      </c>
      <c r="B47" s="24" t="str">
        <f>'[3]Кальк. '!B42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47" s="46" t="s">
        <v>549</v>
      </c>
      <c r="D47" s="113">
        <v>8.59</v>
      </c>
      <c r="E47" s="125"/>
    </row>
    <row r="48" spans="1:5" ht="21" customHeight="1">
      <c r="A48" s="23" t="str">
        <f>'[3]Кальк. '!A43</f>
        <v>3.2.13.</v>
      </c>
      <c r="B48" s="24" t="str">
        <f>'[3]Кальк. '!B43</f>
        <v>Плод в I триместре с 11 до 14 недель беременности</v>
      </c>
      <c r="C48" s="46"/>
      <c r="D48" s="113"/>
      <c r="E48" s="125"/>
    </row>
    <row r="49" spans="1:5" ht="56.25" customHeight="1">
      <c r="A49" s="23" t="str">
        <f>'[3]Кальк. '!A44</f>
        <v>3.2.13.1.</v>
      </c>
      <c r="B49" s="24" t="str">
        <f>'[3]Кальк. '!B44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49" s="46" t="s">
        <v>549</v>
      </c>
      <c r="D49" s="113">
        <v>12.88</v>
      </c>
      <c r="E49" s="125"/>
    </row>
    <row r="50" spans="1:5">
      <c r="A50" s="23" t="str">
        <f>'[3]Кальк. '!A45</f>
        <v>3.2.14.</v>
      </c>
      <c r="B50" s="24" t="str">
        <f>'[3]Кальк. '!B45</f>
        <v>Плод в II и III триместрах беременности</v>
      </c>
      <c r="C50" s="46"/>
      <c r="D50" s="113"/>
      <c r="E50" s="125"/>
    </row>
    <row r="51" spans="1:5" ht="57.75" customHeight="1">
      <c r="A51" s="23" t="str">
        <f>'[3]Кальк. '!A46</f>
        <v>3.2.14.1.</v>
      </c>
      <c r="B51" s="24" t="str">
        <f>'[3]Кальк. '!B46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51" s="46" t="s">
        <v>549</v>
      </c>
      <c r="D51" s="113">
        <v>12.88</v>
      </c>
      <c r="E51" s="125"/>
    </row>
    <row r="52" spans="1:5" ht="56.25">
      <c r="A52" s="23" t="str">
        <f>'[3]Кальк. '!A47</f>
        <v>3.2.15.</v>
      </c>
      <c r="B52" s="24" t="str">
        <f>'[3]Кальк. '!B47</f>
        <v>Плод в I триместре с 11 до 14 недель беременности или в II или III триместрах беременности при наличии пороков плода</v>
      </c>
      <c r="C52" s="46"/>
      <c r="D52" s="113"/>
      <c r="E52" s="125"/>
    </row>
    <row r="53" spans="1:5" ht="57.75" customHeight="1">
      <c r="A53" s="23" t="str">
        <f>'[3]Кальк. '!A48</f>
        <v>3.2.15.1.</v>
      </c>
      <c r="B53" s="24" t="str">
        <f>'[3]Кальк. '!B48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53" s="46" t="s">
        <v>549</v>
      </c>
      <c r="D53" s="113">
        <v>21.47</v>
      </c>
      <c r="E53" s="125"/>
    </row>
    <row r="54" spans="1:5" ht="93.75">
      <c r="A54" s="23" t="str">
        <f>'[3]Кальк. '!A49</f>
        <v>3.2.16.</v>
      </c>
      <c r="B54" s="24" t="str">
        <f>'[3]Кальк. '!B49</f>
        <v>Органы брюшной полости и почки (печень и желчный пузырь без определения функции, поджелудочная железа, селезенка, почки и надпочечники, кишечник без заполнения жидкостью)</v>
      </c>
      <c r="C54" s="46"/>
      <c r="D54" s="113"/>
      <c r="E54" s="125"/>
    </row>
    <row r="55" spans="1:5" ht="54.75" customHeight="1">
      <c r="A55" s="23" t="str">
        <f>'[3]Кальк. '!A50</f>
        <v>3.2.16.1.</v>
      </c>
      <c r="B55" s="24" t="str">
        <f>'[3]Кальк. '!B50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55" s="46" t="s">
        <v>549</v>
      </c>
      <c r="D55" s="113">
        <v>21.47</v>
      </c>
      <c r="E55" s="125"/>
    </row>
    <row r="56" spans="1:5" ht="21" customHeight="1">
      <c r="A56" s="23" t="str">
        <f>'[3]Кальк. '!A51</f>
        <v>3.3.</v>
      </c>
      <c r="B56" s="24" t="str">
        <f>'[3]Кальк. '!B51</f>
        <v>Ультразвуковое исследование других органов:</v>
      </c>
      <c r="C56" s="46"/>
      <c r="D56" s="113"/>
      <c r="E56" s="125"/>
    </row>
    <row r="57" spans="1:5" ht="37.5">
      <c r="A57" s="23" t="str">
        <f>'[3]Кальк. '!A52</f>
        <v>3.3.1.</v>
      </c>
      <c r="B57" s="24" t="str">
        <f>'[3]Кальк. '!B52</f>
        <v>Щитовидная железа с лимфатическими поверхностными узлами</v>
      </c>
      <c r="C57" s="46"/>
      <c r="D57" s="113"/>
      <c r="E57" s="125"/>
    </row>
    <row r="58" spans="1:5" ht="56.25" customHeight="1">
      <c r="A58" s="23" t="str">
        <f>'[3]Кальк. '!A53</f>
        <v>3.3.1.1.</v>
      </c>
      <c r="B58" s="24" t="str">
        <f>'[3]Кальк. '!B53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58" s="46" t="s">
        <v>549</v>
      </c>
      <c r="D58" s="113">
        <v>8.59</v>
      </c>
      <c r="E58" s="125"/>
    </row>
    <row r="59" spans="1:5" ht="37.5">
      <c r="A59" s="23" t="str">
        <f>'[3]Кальк. '!A54</f>
        <v>3.3.2.</v>
      </c>
      <c r="B59" s="24" t="str">
        <f>'[3]Кальк. '!B54</f>
        <v>Молочные железы с лимфатическими поверхностными узлами</v>
      </c>
      <c r="C59" s="46"/>
      <c r="D59" s="113"/>
      <c r="E59" s="125"/>
    </row>
    <row r="60" spans="1:5" ht="54.75" customHeight="1">
      <c r="A60" s="23" t="str">
        <f>'[3]Кальк. '!A55</f>
        <v>3.3.2.1.</v>
      </c>
      <c r="B60" s="24" t="str">
        <f>'[3]Кальк. '!B55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60" s="46" t="s">
        <v>549</v>
      </c>
      <c r="D60" s="113">
        <v>10.74</v>
      </c>
      <c r="E60" s="125"/>
    </row>
    <row r="61" spans="1:5">
      <c r="A61" s="23" t="str">
        <f>'[3]Кальк. '!A56</f>
        <v>3.3.4.</v>
      </c>
      <c r="B61" s="24" t="str">
        <f>'[3]Кальк. '!B56</f>
        <v>Мягкие ткани</v>
      </c>
      <c r="C61" s="46"/>
      <c r="D61" s="113"/>
      <c r="E61" s="125"/>
    </row>
    <row r="62" spans="1:5" ht="56.25" customHeight="1">
      <c r="A62" s="23" t="str">
        <f>'[3]Кальк. '!A57</f>
        <v>3.3.4.1.</v>
      </c>
      <c r="B62" s="24" t="str">
        <f>'[3]Кальк. '!B57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62" s="46" t="s">
        <v>549</v>
      </c>
      <c r="D62" s="113">
        <v>4.29</v>
      </c>
      <c r="E62" s="125"/>
    </row>
    <row r="63" spans="1:5">
      <c r="A63" s="23" t="str">
        <f>'[3]Кальк. '!A58</f>
        <v>3.3.7.</v>
      </c>
      <c r="B63" s="24" t="str">
        <f>'[3]Кальк. '!B58</f>
        <v>Глазные орбиты</v>
      </c>
      <c r="C63" s="46"/>
      <c r="D63" s="113"/>
      <c r="E63" s="125"/>
    </row>
    <row r="64" spans="1:5" ht="56.25" customHeight="1">
      <c r="A64" s="23" t="str">
        <f>'[3]Кальк. '!A59</f>
        <v>3.3.7.1.</v>
      </c>
      <c r="B64" s="24" t="str">
        <f>'[3]Кальк. '!B59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64" s="46" t="s">
        <v>549</v>
      </c>
      <c r="D64" s="113">
        <v>6.44</v>
      </c>
      <c r="E64" s="125"/>
    </row>
    <row r="65" spans="1:5">
      <c r="A65" s="23" t="str">
        <f>'[3]Кальк. '!A60</f>
        <v>3.3.10.</v>
      </c>
      <c r="B65" s="24" t="str">
        <f>'[3]Кальк. '!B60</f>
        <v>Плевральная полость</v>
      </c>
      <c r="C65" s="46"/>
      <c r="D65" s="113"/>
      <c r="E65" s="125"/>
    </row>
    <row r="66" spans="1:5" ht="57.75" customHeight="1">
      <c r="A66" s="23" t="str">
        <f>'[3]Кальк. '!A61</f>
        <v>3.3.10.1.</v>
      </c>
      <c r="B66" s="24" t="str">
        <f>'[3]Кальк. '!B61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66" s="46" t="s">
        <v>549</v>
      </c>
      <c r="D66" s="113">
        <v>4.29</v>
      </c>
      <c r="E66" s="125"/>
    </row>
    <row r="67" spans="1:5" ht="19.5" customHeight="1">
      <c r="A67" s="23" t="str">
        <f>'[3]Кальк. '!A62</f>
        <v>3.3.11.</v>
      </c>
      <c r="B67" s="24" t="str">
        <f>'[3]Кальк. '!B62</f>
        <v>Лимфатические узлы (одна область с обеих сторон)</v>
      </c>
      <c r="C67" s="46"/>
      <c r="D67" s="113"/>
      <c r="E67" s="125"/>
    </row>
    <row r="68" spans="1:5" ht="56.25" customHeight="1">
      <c r="A68" s="23" t="str">
        <f>'[3]Кальк. '!A63</f>
        <v>3.3.11.1.</v>
      </c>
      <c r="B68" s="24" t="str">
        <f>'[3]Кальк. '!B63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68" s="46" t="s">
        <v>549</v>
      </c>
      <c r="D68" s="113">
        <v>4.29</v>
      </c>
      <c r="E68" s="125"/>
    </row>
    <row r="69" spans="1:5" ht="19.5" customHeight="1">
      <c r="A69" s="23" t="s">
        <v>176</v>
      </c>
      <c r="B69" s="24" t="s">
        <v>699</v>
      </c>
      <c r="C69" s="46"/>
      <c r="D69" s="113"/>
      <c r="E69" s="125"/>
    </row>
    <row r="70" spans="1:5" ht="37.5">
      <c r="A70" s="23" t="str">
        <f>'[3]Кальк. '!A64</f>
        <v>3.4.10.</v>
      </c>
      <c r="B70" s="24" t="str">
        <f>'[3]Кальк. '!B64</f>
        <v>Эхокардиография (М+В режим + допплер + цветное картирование)</v>
      </c>
      <c r="C70" s="46"/>
      <c r="D70" s="113"/>
      <c r="E70" s="125"/>
    </row>
    <row r="71" spans="1:5" ht="57.75" customHeight="1">
      <c r="A71" s="23" t="str">
        <f>'[3]Кальк. '!A65</f>
        <v>3.4.10.1.</v>
      </c>
      <c r="B71" s="24" t="str">
        <f>'[3]Кальк. '!B65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71" s="46" t="s">
        <v>549</v>
      </c>
      <c r="D71" s="113">
        <v>19.329999999999998</v>
      </c>
      <c r="E71" s="125"/>
    </row>
    <row r="72" spans="1:5" ht="19.5" customHeight="1">
      <c r="A72" s="23" t="s">
        <v>702</v>
      </c>
      <c r="B72" s="24" t="s">
        <v>700</v>
      </c>
      <c r="C72" s="46"/>
      <c r="D72" s="46"/>
      <c r="E72" s="125"/>
    </row>
    <row r="73" spans="1:5" ht="57.75" customHeight="1">
      <c r="A73" s="23" t="s">
        <v>703</v>
      </c>
      <c r="B73" s="24" t="s">
        <v>701</v>
      </c>
      <c r="C73" s="46" t="s">
        <v>549</v>
      </c>
      <c r="D73" s="136">
        <v>33.6</v>
      </c>
      <c r="E73" s="125"/>
    </row>
    <row r="74" spans="1:5" ht="93.75">
      <c r="A74" s="23" t="str">
        <f>'[3]Кальк. '!A66</f>
        <v>3.4.18.</v>
      </c>
      <c r="B74" s="24" t="str">
        <f>'[3]Кальк. '!B66</f>
        <v>Дуплексное сканирование сосудов с цветным и энергетическим допплером одного артериального или одного венозного бассейна (брахиоцефальных сосудов или сосудов верхних или нижних конечностей)</v>
      </c>
      <c r="C74" s="46"/>
      <c r="D74" s="46"/>
      <c r="E74" s="125"/>
    </row>
    <row r="75" spans="1:5" ht="56.25" customHeight="1">
      <c r="A75" s="23" t="str">
        <f>'[3]Кальк. '!A67</f>
        <v>3.4.18.1.</v>
      </c>
      <c r="B75" s="24" t="str">
        <f>'[3]Кальк. '!B67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75" s="46" t="s">
        <v>549</v>
      </c>
      <c r="D75" s="113">
        <v>17.18</v>
      </c>
      <c r="E75" s="125"/>
    </row>
    <row r="76" spans="1:5" ht="54" customHeight="1">
      <c r="A76" s="23" t="str">
        <f>'[3]Кальк. '!A68</f>
        <v>3.4.20.</v>
      </c>
      <c r="B76" s="24" t="str">
        <f>'[3]Кальк. '!B68</f>
        <v>Дуплексное сканирование сосудов с цветным и энергетическим допплером органов брюшной полости и забрюшинного пространства:</v>
      </c>
      <c r="C76" s="46"/>
      <c r="D76" s="113"/>
      <c r="E76" s="125"/>
    </row>
    <row r="77" spans="1:5" ht="58.5" customHeight="1">
      <c r="A77" s="23" t="str">
        <f>'[3]Кальк. '!A69</f>
        <v>3.4.20.1.</v>
      </c>
      <c r="B77" s="24" t="str">
        <f>'[3]Кальк. '!B69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77" s="46" t="s">
        <v>549</v>
      </c>
      <c r="D77" s="113">
        <v>17.18</v>
      </c>
      <c r="E77" s="125"/>
    </row>
    <row r="78" spans="1:5" ht="37.5">
      <c r="A78" s="23" t="str">
        <f>'[3]Кальк. '!A70</f>
        <v>3.4.21.</v>
      </c>
      <c r="B78" s="24" t="str">
        <f>'[3]Кальк. '!B70</f>
        <v>Эхоэнцефалография (М-эхо) на черно-белых аппаратах</v>
      </c>
      <c r="C78" s="46" t="s">
        <v>549</v>
      </c>
      <c r="D78" s="113">
        <v>4.79</v>
      </c>
      <c r="E78" s="125"/>
    </row>
    <row r="79" spans="1:5" ht="37.5">
      <c r="A79" s="23" t="str">
        <f>'[3]Кальк. '!A71</f>
        <v>3.4.22.</v>
      </c>
      <c r="B79" s="24" t="str">
        <f>'[3]Кальк. '!B71</f>
        <v>Дуплексное сканирование сосудов одного анатомического региона</v>
      </c>
      <c r="C79" s="46"/>
      <c r="D79" s="113"/>
      <c r="E79" s="125"/>
    </row>
    <row r="80" spans="1:5" ht="56.25" customHeight="1">
      <c r="A80" s="23" t="str">
        <f>'[3]Кальк. '!A72</f>
        <v>3.4.22.1.</v>
      </c>
      <c r="B80" s="24" t="str">
        <f>'[3]Кальк. '!B72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80" s="46" t="s">
        <v>549</v>
      </c>
      <c r="D80" s="113">
        <v>8.59</v>
      </c>
      <c r="E80" s="125"/>
    </row>
    <row r="81" spans="1:5" ht="37.5">
      <c r="A81" s="23" t="str">
        <f>'[3]Кальк. '!A73</f>
        <v>3.5.</v>
      </c>
      <c r="B81" s="24" t="str">
        <f>'[3]Кальк. '!B73</f>
        <v>Лечебно-диагностические процедуры под ультразвуковым контролем:</v>
      </c>
      <c r="C81" s="46"/>
      <c r="D81" s="113"/>
      <c r="E81" s="125"/>
    </row>
    <row r="82" spans="1:5">
      <c r="A82" s="23" t="str">
        <f>'[3]Кальк. '!A74</f>
        <v>3.5.1.</v>
      </c>
      <c r="B82" s="24" t="str">
        <f>'[3]Кальк. '!B74</f>
        <v>Чрескожная диагностическая биопсия</v>
      </c>
      <c r="C82" s="46"/>
      <c r="D82" s="113"/>
      <c r="E82" s="125"/>
    </row>
    <row r="83" spans="1:5" ht="57.75" customHeight="1">
      <c r="A83" s="23" t="str">
        <f>'[3]Кальк. '!A75</f>
        <v>3.5.1.1.</v>
      </c>
      <c r="B83" s="24" t="str">
        <f>'[3]Кальк. '!B75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83" s="46" t="s">
        <v>549</v>
      </c>
      <c r="D83" s="113">
        <v>32.96</v>
      </c>
      <c r="E83" s="125"/>
    </row>
    <row r="84" spans="1:5" ht="37.5">
      <c r="A84" s="23" t="str">
        <f>'[3]Кальк. '!A76</f>
        <v>3.5.2.</v>
      </c>
      <c r="B84" s="24" t="str">
        <f>'[3]Кальк. '!B76</f>
        <v>Лечебно-диагностическая пункция кист, абсцессов и т.д.</v>
      </c>
      <c r="C84" s="46"/>
      <c r="D84" s="113"/>
      <c r="E84" s="125"/>
    </row>
    <row r="85" spans="1:5" ht="58.5" customHeight="1">
      <c r="A85" s="23" t="str">
        <f>'[3]Кальк. '!A77</f>
        <v>3.5.2.1.</v>
      </c>
      <c r="B85" s="24" t="str">
        <f>'[3]Кальк. '!B77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85" s="46" t="s">
        <v>549</v>
      </c>
      <c r="D85" s="113">
        <v>32.96</v>
      </c>
      <c r="E85" s="125"/>
    </row>
    <row r="86" spans="1:5" ht="56.25">
      <c r="A86" s="23" t="str">
        <f>'[3]Кальк. '!A78</f>
        <v>3.5.3.</v>
      </c>
      <c r="B86" s="24" t="str">
        <f>'[3]Кальк. '!B78</f>
        <v>Чрескожное дренирование полостных образований (одно образование); протезирование и наложение анастомозов</v>
      </c>
      <c r="C86" s="46"/>
      <c r="D86" s="113"/>
      <c r="E86" s="125"/>
    </row>
    <row r="87" spans="1:5" ht="56.25" customHeight="1">
      <c r="A87" s="23" t="str">
        <f>'[3]Кальк. '!A79</f>
        <v>3.5.3.1.</v>
      </c>
      <c r="B87" s="24" t="str">
        <f>'[3]Кальк. '!B79</f>
        <v>на цветных цифровых ультразвуковых аппаратах с наличием сложного программного обеспечения (количество цифровых каналов более 512)</v>
      </c>
      <c r="C87" s="46" t="s">
        <v>549</v>
      </c>
      <c r="D87" s="113">
        <v>65.91</v>
      </c>
      <c r="E87" s="125"/>
    </row>
    <row r="88" spans="1:5">
      <c r="A88" s="41" t="s">
        <v>39</v>
      </c>
      <c r="B88" s="41"/>
      <c r="C88" s="41"/>
      <c r="D88" s="41"/>
    </row>
    <row r="89" spans="1:5">
      <c r="A89" s="42" t="s">
        <v>43</v>
      </c>
      <c r="B89" s="42"/>
      <c r="C89" s="41"/>
      <c r="D89" s="41"/>
    </row>
    <row r="90" spans="1:5">
      <c r="A90" s="42" t="s">
        <v>42</v>
      </c>
      <c r="B90" s="42"/>
      <c r="C90" s="41"/>
      <c r="D90" s="41"/>
    </row>
    <row r="91" spans="1:5">
      <c r="A91" s="41"/>
      <c r="B91" s="41"/>
      <c r="C91" s="41"/>
      <c r="D91" s="41"/>
    </row>
    <row r="92" spans="1:5">
      <c r="B92" s="34" t="s">
        <v>40</v>
      </c>
    </row>
    <row r="93" spans="1:5">
      <c r="B93" s="48" t="s">
        <v>41</v>
      </c>
    </row>
  </sheetData>
  <mergeCells count="12">
    <mergeCell ref="A1:E1"/>
    <mergeCell ref="D18:E18"/>
    <mergeCell ref="B17:E17"/>
    <mergeCell ref="A15:E15"/>
    <mergeCell ref="A13:E13"/>
    <mergeCell ref="A12:E12"/>
    <mergeCell ref="A17:A19"/>
    <mergeCell ref="B18:B19"/>
    <mergeCell ref="C18:C19"/>
    <mergeCell ref="A11:E11"/>
    <mergeCell ref="A10:E10"/>
    <mergeCell ref="A9:E9"/>
  </mergeCells>
  <printOptions gridLines="1"/>
  <pageMargins left="0.59055118110236227" right="0.19685039370078741" top="0.59055118110236227" bottom="0.59055118110236227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E21"/>
  <sheetViews>
    <sheetView view="pageBreakPreview" zoomScale="60" workbookViewId="0">
      <selection activeCell="A12" sqref="A12:E12"/>
    </sheetView>
  </sheetViews>
  <sheetFormatPr defaultRowHeight="18.75"/>
  <cols>
    <col min="1" max="1" width="13.5703125" style="1" customWidth="1"/>
    <col min="2" max="2" width="50.5703125" style="2" customWidth="1"/>
    <col min="3" max="3" width="14.5703125" style="1" customWidth="1"/>
    <col min="4" max="4" width="16.5703125" style="2" customWidth="1"/>
    <col min="5" max="5" width="14.7109375" style="2" customWidth="1"/>
    <col min="6" max="16384" width="9.140625" style="2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658</v>
      </c>
      <c r="B11" s="147"/>
      <c r="C11" s="147"/>
      <c r="D11" s="147"/>
      <c r="E11" s="147"/>
    </row>
    <row r="12" spans="1:5">
      <c r="A12" s="149"/>
      <c r="B12" s="149"/>
      <c r="C12" s="149"/>
      <c r="D12" s="149"/>
      <c r="E12" s="149"/>
    </row>
    <row r="13" spans="1:5">
      <c r="A13" s="10"/>
      <c r="B13" s="34"/>
      <c r="C13" s="34"/>
    </row>
    <row r="14" spans="1:5" ht="18.75" customHeight="1">
      <c r="A14" s="150" t="s">
        <v>526</v>
      </c>
      <c r="B14" s="145" t="s">
        <v>3</v>
      </c>
      <c r="C14" s="153"/>
      <c r="D14" s="153"/>
      <c r="E14" s="146"/>
    </row>
    <row r="15" spans="1:5" ht="18.75" customHeight="1">
      <c r="A15" s="151"/>
      <c r="B15" s="150" t="s">
        <v>4</v>
      </c>
      <c r="C15" s="150" t="s">
        <v>5</v>
      </c>
      <c r="D15" s="145" t="s">
        <v>688</v>
      </c>
      <c r="E15" s="146"/>
    </row>
    <row r="16" spans="1:5" ht="37.5" customHeight="1">
      <c r="A16" s="152"/>
      <c r="B16" s="152"/>
      <c r="C16" s="152"/>
      <c r="D16" s="51" t="s">
        <v>523</v>
      </c>
      <c r="E16" s="51" t="s">
        <v>524</v>
      </c>
    </row>
    <row r="17" spans="1:5">
      <c r="A17" s="36">
        <v>1</v>
      </c>
      <c r="B17" s="36">
        <v>2</v>
      </c>
      <c r="C17" s="36">
        <v>3</v>
      </c>
      <c r="D17" s="36">
        <v>4</v>
      </c>
      <c r="E17" s="36">
        <v>5</v>
      </c>
    </row>
    <row r="18" spans="1:5" ht="54.75" customHeight="1">
      <c r="A18" s="40" t="s">
        <v>49</v>
      </c>
      <c r="B18" s="65" t="s">
        <v>659</v>
      </c>
      <c r="C18" s="40" t="s">
        <v>629</v>
      </c>
      <c r="D18" s="13"/>
      <c r="E18" s="86">
        <v>2.34</v>
      </c>
    </row>
    <row r="19" spans="1:5">
      <c r="A19" s="41"/>
      <c r="B19" s="41"/>
      <c r="C19" s="41"/>
    </row>
    <row r="20" spans="1:5">
      <c r="A20" s="34"/>
      <c r="B20" s="34" t="s">
        <v>40</v>
      </c>
      <c r="C20" s="34"/>
    </row>
    <row r="21" spans="1:5">
      <c r="B21" s="4" t="s">
        <v>567</v>
      </c>
    </row>
  </sheetData>
  <mergeCells count="10">
    <mergeCell ref="D15:E15"/>
    <mergeCell ref="A1:E1"/>
    <mergeCell ref="A9:E9"/>
    <mergeCell ref="A10:E10"/>
    <mergeCell ref="A11:E11"/>
    <mergeCell ref="A12:E12"/>
    <mergeCell ref="A14:A16"/>
    <mergeCell ref="B15:B16"/>
    <mergeCell ref="C15:C16"/>
    <mergeCell ref="B14:E14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92D050"/>
  </sheetPr>
  <dimension ref="A1:E74"/>
  <sheetViews>
    <sheetView view="pageBreakPreview" zoomScale="60" workbookViewId="0">
      <selection activeCell="D3" sqref="D3:D7"/>
    </sheetView>
  </sheetViews>
  <sheetFormatPr defaultColWidth="19.5703125" defaultRowHeight="18.75"/>
  <cols>
    <col min="1" max="1" width="19.5703125" style="34" customWidth="1"/>
    <col min="2" max="2" width="50.5703125" style="34" customWidth="1"/>
    <col min="3" max="3" width="17.140625" style="34" customWidth="1"/>
    <col min="4" max="4" width="15.5703125" style="34" customWidth="1"/>
    <col min="5" max="5" width="15.7109375" style="34" customWidth="1"/>
    <col min="6" max="253" width="9.140625" style="34" customWidth="1"/>
    <col min="254" max="16384" width="19.5703125" style="34"/>
  </cols>
  <sheetData>
    <row r="1" spans="1:5">
      <c r="A1" s="147" t="s">
        <v>1</v>
      </c>
      <c r="B1" s="147"/>
      <c r="C1" s="147"/>
      <c r="D1" s="147"/>
      <c r="E1" s="147"/>
    </row>
    <row r="3" spans="1:5">
      <c r="A3" s="10"/>
    </row>
    <row r="4" spans="1:5">
      <c r="A4" s="10"/>
    </row>
    <row r="5" spans="1:5">
      <c r="A5" s="10"/>
    </row>
    <row r="6" spans="1:5">
      <c r="A6" s="10"/>
    </row>
    <row r="7" spans="1:5">
      <c r="A7" s="10"/>
    </row>
    <row r="8" spans="1:5">
      <c r="A8" s="10"/>
      <c r="D8" s="10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632</v>
      </c>
      <c r="B10" s="147"/>
      <c r="C10" s="147"/>
      <c r="D10" s="147"/>
      <c r="E10" s="147"/>
    </row>
    <row r="11" spans="1:5">
      <c r="A11" s="147" t="s">
        <v>634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 ht="18.75" customHeight="1">
      <c r="A13" s="167" t="s">
        <v>527</v>
      </c>
      <c r="B13" s="167"/>
      <c r="C13" s="167"/>
      <c r="D13" s="167"/>
      <c r="E13" s="167"/>
    </row>
    <row r="14" spans="1:5">
      <c r="A14" s="77"/>
      <c r="B14" s="77"/>
      <c r="C14" s="77"/>
      <c r="D14" s="10"/>
    </row>
    <row r="15" spans="1:5">
      <c r="A15" s="149"/>
      <c r="B15" s="149"/>
      <c r="C15" s="149"/>
      <c r="D15" s="149"/>
      <c r="E15" s="149"/>
    </row>
    <row r="16" spans="1:5">
      <c r="A16" s="10"/>
      <c r="D16" s="10"/>
    </row>
    <row r="17" spans="1:5" s="35" customFormat="1" ht="18.75" customHeight="1">
      <c r="A17" s="150" t="s">
        <v>2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7.5" customHeight="1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>
      <c r="A21" s="43" t="str">
        <f>[4]Калькуляция!A18</f>
        <v>1.</v>
      </c>
      <c r="B21" s="76" t="str">
        <f>[4]Калькуляция!B18:O18</f>
        <v>Лучевая диагностика:</v>
      </c>
      <c r="C21" s="46"/>
      <c r="D21" s="90"/>
      <c r="E21" s="90"/>
    </row>
    <row r="22" spans="1:5">
      <c r="A22" s="43" t="str">
        <f>[4]Калькуляция!A19</f>
        <v>1.1.</v>
      </c>
      <c r="B22" s="76" t="str">
        <f>[4]Калькуляция!B19:O19</f>
        <v>Рентгенологические исследования:</v>
      </c>
      <c r="C22" s="46"/>
      <c r="D22" s="90"/>
      <c r="E22" s="90"/>
    </row>
    <row r="23" spans="1:5" ht="37.5">
      <c r="A23" s="43" t="str">
        <f>[4]Калькуляция!A20</f>
        <v>1.1.1.</v>
      </c>
      <c r="B23" s="76" t="str">
        <f>[4]Калькуляция!B20:O20</f>
        <v>Рентгенологические исследования органов грудной полости:</v>
      </c>
      <c r="C23" s="46"/>
      <c r="D23" s="90"/>
      <c r="E23" s="90"/>
    </row>
    <row r="24" spans="1:5" ht="18" customHeight="1">
      <c r="A24" s="43" t="str">
        <f>[4]Калькуляция!A21</f>
        <v>1.1.1.1.</v>
      </c>
      <c r="B24" s="76" t="str">
        <f>[4]Калькуляция!B21:O21</f>
        <v>Рентгеноскопия органов грудной полости</v>
      </c>
      <c r="C24" s="46" t="str">
        <f>'[4]Нормы '!C20</f>
        <v>Исследование</v>
      </c>
      <c r="D24" s="113">
        <v>4.3899999999999997</v>
      </c>
      <c r="E24" s="125"/>
    </row>
    <row r="25" spans="1:5" ht="20.25" customHeight="1">
      <c r="A25" s="43" t="str">
        <f>[4]Калькуляция!A22</f>
        <v>1.1.1.2.</v>
      </c>
      <c r="B25" s="76" t="str">
        <f>[4]Калькуляция!B22:O22</f>
        <v xml:space="preserve">Рентгенография (обзорная) грудной полости: </v>
      </c>
      <c r="C25" s="46"/>
      <c r="D25" s="113"/>
      <c r="E25" s="125"/>
    </row>
    <row r="26" spans="1:5">
      <c r="A26" s="43" t="str">
        <f>[4]Калькуляция!A23</f>
        <v>1.1.1.2.1.</v>
      </c>
      <c r="B26" s="76" t="str">
        <f>[4]Калькуляция!B23:O23</f>
        <v>в одной проекции</v>
      </c>
      <c r="C26" s="46" t="str">
        <f>'[4]Нормы '!C23</f>
        <v>Исследование</v>
      </c>
      <c r="D26" s="113">
        <v>2.83</v>
      </c>
      <c r="E26" s="125"/>
    </row>
    <row r="27" spans="1:5">
      <c r="A27" s="43" t="str">
        <f>[4]Калькуляция!A24</f>
        <v>1.1.1.2.2.</v>
      </c>
      <c r="B27" s="76" t="str">
        <f>[4]Калькуляция!B24:O24</f>
        <v>в двух проекциях</v>
      </c>
      <c r="C27" s="46" t="str">
        <f>'[4]Нормы '!C25</f>
        <v>Исследование</v>
      </c>
      <c r="D27" s="113">
        <v>4.1399999999999997</v>
      </c>
      <c r="E27" s="125"/>
    </row>
    <row r="28" spans="1:5">
      <c r="A28" s="43" t="str">
        <f>[4]Калькуляция!A25</f>
        <v>1.1.1.3.</v>
      </c>
      <c r="B28" s="76" t="str">
        <f>[4]Калькуляция!B25:O25</f>
        <v>Линейная томография:</v>
      </c>
      <c r="C28" s="46"/>
      <c r="D28" s="113"/>
      <c r="E28" s="125"/>
    </row>
    <row r="29" spans="1:5">
      <c r="A29" s="43" t="str">
        <f>[4]Калькуляция!A26</f>
        <v>1.1.1.3.1.</v>
      </c>
      <c r="B29" s="76" t="str">
        <f>[4]Калькуляция!B26:O26</f>
        <v>первый снимок</v>
      </c>
      <c r="C29" s="46" t="str">
        <f>'[4]Нормы '!C28</f>
        <v>Исследование</v>
      </c>
      <c r="D29" s="113">
        <v>4.1399999999999997</v>
      </c>
      <c r="E29" s="125"/>
    </row>
    <row r="30" spans="1:5">
      <c r="A30" s="43" t="str">
        <f>[4]Калькуляция!A27</f>
        <v>1.1.1.3.2.</v>
      </c>
      <c r="B30" s="76" t="str">
        <f>[4]Калькуляция!B27:O27</f>
        <v>каждый последующий</v>
      </c>
      <c r="C30" s="46" t="str">
        <f>'[4]Нормы '!C30</f>
        <v>Исследование</v>
      </c>
      <c r="D30" s="113">
        <v>2.83</v>
      </c>
      <c r="E30" s="125"/>
    </row>
    <row r="31" spans="1:5" ht="37.5">
      <c r="A31" s="43" t="str">
        <f>[4]Калькуляция!A28</f>
        <v>1.1.1.4.</v>
      </c>
      <c r="B31" s="76" t="str">
        <f>[4]Калькуляция!B28:O28</f>
        <v>Рентгенография сердца с контрастированным пищеводом</v>
      </c>
      <c r="C31" s="46" t="str">
        <f>'[4]Нормы '!C32</f>
        <v>Исследование</v>
      </c>
      <c r="D31" s="113">
        <v>6.67</v>
      </c>
      <c r="E31" s="125"/>
    </row>
    <row r="32" spans="1:5">
      <c r="A32" s="43" t="str">
        <f>[4]Калькуляция!A29</f>
        <v>1.1.1.7.</v>
      </c>
      <c r="B32" s="76" t="str">
        <f>[4]Калькуляция!B29:O29</f>
        <v xml:space="preserve">Флюорография профилактическая: </v>
      </c>
      <c r="C32" s="46"/>
      <c r="D32" s="113"/>
      <c r="E32" s="125"/>
    </row>
    <row r="33" spans="1:5">
      <c r="A33" s="43" t="str">
        <f>[4]Калькуляция!A30</f>
        <v>1.1.1.7.1.</v>
      </c>
      <c r="B33" s="76" t="str">
        <f>[4]Калькуляция!B30:O30</f>
        <v>в одной проекции</v>
      </c>
      <c r="C33" s="46" t="str">
        <f>'[4]Нормы '!C35</f>
        <v>Исследование</v>
      </c>
      <c r="D33" s="113">
        <v>1.21</v>
      </c>
      <c r="E33" s="125"/>
    </row>
    <row r="34" spans="1:5">
      <c r="A34" s="43" t="str">
        <f>[4]Калькуляция!A31</f>
        <v>1.1.1.7.2.</v>
      </c>
      <c r="B34" s="76" t="str">
        <f>[4]Калькуляция!B31:O31</f>
        <v>в двух проекциях</v>
      </c>
      <c r="C34" s="46" t="str">
        <f>'[4]Нормы '!C37</f>
        <v>Исследование</v>
      </c>
      <c r="D34" s="113">
        <v>2.0099999999999998</v>
      </c>
      <c r="E34" s="125"/>
    </row>
    <row r="35" spans="1:5">
      <c r="A35" s="43" t="str">
        <f>[4]Калькуляция!A32</f>
        <v>1.1.1.8.</v>
      </c>
      <c r="B35" s="76" t="str">
        <f>[4]Калькуляция!B32:O32</f>
        <v xml:space="preserve">Флюорография диагностическая: </v>
      </c>
      <c r="C35" s="46"/>
      <c r="D35" s="113"/>
      <c r="E35" s="125"/>
    </row>
    <row r="36" spans="1:5">
      <c r="A36" s="43" t="str">
        <f>[4]Калькуляция!A33</f>
        <v>1.1.1.8.1.</v>
      </c>
      <c r="B36" s="76" t="str">
        <f>[4]Калькуляция!B33:O33</f>
        <v>в одной проекции</v>
      </c>
      <c r="C36" s="46" t="str">
        <f>'[4]Нормы '!C40</f>
        <v>Исследование</v>
      </c>
      <c r="D36" s="113">
        <v>1.6</v>
      </c>
      <c r="E36" s="125"/>
    </row>
    <row r="37" spans="1:5">
      <c r="A37" s="43" t="str">
        <f>[4]Калькуляция!A34</f>
        <v>1.1.1.8.2.</v>
      </c>
      <c r="B37" s="76" t="str">
        <f>[4]Калькуляция!B34:O34</f>
        <v>в двух проекциях</v>
      </c>
      <c r="C37" s="46" t="str">
        <f>'[4]Нормы '!C42</f>
        <v>Исследование</v>
      </c>
      <c r="D37" s="113">
        <v>2.41</v>
      </c>
      <c r="E37" s="125"/>
    </row>
    <row r="38" spans="1:5">
      <c r="A38" s="43" t="str">
        <f>[4]Калькуляция!A35</f>
        <v>1.1.1.9.</v>
      </c>
      <c r="B38" s="76" t="str">
        <f>[4]Калькуляция!B35:O35</f>
        <v>Анализ флюорограммы врачом</v>
      </c>
      <c r="C38" s="46" t="str">
        <f>'[4]Нормы '!C44</f>
        <v>Исследование</v>
      </c>
      <c r="D38" s="113">
        <v>0.21</v>
      </c>
      <c r="E38" s="125"/>
    </row>
    <row r="39" spans="1:5" ht="37.5" customHeight="1">
      <c r="A39" s="43" t="str">
        <f>[4]Калькуляция!A36</f>
        <v>1.1.2.</v>
      </c>
      <c r="B39" s="76" t="str">
        <f>[4]Калькуляция!B36:O36</f>
        <v xml:space="preserve">Рентгенологические исследования органов брюшной полости (органов пищеварения): </v>
      </c>
      <c r="C39" s="46"/>
      <c r="D39" s="113"/>
      <c r="E39" s="125"/>
    </row>
    <row r="40" spans="1:5" ht="20.25" customHeight="1">
      <c r="A40" s="43" t="str">
        <f>[4]Калькуляция!A37</f>
        <v>1.1.2.2.</v>
      </c>
      <c r="B40" s="76" t="str">
        <f>[4]Калькуляция!B37:O37</f>
        <v>Рентгеноскопия (обзорная) брюшной полости</v>
      </c>
      <c r="C40" s="46" t="str">
        <f>'[4]Нормы '!C46</f>
        <v>Исследование</v>
      </c>
      <c r="D40" s="113">
        <v>4.3899999999999997</v>
      </c>
      <c r="E40" s="125"/>
    </row>
    <row r="41" spans="1:5" ht="20.25" customHeight="1">
      <c r="A41" s="43" t="str">
        <f>[4]Калькуляция!A38</f>
        <v>1.1.2.3.</v>
      </c>
      <c r="B41" s="76" t="str">
        <f>[4]Калькуляция!B38:O38</f>
        <v>Рентгенография (обзорная) брюшной полости</v>
      </c>
      <c r="C41" s="46" t="str">
        <f>'[4]Нормы '!C48</f>
        <v>Исследование</v>
      </c>
      <c r="D41" s="113">
        <v>4.1399999999999997</v>
      </c>
      <c r="E41" s="125"/>
    </row>
    <row r="42" spans="1:5" ht="37.5">
      <c r="A42" s="43" t="str">
        <f>[4]Калькуляция!A39</f>
        <v>1.1.2.5.</v>
      </c>
      <c r="B42" s="76" t="str">
        <f>[4]Калькуляция!B39:O39</f>
        <v xml:space="preserve">Рентгеноскопия и рентгенография желудка по традиционной методике </v>
      </c>
      <c r="C42" s="46" t="str">
        <f>'[4]Нормы '!C50</f>
        <v>Исследование</v>
      </c>
      <c r="D42" s="113">
        <v>8.89</v>
      </c>
      <c r="E42" s="125"/>
    </row>
    <row r="43" spans="1:5" ht="39.75" customHeight="1">
      <c r="A43" s="43" t="str">
        <f>[4]Калькуляция!A40</f>
        <v>1.1.2.6.</v>
      </c>
      <c r="B43" s="76" t="str">
        <f>[4]Калькуляция!B40:O40</f>
        <v>Первичное двойное контрастирование желудка</v>
      </c>
      <c r="C43" s="46" t="str">
        <f>'[4]Нормы '!C52</f>
        <v>Исследование</v>
      </c>
      <c r="D43" s="113">
        <v>13.34</v>
      </c>
      <c r="E43" s="125"/>
    </row>
    <row r="44" spans="1:5" ht="20.25" customHeight="1">
      <c r="A44" s="43" t="str">
        <f>[4]Калькуляция!A41</f>
        <v>1.1.2.12.</v>
      </c>
      <c r="B44" s="76" t="str">
        <f>[4]Калькуляция!B41:O41</f>
        <v>Ирригоскопия с двойным контрастированием</v>
      </c>
      <c r="C44" s="46" t="str">
        <f>'[4]Нормы '!C54</f>
        <v>Исследование</v>
      </c>
      <c r="D44" s="113">
        <v>22.24</v>
      </c>
      <c r="E44" s="125"/>
    </row>
    <row r="45" spans="1:5" ht="37.5">
      <c r="A45" s="43" t="str">
        <f>[4]Калькуляция!A42</f>
        <v>1.1.3.</v>
      </c>
      <c r="B45" s="76" t="str">
        <f>[4]Калькуляция!B42:O42</f>
        <v xml:space="preserve">Рентгенологические исследования костно-суставной системы: </v>
      </c>
      <c r="C45" s="46"/>
      <c r="D45" s="113"/>
      <c r="E45" s="125"/>
    </row>
    <row r="46" spans="1:5">
      <c r="A46" s="43" t="str">
        <f>[4]Калькуляция!A43</f>
        <v>1.1.3.1.</v>
      </c>
      <c r="B46" s="76" t="str">
        <f>[4]Калькуляция!B43:O43</f>
        <v xml:space="preserve">Рентгенография отдела позвоночника: </v>
      </c>
      <c r="C46" s="46"/>
      <c r="D46" s="113"/>
      <c r="E46" s="125"/>
    </row>
    <row r="47" spans="1:5">
      <c r="A47" s="43" t="str">
        <f>[4]Калькуляция!A44</f>
        <v>1.1.3.1.1.</v>
      </c>
      <c r="B47" s="76" t="str">
        <f>[4]Калькуляция!B44:O44</f>
        <v>в одной проекции</v>
      </c>
      <c r="C47" s="46" t="str">
        <f>'[4]Нормы '!C58</f>
        <v>Исследование</v>
      </c>
      <c r="D47" s="113">
        <v>2.83</v>
      </c>
      <c r="E47" s="125"/>
    </row>
    <row r="48" spans="1:5">
      <c r="A48" s="43" t="str">
        <f>[4]Калькуляция!A45</f>
        <v>1.1.3.1.2.</v>
      </c>
      <c r="B48" s="76" t="str">
        <f>[4]Калькуляция!B45:O45</f>
        <v>в двух проекциях</v>
      </c>
      <c r="C48" s="46" t="str">
        <f>'[4]Нормы '!C60</f>
        <v>Исследование</v>
      </c>
      <c r="D48" s="113">
        <v>4.1399999999999997</v>
      </c>
      <c r="E48" s="125"/>
    </row>
    <row r="49" spans="1:5" ht="37.5">
      <c r="A49" s="43" t="str">
        <f>[4]Калькуляция!A46</f>
        <v>1.1.3.2.</v>
      </c>
      <c r="B49" s="76" t="str">
        <f>[4]Калькуляция!B46:O46</f>
        <v xml:space="preserve">Рентгенография периферических отделов скелета: </v>
      </c>
      <c r="C49" s="46"/>
      <c r="D49" s="113"/>
      <c r="E49" s="125"/>
    </row>
    <row r="50" spans="1:5">
      <c r="A50" s="43" t="str">
        <f>[4]Калькуляция!A47</f>
        <v>1.1.3.2.1.</v>
      </c>
      <c r="B50" s="76" t="str">
        <f>[4]Калькуляция!B47:O47</f>
        <v>в одной проекции</v>
      </c>
      <c r="C50" s="46" t="str">
        <f>'[4]Нормы '!C63</f>
        <v>Исследование</v>
      </c>
      <c r="D50" s="113">
        <v>2.83</v>
      </c>
      <c r="E50" s="125"/>
    </row>
    <row r="51" spans="1:5">
      <c r="A51" s="43" t="str">
        <f>[4]Калькуляция!A48</f>
        <v>1.1.3.2.2.</v>
      </c>
      <c r="B51" s="76" t="str">
        <f>[4]Калькуляция!B48:O48</f>
        <v>в двух проекциях</v>
      </c>
      <c r="C51" s="46" t="str">
        <f>'[4]Нормы '!C65</f>
        <v>Исследование</v>
      </c>
      <c r="D51" s="113">
        <v>4.1399999999999997</v>
      </c>
      <c r="E51" s="125"/>
    </row>
    <row r="52" spans="1:5">
      <c r="A52" s="43" t="str">
        <f>[4]Калькуляция!A49</f>
        <v>1.1.3.3.</v>
      </c>
      <c r="B52" s="76" t="str">
        <f>[4]Калькуляция!B49:O49</f>
        <v xml:space="preserve">Рентгенография черепа: </v>
      </c>
      <c r="C52" s="46"/>
      <c r="D52" s="113"/>
      <c r="E52" s="125"/>
    </row>
    <row r="53" spans="1:5">
      <c r="A53" s="43" t="str">
        <f>[4]Калькуляция!A50</f>
        <v>1.1.3.3.1.</v>
      </c>
      <c r="B53" s="76" t="str">
        <f>[4]Калькуляция!B50:O50</f>
        <v>в одной проекции</v>
      </c>
      <c r="C53" s="46" t="str">
        <f>'[4]Нормы '!C68</f>
        <v>Исследование</v>
      </c>
      <c r="D53" s="113">
        <v>2.83</v>
      </c>
      <c r="E53" s="125"/>
    </row>
    <row r="54" spans="1:5">
      <c r="A54" s="43" t="str">
        <f>[4]Калькуляция!A51</f>
        <v>1.1.3.3.2.</v>
      </c>
      <c r="B54" s="76" t="str">
        <f>[4]Калькуляция!B51:O51</f>
        <v>в двух проекциях</v>
      </c>
      <c r="C54" s="46" t="str">
        <f>'[4]Нормы '!C70</f>
        <v>Исследование</v>
      </c>
      <c r="D54" s="113">
        <v>4.1399999999999997</v>
      </c>
      <c r="E54" s="125"/>
    </row>
    <row r="55" spans="1:5" ht="21" customHeight="1">
      <c r="A55" s="43" t="str">
        <f>[4]Калькуляция!A52</f>
        <v>1.1.3.4.</v>
      </c>
      <c r="B55" s="76" t="str">
        <f>[4]Калькуляция!B52:O52</f>
        <v>Рентгенография придаточных пазух носа</v>
      </c>
      <c r="C55" s="46" t="str">
        <f>'[4]Нормы '!C72</f>
        <v>Исследование</v>
      </c>
      <c r="D55" s="113">
        <v>2.83</v>
      </c>
      <c r="E55" s="125"/>
    </row>
    <row r="56" spans="1:5">
      <c r="A56" s="43" t="str">
        <f>[4]Калькуляция!A53</f>
        <v>1.1.3.6.</v>
      </c>
      <c r="B56" s="76" t="str">
        <f>[4]Калькуляция!B53:O53</f>
        <v>Рентгенография нижней челюсти</v>
      </c>
      <c r="C56" s="46" t="str">
        <f>'[4]Нормы '!C74</f>
        <v>Исследование</v>
      </c>
      <c r="D56" s="113">
        <v>4.1399999999999997</v>
      </c>
      <c r="E56" s="125"/>
    </row>
    <row r="57" spans="1:5">
      <c r="A57" s="43" t="str">
        <f>[4]Калькуляция!A54</f>
        <v>1.1.3.7.</v>
      </c>
      <c r="B57" s="76" t="str">
        <f>[4]Калькуляция!B54:O54</f>
        <v>Рентгенография костей носа</v>
      </c>
      <c r="C57" s="46" t="str">
        <f>'[4]Нормы '!C76</f>
        <v>Исследование</v>
      </c>
      <c r="D57" s="113">
        <v>2.83</v>
      </c>
      <c r="E57" s="125"/>
    </row>
    <row r="58" spans="1:5">
      <c r="A58" s="43" t="str">
        <f>[4]Калькуляция!A55</f>
        <v>1.1.3.10.</v>
      </c>
      <c r="B58" s="76" t="str">
        <f>[4]Калькуляция!B55:O55</f>
        <v xml:space="preserve">Рентгенография височной кости </v>
      </c>
      <c r="C58" s="46" t="str">
        <f>'[4]Нормы '!C78</f>
        <v>Исследование</v>
      </c>
      <c r="D58" s="113">
        <v>4.1399999999999997</v>
      </c>
      <c r="E58" s="125"/>
    </row>
    <row r="59" spans="1:5">
      <c r="A59" s="43" t="str">
        <f>[4]Калькуляция!A56</f>
        <v>1.1.3.11.</v>
      </c>
      <c r="B59" s="76" t="str">
        <f>[4]Калькуляция!B56:O56</f>
        <v>Рентгенография ключицы</v>
      </c>
      <c r="C59" s="46" t="str">
        <f>'[4]Нормы '!C80</f>
        <v>Исследование</v>
      </c>
      <c r="D59" s="113">
        <v>2.83</v>
      </c>
      <c r="E59" s="125"/>
    </row>
    <row r="60" spans="1:5">
      <c r="A60" s="43" t="str">
        <f>[4]Калькуляция!A57</f>
        <v>1.1.3.13.</v>
      </c>
      <c r="B60" s="76" t="str">
        <f>[4]Калькуляция!B57:O57</f>
        <v>Рентгенография ребер</v>
      </c>
      <c r="C60" s="46" t="str">
        <f>'[4]Нормы '!C82</f>
        <v>Исследование</v>
      </c>
      <c r="D60" s="113">
        <v>4.1399999999999997</v>
      </c>
      <c r="E60" s="125"/>
    </row>
    <row r="61" spans="1:5">
      <c r="A61" s="43" t="str">
        <f>[4]Калькуляция!A58</f>
        <v>1.1.3.14.</v>
      </c>
      <c r="B61" s="76" t="str">
        <f>[4]Калькуляция!B58:O58</f>
        <v>Рентгенография грудины</v>
      </c>
      <c r="C61" s="46" t="str">
        <f>'[4]Нормы '!C84</f>
        <v>Исследование</v>
      </c>
      <c r="D61" s="113">
        <v>6.87</v>
      </c>
      <c r="E61" s="125"/>
    </row>
    <row r="62" spans="1:5">
      <c r="A62" s="43" t="str">
        <f>[4]Калькуляция!A59</f>
        <v>1.1.3.17.</v>
      </c>
      <c r="B62" s="76" t="str">
        <f>[4]Калькуляция!B59:O59</f>
        <v>Рентгенография костей таза</v>
      </c>
      <c r="C62" s="46" t="str">
        <f>'[4]Нормы '!C86</f>
        <v>Исследование</v>
      </c>
      <c r="D62" s="113">
        <v>2.83</v>
      </c>
      <c r="E62" s="125"/>
    </row>
    <row r="63" spans="1:5" ht="37.5">
      <c r="A63" s="43" t="str">
        <f>[4]Калькуляция!A60</f>
        <v>1.1.4.</v>
      </c>
      <c r="B63" s="76" t="str">
        <f>[4]Калькуляция!B60:O60</f>
        <v xml:space="preserve">Рентгенологические исследования, применяемые в урологии и гинекологии: </v>
      </c>
      <c r="C63" s="46"/>
      <c r="D63" s="113"/>
      <c r="E63" s="125"/>
    </row>
    <row r="64" spans="1:5">
      <c r="A64" s="43" t="str">
        <f>[4]Калькуляция!A61</f>
        <v>1.1.4.1.</v>
      </c>
      <c r="B64" s="76" t="str">
        <f>[4]Калькуляция!B61:O61</f>
        <v>Экскреторная урография</v>
      </c>
      <c r="C64" s="46" t="str">
        <f>'[4]Нормы '!C89</f>
        <v>Исследование</v>
      </c>
      <c r="D64" s="113">
        <v>15.26</v>
      </c>
      <c r="E64" s="125"/>
    </row>
    <row r="65" spans="1:5">
      <c r="A65" s="43" t="str">
        <f>[4]Калькуляция!A62</f>
        <v>1.1.4.2.</v>
      </c>
      <c r="B65" s="76" t="str">
        <f>[4]Калькуляция!B62:O62</f>
        <v>Ретроградная пиелография</v>
      </c>
      <c r="C65" s="46" t="str">
        <f>'[4]Нормы '!C92</f>
        <v>Исследование</v>
      </c>
      <c r="D65" s="113">
        <v>17.55</v>
      </c>
      <c r="E65" s="125"/>
    </row>
    <row r="66" spans="1:5">
      <c r="A66" s="43" t="str">
        <f>[4]Калькуляция!A63</f>
        <v>1.1.4.3.</v>
      </c>
      <c r="B66" s="76" t="str">
        <f>[4]Калькуляция!B63:O63</f>
        <v>Уретрография</v>
      </c>
      <c r="C66" s="46" t="str">
        <f>'[4]Нормы '!C96</f>
        <v>Исследование</v>
      </c>
      <c r="D66" s="113">
        <v>8.83</v>
      </c>
      <c r="E66" s="125"/>
    </row>
    <row r="67" spans="1:5">
      <c r="A67" s="43" t="str">
        <f>[4]Калькуляция!A64</f>
        <v>1.1.4.4.</v>
      </c>
      <c r="B67" s="76" t="str">
        <f>[4]Калькуляция!B64:O64</f>
        <v>Ретроградная цистография</v>
      </c>
      <c r="C67" s="46" t="str">
        <f>'[4]Нормы '!C100</f>
        <v>Исследование</v>
      </c>
      <c r="D67" s="113">
        <v>8.83</v>
      </c>
      <c r="E67" s="125"/>
    </row>
    <row r="68" spans="1:5" ht="39" customHeight="1">
      <c r="A68" s="43" t="str">
        <f>[4]Калькуляция!A65</f>
        <v>1.1.6.</v>
      </c>
      <c r="B68" s="76" t="str">
        <f>[4]Калькуляция!B65:O65</f>
        <v>Заочная консультация по предоставленным рентгенограммам с оформлением протокола</v>
      </c>
      <c r="C68" s="46" t="str">
        <f>'[4]Нормы '!C104</f>
        <v>Консультация</v>
      </c>
      <c r="D68" s="113">
        <v>3.16</v>
      </c>
      <c r="E68" s="125"/>
    </row>
    <row r="69" spans="1:5">
      <c r="A69" s="41" t="s">
        <v>39</v>
      </c>
      <c r="B69" s="41"/>
      <c r="C69" s="41"/>
    </row>
    <row r="70" spans="1:5">
      <c r="A70" s="42" t="s">
        <v>43</v>
      </c>
      <c r="B70" s="42"/>
      <c r="C70" s="41"/>
    </row>
    <row r="71" spans="1:5">
      <c r="A71" s="42" t="s">
        <v>42</v>
      </c>
      <c r="B71" s="42"/>
      <c r="C71" s="41"/>
    </row>
    <row r="72" spans="1:5">
      <c r="A72" s="41"/>
      <c r="B72" s="41"/>
      <c r="C72" s="41"/>
    </row>
    <row r="73" spans="1:5">
      <c r="B73" s="34" t="s">
        <v>40</v>
      </c>
    </row>
    <row r="74" spans="1:5">
      <c r="B74" s="48" t="s">
        <v>41</v>
      </c>
    </row>
  </sheetData>
  <mergeCells count="12">
    <mergeCell ref="A17:A19"/>
    <mergeCell ref="B18:B19"/>
    <mergeCell ref="C18:C19"/>
    <mergeCell ref="B17:E17"/>
    <mergeCell ref="D18:E18"/>
    <mergeCell ref="A9:E9"/>
    <mergeCell ref="A1:E1"/>
    <mergeCell ref="A15:E15"/>
    <mergeCell ref="A13:E13"/>
    <mergeCell ref="A12:E12"/>
    <mergeCell ref="A11:E11"/>
    <mergeCell ref="A10:E10"/>
  </mergeCells>
  <printOptions gridLines="1"/>
  <pageMargins left="0.19685039370078741" right="0.59055118110236227" top="0.59055118110236227" bottom="0.59055118110236227" header="0.31496062992125984" footer="0.31496062992125984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A1:E71"/>
  <sheetViews>
    <sheetView view="pageBreakPreview" zoomScale="60" workbookViewId="0">
      <selection activeCell="A15" sqref="A15:E15"/>
    </sheetView>
  </sheetViews>
  <sheetFormatPr defaultRowHeight="18.75"/>
  <cols>
    <col min="1" max="1" width="13.85546875" style="34" customWidth="1"/>
    <col min="2" max="2" width="56" style="34" customWidth="1"/>
    <col min="3" max="3" width="17.85546875" style="34" customWidth="1"/>
    <col min="4" max="4" width="16.42578125" style="34" customWidth="1"/>
    <col min="5" max="5" width="14.85546875" style="34" customWidth="1"/>
    <col min="6" max="16384" width="9.140625" style="34"/>
  </cols>
  <sheetData>
    <row r="1" spans="1:5">
      <c r="A1" s="147" t="s">
        <v>1</v>
      </c>
      <c r="B1" s="147"/>
      <c r="C1" s="147"/>
      <c r="D1" s="147"/>
      <c r="E1" s="147"/>
    </row>
    <row r="3" spans="1:5">
      <c r="A3" s="10"/>
    </row>
    <row r="4" spans="1:5">
      <c r="A4" s="10"/>
    </row>
    <row r="5" spans="1:5">
      <c r="A5" s="10"/>
    </row>
    <row r="6" spans="1:5">
      <c r="A6" s="10"/>
    </row>
    <row r="7" spans="1:5">
      <c r="A7" s="10"/>
    </row>
    <row r="8" spans="1:5">
      <c r="A8" s="10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632</v>
      </c>
      <c r="B10" s="147"/>
      <c r="C10" s="147"/>
      <c r="D10" s="147"/>
      <c r="E10" s="147"/>
    </row>
    <row r="11" spans="1:5">
      <c r="A11" s="147" t="s">
        <v>635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 ht="18.75" customHeight="1">
      <c r="A13" s="167" t="s">
        <v>527</v>
      </c>
      <c r="B13" s="167"/>
      <c r="C13" s="167"/>
      <c r="D13" s="167"/>
      <c r="E13" s="167"/>
    </row>
    <row r="14" spans="1:5">
      <c r="A14" s="11"/>
      <c r="B14" s="11"/>
      <c r="C14" s="11"/>
    </row>
    <row r="15" spans="1:5">
      <c r="A15" s="149"/>
      <c r="B15" s="149"/>
      <c r="C15" s="149"/>
      <c r="D15" s="149"/>
      <c r="E15" s="149"/>
    </row>
    <row r="16" spans="1:5">
      <c r="A16" s="10"/>
    </row>
    <row r="17" spans="1:5" s="35" customFormat="1">
      <c r="A17" s="150" t="s">
        <v>526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7.5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>
      <c r="A21" s="23" t="str">
        <f>[5]Кальк!A18</f>
        <v>1.</v>
      </c>
      <c r="B21" s="70" t="str">
        <f>[5]Кальк!B18</f>
        <v>Лучевая диагностика:</v>
      </c>
      <c r="C21" s="74"/>
      <c r="D21" s="90"/>
      <c r="E21" s="90"/>
    </row>
    <row r="22" spans="1:5">
      <c r="A22" s="23" t="str">
        <f>[5]Кальк!A19</f>
        <v>1.1.</v>
      </c>
      <c r="B22" s="70" t="str">
        <f>[5]Кальк!B19</f>
        <v>Рентгенологические исследования:</v>
      </c>
      <c r="C22" s="36"/>
      <c r="D22" s="90"/>
      <c r="E22" s="90"/>
    </row>
    <row r="23" spans="1:5">
      <c r="A23" s="23" t="str">
        <f>[5]Кальк!A20</f>
        <v>1.1.7.</v>
      </c>
      <c r="B23" s="70" t="str">
        <f>[5]Кальк!B20</f>
        <v xml:space="preserve">Рентгеновская компьютерная томография: </v>
      </c>
      <c r="C23" s="36"/>
      <c r="D23" s="90"/>
      <c r="E23" s="90"/>
    </row>
    <row r="24" spans="1:5" ht="37.5">
      <c r="A24" s="23" t="str">
        <f>[5]Кальк!A21</f>
        <v>1.1.7.1.</v>
      </c>
      <c r="B24" s="70" t="str">
        <f>[5]Кальк!B21</f>
        <v>Рентгеновская компьютерная томография головного мозга без контрастного усиления</v>
      </c>
      <c r="C24" s="36"/>
      <c r="D24" s="90"/>
      <c r="E24" s="90"/>
    </row>
    <row r="25" spans="1:5" ht="39" customHeight="1">
      <c r="A25" s="23" t="str">
        <f>[5]Кальк!A22</f>
        <v>1.1.7.1.2.</v>
      </c>
      <c r="B25" s="70" t="str">
        <f>[5]Кальк!B22</f>
        <v>на рентгеновских компьютерных томографах со спиральной технологией сканирования</v>
      </c>
      <c r="C25" s="46" t="s">
        <v>549</v>
      </c>
      <c r="D25" s="113">
        <v>13.3</v>
      </c>
      <c r="E25" s="125"/>
    </row>
    <row r="26" spans="1:5" ht="37.5">
      <c r="A26" s="23" t="str">
        <f>[5]Кальк!A23</f>
        <v>1.1.7.2.</v>
      </c>
      <c r="B26" s="70" t="str">
        <f>[5]Кальк!B23</f>
        <v>Рентгеновская компьютерная томография головного мозга с контрастным усилением</v>
      </c>
      <c r="C26" s="46"/>
      <c r="D26" s="113"/>
      <c r="E26" s="125"/>
    </row>
    <row r="27" spans="1:5" ht="36" customHeight="1">
      <c r="A27" s="23" t="str">
        <f>[5]Кальк!A24</f>
        <v>1.1.7.2.2.</v>
      </c>
      <c r="B27" s="70" t="str">
        <f>[5]Кальк!B24</f>
        <v>на рентгеновских компьютерных томографах со спиральной технологией сканирования</v>
      </c>
      <c r="C27" s="46" t="s">
        <v>549</v>
      </c>
      <c r="D27" s="113">
        <v>18.64</v>
      </c>
      <c r="E27" s="125"/>
    </row>
    <row r="28" spans="1:5" ht="37.5">
      <c r="A28" s="23" t="str">
        <f>[5]Кальк!A25</f>
        <v>1.1.7.3.</v>
      </c>
      <c r="B28" s="70" t="str">
        <f>[5]Кальк!B25</f>
        <v>Рентгеновская компьютерная томография лицевого черепа без контрастного усиления</v>
      </c>
      <c r="C28" s="46"/>
      <c r="D28" s="113"/>
      <c r="E28" s="125"/>
    </row>
    <row r="29" spans="1:5" ht="37.5" customHeight="1">
      <c r="A29" s="23" t="str">
        <f>[5]Кальк!A26</f>
        <v>1.1.7.3.2.</v>
      </c>
      <c r="B29" s="70" t="str">
        <f>[5]Кальк!B26</f>
        <v>на рентгеновских компьютерных томографах со спиральной технологией сканирования</v>
      </c>
      <c r="C29" s="46" t="s">
        <v>549</v>
      </c>
      <c r="D29" s="113">
        <v>10.57</v>
      </c>
      <c r="E29" s="125"/>
    </row>
    <row r="30" spans="1:5" ht="37.5">
      <c r="A30" s="23" t="str">
        <f>[5]Кальк!A27</f>
        <v>1.1.7.4.</v>
      </c>
      <c r="B30" s="70" t="str">
        <f>[5]Кальк!B27</f>
        <v>Рентгеновская компьютерная томография лицевого черепа с контрастным усилением</v>
      </c>
      <c r="C30" s="46"/>
      <c r="D30" s="113"/>
      <c r="E30" s="125"/>
    </row>
    <row r="31" spans="1:5" ht="37.5" customHeight="1">
      <c r="A31" s="23" t="str">
        <f>[5]Кальк!A28</f>
        <v>1.1.7.4.2.</v>
      </c>
      <c r="B31" s="70" t="str">
        <f>[5]Кальк!B28</f>
        <v>на рентгеновских компьютерных томографах со спиральной технологией сканирования</v>
      </c>
      <c r="C31" s="46" t="s">
        <v>549</v>
      </c>
      <c r="D31" s="113">
        <v>14.93</v>
      </c>
      <c r="E31" s="125"/>
    </row>
    <row r="32" spans="1:5" ht="37.5">
      <c r="A32" s="23" t="str">
        <f>[5]Кальк!A29</f>
        <v>1.1.7.5.</v>
      </c>
      <c r="B32" s="70" t="str">
        <f>[5]Кальк!B29</f>
        <v>Рентгеновская компьютерная томография шеи без контрастного усиления</v>
      </c>
      <c r="C32" s="46"/>
      <c r="D32" s="113"/>
      <c r="E32" s="125"/>
    </row>
    <row r="33" spans="1:5" ht="37.5" customHeight="1">
      <c r="A33" s="23" t="str">
        <f>[5]Кальк!A30</f>
        <v>1.1.7.5.2.</v>
      </c>
      <c r="B33" s="70" t="str">
        <f>[5]Кальк!B30</f>
        <v>на рентгеновских компьютерных томографах со спиральной технологией сканирования</v>
      </c>
      <c r="C33" s="46" t="s">
        <v>549</v>
      </c>
      <c r="D33" s="113">
        <v>13.3</v>
      </c>
      <c r="E33" s="125"/>
    </row>
    <row r="34" spans="1:5" ht="37.5">
      <c r="A34" s="23" t="str">
        <f>[5]Кальк!A31</f>
        <v>1.1.7.6</v>
      </c>
      <c r="B34" s="70" t="str">
        <f>[5]Кальк!B31</f>
        <v>Рентгеновская компьютерная томография шеи с контрастным усилением</v>
      </c>
      <c r="C34" s="46"/>
      <c r="D34" s="113"/>
      <c r="E34" s="125"/>
    </row>
    <row r="35" spans="1:5" ht="36" customHeight="1">
      <c r="A35" s="23" t="str">
        <f>[5]Кальк!A32</f>
        <v>1.1.7.6.2.</v>
      </c>
      <c r="B35" s="70" t="str">
        <f>[5]Кальк!B32</f>
        <v>на рентгеновских компьютерных томографах со спиральной технологией сканирования</v>
      </c>
      <c r="C35" s="46" t="s">
        <v>549</v>
      </c>
      <c r="D35" s="113">
        <v>18.64</v>
      </c>
      <c r="E35" s="125"/>
    </row>
    <row r="36" spans="1:5" ht="37.5">
      <c r="A36" s="23" t="str">
        <f>[5]Кальк!A33</f>
        <v>1.1.7.7.</v>
      </c>
      <c r="B36" s="70" t="str">
        <f>[5]Кальк!B33</f>
        <v>Рентгеновская компьютерная томография грудной полости без контрастного усиления</v>
      </c>
      <c r="C36" s="46"/>
      <c r="D36" s="113"/>
      <c r="E36" s="125"/>
    </row>
    <row r="37" spans="1:5" ht="37.5" customHeight="1">
      <c r="A37" s="23" t="str">
        <f>[5]Кальк!A34</f>
        <v>1.1.7.7.2.</v>
      </c>
      <c r="B37" s="70" t="str">
        <f>[5]Кальк!B34</f>
        <v>на рентгеновских компьютерных томографах со спиральной технологией сканирования</v>
      </c>
      <c r="C37" s="46" t="s">
        <v>549</v>
      </c>
      <c r="D37" s="113">
        <v>15.91</v>
      </c>
      <c r="E37" s="125"/>
    </row>
    <row r="38" spans="1:5" ht="37.5">
      <c r="A38" s="23" t="str">
        <f>[5]Кальк!A35</f>
        <v>1.1.7.8.</v>
      </c>
      <c r="B38" s="70" t="str">
        <f>[5]Кальк!B35</f>
        <v>Рентгеновская компьютерная томография грудной полости с контрастным усилением</v>
      </c>
      <c r="C38" s="46"/>
      <c r="D38" s="113"/>
      <c r="E38" s="125"/>
    </row>
    <row r="39" spans="1:5" ht="37.5" customHeight="1">
      <c r="A39" s="23" t="str">
        <f>[5]Кальк!A36</f>
        <v>1.1.7.8.2.</v>
      </c>
      <c r="B39" s="70" t="str">
        <f>[5]Кальк!B36</f>
        <v>на рентгеновских компьютерных томографах со спиральной технологией сканирования</v>
      </c>
      <c r="C39" s="46" t="s">
        <v>549</v>
      </c>
      <c r="D39" s="113">
        <v>22.35</v>
      </c>
      <c r="E39" s="125"/>
    </row>
    <row r="40" spans="1:5" ht="39" customHeight="1">
      <c r="A40" s="23" t="str">
        <f>[5]Кальк!A37</f>
        <v>1.1.7.9.</v>
      </c>
      <c r="B40" s="70" t="str">
        <f>[5]Кальк!B37</f>
        <v>Рентгеновская компьютерная томография брюшной полости без контрастного усиления</v>
      </c>
      <c r="C40" s="46"/>
      <c r="D40" s="113"/>
      <c r="E40" s="125"/>
    </row>
    <row r="41" spans="1:5" ht="37.5" customHeight="1">
      <c r="A41" s="23" t="str">
        <f>[5]Кальк!A38</f>
        <v>1.1.7.9.2.</v>
      </c>
      <c r="B41" s="70" t="str">
        <f>[5]Кальк!B38</f>
        <v>на рентгеновских компьютерных томографах со спиральной технологией сканирования</v>
      </c>
      <c r="C41" s="46" t="s">
        <v>549</v>
      </c>
      <c r="D41" s="113">
        <v>15.91</v>
      </c>
      <c r="E41" s="125"/>
    </row>
    <row r="42" spans="1:5" ht="37.5">
      <c r="A42" s="23" t="str">
        <f>[5]Кальк!A39</f>
        <v>1.1.7.10.</v>
      </c>
      <c r="B42" s="70" t="str">
        <f>[5]Кальк!B39</f>
        <v>Рентгеновская компьютерная томография брюшной полости с контрастным усилением</v>
      </c>
      <c r="C42" s="46"/>
      <c r="D42" s="113"/>
      <c r="E42" s="125"/>
    </row>
    <row r="43" spans="1:5" ht="38.25" customHeight="1">
      <c r="A43" s="23" t="str">
        <f>[5]Кальк!A40</f>
        <v>1.1.7.10.2.</v>
      </c>
      <c r="B43" s="70" t="str">
        <f>[5]Кальк!B40</f>
        <v>на рентгеновских компьютерных томографах со спиральной технологией сканирования</v>
      </c>
      <c r="C43" s="46" t="s">
        <v>549</v>
      </c>
      <c r="D43" s="113">
        <v>22.35</v>
      </c>
      <c r="E43" s="125"/>
    </row>
    <row r="44" spans="1:5" ht="37.5">
      <c r="A44" s="23" t="str">
        <f>[5]Кальк!A41</f>
        <v>1.1.7.11.</v>
      </c>
      <c r="B44" s="70" t="str">
        <f>[5]Кальк!B41</f>
        <v>Рентгеновская компьютерная томография таза без контрастного усиления</v>
      </c>
      <c r="C44" s="46"/>
      <c r="D44" s="113"/>
      <c r="E44" s="125"/>
    </row>
    <row r="45" spans="1:5" ht="37.5" customHeight="1">
      <c r="A45" s="23" t="str">
        <f>[5]Кальк!A42</f>
        <v>1.1.7.11.2.</v>
      </c>
      <c r="B45" s="70" t="str">
        <f>[5]Кальк!B42</f>
        <v>на рентгеновских компьютерных томографах со спиральной технологией сканирования</v>
      </c>
      <c r="C45" s="46" t="s">
        <v>549</v>
      </c>
      <c r="D45" s="113">
        <v>13.3</v>
      </c>
      <c r="E45" s="125"/>
    </row>
    <row r="46" spans="1:5" ht="37.5">
      <c r="A46" s="23" t="str">
        <f>[5]Кальк!A43</f>
        <v>1.1.7.12.</v>
      </c>
      <c r="B46" s="70" t="str">
        <f>[5]Кальк!B43</f>
        <v>Рентгеновская компьютерная томография таза с контрастным усилением</v>
      </c>
      <c r="C46" s="46"/>
      <c r="D46" s="113"/>
      <c r="E46" s="125"/>
    </row>
    <row r="47" spans="1:5" ht="37.5" customHeight="1">
      <c r="A47" s="23" t="str">
        <f>[5]Кальк!A44</f>
        <v>1.1.7.12.2.</v>
      </c>
      <c r="B47" s="70" t="str">
        <f>[5]Кальк!B44</f>
        <v>на рентгеновских компьютерных томографах со спиральной технологией сканирования</v>
      </c>
      <c r="C47" s="46" t="s">
        <v>549</v>
      </c>
      <c r="D47" s="113">
        <v>18.64</v>
      </c>
      <c r="E47" s="125"/>
    </row>
    <row r="48" spans="1:5" ht="36" customHeight="1">
      <c r="A48" s="23" t="str">
        <f>[5]Кальк!A45</f>
        <v>1.1.7.13.</v>
      </c>
      <c r="B48" s="70" t="str">
        <f>[5]Кальк!B45</f>
        <v>Рентгеновская компьютерная томография позвоночного сегмента без контрастного усиления</v>
      </c>
      <c r="C48" s="46"/>
      <c r="D48" s="113"/>
      <c r="E48" s="125"/>
    </row>
    <row r="49" spans="1:5" ht="37.5" customHeight="1">
      <c r="A49" s="23" t="str">
        <f>[5]Кальк!A46</f>
        <v>1.1.7.13.2.</v>
      </c>
      <c r="B49" s="70" t="str">
        <f>[5]Кальк!B46</f>
        <v>на рентгеновских компьютерных томографах со спиральной технологией сканирования</v>
      </c>
      <c r="C49" s="46" t="s">
        <v>549</v>
      </c>
      <c r="D49" s="113">
        <v>5.34</v>
      </c>
      <c r="E49" s="125"/>
    </row>
    <row r="50" spans="1:5" ht="37.5" customHeight="1">
      <c r="A50" s="23" t="str">
        <f>[5]Кальк!A47</f>
        <v>1.1.7.14.</v>
      </c>
      <c r="B50" s="70" t="str">
        <f>[5]Кальк!B47</f>
        <v>Рентгеновская компьютерная томография позвоночного сегмента с контрастным усилением</v>
      </c>
      <c r="C50" s="46"/>
      <c r="D50" s="113"/>
      <c r="E50" s="125"/>
    </row>
    <row r="51" spans="1:5" ht="37.5" customHeight="1">
      <c r="A51" s="23" t="str">
        <f>[5]Кальк!A48</f>
        <v>1.1.7.14.2.</v>
      </c>
      <c r="B51" s="70" t="str">
        <f>[5]Кальк!B48</f>
        <v>на рентгеновских компьютерных томографах со спиральной технологией сканирования</v>
      </c>
      <c r="C51" s="46" t="s">
        <v>549</v>
      </c>
      <c r="D51" s="113">
        <v>7.41</v>
      </c>
      <c r="E51" s="125"/>
    </row>
    <row r="52" spans="1:5" ht="37.5" customHeight="1">
      <c r="A52" s="23" t="str">
        <f>[5]Кальк!A49</f>
        <v>1.1.7.15.</v>
      </c>
      <c r="B52" s="70" t="str">
        <f>[5]Кальк!B49</f>
        <v>Рентгеновская компьютерная томография отдела позвоночника без контрастного усиления</v>
      </c>
      <c r="C52" s="46"/>
      <c r="D52" s="113"/>
      <c r="E52" s="125"/>
    </row>
    <row r="53" spans="1:5" ht="37.5" customHeight="1">
      <c r="A53" s="23" t="str">
        <f>[5]Кальк!A50</f>
        <v>1.1.7.15.2.</v>
      </c>
      <c r="B53" s="70" t="str">
        <f>[5]Кальк!B50</f>
        <v>на рентгеновских компьютерных томографах со спиральной технологией сканирования</v>
      </c>
      <c r="C53" s="46" t="s">
        <v>549</v>
      </c>
      <c r="D53" s="113">
        <v>13.3</v>
      </c>
      <c r="E53" s="125"/>
    </row>
    <row r="54" spans="1:5" ht="39" customHeight="1">
      <c r="A54" s="23" t="str">
        <f>[5]Кальк!A51</f>
        <v>1.1.7.16.</v>
      </c>
      <c r="B54" s="70" t="str">
        <f>[5]Кальк!B51</f>
        <v>Рентгеновская компьютерная томография отдела позвоночника с контрастным усилением</v>
      </c>
      <c r="C54" s="46"/>
      <c r="D54" s="113"/>
      <c r="E54" s="125"/>
    </row>
    <row r="55" spans="1:5" ht="39" customHeight="1">
      <c r="A55" s="23" t="str">
        <f>[5]Кальк!A52</f>
        <v>1.1.7.16.2.</v>
      </c>
      <c r="B55" s="70" t="str">
        <f>[5]Кальк!B52</f>
        <v>на рентгеновских компьютерных томографах со спиральной технологией сканирования</v>
      </c>
      <c r="C55" s="46" t="s">
        <v>549</v>
      </c>
      <c r="D55" s="113">
        <v>18.64</v>
      </c>
      <c r="E55" s="125"/>
    </row>
    <row r="56" spans="1:5" ht="37.5" customHeight="1">
      <c r="A56" s="23" t="str">
        <f>[5]Кальк!A53</f>
        <v>1.1.7.17.</v>
      </c>
      <c r="B56" s="70" t="str">
        <f>[5]Кальк!B53</f>
        <v>Рентгеновская компьютерная томография костей и суставов без контрастного усиления</v>
      </c>
      <c r="C56" s="46"/>
      <c r="D56" s="113"/>
      <c r="E56" s="125"/>
    </row>
    <row r="57" spans="1:5" ht="36" customHeight="1">
      <c r="A57" s="23" t="str">
        <f>[5]Кальк!A54</f>
        <v>1.1.7.17.2.</v>
      </c>
      <c r="B57" s="70" t="str">
        <f>[5]Кальк!B54</f>
        <v>на рентгеновских компьютерных томографах со спиральной технологией сканирования</v>
      </c>
      <c r="C57" s="46" t="s">
        <v>549</v>
      </c>
      <c r="D57" s="113">
        <v>13.3</v>
      </c>
      <c r="E57" s="125"/>
    </row>
    <row r="58" spans="1:5" ht="37.5">
      <c r="A58" s="23" t="str">
        <f>[5]Кальк!A55</f>
        <v>1.1.7.18.</v>
      </c>
      <c r="B58" s="70" t="str">
        <f>[5]Кальк!B55</f>
        <v>Рентгеновская компьютерная томография костей и суставов с контрастным усилением</v>
      </c>
      <c r="C58" s="46"/>
      <c r="D58" s="113"/>
      <c r="E58" s="125"/>
    </row>
    <row r="59" spans="1:5" ht="37.5" customHeight="1">
      <c r="A59" s="23" t="str">
        <f>[5]Кальк!A56</f>
        <v>1.1.7.18.2.</v>
      </c>
      <c r="B59" s="70" t="str">
        <f>[5]Кальк!B56</f>
        <v>на рентгеновских компьютерных томографах со спиральной технологией сканирования</v>
      </c>
      <c r="C59" s="46" t="s">
        <v>549</v>
      </c>
      <c r="D59" s="113">
        <v>18.64</v>
      </c>
      <c r="E59" s="125"/>
    </row>
    <row r="60" spans="1:5">
      <c r="A60" s="23" t="str">
        <f>[5]Кальк!A57</f>
        <v>1.1.7.19.</v>
      </c>
      <c r="B60" s="70" t="str">
        <f>[5]Кальк!B57</f>
        <v>КТ-ангиография</v>
      </c>
      <c r="C60" s="46"/>
      <c r="D60" s="113"/>
      <c r="E60" s="125"/>
    </row>
    <row r="61" spans="1:5" ht="36" customHeight="1">
      <c r="A61" s="23" t="str">
        <f>[5]Кальк!A58</f>
        <v>1.1.7.19.2.</v>
      </c>
      <c r="B61" s="70" t="str">
        <f>[5]Кальк!B58</f>
        <v>на рентгеновских компьютерных томографах со спиральной технологией сканирования</v>
      </c>
      <c r="C61" s="46" t="s">
        <v>549</v>
      </c>
      <c r="D61" s="113">
        <v>26.6</v>
      </c>
      <c r="E61" s="125"/>
    </row>
    <row r="62" spans="1:5" ht="20.25" customHeight="1">
      <c r="A62" s="23" t="str">
        <f>[5]Кальк!A59</f>
        <v>1.1.7.20.</v>
      </c>
      <c r="B62" s="70" t="str">
        <f>[5]Кальк!B59</f>
        <v>Специальные методы обработки изображений</v>
      </c>
      <c r="C62" s="46"/>
      <c r="D62" s="113"/>
      <c r="E62" s="125"/>
    </row>
    <row r="63" spans="1:5" ht="37.5">
      <c r="A63" s="23" t="str">
        <f>[5]Кальк!A60</f>
        <v>1.1.7.20.1.</v>
      </c>
      <c r="B63" s="70" t="str">
        <f>[5]Кальк!B60</f>
        <v>MPR, MIP, MinIP, SSD, криволинейная реконструкция</v>
      </c>
      <c r="C63" s="46" t="s">
        <v>549</v>
      </c>
      <c r="D63" s="113">
        <v>8.8000000000000007</v>
      </c>
      <c r="E63" s="125"/>
    </row>
    <row r="64" spans="1:5">
      <c r="A64" s="23" t="str">
        <f>[5]Кальк!A61</f>
        <v>1.1.7.20.3.</v>
      </c>
      <c r="B64" s="70" t="str">
        <f>[5]Кальк!B61</f>
        <v>подсчет объема</v>
      </c>
      <c r="C64" s="46" t="s">
        <v>549</v>
      </c>
      <c r="D64" s="113">
        <v>10.55</v>
      </c>
      <c r="E64" s="125"/>
    </row>
    <row r="65" spans="1:5">
      <c r="A65" s="23" t="str">
        <f>[5]Кальк!A62</f>
        <v>1.1.7.20.5.</v>
      </c>
      <c r="B65" s="70" t="str">
        <f>[5]Кальк!B62</f>
        <v>сравнение КТ исследований в динамике</v>
      </c>
      <c r="C65" s="46" t="s">
        <v>549</v>
      </c>
      <c r="D65" s="113">
        <v>8.8000000000000007</v>
      </c>
      <c r="E65" s="125"/>
    </row>
    <row r="66" spans="1:5">
      <c r="A66" s="41" t="s">
        <v>39</v>
      </c>
      <c r="B66" s="41"/>
      <c r="C66" s="41"/>
      <c r="D66" s="41"/>
    </row>
    <row r="67" spans="1:5">
      <c r="A67" s="42" t="s">
        <v>43</v>
      </c>
      <c r="B67" s="42"/>
      <c r="C67" s="41"/>
      <c r="D67" s="41"/>
    </row>
    <row r="68" spans="1:5">
      <c r="A68" s="42" t="s">
        <v>42</v>
      </c>
      <c r="B68" s="42"/>
      <c r="C68" s="41"/>
      <c r="D68" s="41"/>
    </row>
    <row r="69" spans="1:5">
      <c r="A69" s="41"/>
      <c r="B69" s="41"/>
      <c r="C69" s="41"/>
      <c r="D69" s="41"/>
    </row>
    <row r="70" spans="1:5">
      <c r="B70" s="34" t="s">
        <v>40</v>
      </c>
    </row>
    <row r="71" spans="1:5">
      <c r="B71" s="48" t="s">
        <v>41</v>
      </c>
    </row>
  </sheetData>
  <mergeCells count="12">
    <mergeCell ref="A17:A19"/>
    <mergeCell ref="B18:B19"/>
    <mergeCell ref="C18:C19"/>
    <mergeCell ref="B17:E17"/>
    <mergeCell ref="D18:E18"/>
    <mergeCell ref="A9:E9"/>
    <mergeCell ref="A1:E1"/>
    <mergeCell ref="A15:E15"/>
    <mergeCell ref="A13:E13"/>
    <mergeCell ref="A12:E12"/>
    <mergeCell ref="A11:E11"/>
    <mergeCell ref="A10:E10"/>
  </mergeCells>
  <printOptions gridLines="1"/>
  <pageMargins left="0.59055118110236227" right="0.19685039370078741" top="0.19685039370078741" bottom="0.19685039370078741" header="0.31496062992125984" footer="0.31496062992125984"/>
  <pageSetup paperSize="9" scale="7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2D050"/>
  </sheetPr>
  <dimension ref="A1:E74"/>
  <sheetViews>
    <sheetView view="pageBreakPreview" zoomScale="60" workbookViewId="0">
      <selection activeCell="D3" sqref="D3:D7"/>
    </sheetView>
  </sheetViews>
  <sheetFormatPr defaultRowHeight="18.75"/>
  <cols>
    <col min="1" max="1" width="13.85546875" style="34" customWidth="1"/>
    <col min="2" max="2" width="56" style="34" customWidth="1"/>
    <col min="3" max="3" width="16.85546875" style="34" customWidth="1"/>
    <col min="4" max="4" width="16" style="34" customWidth="1"/>
    <col min="5" max="5" width="15.5703125" style="34" customWidth="1"/>
    <col min="6" max="16384" width="9.140625" style="34"/>
  </cols>
  <sheetData>
    <row r="1" spans="1:5">
      <c r="A1" s="147" t="s">
        <v>1</v>
      </c>
      <c r="B1" s="147"/>
      <c r="C1" s="147"/>
      <c r="D1" s="147"/>
      <c r="E1" s="147"/>
    </row>
    <row r="3" spans="1:5">
      <c r="A3" s="10"/>
    </row>
    <row r="4" spans="1:5">
      <c r="A4" s="10"/>
    </row>
    <row r="5" spans="1:5">
      <c r="A5" s="10"/>
    </row>
    <row r="6" spans="1:5">
      <c r="A6" s="10"/>
    </row>
    <row r="7" spans="1:5">
      <c r="A7" s="10"/>
    </row>
    <row r="8" spans="1:5">
      <c r="A8" s="10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632</v>
      </c>
      <c r="B10" s="147"/>
      <c r="C10" s="147"/>
      <c r="D10" s="147"/>
      <c r="E10" s="147"/>
    </row>
    <row r="11" spans="1:5">
      <c r="A11" s="147" t="s">
        <v>636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 ht="18.75" customHeight="1">
      <c r="A13" s="167" t="s">
        <v>527</v>
      </c>
      <c r="B13" s="167"/>
      <c r="C13" s="167"/>
      <c r="D13" s="167"/>
      <c r="E13" s="167"/>
    </row>
    <row r="14" spans="1:5">
      <c r="A14" s="11"/>
      <c r="B14" s="11"/>
      <c r="C14" s="11"/>
    </row>
    <row r="15" spans="1:5">
      <c r="A15" s="149"/>
      <c r="B15" s="149"/>
      <c r="C15" s="149"/>
      <c r="D15" s="149"/>
      <c r="E15" s="149"/>
    </row>
    <row r="16" spans="1:5">
      <c r="A16" s="10"/>
    </row>
    <row r="17" spans="1:5" s="35" customFormat="1">
      <c r="A17" s="150" t="s">
        <v>526</v>
      </c>
      <c r="B17" s="145" t="s">
        <v>3</v>
      </c>
      <c r="C17" s="153"/>
      <c r="D17" s="153"/>
      <c r="E17" s="146"/>
    </row>
    <row r="18" spans="1:5" s="35" customFormat="1" ht="18.75" customHeight="1">
      <c r="A18" s="151"/>
      <c r="B18" s="150" t="s">
        <v>4</v>
      </c>
      <c r="C18" s="150" t="s">
        <v>5</v>
      </c>
      <c r="D18" s="166" t="s">
        <v>688</v>
      </c>
      <c r="E18" s="166"/>
    </row>
    <row r="19" spans="1:5" s="35" customFormat="1" ht="37.5" customHeight="1">
      <c r="A19" s="152"/>
      <c r="B19" s="152"/>
      <c r="C19" s="152"/>
      <c r="D19" s="51" t="s">
        <v>523</v>
      </c>
      <c r="E19" s="51" t="s">
        <v>524</v>
      </c>
    </row>
    <row r="20" spans="1:5">
      <c r="A20" s="36">
        <v>1</v>
      </c>
      <c r="B20" s="36">
        <v>2</v>
      </c>
      <c r="C20" s="36">
        <v>3</v>
      </c>
      <c r="D20" s="36">
        <v>4</v>
      </c>
      <c r="E20" s="36">
        <v>5</v>
      </c>
    </row>
    <row r="21" spans="1:5">
      <c r="A21" s="23" t="str">
        <f>[6]Кальк!A16</f>
        <v>1.2.</v>
      </c>
      <c r="B21" s="70" t="str">
        <f>[6]Кальк!B16</f>
        <v xml:space="preserve">Магнитно-резонансная томография: </v>
      </c>
      <c r="C21" s="74"/>
      <c r="D21" s="90"/>
      <c r="E21" s="90"/>
    </row>
    <row r="22" spans="1:5" ht="37.5">
      <c r="A22" s="23" t="str">
        <f>[6]Кальк!A17</f>
        <v>1.2.1.</v>
      </c>
      <c r="B22" s="70" t="str">
        <f>[6]Кальк!B17</f>
        <v>Магнитно-резонансная томография головного мозга без контрастного усиления</v>
      </c>
      <c r="C22" s="36"/>
      <c r="D22" s="90"/>
      <c r="E22" s="90"/>
    </row>
    <row r="23" spans="1:5" ht="36" customHeight="1">
      <c r="A23" s="23" t="str">
        <f>[6]Кальк!A18</f>
        <v>1.2.1.1.</v>
      </c>
      <c r="B23" s="70" t="str">
        <f>[6]Кальк!B18</f>
        <v>на высокопольных магнитно-резонансных томографах (с мощностью магнитного поля 1,5 T)</v>
      </c>
      <c r="C23" s="46" t="s">
        <v>549</v>
      </c>
      <c r="D23" s="113">
        <v>34.18</v>
      </c>
      <c r="E23" s="125"/>
    </row>
    <row r="24" spans="1:5" ht="37.5" customHeight="1">
      <c r="A24" s="23" t="str">
        <f>[6]Кальк!A19</f>
        <v>1.2.2.</v>
      </c>
      <c r="B24" s="70" t="str">
        <f>[6]Кальк!B19</f>
        <v>Магнитно-резонансная томография головного мозга с контрастным усилением</v>
      </c>
      <c r="C24" s="46"/>
      <c r="D24" s="113"/>
      <c r="E24" s="125"/>
    </row>
    <row r="25" spans="1:5" ht="39" customHeight="1">
      <c r="A25" s="23" t="str">
        <f>[6]Кальк!A20</f>
        <v>1.2.2.1.</v>
      </c>
      <c r="B25" s="70" t="str">
        <f>[6]Кальк!B20</f>
        <v>на высокопольных магнитно-резонансных томографах (с мощностью магнитного поля 1,5 T)</v>
      </c>
      <c r="C25" s="46" t="s">
        <v>549</v>
      </c>
      <c r="D25" s="113">
        <v>45.21</v>
      </c>
      <c r="E25" s="125"/>
    </row>
    <row r="26" spans="1:5" ht="37.5" customHeight="1">
      <c r="A26" s="23" t="str">
        <f>[6]Кальк!A21</f>
        <v>1.2.3.</v>
      </c>
      <c r="B26" s="70" t="str">
        <f>[6]Кальк!B21</f>
        <v>Магнитно-резонансная томография лицевого черепа без контрастного усиления</v>
      </c>
      <c r="C26" s="46"/>
      <c r="D26" s="113"/>
      <c r="E26" s="125"/>
    </row>
    <row r="27" spans="1:5" ht="39" customHeight="1">
      <c r="A27" s="23" t="str">
        <f>[6]Кальк!A22</f>
        <v>1.2.3.1.</v>
      </c>
      <c r="B27" s="70" t="str">
        <f>[6]Кальк!B22</f>
        <v>на высокопольных магнитно-резонансных томографах (с мощностью магнитного поля 1,5 T)</v>
      </c>
      <c r="C27" s="46" t="s">
        <v>549</v>
      </c>
      <c r="D27" s="113">
        <v>22.79</v>
      </c>
      <c r="E27" s="125"/>
    </row>
    <row r="28" spans="1:5" ht="37.5" customHeight="1">
      <c r="A28" s="23" t="str">
        <f>[6]Кальк!A23</f>
        <v>1.2.4.</v>
      </c>
      <c r="B28" s="70" t="str">
        <f>[6]Кальк!B23</f>
        <v>Магнитно-резонансная томография лицевого черепа с контрастным усилением</v>
      </c>
      <c r="C28" s="46"/>
      <c r="D28" s="113"/>
      <c r="E28" s="125"/>
    </row>
    <row r="29" spans="1:5" ht="39" customHeight="1">
      <c r="A29" s="23" t="str">
        <f>[6]Кальк!A24</f>
        <v>1.2.4.1.</v>
      </c>
      <c r="B29" s="70" t="str">
        <f>[6]Кальк!B24</f>
        <v>на высокопольных магнитно-резонансных томографах (с мощностью магнитного поля 1,5 T)</v>
      </c>
      <c r="C29" s="46" t="s">
        <v>549</v>
      </c>
      <c r="D29" s="113">
        <v>30.15</v>
      </c>
      <c r="E29" s="125"/>
    </row>
    <row r="30" spans="1:5" ht="39" customHeight="1">
      <c r="A30" s="23" t="str">
        <f>[6]Кальк!A25</f>
        <v>1.2.5.</v>
      </c>
      <c r="B30" s="70" t="str">
        <f>[6]Кальк!B25</f>
        <v>Магнитно-резонансная томография шеи без контрастного усиления</v>
      </c>
      <c r="C30" s="46"/>
      <c r="D30" s="113"/>
      <c r="E30" s="125"/>
    </row>
    <row r="31" spans="1:5" ht="37.5" customHeight="1">
      <c r="A31" s="23" t="str">
        <f>[6]Кальк!A26</f>
        <v>1.2.5.1.</v>
      </c>
      <c r="B31" s="70" t="str">
        <f>[6]Кальк!B26</f>
        <v>на высокопольных магнитно-резонансных томографах (с мощностью магнитного поля 1,5 T)</v>
      </c>
      <c r="C31" s="46" t="s">
        <v>549</v>
      </c>
      <c r="D31" s="113">
        <v>34.18</v>
      </c>
      <c r="E31" s="125"/>
    </row>
    <row r="32" spans="1:5" ht="37.5" customHeight="1">
      <c r="A32" s="23" t="str">
        <f>[6]Кальк!A27</f>
        <v>1.2.6.</v>
      </c>
      <c r="B32" s="70" t="str">
        <f>[6]Кальк!B27</f>
        <v>Магнитно-резонансная томография шеи с контрастным усилением</v>
      </c>
      <c r="C32" s="46"/>
      <c r="D32" s="113"/>
      <c r="E32" s="125"/>
    </row>
    <row r="33" spans="1:5" ht="37.5" customHeight="1">
      <c r="A33" s="23" t="str">
        <f>[6]Кальк!A28</f>
        <v>1.2.6.1.</v>
      </c>
      <c r="B33" s="70" t="str">
        <f>[6]Кальк!B28</f>
        <v>на высокопольных магнитно-резонансных томографах (с мощностью магнитного поля 1,5 T)</v>
      </c>
      <c r="C33" s="46" t="s">
        <v>549</v>
      </c>
      <c r="D33" s="113">
        <v>45.21</v>
      </c>
      <c r="E33" s="125"/>
    </row>
    <row r="34" spans="1:5" ht="56.25">
      <c r="A34" s="23" t="str">
        <f>[6]Кальк!A29</f>
        <v>1.2.7.</v>
      </c>
      <c r="B34" s="70" t="str">
        <f>[6]Кальк!B29</f>
        <v>Магнитно-резонансная томография отдела позвоночника и спинного мозга без контрастного усиления</v>
      </c>
      <c r="C34" s="46"/>
      <c r="D34" s="113"/>
      <c r="E34" s="125"/>
    </row>
    <row r="35" spans="1:5" ht="39" customHeight="1">
      <c r="A35" s="23" t="str">
        <f>[6]Кальк!A30</f>
        <v>1.2.7.1.</v>
      </c>
      <c r="B35" s="70" t="str">
        <f>[6]Кальк!B30</f>
        <v>на высокопольных магнитно-резонансных томографах (с мощностью магнитного поля 1,5 T)</v>
      </c>
      <c r="C35" s="46" t="s">
        <v>549</v>
      </c>
      <c r="D35" s="113">
        <v>33.92</v>
      </c>
      <c r="E35" s="125"/>
    </row>
    <row r="36" spans="1:5" ht="56.25">
      <c r="A36" s="23" t="str">
        <f>[6]Кальк!A31</f>
        <v>1.2.8.</v>
      </c>
      <c r="B36" s="70" t="str">
        <f>[6]Кальк!B31</f>
        <v>Магнитно-резонансная томография отдела позвоночника и спинного мозга с контрастным усилением</v>
      </c>
      <c r="C36" s="46"/>
      <c r="D36" s="113"/>
      <c r="E36" s="125"/>
    </row>
    <row r="37" spans="1:5" ht="39" customHeight="1">
      <c r="A37" s="23" t="str">
        <f>[6]Кальк!A32</f>
        <v>1.2.8.1.</v>
      </c>
      <c r="B37" s="70" t="str">
        <f>[6]Кальк!B32</f>
        <v>на высокопольных магнитно-резонансных томографах (с мощностью магнитного поля 1,5 T)</v>
      </c>
      <c r="C37" s="46" t="s">
        <v>549</v>
      </c>
      <c r="D37" s="113">
        <v>45.21</v>
      </c>
      <c r="E37" s="125"/>
    </row>
    <row r="38" spans="1:5" ht="39" customHeight="1">
      <c r="A38" s="23" t="str">
        <f>[6]Кальк!A33</f>
        <v>1.2.15.</v>
      </c>
      <c r="B38" s="70" t="str">
        <f>[6]Кальк!B33</f>
        <v>Магнитно-резонансная томография брюшной полости без контрастного усиления</v>
      </c>
      <c r="C38" s="46"/>
      <c r="D38" s="113"/>
      <c r="E38" s="125"/>
    </row>
    <row r="39" spans="1:5" ht="36" customHeight="1">
      <c r="A39" s="23" t="str">
        <f>[6]Кальк!A34</f>
        <v>1.2.15.1.</v>
      </c>
      <c r="B39" s="70" t="str">
        <f>[6]Кальк!B34</f>
        <v>на высокопольных магнитно-резонансных томографах (с мощностью магнитного поля 1,5 T)</v>
      </c>
      <c r="C39" s="46" t="s">
        <v>549</v>
      </c>
      <c r="D39" s="113">
        <v>22.79</v>
      </c>
      <c r="E39" s="125"/>
    </row>
    <row r="40" spans="1:5" ht="37.5" customHeight="1">
      <c r="A40" s="23" t="str">
        <f>[6]Кальк!A35</f>
        <v>1.2.16.</v>
      </c>
      <c r="B40" s="70" t="str">
        <f>[6]Кальк!B35</f>
        <v>Магнитно-резонансная томография брюшной полости с контрастным усилением</v>
      </c>
      <c r="C40" s="46"/>
      <c r="D40" s="113"/>
      <c r="E40" s="125"/>
    </row>
    <row r="41" spans="1:5" ht="39.75" customHeight="1">
      <c r="A41" s="23" t="str">
        <f>[6]Кальк!A36</f>
        <v>1.2.16.1.</v>
      </c>
      <c r="B41" s="70" t="str">
        <f>[6]Кальк!B36</f>
        <v>на высокопольных магнитно-резонансных томографах (с мощностью магнитного поля 1,5 T)</v>
      </c>
      <c r="C41" s="46" t="s">
        <v>549</v>
      </c>
      <c r="D41" s="113">
        <v>30.15</v>
      </c>
      <c r="E41" s="125"/>
    </row>
    <row r="42" spans="1:5" ht="42.75" customHeight="1">
      <c r="A42" s="23" t="str">
        <f>[6]Кальк!A37</f>
        <v>1.2.17.</v>
      </c>
      <c r="B42" s="70" t="str">
        <f>[6]Кальк!B37</f>
        <v>Магнитно-резонансная томография забрюшинного пространства без контрастного усиления</v>
      </c>
      <c r="C42" s="46"/>
      <c r="D42" s="113"/>
      <c r="E42" s="125"/>
    </row>
    <row r="43" spans="1:5" ht="37.5" customHeight="1">
      <c r="A43" s="23" t="str">
        <f>[6]Кальк!A38</f>
        <v>1.2.17.1.</v>
      </c>
      <c r="B43" s="70" t="str">
        <f>[6]Кальк!B38</f>
        <v>на высокопольных магнитно-резонансных томографах (с мощностью магнитного поля 1,5 T)</v>
      </c>
      <c r="C43" s="46" t="s">
        <v>549</v>
      </c>
      <c r="D43" s="113">
        <v>22.79</v>
      </c>
      <c r="E43" s="125"/>
    </row>
    <row r="44" spans="1:5" ht="39.75" customHeight="1">
      <c r="A44" s="23" t="str">
        <f>[6]Кальк!A39</f>
        <v>1.2.18.</v>
      </c>
      <c r="B44" s="70" t="str">
        <f>[6]Кальк!B39</f>
        <v>Магнитно-резонансная томография забрюшинного пространства с контрастным усилением</v>
      </c>
      <c r="C44" s="46"/>
      <c r="D44" s="113"/>
      <c r="E44" s="125"/>
    </row>
    <row r="45" spans="1:5" ht="39.75" customHeight="1">
      <c r="A45" s="23" t="str">
        <f>[6]Кальк!A40</f>
        <v>1.2.18.1.</v>
      </c>
      <c r="B45" s="70" t="str">
        <f>[6]Кальк!B40</f>
        <v>на высокопольных магнитно-резонансных томографах (с мощностью магнитного поля 1,5 T)</v>
      </c>
      <c r="C45" s="46" t="s">
        <v>549</v>
      </c>
      <c r="D45" s="113">
        <v>30.15</v>
      </c>
      <c r="E45" s="125"/>
    </row>
    <row r="46" spans="1:5" ht="36" customHeight="1">
      <c r="A46" s="23" t="str">
        <f>[6]Кальк!A41</f>
        <v>1.2.19.</v>
      </c>
      <c r="B46" s="70" t="str">
        <f>[6]Кальк!B41</f>
        <v>Магнитно-резонансная томография малого таза без контрастного усиления</v>
      </c>
      <c r="C46" s="46"/>
      <c r="D46" s="113"/>
      <c r="E46" s="125"/>
    </row>
    <row r="47" spans="1:5" ht="37.5" customHeight="1">
      <c r="A47" s="23" t="str">
        <f>[6]Кальк!A42</f>
        <v>1.2.19.1.</v>
      </c>
      <c r="B47" s="70" t="str">
        <f>[6]Кальк!B42</f>
        <v>на высокопольных магнитно-резонансных томографах (с мощностью магнитного поля 1,5 T)</v>
      </c>
      <c r="C47" s="46" t="s">
        <v>549</v>
      </c>
      <c r="D47" s="113">
        <v>33.92</v>
      </c>
      <c r="E47" s="125"/>
    </row>
    <row r="48" spans="1:5" ht="37.5" customHeight="1">
      <c r="A48" s="23" t="str">
        <f>[6]Кальк!A43</f>
        <v>1.2.20.</v>
      </c>
      <c r="B48" s="70" t="str">
        <f>[6]Кальк!B43</f>
        <v>Магнитно-резонансная томография малого таза с контрастным усилением</v>
      </c>
      <c r="C48" s="46"/>
      <c r="D48" s="113"/>
      <c r="E48" s="125"/>
    </row>
    <row r="49" spans="1:5" ht="39" customHeight="1">
      <c r="A49" s="23" t="str">
        <f>[6]Кальк!A44</f>
        <v>1.2.20.1.</v>
      </c>
      <c r="B49" s="70" t="str">
        <f>[6]Кальк!B44</f>
        <v>на высокопольных магнитно-резонансных томографах (с мощностью магнитного поля 1,5 T)</v>
      </c>
      <c r="C49" s="46" t="s">
        <v>549</v>
      </c>
      <c r="D49" s="113">
        <v>45.21</v>
      </c>
      <c r="E49" s="125"/>
    </row>
    <row r="50" spans="1:5" ht="36" customHeight="1">
      <c r="A50" s="23" t="str">
        <f>[6]Кальк!A45</f>
        <v>1.2.21.</v>
      </c>
      <c r="B50" s="70" t="str">
        <f>[6]Кальк!B45</f>
        <v>Магнитно-резонансная томография сустава без контрастного усиления</v>
      </c>
      <c r="C50" s="46"/>
      <c r="D50" s="113"/>
      <c r="E50" s="125"/>
    </row>
    <row r="51" spans="1:5" ht="39" customHeight="1">
      <c r="A51" s="23" t="str">
        <f>[6]Кальк!A46</f>
        <v>1.2.21.1.</v>
      </c>
      <c r="B51" s="70" t="str">
        <f>[6]Кальк!B46</f>
        <v>на высокопольных магнитно-резонансных томографах (с мощностью магнитного поля 1,5 T)</v>
      </c>
      <c r="C51" s="46" t="s">
        <v>549</v>
      </c>
      <c r="D51" s="113">
        <v>33.92</v>
      </c>
      <c r="E51" s="125"/>
    </row>
    <row r="52" spans="1:5" ht="36" customHeight="1">
      <c r="A52" s="23" t="str">
        <f>[6]Кальк!A47</f>
        <v>1.2.22.</v>
      </c>
      <c r="B52" s="70" t="str">
        <f>[6]Кальк!B47</f>
        <v>Магнитно-резонансная томография сустава с контрастным усилением</v>
      </c>
      <c r="C52" s="46"/>
      <c r="D52" s="113"/>
      <c r="E52" s="125"/>
    </row>
    <row r="53" spans="1:5" ht="37.5" customHeight="1">
      <c r="A53" s="23" t="str">
        <f>[6]Кальк!A48</f>
        <v>1.2.22.1.</v>
      </c>
      <c r="B53" s="70" t="str">
        <f>[6]Кальк!B48</f>
        <v>на высокопольных магнитно-резонансных томографах (с мощностью магнитного поля 1,5 T)</v>
      </c>
      <c r="C53" s="46" t="s">
        <v>549</v>
      </c>
      <c r="D53" s="113">
        <v>45.21</v>
      </c>
      <c r="E53" s="125"/>
    </row>
    <row r="54" spans="1:5" ht="37.5" customHeight="1">
      <c r="A54" s="23" t="str">
        <f>[6]Кальк!A49</f>
        <v>1.2.23.</v>
      </c>
      <c r="B54" s="70" t="str">
        <f>[6]Кальк!B49</f>
        <v>Магнитно-резонансная томография конечности без контрастного усиления</v>
      </c>
      <c r="C54" s="46"/>
      <c r="D54" s="113"/>
      <c r="E54" s="125"/>
    </row>
    <row r="55" spans="1:5" ht="39" customHeight="1">
      <c r="A55" s="23" t="str">
        <f>[6]Кальк!A50</f>
        <v>1.2.23.1.</v>
      </c>
      <c r="B55" s="70" t="str">
        <f>[6]Кальк!B50</f>
        <v>на высокопольных магнитно-резонансных томографах (с мощностью магнитного поля 1,5 T)</v>
      </c>
      <c r="C55" s="46" t="s">
        <v>549</v>
      </c>
      <c r="D55" s="113">
        <v>34.200000000000003</v>
      </c>
      <c r="E55" s="125"/>
    </row>
    <row r="56" spans="1:5" ht="39" customHeight="1">
      <c r="A56" s="23" t="str">
        <f>[6]Кальк!A51</f>
        <v>1.2.24.</v>
      </c>
      <c r="B56" s="70" t="str">
        <f>[6]Кальк!B51</f>
        <v>Магнитно-резонансная томография конечности с контрастным усилением</v>
      </c>
      <c r="C56" s="46"/>
      <c r="D56" s="113"/>
      <c r="E56" s="125"/>
    </row>
    <row r="57" spans="1:5" ht="37.5" customHeight="1">
      <c r="A57" s="23" t="str">
        <f>[6]Кальк!A52</f>
        <v>1.2.24.1.</v>
      </c>
      <c r="B57" s="70" t="str">
        <f>[6]Кальк!B52</f>
        <v>на высокопольных магнитно-резонансных томографах (с мощностью магнитного поля 1,5 T)</v>
      </c>
      <c r="C57" s="46" t="s">
        <v>549</v>
      </c>
      <c r="D57" s="113">
        <v>45.21</v>
      </c>
      <c r="E57" s="125"/>
    </row>
    <row r="58" spans="1:5" ht="39" customHeight="1">
      <c r="A58" s="23" t="str">
        <f>[6]Кальк!A53</f>
        <v>1.2.25.</v>
      </c>
      <c r="B58" s="70" t="str">
        <f>[6]Кальк!B53</f>
        <v>Магнитно-резонансная томография мягких тканей без контрастного усиления</v>
      </c>
      <c r="C58" s="46"/>
      <c r="D58" s="113"/>
      <c r="E58" s="125"/>
    </row>
    <row r="59" spans="1:5" ht="39.75" customHeight="1">
      <c r="A59" s="23" t="str">
        <f>[6]Кальк!A54</f>
        <v>1.2.25.1.</v>
      </c>
      <c r="B59" s="70" t="str">
        <f>[6]Кальк!B54</f>
        <v>на высокопольных магнитно-резонансных томографах (с мощностью магнитного поля 1,5 T)</v>
      </c>
      <c r="C59" s="46" t="s">
        <v>549</v>
      </c>
      <c r="D59" s="113">
        <v>34.18</v>
      </c>
      <c r="E59" s="125"/>
    </row>
    <row r="60" spans="1:5" ht="36" customHeight="1">
      <c r="A60" s="23" t="str">
        <f>[6]Кальк!A55</f>
        <v>1.2.26.</v>
      </c>
      <c r="B60" s="70" t="str">
        <f>[6]Кальк!B55</f>
        <v>Магнитно-резонансная томография мягких тканей с контрастным усилением</v>
      </c>
      <c r="C60" s="46"/>
      <c r="D60" s="113"/>
      <c r="E60" s="125"/>
    </row>
    <row r="61" spans="1:5" ht="39" customHeight="1">
      <c r="A61" s="23" t="str">
        <f>[6]Кальк!A56</f>
        <v>1.2.26.1.</v>
      </c>
      <c r="B61" s="70" t="str">
        <f>[6]Кальк!B56</f>
        <v>на высокопольных магнитно-резонансных томографах (с мощностью магнитного поля 1,5 T)</v>
      </c>
      <c r="C61" s="46" t="s">
        <v>549</v>
      </c>
      <c r="D61" s="113">
        <v>45.21</v>
      </c>
      <c r="E61" s="125"/>
    </row>
    <row r="62" spans="1:5" ht="18.75" customHeight="1">
      <c r="A62" s="23" t="str">
        <f>[6]Кальк!A57</f>
        <v>1.2.27.</v>
      </c>
      <c r="B62" s="70" t="str">
        <f>[6]Кальк!B57</f>
        <v>Дополнительные программные пакеты</v>
      </c>
      <c r="C62" s="46"/>
      <c r="D62" s="113"/>
      <c r="E62" s="125"/>
    </row>
    <row r="63" spans="1:5">
      <c r="A63" s="23" t="str">
        <f>[6]Кальк!A58</f>
        <v>1.2.27.1.</v>
      </c>
      <c r="B63" s="70" t="str">
        <f>[6]Кальк!B58</f>
        <v>программа ранней диагностики инсультов</v>
      </c>
      <c r="C63" s="46" t="s">
        <v>549</v>
      </c>
      <c r="D63" s="113">
        <v>8.0399999999999991</v>
      </c>
      <c r="E63" s="125"/>
    </row>
    <row r="64" spans="1:5">
      <c r="A64" s="23" t="str">
        <f>[6]Кальк!A59</f>
        <v>1.2.27.3.</v>
      </c>
      <c r="B64" s="70" t="str">
        <f>[6]Кальк!B59</f>
        <v>МР-ангиография</v>
      </c>
      <c r="C64" s="46" t="s">
        <v>549</v>
      </c>
      <c r="D64" s="113">
        <v>36.18</v>
      </c>
      <c r="E64" s="125"/>
    </row>
    <row r="65" spans="1:5">
      <c r="A65" s="23" t="str">
        <f>[6]Кальк!A60</f>
        <v>1.2.27.4.</v>
      </c>
      <c r="B65" s="70" t="str">
        <f>[6]Кальк!B60</f>
        <v>МР-ангиография с контрастным усилением</v>
      </c>
      <c r="C65" s="46" t="str">
        <f>[6]нормы!C218</f>
        <v>Исследование</v>
      </c>
      <c r="D65" s="113">
        <v>48.23</v>
      </c>
      <c r="E65" s="125"/>
    </row>
    <row r="66" spans="1:5" ht="18" customHeight="1">
      <c r="A66" s="23" t="str">
        <f>[6]Кальк!A61</f>
        <v>1.2.27.5.</v>
      </c>
      <c r="B66" s="70" t="str">
        <f>[6]Кальк!B61</f>
        <v>МР-коронарография с контрастным усилением</v>
      </c>
      <c r="C66" s="46" t="str">
        <f>[6]нормы!C222</f>
        <v>Исследование</v>
      </c>
      <c r="D66" s="113">
        <v>48.23</v>
      </c>
      <c r="E66" s="125"/>
    </row>
    <row r="67" spans="1:5" ht="17.25" customHeight="1">
      <c r="A67" s="23" t="str">
        <f>[6]Кальк!A62</f>
        <v>1.2.27.6.</v>
      </c>
      <c r="B67" s="70" t="str">
        <f>[6]Кальк!B62</f>
        <v>МР-холангио-панкреатография</v>
      </c>
      <c r="C67" s="46" t="str">
        <f>[6]нормы!C226</f>
        <v>Исследование</v>
      </c>
      <c r="D67" s="113">
        <v>8.0299999999999994</v>
      </c>
      <c r="E67" s="125"/>
    </row>
    <row r="68" spans="1:5">
      <c r="A68" s="23" t="str">
        <f>[6]Кальк!A63</f>
        <v>1.2.27.7.</v>
      </c>
      <c r="B68" s="70" t="str">
        <f>[6]Кальк!B63</f>
        <v>МР-миелография</v>
      </c>
      <c r="C68" s="46" t="str">
        <f>[6]нормы!C230</f>
        <v>Исследование</v>
      </c>
      <c r="D68" s="113">
        <v>4.0199999999999996</v>
      </c>
      <c r="E68" s="125"/>
    </row>
    <row r="69" spans="1:5">
      <c r="A69" s="78" t="s">
        <v>39</v>
      </c>
      <c r="B69" s="78"/>
      <c r="C69" s="78"/>
      <c r="D69" s="41"/>
    </row>
    <row r="70" spans="1:5">
      <c r="A70" s="42" t="s">
        <v>43</v>
      </c>
      <c r="B70" s="42"/>
      <c r="C70" s="41"/>
      <c r="D70" s="41"/>
    </row>
    <row r="71" spans="1:5">
      <c r="A71" s="42" t="s">
        <v>42</v>
      </c>
      <c r="B71" s="42"/>
      <c r="C71" s="41"/>
      <c r="D71" s="41"/>
    </row>
    <row r="72" spans="1:5">
      <c r="A72" s="41"/>
      <c r="B72" s="41"/>
      <c r="C72" s="41"/>
      <c r="D72" s="41"/>
    </row>
    <row r="73" spans="1:5">
      <c r="B73" s="34" t="s">
        <v>40</v>
      </c>
    </row>
    <row r="74" spans="1:5">
      <c r="B74" s="48" t="s">
        <v>41</v>
      </c>
    </row>
  </sheetData>
  <mergeCells count="12">
    <mergeCell ref="A17:A19"/>
    <mergeCell ref="B18:B19"/>
    <mergeCell ref="C18:C19"/>
    <mergeCell ref="B17:E17"/>
    <mergeCell ref="D18:E18"/>
    <mergeCell ref="A9:E9"/>
    <mergeCell ref="A1:E1"/>
    <mergeCell ref="A15:E15"/>
    <mergeCell ref="A13:E13"/>
    <mergeCell ref="A12:E12"/>
    <mergeCell ref="A11:E11"/>
    <mergeCell ref="A10:E10"/>
  </mergeCells>
  <printOptions gridLines="1"/>
  <pageMargins left="0.59055118110236227" right="0.19685039370078741" top="0.59055118110236227" bottom="0.59055118110236227" header="0.31496062992125984" footer="0.31496062992125984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H105"/>
  <sheetViews>
    <sheetView view="pageBreakPreview" zoomScale="60" zoomScaleNormal="100" workbookViewId="0">
      <selection activeCell="L21" sqref="L21"/>
    </sheetView>
  </sheetViews>
  <sheetFormatPr defaultRowHeight="18.75"/>
  <cols>
    <col min="1" max="1" width="19.5703125" style="34" customWidth="1"/>
    <col min="2" max="2" width="50.5703125" style="34" customWidth="1"/>
    <col min="3" max="3" width="19.28515625" style="34" customWidth="1"/>
    <col min="4" max="4" width="25" style="34" customWidth="1"/>
    <col min="5" max="5" width="17.140625" style="34" customWidth="1"/>
    <col min="6" max="6" width="18" style="34" customWidth="1"/>
    <col min="7" max="7" width="13.85546875" style="34" hidden="1" customWidth="1"/>
    <col min="8" max="16384" width="9.140625" style="34"/>
  </cols>
  <sheetData>
    <row r="1" spans="1:8">
      <c r="A1" s="147" t="s">
        <v>1</v>
      </c>
      <c r="B1" s="147"/>
      <c r="C1" s="147"/>
      <c r="D1" s="147"/>
      <c r="E1" s="147"/>
      <c r="F1" s="147"/>
    </row>
    <row r="3" spans="1:8">
      <c r="A3" s="10"/>
      <c r="F3" s="4"/>
      <c r="G3" s="10"/>
      <c r="H3" s="10"/>
    </row>
    <row r="4" spans="1:8">
      <c r="A4" s="10"/>
      <c r="F4" s="4"/>
      <c r="G4" s="10"/>
      <c r="H4" s="10"/>
    </row>
    <row r="5" spans="1:8">
      <c r="A5" s="10"/>
      <c r="F5" s="4"/>
      <c r="G5" s="10"/>
      <c r="H5" s="10"/>
    </row>
    <row r="6" spans="1:8">
      <c r="A6" s="10"/>
      <c r="F6" s="4"/>
      <c r="G6" s="10"/>
      <c r="H6" s="10"/>
    </row>
    <row r="7" spans="1:8">
      <c r="A7" s="10"/>
      <c r="F7" s="4"/>
      <c r="G7" s="10"/>
      <c r="H7" s="10"/>
    </row>
    <row r="8" spans="1:8">
      <c r="A8" s="10"/>
      <c r="H8" s="10"/>
    </row>
    <row r="9" spans="1:8" ht="18.75" customHeight="1">
      <c r="A9" s="148" t="s">
        <v>0</v>
      </c>
      <c r="B9" s="148"/>
      <c r="C9" s="148"/>
      <c r="D9" s="148"/>
      <c r="E9" s="148"/>
      <c r="F9" s="148"/>
      <c r="G9" s="10"/>
      <c r="H9" s="10"/>
    </row>
    <row r="10" spans="1:8">
      <c r="A10" s="147" t="s">
        <v>522</v>
      </c>
      <c r="B10" s="168"/>
      <c r="C10" s="168"/>
      <c r="D10" s="168"/>
      <c r="E10" s="168"/>
      <c r="F10" s="168"/>
      <c r="G10" s="10"/>
      <c r="H10" s="10"/>
    </row>
    <row r="11" spans="1:8">
      <c r="A11" s="147" t="s">
        <v>685</v>
      </c>
      <c r="B11" s="168"/>
      <c r="C11" s="168"/>
      <c r="D11" s="168"/>
      <c r="E11" s="168"/>
      <c r="F11" s="168"/>
      <c r="G11" s="10"/>
      <c r="H11" s="10"/>
    </row>
    <row r="12" spans="1:8">
      <c r="A12" s="147" t="s">
        <v>525</v>
      </c>
      <c r="B12" s="147"/>
      <c r="C12" s="147"/>
      <c r="D12" s="147"/>
      <c r="E12" s="147"/>
      <c r="F12" s="147"/>
      <c r="G12" s="10"/>
      <c r="H12" s="10"/>
    </row>
    <row r="13" spans="1:8">
      <c r="A13" s="147" t="s">
        <v>527</v>
      </c>
      <c r="B13" s="147"/>
      <c r="C13" s="147"/>
      <c r="D13" s="147"/>
      <c r="E13" s="147"/>
      <c r="F13" s="147"/>
      <c r="G13" s="10"/>
      <c r="H13" s="10"/>
    </row>
    <row r="14" spans="1:8">
      <c r="A14" s="10"/>
      <c r="B14" s="50"/>
      <c r="C14" s="50"/>
      <c r="G14" s="10"/>
      <c r="H14" s="10"/>
    </row>
    <row r="15" spans="1:8">
      <c r="A15" s="149"/>
      <c r="B15" s="149"/>
      <c r="C15" s="149"/>
      <c r="D15" s="149"/>
      <c r="E15" s="149"/>
      <c r="F15" s="149"/>
      <c r="G15" s="10"/>
      <c r="H15" s="10"/>
    </row>
    <row r="16" spans="1:8" ht="19.5" thickBot="1">
      <c r="A16" s="10"/>
      <c r="G16" s="10"/>
      <c r="H16" s="10"/>
    </row>
    <row r="17" spans="1:7" s="35" customFormat="1" ht="20.25" customHeight="1">
      <c r="A17" s="150" t="s">
        <v>2</v>
      </c>
      <c r="B17" s="166" t="s">
        <v>3</v>
      </c>
      <c r="C17" s="166"/>
      <c r="D17" s="166"/>
      <c r="E17" s="166"/>
      <c r="F17" s="166"/>
      <c r="G17" s="107" t="s">
        <v>686</v>
      </c>
    </row>
    <row r="18" spans="1:7" s="35" customFormat="1" ht="17.25" customHeight="1">
      <c r="A18" s="151"/>
      <c r="B18" s="150" t="s">
        <v>4</v>
      </c>
      <c r="C18" s="150" t="s">
        <v>687</v>
      </c>
      <c r="D18" s="150" t="s">
        <v>5</v>
      </c>
      <c r="E18" s="166" t="s">
        <v>688</v>
      </c>
      <c r="F18" s="166"/>
      <c r="G18" s="108" t="s">
        <v>689</v>
      </c>
    </row>
    <row r="19" spans="1:7" s="35" customFormat="1" ht="38.25" thickBot="1">
      <c r="A19" s="152"/>
      <c r="B19" s="152"/>
      <c r="C19" s="152"/>
      <c r="D19" s="152"/>
      <c r="E19" s="51" t="s">
        <v>523</v>
      </c>
      <c r="F19" s="51" t="s">
        <v>524</v>
      </c>
      <c r="G19" s="108" t="s">
        <v>690</v>
      </c>
    </row>
    <row r="20" spans="1:7" ht="19.5" thickBot="1">
      <c r="A20" s="36">
        <v>1</v>
      </c>
      <c r="B20" s="36">
        <v>2</v>
      </c>
      <c r="C20" s="36">
        <v>3</v>
      </c>
      <c r="D20" s="36">
        <v>4</v>
      </c>
      <c r="E20" s="36">
        <v>5</v>
      </c>
      <c r="F20" s="36">
        <v>6</v>
      </c>
      <c r="G20" s="109">
        <v>1</v>
      </c>
    </row>
    <row r="21" spans="1:7" ht="38.25" customHeight="1">
      <c r="A21" s="43" t="str">
        <f>'[7]Кальк. пост.'!A17</f>
        <v>3.</v>
      </c>
      <c r="B21" s="110" t="str">
        <f>'[7]Кальк. пост.'!B17</f>
        <v>Стоматология хирургическая (амбулаторно-хирургическое стоматологическое лечение)</v>
      </c>
      <c r="C21" s="111"/>
      <c r="D21" s="74"/>
      <c r="E21" s="74"/>
      <c r="F21" s="74"/>
      <c r="G21" s="112" t="s">
        <v>49</v>
      </c>
    </row>
    <row r="22" spans="1:7" ht="18.75" customHeight="1">
      <c r="A22" s="43" t="str">
        <f>'[7]Кальк. пост.'!A18</f>
        <v>3.1.</v>
      </c>
      <c r="B22" s="110" t="str">
        <f>'[7]Кальк. пост.'!B18</f>
        <v>Общие хирургические мероприятия</v>
      </c>
      <c r="C22" s="111"/>
      <c r="D22" s="36"/>
      <c r="E22" s="36"/>
      <c r="F22" s="36"/>
      <c r="G22" s="112"/>
    </row>
    <row r="23" spans="1:7" ht="19.5" customHeight="1">
      <c r="A23" s="43" t="str">
        <f>'[7]Кальк. пост.'!A19</f>
        <v>3.1.1.</v>
      </c>
      <c r="B23" s="110" t="str">
        <f>'[7]Кальк. пост.'!B19</f>
        <v>Перевязка пациента после операции</v>
      </c>
      <c r="C23" s="111"/>
      <c r="D23" s="46" t="str">
        <f>'[7]Нормы. пост.'!C18</f>
        <v>манипуляция</v>
      </c>
      <c r="E23" s="113">
        <v>3.24</v>
      </c>
      <c r="F23" s="36"/>
      <c r="G23" s="114" t="s">
        <v>107</v>
      </c>
    </row>
    <row r="24" spans="1:7" ht="19.5" customHeight="1">
      <c r="A24" s="43" t="str">
        <f>'[7]Кальк. пост.'!A20</f>
        <v>3.1.2.</v>
      </c>
      <c r="B24" s="110" t="str">
        <f>'[7]Кальк. пост.'!B20</f>
        <v xml:space="preserve">Проведение послеоперационных мероприятий </v>
      </c>
      <c r="C24" s="111"/>
      <c r="D24" s="46" t="str">
        <f>'[7]Нормы. пост.'!C20</f>
        <v>манипуляция</v>
      </c>
      <c r="E24" s="113">
        <v>5.8199999999999994</v>
      </c>
      <c r="F24" s="36"/>
      <c r="G24" s="115" t="s">
        <v>132</v>
      </c>
    </row>
    <row r="25" spans="1:7" ht="18.75" customHeight="1">
      <c r="A25" s="43" t="str">
        <f>'[7]Кальк. пост.'!A21</f>
        <v>3.1.3.</v>
      </c>
      <c r="B25" s="110" t="str">
        <f>'[7]Кальк. пост.'!B21</f>
        <v>Подготовка пациента к операции</v>
      </c>
      <c r="C25" s="111"/>
      <c r="D25" s="46" t="str">
        <f>'[7]Нормы. пост.'!C22</f>
        <v>манипуляция</v>
      </c>
      <c r="E25" s="113">
        <v>8.0300000000000011</v>
      </c>
      <c r="F25" s="36"/>
    </row>
    <row r="26" spans="1:7" ht="17.25" customHeight="1">
      <c r="A26" s="43" t="str">
        <f>'[7]Кальк. пост.'!A22</f>
        <v>3.1.4.</v>
      </c>
      <c r="B26" s="110" t="str">
        <f>'[7]Кальк. пост.'!B22</f>
        <v>Смена межчелюстной резиновой тяги</v>
      </c>
      <c r="C26" s="111"/>
      <c r="D26" s="46" t="str">
        <f>'[7]Нормы. пост.'!C24</f>
        <v>манипуляция</v>
      </c>
      <c r="E26" s="113">
        <v>6.5399999999999991</v>
      </c>
      <c r="F26" s="36"/>
      <c r="G26" s="41"/>
    </row>
    <row r="27" spans="1:7" ht="18" customHeight="1">
      <c r="A27" s="43" t="str">
        <f>'[7]Кальк. пост.'!A23</f>
        <v>3.1.5.</v>
      </c>
      <c r="B27" s="110" t="str">
        <f>'[7]Кальк. пост.'!B23</f>
        <v>Смена межчелюстной ниточной вязи по Рауэру</v>
      </c>
      <c r="C27" s="111"/>
      <c r="D27" s="46" t="str">
        <f>'[7]Нормы. пост.'!C26</f>
        <v>манипуляция</v>
      </c>
      <c r="E27" s="113">
        <v>9.7899999999999991</v>
      </c>
      <c r="F27" s="36"/>
      <c r="G27" s="41"/>
    </row>
    <row r="28" spans="1:7" ht="18.75" customHeight="1">
      <c r="A28" s="43" t="str">
        <f>'[7]Кальк. пост.'!A24</f>
        <v>3.1.6.</v>
      </c>
      <c r="B28" s="110" t="str">
        <f>'[7]Кальк. пост.'!B24</f>
        <v>Снятие одной шины</v>
      </c>
      <c r="C28" s="111"/>
      <c r="D28" s="46" t="str">
        <f>'[7]Нормы. пост.'!C28</f>
        <v>манипуляция</v>
      </c>
      <c r="E28" s="113">
        <v>8.18</v>
      </c>
      <c r="F28" s="36"/>
      <c r="G28" s="41"/>
    </row>
    <row r="29" spans="1:7" ht="20.25" customHeight="1">
      <c r="A29" s="43" t="str">
        <f>'[7]Кальк. пост.'!A25</f>
        <v>3.1.7.</v>
      </c>
      <c r="B29" s="110" t="str">
        <f>'[7]Кальк. пост.'!B25</f>
        <v>Снятие швов</v>
      </c>
      <c r="C29" s="111"/>
      <c r="D29" s="46" t="str">
        <f>'[7]Нормы. пост.'!C30</f>
        <v>манипуляция</v>
      </c>
      <c r="E29" s="113">
        <v>4.71</v>
      </c>
      <c r="F29" s="36"/>
      <c r="G29" s="41"/>
    </row>
    <row r="30" spans="1:7" ht="18.75" customHeight="1">
      <c r="A30" s="43" t="str">
        <f>'[7]Кальк. пост.'!A26</f>
        <v>3.1.8.</v>
      </c>
      <c r="B30" s="110" t="str">
        <f>'[7]Кальк. пост.'!B26</f>
        <v xml:space="preserve">Наложение швов </v>
      </c>
      <c r="C30" s="111"/>
      <c r="D30" s="46" t="str">
        <f>'[7]Нормы. пост.'!C32</f>
        <v>манипуляция</v>
      </c>
      <c r="E30" s="113">
        <v>4.8899999999999997</v>
      </c>
      <c r="F30" s="36"/>
    </row>
    <row r="31" spans="1:7" ht="37.5" customHeight="1">
      <c r="A31" s="43" t="str">
        <f>'[7]Кальк. пост.'!A27</f>
        <v>3.1.9.</v>
      </c>
      <c r="B31" s="110" t="str">
        <f>'[7]Кальк. пост.'!B27</f>
        <v>Наложение одного шва во время проведения операции</v>
      </c>
      <c r="C31" s="111"/>
      <c r="D31" s="46" t="str">
        <f>'[7]Нормы. пост.'!C34</f>
        <v>манипуляция</v>
      </c>
      <c r="E31" s="113">
        <v>1.65</v>
      </c>
      <c r="F31" s="36"/>
    </row>
    <row r="32" spans="1:7" ht="36.75" customHeight="1">
      <c r="A32" s="43" t="str">
        <f>'[7]Кальк. пост.'!A28</f>
        <v>3.1.10.</v>
      </c>
      <c r="B32" s="110" t="str">
        <f>'[7]Кальк. пост.'!B28</f>
        <v>Операция удаления одного однокорневого зуба щипцами</v>
      </c>
      <c r="C32" s="111"/>
      <c r="D32" s="46" t="str">
        <f>'[7]Нормы. пост.'!C36</f>
        <v>операция</v>
      </c>
      <c r="E32" s="113">
        <v>6.57</v>
      </c>
      <c r="F32" s="36"/>
    </row>
    <row r="33" spans="1:6" ht="37.5" customHeight="1">
      <c r="A33" s="43" t="str">
        <f>'[7]Кальк. пост.'!A29</f>
        <v>3.1.11.</v>
      </c>
      <c r="B33" s="110" t="str">
        <f>'[7]Кальк. пост.'!B29</f>
        <v>Операция удаления одного однокорневого зуба щипцами и элеватором</v>
      </c>
      <c r="C33" s="111"/>
      <c r="D33" s="46" t="str">
        <f>'[7]Нормы. пост.'!C38</f>
        <v>операция</v>
      </c>
      <c r="E33" s="113">
        <v>9.84</v>
      </c>
      <c r="F33" s="36"/>
    </row>
    <row r="34" spans="1:6" ht="55.5" customHeight="1">
      <c r="A34" s="43" t="str">
        <f>'[7]Кальк. пост.'!A30</f>
        <v>3.1.12.</v>
      </c>
      <c r="B34" s="110" t="str">
        <f>'[7]Кальк. пост.'!B30</f>
        <v xml:space="preserve">Операция удаления однокорневого зуба методом выдалбливания с выкраиванием слизисто-надкостничного лоскута </v>
      </c>
      <c r="C34" s="111"/>
      <c r="D34" s="46" t="str">
        <f>'[7]Нормы. пост.'!C40</f>
        <v>операция</v>
      </c>
      <c r="E34" s="113">
        <v>9.84</v>
      </c>
      <c r="F34" s="36"/>
    </row>
    <row r="35" spans="1:6" ht="76.5" customHeight="1">
      <c r="A35" s="43" t="str">
        <f>'[7]Кальк. пост.'!A31</f>
        <v>3.1.13.</v>
      </c>
      <c r="B35" s="110" t="str">
        <f>'[7]Кальк. пост.'!B31</f>
        <v>Операция удаления однокорневого зуба методом выпиливания и выдалбливания с выкраиванием слизисто-надкостничного лоскута</v>
      </c>
      <c r="C35" s="111" t="s">
        <v>691</v>
      </c>
      <c r="D35" s="46" t="str">
        <f>'[7]Нормы. пост.'!C42</f>
        <v>операция</v>
      </c>
      <c r="E35" s="113">
        <v>13.12</v>
      </c>
      <c r="F35" s="36"/>
    </row>
    <row r="36" spans="1:6" ht="37.5" customHeight="1">
      <c r="A36" s="43" t="str">
        <f>'[7]Кальк. пост.'!A32</f>
        <v>3.1.14.</v>
      </c>
      <c r="B36" s="110" t="str">
        <f>'[7]Кальк. пост.'!B32</f>
        <v>Операция удаления одного многокорневого зуба щипцами</v>
      </c>
      <c r="C36" s="111"/>
      <c r="D36" s="46" t="str">
        <f>'[7]Нормы. пост.'!C44</f>
        <v>операция</v>
      </c>
      <c r="E36" s="113">
        <v>6.57</v>
      </c>
      <c r="F36" s="36"/>
    </row>
    <row r="37" spans="1:6" ht="37.5" customHeight="1">
      <c r="A37" s="43" t="str">
        <f>'[7]Кальк. пост.'!A33</f>
        <v>3.1.15.</v>
      </c>
      <c r="B37" s="110" t="str">
        <f>'[7]Кальк. пост.'!B33</f>
        <v>Операция удаления одного многокорневого зуба щипцами и элеватором</v>
      </c>
      <c r="C37" s="111"/>
      <c r="D37" s="46" t="str">
        <f>'[7]Нормы. пост.'!C46</f>
        <v>операция</v>
      </c>
      <c r="E37" s="113">
        <v>6.57</v>
      </c>
      <c r="F37" s="36"/>
    </row>
    <row r="38" spans="1:6" ht="57" customHeight="1">
      <c r="A38" s="43" t="str">
        <f>'[7]Кальк. пост.'!A34</f>
        <v>3.1.16.</v>
      </c>
      <c r="B38" s="110" t="str">
        <f>'[7]Кальк. пост.'!B34</f>
        <v xml:space="preserve">Операция удаления многокорневого зуба методом выдалбливания с выкраиванием слизисто-надкостничного лоскута </v>
      </c>
      <c r="C38" s="111" t="s">
        <v>691</v>
      </c>
      <c r="D38" s="46" t="str">
        <f>'[7]Нормы. пост.'!C48</f>
        <v>операция</v>
      </c>
      <c r="E38" s="113">
        <v>9.84</v>
      </c>
      <c r="F38" s="36"/>
    </row>
    <row r="39" spans="1:6" ht="73.5" customHeight="1">
      <c r="A39" s="43" t="str">
        <f>'[7]Кальк. пост.'!A35</f>
        <v>3.1.17.</v>
      </c>
      <c r="B39" s="110" t="str">
        <f>'[7]Кальк. пост.'!B35</f>
        <v>Операция удаления многокорневого зуба методом выпиливания и выдалбливания с выкраиванием слизисто-надкостничного лоскута</v>
      </c>
      <c r="C39" s="111" t="s">
        <v>691</v>
      </c>
      <c r="D39" s="46" t="str">
        <f>'[7]Нормы. пост.'!C50</f>
        <v>операция</v>
      </c>
      <c r="E39" s="113">
        <v>22.970000000000002</v>
      </c>
      <c r="F39" s="36"/>
    </row>
    <row r="40" spans="1:6" ht="60.75" customHeight="1">
      <c r="A40" s="43" t="str">
        <f>'[7]Кальк. пост.'!A36</f>
        <v>3.1.18.</v>
      </c>
      <c r="B40" s="110" t="str">
        <f>'[7]Кальк. пост.'!B36</f>
        <v>Операция удаления ретенированного зуба</v>
      </c>
      <c r="C40" s="111" t="s">
        <v>691</v>
      </c>
      <c r="D40" s="46" t="str">
        <f>'[7]Нормы. пост.'!C52</f>
        <v>операция</v>
      </c>
      <c r="E40" s="113">
        <v>13.12</v>
      </c>
      <c r="F40" s="36"/>
    </row>
    <row r="41" spans="1:6" ht="62.25" customHeight="1">
      <c r="A41" s="43" t="str">
        <f>'[7]Кальк. пост.'!A37</f>
        <v>3.1.19.</v>
      </c>
      <c r="B41" s="110" t="str">
        <f>'[7]Кальк. пост.'!B37</f>
        <v>Операция усложненного удаления ретенированного зуба</v>
      </c>
      <c r="C41" s="111" t="s">
        <v>691</v>
      </c>
      <c r="D41" s="46" t="str">
        <f>'[7]Нормы. пост.'!C54</f>
        <v>операция</v>
      </c>
      <c r="E41" s="113">
        <v>14.77</v>
      </c>
      <c r="F41" s="36"/>
    </row>
    <row r="42" spans="1:6" ht="57.75" customHeight="1">
      <c r="A42" s="43" t="str">
        <f>'[7]Кальк. пост.'!A38</f>
        <v>3.1.20.</v>
      </c>
      <c r="B42" s="110" t="str">
        <f>'[7]Кальк. пост.'!B38</f>
        <v>Операция удаления одного постоянного зуба третьей степени подвижности или одного молочного зуба</v>
      </c>
      <c r="C42" s="111"/>
      <c r="D42" s="46" t="str">
        <f>'[7]Нормы. пост.'!C56</f>
        <v>операция</v>
      </c>
      <c r="E42" s="113">
        <v>3.26</v>
      </c>
      <c r="F42" s="36"/>
    </row>
    <row r="43" spans="1:6" ht="38.25" customHeight="1">
      <c r="A43" s="43" t="str">
        <f>'[7]Кальк. пост.'!A39</f>
        <v>3.1.21.</v>
      </c>
      <c r="B43" s="110" t="str">
        <f>'[7]Кальк. пост.'!B39</f>
        <v xml:space="preserve">Введение лекарственных препаратов в лунку удаленного зуба </v>
      </c>
      <c r="C43" s="111"/>
      <c r="D43" s="46" t="str">
        <f>'[7]Нормы. пост.'!C58</f>
        <v>манипуляция</v>
      </c>
      <c r="E43" s="113">
        <v>2.61</v>
      </c>
      <c r="F43" s="36"/>
    </row>
    <row r="44" spans="1:6" ht="20.25" customHeight="1">
      <c r="A44" s="43" t="str">
        <f>'[7]Кальк. пост.'!A40</f>
        <v>3.1.22.</v>
      </c>
      <c r="B44" s="110" t="str">
        <f>'[7]Кальк. пост.'!B40</f>
        <v>Остановка луночкового кровотечения</v>
      </c>
      <c r="C44" s="111"/>
      <c r="D44" s="46" t="str">
        <f>'[7]Нормы. пост.'!C60</f>
        <v>манипуляция</v>
      </c>
      <c r="E44" s="113">
        <v>9.7899999999999991</v>
      </c>
      <c r="F44" s="36"/>
    </row>
    <row r="45" spans="1:6" ht="18.75" customHeight="1">
      <c r="A45" s="43" t="str">
        <f>'[7]Кальк. пост.'!A41</f>
        <v>3.1.23.</v>
      </c>
      <c r="B45" s="110" t="str">
        <f>'[7]Кальк. пост.'!B41</f>
        <v>Остановка кровотечения в операционной ране</v>
      </c>
      <c r="C45" s="111"/>
      <c r="D45" s="46" t="str">
        <f>'[7]Нормы. пост.'!C62</f>
        <v>манипуляция</v>
      </c>
      <c r="E45" s="113">
        <v>6.57</v>
      </c>
      <c r="F45" s="36"/>
    </row>
    <row r="46" spans="1:6" ht="20.25" customHeight="1">
      <c r="A46" s="43" t="str">
        <f>'[7]Кальк. пост.'!A42</f>
        <v>3.1.24.</v>
      </c>
      <c r="B46" s="110" t="str">
        <f>'[7]Кальк. пост.'!B42</f>
        <v>Операция компактостеотомии</v>
      </c>
      <c r="C46" s="111"/>
      <c r="D46" s="46" t="str">
        <f>'[7]Нормы. пост.'!C64</f>
        <v>операция</v>
      </c>
      <c r="E46" s="113">
        <v>13.479999999999999</v>
      </c>
      <c r="F46" s="36"/>
    </row>
    <row r="47" spans="1:6" ht="56.25">
      <c r="A47" s="43" t="str">
        <f>'[7]Кальк. пост.'!A43</f>
        <v>3.1.25.</v>
      </c>
      <c r="B47" s="110" t="str">
        <f>'[7]Кальк. пост.'!B43</f>
        <v>Операция резекции верхушки корня однокорневого зуба в области верхней челюсти</v>
      </c>
      <c r="C47" s="111" t="s">
        <v>691</v>
      </c>
      <c r="D47" s="46" t="str">
        <f>'[7]Нормы. пост.'!C66</f>
        <v>операция</v>
      </c>
      <c r="E47" s="113">
        <v>9.84</v>
      </c>
      <c r="F47" s="36"/>
    </row>
    <row r="48" spans="1:6" ht="56.25" customHeight="1">
      <c r="A48" s="43" t="str">
        <f>'[7]Кальк. пост.'!A44</f>
        <v>3.1.26.</v>
      </c>
      <c r="B48" s="110" t="str">
        <f>'[7]Кальк. пост.'!B44</f>
        <v>Операция резекции верхушки корня однокорневого зуба в области нижней челюсти</v>
      </c>
      <c r="C48" s="111" t="s">
        <v>691</v>
      </c>
      <c r="D48" s="46" t="str">
        <f>'[7]Нормы. пост.'!C68</f>
        <v>операция</v>
      </c>
      <c r="E48" s="113">
        <v>9.84</v>
      </c>
      <c r="F48" s="36"/>
    </row>
    <row r="49" spans="1:6" ht="60" customHeight="1">
      <c r="A49" s="43" t="str">
        <f>'[7]Кальк. пост.'!A45</f>
        <v>3.1.29.</v>
      </c>
      <c r="B49" s="110" t="str">
        <f>'[7]Кальк. пост.'!B45</f>
        <v>Операция гемисекции многокорневого зуба на нижней челюсти</v>
      </c>
      <c r="C49" s="111" t="s">
        <v>691</v>
      </c>
      <c r="D49" s="46" t="str">
        <f>'[7]Нормы. пост.'!C70</f>
        <v>операция</v>
      </c>
      <c r="E49" s="113">
        <v>19.68</v>
      </c>
      <c r="F49" s="36"/>
    </row>
    <row r="50" spans="1:6" ht="38.25" customHeight="1">
      <c r="A50" s="43" t="str">
        <f>'[7]Кальк. пост.'!A46</f>
        <v>3.1.30.</v>
      </c>
      <c r="B50" s="110" t="str">
        <f>'[7]Кальк. пост.'!B46</f>
        <v>Операция реплантации зуба</v>
      </c>
      <c r="C50" s="111" t="s">
        <v>692</v>
      </c>
      <c r="D50" s="46" t="str">
        <f>'[7]Нормы. пост.'!C72</f>
        <v>операция</v>
      </c>
      <c r="E50" s="113">
        <v>29.54</v>
      </c>
      <c r="F50" s="36"/>
    </row>
    <row r="51" spans="1:6" ht="38.25" customHeight="1">
      <c r="A51" s="43" t="str">
        <f>'[7]Кальк. пост.'!A47</f>
        <v>3.1.31.</v>
      </c>
      <c r="B51" s="110" t="str">
        <f>'[7]Кальк. пост.'!B47</f>
        <v>Альвеолотомия одной лунки зуба</v>
      </c>
      <c r="C51" s="111" t="s">
        <v>693</v>
      </c>
      <c r="D51" s="46" t="str">
        <f>'[7]Нормы. пост.'!C74</f>
        <v>операция</v>
      </c>
      <c r="E51" s="113">
        <v>9.84</v>
      </c>
      <c r="F51" s="36"/>
    </row>
    <row r="52" spans="1:6" ht="57" customHeight="1">
      <c r="A52" s="43" t="str">
        <f>'[7]Кальк. пост.'!A48</f>
        <v>3.1.32.</v>
      </c>
      <c r="B52" s="110" t="str">
        <f>'[7]Кальк. пост.'!B48</f>
        <v>Коррекция гребня альвеолярного отростка в области одного удаленного зуба</v>
      </c>
      <c r="C52" s="111" t="s">
        <v>691</v>
      </c>
      <c r="D52" s="46" t="str">
        <f>'[7]Нормы. пост.'!C76</f>
        <v>операция</v>
      </c>
      <c r="E52" s="113">
        <v>13.12</v>
      </c>
      <c r="F52" s="36"/>
    </row>
    <row r="53" spans="1:6" ht="36.75" customHeight="1">
      <c r="A53" s="43" t="str">
        <f>'[7]Кальк. пост.'!A49</f>
        <v>3.2.</v>
      </c>
      <c r="B53" s="110" t="str">
        <f>'[7]Кальк. пост.'!B49</f>
        <v>Хирургическая подготовка полости рта к протезированию</v>
      </c>
      <c r="C53" s="111"/>
      <c r="D53" s="46"/>
      <c r="E53" s="113"/>
      <c r="F53" s="36"/>
    </row>
    <row r="54" spans="1:6" ht="55.5" customHeight="1">
      <c r="A54" s="43" t="str">
        <f>'[7]Кальк. пост.'!A50</f>
        <v>3.2.1.</v>
      </c>
      <c r="B54" s="110" t="str">
        <f>'[7]Кальк. пост.'!B50</f>
        <v>Удаление экзостозов, остеофитов, анатомических образований, затрудняющих протезирование челюстей</v>
      </c>
      <c r="C54" s="111" t="s">
        <v>691</v>
      </c>
      <c r="D54" s="46" t="str">
        <f>'[7]Нормы. пост.'!C79</f>
        <v>операция</v>
      </c>
      <c r="E54" s="113">
        <v>12.77</v>
      </c>
      <c r="F54" s="36"/>
    </row>
    <row r="55" spans="1:6" ht="56.25" customHeight="1">
      <c r="A55" s="43" t="str">
        <f>'[7]Кальк. пост.'!A51</f>
        <v>3.2.2.</v>
      </c>
      <c r="B55" s="110" t="str">
        <f>'[7]Кальк. пост.'!B51</f>
        <v>Иссечение избытков слизистой оболочки альвеолярных отростков челюстей (до 5 см)</v>
      </c>
      <c r="C55" s="111" t="s">
        <v>691</v>
      </c>
      <c r="D55" s="46" t="str">
        <f>'[7]Нормы. пост.'!C81</f>
        <v>операция</v>
      </c>
      <c r="E55" s="113">
        <v>14.77</v>
      </c>
      <c r="F55" s="36"/>
    </row>
    <row r="56" spans="1:6" ht="58.5" customHeight="1">
      <c r="A56" s="43" t="str">
        <f>'[7]Кальк. пост.'!A52</f>
        <v>3.2.3.</v>
      </c>
      <c r="B56" s="110" t="str">
        <f>'[7]Кальк. пост.'!B52</f>
        <v>Пластическое удлинение уздечки языка, губ по Лимбергу</v>
      </c>
      <c r="C56" s="111" t="s">
        <v>691</v>
      </c>
      <c r="D56" s="46" t="str">
        <f>'[7]Нормы. пост.'!C83</f>
        <v>операция</v>
      </c>
      <c r="E56" s="113">
        <v>19.68</v>
      </c>
      <c r="F56" s="36"/>
    </row>
    <row r="57" spans="1:6" ht="57" customHeight="1">
      <c r="A57" s="43" t="str">
        <f>'[7]Кальк. пост.'!A53</f>
        <v>3.2.4.</v>
      </c>
      <c r="B57" s="110" t="str">
        <f>'[7]Кальк. пост.'!B53</f>
        <v>Френулопластика по Гликману</v>
      </c>
      <c r="C57" s="111" t="s">
        <v>691</v>
      </c>
      <c r="D57" s="46" t="str">
        <f>'[7]Нормы. пост.'!C85</f>
        <v>операция</v>
      </c>
      <c r="E57" s="113">
        <v>13.12</v>
      </c>
      <c r="F57" s="36"/>
    </row>
    <row r="58" spans="1:6" ht="57" customHeight="1">
      <c r="A58" s="43" t="str">
        <f>'[7]Кальк. пост.'!A54</f>
        <v>3.2.5.</v>
      </c>
      <c r="B58" s="110" t="str">
        <f>'[7]Кальк. пост.'!B54</f>
        <v>Френулопластика по Поповичу</v>
      </c>
      <c r="C58" s="111" t="s">
        <v>691</v>
      </c>
      <c r="D58" s="46" t="str">
        <f>'[7]Нормы. пост.'!C87</f>
        <v>операция</v>
      </c>
      <c r="E58" s="113">
        <v>13.12</v>
      </c>
      <c r="F58" s="36"/>
    </row>
    <row r="59" spans="1:6" ht="57" customHeight="1">
      <c r="A59" s="43" t="str">
        <f>'[7]Кальк. пост.'!A55</f>
        <v>3.2.6.</v>
      </c>
      <c r="B59" s="110" t="str">
        <f>'[7]Кальк. пост.'!B55</f>
        <v>Пластика укороченной уздечки языка поперечным рассечением</v>
      </c>
      <c r="C59" s="111" t="s">
        <v>691</v>
      </c>
      <c r="D59" s="46" t="str">
        <f>'[7]Нормы. пост.'!C89</f>
        <v>операция</v>
      </c>
      <c r="E59" s="113">
        <v>13.12</v>
      </c>
      <c r="F59" s="36"/>
    </row>
    <row r="60" spans="1:6" ht="55.5" customHeight="1">
      <c r="A60" s="43" t="str">
        <f>'[7]Кальк. пост.'!A56</f>
        <v>3.2.16.</v>
      </c>
      <c r="B60" s="110" t="str">
        <f>'[7]Кальк. пост.'!B56</f>
        <v>Поднятие дна верхнечелюстной пазухи (закрытый синус-лифтинг) или дна грушевидного отверстия</v>
      </c>
      <c r="C60" s="111"/>
      <c r="D60" s="46" t="str">
        <f>'[7]Нормы. пост.'!C91</f>
        <v>операция</v>
      </c>
      <c r="E60" s="113">
        <v>39.380000000000003</v>
      </c>
      <c r="F60" s="36"/>
    </row>
    <row r="61" spans="1:6" ht="58.5" customHeight="1">
      <c r="A61" s="43" t="str">
        <f>'[7]Кальк. пост.'!A57</f>
        <v>3.2.18.</v>
      </c>
      <c r="B61" s="110" t="str">
        <f>'[7]Кальк. пост.'!B57</f>
        <v>Операция удаления имплантата винтового</v>
      </c>
      <c r="C61" s="111" t="s">
        <v>691</v>
      </c>
      <c r="D61" s="46" t="str">
        <f>'[7]Нормы. пост.'!C93</f>
        <v>операция</v>
      </c>
      <c r="E61" s="113">
        <v>19.68</v>
      </c>
      <c r="F61" s="36"/>
    </row>
    <row r="62" spans="1:6" ht="59.25" customHeight="1">
      <c r="A62" s="43" t="str">
        <f>'[7]Кальк. пост.'!A58</f>
        <v>3.2.19.</v>
      </c>
      <c r="B62" s="110" t="str">
        <f>'[7]Кальк. пост.'!B58</f>
        <v>Операция удаления имплантата пластинчатого</v>
      </c>
      <c r="C62" s="111" t="s">
        <v>691</v>
      </c>
      <c r="D62" s="46" t="str">
        <f>'[7]Нормы. пост.'!C95</f>
        <v>операция</v>
      </c>
      <c r="E62" s="113">
        <v>29.54</v>
      </c>
      <c r="F62" s="36"/>
    </row>
    <row r="63" spans="1:6" ht="57.75" customHeight="1">
      <c r="A63" s="43" t="str">
        <f>'[7]Кальк. пост.'!A59</f>
        <v>3.3.</v>
      </c>
      <c r="B63" s="110" t="str">
        <f>'[7]Кальк. пост.'!B59</f>
        <v>Лечение пациентов с доброкачественными опухолями и опухолеподобными образованиями в полости рта</v>
      </c>
      <c r="C63" s="111"/>
      <c r="D63" s="46"/>
      <c r="E63" s="113"/>
      <c r="F63" s="36"/>
    </row>
    <row r="64" spans="1:6" ht="60.75" customHeight="1">
      <c r="A64" s="43" t="str">
        <f>'[7]Кальк. пост.'!A60</f>
        <v>3.3.1.</v>
      </c>
      <c r="B64" s="110" t="str">
        <f>'[7]Кальк. пост.'!B60</f>
        <v>Лоскутные операции Цешинского-Видмана-Неймана (в области двух зубов)</v>
      </c>
      <c r="C64" s="111" t="s">
        <v>691</v>
      </c>
      <c r="D64" s="46" t="str">
        <f>'[7]Нормы. пост.'!C98</f>
        <v>операция</v>
      </c>
      <c r="E64" s="113">
        <v>19.68</v>
      </c>
      <c r="F64" s="36"/>
    </row>
    <row r="65" spans="1:6" ht="58.5" customHeight="1">
      <c r="A65" s="43" t="str">
        <f>'[7]Кальк. пост.'!A61</f>
        <v>3.3.2.</v>
      </c>
      <c r="B65" s="110" t="str">
        <f>'[7]Кальк. пост.'!B61</f>
        <v>Углубление преддверия полости рта (закрытая методика) по Артюшкевичу</v>
      </c>
      <c r="C65" s="111" t="s">
        <v>691</v>
      </c>
      <c r="D65" s="46" t="str">
        <f>'[7]Нормы. пост.'!C100</f>
        <v>операция</v>
      </c>
      <c r="E65" s="113">
        <v>21.87</v>
      </c>
      <c r="F65" s="36"/>
    </row>
    <row r="66" spans="1:6" ht="36" customHeight="1">
      <c r="A66" s="43" t="str">
        <f>'[7]Кальк. пост.'!A62</f>
        <v>3.3.3.</v>
      </c>
      <c r="B66" s="110" t="str">
        <f>'[7]Кальк. пост.'!B62</f>
        <v>Углубление преддверия полости рта (открытая методика)</v>
      </c>
      <c r="C66" s="111" t="s">
        <v>692</v>
      </c>
      <c r="D66" s="46" t="str">
        <f>'[7]Нормы. пост.'!C102</f>
        <v>операция</v>
      </c>
      <c r="E66" s="113">
        <v>21.87</v>
      </c>
      <c r="F66" s="36"/>
    </row>
    <row r="67" spans="1:6" ht="37.5" customHeight="1">
      <c r="A67" s="43" t="str">
        <f>'[7]Кальк. пост.'!A63</f>
        <v>3.3.6.</v>
      </c>
      <c r="B67" s="110" t="str">
        <f>'[7]Кальк. пост.'!B63</f>
        <v>Наложение антисептической изолирующей повязки</v>
      </c>
      <c r="C67" s="111"/>
      <c r="D67" s="46" t="str">
        <f>'[7]Нормы. пост.'!C104</f>
        <v>манипуляция</v>
      </c>
      <c r="E67" s="113">
        <v>3.24</v>
      </c>
      <c r="F67" s="36"/>
    </row>
    <row r="68" spans="1:6" ht="57.75" customHeight="1">
      <c r="A68" s="43" t="str">
        <f>'[7]Кальк. пост.'!A64</f>
        <v>3.4.</v>
      </c>
      <c r="B68" s="110" t="str">
        <f>'[7]Кальк. пост.'!B64</f>
        <v>Лечение пациентов с доброкачественными опухолями и опухолеподобными образованиями в полости рта</v>
      </c>
      <c r="C68" s="111"/>
      <c r="D68" s="46"/>
      <c r="E68" s="113"/>
      <c r="F68" s="36"/>
    </row>
    <row r="69" spans="1:6" ht="57" customHeight="1">
      <c r="A69" s="43" t="str">
        <f>'[7]Кальк. пост.'!A65</f>
        <v>3.4.1.</v>
      </c>
      <c r="B69" s="110" t="str">
        <f>'[7]Кальк. пост.'!B65</f>
        <v>Операция цистэктомии в области одного однокорневого зуба без резекции верхушки корня</v>
      </c>
      <c r="C69" s="111" t="s">
        <v>692</v>
      </c>
      <c r="D69" s="46" t="str">
        <f>'[7]Нормы. пост.'!C107</f>
        <v>операция</v>
      </c>
      <c r="E69" s="113">
        <v>13.12</v>
      </c>
      <c r="F69" s="36"/>
    </row>
    <row r="70" spans="1:6" ht="56.25">
      <c r="A70" s="43" t="str">
        <f>'[7]Кальк. пост.'!A66</f>
        <v>3.4.2.</v>
      </c>
      <c r="B70" s="110" t="str">
        <f>'[7]Кальк. пост.'!B66</f>
        <v>Операция цистэктомии в области одного многокорневого зуба без резекцией верхушки корня</v>
      </c>
      <c r="C70" s="111" t="s">
        <v>691</v>
      </c>
      <c r="D70" s="46" t="str">
        <f>'[7]Нормы. пост.'!C109</f>
        <v>операция</v>
      </c>
      <c r="E70" s="113">
        <v>14.209999999999999</v>
      </c>
      <c r="F70" s="36"/>
    </row>
    <row r="71" spans="1:6" ht="37.5" customHeight="1">
      <c r="A71" s="43" t="str">
        <f>'[7]Кальк. пост.'!A67</f>
        <v>3.4.4.</v>
      </c>
      <c r="B71" s="110" t="str">
        <f>'[7]Кальк. пост.'!B67</f>
        <v xml:space="preserve">Заполнение костных полостей материалами, стимулирующими остеогенез </v>
      </c>
      <c r="C71" s="111"/>
      <c r="D71" s="46" t="str">
        <f>'[7]Нормы. пост.'!C111</f>
        <v>манипуляция</v>
      </c>
      <c r="E71" s="113">
        <v>6.5399999999999991</v>
      </c>
      <c r="F71" s="36"/>
    </row>
    <row r="72" spans="1:6" ht="57" customHeight="1">
      <c r="A72" s="43" t="str">
        <f>'[7]Кальк. пост.'!A68</f>
        <v>3.4.5.</v>
      </c>
      <c r="B72" s="110" t="str">
        <f>'[7]Кальк. пост.'!B68</f>
        <v>Удаление папилломы слизистой оболочки полости рта</v>
      </c>
      <c r="C72" s="111" t="s">
        <v>691</v>
      </c>
      <c r="D72" s="46" t="str">
        <f>'[7]Нормы. пост.'!C113</f>
        <v>операция</v>
      </c>
      <c r="E72" s="113">
        <v>9.84</v>
      </c>
      <c r="F72" s="36"/>
    </row>
    <row r="73" spans="1:6" ht="39" customHeight="1">
      <c r="A73" s="43" t="str">
        <f>'[7]Кальк. пост.'!A69</f>
        <v>3.4.6.</v>
      </c>
      <c r="B73" s="110" t="str">
        <f>'[7]Кальк. пост.'!B69</f>
        <v>Удаление эпулиса альвеолярного отростка челюсти без замещения дефекта</v>
      </c>
      <c r="C73" s="111" t="s">
        <v>692</v>
      </c>
      <c r="D73" s="46" t="str">
        <f>'[7]Нормы. пост.'!C115</f>
        <v>операция</v>
      </c>
      <c r="E73" s="113">
        <v>9.84</v>
      </c>
      <c r="F73" s="36"/>
    </row>
    <row r="74" spans="1:6" ht="59.25" customHeight="1">
      <c r="A74" s="43" t="str">
        <f>'[7]Кальк. пост.'!A70</f>
        <v>3.4.7.</v>
      </c>
      <c r="B74" s="110" t="str">
        <f>'[7]Кальк. пост.'!B70</f>
        <v>Удаление эпулиса альвеолярного отростка челюсти с замещением дефекта</v>
      </c>
      <c r="C74" s="111" t="s">
        <v>691</v>
      </c>
      <c r="D74" s="46" t="str">
        <f>'[7]Нормы. пост.'!C117</f>
        <v>операция</v>
      </c>
      <c r="E74" s="113">
        <v>14.209999999999999</v>
      </c>
      <c r="F74" s="36"/>
    </row>
    <row r="75" spans="1:6" ht="55.5" customHeight="1">
      <c r="A75" s="43" t="str">
        <f>'[7]Кальк. пост.'!A71</f>
        <v>3.4.8.</v>
      </c>
      <c r="B75" s="110" t="str">
        <f>'[7]Кальк. пост.'!B71</f>
        <v>Цистотомия ранул в полости рта</v>
      </c>
      <c r="C75" s="111" t="s">
        <v>694</v>
      </c>
      <c r="D75" s="46" t="str">
        <f>'[7]Нормы. пост.'!C119</f>
        <v>операция</v>
      </c>
      <c r="E75" s="113">
        <v>9.84</v>
      </c>
      <c r="F75" s="36"/>
    </row>
    <row r="76" spans="1:6" ht="57.75" customHeight="1">
      <c r="A76" s="43" t="str">
        <f>'[7]Кальк. пост.'!A72</f>
        <v>3.4.9.</v>
      </c>
      <c r="B76" s="110" t="str">
        <f>'[7]Кальк. пост.'!B72</f>
        <v>Удаление ретенционной кисты малой слюнной железы, слизистой оболочки полости рта, губы</v>
      </c>
      <c r="C76" s="111" t="s">
        <v>691</v>
      </c>
      <c r="D76" s="46" t="str">
        <f>'[7]Нормы. пост.'!C121</f>
        <v>операция</v>
      </c>
      <c r="E76" s="113">
        <v>9.84</v>
      </c>
      <c r="F76" s="36"/>
    </row>
    <row r="77" spans="1:6" ht="58.5" customHeight="1">
      <c r="A77" s="43" t="str">
        <f>'[7]Кальк. пост.'!A73</f>
        <v>3.4.10.</v>
      </c>
      <c r="B77" s="110" t="str">
        <f>'[7]Кальк. пост.'!B73</f>
        <v>Удаление атеромы</v>
      </c>
      <c r="C77" s="111" t="s">
        <v>691</v>
      </c>
      <c r="D77" s="46" t="str">
        <f>'[7]Нормы. пост.'!C123</f>
        <v>операция</v>
      </c>
      <c r="E77" s="113">
        <v>14.209999999999999</v>
      </c>
      <c r="F77" s="36"/>
    </row>
    <row r="78" spans="1:6" ht="57.75" customHeight="1">
      <c r="A78" s="43" t="str">
        <f>'[7]Кальк. пост.'!A74</f>
        <v>3.4.11.</v>
      </c>
      <c r="B78" s="110" t="str">
        <f>'[7]Кальк. пост.'!B74</f>
        <v>Удаление липомы диаметром до 3 см</v>
      </c>
      <c r="C78" s="111" t="s">
        <v>691</v>
      </c>
      <c r="D78" s="46" t="str">
        <f>'[7]Нормы. пост.'!C125</f>
        <v>операция</v>
      </c>
      <c r="E78" s="113">
        <v>9.84</v>
      </c>
      <c r="F78" s="36"/>
    </row>
    <row r="79" spans="1:6" ht="78" customHeight="1">
      <c r="A79" s="43" t="str">
        <f>'[7]Кальк. пост.'!A75</f>
        <v>3.4.12.</v>
      </c>
      <c r="B79" s="110" t="str">
        <f>'[7]Кальк. пост.'!B75</f>
        <v>Удаление гемангиомы в области губ, слизистой оболочки полости рта, языка диаметром до 1 см с пластическим замещением дефекта</v>
      </c>
      <c r="C79" s="111" t="s">
        <v>691</v>
      </c>
      <c r="D79" s="46" t="str">
        <f>'[7]Нормы. пост.'!C127</f>
        <v>операция</v>
      </c>
      <c r="E79" s="113">
        <v>15.31</v>
      </c>
      <c r="F79" s="36"/>
    </row>
    <row r="80" spans="1:6" ht="37.5" customHeight="1">
      <c r="A80" s="43" t="str">
        <f>'[7]Кальк. пост.'!A76</f>
        <v>3.4.14.</v>
      </c>
      <c r="B80" s="110" t="str">
        <f>'[7]Кальк. пост.'!B76</f>
        <v>Иссечение либо коагуляция гипертрофированного межзубного сосочка</v>
      </c>
      <c r="C80" s="111" t="s">
        <v>695</v>
      </c>
      <c r="D80" s="46" t="str">
        <f>'[7]Нормы. пост.'!C129</f>
        <v>операция</v>
      </c>
      <c r="E80" s="113">
        <v>4.91</v>
      </c>
      <c r="F80" s="36"/>
    </row>
    <row r="81" spans="1:6" ht="36" customHeight="1">
      <c r="A81" s="43" t="str">
        <f>'[7]Кальк. пост.'!A77</f>
        <v>3.5.</v>
      </c>
      <c r="B81" s="110" t="str">
        <f>'[7]Кальк. пост.'!B77</f>
        <v>Воспалительные процессы челюстно-лицевой области</v>
      </c>
      <c r="C81" s="111"/>
      <c r="D81" s="46"/>
      <c r="E81" s="113"/>
      <c r="F81" s="36"/>
    </row>
    <row r="82" spans="1:6" ht="36" customHeight="1">
      <c r="A82" s="43" t="str">
        <f>'[7]Кальк. пост.'!A78</f>
        <v>3.5.1.</v>
      </c>
      <c r="B82" s="110" t="str">
        <f>'[7]Кальк. пост.'!B78</f>
        <v>Первичная хирургическая обработка субпериостального абсцесса</v>
      </c>
      <c r="C82" s="111" t="s">
        <v>695</v>
      </c>
      <c r="D82" s="46" t="str">
        <f>'[7]Нормы. пост.'!C132</f>
        <v>манипуляция</v>
      </c>
      <c r="E82" s="113">
        <v>6.5399999999999991</v>
      </c>
      <c r="F82" s="36"/>
    </row>
    <row r="83" spans="1:6" ht="37.5" customHeight="1">
      <c r="A83" s="43" t="str">
        <f>'[7]Кальк. пост.'!A79</f>
        <v>3.5.2.</v>
      </c>
      <c r="B83" s="110" t="str">
        <f>'[7]Кальк. пост.'!B79</f>
        <v>Первичная хирургическая обработка парадентального абсцесса</v>
      </c>
      <c r="C83" s="111" t="s">
        <v>695</v>
      </c>
      <c r="D83" s="46" t="str">
        <f>'[7]Нормы. пост.'!C134</f>
        <v>манипуляция</v>
      </c>
      <c r="E83" s="113">
        <v>4.8899999999999997</v>
      </c>
      <c r="F83" s="36"/>
    </row>
    <row r="84" spans="1:6" ht="18.75" customHeight="1">
      <c r="A84" s="43" t="str">
        <f>'[7]Кальк. пост.'!A80</f>
        <v>3.5.3.</v>
      </c>
      <c r="B84" s="110" t="str">
        <f>'[7]Кальк. пост.'!B80</f>
        <v>Перикоронароэктомия</v>
      </c>
      <c r="C84" s="111" t="s">
        <v>695</v>
      </c>
      <c r="D84" s="46" t="str">
        <f>'[7]Нормы. пост.'!C136</f>
        <v>операция</v>
      </c>
      <c r="E84" s="113">
        <v>6.57</v>
      </c>
      <c r="F84" s="36"/>
    </row>
    <row r="85" spans="1:6" ht="18" customHeight="1">
      <c r="A85" s="43" t="str">
        <f>'[7]Кальк. пост.'!A81</f>
        <v>3.5.4.</v>
      </c>
      <c r="B85" s="110" t="str">
        <f>'[7]Кальк. пост.'!B81</f>
        <v>Перикоронаротомия</v>
      </c>
      <c r="C85" s="111"/>
      <c r="D85" s="46" t="str">
        <f>'[7]Нормы. пост.'!C138</f>
        <v>операция</v>
      </c>
      <c r="E85" s="113">
        <v>3.26</v>
      </c>
      <c r="F85" s="36"/>
    </row>
    <row r="86" spans="1:6" ht="37.5" customHeight="1">
      <c r="A86" s="43" t="str">
        <f>'[7]Кальк. пост.'!A82</f>
        <v>3.5.6.</v>
      </c>
      <c r="B86" s="110" t="str">
        <f>'[7]Кальк. пост.'!B82</f>
        <v>Первичная хирургическая обработка абсцессов мягких тканей челюстно-лицевой области</v>
      </c>
      <c r="C86" s="111" t="s">
        <v>692</v>
      </c>
      <c r="D86" s="46" t="str">
        <f>'[7]Нормы. пост.'!C140</f>
        <v>операция</v>
      </c>
      <c r="E86" s="113">
        <v>13.12</v>
      </c>
      <c r="F86" s="36"/>
    </row>
    <row r="87" spans="1:6" ht="20.25" customHeight="1">
      <c r="A87" s="43" t="str">
        <f>'[7]Кальк. пост.'!A83</f>
        <v>3.6.</v>
      </c>
      <c r="B87" s="110" t="str">
        <f>'[7]Кальк. пост.'!B83</f>
        <v>Прочие хирургические мероприятия</v>
      </c>
      <c r="C87" s="111"/>
      <c r="D87" s="46"/>
      <c r="E87" s="113"/>
      <c r="F87" s="36"/>
    </row>
    <row r="88" spans="1:6" ht="36" customHeight="1">
      <c r="A88" s="43" t="str">
        <f>'[7]Кальк. пост.'!A84</f>
        <v>3.6.1.</v>
      </c>
      <c r="B88" s="110" t="str">
        <f>'[7]Кальк. пост.'!B84</f>
        <v>Бужирование выводных протоков больших слюнных желез</v>
      </c>
      <c r="C88" s="111"/>
      <c r="D88" s="46" t="str">
        <f>'[7]Нормы. пост.'!C143</f>
        <v>манипуляция</v>
      </c>
      <c r="E88" s="113">
        <v>9.7899999999999991</v>
      </c>
      <c r="F88" s="36"/>
    </row>
    <row r="89" spans="1:6" ht="37.5" customHeight="1">
      <c r="A89" s="43" t="str">
        <f>'[7]Кальк. пост.'!A85</f>
        <v>3.6.2.</v>
      </c>
      <c r="B89" s="110" t="str">
        <f>'[7]Кальк. пост.'!B85</f>
        <v>Зондирование протока большой слюнной железы</v>
      </c>
      <c r="C89" s="111"/>
      <c r="D89" s="46" t="str">
        <f>'[7]Нормы. пост.'!C145</f>
        <v>манипуляция</v>
      </c>
      <c r="E89" s="113">
        <v>8.18</v>
      </c>
      <c r="F89" s="36"/>
    </row>
    <row r="90" spans="1:6" ht="19.5" customHeight="1">
      <c r="A90" s="43" t="str">
        <f>'[7]Кальк. пост.'!A86</f>
        <v>3.6.3.</v>
      </c>
      <c r="B90" s="110" t="str">
        <f>'[7]Кальк. пост.'!B86</f>
        <v>Массаж и инстилляция слюнной железы</v>
      </c>
      <c r="C90" s="111"/>
      <c r="D90" s="46" t="str">
        <f>'[7]Нормы. пост.'!C147</f>
        <v>манипуляция</v>
      </c>
      <c r="E90" s="113">
        <v>9.7899999999999991</v>
      </c>
      <c r="F90" s="36"/>
    </row>
    <row r="91" spans="1:6" ht="56.25" customHeight="1">
      <c r="A91" s="43" t="str">
        <f>'[7]Кальк. пост.'!A87</f>
        <v>3.6.4.</v>
      </c>
      <c r="B91" s="110" t="str">
        <f>'[7]Кальк. пост.'!B87</f>
        <v>Сиалодохотомия с удалением конкремента из выводного протока поднижнечелюстной слюнной железы</v>
      </c>
      <c r="C91" s="111" t="s">
        <v>692</v>
      </c>
      <c r="D91" s="46" t="str">
        <f>'[7]Нормы. пост.'!C149</f>
        <v>операция</v>
      </c>
      <c r="E91" s="113">
        <v>18.03</v>
      </c>
      <c r="F91" s="36"/>
    </row>
    <row r="92" spans="1:6" ht="57.75" customHeight="1">
      <c r="A92" s="43" t="str">
        <f>'[7]Кальк. пост.'!A88</f>
        <v>3.6.5.</v>
      </c>
      <c r="B92" s="110" t="str">
        <f>'[7]Кальк. пост.'!B88</f>
        <v>Секвестрэктомия при хроническом ограниченном одонтогенном остеомиелите</v>
      </c>
      <c r="C92" s="111" t="s">
        <v>691</v>
      </c>
      <c r="D92" s="46" t="str">
        <f>'[7]Нормы. пост.'!C151</f>
        <v>операция</v>
      </c>
      <c r="E92" s="113">
        <v>16.39</v>
      </c>
      <c r="F92" s="36"/>
    </row>
    <row r="93" spans="1:6" ht="59.25" customHeight="1">
      <c r="A93" s="43" t="str">
        <f>'[7]Кальк. пост.'!A89</f>
        <v>3.6.6.</v>
      </c>
      <c r="B93" s="110" t="str">
        <f>'[7]Кальк. пост.'!B89</f>
        <v>Первичная хирургическая обработка травмы мягких тканей лица и полости рта без дефекта тканей размером до 2 см</v>
      </c>
      <c r="C93" s="111" t="s">
        <v>691</v>
      </c>
      <c r="D93" s="46" t="str">
        <f>'[7]Нормы. пост.'!C153</f>
        <v>операция</v>
      </c>
      <c r="E93" s="113">
        <v>13.12</v>
      </c>
      <c r="F93" s="36"/>
    </row>
    <row r="94" spans="1:6" ht="57" customHeight="1">
      <c r="A94" s="43" t="str">
        <f>'[7]Кальк. пост.'!A90</f>
        <v>3.6.7.</v>
      </c>
      <c r="B94" s="110" t="str">
        <f>'[7]Кальк. пост.'!B90</f>
        <v>Первичная хирургическая обработка травмы мягких тканей лица и полости рта с дефектом ткани до 2 см</v>
      </c>
      <c r="C94" s="111" t="s">
        <v>691</v>
      </c>
      <c r="D94" s="46" t="str">
        <f>'[7]Нормы. пост.'!C155</f>
        <v>операция</v>
      </c>
      <c r="E94" s="113">
        <v>19.68</v>
      </c>
      <c r="F94" s="36"/>
    </row>
    <row r="95" spans="1:6" ht="59.25" customHeight="1">
      <c r="A95" s="43" t="str">
        <f>'[7]Кальк. пост.'!A91</f>
        <v>3.6.8.</v>
      </c>
      <c r="B95" s="110" t="str">
        <f>'[7]Кальк. пост.'!B91</f>
        <v>Пластическое устранение перфорации верхнечелюстной пазухи</v>
      </c>
      <c r="C95" s="111" t="s">
        <v>691</v>
      </c>
      <c r="D95" s="46" t="str">
        <f>'[7]Нормы. пост.'!C157</f>
        <v>операция</v>
      </c>
      <c r="E95" s="113">
        <v>21.87</v>
      </c>
      <c r="F95" s="36"/>
    </row>
    <row r="96" spans="1:6" ht="60" customHeight="1">
      <c r="A96" s="43" t="str">
        <f>'[7]Кальк. пост.'!A92</f>
        <v>3.6.9.</v>
      </c>
      <c r="B96" s="110" t="str">
        <f>'[7]Кальк. пост.'!B92</f>
        <v>Удаление рубцов в области мягких тканей лица и слизистой оболочки полости рта длиной до 2 см</v>
      </c>
      <c r="C96" s="111" t="s">
        <v>691</v>
      </c>
      <c r="D96" s="46" t="str">
        <f>'[7]Нормы. пост.'!C159</f>
        <v>операция</v>
      </c>
      <c r="E96" s="113">
        <v>30.080000000000002</v>
      </c>
      <c r="F96" s="36"/>
    </row>
    <row r="97" spans="1:7" ht="58.5" customHeight="1">
      <c r="A97" s="43" t="str">
        <f>'[7]Кальк. пост.'!A93</f>
        <v>3.6.10.</v>
      </c>
      <c r="B97" s="110" t="str">
        <f>'[7]Кальк. пост.'!B93</f>
        <v>Наложение первичных отсроченных швов на раны лица</v>
      </c>
      <c r="C97" s="111" t="s">
        <v>691</v>
      </c>
      <c r="D97" s="46" t="str">
        <f>'[7]Нормы. пост.'!C161</f>
        <v>операция</v>
      </c>
      <c r="E97" s="113">
        <v>9.84</v>
      </c>
      <c r="F97" s="36"/>
    </row>
    <row r="98" spans="1:7" ht="57" customHeight="1">
      <c r="A98" s="43" t="str">
        <f>'[7]Кальк. пост.'!A94</f>
        <v>3.6.11.</v>
      </c>
      <c r="B98" s="110" t="str">
        <f>'[7]Кальк. пост.'!B94</f>
        <v>Наложение вторичных швов на раны лица</v>
      </c>
      <c r="C98" s="111" t="s">
        <v>691</v>
      </c>
      <c r="D98" s="46" t="str">
        <f>'[7]Нормы. пост.'!C163</f>
        <v>манипуляция</v>
      </c>
      <c r="E98" s="113">
        <v>13.07</v>
      </c>
      <c r="F98" s="36"/>
    </row>
    <row r="99" spans="1:7" ht="19.5" customHeight="1">
      <c r="A99" s="43" t="str">
        <f>'[7]Кальк. пост.'!A95</f>
        <v>3.6.13.</v>
      </c>
      <c r="B99" s="110" t="str">
        <f>'[7]Кальк. пост.'!B95</f>
        <v>Диагностическая пункция</v>
      </c>
      <c r="C99" s="111"/>
      <c r="D99" s="46" t="str">
        <f>'[7]Нормы. пост.'!C165</f>
        <v>манипуляция</v>
      </c>
      <c r="E99" s="113">
        <v>6.5399999999999991</v>
      </c>
      <c r="F99" s="36"/>
    </row>
    <row r="100" spans="1:7">
      <c r="A100" s="41" t="s">
        <v>39</v>
      </c>
      <c r="B100" s="41"/>
      <c r="C100" s="41"/>
      <c r="D100" s="41"/>
      <c r="E100" s="41"/>
      <c r="F100" s="41"/>
      <c r="G100" s="41"/>
    </row>
    <row r="101" spans="1:7">
      <c r="A101" s="42" t="s">
        <v>43</v>
      </c>
      <c r="B101" s="42"/>
      <c r="C101" s="42"/>
      <c r="D101" s="41"/>
      <c r="E101" s="41"/>
      <c r="F101" s="41"/>
      <c r="G101" s="41"/>
    </row>
    <row r="102" spans="1:7">
      <c r="A102" s="42" t="s">
        <v>42</v>
      </c>
      <c r="B102" s="42"/>
      <c r="C102" s="42"/>
      <c r="D102" s="41"/>
      <c r="E102" s="41"/>
      <c r="F102" s="41"/>
      <c r="G102" s="41"/>
    </row>
    <row r="103" spans="1:7">
      <c r="A103" s="41"/>
      <c r="B103" s="41"/>
      <c r="C103" s="41"/>
      <c r="D103" s="41"/>
      <c r="E103" s="41"/>
      <c r="F103" s="41"/>
      <c r="G103" s="41"/>
    </row>
    <row r="104" spans="1:7">
      <c r="B104" s="34" t="s">
        <v>40</v>
      </c>
    </row>
    <row r="105" spans="1:7">
      <c r="B105" s="48" t="s">
        <v>41</v>
      </c>
      <c r="C105" s="48"/>
    </row>
  </sheetData>
  <mergeCells count="13">
    <mergeCell ref="A1:F1"/>
    <mergeCell ref="A9:F9"/>
    <mergeCell ref="A10:F10"/>
    <mergeCell ref="A11:F11"/>
    <mergeCell ref="A12:F12"/>
    <mergeCell ref="A13:F13"/>
    <mergeCell ref="A15:F15"/>
    <mergeCell ref="A17:A19"/>
    <mergeCell ref="B17:F17"/>
    <mergeCell ref="B18:B19"/>
    <mergeCell ref="C18:C19"/>
    <mergeCell ref="D18:D19"/>
    <mergeCell ref="E18:F18"/>
  </mergeCells>
  <printOptions gridLines="1"/>
  <pageMargins left="0.19685039370078741" right="0.59055118110236227" top="0.59055118110236227" bottom="0.59055118110236227" header="0.31496062992125984" footer="0.31496062992125984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E23"/>
  <sheetViews>
    <sheetView view="pageBreakPreview" zoomScale="60" workbookViewId="0">
      <selection activeCell="D3" sqref="D3:D7"/>
    </sheetView>
  </sheetViews>
  <sheetFormatPr defaultRowHeight="18.75"/>
  <cols>
    <col min="1" max="1" width="13.5703125" style="1" customWidth="1"/>
    <col min="2" max="2" width="50.5703125" style="2" customWidth="1"/>
    <col min="3" max="3" width="13.28515625" style="1" customWidth="1"/>
    <col min="4" max="4" width="16.5703125" style="2" customWidth="1"/>
    <col min="5" max="5" width="14.7109375" style="2" customWidth="1"/>
    <col min="6" max="16384" width="9.140625" style="2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664</v>
      </c>
      <c r="B10" s="147"/>
      <c r="C10" s="147"/>
      <c r="D10" s="147"/>
      <c r="E10" s="147"/>
    </row>
    <row r="11" spans="1:5">
      <c r="A11" s="147" t="s">
        <v>525</v>
      </c>
      <c r="B11" s="147"/>
      <c r="C11" s="147"/>
      <c r="D11" s="147"/>
      <c r="E11" s="147"/>
    </row>
    <row r="12" spans="1:5">
      <c r="A12" s="147" t="s">
        <v>527</v>
      </c>
      <c r="B12" s="147"/>
      <c r="C12" s="147"/>
      <c r="D12" s="147"/>
      <c r="E12" s="147"/>
    </row>
    <row r="13" spans="1:5">
      <c r="A13" s="50"/>
      <c r="B13" s="83"/>
      <c r="C13" s="83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</row>
    <row r="16" spans="1:5" ht="18.75" customHeight="1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7.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>
      <c r="A20" s="40" t="s">
        <v>49</v>
      </c>
      <c r="B20" s="65" t="s">
        <v>662</v>
      </c>
      <c r="C20" s="40" t="s">
        <v>663</v>
      </c>
      <c r="D20" s="86">
        <v>3.63</v>
      </c>
      <c r="E20" s="13"/>
    </row>
    <row r="21" spans="1:5">
      <c r="A21" s="41"/>
      <c r="B21" s="41"/>
      <c r="C21" s="41"/>
    </row>
    <row r="22" spans="1:5">
      <c r="A22" s="34"/>
      <c r="B22" s="34" t="s">
        <v>40</v>
      </c>
      <c r="C22" s="34"/>
    </row>
    <row r="23" spans="1:5">
      <c r="B23" s="4" t="s">
        <v>567</v>
      </c>
    </row>
  </sheetData>
  <mergeCells count="11">
    <mergeCell ref="A16:A18"/>
    <mergeCell ref="B17:B18"/>
    <mergeCell ref="C17:C18"/>
    <mergeCell ref="A14:E14"/>
    <mergeCell ref="B16:E16"/>
    <mergeCell ref="D17:E17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G23"/>
  <sheetViews>
    <sheetView view="pageBreakPreview" zoomScale="60" workbookViewId="0">
      <selection activeCell="D3" sqref="D3:D7"/>
    </sheetView>
  </sheetViews>
  <sheetFormatPr defaultRowHeight="18.75"/>
  <cols>
    <col min="1" max="1" width="13.5703125" style="1" customWidth="1"/>
    <col min="2" max="2" width="50.5703125" style="2" customWidth="1"/>
    <col min="3" max="3" width="17.140625" style="1" customWidth="1"/>
    <col min="4" max="4" width="16.5703125" style="2" customWidth="1"/>
    <col min="5" max="5" width="14.7109375" style="2" customWidth="1"/>
    <col min="6" max="16384" width="9.140625" style="2"/>
  </cols>
  <sheetData>
    <row r="1" spans="1:6">
      <c r="A1" s="147" t="s">
        <v>1</v>
      </c>
      <c r="B1" s="147"/>
      <c r="C1" s="147"/>
      <c r="D1" s="147"/>
      <c r="E1" s="147"/>
    </row>
    <row r="2" spans="1:6">
      <c r="A2" s="34"/>
      <c r="B2" s="34"/>
      <c r="C2" s="34"/>
    </row>
    <row r="3" spans="1:6">
      <c r="A3" s="10"/>
      <c r="B3" s="34"/>
      <c r="C3" s="34"/>
      <c r="D3" s="34"/>
      <c r="E3" s="34"/>
    </row>
    <row r="4" spans="1:6">
      <c r="A4" s="10"/>
      <c r="B4" s="34"/>
      <c r="C4" s="34"/>
      <c r="D4" s="34"/>
      <c r="E4" s="34"/>
    </row>
    <row r="5" spans="1:6">
      <c r="A5" s="10"/>
      <c r="B5" s="34"/>
      <c r="C5" s="34"/>
      <c r="D5" s="34"/>
      <c r="E5" s="34"/>
    </row>
    <row r="6" spans="1:6">
      <c r="A6" s="10"/>
      <c r="B6" s="34"/>
      <c r="C6" s="34"/>
      <c r="D6" s="34"/>
      <c r="E6" s="34"/>
    </row>
    <row r="7" spans="1:6">
      <c r="A7" s="10"/>
      <c r="B7" s="34"/>
      <c r="C7" s="34"/>
      <c r="D7" s="34"/>
      <c r="E7" s="34"/>
    </row>
    <row r="8" spans="1:6">
      <c r="A8" s="10"/>
      <c r="B8" s="34"/>
      <c r="C8" s="34"/>
    </row>
    <row r="9" spans="1:6">
      <c r="A9" s="148" t="s">
        <v>0</v>
      </c>
      <c r="B9" s="148"/>
      <c r="C9" s="148"/>
      <c r="D9" s="148"/>
      <c r="E9" s="148"/>
      <c r="F9" s="104"/>
    </row>
    <row r="10" spans="1:6">
      <c r="A10" s="147" t="s">
        <v>522</v>
      </c>
      <c r="B10" s="147"/>
      <c r="C10" s="147"/>
      <c r="D10" s="147"/>
      <c r="E10" s="147"/>
      <c r="F10" s="103"/>
    </row>
    <row r="11" spans="1:6">
      <c r="A11" s="147" t="s">
        <v>652</v>
      </c>
      <c r="B11" s="147"/>
      <c r="C11" s="147"/>
      <c r="D11" s="147"/>
      <c r="E11" s="147"/>
      <c r="F11" s="103"/>
    </row>
    <row r="12" spans="1:6">
      <c r="A12" s="149"/>
      <c r="B12" s="149"/>
      <c r="C12" s="149"/>
      <c r="D12" s="149"/>
      <c r="E12" s="149"/>
      <c r="F12" s="102"/>
    </row>
    <row r="13" spans="1:6">
      <c r="A13" s="10"/>
      <c r="B13" s="34"/>
      <c r="C13" s="34"/>
    </row>
    <row r="14" spans="1:6" ht="18.75" customHeight="1">
      <c r="A14" s="150" t="s">
        <v>526</v>
      </c>
      <c r="B14" s="145" t="s">
        <v>3</v>
      </c>
      <c r="C14" s="153"/>
      <c r="D14" s="153"/>
      <c r="E14" s="146"/>
    </row>
    <row r="15" spans="1:6" ht="18.75" customHeight="1">
      <c r="A15" s="151"/>
      <c r="B15" s="150" t="s">
        <v>4</v>
      </c>
      <c r="C15" s="150" t="s">
        <v>5</v>
      </c>
      <c r="D15" s="145" t="s">
        <v>688</v>
      </c>
      <c r="E15" s="146"/>
    </row>
    <row r="16" spans="1:6" ht="37.5" customHeight="1">
      <c r="A16" s="152"/>
      <c r="B16" s="152"/>
      <c r="C16" s="152"/>
      <c r="D16" s="51" t="s">
        <v>523</v>
      </c>
      <c r="E16" s="51" t="s">
        <v>524</v>
      </c>
    </row>
    <row r="17" spans="1:7">
      <c r="A17" s="36">
        <v>1</v>
      </c>
      <c r="B17" s="36">
        <v>2</v>
      </c>
      <c r="C17" s="36">
        <v>3</v>
      </c>
      <c r="D17" s="36">
        <v>4</v>
      </c>
      <c r="E17" s="36">
        <v>5</v>
      </c>
    </row>
    <row r="18" spans="1:7">
      <c r="A18" s="40" t="s">
        <v>654</v>
      </c>
      <c r="B18" s="65" t="s">
        <v>655</v>
      </c>
      <c r="C18" s="40"/>
      <c r="D18" s="13"/>
      <c r="E18" s="13"/>
    </row>
    <row r="19" spans="1:7" ht="37.5" customHeight="1">
      <c r="A19" s="154" t="s">
        <v>653</v>
      </c>
      <c r="B19" s="65" t="s">
        <v>656</v>
      </c>
      <c r="C19" s="40" t="s">
        <v>550</v>
      </c>
      <c r="D19" s="121">
        <v>29.54</v>
      </c>
      <c r="E19" s="121">
        <v>35.44</v>
      </c>
      <c r="F19" s="133"/>
      <c r="G19" s="133"/>
    </row>
    <row r="20" spans="1:7" ht="37.5" customHeight="1">
      <c r="A20" s="155"/>
      <c r="B20" s="65" t="s">
        <v>657</v>
      </c>
      <c r="C20" s="40" t="s">
        <v>550</v>
      </c>
      <c r="D20" s="121">
        <v>22.09</v>
      </c>
      <c r="E20" s="121">
        <v>26.51</v>
      </c>
      <c r="F20" s="133"/>
      <c r="G20" s="133"/>
    </row>
    <row r="21" spans="1:7">
      <c r="A21" s="41"/>
      <c r="B21" s="41"/>
      <c r="C21" s="41"/>
    </row>
    <row r="22" spans="1:7">
      <c r="A22" s="34"/>
      <c r="B22" s="34" t="s">
        <v>40</v>
      </c>
      <c r="C22" s="34"/>
    </row>
    <row r="23" spans="1:7">
      <c r="B23" s="4" t="s">
        <v>567</v>
      </c>
    </row>
  </sheetData>
  <mergeCells count="11">
    <mergeCell ref="A1:E1"/>
    <mergeCell ref="A12:E12"/>
    <mergeCell ref="A11:E11"/>
    <mergeCell ref="A10:E10"/>
    <mergeCell ref="A9:E9"/>
    <mergeCell ref="D15:E15"/>
    <mergeCell ref="B14:E14"/>
    <mergeCell ref="A19:A20"/>
    <mergeCell ref="A14:A16"/>
    <mergeCell ref="B15:B16"/>
    <mergeCell ref="C15:C16"/>
  </mergeCells>
  <printOptions gridLines="1"/>
  <pageMargins left="0.59055118110236227" right="0.19685039370078741" top="0.59055118110236227" bottom="0.59055118110236227" header="0.31496062992125984" footer="0.31496062992125984"/>
  <pageSetup paperSize="9" scale="84" orientation="portrait" r:id="rId1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E37"/>
  <sheetViews>
    <sheetView view="pageBreakPreview" zoomScale="80" zoomScaleSheetLayoutView="80" workbookViewId="0">
      <selection activeCell="A14" sqref="A14:E14"/>
    </sheetView>
  </sheetViews>
  <sheetFormatPr defaultRowHeight="18.75"/>
  <cols>
    <col min="1" max="1" width="13.5703125" style="1" customWidth="1"/>
    <col min="2" max="2" width="50.5703125" style="2" customWidth="1"/>
    <col min="3" max="3" width="14.140625" style="1" customWidth="1"/>
    <col min="4" max="4" width="15.42578125" style="2" customWidth="1"/>
    <col min="5" max="5" width="14.7109375" style="2" customWidth="1"/>
    <col min="6" max="16384" width="9.140625" style="2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 ht="16.5" customHeight="1">
      <c r="A11" s="147" t="s">
        <v>642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697</v>
      </c>
      <c r="E17" s="146"/>
    </row>
    <row r="18" spans="1:5" ht="36.75" customHeight="1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 ht="19.5" customHeight="1">
      <c r="A20" s="156" t="s">
        <v>643</v>
      </c>
      <c r="B20" s="156"/>
      <c r="C20" s="156"/>
      <c r="D20" s="156"/>
      <c r="E20" s="156"/>
    </row>
    <row r="21" spans="1:5" ht="37.5">
      <c r="A21" s="82" t="s">
        <v>49</v>
      </c>
      <c r="B21" s="101" t="s">
        <v>644</v>
      </c>
      <c r="C21" s="82" t="s">
        <v>629</v>
      </c>
      <c r="D21" s="121">
        <v>19.16</v>
      </c>
      <c r="E21" s="120"/>
    </row>
    <row r="22" spans="1:5" ht="18" customHeight="1">
      <c r="A22" s="82" t="s">
        <v>136</v>
      </c>
      <c r="B22" s="101" t="s">
        <v>645</v>
      </c>
      <c r="C22" s="82" t="s">
        <v>629</v>
      </c>
      <c r="D22" s="121">
        <v>14.93</v>
      </c>
      <c r="E22" s="120"/>
    </row>
    <row r="23" spans="1:5" ht="37.5">
      <c r="A23" s="82" t="s">
        <v>173</v>
      </c>
      <c r="B23" s="101" t="s">
        <v>646</v>
      </c>
      <c r="C23" s="82" t="s">
        <v>629</v>
      </c>
      <c r="D23" s="121">
        <v>10.95</v>
      </c>
      <c r="E23" s="120"/>
    </row>
    <row r="24" spans="1:5" ht="37.5">
      <c r="A24" s="82" t="s">
        <v>97</v>
      </c>
      <c r="B24" s="101" t="s">
        <v>647</v>
      </c>
      <c r="C24" s="82" t="s">
        <v>629</v>
      </c>
      <c r="D24" s="121">
        <v>24.49</v>
      </c>
      <c r="E24" s="120"/>
    </row>
    <row r="25" spans="1:5" ht="56.25">
      <c r="A25" s="82" t="s">
        <v>124</v>
      </c>
      <c r="B25" s="101" t="s">
        <v>648</v>
      </c>
      <c r="C25" s="82" t="s">
        <v>629</v>
      </c>
      <c r="D25" s="121">
        <v>10.72</v>
      </c>
      <c r="E25" s="120"/>
    </row>
    <row r="26" spans="1:5" ht="18.75" customHeight="1">
      <c r="A26" s="157" t="s">
        <v>649</v>
      </c>
      <c r="B26" s="157"/>
      <c r="C26" s="157"/>
      <c r="D26" s="157"/>
      <c r="E26" s="157"/>
    </row>
    <row r="27" spans="1:5" ht="37.5">
      <c r="A27" s="82" t="s">
        <v>193</v>
      </c>
      <c r="B27" s="101" t="s">
        <v>650</v>
      </c>
      <c r="C27" s="82" t="s">
        <v>629</v>
      </c>
      <c r="D27" s="86">
        <v>14.53</v>
      </c>
      <c r="E27" s="86"/>
    </row>
    <row r="28" spans="1:5" ht="37.5">
      <c r="A28" s="82" t="s">
        <v>198</v>
      </c>
      <c r="B28" s="101" t="s">
        <v>651</v>
      </c>
      <c r="C28" s="82" t="s">
        <v>629</v>
      </c>
      <c r="D28" s="86">
        <v>15.44</v>
      </c>
      <c r="E28" s="86"/>
    </row>
    <row r="29" spans="1:5">
      <c r="A29" s="41" t="s">
        <v>39</v>
      </c>
      <c r="B29" s="41"/>
      <c r="C29" s="41"/>
    </row>
    <row r="30" spans="1:5">
      <c r="A30" s="42" t="s">
        <v>43</v>
      </c>
      <c r="B30" s="42"/>
      <c r="C30" s="41"/>
    </row>
    <row r="31" spans="1:5" ht="18.75" customHeight="1">
      <c r="A31" s="42" t="s">
        <v>42</v>
      </c>
      <c r="B31" s="42"/>
      <c r="C31" s="41"/>
    </row>
    <row r="32" spans="1:5">
      <c r="A32" s="41"/>
      <c r="B32" s="41"/>
      <c r="C32" s="41"/>
    </row>
    <row r="33" spans="1:3">
      <c r="A33" s="34"/>
      <c r="B33" s="34" t="s">
        <v>40</v>
      </c>
      <c r="C33" s="34"/>
    </row>
    <row r="34" spans="1:3">
      <c r="B34" s="4" t="s">
        <v>567</v>
      </c>
    </row>
    <row r="37" spans="1:3" ht="18.75" customHeight="1"/>
  </sheetData>
  <mergeCells count="14">
    <mergeCell ref="A1:E1"/>
    <mergeCell ref="A9:E9"/>
    <mergeCell ref="A10:E10"/>
    <mergeCell ref="A11:E11"/>
    <mergeCell ref="A12:E12"/>
    <mergeCell ref="A20:E20"/>
    <mergeCell ref="A26:E26"/>
    <mergeCell ref="A13:E13"/>
    <mergeCell ref="A14:E14"/>
    <mergeCell ref="B17:B18"/>
    <mergeCell ref="C17:C18"/>
    <mergeCell ref="A16:A18"/>
    <mergeCell ref="B16:E16"/>
    <mergeCell ref="D17:E17"/>
  </mergeCells>
  <printOptions gridLines="1"/>
  <pageMargins left="0.59055118110236227" right="0.19685039370078741" top="0.59055118110236227" bottom="0.59055118110236227" header="0.31496062992125984" footer="0.31496062992125984"/>
  <pageSetup paperSize="9"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M50"/>
  <sheetViews>
    <sheetView view="pageBreakPreview" zoomScale="90" zoomScaleNormal="90" zoomScaleSheetLayoutView="90" workbookViewId="0">
      <selection activeCell="D3" sqref="D3:D7"/>
    </sheetView>
  </sheetViews>
  <sheetFormatPr defaultRowHeight="15.75"/>
  <cols>
    <col min="1" max="1" width="13.5703125" style="11" customWidth="1"/>
    <col min="2" max="2" width="50.5703125" style="10" customWidth="1"/>
    <col min="3" max="3" width="17.42578125" style="11" customWidth="1"/>
    <col min="4" max="4" width="15.42578125" style="10" customWidth="1"/>
    <col min="5" max="5" width="14.7109375" style="10" customWidth="1"/>
    <col min="6" max="16384" width="9.140625" style="10"/>
  </cols>
  <sheetData>
    <row r="1" spans="1:5" ht="18.75">
      <c r="A1" s="147" t="s">
        <v>1</v>
      </c>
      <c r="B1" s="147"/>
      <c r="C1" s="147"/>
      <c r="D1" s="147"/>
      <c r="E1" s="147"/>
    </row>
    <row r="2" spans="1:5" ht="18.75">
      <c r="A2" s="34"/>
      <c r="B2" s="34"/>
      <c r="C2" s="34"/>
    </row>
    <row r="3" spans="1:5" ht="18.75">
      <c r="A3" s="10"/>
      <c r="B3" s="34"/>
      <c r="C3" s="34"/>
      <c r="D3" s="34"/>
      <c r="E3" s="34"/>
    </row>
    <row r="4" spans="1:5" ht="18.75">
      <c r="A4" s="10"/>
      <c r="B4" s="34"/>
      <c r="C4" s="34"/>
      <c r="D4" s="34"/>
      <c r="E4" s="34"/>
    </row>
    <row r="5" spans="1:5" ht="18.75">
      <c r="A5" s="10"/>
      <c r="B5" s="34"/>
      <c r="C5" s="34"/>
      <c r="D5" s="34"/>
      <c r="E5" s="34"/>
    </row>
    <row r="6" spans="1:5" ht="18.75">
      <c r="A6" s="10"/>
      <c r="B6" s="34"/>
      <c r="C6" s="34"/>
      <c r="D6" s="34"/>
      <c r="E6" s="34"/>
    </row>
    <row r="7" spans="1:5" ht="18.75">
      <c r="A7" s="10"/>
      <c r="B7" s="34"/>
      <c r="C7" s="34"/>
      <c r="D7" s="34"/>
      <c r="E7" s="34"/>
    </row>
    <row r="8" spans="1:5" ht="18.75">
      <c r="A8" s="10"/>
      <c r="B8" s="34"/>
      <c r="C8" s="34"/>
    </row>
    <row r="9" spans="1:5" ht="18.75">
      <c r="A9" s="148" t="s">
        <v>0</v>
      </c>
      <c r="B9" s="148"/>
      <c r="C9" s="148"/>
      <c r="D9" s="148"/>
      <c r="E9" s="148"/>
    </row>
    <row r="10" spans="1:5" ht="18.75">
      <c r="A10" s="147" t="s">
        <v>522</v>
      </c>
      <c r="B10" s="147"/>
      <c r="C10" s="147"/>
      <c r="D10" s="147"/>
      <c r="E10" s="147"/>
    </row>
    <row r="11" spans="1:5" ht="18.75">
      <c r="A11" s="147" t="s">
        <v>625</v>
      </c>
      <c r="B11" s="147"/>
      <c r="C11" s="147"/>
      <c r="D11" s="147"/>
      <c r="E11" s="147"/>
    </row>
    <row r="12" spans="1:5" ht="18.75">
      <c r="A12" s="147" t="s">
        <v>525</v>
      </c>
      <c r="B12" s="147"/>
      <c r="C12" s="147"/>
      <c r="D12" s="147"/>
      <c r="E12" s="147"/>
    </row>
    <row r="13" spans="1:5" ht="18.75">
      <c r="A13" s="147" t="s">
        <v>527</v>
      </c>
      <c r="B13" s="147"/>
      <c r="C13" s="147"/>
      <c r="D13" s="147"/>
      <c r="E13" s="147"/>
    </row>
    <row r="14" spans="1:5" ht="18.75">
      <c r="A14" s="149"/>
      <c r="B14" s="149"/>
      <c r="C14" s="149"/>
      <c r="D14" s="149"/>
      <c r="E14" s="149"/>
    </row>
    <row r="15" spans="1:5" ht="18.75">
      <c r="A15" s="10"/>
      <c r="B15" s="34"/>
      <c r="C15" s="34"/>
    </row>
    <row r="16" spans="1:5" ht="18.75">
      <c r="A16" s="150" t="s">
        <v>526</v>
      </c>
      <c r="B16" s="145" t="s">
        <v>3</v>
      </c>
      <c r="C16" s="153"/>
      <c r="D16" s="153"/>
      <c r="E16" s="146"/>
    </row>
    <row r="17" spans="1:13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13" ht="39.75" customHeight="1">
      <c r="A18" s="152"/>
      <c r="B18" s="152"/>
      <c r="C18" s="152"/>
      <c r="D18" s="51" t="s">
        <v>523</v>
      </c>
      <c r="E18" s="51" t="s">
        <v>524</v>
      </c>
    </row>
    <row r="19" spans="1:13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13" ht="19.5" customHeight="1">
      <c r="A20" s="43" t="s">
        <v>136</v>
      </c>
      <c r="B20" s="100" t="s">
        <v>521</v>
      </c>
      <c r="C20" s="100"/>
      <c r="D20" s="85"/>
      <c r="E20" s="85"/>
    </row>
    <row r="21" spans="1:13" ht="95.25" customHeight="1">
      <c r="A21" s="43" t="s">
        <v>137</v>
      </c>
      <c r="B21" s="70" t="s">
        <v>520</v>
      </c>
      <c r="C21" s="70"/>
      <c r="D21" s="85"/>
      <c r="E21" s="85"/>
    </row>
    <row r="22" spans="1:13" ht="21" customHeight="1">
      <c r="A22" s="69" t="s">
        <v>138</v>
      </c>
      <c r="B22" s="44" t="s">
        <v>519</v>
      </c>
      <c r="C22" s="23" t="s">
        <v>549</v>
      </c>
      <c r="D22" s="125">
        <v>98.69</v>
      </c>
      <c r="E22" s="123"/>
    </row>
    <row r="23" spans="1:13" ht="23.25" customHeight="1">
      <c r="A23" s="71" t="s">
        <v>139</v>
      </c>
      <c r="B23" s="57" t="s">
        <v>490</v>
      </c>
      <c r="C23" s="23" t="s">
        <v>549</v>
      </c>
      <c r="D23" s="125">
        <v>175.21</v>
      </c>
      <c r="E23" s="123"/>
    </row>
    <row r="24" spans="1:13" ht="21" customHeight="1">
      <c r="A24" s="71" t="s">
        <v>140</v>
      </c>
      <c r="B24" s="57" t="s">
        <v>491</v>
      </c>
      <c r="C24" s="23" t="s">
        <v>549</v>
      </c>
      <c r="D24" s="125">
        <v>225.27</v>
      </c>
      <c r="E24" s="123"/>
    </row>
    <row r="25" spans="1:13" ht="21.75" customHeight="1">
      <c r="A25" s="71" t="s">
        <v>141</v>
      </c>
      <c r="B25" s="57" t="s">
        <v>492</v>
      </c>
      <c r="C25" s="23" t="s">
        <v>549</v>
      </c>
      <c r="D25" s="125">
        <v>135.69999999999999</v>
      </c>
      <c r="E25" s="123"/>
    </row>
    <row r="26" spans="1:13" ht="18.75" customHeight="1">
      <c r="A26" s="71" t="s">
        <v>143</v>
      </c>
      <c r="B26" s="24" t="s">
        <v>493</v>
      </c>
      <c r="C26" s="23" t="s">
        <v>549</v>
      </c>
      <c r="D26" s="125">
        <v>135.69999999999999</v>
      </c>
      <c r="E26" s="123"/>
    </row>
    <row r="27" spans="1:13" ht="20.25" customHeight="1">
      <c r="A27" s="71" t="s">
        <v>144</v>
      </c>
      <c r="B27" s="24" t="s">
        <v>494</v>
      </c>
      <c r="C27" s="23" t="s">
        <v>549</v>
      </c>
      <c r="D27" s="125">
        <v>98.69</v>
      </c>
      <c r="E27" s="123"/>
    </row>
    <row r="28" spans="1:13" ht="19.5" customHeight="1">
      <c r="A28" s="71" t="s">
        <v>145</v>
      </c>
      <c r="B28" s="24" t="s">
        <v>495</v>
      </c>
      <c r="C28" s="23" t="s">
        <v>549</v>
      </c>
      <c r="D28" s="125">
        <v>172.71</v>
      </c>
      <c r="E28" s="123"/>
    </row>
    <row r="29" spans="1:13" ht="21" customHeight="1">
      <c r="A29" s="71" t="s">
        <v>146</v>
      </c>
      <c r="B29" s="24" t="s">
        <v>496</v>
      </c>
      <c r="C29" s="23" t="s">
        <v>549</v>
      </c>
      <c r="D29" s="125">
        <v>98.69</v>
      </c>
      <c r="E29" s="123"/>
    </row>
    <row r="30" spans="1:13" ht="19.5" customHeight="1">
      <c r="A30" s="71" t="s">
        <v>497</v>
      </c>
      <c r="B30" s="24" t="s">
        <v>498</v>
      </c>
      <c r="C30" s="23" t="s">
        <v>549</v>
      </c>
      <c r="D30" s="125">
        <v>135.69999999999999</v>
      </c>
      <c r="E30" s="123"/>
    </row>
    <row r="31" spans="1:13" ht="21.75" customHeight="1">
      <c r="A31" s="71" t="s">
        <v>147</v>
      </c>
      <c r="B31" s="24" t="s">
        <v>499</v>
      </c>
      <c r="C31" s="23" t="s">
        <v>549</v>
      </c>
      <c r="D31" s="125">
        <v>98.69</v>
      </c>
      <c r="E31" s="123"/>
    </row>
    <row r="32" spans="1:13" ht="59.25" customHeight="1">
      <c r="A32" s="23" t="s">
        <v>149</v>
      </c>
      <c r="B32" s="70" t="s">
        <v>500</v>
      </c>
      <c r="C32" s="70"/>
      <c r="D32" s="126"/>
      <c r="E32" s="124"/>
      <c r="F32" s="33"/>
      <c r="G32" s="33"/>
      <c r="H32" s="33"/>
      <c r="I32" s="33"/>
      <c r="J32" s="33"/>
      <c r="K32" s="33"/>
      <c r="L32" s="33"/>
      <c r="M32" s="33"/>
    </row>
    <row r="33" spans="1:5" ht="37.5">
      <c r="A33" s="23" t="s">
        <v>150</v>
      </c>
      <c r="B33" s="24" t="s">
        <v>501</v>
      </c>
      <c r="C33" s="23" t="s">
        <v>549</v>
      </c>
      <c r="D33" s="125">
        <v>432.35</v>
      </c>
      <c r="E33" s="123"/>
    </row>
    <row r="34" spans="1:5" ht="21" customHeight="1">
      <c r="A34" s="23" t="s">
        <v>360</v>
      </c>
      <c r="B34" s="24" t="s">
        <v>502</v>
      </c>
      <c r="C34" s="23" t="s">
        <v>549</v>
      </c>
      <c r="D34" s="125">
        <v>432.35</v>
      </c>
      <c r="E34" s="123"/>
    </row>
    <row r="35" spans="1:5" ht="37.5">
      <c r="A35" s="23" t="s">
        <v>151</v>
      </c>
      <c r="B35" s="24" t="s">
        <v>503</v>
      </c>
      <c r="C35" s="23" t="s">
        <v>549</v>
      </c>
      <c r="D35" s="125">
        <v>432.35</v>
      </c>
      <c r="E35" s="123"/>
    </row>
    <row r="36" spans="1:5" ht="18.75" customHeight="1">
      <c r="A36" s="23" t="s">
        <v>153</v>
      </c>
      <c r="B36" s="24" t="s">
        <v>504</v>
      </c>
      <c r="C36" s="23" t="s">
        <v>549</v>
      </c>
      <c r="D36" s="125">
        <v>432.35</v>
      </c>
      <c r="E36" s="123"/>
    </row>
    <row r="37" spans="1:5" ht="37.5">
      <c r="A37" s="23" t="s">
        <v>505</v>
      </c>
      <c r="B37" s="24" t="s">
        <v>506</v>
      </c>
      <c r="C37" s="23" t="s">
        <v>549</v>
      </c>
      <c r="D37" s="125">
        <v>333.66</v>
      </c>
      <c r="E37" s="123"/>
    </row>
    <row r="38" spans="1:5" ht="21" customHeight="1">
      <c r="A38" s="23" t="s">
        <v>507</v>
      </c>
      <c r="B38" s="24" t="s">
        <v>508</v>
      </c>
      <c r="C38" s="23" t="s">
        <v>549</v>
      </c>
      <c r="D38" s="125">
        <v>333.66</v>
      </c>
      <c r="E38" s="123"/>
    </row>
    <row r="39" spans="1:5" ht="37.5">
      <c r="A39" s="23" t="s">
        <v>509</v>
      </c>
      <c r="B39" s="24" t="s">
        <v>510</v>
      </c>
      <c r="C39" s="23" t="s">
        <v>549</v>
      </c>
      <c r="D39" s="125">
        <v>333.66</v>
      </c>
      <c r="E39" s="123"/>
    </row>
    <row r="40" spans="1:5" ht="21.75" customHeight="1">
      <c r="A40" s="23" t="s">
        <v>511</v>
      </c>
      <c r="B40" s="24" t="s">
        <v>512</v>
      </c>
      <c r="C40" s="23" t="s">
        <v>549</v>
      </c>
      <c r="D40" s="125">
        <v>333.66</v>
      </c>
      <c r="E40" s="123"/>
    </row>
    <row r="41" spans="1:5" ht="37.5">
      <c r="A41" s="23" t="s">
        <v>513</v>
      </c>
      <c r="B41" s="24" t="s">
        <v>514</v>
      </c>
      <c r="C41" s="23" t="s">
        <v>549</v>
      </c>
      <c r="D41" s="125">
        <v>333.66</v>
      </c>
      <c r="E41" s="123"/>
    </row>
    <row r="42" spans="1:5" ht="37.5">
      <c r="A42" s="23" t="s">
        <v>488</v>
      </c>
      <c r="B42" s="57" t="s">
        <v>489</v>
      </c>
      <c r="C42" s="23" t="s">
        <v>549</v>
      </c>
      <c r="D42" s="125">
        <v>317.83</v>
      </c>
      <c r="E42" s="123"/>
    </row>
    <row r="43" spans="1:5" ht="37.5">
      <c r="A43" s="23" t="s">
        <v>515</v>
      </c>
      <c r="B43" s="24" t="s">
        <v>516</v>
      </c>
      <c r="C43" s="23" t="s">
        <v>549</v>
      </c>
      <c r="D43" s="125">
        <v>333.66</v>
      </c>
      <c r="E43" s="123"/>
    </row>
    <row r="44" spans="1:5" ht="21.75" customHeight="1">
      <c r="A44" s="23" t="s">
        <v>517</v>
      </c>
      <c r="B44" s="24" t="s">
        <v>518</v>
      </c>
      <c r="C44" s="23" t="s">
        <v>549</v>
      </c>
      <c r="D44" s="125">
        <v>250.24</v>
      </c>
      <c r="E44" s="123"/>
    </row>
    <row r="45" spans="1:5" ht="18.75">
      <c r="A45" s="41" t="s">
        <v>39</v>
      </c>
      <c r="B45" s="41"/>
      <c r="C45" s="41"/>
    </row>
    <row r="46" spans="1:5" ht="15.75" customHeight="1">
      <c r="A46" s="42" t="s">
        <v>43</v>
      </c>
      <c r="B46" s="42"/>
      <c r="C46" s="41"/>
    </row>
    <row r="47" spans="1:5" ht="18.75">
      <c r="A47" s="42" t="s">
        <v>42</v>
      </c>
      <c r="B47" s="42"/>
      <c r="C47" s="41"/>
    </row>
    <row r="48" spans="1:5" ht="18.75">
      <c r="A48" s="41"/>
      <c r="B48" s="41"/>
      <c r="C48" s="41"/>
    </row>
    <row r="49" spans="1:3" ht="18.75">
      <c r="A49" s="34"/>
      <c r="B49" s="34" t="s">
        <v>40</v>
      </c>
      <c r="C49" s="34"/>
    </row>
    <row r="50" spans="1:3" ht="18.75">
      <c r="A50" s="4"/>
      <c r="B50" s="4" t="s">
        <v>567</v>
      </c>
      <c r="C50" s="4"/>
    </row>
  </sheetData>
  <mergeCells count="12">
    <mergeCell ref="B17:B18"/>
    <mergeCell ref="C17:C18"/>
    <mergeCell ref="A1:E1"/>
    <mergeCell ref="D17:E17"/>
    <mergeCell ref="B16:E16"/>
    <mergeCell ref="A9:E9"/>
    <mergeCell ref="A10:E10"/>
    <mergeCell ref="A11:E11"/>
    <mergeCell ref="A12:E12"/>
    <mergeCell ref="A13:E13"/>
    <mergeCell ref="A14:E14"/>
    <mergeCell ref="A16:A18"/>
  </mergeCells>
  <printOptions gridLines="1"/>
  <pageMargins left="0.59055118110236227" right="0.19685039370078741" top="0.59055118110236227" bottom="0.59055118110236227" header="0.31496062992125984" footer="0.31496062992125984"/>
  <pageSetup paperSize="9" scale="85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G31"/>
  <sheetViews>
    <sheetView view="pageBreakPreview" zoomScale="90" zoomScaleNormal="90" zoomScaleSheetLayoutView="90" workbookViewId="0">
      <selection activeCell="D3" sqref="D3:D7"/>
    </sheetView>
  </sheetViews>
  <sheetFormatPr defaultColWidth="19.5703125" defaultRowHeight="15.75"/>
  <cols>
    <col min="1" max="1" width="13.5703125" style="11" customWidth="1"/>
    <col min="2" max="2" width="50.5703125" style="10" customWidth="1"/>
    <col min="3" max="3" width="16" style="11" customWidth="1"/>
    <col min="4" max="4" width="15.42578125" style="10" customWidth="1"/>
    <col min="5" max="5" width="14.7109375" style="10" customWidth="1"/>
    <col min="6" max="253" width="9.140625" style="10" customWidth="1"/>
    <col min="254" max="16384" width="19.5703125" style="10"/>
  </cols>
  <sheetData>
    <row r="1" spans="1:5" ht="18.75">
      <c r="A1" s="147" t="s">
        <v>1</v>
      </c>
      <c r="B1" s="147"/>
      <c r="C1" s="147"/>
      <c r="D1" s="147"/>
      <c r="E1" s="147"/>
    </row>
    <row r="2" spans="1:5" ht="18.75">
      <c r="A2" s="34"/>
      <c r="B2" s="34"/>
      <c r="C2" s="34"/>
    </row>
    <row r="3" spans="1:5" ht="18.75">
      <c r="A3" s="10"/>
      <c r="B3" s="34"/>
      <c r="C3" s="34"/>
      <c r="D3" s="34"/>
      <c r="E3" s="34"/>
    </row>
    <row r="4" spans="1:5" ht="18.75">
      <c r="A4" s="10"/>
      <c r="B4" s="34"/>
      <c r="C4" s="34"/>
      <c r="D4" s="34"/>
      <c r="E4" s="34"/>
    </row>
    <row r="5" spans="1:5" ht="18.75">
      <c r="A5" s="10"/>
      <c r="B5" s="34"/>
      <c r="C5" s="34"/>
      <c r="D5" s="34"/>
      <c r="E5" s="34"/>
    </row>
    <row r="6" spans="1:5" ht="18.75">
      <c r="A6" s="10"/>
      <c r="B6" s="34"/>
      <c r="C6" s="34"/>
      <c r="D6" s="34"/>
      <c r="E6" s="34"/>
    </row>
    <row r="7" spans="1:5" ht="18.75">
      <c r="A7" s="10"/>
      <c r="B7" s="34"/>
      <c r="C7" s="34"/>
      <c r="D7" s="34"/>
      <c r="E7" s="34"/>
    </row>
    <row r="8" spans="1:5" ht="18.75">
      <c r="A8" s="10"/>
      <c r="B8" s="34"/>
      <c r="C8" s="34"/>
    </row>
    <row r="9" spans="1:5" ht="18.75">
      <c r="A9" s="148" t="s">
        <v>0</v>
      </c>
      <c r="B9" s="148"/>
      <c r="C9" s="148"/>
      <c r="D9" s="148"/>
      <c r="E9" s="148"/>
    </row>
    <row r="10" spans="1:5" ht="18.75">
      <c r="A10" s="147" t="s">
        <v>522</v>
      </c>
      <c r="B10" s="147"/>
      <c r="C10" s="147"/>
      <c r="D10" s="147"/>
      <c r="E10" s="147"/>
    </row>
    <row r="11" spans="1:5" ht="18.75">
      <c r="A11" s="147" t="s">
        <v>623</v>
      </c>
      <c r="B11" s="147"/>
      <c r="C11" s="147"/>
      <c r="D11" s="147"/>
      <c r="E11" s="147"/>
    </row>
    <row r="12" spans="1:5" ht="18.75">
      <c r="A12" s="147" t="s">
        <v>525</v>
      </c>
      <c r="B12" s="147"/>
      <c r="C12" s="147"/>
      <c r="D12" s="147"/>
      <c r="E12" s="147"/>
    </row>
    <row r="13" spans="1:5" ht="18.75">
      <c r="A13" s="147" t="s">
        <v>527</v>
      </c>
      <c r="B13" s="147"/>
      <c r="C13" s="147"/>
      <c r="D13" s="147"/>
      <c r="E13" s="147"/>
    </row>
    <row r="14" spans="1:5" ht="18.75">
      <c r="A14" s="149"/>
      <c r="B14" s="149"/>
      <c r="C14" s="149"/>
      <c r="D14" s="149"/>
      <c r="E14" s="149"/>
    </row>
    <row r="15" spans="1:5" ht="18.75">
      <c r="A15" s="10"/>
      <c r="B15" s="34"/>
      <c r="C15" s="34"/>
    </row>
    <row r="16" spans="1:5" ht="18.75">
      <c r="A16" s="150" t="s">
        <v>526</v>
      </c>
      <c r="B16" s="145" t="s">
        <v>3</v>
      </c>
      <c r="C16" s="153"/>
      <c r="D16" s="153"/>
      <c r="E16" s="146"/>
    </row>
    <row r="17" spans="1:7" ht="21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7" ht="39.75" customHeight="1">
      <c r="A18" s="152"/>
      <c r="B18" s="152"/>
      <c r="C18" s="152"/>
      <c r="D18" s="51" t="s">
        <v>523</v>
      </c>
      <c r="E18" s="51" t="s">
        <v>524</v>
      </c>
    </row>
    <row r="19" spans="1:7" ht="18.75" customHeight="1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7" ht="21" customHeight="1">
      <c r="A20" s="23" t="s">
        <v>49</v>
      </c>
      <c r="B20" s="57" t="s">
        <v>618</v>
      </c>
      <c r="C20" s="23" t="s">
        <v>550</v>
      </c>
      <c r="D20" s="128">
        <v>50.26</v>
      </c>
      <c r="E20" s="128"/>
      <c r="F20" s="130"/>
      <c r="G20" s="130"/>
    </row>
    <row r="21" spans="1:7" ht="21.75" customHeight="1">
      <c r="A21" s="23" t="s">
        <v>136</v>
      </c>
      <c r="B21" s="57" t="s">
        <v>619</v>
      </c>
      <c r="C21" s="23" t="s">
        <v>550</v>
      </c>
      <c r="D21" s="128">
        <v>47.07</v>
      </c>
      <c r="E21" s="128"/>
      <c r="F21" s="130"/>
      <c r="G21" s="130"/>
    </row>
    <row r="22" spans="1:7" ht="37.5">
      <c r="A22" s="23" t="s">
        <v>173</v>
      </c>
      <c r="B22" s="57" t="s">
        <v>620</v>
      </c>
      <c r="C22" s="23" t="s">
        <v>550</v>
      </c>
      <c r="D22" s="128">
        <v>53.45</v>
      </c>
      <c r="E22" s="128"/>
      <c r="F22" s="130"/>
      <c r="G22" s="130"/>
    </row>
    <row r="23" spans="1:7" ht="37.5">
      <c r="A23" s="23" t="s">
        <v>97</v>
      </c>
      <c r="B23" s="57" t="s">
        <v>621</v>
      </c>
      <c r="C23" s="23" t="s">
        <v>548</v>
      </c>
      <c r="D23" s="128">
        <v>97.78</v>
      </c>
      <c r="E23" s="128"/>
      <c r="F23" s="130"/>
      <c r="G23" s="130"/>
    </row>
    <row r="24" spans="1:7" ht="39.75" customHeight="1">
      <c r="A24" s="23" t="s">
        <v>124</v>
      </c>
      <c r="B24" s="57" t="s">
        <v>622</v>
      </c>
      <c r="C24" s="23" t="s">
        <v>548</v>
      </c>
      <c r="D24" s="128">
        <v>167.11</v>
      </c>
      <c r="E24" s="128">
        <v>200.53</v>
      </c>
      <c r="F24" s="130"/>
      <c r="G24" s="130"/>
    </row>
    <row r="25" spans="1:7" ht="18.75">
      <c r="A25" s="41" t="s">
        <v>39</v>
      </c>
      <c r="B25" s="41"/>
      <c r="C25" s="41"/>
    </row>
    <row r="26" spans="1:7" ht="18.75">
      <c r="A26" s="42" t="s">
        <v>43</v>
      </c>
      <c r="B26" s="42"/>
      <c r="C26" s="41"/>
    </row>
    <row r="27" spans="1:7" ht="15.75" customHeight="1">
      <c r="A27" s="42" t="s">
        <v>42</v>
      </c>
      <c r="B27" s="42"/>
      <c r="C27" s="41"/>
    </row>
    <row r="28" spans="1:7" ht="18.75">
      <c r="A28" s="41"/>
      <c r="B28" s="41"/>
      <c r="C28" s="41"/>
    </row>
    <row r="29" spans="1:7" ht="18.75">
      <c r="A29" s="34"/>
      <c r="B29" s="34" t="s">
        <v>40</v>
      </c>
      <c r="C29" s="34"/>
    </row>
    <row r="30" spans="1:7" ht="18.75">
      <c r="A30" s="4"/>
      <c r="B30" s="4" t="s">
        <v>567</v>
      </c>
      <c r="C30" s="4"/>
    </row>
    <row r="31" spans="1:7">
      <c r="A31" s="8"/>
      <c r="B31" s="32"/>
      <c r="C31" s="8"/>
    </row>
  </sheetData>
  <mergeCells count="12">
    <mergeCell ref="A16:A18"/>
    <mergeCell ref="B17:B18"/>
    <mergeCell ref="C17:C18"/>
    <mergeCell ref="A14:E14"/>
    <mergeCell ref="D17:E17"/>
    <mergeCell ref="B16:E16"/>
    <mergeCell ref="A13:E13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E30"/>
  <sheetViews>
    <sheetView view="pageBreakPreview" zoomScale="80" zoomScaleNormal="50" zoomScaleSheetLayoutView="80" workbookViewId="0">
      <selection activeCell="A14" sqref="A14:E14"/>
    </sheetView>
  </sheetViews>
  <sheetFormatPr defaultColWidth="19.5703125" defaultRowHeight="18.75"/>
  <cols>
    <col min="1" max="1" width="13.5703125" style="4" customWidth="1"/>
    <col min="2" max="2" width="50.5703125" style="4" customWidth="1"/>
    <col min="3" max="3" width="15.5703125" style="4" customWidth="1"/>
    <col min="4" max="4" width="15.42578125" style="4" customWidth="1"/>
    <col min="5" max="5" width="14.7109375" style="4" customWidth="1"/>
    <col min="6" max="253" width="9.140625" style="4" customWidth="1"/>
    <col min="254" max="16384" width="19.5703125" style="4"/>
  </cols>
  <sheetData>
    <row r="1" spans="1:5">
      <c r="A1" s="147" t="s">
        <v>1</v>
      </c>
      <c r="B1" s="147"/>
      <c r="C1" s="147"/>
      <c r="D1" s="147"/>
      <c r="E1" s="147"/>
    </row>
    <row r="2" spans="1:5">
      <c r="A2" s="34"/>
      <c r="B2" s="34"/>
      <c r="C2" s="34"/>
    </row>
    <row r="3" spans="1:5">
      <c r="A3" s="10"/>
      <c r="B3" s="34"/>
      <c r="C3" s="34"/>
      <c r="D3" s="34"/>
      <c r="E3" s="34"/>
    </row>
    <row r="4" spans="1:5">
      <c r="A4" s="10"/>
      <c r="B4" s="34"/>
      <c r="C4" s="34"/>
      <c r="D4" s="34"/>
      <c r="E4" s="34"/>
    </row>
    <row r="5" spans="1:5">
      <c r="A5" s="10"/>
      <c r="B5" s="34"/>
      <c r="C5" s="34"/>
      <c r="D5" s="34"/>
      <c r="E5" s="34"/>
    </row>
    <row r="6" spans="1:5">
      <c r="A6" s="10"/>
      <c r="B6" s="34"/>
      <c r="C6" s="34"/>
      <c r="D6" s="34"/>
      <c r="E6" s="34"/>
    </row>
    <row r="7" spans="1:5">
      <c r="A7" s="10"/>
      <c r="B7" s="34"/>
      <c r="C7" s="34"/>
      <c r="D7" s="34"/>
      <c r="E7" s="34"/>
    </row>
    <row r="8" spans="1:5">
      <c r="A8" s="10"/>
      <c r="B8" s="34"/>
      <c r="C8" s="34"/>
      <c r="D8" s="8"/>
    </row>
    <row r="9" spans="1:5">
      <c r="A9" s="148" t="s">
        <v>0</v>
      </c>
      <c r="B9" s="148"/>
      <c r="C9" s="148"/>
      <c r="D9" s="148"/>
      <c r="E9" s="148"/>
    </row>
    <row r="10" spans="1:5">
      <c r="A10" s="147" t="s">
        <v>522</v>
      </c>
      <c r="B10" s="147"/>
      <c r="C10" s="147"/>
      <c r="D10" s="147"/>
      <c r="E10" s="147"/>
    </row>
    <row r="11" spans="1:5">
      <c r="A11" s="147" t="s">
        <v>593</v>
      </c>
      <c r="B11" s="147"/>
      <c r="C11" s="147"/>
      <c r="D11" s="147"/>
      <c r="E11" s="147"/>
    </row>
    <row r="12" spans="1:5">
      <c r="A12" s="147" t="s">
        <v>525</v>
      </c>
      <c r="B12" s="147"/>
      <c r="C12" s="147"/>
      <c r="D12" s="147"/>
      <c r="E12" s="147"/>
    </row>
    <row r="13" spans="1:5">
      <c r="A13" s="147" t="s">
        <v>527</v>
      </c>
      <c r="B13" s="147"/>
      <c r="C13" s="147"/>
      <c r="D13" s="147"/>
      <c r="E13" s="147"/>
    </row>
    <row r="14" spans="1:5">
      <c r="A14" s="149"/>
      <c r="B14" s="149"/>
      <c r="C14" s="149"/>
      <c r="D14" s="149"/>
      <c r="E14" s="149"/>
    </row>
    <row r="15" spans="1:5">
      <c r="A15" s="10"/>
      <c r="B15" s="34"/>
      <c r="C15" s="34"/>
      <c r="D15" s="8"/>
    </row>
    <row r="16" spans="1:5">
      <c r="A16" s="150" t="s">
        <v>526</v>
      </c>
      <c r="B16" s="145" t="s">
        <v>3</v>
      </c>
      <c r="C16" s="153"/>
      <c r="D16" s="153"/>
      <c r="E16" s="146"/>
    </row>
    <row r="17" spans="1:5" ht="18.75" customHeight="1">
      <c r="A17" s="151"/>
      <c r="B17" s="150" t="s">
        <v>4</v>
      </c>
      <c r="C17" s="150" t="s">
        <v>5</v>
      </c>
      <c r="D17" s="145" t="s">
        <v>688</v>
      </c>
      <c r="E17" s="146"/>
    </row>
    <row r="18" spans="1:5" ht="37.5">
      <c r="A18" s="152"/>
      <c r="B18" s="152"/>
      <c r="C18" s="152"/>
      <c r="D18" s="51" t="s">
        <v>523</v>
      </c>
      <c r="E18" s="51" t="s">
        <v>524</v>
      </c>
    </row>
    <row r="19" spans="1:5">
      <c r="A19" s="36">
        <v>1</v>
      </c>
      <c r="B19" s="36">
        <v>2</v>
      </c>
      <c r="C19" s="36">
        <v>3</v>
      </c>
      <c r="D19" s="36">
        <v>4</v>
      </c>
      <c r="E19" s="36">
        <v>5</v>
      </c>
    </row>
    <row r="20" spans="1:5">
      <c r="A20" s="7" t="s">
        <v>49</v>
      </c>
      <c r="B20" s="63" t="s">
        <v>342</v>
      </c>
      <c r="C20" s="7" t="s">
        <v>550</v>
      </c>
      <c r="D20" s="121">
        <v>1.99</v>
      </c>
      <c r="E20" s="131"/>
    </row>
    <row r="21" spans="1:5" ht="75">
      <c r="A21" s="7" t="s">
        <v>136</v>
      </c>
      <c r="B21" s="37" t="s">
        <v>343</v>
      </c>
      <c r="C21" s="7" t="s">
        <v>550</v>
      </c>
      <c r="D21" s="121">
        <v>2.4900000000000002</v>
      </c>
      <c r="E21" s="131"/>
    </row>
    <row r="22" spans="1:5" ht="75">
      <c r="A22" s="7" t="s">
        <v>173</v>
      </c>
      <c r="B22" s="37" t="s">
        <v>344</v>
      </c>
      <c r="C22" s="7" t="s">
        <v>550</v>
      </c>
      <c r="D22" s="121">
        <v>2.48</v>
      </c>
      <c r="E22" s="131"/>
    </row>
    <row r="23" spans="1:5">
      <c r="A23" s="7" t="s">
        <v>97</v>
      </c>
      <c r="B23" s="63" t="s">
        <v>591</v>
      </c>
      <c r="C23" s="7" t="s">
        <v>550</v>
      </c>
      <c r="D23" s="121">
        <v>23.56</v>
      </c>
      <c r="E23" s="131"/>
    </row>
    <row r="24" spans="1:5">
      <c r="A24" s="7" t="s">
        <v>124</v>
      </c>
      <c r="B24" s="63" t="s">
        <v>592</v>
      </c>
      <c r="C24" s="7" t="s">
        <v>550</v>
      </c>
      <c r="D24" s="121">
        <v>37.020000000000003</v>
      </c>
      <c r="E24" s="131"/>
    </row>
    <row r="25" spans="1:5">
      <c r="A25" s="41" t="s">
        <v>39</v>
      </c>
      <c r="B25" s="41"/>
      <c r="C25" s="41"/>
    </row>
    <row r="26" spans="1:5">
      <c r="A26" s="42" t="s">
        <v>43</v>
      </c>
      <c r="B26" s="42"/>
      <c r="C26" s="41"/>
    </row>
    <row r="27" spans="1:5">
      <c r="A27" s="42" t="s">
        <v>42</v>
      </c>
      <c r="B27" s="42"/>
      <c r="C27" s="41"/>
    </row>
    <row r="28" spans="1:5">
      <c r="A28" s="41"/>
      <c r="B28" s="41"/>
      <c r="C28" s="41"/>
    </row>
    <row r="29" spans="1:5">
      <c r="A29" s="34"/>
      <c r="B29" s="34" t="s">
        <v>40</v>
      </c>
      <c r="C29" s="34"/>
    </row>
    <row r="30" spans="1:5">
      <c r="B30" s="4" t="s">
        <v>567</v>
      </c>
    </row>
  </sheetData>
  <mergeCells count="12">
    <mergeCell ref="A16:A18"/>
    <mergeCell ref="B17:B18"/>
    <mergeCell ref="C17:C18"/>
    <mergeCell ref="A14:E14"/>
    <mergeCell ref="B16:E16"/>
    <mergeCell ref="D17:E17"/>
    <mergeCell ref="A13:E13"/>
    <mergeCell ref="A1:E1"/>
    <mergeCell ref="A9:E9"/>
    <mergeCell ref="A10:E10"/>
    <mergeCell ref="A11:E11"/>
    <mergeCell ref="A12:E12"/>
  </mergeCells>
  <printOptions gridLines="1"/>
  <pageMargins left="0.59055118110236227" right="0.19685039370078741" top="0.59055118110236227" bottom="0.59055118110236227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29</vt:i4>
      </vt:variant>
    </vt:vector>
  </HeadingPairs>
  <TitlesOfParts>
    <vt:vector size="62" baseType="lpstr">
      <vt:lpstr>Пребывание родственника</vt:lpstr>
      <vt:lpstr>Лучевая терапия</vt:lpstr>
      <vt:lpstr>Пребывание матери</vt:lpstr>
      <vt:lpstr>Иммунопрофилактика</vt:lpstr>
      <vt:lpstr>Радиационная безопасность</vt:lpstr>
      <vt:lpstr>Пребывание в отделениях</vt:lpstr>
      <vt:lpstr>Рентгеноперационное отделение</vt:lpstr>
      <vt:lpstr>Кардиохирургия</vt:lpstr>
      <vt:lpstr>Гемосорбция</vt:lpstr>
      <vt:lpstr>Консультации</vt:lpstr>
      <vt:lpstr>КДЛ</vt:lpstr>
      <vt:lpstr>Реабилитация</vt:lpstr>
      <vt:lpstr>Косметология</vt:lpstr>
      <vt:lpstr>Физиотерапия</vt:lpstr>
      <vt:lpstr>Медико-социальная помощь</vt:lpstr>
      <vt:lpstr>Аллергология</vt:lpstr>
      <vt:lpstr>Рефлексотерапия</vt:lpstr>
      <vt:lpstr>Массаж</vt:lpstr>
      <vt:lpstr>ГБО</vt:lpstr>
      <vt:lpstr>Токсикология</vt:lpstr>
      <vt:lpstr>Парикмахерская</vt:lpstr>
      <vt:lpstr>Хирургия</vt:lpstr>
      <vt:lpstr>Изотопная лаборатория</vt:lpstr>
      <vt:lpstr>Кабинет ЛМГ</vt:lpstr>
      <vt:lpstr>Микрохирургия глаза</vt:lpstr>
      <vt:lpstr>Анестезиология</vt:lpstr>
      <vt:lpstr>Эндоскопия</vt:lpstr>
      <vt:lpstr>ОФД</vt:lpstr>
      <vt:lpstr>УЗИ</vt:lpstr>
      <vt:lpstr>Рентген</vt:lpstr>
      <vt:lpstr>КТ</vt:lpstr>
      <vt:lpstr>МРТ</vt:lpstr>
      <vt:lpstr>Стоматология</vt:lpstr>
      <vt:lpstr>Аллергология!Область_печати</vt:lpstr>
      <vt:lpstr>Анестезиология!Область_печати</vt:lpstr>
      <vt:lpstr>ГБО!Область_печати</vt:lpstr>
      <vt:lpstr>Гемосорбция!Область_печати</vt:lpstr>
      <vt:lpstr>'Изотопная лаборатория'!Область_печати</vt:lpstr>
      <vt:lpstr>'Кабинет ЛМГ'!Область_печати</vt:lpstr>
      <vt:lpstr>Кардиохирургия!Область_печати</vt:lpstr>
      <vt:lpstr>КДЛ!Область_печати</vt:lpstr>
      <vt:lpstr>Консультации!Область_печати</vt:lpstr>
      <vt:lpstr>Косметология!Область_печати</vt:lpstr>
      <vt:lpstr>КТ!Область_печати</vt:lpstr>
      <vt:lpstr>'Лучевая терапия'!Область_печати</vt:lpstr>
      <vt:lpstr>Массаж!Область_печати</vt:lpstr>
      <vt:lpstr>'Медико-социальная помощь'!Область_печати</vt:lpstr>
      <vt:lpstr>'Микрохирургия глаза'!Область_печати</vt:lpstr>
      <vt:lpstr>МРТ!Область_печати</vt:lpstr>
      <vt:lpstr>ОФД!Область_печати</vt:lpstr>
      <vt:lpstr>Парикмахерская!Область_печати</vt:lpstr>
      <vt:lpstr>'Пребывание в отделениях'!Область_печати</vt:lpstr>
      <vt:lpstr>'Радиационная безопасность'!Область_печати</vt:lpstr>
      <vt:lpstr>Реабилитация!Область_печати</vt:lpstr>
      <vt:lpstr>Рентген!Область_печати</vt:lpstr>
      <vt:lpstr>'Рентгеноперационное отделение'!Область_печати</vt:lpstr>
      <vt:lpstr>Рефлексотерапия!Область_печати</vt:lpstr>
      <vt:lpstr>Токсикология!Область_печати</vt:lpstr>
      <vt:lpstr>УЗИ!Область_печати</vt:lpstr>
      <vt:lpstr>Физиотерапия!Область_печати</vt:lpstr>
      <vt:lpstr>Хирургия!Область_печати</vt:lpstr>
      <vt:lpstr>Эндоскопия!Область_печати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2019-04-16T09:26:17Z</dcterms:modified>
</cp:coreProperties>
</file>