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esh babu\Desktop\Somu\Stock prices\Stock prices\"/>
    </mc:Choice>
  </mc:AlternateContent>
  <xr:revisionPtr revIDLastSave="0" documentId="13_ncr:1_{229F75C6-C585-41E6-B1F2-BD3859F1095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ime Series Forecasting" sheetId="1" r:id="rId1"/>
    <sheet name="Monte Carlo Simulatio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52" i="2" l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F4" i="2"/>
  <c r="H661" i="2"/>
  <c r="H662" i="2"/>
  <c r="H663" i="2"/>
  <c r="H660" i="2"/>
  <c r="H658" i="2"/>
  <c r="H657" i="2"/>
  <c r="L651" i="2"/>
  <c r="H653" i="2"/>
  <c r="H654" i="2" s="1"/>
  <c r="H655" i="2" s="1"/>
  <c r="F652" i="2"/>
  <c r="G652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3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8" i="2"/>
  <c r="F9" i="2"/>
  <c r="F10" i="2"/>
  <c r="F11" i="2"/>
  <c r="F12" i="2"/>
  <c r="F13" i="2"/>
  <c r="F14" i="2"/>
  <c r="F15" i="2"/>
  <c r="F5" i="2"/>
  <c r="F6" i="2"/>
  <c r="F7" i="2"/>
  <c r="F3" i="2"/>
  <c r="O3" i="1"/>
  <c r="O4" i="1"/>
  <c r="O5" i="1"/>
  <c r="O6" i="1"/>
  <c r="O7" i="1"/>
  <c r="O8" i="1"/>
  <c r="O2" i="1"/>
  <c r="R9" i="1" s="1"/>
  <c r="L2" i="1"/>
  <c r="L3" i="1" s="1"/>
  <c r="M3" i="1" s="1"/>
  <c r="I2" i="1"/>
  <c r="S9" i="1" l="1"/>
  <c r="R10" i="1" s="1"/>
  <c r="S10" i="1" s="1"/>
  <c r="O9" i="1"/>
  <c r="K2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K3" i="1"/>
  <c r="P9" i="1" l="1"/>
  <c r="O650" i="2"/>
  <c r="R11" i="1"/>
  <c r="O10" i="1"/>
  <c r="P10" i="1" s="1"/>
  <c r="L4" i="1"/>
  <c r="M4" i="1" s="1"/>
  <c r="K4" i="1" s="1"/>
  <c r="O11" i="1" l="1"/>
  <c r="S11" i="1"/>
  <c r="R12" i="1" s="1"/>
  <c r="L5" i="1"/>
  <c r="M5" i="1" s="1"/>
  <c r="K5" i="1" s="1"/>
  <c r="P11" i="1" l="1"/>
  <c r="O12" i="1"/>
  <c r="S12" i="1"/>
  <c r="R13" i="1" s="1"/>
  <c r="S13" i="1" s="1"/>
  <c r="R14" i="1" s="1"/>
  <c r="L6" i="1"/>
  <c r="M6" i="1" s="1"/>
  <c r="K6" i="1" s="1"/>
  <c r="P12" i="1" l="1"/>
  <c r="O13" i="1"/>
  <c r="O14" i="1" s="1"/>
  <c r="L7" i="1"/>
  <c r="M7" i="1" s="1"/>
  <c r="K7" i="1" s="1"/>
  <c r="S14" i="1"/>
  <c r="R15" i="1" s="1"/>
  <c r="P13" i="1" l="1"/>
  <c r="O15" i="1"/>
  <c r="P14" i="1"/>
  <c r="S15" i="1"/>
  <c r="R16" i="1" s="1"/>
  <c r="L8" i="1"/>
  <c r="P15" i="1" l="1"/>
  <c r="O16" i="1"/>
  <c r="S16" i="1"/>
  <c r="R17" i="1" s="1"/>
  <c r="M8" i="1"/>
  <c r="K8" i="1" s="1"/>
  <c r="O17" i="1" l="1"/>
  <c r="P16" i="1"/>
  <c r="S17" i="1"/>
  <c r="R18" i="1" s="1"/>
  <c r="L9" i="1"/>
  <c r="O18" i="1" l="1"/>
  <c r="P17" i="1"/>
  <c r="S18" i="1"/>
  <c r="R19" i="1" s="1"/>
  <c r="M9" i="1"/>
  <c r="K9" i="1" s="1"/>
  <c r="P18" i="1" l="1"/>
  <c r="O19" i="1"/>
  <c r="S19" i="1"/>
  <c r="R20" i="1" s="1"/>
  <c r="L10" i="1"/>
  <c r="M10" i="1" l="1"/>
  <c r="K10" i="1" s="1"/>
  <c r="O20" i="1"/>
  <c r="P19" i="1"/>
  <c r="S20" i="1"/>
  <c r="R21" i="1" s="1"/>
  <c r="L11" i="1"/>
  <c r="P20" i="1" l="1"/>
  <c r="O21" i="1"/>
  <c r="S21" i="1"/>
  <c r="R22" i="1" s="1"/>
  <c r="M11" i="1"/>
  <c r="K11" i="1" s="1"/>
  <c r="P21" i="1" l="1"/>
  <c r="O22" i="1"/>
  <c r="S22" i="1"/>
  <c r="L12" i="1"/>
  <c r="P22" i="1" l="1"/>
  <c r="R23" i="1"/>
  <c r="M12" i="1"/>
  <c r="K12" i="1" s="1"/>
  <c r="O23" i="1" l="1"/>
  <c r="S23" i="1"/>
  <c r="R24" i="1" s="1"/>
  <c r="S24" i="1" s="1"/>
  <c r="L13" i="1"/>
  <c r="P23" i="1" l="1"/>
  <c r="O24" i="1"/>
  <c r="P24" i="1" s="1"/>
  <c r="R25" i="1"/>
  <c r="M13" i="1"/>
  <c r="K13" i="1" s="1"/>
  <c r="O25" i="1" l="1"/>
  <c r="S25" i="1"/>
  <c r="R26" i="1" s="1"/>
  <c r="L14" i="1"/>
  <c r="O26" i="1" l="1"/>
  <c r="S26" i="1"/>
  <c r="R27" i="1" s="1"/>
  <c r="P25" i="1"/>
  <c r="M14" i="1"/>
  <c r="K14" i="1" s="1"/>
  <c r="O27" i="1" l="1"/>
  <c r="P26" i="1"/>
  <c r="S27" i="1"/>
  <c r="R28" i="1" s="1"/>
  <c r="L15" i="1"/>
  <c r="O28" i="1" l="1"/>
  <c r="P27" i="1"/>
  <c r="S28" i="1"/>
  <c r="M15" i="1"/>
  <c r="K15" i="1" s="1"/>
  <c r="P28" i="1" l="1"/>
  <c r="R29" i="1"/>
  <c r="L16" i="1"/>
  <c r="O29" i="1" l="1"/>
  <c r="S29" i="1"/>
  <c r="R30" i="1" s="1"/>
  <c r="M16" i="1"/>
  <c r="K16" i="1" s="1"/>
  <c r="P29" i="1" l="1"/>
  <c r="O30" i="1"/>
  <c r="S30" i="1"/>
  <c r="R31" i="1" s="1"/>
  <c r="L17" i="1"/>
  <c r="O31" i="1" l="1"/>
  <c r="S31" i="1"/>
  <c r="R32" i="1" s="1"/>
  <c r="P30" i="1"/>
  <c r="M17" i="1"/>
  <c r="K17" i="1" s="1"/>
  <c r="O32" i="1" l="1"/>
  <c r="S32" i="1"/>
  <c r="R33" i="1" s="1"/>
  <c r="P31" i="1"/>
  <c r="L18" i="1"/>
  <c r="O33" i="1" l="1"/>
  <c r="S33" i="1"/>
  <c r="R34" i="1" s="1"/>
  <c r="P32" i="1"/>
  <c r="M18" i="1"/>
  <c r="K18" i="1" s="1"/>
  <c r="O34" i="1" l="1"/>
  <c r="S34" i="1"/>
  <c r="R35" i="1" s="1"/>
  <c r="P33" i="1"/>
  <c r="L19" i="1"/>
  <c r="O35" i="1" l="1"/>
  <c r="S35" i="1"/>
  <c r="R36" i="1" s="1"/>
  <c r="P34" i="1"/>
  <c r="M19" i="1"/>
  <c r="K19" i="1" s="1"/>
  <c r="O36" i="1" l="1"/>
  <c r="S36" i="1"/>
  <c r="R37" i="1" s="1"/>
  <c r="P35" i="1"/>
  <c r="L20" i="1"/>
  <c r="O37" i="1" l="1"/>
  <c r="S37" i="1"/>
  <c r="R38" i="1" s="1"/>
  <c r="P36" i="1"/>
  <c r="M20" i="1"/>
  <c r="K20" i="1" s="1"/>
  <c r="O38" i="1" l="1"/>
  <c r="S38" i="1"/>
  <c r="R39" i="1" s="1"/>
  <c r="P37" i="1"/>
  <c r="L21" i="1"/>
  <c r="P38" i="1" l="1"/>
  <c r="O39" i="1"/>
  <c r="S39" i="1"/>
  <c r="R40" i="1" s="1"/>
  <c r="M21" i="1"/>
  <c r="K21" i="1" s="1"/>
  <c r="P39" i="1" l="1"/>
  <c r="O40" i="1"/>
  <c r="S40" i="1"/>
  <c r="R41" i="1" s="1"/>
  <c r="L22" i="1"/>
  <c r="O41" i="1" l="1"/>
  <c r="S41" i="1"/>
  <c r="P40" i="1"/>
  <c r="M22" i="1"/>
  <c r="K22" i="1" s="1"/>
  <c r="P41" i="1" l="1"/>
  <c r="R42" i="1"/>
  <c r="L23" i="1"/>
  <c r="O42" i="1" l="1"/>
  <c r="S42" i="1"/>
  <c r="R43" i="1" s="1"/>
  <c r="M23" i="1"/>
  <c r="K23" i="1" s="1"/>
  <c r="P42" i="1" l="1"/>
  <c r="O43" i="1"/>
  <c r="S43" i="1"/>
  <c r="R44" i="1" s="1"/>
  <c r="L24" i="1"/>
  <c r="O44" i="1" l="1"/>
  <c r="S44" i="1"/>
  <c r="R45" i="1" s="1"/>
  <c r="P43" i="1"/>
  <c r="M24" i="1"/>
  <c r="K24" i="1" s="1"/>
  <c r="O45" i="1" l="1"/>
  <c r="S45" i="1"/>
  <c r="R46" i="1" s="1"/>
  <c r="P44" i="1"/>
  <c r="L25" i="1"/>
  <c r="M25" i="1" l="1"/>
  <c r="K25" i="1" s="1"/>
  <c r="O46" i="1"/>
  <c r="S46" i="1"/>
  <c r="R47" i="1" s="1"/>
  <c r="P45" i="1"/>
  <c r="L26" i="1" l="1"/>
  <c r="M26" i="1" s="1"/>
  <c r="L27" i="1" s="1"/>
  <c r="O47" i="1"/>
  <c r="S47" i="1"/>
  <c r="R48" i="1" s="1"/>
  <c r="P46" i="1"/>
  <c r="K26" i="1" l="1"/>
  <c r="O48" i="1"/>
  <c r="S48" i="1"/>
  <c r="R49" i="1" s="1"/>
  <c r="P47" i="1"/>
  <c r="M27" i="1"/>
  <c r="K27" i="1" s="1"/>
  <c r="O49" i="1" l="1"/>
  <c r="S49" i="1"/>
  <c r="R50" i="1" s="1"/>
  <c r="P48" i="1"/>
  <c r="L28" i="1"/>
  <c r="O50" i="1" l="1"/>
  <c r="S50" i="1"/>
  <c r="R51" i="1" s="1"/>
  <c r="P49" i="1"/>
  <c r="M28" i="1"/>
  <c r="K28" i="1" s="1"/>
  <c r="P50" i="1" l="1"/>
  <c r="O51" i="1"/>
  <c r="S51" i="1"/>
  <c r="R52" i="1" s="1"/>
  <c r="L29" i="1"/>
  <c r="P51" i="1" l="1"/>
  <c r="O52" i="1"/>
  <c r="S52" i="1"/>
  <c r="R53" i="1" s="1"/>
  <c r="M29" i="1"/>
  <c r="K29" i="1" s="1"/>
  <c r="O53" i="1" l="1"/>
  <c r="S53" i="1"/>
  <c r="R54" i="1" s="1"/>
  <c r="P52" i="1"/>
  <c r="L30" i="1"/>
  <c r="O54" i="1" l="1"/>
  <c r="S54" i="1"/>
  <c r="R55" i="1" s="1"/>
  <c r="P53" i="1"/>
  <c r="M30" i="1"/>
  <c r="K30" i="1" s="1"/>
  <c r="L31" i="1" l="1"/>
  <c r="M31" i="1" s="1"/>
  <c r="O55" i="1"/>
  <c r="S55" i="1"/>
  <c r="R56" i="1" s="1"/>
  <c r="P54" i="1"/>
  <c r="K31" i="1" l="1"/>
  <c r="O56" i="1"/>
  <c r="S56" i="1"/>
  <c r="R57" i="1" s="1"/>
  <c r="P55" i="1"/>
  <c r="L32" i="1"/>
  <c r="O57" i="1" l="1"/>
  <c r="S57" i="1"/>
  <c r="P56" i="1"/>
  <c r="M32" i="1"/>
  <c r="K32" i="1" s="1"/>
  <c r="P57" i="1" l="1"/>
  <c r="R58" i="1"/>
  <c r="L33" i="1"/>
  <c r="O58" i="1" l="1"/>
  <c r="S58" i="1"/>
  <c r="R59" i="1" s="1"/>
  <c r="M33" i="1"/>
  <c r="K33" i="1" s="1"/>
  <c r="L34" i="1" l="1"/>
  <c r="M34" i="1" s="1"/>
  <c r="L35" i="1" s="1"/>
  <c r="O59" i="1"/>
  <c r="S59" i="1"/>
  <c r="R60" i="1" s="1"/>
  <c r="P58" i="1"/>
  <c r="K34" i="1" l="1"/>
  <c r="O60" i="1"/>
  <c r="S60" i="1"/>
  <c r="R61" i="1" s="1"/>
  <c r="P59" i="1"/>
  <c r="M35" i="1"/>
  <c r="K35" i="1" s="1"/>
  <c r="P60" i="1" l="1"/>
  <c r="O61" i="1"/>
  <c r="S61" i="1"/>
  <c r="R62" i="1" s="1"/>
  <c r="L36" i="1"/>
  <c r="P61" i="1" l="1"/>
  <c r="O62" i="1"/>
  <c r="S62" i="1"/>
  <c r="R63" i="1" s="1"/>
  <c r="M36" i="1"/>
  <c r="K36" i="1" s="1"/>
  <c r="L37" i="1" l="1"/>
  <c r="M37" i="1" s="1"/>
  <c r="L38" i="1" s="1"/>
  <c r="O63" i="1"/>
  <c r="S63" i="1"/>
  <c r="R64" i="1" s="1"/>
  <c r="P62" i="1"/>
  <c r="K37" i="1" l="1"/>
  <c r="O64" i="1"/>
  <c r="S64" i="1"/>
  <c r="R65" i="1" s="1"/>
  <c r="P63" i="1"/>
  <c r="M38" i="1"/>
  <c r="K38" i="1" s="1"/>
  <c r="P64" i="1" l="1"/>
  <c r="O65" i="1"/>
  <c r="S65" i="1"/>
  <c r="R66" i="1" s="1"/>
  <c r="L39" i="1"/>
  <c r="P65" i="1" l="1"/>
  <c r="O66" i="1"/>
  <c r="S66" i="1"/>
  <c r="R67" i="1" s="1"/>
  <c r="M39" i="1"/>
  <c r="K39" i="1" s="1"/>
  <c r="L40" i="1" l="1"/>
  <c r="M40" i="1" s="1"/>
  <c r="L41" i="1" s="1"/>
  <c r="P66" i="1"/>
  <c r="O67" i="1"/>
  <c r="S67" i="1"/>
  <c r="R68" i="1" s="1"/>
  <c r="K40" i="1" l="1"/>
  <c r="O68" i="1"/>
  <c r="S68" i="1"/>
  <c r="R69" i="1" s="1"/>
  <c r="P67" i="1"/>
  <c r="M41" i="1"/>
  <c r="K41" i="1" s="1"/>
  <c r="O69" i="1" l="1"/>
  <c r="S69" i="1"/>
  <c r="R70" i="1" s="1"/>
  <c r="P68" i="1"/>
  <c r="L42" i="1"/>
  <c r="O70" i="1" l="1"/>
  <c r="S70" i="1"/>
  <c r="R71" i="1" s="1"/>
  <c r="P69" i="1"/>
  <c r="M42" i="1"/>
  <c r="K42" i="1" s="1"/>
  <c r="O71" i="1" l="1"/>
  <c r="S71" i="1"/>
  <c r="R72" i="1" s="1"/>
  <c r="P70" i="1"/>
  <c r="L43" i="1"/>
  <c r="O72" i="1" l="1"/>
  <c r="S72" i="1"/>
  <c r="R73" i="1" s="1"/>
  <c r="P71" i="1"/>
  <c r="M43" i="1"/>
  <c r="K43" i="1" s="1"/>
  <c r="O73" i="1" l="1"/>
  <c r="S73" i="1"/>
  <c r="R74" i="1" s="1"/>
  <c r="P72" i="1"/>
  <c r="L44" i="1"/>
  <c r="O74" i="1" l="1"/>
  <c r="S74" i="1"/>
  <c r="R75" i="1" s="1"/>
  <c r="P73" i="1"/>
  <c r="M44" i="1"/>
  <c r="K44" i="1" s="1"/>
  <c r="O75" i="1" l="1"/>
  <c r="S75" i="1"/>
  <c r="R76" i="1" s="1"/>
  <c r="P74" i="1"/>
  <c r="L45" i="1"/>
  <c r="P75" i="1" l="1"/>
  <c r="O76" i="1"/>
  <c r="S76" i="1"/>
  <c r="R77" i="1" s="1"/>
  <c r="M45" i="1"/>
  <c r="K45" i="1" s="1"/>
  <c r="P76" i="1" l="1"/>
  <c r="O77" i="1"/>
  <c r="S77" i="1"/>
  <c r="R78" i="1" s="1"/>
  <c r="L46" i="1"/>
  <c r="O78" i="1" l="1"/>
  <c r="S78" i="1"/>
  <c r="R79" i="1" s="1"/>
  <c r="P77" i="1"/>
  <c r="M46" i="1"/>
  <c r="K46" i="1" s="1"/>
  <c r="O79" i="1" l="1"/>
  <c r="S79" i="1"/>
  <c r="R80" i="1" s="1"/>
  <c r="P78" i="1"/>
  <c r="L47" i="1"/>
  <c r="O80" i="1" l="1"/>
  <c r="S80" i="1"/>
  <c r="R81" i="1" s="1"/>
  <c r="P79" i="1"/>
  <c r="M47" i="1"/>
  <c r="K47" i="1" s="1"/>
  <c r="O81" i="1" l="1"/>
  <c r="S81" i="1"/>
  <c r="R82" i="1" s="1"/>
  <c r="P80" i="1"/>
  <c r="L48" i="1"/>
  <c r="O82" i="1" l="1"/>
  <c r="S82" i="1"/>
  <c r="R83" i="1" s="1"/>
  <c r="P81" i="1"/>
  <c r="M48" i="1"/>
  <c r="K48" i="1" s="1"/>
  <c r="O83" i="1" l="1"/>
  <c r="S83" i="1"/>
  <c r="P82" i="1"/>
  <c r="L49" i="1"/>
  <c r="P83" i="1" l="1"/>
  <c r="R84" i="1"/>
  <c r="O84" i="1" s="1"/>
  <c r="M49" i="1"/>
  <c r="K49" i="1" s="1"/>
  <c r="S84" i="1" l="1"/>
  <c r="R85" i="1" s="1"/>
  <c r="O85" i="1" s="1"/>
  <c r="L50" i="1"/>
  <c r="S85" i="1" l="1"/>
  <c r="R86" i="1" s="1"/>
  <c r="O86" i="1" s="1"/>
  <c r="P84" i="1"/>
  <c r="M50" i="1"/>
  <c r="K50" i="1" s="1"/>
  <c r="P85" i="1" l="1"/>
  <c r="S86" i="1"/>
  <c r="R87" i="1" s="1"/>
  <c r="L51" i="1"/>
  <c r="P86" i="1" l="1"/>
  <c r="O87" i="1"/>
  <c r="S87" i="1"/>
  <c r="R88" i="1" s="1"/>
  <c r="M51" i="1"/>
  <c r="K51" i="1" s="1"/>
  <c r="O88" i="1" l="1"/>
  <c r="S88" i="1"/>
  <c r="R89" i="1" s="1"/>
  <c r="P87" i="1"/>
  <c r="L52" i="1"/>
  <c r="O89" i="1" l="1"/>
  <c r="S89" i="1"/>
  <c r="R90" i="1" s="1"/>
  <c r="P88" i="1"/>
  <c r="M52" i="1"/>
  <c r="K52" i="1" s="1"/>
  <c r="O90" i="1" l="1"/>
  <c r="S90" i="1"/>
  <c r="R91" i="1" s="1"/>
  <c r="P89" i="1"/>
  <c r="L53" i="1"/>
  <c r="O91" i="1" l="1"/>
  <c r="S91" i="1"/>
  <c r="R92" i="1" s="1"/>
  <c r="P90" i="1"/>
  <c r="M53" i="1"/>
  <c r="K53" i="1" s="1"/>
  <c r="O92" i="1" l="1"/>
  <c r="S92" i="1"/>
  <c r="R93" i="1" s="1"/>
  <c r="P91" i="1"/>
  <c r="L54" i="1"/>
  <c r="O93" i="1" l="1"/>
  <c r="S93" i="1"/>
  <c r="R94" i="1" s="1"/>
  <c r="P92" i="1"/>
  <c r="M54" i="1"/>
  <c r="K54" i="1" s="1"/>
  <c r="O94" i="1" l="1"/>
  <c r="S94" i="1"/>
  <c r="R95" i="1" s="1"/>
  <c r="P93" i="1"/>
  <c r="L55" i="1"/>
  <c r="P94" i="1" l="1"/>
  <c r="O95" i="1"/>
  <c r="S95" i="1"/>
  <c r="R96" i="1" s="1"/>
  <c r="M55" i="1"/>
  <c r="K55" i="1" s="1"/>
  <c r="O96" i="1" l="1"/>
  <c r="S96" i="1"/>
  <c r="P95" i="1"/>
  <c r="L56" i="1"/>
  <c r="P96" i="1" l="1"/>
  <c r="M56" i="1"/>
  <c r="K56" i="1" s="1"/>
  <c r="R97" i="1"/>
  <c r="O97" i="1" s="1"/>
  <c r="L57" i="1" l="1"/>
  <c r="M57" i="1" s="1"/>
  <c r="K57" i="1" s="1"/>
  <c r="S97" i="1"/>
  <c r="R98" i="1" s="1"/>
  <c r="O98" i="1" s="1"/>
  <c r="P97" i="1" l="1"/>
  <c r="S98" i="1"/>
  <c r="R99" i="1" s="1"/>
  <c r="S99" i="1" s="1"/>
  <c r="R100" i="1" s="1"/>
  <c r="L58" i="1"/>
  <c r="P98" i="1" l="1"/>
  <c r="O99" i="1"/>
  <c r="P99" i="1" s="1"/>
  <c r="S100" i="1"/>
  <c r="R101" i="1" s="1"/>
  <c r="M58" i="1"/>
  <c r="K58" i="1" s="1"/>
  <c r="O100" i="1" l="1"/>
  <c r="O101" i="1" s="1"/>
  <c r="S101" i="1"/>
  <c r="R102" i="1" s="1"/>
  <c r="L59" i="1"/>
  <c r="P100" i="1" l="1"/>
  <c r="P101" i="1"/>
  <c r="O102" i="1"/>
  <c r="S102" i="1"/>
  <c r="R103" i="1" s="1"/>
  <c r="M59" i="1"/>
  <c r="K59" i="1" s="1"/>
  <c r="O103" i="1" l="1"/>
  <c r="S103" i="1"/>
  <c r="R104" i="1" s="1"/>
  <c r="P102" i="1"/>
  <c r="L60" i="1"/>
  <c r="O104" i="1" l="1"/>
  <c r="S104" i="1"/>
  <c r="R105" i="1" s="1"/>
  <c r="P103" i="1"/>
  <c r="M60" i="1"/>
  <c r="K60" i="1" s="1"/>
  <c r="O105" i="1" l="1"/>
  <c r="S105" i="1"/>
  <c r="R106" i="1" s="1"/>
  <c r="P104" i="1"/>
  <c r="L61" i="1"/>
  <c r="O106" i="1" l="1"/>
  <c r="S106" i="1"/>
  <c r="R107" i="1" s="1"/>
  <c r="P105" i="1"/>
  <c r="M61" i="1"/>
  <c r="L62" i="1" s="1"/>
  <c r="K61" i="1" l="1"/>
  <c r="O107" i="1"/>
  <c r="S107" i="1"/>
  <c r="P106" i="1"/>
  <c r="M62" i="1"/>
  <c r="K62" i="1" s="1"/>
  <c r="P107" i="1" l="1"/>
  <c r="R108" i="1"/>
  <c r="L63" i="1"/>
  <c r="O108" i="1" l="1"/>
  <c r="S108" i="1"/>
  <c r="M63" i="1"/>
  <c r="K63" i="1" s="1"/>
  <c r="P108" i="1" l="1"/>
  <c r="R109" i="1"/>
  <c r="O109" i="1" s="1"/>
  <c r="L64" i="1"/>
  <c r="S109" i="1" l="1"/>
  <c r="R110" i="1" s="1"/>
  <c r="O110" i="1" s="1"/>
  <c r="M64" i="1"/>
  <c r="K64" i="1" s="1"/>
  <c r="S110" i="1" l="1"/>
  <c r="R111" i="1" s="1"/>
  <c r="S111" i="1" s="1"/>
  <c r="R112" i="1" s="1"/>
  <c r="P109" i="1"/>
  <c r="L65" i="1"/>
  <c r="O111" i="1" l="1"/>
  <c r="P111" i="1" s="1"/>
  <c r="P110" i="1"/>
  <c r="S112" i="1"/>
  <c r="R113" i="1" s="1"/>
  <c r="M65" i="1"/>
  <c r="K65" i="1" s="1"/>
  <c r="O112" i="1" l="1"/>
  <c r="O113" i="1" s="1"/>
  <c r="L66" i="1"/>
  <c r="M66" i="1" s="1"/>
  <c r="S113" i="1"/>
  <c r="R114" i="1" s="1"/>
  <c r="P112" i="1" l="1"/>
  <c r="K66" i="1"/>
  <c r="O114" i="1"/>
  <c r="S114" i="1"/>
  <c r="R115" i="1" s="1"/>
  <c r="P113" i="1"/>
  <c r="L67" i="1"/>
  <c r="O115" i="1" l="1"/>
  <c r="S115" i="1"/>
  <c r="R116" i="1" s="1"/>
  <c r="P114" i="1"/>
  <c r="M67" i="1"/>
  <c r="K67" i="1" s="1"/>
  <c r="O116" i="1" l="1"/>
  <c r="S116" i="1"/>
  <c r="R117" i="1" s="1"/>
  <c r="P115" i="1"/>
  <c r="L68" i="1"/>
  <c r="P116" i="1" l="1"/>
  <c r="O117" i="1"/>
  <c r="S117" i="1"/>
  <c r="R118" i="1" s="1"/>
  <c r="M68" i="1"/>
  <c r="K68" i="1" s="1"/>
  <c r="O118" i="1" l="1"/>
  <c r="S118" i="1"/>
  <c r="R119" i="1" s="1"/>
  <c r="P117" i="1"/>
  <c r="L69" i="1"/>
  <c r="P118" i="1" l="1"/>
  <c r="O119" i="1"/>
  <c r="S119" i="1"/>
  <c r="R120" i="1" s="1"/>
  <c r="M69" i="1"/>
  <c r="K69" i="1" s="1"/>
  <c r="O120" i="1" l="1"/>
  <c r="S120" i="1"/>
  <c r="R121" i="1" s="1"/>
  <c r="P119" i="1"/>
  <c r="L70" i="1"/>
  <c r="O121" i="1" l="1"/>
  <c r="S121" i="1"/>
  <c r="P120" i="1"/>
  <c r="M70" i="1"/>
  <c r="K70" i="1" s="1"/>
  <c r="P121" i="1" l="1"/>
  <c r="R122" i="1"/>
  <c r="O122" i="1" s="1"/>
  <c r="L71" i="1"/>
  <c r="S122" i="1" l="1"/>
  <c r="R123" i="1" s="1"/>
  <c r="O123" i="1" s="1"/>
  <c r="M71" i="1"/>
  <c r="K71" i="1" s="1"/>
  <c r="S123" i="1" l="1"/>
  <c r="R124" i="1" s="1"/>
  <c r="S124" i="1" s="1"/>
  <c r="P122" i="1"/>
  <c r="L72" i="1"/>
  <c r="O124" i="1" l="1"/>
  <c r="P124" i="1" s="1"/>
  <c r="P123" i="1"/>
  <c r="R125" i="1"/>
  <c r="M72" i="1"/>
  <c r="K72" i="1" s="1"/>
  <c r="O125" i="1" l="1"/>
  <c r="S125" i="1"/>
  <c r="R126" i="1" s="1"/>
  <c r="L73" i="1"/>
  <c r="O126" i="1" l="1"/>
  <c r="P125" i="1"/>
  <c r="S126" i="1"/>
  <c r="R127" i="1" s="1"/>
  <c r="M73" i="1"/>
  <c r="K73" i="1" s="1"/>
  <c r="O127" i="1" l="1"/>
  <c r="P126" i="1"/>
  <c r="S127" i="1"/>
  <c r="R128" i="1" s="1"/>
  <c r="L74" i="1"/>
  <c r="O128" i="1" l="1"/>
  <c r="S128" i="1"/>
  <c r="P127" i="1"/>
  <c r="M74" i="1"/>
  <c r="K74" i="1" s="1"/>
  <c r="P128" i="1" l="1"/>
  <c r="R129" i="1"/>
  <c r="O129" i="1" s="1"/>
  <c r="L75" i="1"/>
  <c r="S129" i="1" l="1"/>
  <c r="R130" i="1" s="1"/>
  <c r="O130" i="1" s="1"/>
  <c r="M75" i="1"/>
  <c r="K75" i="1" s="1"/>
  <c r="S130" i="1" l="1"/>
  <c r="P130" i="1" s="1"/>
  <c r="P129" i="1"/>
  <c r="L76" i="1"/>
  <c r="M76" i="1" s="1"/>
  <c r="R131" i="1" l="1"/>
  <c r="O131" i="1" s="1"/>
  <c r="K76" i="1"/>
  <c r="L77" i="1"/>
  <c r="S131" i="1" l="1"/>
  <c r="R132" i="1" s="1"/>
  <c r="O132" i="1" s="1"/>
  <c r="M77" i="1"/>
  <c r="K77" i="1" s="1"/>
  <c r="S132" i="1" l="1"/>
  <c r="R133" i="1" s="1"/>
  <c r="S133" i="1" s="1"/>
  <c r="R134" i="1" s="1"/>
  <c r="S134" i="1" s="1"/>
  <c r="R135" i="1" s="1"/>
  <c r="P131" i="1"/>
  <c r="L78" i="1"/>
  <c r="M78" i="1" s="1"/>
  <c r="O133" i="1" l="1"/>
  <c r="P133" i="1" s="1"/>
  <c r="P132" i="1"/>
  <c r="K78" i="1"/>
  <c r="S135" i="1"/>
  <c r="R136" i="1" s="1"/>
  <c r="L79" i="1"/>
  <c r="M79" i="1" s="1"/>
  <c r="O134" i="1" l="1"/>
  <c r="P134" i="1" s="1"/>
  <c r="K79" i="1"/>
  <c r="S136" i="1"/>
  <c r="R137" i="1" s="1"/>
  <c r="L80" i="1"/>
  <c r="M80" i="1" s="1"/>
  <c r="O135" i="1" l="1"/>
  <c r="O136" i="1" s="1"/>
  <c r="P136" i="1" s="1"/>
  <c r="K80" i="1"/>
  <c r="S137" i="1"/>
  <c r="R138" i="1" s="1"/>
  <c r="L81" i="1"/>
  <c r="O137" i="1" l="1"/>
  <c r="O138" i="1" s="1"/>
  <c r="P135" i="1"/>
  <c r="S138" i="1"/>
  <c r="R139" i="1" s="1"/>
  <c r="M81" i="1"/>
  <c r="K81" i="1" s="1"/>
  <c r="P137" i="1" l="1"/>
  <c r="O139" i="1"/>
  <c r="S139" i="1"/>
  <c r="R140" i="1" s="1"/>
  <c r="P138" i="1"/>
  <c r="L82" i="1"/>
  <c r="O140" i="1" l="1"/>
  <c r="S140" i="1"/>
  <c r="P139" i="1"/>
  <c r="M82" i="1"/>
  <c r="K82" i="1" s="1"/>
  <c r="P140" i="1" l="1"/>
  <c r="R141" i="1"/>
  <c r="O141" i="1" s="1"/>
  <c r="L83" i="1"/>
  <c r="S141" i="1" l="1"/>
  <c r="R142" i="1" s="1"/>
  <c r="O142" i="1" s="1"/>
  <c r="M83" i="1"/>
  <c r="K83" i="1" s="1"/>
  <c r="P141" i="1" l="1"/>
  <c r="S142" i="1"/>
  <c r="R143" i="1" s="1"/>
  <c r="O143" i="1" s="1"/>
  <c r="L84" i="1"/>
  <c r="P142" i="1" l="1"/>
  <c r="S143" i="1"/>
  <c r="R144" i="1" s="1"/>
  <c r="O144" i="1" s="1"/>
  <c r="M84" i="1"/>
  <c r="K84" i="1" s="1"/>
  <c r="S144" i="1" l="1"/>
  <c r="R145" i="1" s="1"/>
  <c r="O145" i="1" s="1"/>
  <c r="P143" i="1"/>
  <c r="L85" i="1"/>
  <c r="S145" i="1" l="1"/>
  <c r="R146" i="1" s="1"/>
  <c r="O146" i="1" s="1"/>
  <c r="P144" i="1"/>
  <c r="M85" i="1"/>
  <c r="K85" i="1" s="1"/>
  <c r="P145" i="1" l="1"/>
  <c r="S146" i="1"/>
  <c r="R147" i="1" s="1"/>
  <c r="S147" i="1" s="1"/>
  <c r="R148" i="1" s="1"/>
  <c r="L86" i="1"/>
  <c r="O147" i="1" l="1"/>
  <c r="O148" i="1" s="1"/>
  <c r="P146" i="1"/>
  <c r="S148" i="1"/>
  <c r="R149" i="1" s="1"/>
  <c r="M86" i="1"/>
  <c r="K86" i="1" s="1"/>
  <c r="P147" i="1" l="1"/>
  <c r="O149" i="1"/>
  <c r="S149" i="1"/>
  <c r="R150" i="1" s="1"/>
  <c r="P148" i="1"/>
  <c r="L87" i="1"/>
  <c r="O150" i="1" l="1"/>
  <c r="S150" i="1"/>
  <c r="R151" i="1" s="1"/>
  <c r="P149" i="1"/>
  <c r="M87" i="1"/>
  <c r="K87" i="1" s="1"/>
  <c r="O151" i="1" l="1"/>
  <c r="S151" i="1"/>
  <c r="R152" i="1" s="1"/>
  <c r="P150" i="1"/>
  <c r="L88" i="1"/>
  <c r="O152" i="1" l="1"/>
  <c r="S152" i="1"/>
  <c r="R153" i="1" s="1"/>
  <c r="P151" i="1"/>
  <c r="M88" i="1"/>
  <c r="K88" i="1" s="1"/>
  <c r="O153" i="1" l="1"/>
  <c r="S153" i="1"/>
  <c r="R154" i="1" s="1"/>
  <c r="P152" i="1"/>
  <c r="L89" i="1"/>
  <c r="O154" i="1" l="1"/>
  <c r="S154" i="1"/>
  <c r="P153" i="1"/>
  <c r="M89" i="1"/>
  <c r="K89" i="1" s="1"/>
  <c r="P154" i="1" l="1"/>
  <c r="R155" i="1"/>
  <c r="O155" i="1" s="1"/>
  <c r="L90" i="1"/>
  <c r="S155" i="1" l="1"/>
  <c r="R156" i="1" s="1"/>
  <c r="O156" i="1" s="1"/>
  <c r="M90" i="1"/>
  <c r="K90" i="1" s="1"/>
  <c r="P155" i="1" l="1"/>
  <c r="S156" i="1"/>
  <c r="R157" i="1" s="1"/>
  <c r="S157" i="1" s="1"/>
  <c r="R158" i="1" s="1"/>
  <c r="L91" i="1"/>
  <c r="O157" i="1" l="1"/>
  <c r="P157" i="1" s="1"/>
  <c r="P156" i="1"/>
  <c r="S158" i="1"/>
  <c r="R159" i="1" s="1"/>
  <c r="M91" i="1"/>
  <c r="K91" i="1" s="1"/>
  <c r="O158" i="1" l="1"/>
  <c r="P158" i="1" s="1"/>
  <c r="S159" i="1"/>
  <c r="R160" i="1" s="1"/>
  <c r="L92" i="1"/>
  <c r="O159" i="1" l="1"/>
  <c r="O160" i="1" s="1"/>
  <c r="S160" i="1"/>
  <c r="M92" i="1"/>
  <c r="K92" i="1" s="1"/>
  <c r="P159" i="1" l="1"/>
  <c r="P160" i="1"/>
  <c r="R161" i="1"/>
  <c r="O161" i="1" s="1"/>
  <c r="L93" i="1"/>
  <c r="S161" i="1" l="1"/>
  <c r="R162" i="1" s="1"/>
  <c r="O162" i="1" s="1"/>
  <c r="M93" i="1"/>
  <c r="K93" i="1" s="1"/>
  <c r="P161" i="1" l="1"/>
  <c r="S162" i="1"/>
  <c r="R163" i="1" s="1"/>
  <c r="O163" i="1" s="1"/>
  <c r="L94" i="1"/>
  <c r="P162" i="1" l="1"/>
  <c r="S163" i="1"/>
  <c r="R164" i="1" s="1"/>
  <c r="O164" i="1" s="1"/>
  <c r="M94" i="1"/>
  <c r="K94" i="1" s="1"/>
  <c r="P163" i="1" l="1"/>
  <c r="S164" i="1"/>
  <c r="R165" i="1" s="1"/>
  <c r="S165" i="1" s="1"/>
  <c r="R166" i="1" s="1"/>
  <c r="L95" i="1"/>
  <c r="P164" i="1" l="1"/>
  <c r="O165" i="1"/>
  <c r="P165" i="1" s="1"/>
  <c r="S166" i="1"/>
  <c r="R167" i="1" s="1"/>
  <c r="M95" i="1"/>
  <c r="K95" i="1" s="1"/>
  <c r="O166" i="1" l="1"/>
  <c r="P166" i="1" s="1"/>
  <c r="S167" i="1"/>
  <c r="R168" i="1" s="1"/>
  <c r="L96" i="1"/>
  <c r="O167" i="1" l="1"/>
  <c r="P167" i="1" s="1"/>
  <c r="S168" i="1"/>
  <c r="R169" i="1" s="1"/>
  <c r="M96" i="1"/>
  <c r="K96" i="1" s="1"/>
  <c r="O168" i="1" l="1"/>
  <c r="O169" i="1" s="1"/>
  <c r="L97" i="1"/>
  <c r="M97" i="1" s="1"/>
  <c r="S169" i="1"/>
  <c r="R170" i="1" s="1"/>
  <c r="P168" i="1" l="1"/>
  <c r="K97" i="1"/>
  <c r="P169" i="1"/>
  <c r="O170" i="1"/>
  <c r="S170" i="1"/>
  <c r="R171" i="1" s="1"/>
  <c r="L98" i="1"/>
  <c r="P170" i="1" l="1"/>
  <c r="O171" i="1"/>
  <c r="S171" i="1"/>
  <c r="R172" i="1" s="1"/>
  <c r="M98" i="1"/>
  <c r="K98" i="1" s="1"/>
  <c r="P171" i="1" l="1"/>
  <c r="O172" i="1"/>
  <c r="S172" i="1"/>
  <c r="R173" i="1" s="1"/>
  <c r="L99" i="1"/>
  <c r="P172" i="1" l="1"/>
  <c r="O173" i="1"/>
  <c r="S173" i="1"/>
  <c r="R174" i="1" s="1"/>
  <c r="M99" i="1"/>
  <c r="K99" i="1" s="1"/>
  <c r="O174" i="1" l="1"/>
  <c r="S174" i="1"/>
  <c r="R175" i="1" s="1"/>
  <c r="P173" i="1"/>
  <c r="L100" i="1"/>
  <c r="O175" i="1" l="1"/>
  <c r="S175" i="1"/>
  <c r="R176" i="1" s="1"/>
  <c r="P174" i="1"/>
  <c r="M100" i="1"/>
  <c r="K100" i="1" s="1"/>
  <c r="L101" i="1" l="1"/>
  <c r="M101" i="1" s="1"/>
  <c r="L102" i="1" s="1"/>
  <c r="O176" i="1"/>
  <c r="S176" i="1"/>
  <c r="R177" i="1" s="1"/>
  <c r="P175" i="1"/>
  <c r="K101" i="1" l="1"/>
  <c r="O177" i="1"/>
  <c r="S177" i="1"/>
  <c r="R178" i="1" s="1"/>
  <c r="P176" i="1"/>
  <c r="M102" i="1"/>
  <c r="K102" i="1" s="1"/>
  <c r="O178" i="1" l="1"/>
  <c r="S178" i="1"/>
  <c r="R179" i="1" s="1"/>
  <c r="P177" i="1"/>
  <c r="L103" i="1"/>
  <c r="O179" i="1" l="1"/>
  <c r="S179" i="1"/>
  <c r="R180" i="1" s="1"/>
  <c r="P178" i="1"/>
  <c r="M103" i="1"/>
  <c r="K103" i="1" s="1"/>
  <c r="O180" i="1" l="1"/>
  <c r="S180" i="1"/>
  <c r="R181" i="1" s="1"/>
  <c r="P179" i="1"/>
  <c r="L104" i="1"/>
  <c r="O181" i="1" l="1"/>
  <c r="S181" i="1"/>
  <c r="R182" i="1" s="1"/>
  <c r="P180" i="1"/>
  <c r="M104" i="1"/>
  <c r="K104" i="1" s="1"/>
  <c r="O182" i="1" l="1"/>
  <c r="S182" i="1"/>
  <c r="R183" i="1" s="1"/>
  <c r="P181" i="1"/>
  <c r="L105" i="1"/>
  <c r="O183" i="1" l="1"/>
  <c r="S183" i="1"/>
  <c r="R184" i="1" s="1"/>
  <c r="P182" i="1"/>
  <c r="M105" i="1"/>
  <c r="K105" i="1" s="1"/>
  <c r="O184" i="1" l="1"/>
  <c r="S184" i="1"/>
  <c r="R185" i="1" s="1"/>
  <c r="P183" i="1"/>
  <c r="L106" i="1"/>
  <c r="O185" i="1" l="1"/>
  <c r="S185" i="1"/>
  <c r="R186" i="1" s="1"/>
  <c r="P184" i="1"/>
  <c r="M106" i="1"/>
  <c r="K106" i="1" s="1"/>
  <c r="O186" i="1" l="1"/>
  <c r="S186" i="1"/>
  <c r="R187" i="1" s="1"/>
  <c r="P185" i="1"/>
  <c r="L107" i="1"/>
  <c r="O187" i="1" l="1"/>
  <c r="S187" i="1"/>
  <c r="R188" i="1" s="1"/>
  <c r="P186" i="1"/>
  <c r="M107" i="1"/>
  <c r="K107" i="1" s="1"/>
  <c r="L108" i="1" l="1"/>
  <c r="M108" i="1" s="1"/>
  <c r="L109" i="1" s="1"/>
  <c r="O188" i="1"/>
  <c r="S188" i="1"/>
  <c r="R189" i="1" s="1"/>
  <c r="P187" i="1"/>
  <c r="K108" i="1" l="1"/>
  <c r="O189" i="1"/>
  <c r="S189" i="1"/>
  <c r="R190" i="1" s="1"/>
  <c r="P188" i="1"/>
  <c r="M109" i="1"/>
  <c r="K109" i="1" s="1"/>
  <c r="O190" i="1" l="1"/>
  <c r="S190" i="1"/>
  <c r="R191" i="1" s="1"/>
  <c r="P189" i="1"/>
  <c r="L110" i="1"/>
  <c r="M110" i="1" l="1"/>
  <c r="K110" i="1" s="1"/>
  <c r="O191" i="1"/>
  <c r="S191" i="1"/>
  <c r="R192" i="1" s="1"/>
  <c r="P190" i="1"/>
  <c r="L111" i="1" l="1"/>
  <c r="O192" i="1"/>
  <c r="S192" i="1"/>
  <c r="R193" i="1" s="1"/>
  <c r="P191" i="1"/>
  <c r="M111" i="1"/>
  <c r="K111" i="1" s="1"/>
  <c r="O193" i="1" l="1"/>
  <c r="S193" i="1"/>
  <c r="R194" i="1" s="1"/>
  <c r="P192" i="1"/>
  <c r="L112" i="1"/>
  <c r="O194" i="1" l="1"/>
  <c r="S194" i="1"/>
  <c r="R195" i="1" s="1"/>
  <c r="P193" i="1"/>
  <c r="M112" i="1"/>
  <c r="K112" i="1" s="1"/>
  <c r="O195" i="1" l="1"/>
  <c r="S195" i="1"/>
  <c r="R196" i="1" s="1"/>
  <c r="P194" i="1"/>
  <c r="L113" i="1"/>
  <c r="O196" i="1" l="1"/>
  <c r="S196" i="1"/>
  <c r="R197" i="1" s="1"/>
  <c r="P195" i="1"/>
  <c r="M113" i="1"/>
  <c r="K113" i="1" s="1"/>
  <c r="L114" i="1" l="1"/>
  <c r="M114" i="1" s="1"/>
  <c r="O197" i="1"/>
  <c r="S197" i="1"/>
  <c r="P196" i="1"/>
  <c r="L115" i="1" l="1"/>
  <c r="P197" i="1"/>
  <c r="K114" i="1"/>
  <c r="R198" i="1"/>
  <c r="O198" i="1" s="1"/>
  <c r="M115" i="1"/>
  <c r="K115" i="1" s="1"/>
  <c r="S198" i="1" l="1"/>
  <c r="R199" i="1" s="1"/>
  <c r="O199" i="1" s="1"/>
  <c r="L116" i="1"/>
  <c r="P198" i="1" l="1"/>
  <c r="S199" i="1"/>
  <c r="R200" i="1" s="1"/>
  <c r="O200" i="1" s="1"/>
  <c r="M116" i="1"/>
  <c r="K116" i="1" s="1"/>
  <c r="P199" i="1" l="1"/>
  <c r="S200" i="1"/>
  <c r="R201" i="1" s="1"/>
  <c r="O201" i="1" s="1"/>
  <c r="L117" i="1"/>
  <c r="S201" i="1" l="1"/>
  <c r="R202" i="1" s="1"/>
  <c r="O202" i="1" s="1"/>
  <c r="P200" i="1"/>
  <c r="M117" i="1"/>
  <c r="K117" i="1" s="1"/>
  <c r="P201" i="1" l="1"/>
  <c r="S202" i="1"/>
  <c r="P202" i="1" s="1"/>
  <c r="L118" i="1"/>
  <c r="R203" i="1" l="1"/>
  <c r="S203" i="1" s="1"/>
  <c r="R204" i="1" s="1"/>
  <c r="M118" i="1"/>
  <c r="K118" i="1" s="1"/>
  <c r="O203" i="1" l="1"/>
  <c r="P203" i="1" s="1"/>
  <c r="L119" i="1"/>
  <c r="S204" i="1"/>
  <c r="O204" i="1" l="1"/>
  <c r="P204" i="1" s="1"/>
  <c r="R205" i="1"/>
  <c r="M119" i="1"/>
  <c r="L120" i="1" s="1"/>
  <c r="O205" i="1" l="1"/>
  <c r="S205" i="1"/>
  <c r="K119" i="1"/>
  <c r="M120" i="1"/>
  <c r="K120" i="1" s="1"/>
  <c r="R206" i="1" l="1"/>
  <c r="P205" i="1"/>
  <c r="L121" i="1"/>
  <c r="O206" i="1" l="1"/>
  <c r="S206" i="1"/>
  <c r="R207" i="1" s="1"/>
  <c r="M121" i="1"/>
  <c r="K121" i="1" s="1"/>
  <c r="O207" i="1" l="1"/>
  <c r="S207" i="1"/>
  <c r="R208" i="1" s="1"/>
  <c r="P206" i="1"/>
  <c r="L122" i="1"/>
  <c r="O208" i="1" l="1"/>
  <c r="S208" i="1"/>
  <c r="P207" i="1"/>
  <c r="M122" i="1"/>
  <c r="L123" i="1" s="1"/>
  <c r="M123" i="1" s="1"/>
  <c r="L124" i="1" s="1"/>
  <c r="P208" i="1" l="1"/>
  <c r="K122" i="1"/>
  <c r="R209" i="1"/>
  <c r="O209" i="1" s="1"/>
  <c r="M124" i="1"/>
  <c r="L125" i="1" s="1"/>
  <c r="K123" i="1"/>
  <c r="S209" i="1" l="1"/>
  <c r="R210" i="1" s="1"/>
  <c r="S210" i="1" s="1"/>
  <c r="R211" i="1" s="1"/>
  <c r="M125" i="1"/>
  <c r="K125" i="1" s="1"/>
  <c r="K124" i="1"/>
  <c r="O210" i="1" l="1"/>
  <c r="P210" i="1" s="1"/>
  <c r="P209" i="1"/>
  <c r="L126" i="1"/>
  <c r="M126" i="1" s="1"/>
  <c r="L127" i="1" s="1"/>
  <c r="M127" i="1" s="1"/>
  <c r="L128" i="1" s="1"/>
  <c r="S211" i="1"/>
  <c r="K126" i="1" l="1"/>
  <c r="O211" i="1"/>
  <c r="P211" i="1" s="1"/>
  <c r="R212" i="1"/>
  <c r="M128" i="1"/>
  <c r="L129" i="1" s="1"/>
  <c r="K127" i="1"/>
  <c r="K128" i="1" l="1"/>
  <c r="S212" i="1"/>
  <c r="R213" i="1" s="1"/>
  <c r="O212" i="1"/>
  <c r="M129" i="1"/>
  <c r="L130" i="1" s="1"/>
  <c r="P212" i="1" l="1"/>
  <c r="O213" i="1"/>
  <c r="S213" i="1"/>
  <c r="K129" i="1"/>
  <c r="M130" i="1"/>
  <c r="K130" i="1" s="1"/>
  <c r="P213" i="1" l="1"/>
  <c r="R214" i="1"/>
  <c r="L131" i="1"/>
  <c r="M131" i="1" s="1"/>
  <c r="K131" i="1" s="1"/>
  <c r="S214" i="1" l="1"/>
  <c r="R215" i="1" s="1"/>
  <c r="O214" i="1"/>
  <c r="L132" i="1"/>
  <c r="M132" i="1" s="1"/>
  <c r="K132" i="1" s="1"/>
  <c r="P214" i="1" l="1"/>
  <c r="S215" i="1"/>
  <c r="O215" i="1"/>
  <c r="L133" i="1"/>
  <c r="M133" i="1" s="1"/>
  <c r="L134" i="1" s="1"/>
  <c r="P215" i="1" l="1"/>
  <c r="R216" i="1"/>
  <c r="K133" i="1"/>
  <c r="M134" i="1"/>
  <c r="K134" i="1" s="1"/>
  <c r="O216" i="1" l="1"/>
  <c r="S216" i="1"/>
  <c r="R217" i="1" s="1"/>
  <c r="L135" i="1"/>
  <c r="S217" i="1" l="1"/>
  <c r="R218" i="1" s="1"/>
  <c r="O217" i="1"/>
  <c r="P216" i="1"/>
  <c r="M135" i="1"/>
  <c r="L136" i="1" s="1"/>
  <c r="P217" i="1" l="1"/>
  <c r="O218" i="1"/>
  <c r="S218" i="1"/>
  <c r="M136" i="1"/>
  <c r="L137" i="1" s="1"/>
  <c r="K135" i="1"/>
  <c r="R219" i="1" l="1"/>
  <c r="P218" i="1"/>
  <c r="K136" i="1"/>
  <c r="M137" i="1"/>
  <c r="L138" i="1" s="1"/>
  <c r="O219" i="1" l="1"/>
  <c r="S219" i="1"/>
  <c r="R220" i="1" s="1"/>
  <c r="M138" i="1"/>
  <c r="L139" i="1" s="1"/>
  <c r="K137" i="1"/>
  <c r="K138" i="1" l="1"/>
  <c r="P219" i="1"/>
  <c r="S220" i="1"/>
  <c r="R221" i="1" s="1"/>
  <c r="O220" i="1"/>
  <c r="M139" i="1"/>
  <c r="L140" i="1" s="1"/>
  <c r="K139" i="1" l="1"/>
  <c r="O221" i="1"/>
  <c r="S221" i="1"/>
  <c r="R222" i="1" s="1"/>
  <c r="P220" i="1"/>
  <c r="M140" i="1"/>
  <c r="L141" i="1" s="1"/>
  <c r="S222" i="1" l="1"/>
  <c r="R223" i="1" s="1"/>
  <c r="O222" i="1"/>
  <c r="P221" i="1"/>
  <c r="K140" i="1"/>
  <c r="M141" i="1"/>
  <c r="L142" i="1" s="1"/>
  <c r="P222" i="1" l="1"/>
  <c r="O223" i="1"/>
  <c r="S223" i="1"/>
  <c r="R224" i="1" s="1"/>
  <c r="K141" i="1"/>
  <c r="M142" i="1"/>
  <c r="L143" i="1" s="1"/>
  <c r="K142" i="1" l="1"/>
  <c r="P223" i="1"/>
  <c r="O224" i="1"/>
  <c r="S224" i="1"/>
  <c r="R225" i="1" s="1"/>
  <c r="M143" i="1"/>
  <c r="L144" i="1" s="1"/>
  <c r="P224" i="1" l="1"/>
  <c r="S225" i="1"/>
  <c r="R226" i="1" s="1"/>
  <c r="O225" i="1"/>
  <c r="K143" i="1"/>
  <c r="M144" i="1"/>
  <c r="L145" i="1" s="1"/>
  <c r="P225" i="1" l="1"/>
  <c r="K144" i="1"/>
  <c r="O226" i="1"/>
  <c r="S226" i="1"/>
  <c r="R227" i="1" s="1"/>
  <c r="M145" i="1"/>
  <c r="L146" i="1" s="1"/>
  <c r="K145" i="1" l="1"/>
  <c r="P226" i="1"/>
  <c r="S227" i="1"/>
  <c r="R228" i="1" s="1"/>
  <c r="O227" i="1"/>
  <c r="M146" i="1"/>
  <c r="L147" i="1" s="1"/>
  <c r="S228" i="1" l="1"/>
  <c r="R229" i="1" s="1"/>
  <c r="O228" i="1"/>
  <c r="P227" i="1"/>
  <c r="M147" i="1"/>
  <c r="K147" i="1" s="1"/>
  <c r="K146" i="1"/>
  <c r="P228" i="1" l="1"/>
  <c r="L148" i="1"/>
  <c r="M148" i="1" s="1"/>
  <c r="L149" i="1" s="1"/>
  <c r="S229" i="1"/>
  <c r="R230" i="1" s="1"/>
  <c r="O229" i="1"/>
  <c r="P229" i="1" l="1"/>
  <c r="K148" i="1"/>
  <c r="O230" i="1"/>
  <c r="S230" i="1"/>
  <c r="R231" i="1" s="1"/>
  <c r="M149" i="1"/>
  <c r="L150" i="1" s="1"/>
  <c r="K149" i="1" l="1"/>
  <c r="P230" i="1"/>
  <c r="O231" i="1"/>
  <c r="S231" i="1"/>
  <c r="R232" i="1" s="1"/>
  <c r="M150" i="1"/>
  <c r="L151" i="1" s="1"/>
  <c r="K150" i="1" l="1"/>
  <c r="P231" i="1"/>
  <c r="S232" i="1"/>
  <c r="R233" i="1" s="1"/>
  <c r="O232" i="1"/>
  <c r="M151" i="1"/>
  <c r="L152" i="1" s="1"/>
  <c r="P232" i="1" l="1"/>
  <c r="K151" i="1"/>
  <c r="O233" i="1"/>
  <c r="S233" i="1"/>
  <c r="R234" i="1" s="1"/>
  <c r="M152" i="1"/>
  <c r="L153" i="1" s="1"/>
  <c r="O234" i="1" l="1"/>
  <c r="S234" i="1"/>
  <c r="R235" i="1" s="1"/>
  <c r="P233" i="1"/>
  <c r="M153" i="1"/>
  <c r="L154" i="1" s="1"/>
  <c r="K152" i="1"/>
  <c r="P234" i="1" l="1"/>
  <c r="S235" i="1"/>
  <c r="R236" i="1" s="1"/>
  <c r="O235" i="1"/>
  <c r="K153" i="1"/>
  <c r="M154" i="1"/>
  <c r="L155" i="1" s="1"/>
  <c r="M155" i="1" s="1"/>
  <c r="L156" i="1" s="1"/>
  <c r="P235" i="1" l="1"/>
  <c r="K154" i="1"/>
  <c r="S236" i="1"/>
  <c r="R237" i="1" s="1"/>
  <c r="O236" i="1"/>
  <c r="K155" i="1"/>
  <c r="M156" i="1"/>
  <c r="K156" i="1" s="1"/>
  <c r="P236" i="1" l="1"/>
  <c r="O237" i="1"/>
  <c r="S237" i="1"/>
  <c r="R238" i="1" s="1"/>
  <c r="L157" i="1"/>
  <c r="S238" i="1" l="1"/>
  <c r="R239" i="1" s="1"/>
  <c r="O238" i="1"/>
  <c r="P237" i="1"/>
  <c r="M157" i="1"/>
  <c r="L158" i="1" s="1"/>
  <c r="M158" i="1" s="1"/>
  <c r="L159" i="1" s="1"/>
  <c r="P238" i="1" l="1"/>
  <c r="O239" i="1"/>
  <c r="S239" i="1"/>
  <c r="R240" i="1" s="1"/>
  <c r="K158" i="1"/>
  <c r="K157" i="1"/>
  <c r="M159" i="1"/>
  <c r="L160" i="1" s="1"/>
  <c r="K159" i="1" l="1"/>
  <c r="P239" i="1"/>
  <c r="S240" i="1"/>
  <c r="R241" i="1" s="1"/>
  <c r="O240" i="1"/>
  <c r="M160" i="1"/>
  <c r="K160" i="1" s="1"/>
  <c r="L161" i="1" l="1"/>
  <c r="O241" i="1"/>
  <c r="S241" i="1"/>
  <c r="R242" i="1" s="1"/>
  <c r="P240" i="1"/>
  <c r="M161" i="1"/>
  <c r="L162" i="1" s="1"/>
  <c r="P241" i="1" l="1"/>
  <c r="O242" i="1"/>
  <c r="S242" i="1"/>
  <c r="R243" i="1" s="1"/>
  <c r="K161" i="1"/>
  <c r="M162" i="1"/>
  <c r="L163" i="1" s="1"/>
  <c r="P242" i="1" l="1"/>
  <c r="S243" i="1"/>
  <c r="R244" i="1" s="1"/>
  <c r="O243" i="1"/>
  <c r="K162" i="1"/>
  <c r="M163" i="1"/>
  <c r="L164" i="1" s="1"/>
  <c r="P243" i="1" l="1"/>
  <c r="S244" i="1"/>
  <c r="R245" i="1" s="1"/>
  <c r="O244" i="1"/>
  <c r="K163" i="1"/>
  <c r="M164" i="1"/>
  <c r="K164" i="1" s="1"/>
  <c r="P244" i="1" l="1"/>
  <c r="S245" i="1"/>
  <c r="R246" i="1" s="1"/>
  <c r="O245" i="1"/>
  <c r="L165" i="1"/>
  <c r="P245" i="1" l="1"/>
  <c r="S246" i="1"/>
  <c r="R247" i="1" s="1"/>
  <c r="O246" i="1"/>
  <c r="M165" i="1"/>
  <c r="K165" i="1" s="1"/>
  <c r="P246" i="1" l="1"/>
  <c r="O247" i="1"/>
  <c r="S247" i="1"/>
  <c r="R248" i="1" s="1"/>
  <c r="L166" i="1"/>
  <c r="M166" i="1" s="1"/>
  <c r="K166" i="1" s="1"/>
  <c r="P247" i="1" l="1"/>
  <c r="O248" i="1"/>
  <c r="S248" i="1"/>
  <c r="R249" i="1" s="1"/>
  <c r="L167" i="1"/>
  <c r="P248" i="1" l="1"/>
  <c r="O249" i="1"/>
  <c r="S249" i="1"/>
  <c r="R250" i="1" s="1"/>
  <c r="M167" i="1"/>
  <c r="L168" i="1" s="1"/>
  <c r="M168" i="1" s="1"/>
  <c r="L169" i="1" s="1"/>
  <c r="K167" i="1" l="1"/>
  <c r="P249" i="1"/>
  <c r="O250" i="1"/>
  <c r="S250" i="1"/>
  <c r="R251" i="1" s="1"/>
  <c r="K168" i="1"/>
  <c r="M169" i="1"/>
  <c r="K169" i="1" s="1"/>
  <c r="P250" i="1" l="1"/>
  <c r="O251" i="1"/>
  <c r="S251" i="1"/>
  <c r="R252" i="1" s="1"/>
  <c r="L170" i="1"/>
  <c r="P251" i="1" l="1"/>
  <c r="O252" i="1"/>
  <c r="S252" i="1"/>
  <c r="R253" i="1" s="1"/>
  <c r="M170" i="1"/>
  <c r="K170" i="1" s="1"/>
  <c r="P252" i="1" l="1"/>
  <c r="S253" i="1"/>
  <c r="R254" i="1" s="1"/>
  <c r="O253" i="1"/>
  <c r="L171" i="1"/>
  <c r="P253" i="1" l="1"/>
  <c r="S254" i="1"/>
  <c r="R255" i="1" s="1"/>
  <c r="O254" i="1"/>
  <c r="M171" i="1"/>
  <c r="L172" i="1" s="1"/>
  <c r="P254" i="1" l="1"/>
  <c r="O255" i="1"/>
  <c r="S255" i="1"/>
  <c r="R256" i="1" s="1"/>
  <c r="M172" i="1"/>
  <c r="L173" i="1" s="1"/>
  <c r="K171" i="1"/>
  <c r="P255" i="1" l="1"/>
  <c r="O256" i="1"/>
  <c r="S256" i="1"/>
  <c r="R257" i="1" s="1"/>
  <c r="M173" i="1"/>
  <c r="L174" i="1" s="1"/>
  <c r="K172" i="1"/>
  <c r="P256" i="1" l="1"/>
  <c r="O257" i="1"/>
  <c r="S257" i="1"/>
  <c r="R258" i="1" s="1"/>
  <c r="K173" i="1"/>
  <c r="M174" i="1"/>
  <c r="K174" i="1" s="1"/>
  <c r="P257" i="1" l="1"/>
  <c r="O258" i="1"/>
  <c r="S258" i="1"/>
  <c r="R259" i="1" s="1"/>
  <c r="L175" i="1"/>
  <c r="M175" i="1" s="1"/>
  <c r="K175" i="1" s="1"/>
  <c r="P258" i="1" l="1"/>
  <c r="O259" i="1"/>
  <c r="S259" i="1"/>
  <c r="R260" i="1" s="1"/>
  <c r="L176" i="1"/>
  <c r="M176" i="1" s="1"/>
  <c r="K176" i="1" s="1"/>
  <c r="P259" i="1" l="1"/>
  <c r="S260" i="1"/>
  <c r="R261" i="1" s="1"/>
  <c r="O260" i="1"/>
  <c r="L177" i="1"/>
  <c r="P260" i="1" l="1"/>
  <c r="O261" i="1"/>
  <c r="S261" i="1"/>
  <c r="R262" i="1" s="1"/>
  <c r="M177" i="1"/>
  <c r="K177" i="1" s="1"/>
  <c r="P261" i="1" l="1"/>
  <c r="S262" i="1"/>
  <c r="R263" i="1" s="1"/>
  <c r="O262" i="1"/>
  <c r="L178" i="1"/>
  <c r="S263" i="1" l="1"/>
  <c r="R264" i="1" s="1"/>
  <c r="O263" i="1"/>
  <c r="P262" i="1"/>
  <c r="M178" i="1"/>
  <c r="K178" i="1" s="1"/>
  <c r="P263" i="1" l="1"/>
  <c r="S264" i="1"/>
  <c r="R265" i="1" s="1"/>
  <c r="O264" i="1"/>
  <c r="L179" i="1"/>
  <c r="P264" i="1" l="1"/>
  <c r="O265" i="1"/>
  <c r="S265" i="1"/>
  <c r="R266" i="1" s="1"/>
  <c r="M179" i="1"/>
  <c r="K179" i="1" s="1"/>
  <c r="P265" i="1" l="1"/>
  <c r="S266" i="1"/>
  <c r="R267" i="1" s="1"/>
  <c r="O266" i="1"/>
  <c r="L180" i="1"/>
  <c r="P266" i="1" l="1"/>
  <c r="O267" i="1"/>
  <c r="S267" i="1"/>
  <c r="R268" i="1" s="1"/>
  <c r="M180" i="1"/>
  <c r="K180" i="1" s="1"/>
  <c r="P267" i="1" l="1"/>
  <c r="O268" i="1"/>
  <c r="S268" i="1"/>
  <c r="R269" i="1" s="1"/>
  <c r="L181" i="1"/>
  <c r="S269" i="1" l="1"/>
  <c r="R270" i="1" s="1"/>
  <c r="O269" i="1"/>
  <c r="P268" i="1"/>
  <c r="M181" i="1"/>
  <c r="K181" i="1" s="1"/>
  <c r="P269" i="1" l="1"/>
  <c r="O270" i="1"/>
  <c r="S270" i="1"/>
  <c r="R271" i="1" s="1"/>
  <c r="L182" i="1"/>
  <c r="P270" i="1" l="1"/>
  <c r="O271" i="1"/>
  <c r="S271" i="1"/>
  <c r="R272" i="1" s="1"/>
  <c r="M182" i="1"/>
  <c r="K182" i="1" s="1"/>
  <c r="P271" i="1" l="1"/>
  <c r="O272" i="1"/>
  <c r="S272" i="1"/>
  <c r="R273" i="1" s="1"/>
  <c r="L183" i="1"/>
  <c r="P272" i="1" l="1"/>
  <c r="S273" i="1"/>
  <c r="R274" i="1" s="1"/>
  <c r="O273" i="1"/>
  <c r="M183" i="1"/>
  <c r="K183" i="1" s="1"/>
  <c r="P273" i="1" l="1"/>
  <c r="S274" i="1"/>
  <c r="R275" i="1" s="1"/>
  <c r="O274" i="1"/>
  <c r="L184" i="1"/>
  <c r="P274" i="1" l="1"/>
  <c r="O275" i="1"/>
  <c r="S275" i="1"/>
  <c r="R276" i="1" s="1"/>
  <c r="M184" i="1"/>
  <c r="K184" i="1" s="1"/>
  <c r="P275" i="1" l="1"/>
  <c r="S276" i="1"/>
  <c r="R277" i="1" s="1"/>
  <c r="O276" i="1"/>
  <c r="L185" i="1"/>
  <c r="O277" i="1" l="1"/>
  <c r="S277" i="1"/>
  <c r="R278" i="1" s="1"/>
  <c r="P276" i="1"/>
  <c r="M185" i="1"/>
  <c r="K185" i="1" s="1"/>
  <c r="P277" i="1" l="1"/>
  <c r="S278" i="1"/>
  <c r="R279" i="1" s="1"/>
  <c r="O278" i="1"/>
  <c r="L186" i="1"/>
  <c r="P278" i="1" l="1"/>
  <c r="O279" i="1"/>
  <c r="S279" i="1"/>
  <c r="R280" i="1" s="1"/>
  <c r="M186" i="1"/>
  <c r="K186" i="1" s="1"/>
  <c r="P279" i="1" l="1"/>
  <c r="S280" i="1"/>
  <c r="R281" i="1" s="1"/>
  <c r="O280" i="1"/>
  <c r="L187" i="1"/>
  <c r="P280" i="1" l="1"/>
  <c r="O281" i="1"/>
  <c r="S281" i="1"/>
  <c r="R282" i="1" s="1"/>
  <c r="M187" i="1"/>
  <c r="L188" i="1" s="1"/>
  <c r="P281" i="1" l="1"/>
  <c r="S282" i="1"/>
  <c r="R283" i="1" s="1"/>
  <c r="O282" i="1"/>
  <c r="K187" i="1"/>
  <c r="M188" i="1"/>
  <c r="L189" i="1" s="1"/>
  <c r="O283" i="1" l="1"/>
  <c r="S283" i="1"/>
  <c r="R284" i="1" s="1"/>
  <c r="P282" i="1"/>
  <c r="K188" i="1"/>
  <c r="M189" i="1"/>
  <c r="L190" i="1" s="1"/>
  <c r="P283" i="1" l="1"/>
  <c r="O284" i="1"/>
  <c r="S284" i="1"/>
  <c r="R285" i="1" s="1"/>
  <c r="K189" i="1"/>
  <c r="M190" i="1"/>
  <c r="K190" i="1" s="1"/>
  <c r="P284" i="1" l="1"/>
  <c r="O285" i="1"/>
  <c r="S285" i="1"/>
  <c r="R286" i="1" s="1"/>
  <c r="L191" i="1"/>
  <c r="M191" i="1" s="1"/>
  <c r="L192" i="1" s="1"/>
  <c r="P285" i="1" l="1"/>
  <c r="O286" i="1"/>
  <c r="S286" i="1"/>
  <c r="R287" i="1" s="1"/>
  <c r="K191" i="1"/>
  <c r="M192" i="1"/>
  <c r="K192" i="1" s="1"/>
  <c r="P286" i="1" l="1"/>
  <c r="O287" i="1"/>
  <c r="S287" i="1"/>
  <c r="R288" i="1" s="1"/>
  <c r="L193" i="1"/>
  <c r="M193" i="1" s="1"/>
  <c r="L194" i="1" s="1"/>
  <c r="O288" i="1" l="1"/>
  <c r="S288" i="1"/>
  <c r="R289" i="1" s="1"/>
  <c r="P287" i="1"/>
  <c r="K193" i="1"/>
  <c r="M194" i="1"/>
  <c r="L195" i="1" s="1"/>
  <c r="P288" i="1" l="1"/>
  <c r="O289" i="1"/>
  <c r="S289" i="1"/>
  <c r="R290" i="1" s="1"/>
  <c r="K194" i="1"/>
  <c r="M195" i="1"/>
  <c r="K195" i="1" s="1"/>
  <c r="O290" i="1" l="1"/>
  <c r="S290" i="1"/>
  <c r="R291" i="1" s="1"/>
  <c r="P289" i="1"/>
  <c r="L196" i="1"/>
  <c r="M196" i="1" s="1"/>
  <c r="L197" i="1" s="1"/>
  <c r="P290" i="1" l="1"/>
  <c r="S291" i="1"/>
  <c r="R292" i="1" s="1"/>
  <c r="O291" i="1"/>
  <c r="K196" i="1"/>
  <c r="M197" i="1"/>
  <c r="K197" i="1" s="1"/>
  <c r="P291" i="1" l="1"/>
  <c r="O292" i="1"/>
  <c r="S292" i="1"/>
  <c r="R293" i="1" s="1"/>
  <c r="L198" i="1"/>
  <c r="M198" i="1" s="1"/>
  <c r="L199" i="1" s="1"/>
  <c r="P292" i="1" l="1"/>
  <c r="S293" i="1"/>
  <c r="R294" i="1" s="1"/>
  <c r="O293" i="1"/>
  <c r="K198" i="1"/>
  <c r="M199" i="1"/>
  <c r="K199" i="1" s="1"/>
  <c r="P293" i="1" l="1"/>
  <c r="O294" i="1"/>
  <c r="S294" i="1"/>
  <c r="R295" i="1" s="1"/>
  <c r="L200" i="1"/>
  <c r="P294" i="1" l="1"/>
  <c r="O295" i="1"/>
  <c r="S295" i="1"/>
  <c r="R296" i="1" s="1"/>
  <c r="M200" i="1"/>
  <c r="K200" i="1" s="1"/>
  <c r="P295" i="1" l="1"/>
  <c r="S296" i="1"/>
  <c r="R297" i="1" s="1"/>
  <c r="O296" i="1"/>
  <c r="L201" i="1"/>
  <c r="P296" i="1" l="1"/>
  <c r="O297" i="1"/>
  <c r="S297" i="1"/>
  <c r="R298" i="1" s="1"/>
  <c r="M201" i="1"/>
  <c r="K201" i="1" s="1"/>
  <c r="P297" i="1" l="1"/>
  <c r="S298" i="1"/>
  <c r="R299" i="1" s="1"/>
  <c r="O298" i="1"/>
  <c r="L202" i="1"/>
  <c r="P298" i="1" l="1"/>
  <c r="O299" i="1"/>
  <c r="S299" i="1"/>
  <c r="R300" i="1" s="1"/>
  <c r="M202" i="1"/>
  <c r="K202" i="1" s="1"/>
  <c r="S300" i="1" l="1"/>
  <c r="R301" i="1" s="1"/>
  <c r="O300" i="1"/>
  <c r="P299" i="1"/>
  <c r="L203" i="1"/>
  <c r="P300" i="1" l="1"/>
  <c r="O301" i="1"/>
  <c r="S301" i="1"/>
  <c r="R302" i="1" s="1"/>
  <c r="M203" i="1"/>
  <c r="K203" i="1" s="1"/>
  <c r="S302" i="1" l="1"/>
  <c r="R303" i="1" s="1"/>
  <c r="O302" i="1"/>
  <c r="P301" i="1"/>
  <c r="L204" i="1"/>
  <c r="O303" i="1" l="1"/>
  <c r="P302" i="1"/>
  <c r="S303" i="1"/>
  <c r="R304" i="1" s="1"/>
  <c r="M204" i="1"/>
  <c r="K204" i="1" s="1"/>
  <c r="O304" i="1" l="1"/>
  <c r="S304" i="1"/>
  <c r="R305" i="1" s="1"/>
  <c r="P303" i="1"/>
  <c r="L205" i="1"/>
  <c r="O305" i="1" l="1"/>
  <c r="S305" i="1"/>
  <c r="R306" i="1" s="1"/>
  <c r="P304" i="1"/>
  <c r="M205" i="1"/>
  <c r="K205" i="1" s="1"/>
  <c r="O306" i="1" l="1"/>
  <c r="P305" i="1"/>
  <c r="S306" i="1"/>
  <c r="R307" i="1" s="1"/>
  <c r="S307" i="1" s="1"/>
  <c r="L206" i="1"/>
  <c r="P306" i="1" l="1"/>
  <c r="O307" i="1"/>
  <c r="P307" i="1" s="1"/>
  <c r="R308" i="1"/>
  <c r="M206" i="1"/>
  <c r="K206" i="1" s="1"/>
  <c r="O308" i="1" l="1"/>
  <c r="S308" i="1"/>
  <c r="R309" i="1" s="1"/>
  <c r="L207" i="1"/>
  <c r="P308" i="1" l="1"/>
  <c r="O309" i="1"/>
  <c r="S309" i="1"/>
  <c r="R310" i="1" s="1"/>
  <c r="M207" i="1"/>
  <c r="K207" i="1" s="1"/>
  <c r="P309" i="1" l="1"/>
  <c r="O310" i="1"/>
  <c r="S310" i="1"/>
  <c r="R311" i="1" s="1"/>
  <c r="L208" i="1"/>
  <c r="P310" i="1" l="1"/>
  <c r="S311" i="1"/>
  <c r="R312" i="1" s="1"/>
  <c r="O311" i="1"/>
  <c r="M208" i="1"/>
  <c r="K208" i="1" s="1"/>
  <c r="P311" i="1" l="1"/>
  <c r="O312" i="1"/>
  <c r="S312" i="1"/>
  <c r="R313" i="1" s="1"/>
  <c r="L209" i="1"/>
  <c r="P312" i="1" l="1"/>
  <c r="S313" i="1"/>
  <c r="R314" i="1" s="1"/>
  <c r="O313" i="1"/>
  <c r="M209" i="1"/>
  <c r="K209" i="1" s="1"/>
  <c r="P313" i="1" l="1"/>
  <c r="O314" i="1"/>
  <c r="S314" i="1"/>
  <c r="R315" i="1" s="1"/>
  <c r="L210" i="1"/>
  <c r="P314" i="1" l="1"/>
  <c r="S315" i="1"/>
  <c r="R316" i="1" s="1"/>
  <c r="O315" i="1"/>
  <c r="M210" i="1"/>
  <c r="K210" i="1" s="1"/>
  <c r="P315" i="1" l="1"/>
  <c r="O316" i="1"/>
  <c r="S316" i="1"/>
  <c r="R317" i="1" s="1"/>
  <c r="L211" i="1"/>
  <c r="P316" i="1" l="1"/>
  <c r="S317" i="1"/>
  <c r="R318" i="1" s="1"/>
  <c r="O317" i="1"/>
  <c r="M211" i="1"/>
  <c r="K211" i="1" s="1"/>
  <c r="P317" i="1" l="1"/>
  <c r="O318" i="1"/>
  <c r="S318" i="1"/>
  <c r="R319" i="1" s="1"/>
  <c r="L212" i="1"/>
  <c r="P318" i="1" l="1"/>
  <c r="S319" i="1"/>
  <c r="R320" i="1" s="1"/>
  <c r="O319" i="1"/>
  <c r="M212" i="1"/>
  <c r="K212" i="1" s="1"/>
  <c r="P319" i="1" l="1"/>
  <c r="O320" i="1"/>
  <c r="S320" i="1"/>
  <c r="R321" i="1" s="1"/>
  <c r="L213" i="1"/>
  <c r="P320" i="1" l="1"/>
  <c r="O321" i="1"/>
  <c r="S321" i="1"/>
  <c r="R322" i="1" s="1"/>
  <c r="M213" i="1"/>
  <c r="K213" i="1" s="1"/>
  <c r="P321" i="1" l="1"/>
  <c r="S322" i="1"/>
  <c r="R323" i="1" s="1"/>
  <c r="O322" i="1"/>
  <c r="L214" i="1"/>
  <c r="S323" i="1" l="1"/>
  <c r="R324" i="1" s="1"/>
  <c r="O323" i="1"/>
  <c r="P322" i="1"/>
  <c r="M214" i="1"/>
  <c r="K214" i="1" s="1"/>
  <c r="P323" i="1" l="1"/>
  <c r="O324" i="1"/>
  <c r="S324" i="1"/>
  <c r="R325" i="1" s="1"/>
  <c r="L215" i="1"/>
  <c r="P324" i="1" l="1"/>
  <c r="O325" i="1"/>
  <c r="S325" i="1"/>
  <c r="R326" i="1" s="1"/>
  <c r="M215" i="1"/>
  <c r="K215" i="1" s="1"/>
  <c r="P325" i="1" l="1"/>
  <c r="O326" i="1"/>
  <c r="S326" i="1"/>
  <c r="R327" i="1" s="1"/>
  <c r="L216" i="1"/>
  <c r="P326" i="1" l="1"/>
  <c r="M216" i="1"/>
  <c r="K216" i="1" s="1"/>
  <c r="O327" i="1"/>
  <c r="S327" i="1"/>
  <c r="R328" i="1" s="1"/>
  <c r="L217" i="1" l="1"/>
  <c r="M217" i="1" s="1"/>
  <c r="K217" i="1" s="1"/>
  <c r="P327" i="1"/>
  <c r="O328" i="1"/>
  <c r="S328" i="1"/>
  <c r="R329" i="1" s="1"/>
  <c r="P328" i="1" l="1"/>
  <c r="S329" i="1"/>
  <c r="R330" i="1" s="1"/>
  <c r="O329" i="1"/>
  <c r="L218" i="1"/>
  <c r="P329" i="1" l="1"/>
  <c r="O330" i="1"/>
  <c r="S330" i="1"/>
  <c r="R331" i="1" s="1"/>
  <c r="M218" i="1"/>
  <c r="K218" i="1" s="1"/>
  <c r="P330" i="1" l="1"/>
  <c r="S331" i="1"/>
  <c r="R332" i="1" s="1"/>
  <c r="O331" i="1"/>
  <c r="L219" i="1"/>
  <c r="P331" i="1" l="1"/>
  <c r="S332" i="1"/>
  <c r="R333" i="1" s="1"/>
  <c r="O332" i="1"/>
  <c r="M219" i="1"/>
  <c r="K219" i="1" s="1"/>
  <c r="P332" i="1" l="1"/>
  <c r="O333" i="1"/>
  <c r="S333" i="1"/>
  <c r="L220" i="1"/>
  <c r="P333" i="1" l="1"/>
  <c r="R334" i="1"/>
  <c r="M220" i="1"/>
  <c r="K220" i="1" s="1"/>
  <c r="S334" i="1" l="1"/>
  <c r="R335" i="1" s="1"/>
  <c r="O334" i="1"/>
  <c r="L221" i="1"/>
  <c r="O335" i="1" l="1"/>
  <c r="S335" i="1"/>
  <c r="R336" i="1" s="1"/>
  <c r="P334" i="1"/>
  <c r="M221" i="1"/>
  <c r="K221" i="1" s="1"/>
  <c r="P335" i="1" l="1"/>
  <c r="S336" i="1"/>
  <c r="R337" i="1" s="1"/>
  <c r="O336" i="1"/>
  <c r="L222" i="1"/>
  <c r="O337" i="1" l="1"/>
  <c r="S337" i="1"/>
  <c r="R338" i="1" s="1"/>
  <c r="P336" i="1"/>
  <c r="M222" i="1"/>
  <c r="K222" i="1" s="1"/>
  <c r="P337" i="1" l="1"/>
  <c r="O338" i="1"/>
  <c r="S338" i="1"/>
  <c r="R339" i="1" s="1"/>
  <c r="L223" i="1"/>
  <c r="P338" i="1" l="1"/>
  <c r="O339" i="1"/>
  <c r="S339" i="1"/>
  <c r="R340" i="1" s="1"/>
  <c r="M223" i="1"/>
  <c r="K223" i="1" s="1"/>
  <c r="P339" i="1" l="1"/>
  <c r="O340" i="1"/>
  <c r="S340" i="1"/>
  <c r="R341" i="1" s="1"/>
  <c r="L224" i="1"/>
  <c r="P340" i="1" l="1"/>
  <c r="O341" i="1"/>
  <c r="S341" i="1"/>
  <c r="R342" i="1" s="1"/>
  <c r="M224" i="1"/>
  <c r="K224" i="1" s="1"/>
  <c r="P341" i="1" l="1"/>
  <c r="S342" i="1"/>
  <c r="R343" i="1" s="1"/>
  <c r="O342" i="1"/>
  <c r="L225" i="1"/>
  <c r="S343" i="1" l="1"/>
  <c r="R344" i="1" s="1"/>
  <c r="O343" i="1"/>
  <c r="P342" i="1"/>
  <c r="M225" i="1"/>
  <c r="K225" i="1" s="1"/>
  <c r="P343" i="1" l="1"/>
  <c r="S344" i="1"/>
  <c r="R345" i="1" s="1"/>
  <c r="O344" i="1"/>
  <c r="L226" i="1"/>
  <c r="P344" i="1" l="1"/>
  <c r="O345" i="1"/>
  <c r="S345" i="1"/>
  <c r="R346" i="1" s="1"/>
  <c r="M226" i="1"/>
  <c r="K226" i="1" s="1"/>
  <c r="P345" i="1" l="1"/>
  <c r="O346" i="1"/>
  <c r="S346" i="1"/>
  <c r="R347" i="1" s="1"/>
  <c r="L227" i="1"/>
  <c r="P346" i="1" l="1"/>
  <c r="O347" i="1"/>
  <c r="S347" i="1"/>
  <c r="R348" i="1" s="1"/>
  <c r="M227" i="1"/>
  <c r="K227" i="1" s="1"/>
  <c r="P347" i="1" l="1"/>
  <c r="S348" i="1"/>
  <c r="R349" i="1" s="1"/>
  <c r="O348" i="1"/>
  <c r="L228" i="1"/>
  <c r="P348" i="1" l="1"/>
  <c r="O349" i="1"/>
  <c r="S349" i="1"/>
  <c r="R350" i="1" s="1"/>
  <c r="M228" i="1"/>
  <c r="L229" i="1" s="1"/>
  <c r="K228" i="1" l="1"/>
  <c r="P349" i="1"/>
  <c r="O350" i="1"/>
  <c r="S350" i="1"/>
  <c r="R351" i="1" s="1"/>
  <c r="M229" i="1"/>
  <c r="L230" i="1" s="1"/>
  <c r="K229" i="1" l="1"/>
  <c r="S351" i="1"/>
  <c r="R352" i="1" s="1"/>
  <c r="O351" i="1"/>
  <c r="P350" i="1"/>
  <c r="M230" i="1"/>
  <c r="K230" i="1" s="1"/>
  <c r="S352" i="1" l="1"/>
  <c r="R353" i="1" s="1"/>
  <c r="O352" i="1"/>
  <c r="P351" i="1"/>
  <c r="L231" i="1"/>
  <c r="P352" i="1" l="1"/>
  <c r="S353" i="1"/>
  <c r="R354" i="1" s="1"/>
  <c r="O353" i="1"/>
  <c r="M231" i="1"/>
  <c r="K231" i="1" s="1"/>
  <c r="O354" i="1" l="1"/>
  <c r="S354" i="1"/>
  <c r="R355" i="1" s="1"/>
  <c r="P353" i="1"/>
  <c r="L232" i="1"/>
  <c r="P354" i="1" l="1"/>
  <c r="O355" i="1"/>
  <c r="S355" i="1"/>
  <c r="R356" i="1" s="1"/>
  <c r="M232" i="1"/>
  <c r="K232" i="1" s="1"/>
  <c r="P355" i="1" l="1"/>
  <c r="S356" i="1"/>
  <c r="R357" i="1" s="1"/>
  <c r="O356" i="1"/>
  <c r="L233" i="1"/>
  <c r="P356" i="1" l="1"/>
  <c r="O357" i="1"/>
  <c r="S357" i="1"/>
  <c r="R358" i="1" s="1"/>
  <c r="M233" i="1"/>
  <c r="K233" i="1" s="1"/>
  <c r="P357" i="1" l="1"/>
  <c r="O358" i="1"/>
  <c r="S358" i="1"/>
  <c r="R359" i="1" s="1"/>
  <c r="L234" i="1"/>
  <c r="P358" i="1" l="1"/>
  <c r="S359" i="1"/>
  <c r="R360" i="1" s="1"/>
  <c r="O359" i="1"/>
  <c r="M234" i="1"/>
  <c r="K234" i="1" s="1"/>
  <c r="S360" i="1" l="1"/>
  <c r="R361" i="1" s="1"/>
  <c r="O360" i="1"/>
  <c r="P359" i="1"/>
  <c r="L235" i="1"/>
  <c r="P360" i="1" l="1"/>
  <c r="S361" i="1"/>
  <c r="R362" i="1" s="1"/>
  <c r="O361" i="1"/>
  <c r="M235" i="1"/>
  <c r="K235" i="1" s="1"/>
  <c r="O362" i="1" l="1"/>
  <c r="S362" i="1"/>
  <c r="R363" i="1" s="1"/>
  <c r="P361" i="1"/>
  <c r="L236" i="1"/>
  <c r="P362" i="1" l="1"/>
  <c r="O363" i="1"/>
  <c r="S363" i="1"/>
  <c r="M236" i="1"/>
  <c r="K236" i="1" s="1"/>
  <c r="P363" i="1" l="1"/>
  <c r="R364" i="1"/>
  <c r="L237" i="1"/>
  <c r="O364" i="1" l="1"/>
  <c r="S364" i="1"/>
  <c r="R365" i="1" s="1"/>
  <c r="M237" i="1"/>
  <c r="K237" i="1" s="1"/>
  <c r="P364" i="1" l="1"/>
  <c r="S365" i="1"/>
  <c r="R366" i="1" s="1"/>
  <c r="O365" i="1"/>
  <c r="L238" i="1"/>
  <c r="P365" i="1" l="1"/>
  <c r="O366" i="1"/>
  <c r="S366" i="1"/>
  <c r="R367" i="1" s="1"/>
  <c r="M238" i="1"/>
  <c r="K238" i="1" s="1"/>
  <c r="P366" i="1" l="1"/>
  <c r="O367" i="1"/>
  <c r="S367" i="1"/>
  <c r="R368" i="1" s="1"/>
  <c r="L239" i="1"/>
  <c r="P367" i="1" l="1"/>
  <c r="O368" i="1"/>
  <c r="S368" i="1"/>
  <c r="R369" i="1" s="1"/>
  <c r="M239" i="1"/>
  <c r="K239" i="1" s="1"/>
  <c r="L240" i="1" l="1"/>
  <c r="M240" i="1" s="1"/>
  <c r="P368" i="1"/>
  <c r="O369" i="1"/>
  <c r="S369" i="1"/>
  <c r="R370" i="1" s="1"/>
  <c r="P369" i="1" l="1"/>
  <c r="K240" i="1"/>
  <c r="O370" i="1"/>
  <c r="S370" i="1"/>
  <c r="R371" i="1" s="1"/>
  <c r="L241" i="1"/>
  <c r="M241" i="1" s="1"/>
  <c r="K241" i="1" l="1"/>
  <c r="P370" i="1"/>
  <c r="O371" i="1"/>
  <c r="S371" i="1"/>
  <c r="R372" i="1" s="1"/>
  <c r="L242" i="1"/>
  <c r="P371" i="1" l="1"/>
  <c r="O372" i="1"/>
  <c r="S372" i="1"/>
  <c r="R373" i="1" s="1"/>
  <c r="M242" i="1"/>
  <c r="K242" i="1" s="1"/>
  <c r="P372" i="1" l="1"/>
  <c r="O373" i="1"/>
  <c r="S373" i="1"/>
  <c r="R374" i="1" s="1"/>
  <c r="L243" i="1"/>
  <c r="P373" i="1" l="1"/>
  <c r="O374" i="1"/>
  <c r="S374" i="1"/>
  <c r="R375" i="1" s="1"/>
  <c r="M243" i="1"/>
  <c r="L244" i="1" s="1"/>
  <c r="K243" i="1" l="1"/>
  <c r="P374" i="1"/>
  <c r="O375" i="1"/>
  <c r="S375" i="1"/>
  <c r="R376" i="1" s="1"/>
  <c r="M244" i="1"/>
  <c r="L245" i="1" s="1"/>
  <c r="K244" i="1" l="1"/>
  <c r="P375" i="1"/>
  <c r="O376" i="1"/>
  <c r="S376" i="1"/>
  <c r="R377" i="1" s="1"/>
  <c r="M245" i="1"/>
  <c r="L246" i="1" s="1"/>
  <c r="K245" i="1" l="1"/>
  <c r="O377" i="1"/>
  <c r="S377" i="1"/>
  <c r="R378" i="1" s="1"/>
  <c r="P376" i="1"/>
  <c r="M246" i="1"/>
  <c r="K246" i="1" s="1"/>
  <c r="P377" i="1" l="1"/>
  <c r="L247" i="1"/>
  <c r="M247" i="1" s="1"/>
  <c r="L248" i="1" s="1"/>
  <c r="S378" i="1"/>
  <c r="R379" i="1" s="1"/>
  <c r="O378" i="1"/>
  <c r="K247" i="1" l="1"/>
  <c r="P378" i="1"/>
  <c r="O379" i="1"/>
  <c r="S379" i="1"/>
  <c r="R380" i="1" s="1"/>
  <c r="M248" i="1"/>
  <c r="K248" i="1" s="1"/>
  <c r="L249" i="1" l="1"/>
  <c r="M249" i="1" s="1"/>
  <c r="K249" i="1" s="1"/>
  <c r="P379" i="1"/>
  <c r="O380" i="1"/>
  <c r="S380" i="1"/>
  <c r="R381" i="1" s="1"/>
  <c r="P380" i="1" l="1"/>
  <c r="L250" i="1"/>
  <c r="O381" i="1"/>
  <c r="S381" i="1"/>
  <c r="R382" i="1" s="1"/>
  <c r="M250" i="1" l="1"/>
  <c r="L251" i="1" s="1"/>
  <c r="M251" i="1" s="1"/>
  <c r="L252" i="1" s="1"/>
  <c r="P381" i="1"/>
  <c r="S382" i="1"/>
  <c r="R383" i="1" s="1"/>
  <c r="O382" i="1"/>
  <c r="P382" i="1" l="1"/>
  <c r="K250" i="1"/>
  <c r="O383" i="1"/>
  <c r="S383" i="1"/>
  <c r="R384" i="1" s="1"/>
  <c r="K251" i="1"/>
  <c r="M252" i="1"/>
  <c r="L253" i="1" s="1"/>
  <c r="P383" i="1" l="1"/>
  <c r="K252" i="1"/>
  <c r="S384" i="1"/>
  <c r="R385" i="1" s="1"/>
  <c r="O384" i="1"/>
  <c r="M253" i="1"/>
  <c r="K253" i="1" s="1"/>
  <c r="P384" i="1" l="1"/>
  <c r="S385" i="1"/>
  <c r="R386" i="1" s="1"/>
  <c r="O385" i="1"/>
  <c r="L254" i="1"/>
  <c r="O386" i="1" l="1"/>
  <c r="S386" i="1"/>
  <c r="R387" i="1" s="1"/>
  <c r="M254" i="1"/>
  <c r="L255" i="1" s="1"/>
  <c r="P385" i="1"/>
  <c r="K254" i="1" l="1"/>
  <c r="P386" i="1"/>
  <c r="M255" i="1"/>
  <c r="K255" i="1" s="1"/>
  <c r="O387" i="1"/>
  <c r="S387" i="1"/>
  <c r="R388" i="1" s="1"/>
  <c r="L256" i="1" l="1"/>
  <c r="P387" i="1"/>
  <c r="O388" i="1"/>
  <c r="S388" i="1"/>
  <c r="R389" i="1" s="1"/>
  <c r="M256" i="1" l="1"/>
  <c r="L257" i="1" s="1"/>
  <c r="M257" i="1" s="1"/>
  <c r="K257" i="1" s="1"/>
  <c r="P388" i="1"/>
  <c r="S389" i="1"/>
  <c r="R390" i="1" s="1"/>
  <c r="O389" i="1"/>
  <c r="K256" i="1" l="1"/>
  <c r="L258" i="1"/>
  <c r="M258" i="1" s="1"/>
  <c r="K258" i="1" s="1"/>
  <c r="O390" i="1"/>
  <c r="S390" i="1"/>
  <c r="R391" i="1" s="1"/>
  <c r="P389" i="1"/>
  <c r="P390" i="1" l="1"/>
  <c r="L259" i="1"/>
  <c r="M259" i="1" s="1"/>
  <c r="L260" i="1" s="1"/>
  <c r="O391" i="1"/>
  <c r="S391" i="1"/>
  <c r="R392" i="1" s="1"/>
  <c r="P391" i="1" l="1"/>
  <c r="S392" i="1"/>
  <c r="R393" i="1" s="1"/>
  <c r="O392" i="1"/>
  <c r="K259" i="1"/>
  <c r="M260" i="1"/>
  <c r="L261" i="1" s="1"/>
  <c r="P392" i="1" l="1"/>
  <c r="K260" i="1"/>
  <c r="S393" i="1"/>
  <c r="R394" i="1" s="1"/>
  <c r="O393" i="1"/>
  <c r="M261" i="1"/>
  <c r="K261" i="1" s="1"/>
  <c r="L262" i="1" l="1"/>
  <c r="M262" i="1" s="1"/>
  <c r="P393" i="1"/>
  <c r="S394" i="1"/>
  <c r="R395" i="1" s="1"/>
  <c r="O394" i="1"/>
  <c r="K262" i="1" l="1"/>
  <c r="L263" i="1"/>
  <c r="M263" i="1" s="1"/>
  <c r="L264" i="1" s="1"/>
  <c r="O395" i="1"/>
  <c r="S395" i="1"/>
  <c r="R396" i="1" s="1"/>
  <c r="P394" i="1"/>
  <c r="P395" i="1" l="1"/>
  <c r="K263" i="1"/>
  <c r="O396" i="1"/>
  <c r="S396" i="1"/>
  <c r="R397" i="1" s="1"/>
  <c r="M264" i="1"/>
  <c r="L265" i="1" s="1"/>
  <c r="P396" i="1" l="1"/>
  <c r="K264" i="1"/>
  <c r="O397" i="1"/>
  <c r="S397" i="1"/>
  <c r="R398" i="1" s="1"/>
  <c r="M265" i="1"/>
  <c r="L266" i="1" s="1"/>
  <c r="K265" i="1" l="1"/>
  <c r="P397" i="1"/>
  <c r="O398" i="1"/>
  <c r="S398" i="1"/>
  <c r="R399" i="1" s="1"/>
  <c r="M266" i="1"/>
  <c r="L267" i="1" s="1"/>
  <c r="O399" i="1" l="1"/>
  <c r="S399" i="1"/>
  <c r="R400" i="1" s="1"/>
  <c r="K266" i="1"/>
  <c r="P398" i="1"/>
  <c r="M267" i="1"/>
  <c r="K267" i="1" s="1"/>
  <c r="P399" i="1" l="1"/>
  <c r="O400" i="1"/>
  <c r="S400" i="1"/>
  <c r="R401" i="1" s="1"/>
  <c r="L268" i="1"/>
  <c r="P400" i="1" l="1"/>
  <c r="M268" i="1"/>
  <c r="K268" i="1" s="1"/>
  <c r="S401" i="1"/>
  <c r="O401" i="1"/>
  <c r="P401" i="1" l="1"/>
  <c r="L269" i="1"/>
  <c r="R402" i="1"/>
  <c r="M269" i="1" l="1"/>
  <c r="K269" i="1" s="1"/>
  <c r="O402" i="1"/>
  <c r="S402" i="1"/>
  <c r="R403" i="1" s="1"/>
  <c r="L270" i="1" l="1"/>
  <c r="M270" i="1" s="1"/>
  <c r="L271" i="1" s="1"/>
  <c r="P402" i="1"/>
  <c r="O403" i="1"/>
  <c r="S403" i="1"/>
  <c r="R404" i="1" s="1"/>
  <c r="O404" i="1" l="1"/>
  <c r="S404" i="1"/>
  <c r="R405" i="1" s="1"/>
  <c r="M271" i="1"/>
  <c r="L272" i="1" s="1"/>
  <c r="M272" i="1" s="1"/>
  <c r="L273" i="1" s="1"/>
  <c r="P403" i="1"/>
  <c r="K270" i="1"/>
  <c r="K271" i="1" l="1"/>
  <c r="K272" i="1"/>
  <c r="O405" i="1"/>
  <c r="S405" i="1"/>
  <c r="R406" i="1" s="1"/>
  <c r="P404" i="1"/>
  <c r="M273" i="1"/>
  <c r="L274" i="1" s="1"/>
  <c r="O406" i="1" l="1"/>
  <c r="S406" i="1"/>
  <c r="R407" i="1" s="1"/>
  <c r="S407" i="1" s="1"/>
  <c r="P405" i="1"/>
  <c r="K273" i="1"/>
  <c r="M274" i="1"/>
  <c r="K274" i="1" s="1"/>
  <c r="P406" i="1" l="1"/>
  <c r="O407" i="1"/>
  <c r="P407" i="1" s="1"/>
  <c r="R408" i="1"/>
  <c r="L275" i="1"/>
  <c r="M275" i="1" l="1"/>
  <c r="K275" i="1" s="1"/>
  <c r="O408" i="1"/>
  <c r="S408" i="1"/>
  <c r="R409" i="1" s="1"/>
  <c r="L276" i="1" l="1"/>
  <c r="M276" i="1" s="1"/>
  <c r="K276" i="1" s="1"/>
  <c r="O409" i="1"/>
  <c r="S409" i="1"/>
  <c r="R410" i="1" s="1"/>
  <c r="P408" i="1"/>
  <c r="O410" i="1" l="1"/>
  <c r="S410" i="1"/>
  <c r="P409" i="1"/>
  <c r="L277" i="1"/>
  <c r="P410" i="1" l="1"/>
  <c r="R411" i="1"/>
  <c r="M277" i="1"/>
  <c r="K277" i="1" s="1"/>
  <c r="O411" i="1" l="1"/>
  <c r="S411" i="1"/>
  <c r="L278" i="1"/>
  <c r="P411" i="1" l="1"/>
  <c r="R412" i="1"/>
  <c r="M278" i="1"/>
  <c r="K278" i="1" s="1"/>
  <c r="O412" i="1" l="1"/>
  <c r="S412" i="1"/>
  <c r="R413" i="1" s="1"/>
  <c r="L279" i="1"/>
  <c r="O413" i="1" l="1"/>
  <c r="S413" i="1"/>
  <c r="R414" i="1" s="1"/>
  <c r="P412" i="1"/>
  <c r="M279" i="1"/>
  <c r="K279" i="1" s="1"/>
  <c r="O414" i="1" l="1"/>
  <c r="S414" i="1"/>
  <c r="R415" i="1" s="1"/>
  <c r="P413" i="1"/>
  <c r="L280" i="1"/>
  <c r="O415" i="1" l="1"/>
  <c r="S415" i="1"/>
  <c r="R416" i="1" s="1"/>
  <c r="P414" i="1"/>
  <c r="M280" i="1"/>
  <c r="K280" i="1" s="1"/>
  <c r="O416" i="1" l="1"/>
  <c r="S416" i="1"/>
  <c r="R417" i="1" s="1"/>
  <c r="P415" i="1"/>
  <c r="L281" i="1"/>
  <c r="O417" i="1" l="1"/>
  <c r="S417" i="1"/>
  <c r="R418" i="1" s="1"/>
  <c r="P416" i="1"/>
  <c r="M281" i="1"/>
  <c r="K281" i="1" s="1"/>
  <c r="O418" i="1" l="1"/>
  <c r="S418" i="1"/>
  <c r="R419" i="1" s="1"/>
  <c r="P417" i="1"/>
  <c r="L282" i="1"/>
  <c r="O419" i="1" l="1"/>
  <c r="S419" i="1"/>
  <c r="R420" i="1" s="1"/>
  <c r="P418" i="1"/>
  <c r="M282" i="1"/>
  <c r="K282" i="1" s="1"/>
  <c r="O420" i="1" l="1"/>
  <c r="S420" i="1"/>
  <c r="R421" i="1" s="1"/>
  <c r="P419" i="1"/>
  <c r="L283" i="1"/>
  <c r="O421" i="1" l="1"/>
  <c r="S421" i="1"/>
  <c r="R422" i="1" s="1"/>
  <c r="P420" i="1"/>
  <c r="M283" i="1"/>
  <c r="K283" i="1" s="1"/>
  <c r="O422" i="1" l="1"/>
  <c r="S422" i="1"/>
  <c r="R423" i="1" s="1"/>
  <c r="P421" i="1"/>
  <c r="L284" i="1"/>
  <c r="O423" i="1" l="1"/>
  <c r="S423" i="1"/>
  <c r="R424" i="1" s="1"/>
  <c r="P422" i="1"/>
  <c r="M284" i="1"/>
  <c r="K284" i="1" s="1"/>
  <c r="O424" i="1" l="1"/>
  <c r="S424" i="1"/>
  <c r="R425" i="1" s="1"/>
  <c r="P423" i="1"/>
  <c r="L285" i="1"/>
  <c r="O425" i="1" l="1"/>
  <c r="S425" i="1"/>
  <c r="R426" i="1" s="1"/>
  <c r="P424" i="1"/>
  <c r="M285" i="1"/>
  <c r="K285" i="1" s="1"/>
  <c r="O426" i="1" l="1"/>
  <c r="S426" i="1"/>
  <c r="R427" i="1" s="1"/>
  <c r="P425" i="1"/>
  <c r="L286" i="1"/>
  <c r="M286" i="1" l="1"/>
  <c r="K286" i="1" s="1"/>
  <c r="O427" i="1"/>
  <c r="S427" i="1"/>
  <c r="R428" i="1" s="1"/>
  <c r="P426" i="1"/>
  <c r="L287" i="1" l="1"/>
  <c r="M287" i="1" s="1"/>
  <c r="K287" i="1" s="1"/>
  <c r="O428" i="1"/>
  <c r="S428" i="1"/>
  <c r="R429" i="1" s="1"/>
  <c r="P427" i="1"/>
  <c r="L288" i="1" l="1"/>
  <c r="M288" i="1" s="1"/>
  <c r="L289" i="1" s="1"/>
  <c r="O429" i="1"/>
  <c r="S429" i="1"/>
  <c r="R430" i="1" s="1"/>
  <c r="P428" i="1"/>
  <c r="K288" i="1" l="1"/>
  <c r="M289" i="1"/>
  <c r="K289" i="1" s="1"/>
  <c r="O430" i="1"/>
  <c r="S430" i="1"/>
  <c r="R431" i="1" s="1"/>
  <c r="P429" i="1"/>
  <c r="L290" i="1" l="1"/>
  <c r="M290" i="1" s="1"/>
  <c r="K290" i="1" s="1"/>
  <c r="O431" i="1"/>
  <c r="S431" i="1"/>
  <c r="R432" i="1" s="1"/>
  <c r="P430" i="1"/>
  <c r="L291" i="1" l="1"/>
  <c r="M291" i="1" s="1"/>
  <c r="K291" i="1" s="1"/>
  <c r="O432" i="1"/>
  <c r="S432" i="1"/>
  <c r="R433" i="1" s="1"/>
  <c r="P431" i="1"/>
  <c r="L292" i="1" l="1"/>
  <c r="M292" i="1" s="1"/>
  <c r="O433" i="1"/>
  <c r="S433" i="1"/>
  <c r="R434" i="1" s="1"/>
  <c r="P432" i="1"/>
  <c r="K292" i="1" l="1"/>
  <c r="O434" i="1"/>
  <c r="S434" i="1"/>
  <c r="R435" i="1" s="1"/>
  <c r="P433" i="1"/>
  <c r="L293" i="1"/>
  <c r="M293" i="1" l="1"/>
  <c r="K293" i="1" s="1"/>
  <c r="O435" i="1"/>
  <c r="S435" i="1"/>
  <c r="R436" i="1" s="1"/>
  <c r="P434" i="1"/>
  <c r="L294" i="1" l="1"/>
  <c r="M294" i="1" s="1"/>
  <c r="K294" i="1" s="1"/>
  <c r="O436" i="1"/>
  <c r="S436" i="1"/>
  <c r="R437" i="1" s="1"/>
  <c r="P435" i="1"/>
  <c r="O437" i="1" l="1"/>
  <c r="S437" i="1"/>
  <c r="R438" i="1" s="1"/>
  <c r="P436" i="1"/>
  <c r="L295" i="1"/>
  <c r="M295" i="1" l="1"/>
  <c r="K295" i="1" s="1"/>
  <c r="O438" i="1"/>
  <c r="S438" i="1"/>
  <c r="R439" i="1" s="1"/>
  <c r="P437" i="1"/>
  <c r="L296" i="1" l="1"/>
  <c r="M296" i="1" s="1"/>
  <c r="O439" i="1"/>
  <c r="S439" i="1"/>
  <c r="R440" i="1" s="1"/>
  <c r="P438" i="1"/>
  <c r="L297" i="1" l="1"/>
  <c r="M297" i="1" s="1"/>
  <c r="K297" i="1" s="1"/>
  <c r="K296" i="1"/>
  <c r="O440" i="1"/>
  <c r="S440" i="1"/>
  <c r="R441" i="1" s="1"/>
  <c r="P439" i="1"/>
  <c r="L298" i="1" l="1"/>
  <c r="O441" i="1"/>
  <c r="S441" i="1"/>
  <c r="R442" i="1" s="1"/>
  <c r="P440" i="1"/>
  <c r="M298" i="1" l="1"/>
  <c r="L299" i="1" s="1"/>
  <c r="O442" i="1"/>
  <c r="S442" i="1"/>
  <c r="R443" i="1" s="1"/>
  <c r="P441" i="1"/>
  <c r="M299" i="1" l="1"/>
  <c r="K299" i="1" s="1"/>
  <c r="K298" i="1"/>
  <c r="O443" i="1"/>
  <c r="S443" i="1"/>
  <c r="R444" i="1" s="1"/>
  <c r="P442" i="1"/>
  <c r="L300" i="1" l="1"/>
  <c r="O444" i="1"/>
  <c r="S444" i="1"/>
  <c r="R445" i="1" s="1"/>
  <c r="P443" i="1"/>
  <c r="M300" i="1" l="1"/>
  <c r="K300" i="1" s="1"/>
  <c r="O445" i="1"/>
  <c r="S445" i="1"/>
  <c r="R446" i="1" s="1"/>
  <c r="P444" i="1"/>
  <c r="L301" i="1" l="1"/>
  <c r="M301" i="1" s="1"/>
  <c r="K301" i="1" s="1"/>
  <c r="O446" i="1"/>
  <c r="S446" i="1"/>
  <c r="R447" i="1" s="1"/>
  <c r="P445" i="1"/>
  <c r="L302" i="1" l="1"/>
  <c r="O447" i="1"/>
  <c r="S447" i="1"/>
  <c r="R448" i="1" s="1"/>
  <c r="P446" i="1"/>
  <c r="M302" i="1" l="1"/>
  <c r="K302" i="1" s="1"/>
  <c r="O448" i="1"/>
  <c r="S448" i="1"/>
  <c r="R449" i="1" s="1"/>
  <c r="P447" i="1"/>
  <c r="L303" i="1" l="1"/>
  <c r="O449" i="1"/>
  <c r="S449" i="1"/>
  <c r="R450" i="1" s="1"/>
  <c r="P448" i="1"/>
  <c r="M303" i="1" l="1"/>
  <c r="K303" i="1" s="1"/>
  <c r="O450" i="1"/>
  <c r="S450" i="1"/>
  <c r="R451" i="1" s="1"/>
  <c r="P449" i="1"/>
  <c r="L304" i="1" l="1"/>
  <c r="M304" i="1" s="1"/>
  <c r="K304" i="1" s="1"/>
  <c r="O451" i="1"/>
  <c r="S451" i="1"/>
  <c r="R452" i="1" s="1"/>
  <c r="P450" i="1"/>
  <c r="L305" i="1" l="1"/>
  <c r="O452" i="1"/>
  <c r="S452" i="1"/>
  <c r="R453" i="1" s="1"/>
  <c r="P451" i="1"/>
  <c r="M305" i="1" l="1"/>
  <c r="K305" i="1" s="1"/>
  <c r="O453" i="1"/>
  <c r="S453" i="1"/>
  <c r="R454" i="1" s="1"/>
  <c r="P452" i="1"/>
  <c r="L306" i="1" l="1"/>
  <c r="O454" i="1"/>
  <c r="S454" i="1"/>
  <c r="R455" i="1" s="1"/>
  <c r="P453" i="1"/>
  <c r="M306" i="1" l="1"/>
  <c r="K306" i="1" s="1"/>
  <c r="O455" i="1"/>
  <c r="S455" i="1"/>
  <c r="R456" i="1" s="1"/>
  <c r="P454" i="1"/>
  <c r="L307" i="1" l="1"/>
  <c r="O456" i="1"/>
  <c r="S456" i="1"/>
  <c r="R457" i="1" s="1"/>
  <c r="P455" i="1"/>
  <c r="M307" i="1" l="1"/>
  <c r="L308" i="1" s="1"/>
  <c r="O457" i="1"/>
  <c r="S457" i="1"/>
  <c r="R458" i="1" s="1"/>
  <c r="P456" i="1"/>
  <c r="K307" i="1" l="1"/>
  <c r="M308" i="1"/>
  <c r="L309" i="1" s="1"/>
  <c r="O458" i="1"/>
  <c r="S458" i="1"/>
  <c r="R459" i="1" s="1"/>
  <c r="P457" i="1"/>
  <c r="M309" i="1" l="1"/>
  <c r="K309" i="1" s="1"/>
  <c r="K308" i="1"/>
  <c r="O459" i="1"/>
  <c r="S459" i="1"/>
  <c r="R460" i="1" s="1"/>
  <c r="P458" i="1"/>
  <c r="L310" i="1" l="1"/>
  <c r="O460" i="1"/>
  <c r="S460" i="1"/>
  <c r="R461" i="1" s="1"/>
  <c r="P459" i="1"/>
  <c r="M310" i="1" l="1"/>
  <c r="L311" i="1" s="1"/>
  <c r="O461" i="1"/>
  <c r="S461" i="1"/>
  <c r="R462" i="1" s="1"/>
  <c r="P460" i="1"/>
  <c r="M311" i="1" l="1"/>
  <c r="K311" i="1" s="1"/>
  <c r="K310" i="1"/>
  <c r="O462" i="1"/>
  <c r="S462" i="1"/>
  <c r="R463" i="1" s="1"/>
  <c r="P461" i="1"/>
  <c r="L312" i="1" l="1"/>
  <c r="O463" i="1"/>
  <c r="S463" i="1"/>
  <c r="R464" i="1" s="1"/>
  <c r="P462" i="1"/>
  <c r="M312" i="1" l="1"/>
  <c r="L313" i="1" s="1"/>
  <c r="O464" i="1"/>
  <c r="S464" i="1"/>
  <c r="R465" i="1" s="1"/>
  <c r="P463" i="1"/>
  <c r="M313" i="1" l="1"/>
  <c r="K313" i="1" s="1"/>
  <c r="K312" i="1"/>
  <c r="O465" i="1"/>
  <c r="S465" i="1"/>
  <c r="R466" i="1" s="1"/>
  <c r="P464" i="1"/>
  <c r="L314" i="1" l="1"/>
  <c r="M314" i="1" s="1"/>
  <c r="L315" i="1" s="1"/>
  <c r="O466" i="1"/>
  <c r="S466" i="1"/>
  <c r="R467" i="1" s="1"/>
  <c r="P465" i="1"/>
  <c r="K314" i="1" l="1"/>
  <c r="M315" i="1"/>
  <c r="L316" i="1" s="1"/>
  <c r="O467" i="1"/>
  <c r="S467" i="1"/>
  <c r="R468" i="1" s="1"/>
  <c r="P466" i="1"/>
  <c r="M316" i="1" l="1"/>
  <c r="K316" i="1" s="1"/>
  <c r="K315" i="1"/>
  <c r="O468" i="1"/>
  <c r="S468" i="1"/>
  <c r="R469" i="1" s="1"/>
  <c r="P467" i="1"/>
  <c r="L317" i="1" l="1"/>
  <c r="M317" i="1" s="1"/>
  <c r="L318" i="1" s="1"/>
  <c r="O469" i="1"/>
  <c r="S469" i="1"/>
  <c r="R470" i="1" s="1"/>
  <c r="P468" i="1"/>
  <c r="K317" i="1" l="1"/>
  <c r="M318" i="1"/>
  <c r="L319" i="1" s="1"/>
  <c r="P469" i="1"/>
  <c r="O470" i="1"/>
  <c r="S470" i="1"/>
  <c r="R471" i="1" s="1"/>
  <c r="M319" i="1" l="1"/>
  <c r="K319" i="1" s="1"/>
  <c r="K318" i="1"/>
  <c r="O471" i="1"/>
  <c r="S471" i="1"/>
  <c r="R472" i="1" s="1"/>
  <c r="P470" i="1"/>
  <c r="L320" i="1" l="1"/>
  <c r="M320" i="1" s="1"/>
  <c r="K320" i="1" s="1"/>
  <c r="O472" i="1"/>
  <c r="S472" i="1"/>
  <c r="R473" i="1" s="1"/>
  <c r="P471" i="1"/>
  <c r="L321" i="1" l="1"/>
  <c r="O473" i="1"/>
  <c r="S473" i="1"/>
  <c r="R474" i="1" s="1"/>
  <c r="P472" i="1"/>
  <c r="M321" i="1" l="1"/>
  <c r="K321" i="1" s="1"/>
  <c r="O474" i="1"/>
  <c r="S474" i="1"/>
  <c r="P473" i="1"/>
  <c r="L322" i="1" l="1"/>
  <c r="P474" i="1"/>
  <c r="R475" i="1"/>
  <c r="M322" i="1" l="1"/>
  <c r="L323" i="1" s="1"/>
  <c r="O475" i="1"/>
  <c r="S475" i="1"/>
  <c r="R476" i="1" s="1"/>
  <c r="K322" i="1" l="1"/>
  <c r="M323" i="1"/>
  <c r="L324" i="1" s="1"/>
  <c r="O476" i="1"/>
  <c r="S476" i="1"/>
  <c r="R477" i="1" s="1"/>
  <c r="P475" i="1"/>
  <c r="K323" i="1" l="1"/>
  <c r="M324" i="1"/>
  <c r="L325" i="1" s="1"/>
  <c r="O477" i="1"/>
  <c r="S477" i="1"/>
  <c r="R478" i="1" s="1"/>
  <c r="P476" i="1"/>
  <c r="K324" i="1" l="1"/>
  <c r="M325" i="1"/>
  <c r="K325" i="1" s="1"/>
  <c r="O478" i="1"/>
  <c r="S478" i="1"/>
  <c r="R479" i="1" s="1"/>
  <c r="P477" i="1"/>
  <c r="L326" i="1" l="1"/>
  <c r="M326" i="1" s="1"/>
  <c r="L327" i="1" s="1"/>
  <c r="O479" i="1"/>
  <c r="S479" i="1"/>
  <c r="R480" i="1" s="1"/>
  <c r="P478" i="1"/>
  <c r="M327" i="1" l="1"/>
  <c r="K327" i="1" s="1"/>
  <c r="K326" i="1"/>
  <c r="O480" i="1"/>
  <c r="S480" i="1"/>
  <c r="R481" i="1" s="1"/>
  <c r="P479" i="1"/>
  <c r="L328" i="1" l="1"/>
  <c r="O481" i="1"/>
  <c r="S481" i="1"/>
  <c r="R482" i="1" s="1"/>
  <c r="P480" i="1"/>
  <c r="M328" i="1" l="1"/>
  <c r="L329" i="1" s="1"/>
  <c r="O482" i="1"/>
  <c r="S482" i="1"/>
  <c r="R483" i="1" s="1"/>
  <c r="P481" i="1"/>
  <c r="K328" i="1" l="1"/>
  <c r="M329" i="1"/>
  <c r="K329" i="1" s="1"/>
  <c r="O483" i="1"/>
  <c r="S483" i="1"/>
  <c r="R484" i="1" s="1"/>
  <c r="P482" i="1"/>
  <c r="L330" i="1" l="1"/>
  <c r="O484" i="1"/>
  <c r="S484" i="1"/>
  <c r="R485" i="1" s="1"/>
  <c r="P483" i="1"/>
  <c r="M330" i="1" l="1"/>
  <c r="L331" i="1" s="1"/>
  <c r="M331" i="1" s="1"/>
  <c r="O485" i="1"/>
  <c r="S485" i="1"/>
  <c r="R486" i="1" s="1"/>
  <c r="P484" i="1"/>
  <c r="K330" i="1" l="1"/>
  <c r="K331" i="1"/>
  <c r="L332" i="1"/>
  <c r="M332" i="1" s="1"/>
  <c r="L333" i="1" s="1"/>
  <c r="O486" i="1"/>
  <c r="S486" i="1"/>
  <c r="R487" i="1" s="1"/>
  <c r="P485" i="1"/>
  <c r="M333" i="1" l="1"/>
  <c r="L334" i="1" s="1"/>
  <c r="K332" i="1"/>
  <c r="O487" i="1"/>
  <c r="S487" i="1"/>
  <c r="R488" i="1" s="1"/>
  <c r="P486" i="1"/>
  <c r="M334" i="1" l="1"/>
  <c r="L335" i="1" s="1"/>
  <c r="K333" i="1"/>
  <c r="O488" i="1"/>
  <c r="S488" i="1"/>
  <c r="R489" i="1" s="1"/>
  <c r="P487" i="1"/>
  <c r="M335" i="1" l="1"/>
  <c r="L336" i="1" s="1"/>
  <c r="K334" i="1"/>
  <c r="O489" i="1"/>
  <c r="S489" i="1"/>
  <c r="R490" i="1" s="1"/>
  <c r="P488" i="1"/>
  <c r="M336" i="1" l="1"/>
  <c r="L337" i="1" s="1"/>
  <c r="K335" i="1"/>
  <c r="O490" i="1"/>
  <c r="S490" i="1"/>
  <c r="R491" i="1" s="1"/>
  <c r="P489" i="1"/>
  <c r="M337" i="1" l="1"/>
  <c r="K337" i="1" s="1"/>
  <c r="K336" i="1"/>
  <c r="O491" i="1"/>
  <c r="S491" i="1"/>
  <c r="R492" i="1" s="1"/>
  <c r="P490" i="1"/>
  <c r="L338" i="1" l="1"/>
  <c r="O492" i="1"/>
  <c r="S492" i="1"/>
  <c r="R493" i="1" s="1"/>
  <c r="P491" i="1"/>
  <c r="M338" i="1" l="1"/>
  <c r="K338" i="1" s="1"/>
  <c r="O493" i="1"/>
  <c r="S493" i="1"/>
  <c r="R494" i="1" s="1"/>
  <c r="P492" i="1"/>
  <c r="L339" i="1" l="1"/>
  <c r="M339" i="1" s="1"/>
  <c r="L340" i="1" s="1"/>
  <c r="O494" i="1"/>
  <c r="S494" i="1"/>
  <c r="R495" i="1" s="1"/>
  <c r="P493" i="1"/>
  <c r="M340" i="1" l="1"/>
  <c r="L341" i="1" s="1"/>
  <c r="K339" i="1"/>
  <c r="O495" i="1"/>
  <c r="S495" i="1"/>
  <c r="R496" i="1" s="1"/>
  <c r="P494" i="1"/>
  <c r="M341" i="1" l="1"/>
  <c r="L342" i="1" s="1"/>
  <c r="K340" i="1"/>
  <c r="O496" i="1"/>
  <c r="S496" i="1"/>
  <c r="R497" i="1" s="1"/>
  <c r="P495" i="1"/>
  <c r="M342" i="1" l="1"/>
  <c r="L343" i="1" s="1"/>
  <c r="K341" i="1"/>
  <c r="O497" i="1"/>
  <c r="S497" i="1"/>
  <c r="R498" i="1" s="1"/>
  <c r="P496" i="1"/>
  <c r="M343" i="1" l="1"/>
  <c r="L344" i="1" s="1"/>
  <c r="K342" i="1"/>
  <c r="P497" i="1"/>
  <c r="O498" i="1"/>
  <c r="S498" i="1"/>
  <c r="R499" i="1" s="1"/>
  <c r="K343" i="1" l="1"/>
  <c r="M344" i="1"/>
  <c r="K344" i="1" s="1"/>
  <c r="O499" i="1"/>
  <c r="S499" i="1"/>
  <c r="R500" i="1" s="1"/>
  <c r="P498" i="1"/>
  <c r="L345" i="1" l="1"/>
  <c r="O500" i="1"/>
  <c r="S500" i="1"/>
  <c r="R501" i="1" s="1"/>
  <c r="P499" i="1"/>
  <c r="M345" i="1" l="1"/>
  <c r="K345" i="1" s="1"/>
  <c r="O501" i="1"/>
  <c r="S501" i="1"/>
  <c r="R502" i="1" s="1"/>
  <c r="P500" i="1"/>
  <c r="L346" i="1" l="1"/>
  <c r="M346" i="1" s="1"/>
  <c r="K346" i="1" s="1"/>
  <c r="O502" i="1"/>
  <c r="S502" i="1"/>
  <c r="R503" i="1" s="1"/>
  <c r="P501" i="1"/>
  <c r="L347" i="1" l="1"/>
  <c r="O503" i="1"/>
  <c r="S503" i="1"/>
  <c r="R504" i="1" s="1"/>
  <c r="P502" i="1"/>
  <c r="M347" i="1" l="1"/>
  <c r="K347" i="1" s="1"/>
  <c r="P503" i="1"/>
  <c r="O504" i="1"/>
  <c r="S504" i="1"/>
  <c r="R505" i="1" s="1"/>
  <c r="L348" i="1" l="1"/>
  <c r="M348" i="1" s="1"/>
  <c r="K348" i="1" s="1"/>
  <c r="O505" i="1"/>
  <c r="S505" i="1"/>
  <c r="R506" i="1" s="1"/>
  <c r="P504" i="1"/>
  <c r="L349" i="1" l="1"/>
  <c r="O506" i="1"/>
  <c r="S506" i="1"/>
  <c r="R507" i="1" s="1"/>
  <c r="P505" i="1"/>
  <c r="M349" i="1" l="1"/>
  <c r="K349" i="1" s="1"/>
  <c r="O507" i="1"/>
  <c r="S507" i="1"/>
  <c r="R508" i="1" s="1"/>
  <c r="P506" i="1"/>
  <c r="L350" i="1" l="1"/>
  <c r="O508" i="1"/>
  <c r="S508" i="1"/>
  <c r="R509" i="1" s="1"/>
  <c r="P507" i="1"/>
  <c r="M350" i="1" l="1"/>
  <c r="L351" i="1" s="1"/>
  <c r="O509" i="1"/>
  <c r="S509" i="1"/>
  <c r="R510" i="1" s="1"/>
  <c r="P508" i="1"/>
  <c r="K350" i="1" l="1"/>
  <c r="M351" i="1"/>
  <c r="L352" i="1" s="1"/>
  <c r="O510" i="1"/>
  <c r="S510" i="1"/>
  <c r="R511" i="1" s="1"/>
  <c r="P509" i="1"/>
  <c r="M352" i="1" l="1"/>
  <c r="K352" i="1" s="1"/>
  <c r="K351" i="1"/>
  <c r="O511" i="1"/>
  <c r="S511" i="1"/>
  <c r="R512" i="1" s="1"/>
  <c r="P510" i="1"/>
  <c r="L353" i="1" l="1"/>
  <c r="O512" i="1"/>
  <c r="S512" i="1"/>
  <c r="R513" i="1" s="1"/>
  <c r="P511" i="1"/>
  <c r="M353" i="1" l="1"/>
  <c r="L354" i="1" s="1"/>
  <c r="O513" i="1"/>
  <c r="S513" i="1"/>
  <c r="R514" i="1" s="1"/>
  <c r="P512" i="1"/>
  <c r="K353" i="1" l="1"/>
  <c r="M354" i="1"/>
  <c r="L355" i="1" s="1"/>
  <c r="O514" i="1"/>
  <c r="S514" i="1"/>
  <c r="R515" i="1" s="1"/>
  <c r="P513" i="1"/>
  <c r="M355" i="1" l="1"/>
  <c r="L356" i="1" s="1"/>
  <c r="K354" i="1"/>
  <c r="O515" i="1"/>
  <c r="S515" i="1"/>
  <c r="R516" i="1" s="1"/>
  <c r="P514" i="1"/>
  <c r="M356" i="1" l="1"/>
  <c r="L357" i="1" s="1"/>
  <c r="K355" i="1"/>
  <c r="O516" i="1"/>
  <c r="S516" i="1"/>
  <c r="R517" i="1" s="1"/>
  <c r="P515" i="1"/>
  <c r="M357" i="1" l="1"/>
  <c r="K357" i="1" s="1"/>
  <c r="K356" i="1"/>
  <c r="O517" i="1"/>
  <c r="S517" i="1"/>
  <c r="R518" i="1" s="1"/>
  <c r="P516" i="1"/>
  <c r="L358" i="1" l="1"/>
  <c r="M358" i="1" s="1"/>
  <c r="K358" i="1" s="1"/>
  <c r="O518" i="1"/>
  <c r="S518" i="1"/>
  <c r="R519" i="1" s="1"/>
  <c r="P517" i="1"/>
  <c r="L359" i="1" l="1"/>
  <c r="O519" i="1"/>
  <c r="S519" i="1"/>
  <c r="R520" i="1" s="1"/>
  <c r="P518" i="1"/>
  <c r="M359" i="1" l="1"/>
  <c r="K359" i="1" s="1"/>
  <c r="O520" i="1"/>
  <c r="S520" i="1"/>
  <c r="R521" i="1" s="1"/>
  <c r="P519" i="1"/>
  <c r="L360" i="1" l="1"/>
  <c r="O521" i="1"/>
  <c r="S521" i="1"/>
  <c r="R522" i="1" s="1"/>
  <c r="P520" i="1"/>
  <c r="M360" i="1" l="1"/>
  <c r="K360" i="1" s="1"/>
  <c r="O522" i="1"/>
  <c r="S522" i="1"/>
  <c r="R523" i="1" s="1"/>
  <c r="P521" i="1"/>
  <c r="L361" i="1" l="1"/>
  <c r="O523" i="1"/>
  <c r="S523" i="1"/>
  <c r="R524" i="1" s="1"/>
  <c r="P522" i="1"/>
  <c r="M361" i="1" l="1"/>
  <c r="L362" i="1" s="1"/>
  <c r="M362" i="1" s="1"/>
  <c r="L363" i="1" s="1"/>
  <c r="P523" i="1"/>
  <c r="O524" i="1"/>
  <c r="S524" i="1"/>
  <c r="R525" i="1" s="1"/>
  <c r="K361" i="1" l="1"/>
  <c r="M363" i="1"/>
  <c r="L364" i="1" s="1"/>
  <c r="K362" i="1"/>
  <c r="O525" i="1"/>
  <c r="S525" i="1"/>
  <c r="R526" i="1" s="1"/>
  <c r="P524" i="1"/>
  <c r="M364" i="1" l="1"/>
  <c r="K364" i="1" s="1"/>
  <c r="K363" i="1"/>
  <c r="O526" i="1"/>
  <c r="S526" i="1"/>
  <c r="R527" i="1" s="1"/>
  <c r="P525" i="1"/>
  <c r="L365" i="1" l="1"/>
  <c r="O527" i="1"/>
  <c r="S527" i="1"/>
  <c r="R528" i="1" s="1"/>
  <c r="P526" i="1"/>
  <c r="M365" i="1" l="1"/>
  <c r="L366" i="1" s="1"/>
  <c r="O528" i="1"/>
  <c r="S528" i="1"/>
  <c r="R529" i="1" s="1"/>
  <c r="P527" i="1"/>
  <c r="K365" i="1" l="1"/>
  <c r="M366" i="1"/>
  <c r="L367" i="1" s="1"/>
  <c r="O529" i="1"/>
  <c r="S529" i="1"/>
  <c r="R530" i="1" s="1"/>
  <c r="P528" i="1"/>
  <c r="K366" i="1" l="1"/>
  <c r="M367" i="1"/>
  <c r="K367" i="1" s="1"/>
  <c r="O530" i="1"/>
  <c r="S530" i="1"/>
  <c r="R531" i="1" s="1"/>
  <c r="P529" i="1"/>
  <c r="L368" i="1" l="1"/>
  <c r="O531" i="1"/>
  <c r="S531" i="1"/>
  <c r="R532" i="1" s="1"/>
  <c r="P530" i="1"/>
  <c r="M368" i="1" l="1"/>
  <c r="K368" i="1" s="1"/>
  <c r="O532" i="1"/>
  <c r="S532" i="1"/>
  <c r="R533" i="1" s="1"/>
  <c r="P531" i="1"/>
  <c r="L369" i="1" l="1"/>
  <c r="O533" i="1"/>
  <c r="S533" i="1"/>
  <c r="R534" i="1" s="1"/>
  <c r="P532" i="1"/>
  <c r="M369" i="1" l="1"/>
  <c r="K369" i="1" s="1"/>
  <c r="O534" i="1"/>
  <c r="S534" i="1"/>
  <c r="R535" i="1" s="1"/>
  <c r="P533" i="1"/>
  <c r="L370" i="1" l="1"/>
  <c r="O535" i="1"/>
  <c r="S535" i="1"/>
  <c r="R536" i="1" s="1"/>
  <c r="P534" i="1"/>
  <c r="M370" i="1" l="1"/>
  <c r="K370" i="1" s="1"/>
  <c r="O536" i="1"/>
  <c r="S536" i="1"/>
  <c r="R537" i="1" s="1"/>
  <c r="P535" i="1"/>
  <c r="L371" i="1" l="1"/>
  <c r="O537" i="1"/>
  <c r="S537" i="1"/>
  <c r="R538" i="1" s="1"/>
  <c r="P536" i="1"/>
  <c r="M371" i="1" l="1"/>
  <c r="K371" i="1" s="1"/>
  <c r="O538" i="1"/>
  <c r="S538" i="1"/>
  <c r="R539" i="1" s="1"/>
  <c r="P537" i="1"/>
  <c r="L372" i="1" l="1"/>
  <c r="M372" i="1" s="1"/>
  <c r="K372" i="1" s="1"/>
  <c r="O539" i="1"/>
  <c r="S539" i="1"/>
  <c r="R540" i="1" s="1"/>
  <c r="P538" i="1"/>
  <c r="L373" i="1" l="1"/>
  <c r="M373" i="1" s="1"/>
  <c r="K373" i="1" s="1"/>
  <c r="O540" i="1"/>
  <c r="S540" i="1"/>
  <c r="R541" i="1" s="1"/>
  <c r="P539" i="1"/>
  <c r="L374" i="1" l="1"/>
  <c r="O541" i="1"/>
  <c r="S541" i="1"/>
  <c r="R542" i="1" s="1"/>
  <c r="P540" i="1"/>
  <c r="M374" i="1" l="1"/>
  <c r="K374" i="1" s="1"/>
  <c r="O542" i="1"/>
  <c r="S542" i="1"/>
  <c r="R543" i="1" s="1"/>
  <c r="P541" i="1"/>
  <c r="L375" i="1" l="1"/>
  <c r="M375" i="1" s="1"/>
  <c r="K375" i="1" s="1"/>
  <c r="O543" i="1"/>
  <c r="S543" i="1"/>
  <c r="R544" i="1" s="1"/>
  <c r="P542" i="1"/>
  <c r="L376" i="1" l="1"/>
  <c r="O544" i="1"/>
  <c r="S544" i="1"/>
  <c r="R545" i="1" s="1"/>
  <c r="P543" i="1"/>
  <c r="M376" i="1" l="1"/>
  <c r="K376" i="1" s="1"/>
  <c r="O545" i="1"/>
  <c r="S545" i="1"/>
  <c r="R546" i="1" s="1"/>
  <c r="P544" i="1"/>
  <c r="L377" i="1" l="1"/>
  <c r="O546" i="1"/>
  <c r="S546" i="1"/>
  <c r="R547" i="1" s="1"/>
  <c r="P545" i="1"/>
  <c r="M377" i="1" l="1"/>
  <c r="K377" i="1" s="1"/>
  <c r="O547" i="1"/>
  <c r="S547" i="1"/>
  <c r="R548" i="1" s="1"/>
  <c r="P546" i="1"/>
  <c r="L378" i="1" l="1"/>
  <c r="O548" i="1"/>
  <c r="S548" i="1"/>
  <c r="R549" i="1" s="1"/>
  <c r="P547" i="1"/>
  <c r="M378" i="1" l="1"/>
  <c r="K378" i="1" s="1"/>
  <c r="O549" i="1"/>
  <c r="S549" i="1"/>
  <c r="R550" i="1" s="1"/>
  <c r="P548" i="1"/>
  <c r="L379" i="1" l="1"/>
  <c r="M379" i="1" s="1"/>
  <c r="K379" i="1" s="1"/>
  <c r="O550" i="1"/>
  <c r="S550" i="1"/>
  <c r="R551" i="1" s="1"/>
  <c r="P549" i="1"/>
  <c r="L380" i="1" l="1"/>
  <c r="M380" i="1" s="1"/>
  <c r="K380" i="1" s="1"/>
  <c r="O551" i="1"/>
  <c r="S551" i="1"/>
  <c r="R552" i="1" s="1"/>
  <c r="P550" i="1"/>
  <c r="L381" i="1" l="1"/>
  <c r="O552" i="1"/>
  <c r="S552" i="1"/>
  <c r="R553" i="1" s="1"/>
  <c r="P551" i="1"/>
  <c r="M381" i="1" l="1"/>
  <c r="K381" i="1" s="1"/>
  <c r="O553" i="1"/>
  <c r="S553" i="1"/>
  <c r="R554" i="1" s="1"/>
  <c r="P552" i="1"/>
  <c r="L382" i="1" l="1"/>
  <c r="M382" i="1" s="1"/>
  <c r="K382" i="1" s="1"/>
  <c r="O554" i="1"/>
  <c r="S554" i="1"/>
  <c r="R555" i="1" s="1"/>
  <c r="P553" i="1"/>
  <c r="L383" i="1" l="1"/>
  <c r="O555" i="1"/>
  <c r="S555" i="1"/>
  <c r="R556" i="1" s="1"/>
  <c r="P554" i="1"/>
  <c r="M383" i="1" l="1"/>
  <c r="K383" i="1" s="1"/>
  <c r="O556" i="1"/>
  <c r="S556" i="1"/>
  <c r="R557" i="1" s="1"/>
  <c r="P555" i="1"/>
  <c r="L384" i="1" l="1"/>
  <c r="O557" i="1"/>
  <c r="S557" i="1"/>
  <c r="R558" i="1" s="1"/>
  <c r="P556" i="1"/>
  <c r="M384" i="1" l="1"/>
  <c r="K384" i="1" s="1"/>
  <c r="O558" i="1"/>
  <c r="S558" i="1"/>
  <c r="R559" i="1" s="1"/>
  <c r="P557" i="1"/>
  <c r="L385" i="1" l="1"/>
  <c r="M385" i="1" s="1"/>
  <c r="K385" i="1" s="1"/>
  <c r="O559" i="1"/>
  <c r="S559" i="1"/>
  <c r="R560" i="1" s="1"/>
  <c r="P558" i="1"/>
  <c r="L386" i="1" l="1"/>
  <c r="M386" i="1" s="1"/>
  <c r="K386" i="1" s="1"/>
  <c r="O560" i="1"/>
  <c r="S560" i="1"/>
  <c r="R561" i="1" s="1"/>
  <c r="P559" i="1"/>
  <c r="L387" i="1" l="1"/>
  <c r="O561" i="1"/>
  <c r="S561" i="1"/>
  <c r="R562" i="1" s="1"/>
  <c r="P560" i="1"/>
  <c r="M387" i="1" l="1"/>
  <c r="K387" i="1" s="1"/>
  <c r="O562" i="1"/>
  <c r="S562" i="1"/>
  <c r="R563" i="1" s="1"/>
  <c r="P561" i="1"/>
  <c r="L388" i="1" l="1"/>
  <c r="O563" i="1"/>
  <c r="S563" i="1"/>
  <c r="R564" i="1" s="1"/>
  <c r="P562" i="1"/>
  <c r="M388" i="1" l="1"/>
  <c r="K388" i="1" s="1"/>
  <c r="O564" i="1"/>
  <c r="S564" i="1"/>
  <c r="R565" i="1" s="1"/>
  <c r="P563" i="1"/>
  <c r="L389" i="1" l="1"/>
  <c r="P564" i="1"/>
  <c r="O565" i="1"/>
  <c r="S565" i="1"/>
  <c r="R566" i="1" s="1"/>
  <c r="M389" i="1" l="1"/>
  <c r="K389" i="1" s="1"/>
  <c r="O566" i="1"/>
  <c r="S566" i="1"/>
  <c r="R567" i="1" s="1"/>
  <c r="P565" i="1"/>
  <c r="L390" i="1" l="1"/>
  <c r="O567" i="1"/>
  <c r="S567" i="1"/>
  <c r="R568" i="1" s="1"/>
  <c r="P566" i="1"/>
  <c r="M390" i="1" l="1"/>
  <c r="K390" i="1" s="1"/>
  <c r="O568" i="1"/>
  <c r="S568" i="1"/>
  <c r="R569" i="1" s="1"/>
  <c r="P567" i="1"/>
  <c r="L391" i="1" l="1"/>
  <c r="O569" i="1"/>
  <c r="S569" i="1"/>
  <c r="R570" i="1" s="1"/>
  <c r="P568" i="1"/>
  <c r="M391" i="1" l="1"/>
  <c r="K391" i="1" s="1"/>
  <c r="O570" i="1"/>
  <c r="S570" i="1"/>
  <c r="R571" i="1" s="1"/>
  <c r="P569" i="1"/>
  <c r="L392" i="1" l="1"/>
  <c r="O571" i="1"/>
  <c r="S571" i="1"/>
  <c r="R572" i="1" s="1"/>
  <c r="P570" i="1"/>
  <c r="M392" i="1" l="1"/>
  <c r="K392" i="1" s="1"/>
  <c r="O572" i="1"/>
  <c r="S572" i="1"/>
  <c r="R573" i="1" s="1"/>
  <c r="P571" i="1"/>
  <c r="L393" i="1" l="1"/>
  <c r="M393" i="1" s="1"/>
  <c r="K393" i="1" s="1"/>
  <c r="O573" i="1"/>
  <c r="S573" i="1"/>
  <c r="R574" i="1" s="1"/>
  <c r="P572" i="1"/>
  <c r="L394" i="1" l="1"/>
  <c r="M394" i="1" s="1"/>
  <c r="K394" i="1" s="1"/>
  <c r="O574" i="1"/>
  <c r="S574" i="1"/>
  <c r="R575" i="1" s="1"/>
  <c r="P573" i="1"/>
  <c r="L395" i="1" l="1"/>
  <c r="M395" i="1" s="1"/>
  <c r="K395" i="1" s="1"/>
  <c r="O575" i="1"/>
  <c r="S575" i="1"/>
  <c r="R576" i="1" s="1"/>
  <c r="P574" i="1"/>
  <c r="L396" i="1" l="1"/>
  <c r="M396" i="1" s="1"/>
  <c r="K396" i="1" s="1"/>
  <c r="O576" i="1"/>
  <c r="S576" i="1"/>
  <c r="R577" i="1" s="1"/>
  <c r="P575" i="1"/>
  <c r="L397" i="1" l="1"/>
  <c r="M397" i="1" s="1"/>
  <c r="K397" i="1" s="1"/>
  <c r="O577" i="1"/>
  <c r="S577" i="1"/>
  <c r="R578" i="1" s="1"/>
  <c r="P576" i="1"/>
  <c r="L398" i="1" l="1"/>
  <c r="M398" i="1" s="1"/>
  <c r="K398" i="1" s="1"/>
  <c r="O578" i="1"/>
  <c r="S578" i="1"/>
  <c r="R579" i="1" s="1"/>
  <c r="P577" i="1"/>
  <c r="L399" i="1" l="1"/>
  <c r="M399" i="1" s="1"/>
  <c r="K399" i="1" s="1"/>
  <c r="O579" i="1"/>
  <c r="S579" i="1"/>
  <c r="R580" i="1" s="1"/>
  <c r="P578" i="1"/>
  <c r="L400" i="1" l="1"/>
  <c r="M400" i="1" s="1"/>
  <c r="L401" i="1" s="1"/>
  <c r="O580" i="1"/>
  <c r="S580" i="1"/>
  <c r="R581" i="1" s="1"/>
  <c r="P579" i="1"/>
  <c r="K400" i="1" l="1"/>
  <c r="M401" i="1"/>
  <c r="K401" i="1" s="1"/>
  <c r="O581" i="1"/>
  <c r="S581" i="1"/>
  <c r="R582" i="1" s="1"/>
  <c r="P580" i="1"/>
  <c r="L402" i="1" l="1"/>
  <c r="M402" i="1" s="1"/>
  <c r="K402" i="1" s="1"/>
  <c r="O582" i="1"/>
  <c r="S582" i="1"/>
  <c r="R583" i="1" s="1"/>
  <c r="P581" i="1"/>
  <c r="L403" i="1" l="1"/>
  <c r="M403" i="1" s="1"/>
  <c r="K403" i="1" s="1"/>
  <c r="O583" i="1"/>
  <c r="S583" i="1"/>
  <c r="R584" i="1" s="1"/>
  <c r="P582" i="1"/>
  <c r="L404" i="1" l="1"/>
  <c r="M404" i="1" s="1"/>
  <c r="K404" i="1" s="1"/>
  <c r="P583" i="1"/>
  <c r="O584" i="1"/>
  <c r="S584" i="1"/>
  <c r="R585" i="1" s="1"/>
  <c r="L405" i="1" l="1"/>
  <c r="M405" i="1" s="1"/>
  <c r="K405" i="1" s="1"/>
  <c r="O585" i="1"/>
  <c r="S585" i="1"/>
  <c r="R586" i="1" s="1"/>
  <c r="P584" i="1"/>
  <c r="L406" i="1" l="1"/>
  <c r="M406" i="1" s="1"/>
  <c r="K406" i="1" s="1"/>
  <c r="P585" i="1"/>
  <c r="O586" i="1"/>
  <c r="S586" i="1"/>
  <c r="R587" i="1" s="1"/>
  <c r="L407" i="1" l="1"/>
  <c r="O587" i="1"/>
  <c r="S587" i="1"/>
  <c r="R588" i="1" s="1"/>
  <c r="P586" i="1"/>
  <c r="M407" i="1" l="1"/>
  <c r="K407" i="1" s="1"/>
  <c r="O588" i="1"/>
  <c r="S588" i="1"/>
  <c r="R589" i="1" s="1"/>
  <c r="P587" i="1"/>
  <c r="L408" i="1" l="1"/>
  <c r="M408" i="1" s="1"/>
  <c r="K408" i="1" s="1"/>
  <c r="O589" i="1"/>
  <c r="S589" i="1"/>
  <c r="R590" i="1" s="1"/>
  <c r="P588" i="1"/>
  <c r="L409" i="1" l="1"/>
  <c r="M409" i="1" s="1"/>
  <c r="K409" i="1" s="1"/>
  <c r="O590" i="1"/>
  <c r="S590" i="1"/>
  <c r="R591" i="1" s="1"/>
  <c r="P589" i="1"/>
  <c r="L410" i="1" l="1"/>
  <c r="M410" i="1" s="1"/>
  <c r="K410" i="1" s="1"/>
  <c r="O591" i="1"/>
  <c r="S591" i="1"/>
  <c r="R592" i="1" s="1"/>
  <c r="P590" i="1"/>
  <c r="L411" i="1" l="1"/>
  <c r="M411" i="1" s="1"/>
  <c r="K411" i="1" s="1"/>
  <c r="O592" i="1"/>
  <c r="S592" i="1"/>
  <c r="R593" i="1" s="1"/>
  <c r="P591" i="1"/>
  <c r="L412" i="1" l="1"/>
  <c r="M412" i="1" s="1"/>
  <c r="K412" i="1" s="1"/>
  <c r="O593" i="1"/>
  <c r="S593" i="1"/>
  <c r="R594" i="1" s="1"/>
  <c r="P592" i="1"/>
  <c r="L413" i="1" l="1"/>
  <c r="M413" i="1" s="1"/>
  <c r="K413" i="1" s="1"/>
  <c r="O594" i="1"/>
  <c r="S594" i="1"/>
  <c r="R595" i="1" s="1"/>
  <c r="P593" i="1"/>
  <c r="L414" i="1" l="1"/>
  <c r="M414" i="1" s="1"/>
  <c r="K414" i="1" s="1"/>
  <c r="O595" i="1"/>
  <c r="S595" i="1"/>
  <c r="R596" i="1" s="1"/>
  <c r="P594" i="1"/>
  <c r="L415" i="1" l="1"/>
  <c r="M415" i="1" s="1"/>
  <c r="K415" i="1" s="1"/>
  <c r="O596" i="1"/>
  <c r="S596" i="1"/>
  <c r="R597" i="1" s="1"/>
  <c r="P595" i="1"/>
  <c r="L416" i="1" l="1"/>
  <c r="M416" i="1" s="1"/>
  <c r="K416" i="1" s="1"/>
  <c r="O597" i="1"/>
  <c r="S597" i="1"/>
  <c r="R598" i="1" s="1"/>
  <c r="P596" i="1"/>
  <c r="L417" i="1" l="1"/>
  <c r="M417" i="1" s="1"/>
  <c r="K417" i="1" s="1"/>
  <c r="O598" i="1"/>
  <c r="S598" i="1"/>
  <c r="R599" i="1" s="1"/>
  <c r="P597" i="1"/>
  <c r="L418" i="1" l="1"/>
  <c r="P598" i="1"/>
  <c r="O599" i="1"/>
  <c r="S599" i="1"/>
  <c r="R600" i="1" s="1"/>
  <c r="M418" i="1" l="1"/>
  <c r="K418" i="1" s="1"/>
  <c r="O600" i="1"/>
  <c r="S600" i="1"/>
  <c r="R601" i="1" s="1"/>
  <c r="P599" i="1"/>
  <c r="L419" i="1" l="1"/>
  <c r="M419" i="1" s="1"/>
  <c r="K419" i="1" s="1"/>
  <c r="O601" i="1"/>
  <c r="S601" i="1"/>
  <c r="R602" i="1" s="1"/>
  <c r="P600" i="1"/>
  <c r="L420" i="1" l="1"/>
  <c r="O602" i="1"/>
  <c r="S602" i="1"/>
  <c r="R603" i="1" s="1"/>
  <c r="P601" i="1"/>
  <c r="M420" i="1" l="1"/>
  <c r="K420" i="1" s="1"/>
  <c r="O603" i="1"/>
  <c r="S603" i="1"/>
  <c r="R604" i="1" s="1"/>
  <c r="P602" i="1"/>
  <c r="L421" i="1" l="1"/>
  <c r="M421" i="1" s="1"/>
  <c r="K421" i="1" s="1"/>
  <c r="O604" i="1"/>
  <c r="S604" i="1"/>
  <c r="R605" i="1" s="1"/>
  <c r="P603" i="1"/>
  <c r="L422" i="1" l="1"/>
  <c r="P604" i="1"/>
  <c r="O605" i="1"/>
  <c r="S605" i="1"/>
  <c r="R606" i="1" s="1"/>
  <c r="M422" i="1" l="1"/>
  <c r="L423" i="1" s="1"/>
  <c r="O606" i="1"/>
  <c r="S606" i="1"/>
  <c r="R607" i="1" s="1"/>
  <c r="P605" i="1"/>
  <c r="M423" i="1" l="1"/>
  <c r="K423" i="1" s="1"/>
  <c r="K422" i="1"/>
  <c r="O607" i="1"/>
  <c r="S607" i="1"/>
  <c r="R608" i="1" s="1"/>
  <c r="P606" i="1"/>
  <c r="L424" i="1" l="1"/>
  <c r="O608" i="1"/>
  <c r="S608" i="1"/>
  <c r="R609" i="1" s="1"/>
  <c r="P607" i="1"/>
  <c r="M424" i="1" l="1"/>
  <c r="L425" i="1" s="1"/>
  <c r="O609" i="1"/>
  <c r="S609" i="1"/>
  <c r="R610" i="1" s="1"/>
  <c r="P608" i="1"/>
  <c r="M425" i="1" l="1"/>
  <c r="K425" i="1" s="1"/>
  <c r="K424" i="1"/>
  <c r="O610" i="1"/>
  <c r="S610" i="1"/>
  <c r="R611" i="1" s="1"/>
  <c r="P609" i="1"/>
  <c r="L426" i="1" l="1"/>
  <c r="M426" i="1" s="1"/>
  <c r="K426" i="1" s="1"/>
  <c r="O611" i="1"/>
  <c r="S611" i="1"/>
  <c r="R612" i="1" s="1"/>
  <c r="P610" i="1"/>
  <c r="L427" i="1" l="1"/>
  <c r="P611" i="1"/>
  <c r="O612" i="1"/>
  <c r="S612" i="1"/>
  <c r="R613" i="1" s="1"/>
  <c r="M427" i="1" l="1"/>
  <c r="K427" i="1" s="1"/>
  <c r="P612" i="1"/>
  <c r="O613" i="1"/>
  <c r="S613" i="1"/>
  <c r="R614" i="1" s="1"/>
  <c r="L428" i="1" l="1"/>
  <c r="P613" i="1"/>
  <c r="O614" i="1"/>
  <c r="S614" i="1"/>
  <c r="R615" i="1" s="1"/>
  <c r="M428" i="1" l="1"/>
  <c r="L429" i="1" s="1"/>
  <c r="M429" i="1" s="1"/>
  <c r="K429" i="1" s="1"/>
  <c r="P614" i="1"/>
  <c r="O615" i="1"/>
  <c r="S615" i="1"/>
  <c r="R616" i="1" s="1"/>
  <c r="K428" i="1" l="1"/>
  <c r="L430" i="1"/>
  <c r="P615" i="1"/>
  <c r="O616" i="1"/>
  <c r="S616" i="1"/>
  <c r="R617" i="1" s="1"/>
  <c r="M430" i="1" l="1"/>
  <c r="K430" i="1" s="1"/>
  <c r="P616" i="1"/>
  <c r="O617" i="1"/>
  <c r="S617" i="1"/>
  <c r="R618" i="1" s="1"/>
  <c r="L431" i="1" l="1"/>
  <c r="P617" i="1"/>
  <c r="O618" i="1"/>
  <c r="S618" i="1"/>
  <c r="R619" i="1" s="1"/>
  <c r="M431" i="1" l="1"/>
  <c r="K431" i="1" s="1"/>
  <c r="P618" i="1"/>
  <c r="O619" i="1"/>
  <c r="S619" i="1"/>
  <c r="R620" i="1" s="1"/>
  <c r="L432" i="1" l="1"/>
  <c r="P619" i="1"/>
  <c r="O620" i="1"/>
  <c r="S620" i="1"/>
  <c r="R621" i="1" s="1"/>
  <c r="M432" i="1" l="1"/>
  <c r="L433" i="1" s="1"/>
  <c r="P620" i="1"/>
  <c r="O621" i="1"/>
  <c r="S621" i="1"/>
  <c r="R622" i="1" s="1"/>
  <c r="K432" i="1" l="1"/>
  <c r="M433" i="1"/>
  <c r="K433" i="1" s="1"/>
  <c r="P621" i="1"/>
  <c r="O622" i="1"/>
  <c r="S622" i="1"/>
  <c r="R623" i="1" s="1"/>
  <c r="L434" i="1" l="1"/>
  <c r="P622" i="1"/>
  <c r="O623" i="1"/>
  <c r="S623" i="1"/>
  <c r="R624" i="1" s="1"/>
  <c r="M434" i="1" l="1"/>
  <c r="K434" i="1" s="1"/>
  <c r="P623" i="1"/>
  <c r="O624" i="1"/>
  <c r="S624" i="1"/>
  <c r="R625" i="1" s="1"/>
  <c r="L435" i="1" l="1"/>
  <c r="P624" i="1"/>
  <c r="O625" i="1"/>
  <c r="S625" i="1"/>
  <c r="R626" i="1" s="1"/>
  <c r="M435" i="1" l="1"/>
  <c r="L436" i="1" s="1"/>
  <c r="P625" i="1"/>
  <c r="O626" i="1"/>
  <c r="S626" i="1"/>
  <c r="R627" i="1" s="1"/>
  <c r="M436" i="1" l="1"/>
  <c r="K436" i="1" s="1"/>
  <c r="K435" i="1"/>
  <c r="P626" i="1"/>
  <c r="O627" i="1"/>
  <c r="S627" i="1"/>
  <c r="R628" i="1" s="1"/>
  <c r="L437" i="1" l="1"/>
  <c r="P627" i="1"/>
  <c r="O628" i="1"/>
  <c r="S628" i="1"/>
  <c r="R629" i="1" s="1"/>
  <c r="M437" i="1" l="1"/>
  <c r="K437" i="1" s="1"/>
  <c r="P628" i="1"/>
  <c r="O629" i="1"/>
  <c r="S629" i="1"/>
  <c r="R630" i="1" s="1"/>
  <c r="L438" i="1" l="1"/>
  <c r="M438" i="1" s="1"/>
  <c r="P629" i="1"/>
  <c r="O630" i="1"/>
  <c r="S630" i="1"/>
  <c r="R631" i="1" s="1"/>
  <c r="K438" i="1" l="1"/>
  <c r="L439" i="1"/>
  <c r="M439" i="1" s="1"/>
  <c r="L440" i="1" s="1"/>
  <c r="P630" i="1"/>
  <c r="O631" i="1"/>
  <c r="S631" i="1"/>
  <c r="R632" i="1" s="1"/>
  <c r="M440" i="1" l="1"/>
  <c r="L441" i="1" s="1"/>
  <c r="K439" i="1"/>
  <c r="P631" i="1"/>
  <c r="O632" i="1"/>
  <c r="S632" i="1"/>
  <c r="R633" i="1" s="1"/>
  <c r="M441" i="1" l="1"/>
  <c r="L442" i="1" s="1"/>
  <c r="K440" i="1"/>
  <c r="P632" i="1"/>
  <c r="O633" i="1"/>
  <c r="S633" i="1"/>
  <c r="R634" i="1" s="1"/>
  <c r="K441" i="1" l="1"/>
  <c r="M442" i="1"/>
  <c r="L443" i="1" s="1"/>
  <c r="O634" i="1"/>
  <c r="S634" i="1"/>
  <c r="R635" i="1" s="1"/>
  <c r="P633" i="1"/>
  <c r="K442" i="1" l="1"/>
  <c r="M443" i="1"/>
  <c r="K443" i="1" s="1"/>
  <c r="O635" i="1"/>
  <c r="S635" i="1"/>
  <c r="R636" i="1" s="1"/>
  <c r="P634" i="1"/>
  <c r="L444" i="1" l="1"/>
  <c r="M444" i="1" s="1"/>
  <c r="O636" i="1"/>
  <c r="S636" i="1"/>
  <c r="R637" i="1" s="1"/>
  <c r="P635" i="1"/>
  <c r="K444" i="1" l="1"/>
  <c r="L445" i="1"/>
  <c r="M445" i="1" s="1"/>
  <c r="K445" i="1" s="1"/>
  <c r="O637" i="1"/>
  <c r="S637" i="1"/>
  <c r="R638" i="1" s="1"/>
  <c r="P636" i="1"/>
  <c r="L446" i="1" l="1"/>
  <c r="O638" i="1"/>
  <c r="S638" i="1"/>
  <c r="R639" i="1" s="1"/>
  <c r="P637" i="1"/>
  <c r="M446" i="1" l="1"/>
  <c r="K446" i="1" s="1"/>
  <c r="P638" i="1"/>
  <c r="O639" i="1"/>
  <c r="S639" i="1"/>
  <c r="R640" i="1" s="1"/>
  <c r="L447" i="1" l="1"/>
  <c r="M447" i="1" s="1"/>
  <c r="P639" i="1"/>
  <c r="O640" i="1"/>
  <c r="S640" i="1"/>
  <c r="R641" i="1" s="1"/>
  <c r="L448" i="1" l="1"/>
  <c r="M448" i="1" s="1"/>
  <c r="K448" i="1" s="1"/>
  <c r="K447" i="1"/>
  <c r="P640" i="1"/>
  <c r="O641" i="1"/>
  <c r="S641" i="1"/>
  <c r="R642" i="1" s="1"/>
  <c r="L449" i="1" l="1"/>
  <c r="P641" i="1"/>
  <c r="O642" i="1"/>
  <c r="S642" i="1"/>
  <c r="R643" i="1" s="1"/>
  <c r="M449" i="1" l="1"/>
  <c r="K449" i="1" s="1"/>
  <c r="P642" i="1"/>
  <c r="O643" i="1"/>
  <c r="S643" i="1"/>
  <c r="R644" i="1" s="1"/>
  <c r="L450" i="1" l="1"/>
  <c r="P643" i="1"/>
  <c r="O644" i="1"/>
  <c r="S644" i="1"/>
  <c r="R645" i="1" s="1"/>
  <c r="M450" i="1" l="1"/>
  <c r="K450" i="1" s="1"/>
  <c r="P644" i="1"/>
  <c r="O645" i="1"/>
  <c r="S645" i="1"/>
  <c r="R646" i="1" s="1"/>
  <c r="L451" i="1" l="1"/>
  <c r="M451" i="1" s="1"/>
  <c r="P645" i="1"/>
  <c r="O646" i="1"/>
  <c r="S646" i="1"/>
  <c r="R647" i="1" s="1"/>
  <c r="K451" i="1" l="1"/>
  <c r="L452" i="1"/>
  <c r="M452" i="1" s="1"/>
  <c r="K452" i="1" s="1"/>
  <c r="P646" i="1"/>
  <c r="O647" i="1"/>
  <c r="S647" i="1"/>
  <c r="R648" i="1" s="1"/>
  <c r="L453" i="1" l="1"/>
  <c r="P647" i="1"/>
  <c r="O648" i="1"/>
  <c r="S648" i="1"/>
  <c r="R649" i="1" s="1"/>
  <c r="M453" i="1" l="1"/>
  <c r="K453" i="1" s="1"/>
  <c r="P648" i="1"/>
  <c r="O649" i="1"/>
  <c r="S649" i="1"/>
  <c r="R650" i="1" s="1"/>
  <c r="L454" i="1" l="1"/>
  <c r="P649" i="1"/>
  <c r="O650" i="1"/>
  <c r="S650" i="1"/>
  <c r="R651" i="1" s="1"/>
  <c r="M454" i="1" l="1"/>
  <c r="K454" i="1" s="1"/>
  <c r="P650" i="1"/>
  <c r="O651" i="1"/>
  <c r="S651" i="1"/>
  <c r="R652" i="1" s="1"/>
  <c r="L455" i="1" l="1"/>
  <c r="P651" i="1"/>
  <c r="O652" i="1"/>
  <c r="S652" i="1"/>
  <c r="R653" i="1" s="1"/>
  <c r="M455" i="1" l="1"/>
  <c r="K455" i="1" s="1"/>
  <c r="P652" i="1"/>
  <c r="O653" i="1"/>
  <c r="S653" i="1"/>
  <c r="R654" i="1" s="1"/>
  <c r="L456" i="1" l="1"/>
  <c r="M456" i="1" s="1"/>
  <c r="P653" i="1"/>
  <c r="O654" i="1"/>
  <c r="S654" i="1"/>
  <c r="R655" i="1" s="1"/>
  <c r="K456" i="1" l="1"/>
  <c r="L457" i="1"/>
  <c r="M457" i="1" s="1"/>
  <c r="K457" i="1" s="1"/>
  <c r="P654" i="1"/>
  <c r="O655" i="1"/>
  <c r="S655" i="1"/>
  <c r="R656" i="1" s="1"/>
  <c r="L458" i="1" l="1"/>
  <c r="M458" i="1" s="1"/>
  <c r="K458" i="1" s="1"/>
  <c r="P655" i="1"/>
  <c r="O656" i="1"/>
  <c r="S656" i="1"/>
  <c r="R657" i="1" s="1"/>
  <c r="L459" i="1" l="1"/>
  <c r="M459" i="1" s="1"/>
  <c r="P656" i="1"/>
  <c r="O657" i="1"/>
  <c r="S657" i="1"/>
  <c r="R658" i="1" s="1"/>
  <c r="K459" i="1" l="1"/>
  <c r="L460" i="1"/>
  <c r="P657" i="1"/>
  <c r="O658" i="1"/>
  <c r="S658" i="1"/>
  <c r="R659" i="1" s="1"/>
  <c r="M460" i="1" l="1"/>
  <c r="K460" i="1" s="1"/>
  <c r="P658" i="1"/>
  <c r="O659" i="1"/>
  <c r="S659" i="1"/>
  <c r="R660" i="1" s="1"/>
  <c r="L461" i="1" l="1"/>
  <c r="P659" i="1"/>
  <c r="O660" i="1"/>
  <c r="S660" i="1"/>
  <c r="R661" i="1" s="1"/>
  <c r="M461" i="1" l="1"/>
  <c r="K461" i="1" s="1"/>
  <c r="P660" i="1"/>
  <c r="O661" i="1"/>
  <c r="S661" i="1"/>
  <c r="R662" i="1" s="1"/>
  <c r="L462" i="1" l="1"/>
  <c r="P661" i="1"/>
  <c r="O662" i="1"/>
  <c r="S662" i="1"/>
  <c r="R663" i="1" s="1"/>
  <c r="M462" i="1" l="1"/>
  <c r="K462" i="1" s="1"/>
  <c r="P662" i="1"/>
  <c r="O663" i="1"/>
  <c r="S663" i="1"/>
  <c r="R664" i="1" s="1"/>
  <c r="L463" i="1" l="1"/>
  <c r="P663" i="1"/>
  <c r="O664" i="1"/>
  <c r="S664" i="1"/>
  <c r="R665" i="1" s="1"/>
  <c r="M463" i="1" l="1"/>
  <c r="K463" i="1" s="1"/>
  <c r="P664" i="1"/>
  <c r="O665" i="1"/>
  <c r="S665" i="1"/>
  <c r="R666" i="1" s="1"/>
  <c r="L464" i="1" l="1"/>
  <c r="O666" i="1"/>
  <c r="S666" i="1"/>
  <c r="R667" i="1" s="1"/>
  <c r="P665" i="1"/>
  <c r="M464" i="1" l="1"/>
  <c r="K464" i="1" s="1"/>
  <c r="P666" i="1"/>
  <c r="O667" i="1"/>
  <c r="S667" i="1"/>
  <c r="R668" i="1" s="1"/>
  <c r="L465" i="1" l="1"/>
  <c r="O668" i="1"/>
  <c r="S668" i="1"/>
  <c r="R669" i="1" s="1"/>
  <c r="P667" i="1"/>
  <c r="M465" i="1" l="1"/>
  <c r="K465" i="1" s="1"/>
  <c r="O669" i="1"/>
  <c r="S669" i="1"/>
  <c r="R670" i="1" s="1"/>
  <c r="P668" i="1"/>
  <c r="L466" i="1" l="1"/>
  <c r="O670" i="1"/>
  <c r="S670" i="1"/>
  <c r="R671" i="1" s="1"/>
  <c r="P669" i="1"/>
  <c r="M466" i="1" l="1"/>
  <c r="K466" i="1" s="1"/>
  <c r="O671" i="1"/>
  <c r="S671" i="1"/>
  <c r="R672" i="1" s="1"/>
  <c r="P670" i="1"/>
  <c r="L467" i="1" l="1"/>
  <c r="O672" i="1"/>
  <c r="S672" i="1"/>
  <c r="R673" i="1" s="1"/>
  <c r="P671" i="1"/>
  <c r="M467" i="1" l="1"/>
  <c r="K467" i="1" s="1"/>
  <c r="O673" i="1"/>
  <c r="S673" i="1"/>
  <c r="R674" i="1" s="1"/>
  <c r="P672" i="1"/>
  <c r="L468" i="1" l="1"/>
  <c r="M468" i="1" s="1"/>
  <c r="K468" i="1" s="1"/>
  <c r="O674" i="1"/>
  <c r="S674" i="1"/>
  <c r="R675" i="1" s="1"/>
  <c r="P673" i="1"/>
  <c r="L469" i="1" l="1"/>
  <c r="M469" i="1" s="1"/>
  <c r="K469" i="1" s="1"/>
  <c r="O675" i="1"/>
  <c r="S675" i="1"/>
  <c r="R676" i="1" s="1"/>
  <c r="P674" i="1"/>
  <c r="L470" i="1" l="1"/>
  <c r="O676" i="1"/>
  <c r="S676" i="1"/>
  <c r="R677" i="1" s="1"/>
  <c r="P675" i="1"/>
  <c r="M470" i="1"/>
  <c r="K470" i="1" s="1"/>
  <c r="O677" i="1" l="1"/>
  <c r="S677" i="1"/>
  <c r="R678" i="1" s="1"/>
  <c r="P676" i="1"/>
  <c r="L471" i="1"/>
  <c r="O678" i="1" l="1"/>
  <c r="S678" i="1"/>
  <c r="R679" i="1" s="1"/>
  <c r="P677" i="1"/>
  <c r="M471" i="1"/>
  <c r="K471" i="1" s="1"/>
  <c r="P678" i="1" l="1"/>
  <c r="O679" i="1"/>
  <c r="S679" i="1"/>
  <c r="R680" i="1" s="1"/>
  <c r="L472" i="1"/>
  <c r="M472" i="1" l="1"/>
  <c r="K472" i="1" s="1"/>
  <c r="P679" i="1"/>
  <c r="O680" i="1"/>
  <c r="S680" i="1"/>
  <c r="R681" i="1" s="1"/>
  <c r="L473" i="1" l="1"/>
  <c r="P680" i="1"/>
  <c r="O681" i="1"/>
  <c r="S681" i="1"/>
  <c r="R682" i="1" s="1"/>
  <c r="M473" i="1" l="1"/>
  <c r="L474" i="1" s="1"/>
  <c r="P681" i="1"/>
  <c r="O682" i="1"/>
  <c r="S682" i="1"/>
  <c r="R683" i="1" s="1"/>
  <c r="M474" i="1" l="1"/>
  <c r="K474" i="1" s="1"/>
  <c r="K473" i="1"/>
  <c r="P682" i="1"/>
  <c r="O683" i="1"/>
  <c r="S683" i="1"/>
  <c r="R684" i="1" s="1"/>
  <c r="L475" i="1" l="1"/>
  <c r="P683" i="1"/>
  <c r="O684" i="1"/>
  <c r="S684" i="1"/>
  <c r="R685" i="1" s="1"/>
  <c r="M475" i="1" l="1"/>
  <c r="K475" i="1" s="1"/>
  <c r="P684" i="1"/>
  <c r="O685" i="1"/>
  <c r="S685" i="1"/>
  <c r="R686" i="1" s="1"/>
  <c r="L476" i="1" l="1"/>
  <c r="P685" i="1"/>
  <c r="O686" i="1"/>
  <c r="S686" i="1"/>
  <c r="R687" i="1" s="1"/>
  <c r="M476" i="1" l="1"/>
  <c r="L477" i="1" s="1"/>
  <c r="P686" i="1"/>
  <c r="O687" i="1"/>
  <c r="S687" i="1"/>
  <c r="R688" i="1" s="1"/>
  <c r="K476" i="1" l="1"/>
  <c r="M477" i="1"/>
  <c r="L478" i="1" s="1"/>
  <c r="P687" i="1"/>
  <c r="O688" i="1"/>
  <c r="S688" i="1"/>
  <c r="R689" i="1" s="1"/>
  <c r="M478" i="1" l="1"/>
  <c r="K478" i="1" s="1"/>
  <c r="K477" i="1"/>
  <c r="P688" i="1"/>
  <c r="O689" i="1"/>
  <c r="S689" i="1"/>
  <c r="R690" i="1" s="1"/>
  <c r="L479" i="1" l="1"/>
  <c r="M479" i="1" s="1"/>
  <c r="L480" i="1" s="1"/>
  <c r="P689" i="1"/>
  <c r="O690" i="1"/>
  <c r="S690" i="1"/>
  <c r="R691" i="1" s="1"/>
  <c r="M480" i="1" l="1"/>
  <c r="K480" i="1" s="1"/>
  <c r="K479" i="1"/>
  <c r="P690" i="1"/>
  <c r="O691" i="1"/>
  <c r="S691" i="1"/>
  <c r="R692" i="1" s="1"/>
  <c r="L481" i="1" l="1"/>
  <c r="M481" i="1" s="1"/>
  <c r="P691" i="1"/>
  <c r="O692" i="1"/>
  <c r="S692" i="1"/>
  <c r="R693" i="1" s="1"/>
  <c r="K481" i="1" l="1"/>
  <c r="L482" i="1"/>
  <c r="M482" i="1" s="1"/>
  <c r="K482" i="1" s="1"/>
  <c r="P692" i="1"/>
  <c r="O693" i="1"/>
  <c r="S693" i="1"/>
  <c r="R694" i="1" s="1"/>
  <c r="L483" i="1" l="1"/>
  <c r="M483" i="1" s="1"/>
  <c r="P693" i="1"/>
  <c r="S694" i="1"/>
  <c r="P699" i="1" s="1"/>
  <c r="O694" i="1"/>
  <c r="P695" i="1" l="1"/>
  <c r="P708" i="1"/>
  <c r="K483" i="1"/>
  <c r="L484" i="1"/>
  <c r="M484" i="1" s="1"/>
  <c r="K484" i="1" s="1"/>
  <c r="P714" i="1"/>
  <c r="P715" i="1"/>
  <c r="P711" i="1"/>
  <c r="P706" i="1"/>
  <c r="P705" i="1"/>
  <c r="P698" i="1"/>
  <c r="P701" i="1"/>
  <c r="P703" i="1"/>
  <c r="P702" i="1"/>
  <c r="P704" i="1"/>
  <c r="P710" i="1"/>
  <c r="P713" i="1"/>
  <c r="P697" i="1"/>
  <c r="P700" i="1"/>
  <c r="P707" i="1"/>
  <c r="P694" i="1"/>
  <c r="P709" i="1"/>
  <c r="P712" i="1"/>
  <c r="P696" i="1"/>
  <c r="L485" i="1" l="1"/>
  <c r="M485" i="1" l="1"/>
  <c r="L486" i="1" s="1"/>
  <c r="M486" i="1" l="1"/>
  <c r="K486" i="1" s="1"/>
  <c r="K485" i="1"/>
  <c r="L487" i="1" l="1"/>
  <c r="M487" i="1" s="1"/>
  <c r="L488" i="1" s="1"/>
  <c r="M488" i="1" l="1"/>
  <c r="L489" i="1" s="1"/>
  <c r="K487" i="1"/>
  <c r="M489" i="1" l="1"/>
  <c r="L490" i="1" s="1"/>
  <c r="K488" i="1"/>
  <c r="K489" i="1" l="1"/>
  <c r="M490" i="1"/>
  <c r="K490" i="1" s="1"/>
  <c r="L491" i="1" l="1"/>
  <c r="M491" i="1" l="1"/>
  <c r="K491" i="1" s="1"/>
  <c r="L492" i="1" l="1"/>
  <c r="M492" i="1" s="1"/>
  <c r="L493" i="1" s="1"/>
  <c r="K492" i="1" l="1"/>
  <c r="M493" i="1"/>
  <c r="K493" i="1" s="1"/>
  <c r="L494" i="1" l="1"/>
  <c r="M494" i="1" l="1"/>
  <c r="K494" i="1" s="1"/>
  <c r="L495" i="1" l="1"/>
  <c r="M495" i="1" l="1"/>
  <c r="K495" i="1" s="1"/>
  <c r="L496" i="1" l="1"/>
  <c r="M496" i="1" l="1"/>
  <c r="K496" i="1" s="1"/>
  <c r="L497" i="1" l="1"/>
  <c r="M497" i="1" s="1"/>
  <c r="L498" i="1" s="1"/>
  <c r="K497" i="1" l="1"/>
  <c r="M498" i="1"/>
  <c r="K498" i="1" s="1"/>
  <c r="L499" i="1" l="1"/>
  <c r="M499" i="1" l="1"/>
  <c r="K499" i="1" s="1"/>
  <c r="L500" i="1" l="1"/>
  <c r="M500" i="1" s="1"/>
  <c r="K500" i="1" s="1"/>
  <c r="L501" i="1" l="1"/>
  <c r="M501" i="1" s="1"/>
  <c r="K501" i="1" s="1"/>
  <c r="L502" i="1" l="1"/>
  <c r="M502" i="1" l="1"/>
  <c r="K502" i="1" s="1"/>
  <c r="L503" i="1" l="1"/>
  <c r="M503" i="1" s="1"/>
  <c r="K503" i="1" l="1"/>
  <c r="L504" i="1"/>
  <c r="M504" i="1" s="1"/>
  <c r="K504" i="1" s="1"/>
  <c r="L505" i="1" l="1"/>
  <c r="M505" i="1" l="1"/>
  <c r="K505" i="1" s="1"/>
  <c r="L506" i="1" l="1"/>
  <c r="M506" i="1" l="1"/>
  <c r="K506" i="1" s="1"/>
  <c r="L507" i="1" l="1"/>
  <c r="M507" i="1" l="1"/>
  <c r="K507" i="1" s="1"/>
  <c r="L508" i="1" l="1"/>
  <c r="M508" i="1" l="1"/>
  <c r="K508" i="1" s="1"/>
  <c r="L509" i="1" l="1"/>
  <c r="M509" i="1" l="1"/>
  <c r="L510" i="1" s="1"/>
  <c r="M510" i="1" l="1"/>
  <c r="K510" i="1" s="1"/>
  <c r="K509" i="1"/>
  <c r="L511" i="1" l="1"/>
  <c r="M511" i="1" s="1"/>
  <c r="K511" i="1" s="1"/>
  <c r="L512" i="1" l="1"/>
  <c r="M512" i="1" l="1"/>
  <c r="K512" i="1" s="1"/>
  <c r="L513" i="1" l="1"/>
  <c r="M513" i="1" l="1"/>
  <c r="L514" i="1" s="1"/>
  <c r="M514" i="1" l="1"/>
  <c r="K514" i="1" s="1"/>
  <c r="K513" i="1"/>
  <c r="L515" i="1" l="1"/>
  <c r="M515" i="1" l="1"/>
  <c r="K515" i="1" s="1"/>
  <c r="L516" i="1" l="1"/>
  <c r="M516" i="1" s="1"/>
  <c r="K516" i="1" s="1"/>
  <c r="L517" i="1" l="1"/>
  <c r="M517" i="1" s="1"/>
  <c r="L518" i="1" s="1"/>
  <c r="M518" i="1" l="1"/>
  <c r="K518" i="1" s="1"/>
  <c r="K517" i="1"/>
  <c r="L519" i="1" l="1"/>
  <c r="M519" i="1" l="1"/>
  <c r="K519" i="1" s="1"/>
  <c r="L520" i="1" l="1"/>
  <c r="M520" i="1" s="1"/>
  <c r="L521" i="1" s="1"/>
  <c r="M521" i="1" l="1"/>
  <c r="L522" i="1" s="1"/>
  <c r="K520" i="1"/>
  <c r="K521" i="1" l="1"/>
  <c r="M522" i="1"/>
  <c r="L523" i="1" s="1"/>
  <c r="M523" i="1" l="1"/>
  <c r="L524" i="1" s="1"/>
  <c r="K522" i="1"/>
  <c r="K523" i="1" l="1"/>
  <c r="M524" i="1"/>
  <c r="L525" i="1" s="1"/>
  <c r="K524" i="1" l="1"/>
  <c r="M525" i="1"/>
  <c r="K525" i="1" s="1"/>
  <c r="L526" i="1" l="1"/>
  <c r="M526" i="1" l="1"/>
  <c r="K526" i="1" s="1"/>
  <c r="L527" i="1" l="1"/>
  <c r="M527" i="1" l="1"/>
  <c r="K527" i="1" s="1"/>
  <c r="L528" i="1" l="1"/>
  <c r="M528" i="1" l="1"/>
  <c r="K528" i="1" s="1"/>
  <c r="L529" i="1" l="1"/>
  <c r="M529" i="1" l="1"/>
  <c r="K529" i="1" s="1"/>
  <c r="L530" i="1" l="1"/>
  <c r="M530" i="1" l="1"/>
  <c r="K530" i="1" s="1"/>
  <c r="L531" i="1" l="1"/>
  <c r="M531" i="1" l="1"/>
  <c r="K531" i="1" s="1"/>
  <c r="L532" i="1" l="1"/>
  <c r="M532" i="1" l="1"/>
  <c r="K532" i="1" s="1"/>
  <c r="L533" i="1" l="1"/>
  <c r="M533" i="1" l="1"/>
  <c r="K533" i="1" s="1"/>
  <c r="L534" i="1" l="1"/>
  <c r="M534" i="1" l="1"/>
  <c r="K534" i="1" s="1"/>
  <c r="L535" i="1" l="1"/>
  <c r="M535" i="1" l="1"/>
  <c r="L536" i="1" s="1"/>
  <c r="M536" i="1" l="1"/>
  <c r="K536" i="1" s="1"/>
  <c r="K535" i="1"/>
  <c r="L537" i="1" l="1"/>
  <c r="M537" i="1" l="1"/>
  <c r="K537" i="1" s="1"/>
  <c r="L538" i="1" l="1"/>
  <c r="M538" i="1" s="1"/>
  <c r="K538" i="1" s="1"/>
  <c r="L539" i="1" l="1"/>
  <c r="M539" i="1" s="1"/>
  <c r="K539" i="1" s="1"/>
  <c r="L540" i="1" l="1"/>
  <c r="M540" i="1" s="1"/>
  <c r="K540" i="1" s="1"/>
  <c r="L541" i="1" l="1"/>
  <c r="M541" i="1" s="1"/>
  <c r="K541" i="1" s="1"/>
  <c r="L542" i="1" l="1"/>
  <c r="M542" i="1" s="1"/>
  <c r="L543" i="1" s="1"/>
  <c r="M543" i="1" s="1"/>
  <c r="L544" i="1" s="1"/>
  <c r="K542" i="1" l="1"/>
  <c r="M544" i="1"/>
  <c r="L545" i="1" s="1"/>
  <c r="K543" i="1"/>
  <c r="M545" i="1" l="1"/>
  <c r="K545" i="1" s="1"/>
  <c r="K544" i="1"/>
  <c r="L546" i="1" l="1"/>
  <c r="M546" i="1" l="1"/>
  <c r="L547" i="1" s="1"/>
  <c r="M547" i="1" l="1"/>
  <c r="L548" i="1" s="1"/>
  <c r="K546" i="1"/>
  <c r="M548" i="1" l="1"/>
  <c r="L549" i="1" s="1"/>
  <c r="K547" i="1"/>
  <c r="M549" i="1" l="1"/>
  <c r="L550" i="1" s="1"/>
  <c r="K548" i="1"/>
  <c r="M550" i="1" l="1"/>
  <c r="L551" i="1" s="1"/>
  <c r="K549" i="1"/>
  <c r="M551" i="1" l="1"/>
  <c r="L552" i="1" s="1"/>
  <c r="K550" i="1"/>
  <c r="M552" i="1" l="1"/>
  <c r="L553" i="1" s="1"/>
  <c r="K551" i="1"/>
  <c r="M553" i="1" l="1"/>
  <c r="L554" i="1" s="1"/>
  <c r="K552" i="1"/>
  <c r="K553" i="1" l="1"/>
  <c r="M554" i="1"/>
  <c r="L555" i="1" s="1"/>
  <c r="K554" i="1" l="1"/>
  <c r="M555" i="1"/>
  <c r="L556" i="1" s="1"/>
  <c r="M556" i="1" l="1"/>
  <c r="K556" i="1" s="1"/>
  <c r="K555" i="1"/>
  <c r="L557" i="1" l="1"/>
  <c r="M557" i="1" l="1"/>
  <c r="L558" i="1" s="1"/>
  <c r="K557" i="1" l="1"/>
  <c r="M558" i="1"/>
  <c r="L559" i="1" s="1"/>
  <c r="M559" i="1" l="1"/>
  <c r="L560" i="1" s="1"/>
  <c r="K558" i="1"/>
  <c r="M560" i="1" l="1"/>
  <c r="L561" i="1" s="1"/>
  <c r="K559" i="1"/>
  <c r="K560" i="1" l="1"/>
  <c r="M561" i="1"/>
  <c r="K561" i="1" s="1"/>
  <c r="L562" i="1" l="1"/>
  <c r="M562" i="1" l="1"/>
  <c r="L563" i="1" s="1"/>
  <c r="M563" i="1" l="1"/>
  <c r="L564" i="1" s="1"/>
  <c r="K562" i="1"/>
  <c r="K563" i="1" l="1"/>
  <c r="M564" i="1"/>
  <c r="L565" i="1" s="1"/>
  <c r="M565" i="1" l="1"/>
  <c r="L566" i="1" s="1"/>
  <c r="K564" i="1"/>
  <c r="M566" i="1" l="1"/>
  <c r="K566" i="1" s="1"/>
  <c r="K565" i="1"/>
  <c r="L567" i="1" l="1"/>
  <c r="M567" i="1" s="1"/>
  <c r="K567" i="1" s="1"/>
  <c r="L568" i="1" l="1"/>
  <c r="M568" i="1" l="1"/>
  <c r="L569" i="1" s="1"/>
  <c r="M569" i="1" l="1"/>
  <c r="L570" i="1" s="1"/>
  <c r="M570" i="1" s="1"/>
  <c r="L571" i="1" s="1"/>
  <c r="K568" i="1"/>
  <c r="K569" i="1" l="1"/>
  <c r="K570" i="1"/>
  <c r="M571" i="1"/>
  <c r="K571" i="1" s="1"/>
  <c r="L572" i="1" l="1"/>
  <c r="M572" i="1" l="1"/>
  <c r="K572" i="1" s="1"/>
  <c r="L573" i="1" l="1"/>
  <c r="M573" i="1" l="1"/>
  <c r="L574" i="1" s="1"/>
  <c r="K573" i="1" l="1"/>
  <c r="M574" i="1"/>
  <c r="K574" i="1" s="1"/>
  <c r="L575" i="1" l="1"/>
  <c r="M575" i="1" s="1"/>
  <c r="K575" i="1" s="1"/>
  <c r="L576" i="1" l="1"/>
  <c r="M576" i="1" l="1"/>
  <c r="K576" i="1" s="1"/>
  <c r="L577" i="1" l="1"/>
  <c r="M577" i="1" s="1"/>
  <c r="L578" i="1" s="1"/>
  <c r="K577" i="1" l="1"/>
  <c r="M578" i="1"/>
  <c r="K578" i="1" s="1"/>
  <c r="L579" i="1" l="1"/>
  <c r="M579" i="1" l="1"/>
  <c r="L580" i="1" s="1"/>
  <c r="K579" i="1" l="1"/>
  <c r="M580" i="1"/>
  <c r="L581" i="1" s="1"/>
  <c r="K580" i="1" l="1"/>
  <c r="M581" i="1"/>
  <c r="K581" i="1" s="1"/>
  <c r="L582" i="1" l="1"/>
  <c r="M582" i="1" l="1"/>
  <c r="K582" i="1" s="1"/>
  <c r="L583" i="1" l="1"/>
  <c r="M583" i="1" l="1"/>
  <c r="K583" i="1" s="1"/>
  <c r="L584" i="1" l="1"/>
  <c r="M584" i="1" l="1"/>
  <c r="K584" i="1" s="1"/>
  <c r="L585" i="1" l="1"/>
  <c r="M585" i="1" l="1"/>
  <c r="K585" i="1" s="1"/>
  <c r="L586" i="1" l="1"/>
  <c r="M586" i="1" l="1"/>
  <c r="K586" i="1" s="1"/>
  <c r="L587" i="1" l="1"/>
  <c r="M587" i="1" l="1"/>
  <c r="L588" i="1" s="1"/>
  <c r="M588" i="1" l="1"/>
  <c r="L589" i="1" s="1"/>
  <c r="K587" i="1"/>
  <c r="K588" i="1" l="1"/>
  <c r="M589" i="1"/>
  <c r="L590" i="1" s="1"/>
  <c r="K589" i="1" l="1"/>
  <c r="M590" i="1"/>
  <c r="L591" i="1" s="1"/>
  <c r="M591" i="1" l="1"/>
  <c r="K591" i="1" s="1"/>
  <c r="K590" i="1"/>
  <c r="L592" i="1" l="1"/>
  <c r="M592" i="1" l="1"/>
  <c r="L593" i="1" s="1"/>
  <c r="M593" i="1" l="1"/>
  <c r="K593" i="1" s="1"/>
  <c r="K592" i="1"/>
  <c r="L594" i="1" l="1"/>
  <c r="M594" i="1" l="1"/>
  <c r="L595" i="1" s="1"/>
  <c r="M595" i="1" l="1"/>
  <c r="K595" i="1" s="1"/>
  <c r="K594" i="1"/>
  <c r="L596" i="1" l="1"/>
  <c r="M596" i="1" s="1"/>
  <c r="K596" i="1" s="1"/>
  <c r="L597" i="1" l="1"/>
  <c r="M597" i="1" l="1"/>
  <c r="K597" i="1" s="1"/>
  <c r="L598" i="1" l="1"/>
  <c r="M598" i="1" l="1"/>
  <c r="L599" i="1" s="1"/>
  <c r="M599" i="1" l="1"/>
  <c r="K599" i="1" s="1"/>
  <c r="K598" i="1"/>
  <c r="L600" i="1" l="1"/>
  <c r="M600" i="1" s="1"/>
  <c r="K600" i="1" s="1"/>
  <c r="L601" i="1" l="1"/>
  <c r="M601" i="1" l="1"/>
  <c r="K601" i="1" s="1"/>
  <c r="L602" i="1" l="1"/>
  <c r="M602" i="1" l="1"/>
  <c r="K602" i="1" s="1"/>
  <c r="L603" i="1" l="1"/>
  <c r="M603" i="1" l="1"/>
  <c r="K603" i="1" s="1"/>
  <c r="L604" i="1" l="1"/>
  <c r="M604" i="1" l="1"/>
  <c r="K604" i="1" s="1"/>
  <c r="L605" i="1" l="1"/>
  <c r="M605" i="1" l="1"/>
  <c r="K605" i="1" s="1"/>
  <c r="L606" i="1" l="1"/>
  <c r="M606" i="1" l="1"/>
  <c r="K606" i="1" s="1"/>
  <c r="L607" i="1" l="1"/>
  <c r="M607" i="1" l="1"/>
  <c r="K607" i="1" s="1"/>
  <c r="L608" i="1" l="1"/>
  <c r="M608" i="1" l="1"/>
  <c r="K608" i="1" s="1"/>
  <c r="L609" i="1" l="1"/>
  <c r="M609" i="1" l="1"/>
  <c r="K609" i="1" s="1"/>
  <c r="L610" i="1" l="1"/>
  <c r="M610" i="1" l="1"/>
  <c r="K610" i="1" s="1"/>
  <c r="L611" i="1" l="1"/>
  <c r="M611" i="1" l="1"/>
  <c r="K611" i="1" s="1"/>
  <c r="L612" i="1" l="1"/>
  <c r="M612" i="1" l="1"/>
  <c r="K612" i="1" s="1"/>
  <c r="L613" i="1" l="1"/>
  <c r="M613" i="1" l="1"/>
  <c r="K613" i="1" s="1"/>
  <c r="L614" i="1" l="1"/>
  <c r="M614" i="1" l="1"/>
  <c r="K614" i="1" s="1"/>
  <c r="L615" i="1" l="1"/>
  <c r="M615" i="1" s="1"/>
  <c r="K615" i="1" s="1"/>
  <c r="L616" i="1" l="1"/>
  <c r="M616" i="1" l="1"/>
  <c r="K616" i="1" s="1"/>
  <c r="L617" i="1" l="1"/>
  <c r="M617" i="1" l="1"/>
  <c r="K617" i="1" s="1"/>
  <c r="L618" i="1" l="1"/>
  <c r="M618" i="1" l="1"/>
  <c r="K618" i="1" s="1"/>
  <c r="L619" i="1" l="1"/>
  <c r="M619" i="1" l="1"/>
  <c r="K619" i="1" s="1"/>
  <c r="L620" i="1" l="1"/>
  <c r="M620" i="1" l="1"/>
  <c r="K620" i="1" s="1"/>
  <c r="L621" i="1" l="1"/>
  <c r="M621" i="1" l="1"/>
  <c r="K621" i="1" s="1"/>
  <c r="L622" i="1" l="1"/>
  <c r="M622" i="1" l="1"/>
  <c r="L623" i="1" s="1"/>
  <c r="M623" i="1" l="1"/>
  <c r="K623" i="1" s="1"/>
  <c r="K622" i="1"/>
  <c r="L624" i="1" l="1"/>
  <c r="M624" i="1" s="1"/>
  <c r="L625" i="1" s="1"/>
  <c r="M625" i="1" l="1"/>
  <c r="L626" i="1" s="1"/>
  <c r="K624" i="1"/>
  <c r="M626" i="1" l="1"/>
  <c r="L627" i="1" s="1"/>
  <c r="K625" i="1"/>
  <c r="K626" i="1" l="1"/>
  <c r="M627" i="1"/>
  <c r="K627" i="1" s="1"/>
  <c r="L628" i="1" l="1"/>
  <c r="M628" i="1" s="1"/>
  <c r="K628" i="1" s="1"/>
  <c r="L629" i="1" l="1"/>
  <c r="M629" i="1" s="1"/>
  <c r="K629" i="1" s="1"/>
  <c r="L630" i="1" l="1"/>
  <c r="M630" i="1" s="1"/>
  <c r="K630" i="1" s="1"/>
  <c r="L631" i="1" l="1"/>
  <c r="M631" i="1" l="1"/>
  <c r="K631" i="1" s="1"/>
  <c r="L632" i="1" l="1"/>
  <c r="M632" i="1" s="1"/>
  <c r="K632" i="1" s="1"/>
  <c r="L633" i="1" l="1"/>
  <c r="M633" i="1" l="1"/>
  <c r="K633" i="1" s="1"/>
  <c r="L634" i="1" l="1"/>
  <c r="M634" i="1" l="1"/>
  <c r="K634" i="1" s="1"/>
  <c r="L635" i="1" l="1"/>
  <c r="M635" i="1" l="1"/>
  <c r="K635" i="1" s="1"/>
  <c r="L636" i="1" l="1"/>
  <c r="M636" i="1" l="1"/>
  <c r="K636" i="1" s="1"/>
  <c r="L637" i="1" l="1"/>
  <c r="M637" i="1" l="1"/>
  <c r="K637" i="1" s="1"/>
  <c r="L638" i="1" l="1"/>
  <c r="M638" i="1" l="1"/>
  <c r="K638" i="1" s="1"/>
  <c r="L639" i="1" l="1"/>
  <c r="M639" i="1" l="1"/>
  <c r="L640" i="1" s="1"/>
  <c r="K639" i="1" l="1"/>
  <c r="M640" i="1"/>
  <c r="L641" i="1" s="1"/>
  <c r="M641" i="1" l="1"/>
  <c r="L642" i="1" s="1"/>
  <c r="K640" i="1"/>
  <c r="K641" i="1" l="1"/>
  <c r="M642" i="1"/>
  <c r="L643" i="1" s="1"/>
  <c r="K642" i="1" l="1"/>
  <c r="M643" i="1"/>
  <c r="K643" i="1" s="1"/>
  <c r="L644" i="1" l="1"/>
  <c r="M644" i="1" l="1"/>
  <c r="K644" i="1" s="1"/>
  <c r="L645" i="1" l="1"/>
  <c r="M645" i="1" s="1"/>
  <c r="L646" i="1" s="1"/>
  <c r="K645" i="1" l="1"/>
  <c r="M646" i="1"/>
  <c r="L647" i="1" s="1"/>
  <c r="K646" i="1" l="1"/>
  <c r="M647" i="1"/>
  <c r="K647" i="1" s="1"/>
  <c r="L648" i="1" l="1"/>
  <c r="M648" i="1" s="1"/>
  <c r="L649" i="1" s="1"/>
  <c r="M649" i="1" l="1"/>
  <c r="L650" i="1" s="1"/>
  <c r="K648" i="1"/>
  <c r="M650" i="1" l="1"/>
  <c r="L651" i="1" s="1"/>
  <c r="K649" i="1"/>
  <c r="M651" i="1" l="1"/>
  <c r="K651" i="1" s="1"/>
  <c r="K650" i="1"/>
  <c r="L652" i="1" l="1"/>
  <c r="M652" i="1" l="1"/>
  <c r="K652" i="1" s="1"/>
  <c r="L653" i="1" l="1"/>
  <c r="M653" i="1" s="1"/>
  <c r="K653" i="1" s="1"/>
  <c r="L654" i="1" l="1"/>
  <c r="M654" i="1" s="1"/>
  <c r="L655" i="1" s="1"/>
  <c r="M655" i="1" l="1"/>
  <c r="L656" i="1" s="1"/>
  <c r="K654" i="1"/>
  <c r="M656" i="1" l="1"/>
  <c r="K656" i="1" s="1"/>
  <c r="K655" i="1"/>
  <c r="L657" i="1" l="1"/>
  <c r="M657" i="1" l="1"/>
  <c r="K657" i="1" s="1"/>
  <c r="L658" i="1" l="1"/>
  <c r="M658" i="1" l="1"/>
  <c r="K658" i="1" s="1"/>
  <c r="L659" i="1" l="1"/>
  <c r="M659" i="1" l="1"/>
  <c r="K659" i="1" s="1"/>
  <c r="L660" i="1" l="1"/>
  <c r="M660" i="1" l="1"/>
  <c r="K660" i="1" s="1"/>
  <c r="L661" i="1" l="1"/>
  <c r="M661" i="1" l="1"/>
  <c r="K661" i="1" s="1"/>
  <c r="L662" i="1" l="1"/>
  <c r="M662" i="1" l="1"/>
  <c r="K662" i="1" s="1"/>
  <c r="L663" i="1" l="1"/>
  <c r="M663" i="1" l="1"/>
  <c r="L664" i="1" s="1"/>
  <c r="M664" i="1" l="1"/>
  <c r="K664" i="1" s="1"/>
  <c r="K663" i="1"/>
  <c r="L665" i="1" l="1"/>
  <c r="M665" i="1" l="1"/>
  <c r="K665" i="1" s="1"/>
  <c r="L666" i="1" l="1"/>
  <c r="M666" i="1" s="1"/>
  <c r="K666" i="1" s="1"/>
  <c r="L667" i="1" l="1"/>
  <c r="M667" i="1" l="1"/>
  <c r="K667" i="1" s="1"/>
  <c r="L668" i="1" l="1"/>
  <c r="M668" i="1" l="1"/>
  <c r="K668" i="1" s="1"/>
  <c r="L669" i="1" l="1"/>
  <c r="M669" i="1" l="1"/>
  <c r="K669" i="1" s="1"/>
  <c r="L670" i="1" l="1"/>
  <c r="M670" i="1" l="1"/>
  <c r="K670" i="1" s="1"/>
  <c r="L671" i="1" l="1"/>
  <c r="M671" i="1" s="1"/>
  <c r="K671" i="1" s="1"/>
  <c r="L672" i="1" l="1"/>
  <c r="M672" i="1" s="1"/>
  <c r="K672" i="1" s="1"/>
  <c r="L673" i="1" l="1"/>
  <c r="M673" i="1" s="1"/>
  <c r="K673" i="1" s="1"/>
  <c r="L674" i="1" l="1"/>
  <c r="M674" i="1" s="1"/>
  <c r="L675" i="1" s="1"/>
  <c r="K674" i="1" l="1"/>
  <c r="M675" i="1"/>
  <c r="L676" i="1" s="1"/>
  <c r="M676" i="1" l="1"/>
  <c r="L677" i="1" s="1"/>
  <c r="K675" i="1"/>
  <c r="M677" i="1" l="1"/>
  <c r="L678" i="1" s="1"/>
  <c r="K676" i="1"/>
  <c r="K677" i="1" l="1"/>
  <c r="M678" i="1"/>
  <c r="L679" i="1" s="1"/>
  <c r="M679" i="1" l="1"/>
  <c r="L680" i="1" s="1"/>
  <c r="K678" i="1"/>
  <c r="K679" i="1" l="1"/>
  <c r="M680" i="1"/>
  <c r="L681" i="1" s="1"/>
  <c r="M681" i="1" l="1"/>
  <c r="L682" i="1" s="1"/>
  <c r="K680" i="1"/>
  <c r="M682" i="1" l="1"/>
  <c r="L683" i="1" s="1"/>
  <c r="K681" i="1"/>
  <c r="K682" i="1" l="1"/>
  <c r="M683" i="1"/>
  <c r="K683" i="1" s="1"/>
  <c r="L684" i="1" l="1"/>
  <c r="M684" i="1" s="1"/>
  <c r="K684" i="1" s="1"/>
  <c r="L685" i="1" l="1"/>
  <c r="M685" i="1" l="1"/>
  <c r="K685" i="1" s="1"/>
  <c r="L686" i="1" l="1"/>
  <c r="M686" i="1" l="1"/>
  <c r="K686" i="1" s="1"/>
  <c r="L687" i="1" l="1"/>
  <c r="M687" i="1" l="1"/>
  <c r="L688" i="1" s="1"/>
  <c r="M688" i="1" l="1"/>
  <c r="K688" i="1" s="1"/>
  <c r="K687" i="1"/>
  <c r="L689" i="1" l="1"/>
  <c r="M689" i="1" l="1"/>
  <c r="L690" i="1" s="1"/>
  <c r="M690" i="1" l="1"/>
  <c r="L691" i="1" s="1"/>
  <c r="K689" i="1"/>
  <c r="M691" i="1" l="1"/>
  <c r="K691" i="1" s="1"/>
  <c r="K690" i="1"/>
  <c r="L692" i="1" l="1"/>
  <c r="M692" i="1" l="1"/>
  <c r="L693" i="1" s="1"/>
  <c r="M693" i="1" l="1"/>
  <c r="K693" i="1" s="1"/>
  <c r="K692" i="1"/>
  <c r="L694" i="1" l="1"/>
  <c r="M694" i="1" s="1"/>
  <c r="K695" i="1" s="1"/>
  <c r="K694" i="1" l="1"/>
  <c r="K702" i="1"/>
  <c r="K699" i="1"/>
  <c r="K715" i="1"/>
  <c r="K712" i="1"/>
  <c r="K697" i="1"/>
  <c r="K706" i="1"/>
  <c r="K703" i="1"/>
  <c r="K700" i="1"/>
  <c r="K696" i="1"/>
  <c r="K709" i="1"/>
  <c r="K710" i="1"/>
  <c r="K704" i="1"/>
  <c r="K707" i="1"/>
  <c r="K698" i="1"/>
  <c r="K714" i="1"/>
  <c r="K711" i="1"/>
  <c r="K708" i="1"/>
  <c r="K701" i="1"/>
  <c r="K705" i="1"/>
  <c r="K713" i="1"/>
</calcChain>
</file>

<file path=xl/sharedStrings.xml><?xml version="1.0" encoding="utf-8"?>
<sst xmlns="http://schemas.openxmlformats.org/spreadsheetml/2006/main" count="33" uniqueCount="30">
  <si>
    <t>Date</t>
  </si>
  <si>
    <t>High</t>
  </si>
  <si>
    <t>Low</t>
  </si>
  <si>
    <t>Open</t>
  </si>
  <si>
    <t>Close</t>
  </si>
  <si>
    <t>Volume</t>
  </si>
  <si>
    <t>Adj Close</t>
  </si>
  <si>
    <t>Actual Close</t>
  </si>
  <si>
    <t>Simple Exp Smoothing</t>
  </si>
  <si>
    <t>Alpha</t>
  </si>
  <si>
    <t>Double Exp Smoothing</t>
  </si>
  <si>
    <t xml:space="preserve">Level </t>
  </si>
  <si>
    <t>Trend</t>
  </si>
  <si>
    <t>Beta</t>
  </si>
  <si>
    <t>Seasonal</t>
  </si>
  <si>
    <t>Holt Winters</t>
  </si>
  <si>
    <t>Gamma</t>
  </si>
  <si>
    <t>Level - Lt</t>
  </si>
  <si>
    <t>Trend - Tt</t>
  </si>
  <si>
    <t>Historical Volatility (µ)</t>
  </si>
  <si>
    <t>"=μ"</t>
  </si>
  <si>
    <t>Daily Variance</t>
  </si>
  <si>
    <t>Annualized Variance</t>
  </si>
  <si>
    <t>Annualized Standard deviation</t>
  </si>
  <si>
    <t>today t0</t>
  </si>
  <si>
    <t>Simulated Price</t>
  </si>
  <si>
    <t>Mean Prices</t>
  </si>
  <si>
    <t>Median Prices</t>
  </si>
  <si>
    <t>Percentile</t>
  </si>
  <si>
    <t>Historical Volatility (µ)^2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</si>
</sst>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6" fillId="33" borderId="0" xfId="0" applyFont="1" applyFill="1"/>
    <xf numFmtId="164" fontId="0" fillId="0" borderId="0" xfId="0" applyNumberFormat="1"/>
    <xf numFmtId="0" fontId="16" fillId="0" borderId="0" xfId="0" applyFont="1"/>
    <xf numFmtId="0" fontId="16" fillId="33" borderId="10" xfId="0" applyFont="1" applyFill="1" applyBorder="1"/>
    <xf numFmtId="0" fontId="0" fillId="34" borderId="10" xfId="0" applyFill="1" applyBorder="1"/>
    <xf numFmtId="0" fontId="0" fillId="35" borderId="10" xfId="0" applyFill="1" applyBorder="1"/>
    <xf numFmtId="0" fontId="0" fillId="0" borderId="10" xfId="0" applyBorder="1"/>
    <xf numFmtId="14" fontId="0" fillId="0" borderId="10" xfId="0" applyNumberFormat="1" applyBorder="1"/>
    <xf numFmtId="9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Simple Exp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Series Forecasting'!$G$1</c:f>
              <c:strCache>
                <c:ptCount val="1"/>
                <c:pt idx="0">
                  <c:v>Adj Close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 Series Forecasting'!$A$2:$A$715</c:f>
              <c:numCache>
                <c:formatCode>m/d/yyyy</c:formatCode>
                <c:ptCount val="714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  <c:pt idx="252">
                  <c:v>43832</c:v>
                </c:pt>
                <c:pt idx="253">
                  <c:v>43833</c:v>
                </c:pt>
                <c:pt idx="254">
                  <c:v>43836</c:v>
                </c:pt>
                <c:pt idx="255">
                  <c:v>43837</c:v>
                </c:pt>
                <c:pt idx="256">
                  <c:v>43838</c:v>
                </c:pt>
                <c:pt idx="257">
                  <c:v>43839</c:v>
                </c:pt>
                <c:pt idx="258">
                  <c:v>43840</c:v>
                </c:pt>
                <c:pt idx="259">
                  <c:v>43843</c:v>
                </c:pt>
                <c:pt idx="260">
                  <c:v>43844</c:v>
                </c:pt>
                <c:pt idx="261">
                  <c:v>43845</c:v>
                </c:pt>
                <c:pt idx="262">
                  <c:v>43846</c:v>
                </c:pt>
                <c:pt idx="263">
                  <c:v>43847</c:v>
                </c:pt>
                <c:pt idx="264">
                  <c:v>43851</c:v>
                </c:pt>
                <c:pt idx="265">
                  <c:v>43852</c:v>
                </c:pt>
                <c:pt idx="266">
                  <c:v>43853</c:v>
                </c:pt>
                <c:pt idx="267">
                  <c:v>43854</c:v>
                </c:pt>
                <c:pt idx="268">
                  <c:v>43857</c:v>
                </c:pt>
                <c:pt idx="269">
                  <c:v>43858</c:v>
                </c:pt>
                <c:pt idx="270">
                  <c:v>43859</c:v>
                </c:pt>
                <c:pt idx="271">
                  <c:v>43860</c:v>
                </c:pt>
                <c:pt idx="272">
                  <c:v>43861</c:v>
                </c:pt>
                <c:pt idx="273">
                  <c:v>43864</c:v>
                </c:pt>
                <c:pt idx="274">
                  <c:v>43865</c:v>
                </c:pt>
                <c:pt idx="275">
                  <c:v>43866</c:v>
                </c:pt>
                <c:pt idx="276">
                  <c:v>43867</c:v>
                </c:pt>
                <c:pt idx="277">
                  <c:v>43868</c:v>
                </c:pt>
                <c:pt idx="278">
                  <c:v>43871</c:v>
                </c:pt>
                <c:pt idx="279">
                  <c:v>43872</c:v>
                </c:pt>
                <c:pt idx="280">
                  <c:v>43873</c:v>
                </c:pt>
                <c:pt idx="281">
                  <c:v>43874</c:v>
                </c:pt>
                <c:pt idx="282">
                  <c:v>43875</c:v>
                </c:pt>
                <c:pt idx="283">
                  <c:v>43879</c:v>
                </c:pt>
                <c:pt idx="284">
                  <c:v>43880</c:v>
                </c:pt>
                <c:pt idx="285">
                  <c:v>43881</c:v>
                </c:pt>
                <c:pt idx="286">
                  <c:v>43882</c:v>
                </c:pt>
                <c:pt idx="287">
                  <c:v>43885</c:v>
                </c:pt>
                <c:pt idx="288">
                  <c:v>43886</c:v>
                </c:pt>
                <c:pt idx="289">
                  <c:v>43887</c:v>
                </c:pt>
                <c:pt idx="290">
                  <c:v>43888</c:v>
                </c:pt>
                <c:pt idx="291">
                  <c:v>43889</c:v>
                </c:pt>
                <c:pt idx="292">
                  <c:v>43892</c:v>
                </c:pt>
                <c:pt idx="293">
                  <c:v>43893</c:v>
                </c:pt>
                <c:pt idx="294">
                  <c:v>43894</c:v>
                </c:pt>
                <c:pt idx="295">
                  <c:v>43895</c:v>
                </c:pt>
                <c:pt idx="296">
                  <c:v>43896</c:v>
                </c:pt>
                <c:pt idx="297">
                  <c:v>43899</c:v>
                </c:pt>
                <c:pt idx="298">
                  <c:v>43900</c:v>
                </c:pt>
                <c:pt idx="299">
                  <c:v>43901</c:v>
                </c:pt>
                <c:pt idx="300">
                  <c:v>43902</c:v>
                </c:pt>
                <c:pt idx="301">
                  <c:v>43903</c:v>
                </c:pt>
                <c:pt idx="302">
                  <c:v>43906</c:v>
                </c:pt>
                <c:pt idx="303">
                  <c:v>43907</c:v>
                </c:pt>
                <c:pt idx="304">
                  <c:v>43908</c:v>
                </c:pt>
                <c:pt idx="305">
                  <c:v>43909</c:v>
                </c:pt>
                <c:pt idx="306">
                  <c:v>43910</c:v>
                </c:pt>
                <c:pt idx="307">
                  <c:v>43913</c:v>
                </c:pt>
                <c:pt idx="308">
                  <c:v>43914</c:v>
                </c:pt>
                <c:pt idx="309">
                  <c:v>43915</c:v>
                </c:pt>
                <c:pt idx="310">
                  <c:v>43916</c:v>
                </c:pt>
                <c:pt idx="311">
                  <c:v>43917</c:v>
                </c:pt>
                <c:pt idx="312">
                  <c:v>43920</c:v>
                </c:pt>
                <c:pt idx="313">
                  <c:v>43921</c:v>
                </c:pt>
                <c:pt idx="314">
                  <c:v>43922</c:v>
                </c:pt>
                <c:pt idx="315">
                  <c:v>43923</c:v>
                </c:pt>
                <c:pt idx="316">
                  <c:v>43924</c:v>
                </c:pt>
                <c:pt idx="317">
                  <c:v>43927</c:v>
                </c:pt>
                <c:pt idx="318">
                  <c:v>43928</c:v>
                </c:pt>
                <c:pt idx="319">
                  <c:v>43929</c:v>
                </c:pt>
                <c:pt idx="320">
                  <c:v>43930</c:v>
                </c:pt>
                <c:pt idx="321">
                  <c:v>43934</c:v>
                </c:pt>
                <c:pt idx="322">
                  <c:v>43935</c:v>
                </c:pt>
                <c:pt idx="323">
                  <c:v>43936</c:v>
                </c:pt>
                <c:pt idx="324">
                  <c:v>43937</c:v>
                </c:pt>
                <c:pt idx="325">
                  <c:v>43938</c:v>
                </c:pt>
                <c:pt idx="326">
                  <c:v>43941</c:v>
                </c:pt>
                <c:pt idx="327">
                  <c:v>43942</c:v>
                </c:pt>
                <c:pt idx="328">
                  <c:v>43943</c:v>
                </c:pt>
                <c:pt idx="329">
                  <c:v>43944</c:v>
                </c:pt>
                <c:pt idx="330">
                  <c:v>43945</c:v>
                </c:pt>
                <c:pt idx="331">
                  <c:v>43948</c:v>
                </c:pt>
                <c:pt idx="332">
                  <c:v>43949</c:v>
                </c:pt>
                <c:pt idx="333">
                  <c:v>43950</c:v>
                </c:pt>
                <c:pt idx="334">
                  <c:v>43951</c:v>
                </c:pt>
                <c:pt idx="335">
                  <c:v>43952</c:v>
                </c:pt>
                <c:pt idx="336">
                  <c:v>43955</c:v>
                </c:pt>
                <c:pt idx="337">
                  <c:v>43956</c:v>
                </c:pt>
                <c:pt idx="338">
                  <c:v>43957</c:v>
                </c:pt>
                <c:pt idx="339">
                  <c:v>43958</c:v>
                </c:pt>
                <c:pt idx="340">
                  <c:v>43959</c:v>
                </c:pt>
                <c:pt idx="341">
                  <c:v>43962</c:v>
                </c:pt>
                <c:pt idx="342">
                  <c:v>43963</c:v>
                </c:pt>
                <c:pt idx="343">
                  <c:v>43964</c:v>
                </c:pt>
                <c:pt idx="344">
                  <c:v>43965</c:v>
                </c:pt>
                <c:pt idx="345">
                  <c:v>43966</c:v>
                </c:pt>
                <c:pt idx="346">
                  <c:v>43969</c:v>
                </c:pt>
                <c:pt idx="347">
                  <c:v>43970</c:v>
                </c:pt>
                <c:pt idx="348">
                  <c:v>43971</c:v>
                </c:pt>
                <c:pt idx="349">
                  <c:v>43972</c:v>
                </c:pt>
                <c:pt idx="350">
                  <c:v>43973</c:v>
                </c:pt>
                <c:pt idx="351">
                  <c:v>43977</c:v>
                </c:pt>
                <c:pt idx="352">
                  <c:v>43978</c:v>
                </c:pt>
                <c:pt idx="353">
                  <c:v>43979</c:v>
                </c:pt>
                <c:pt idx="354">
                  <c:v>43980</c:v>
                </c:pt>
                <c:pt idx="355">
                  <c:v>43983</c:v>
                </c:pt>
                <c:pt idx="356">
                  <c:v>43984</c:v>
                </c:pt>
                <c:pt idx="357">
                  <c:v>43985</c:v>
                </c:pt>
                <c:pt idx="358">
                  <c:v>43986</c:v>
                </c:pt>
                <c:pt idx="359">
                  <c:v>43987</c:v>
                </c:pt>
                <c:pt idx="360">
                  <c:v>43990</c:v>
                </c:pt>
                <c:pt idx="361">
                  <c:v>43991</c:v>
                </c:pt>
                <c:pt idx="362">
                  <c:v>43992</c:v>
                </c:pt>
                <c:pt idx="363">
                  <c:v>43993</c:v>
                </c:pt>
                <c:pt idx="364">
                  <c:v>43994</c:v>
                </c:pt>
                <c:pt idx="365">
                  <c:v>43997</c:v>
                </c:pt>
                <c:pt idx="366">
                  <c:v>43998</c:v>
                </c:pt>
                <c:pt idx="367">
                  <c:v>43999</c:v>
                </c:pt>
                <c:pt idx="368">
                  <c:v>44000</c:v>
                </c:pt>
                <c:pt idx="369">
                  <c:v>44001</c:v>
                </c:pt>
                <c:pt idx="370">
                  <c:v>44004</c:v>
                </c:pt>
                <c:pt idx="371">
                  <c:v>44005</c:v>
                </c:pt>
                <c:pt idx="372">
                  <c:v>44006</c:v>
                </c:pt>
                <c:pt idx="373">
                  <c:v>44007</c:v>
                </c:pt>
                <c:pt idx="374">
                  <c:v>44008</c:v>
                </c:pt>
                <c:pt idx="375">
                  <c:v>44011</c:v>
                </c:pt>
                <c:pt idx="376">
                  <c:v>44012</c:v>
                </c:pt>
                <c:pt idx="377">
                  <c:v>44013</c:v>
                </c:pt>
                <c:pt idx="378">
                  <c:v>44014</c:v>
                </c:pt>
                <c:pt idx="379">
                  <c:v>44018</c:v>
                </c:pt>
                <c:pt idx="380">
                  <c:v>44019</c:v>
                </c:pt>
                <c:pt idx="381">
                  <c:v>44020</c:v>
                </c:pt>
                <c:pt idx="382">
                  <c:v>44021</c:v>
                </c:pt>
                <c:pt idx="383">
                  <c:v>44022</c:v>
                </c:pt>
                <c:pt idx="384">
                  <c:v>44025</c:v>
                </c:pt>
                <c:pt idx="385">
                  <c:v>44026</c:v>
                </c:pt>
                <c:pt idx="386">
                  <c:v>44027</c:v>
                </c:pt>
                <c:pt idx="387">
                  <c:v>44028</c:v>
                </c:pt>
                <c:pt idx="388">
                  <c:v>44029</c:v>
                </c:pt>
                <c:pt idx="389">
                  <c:v>44032</c:v>
                </c:pt>
                <c:pt idx="390">
                  <c:v>44033</c:v>
                </c:pt>
                <c:pt idx="391">
                  <c:v>44034</c:v>
                </c:pt>
                <c:pt idx="392">
                  <c:v>44035</c:v>
                </c:pt>
                <c:pt idx="393">
                  <c:v>44036</c:v>
                </c:pt>
                <c:pt idx="394">
                  <c:v>44039</c:v>
                </c:pt>
                <c:pt idx="395">
                  <c:v>44040</c:v>
                </c:pt>
                <c:pt idx="396">
                  <c:v>44041</c:v>
                </c:pt>
                <c:pt idx="397">
                  <c:v>44042</c:v>
                </c:pt>
                <c:pt idx="398">
                  <c:v>44043</c:v>
                </c:pt>
                <c:pt idx="399">
                  <c:v>44046</c:v>
                </c:pt>
                <c:pt idx="400">
                  <c:v>44047</c:v>
                </c:pt>
                <c:pt idx="401">
                  <c:v>44048</c:v>
                </c:pt>
                <c:pt idx="402">
                  <c:v>44049</c:v>
                </c:pt>
                <c:pt idx="403">
                  <c:v>44050</c:v>
                </c:pt>
                <c:pt idx="404">
                  <c:v>44053</c:v>
                </c:pt>
                <c:pt idx="405">
                  <c:v>44054</c:v>
                </c:pt>
                <c:pt idx="406">
                  <c:v>44055</c:v>
                </c:pt>
                <c:pt idx="407">
                  <c:v>44056</c:v>
                </c:pt>
                <c:pt idx="408">
                  <c:v>44057</c:v>
                </c:pt>
                <c:pt idx="409">
                  <c:v>44060</c:v>
                </c:pt>
                <c:pt idx="410">
                  <c:v>44061</c:v>
                </c:pt>
                <c:pt idx="411">
                  <c:v>44062</c:v>
                </c:pt>
                <c:pt idx="412">
                  <c:v>44063</c:v>
                </c:pt>
                <c:pt idx="413">
                  <c:v>44064</c:v>
                </c:pt>
                <c:pt idx="414">
                  <c:v>44067</c:v>
                </c:pt>
                <c:pt idx="415">
                  <c:v>44068</c:v>
                </c:pt>
                <c:pt idx="416">
                  <c:v>44069</c:v>
                </c:pt>
                <c:pt idx="417">
                  <c:v>44070</c:v>
                </c:pt>
                <c:pt idx="418">
                  <c:v>44071</c:v>
                </c:pt>
                <c:pt idx="419">
                  <c:v>44074</c:v>
                </c:pt>
                <c:pt idx="420">
                  <c:v>44075</c:v>
                </c:pt>
                <c:pt idx="421">
                  <c:v>44076</c:v>
                </c:pt>
                <c:pt idx="422">
                  <c:v>44077</c:v>
                </c:pt>
                <c:pt idx="423">
                  <c:v>44078</c:v>
                </c:pt>
                <c:pt idx="424">
                  <c:v>44082</c:v>
                </c:pt>
                <c:pt idx="425">
                  <c:v>44083</c:v>
                </c:pt>
                <c:pt idx="426">
                  <c:v>44084</c:v>
                </c:pt>
                <c:pt idx="427">
                  <c:v>44085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44095</c:v>
                </c:pt>
                <c:pt idx="434">
                  <c:v>44096</c:v>
                </c:pt>
                <c:pt idx="435">
                  <c:v>44097</c:v>
                </c:pt>
                <c:pt idx="436">
                  <c:v>44098</c:v>
                </c:pt>
                <c:pt idx="437">
                  <c:v>44099</c:v>
                </c:pt>
                <c:pt idx="438">
                  <c:v>44102</c:v>
                </c:pt>
                <c:pt idx="439">
                  <c:v>44103</c:v>
                </c:pt>
                <c:pt idx="440">
                  <c:v>44104</c:v>
                </c:pt>
                <c:pt idx="441">
                  <c:v>44105</c:v>
                </c:pt>
                <c:pt idx="442">
                  <c:v>44106</c:v>
                </c:pt>
                <c:pt idx="443">
                  <c:v>44109</c:v>
                </c:pt>
                <c:pt idx="444">
                  <c:v>44110</c:v>
                </c:pt>
                <c:pt idx="445">
                  <c:v>44111</c:v>
                </c:pt>
                <c:pt idx="446">
                  <c:v>44112</c:v>
                </c:pt>
                <c:pt idx="447">
                  <c:v>44113</c:v>
                </c:pt>
                <c:pt idx="448">
                  <c:v>44116</c:v>
                </c:pt>
                <c:pt idx="449">
                  <c:v>44117</c:v>
                </c:pt>
                <c:pt idx="450">
                  <c:v>44118</c:v>
                </c:pt>
                <c:pt idx="451">
                  <c:v>44119</c:v>
                </c:pt>
                <c:pt idx="452">
                  <c:v>44120</c:v>
                </c:pt>
                <c:pt idx="453">
                  <c:v>44123</c:v>
                </c:pt>
                <c:pt idx="454">
                  <c:v>44124</c:v>
                </c:pt>
                <c:pt idx="455">
                  <c:v>44125</c:v>
                </c:pt>
                <c:pt idx="456">
                  <c:v>44126</c:v>
                </c:pt>
                <c:pt idx="457">
                  <c:v>44127</c:v>
                </c:pt>
                <c:pt idx="458">
                  <c:v>44130</c:v>
                </c:pt>
                <c:pt idx="459">
                  <c:v>44131</c:v>
                </c:pt>
                <c:pt idx="460">
                  <c:v>44132</c:v>
                </c:pt>
                <c:pt idx="461">
                  <c:v>44133</c:v>
                </c:pt>
                <c:pt idx="462">
                  <c:v>44134</c:v>
                </c:pt>
                <c:pt idx="463">
                  <c:v>44137</c:v>
                </c:pt>
                <c:pt idx="464">
                  <c:v>44138</c:v>
                </c:pt>
                <c:pt idx="465">
                  <c:v>44139</c:v>
                </c:pt>
                <c:pt idx="466">
                  <c:v>44140</c:v>
                </c:pt>
                <c:pt idx="467">
                  <c:v>44141</c:v>
                </c:pt>
                <c:pt idx="468">
                  <c:v>44144</c:v>
                </c:pt>
                <c:pt idx="469">
                  <c:v>44145</c:v>
                </c:pt>
                <c:pt idx="470">
                  <c:v>44146</c:v>
                </c:pt>
                <c:pt idx="471">
                  <c:v>44147</c:v>
                </c:pt>
                <c:pt idx="472">
                  <c:v>44148</c:v>
                </c:pt>
                <c:pt idx="473">
                  <c:v>44151</c:v>
                </c:pt>
                <c:pt idx="474">
                  <c:v>44152</c:v>
                </c:pt>
                <c:pt idx="475">
                  <c:v>44153</c:v>
                </c:pt>
                <c:pt idx="476">
                  <c:v>44154</c:v>
                </c:pt>
                <c:pt idx="477">
                  <c:v>44155</c:v>
                </c:pt>
                <c:pt idx="478">
                  <c:v>44158</c:v>
                </c:pt>
                <c:pt idx="479">
                  <c:v>44159</c:v>
                </c:pt>
                <c:pt idx="480">
                  <c:v>44160</c:v>
                </c:pt>
                <c:pt idx="481">
                  <c:v>44162</c:v>
                </c:pt>
                <c:pt idx="482">
                  <c:v>44165</c:v>
                </c:pt>
                <c:pt idx="483">
                  <c:v>44166</c:v>
                </c:pt>
                <c:pt idx="484">
                  <c:v>44167</c:v>
                </c:pt>
                <c:pt idx="485">
                  <c:v>44168</c:v>
                </c:pt>
                <c:pt idx="486">
                  <c:v>44169</c:v>
                </c:pt>
                <c:pt idx="487">
                  <c:v>44172</c:v>
                </c:pt>
                <c:pt idx="488">
                  <c:v>44173</c:v>
                </c:pt>
                <c:pt idx="489">
                  <c:v>44174</c:v>
                </c:pt>
                <c:pt idx="490">
                  <c:v>44175</c:v>
                </c:pt>
                <c:pt idx="491">
                  <c:v>44176</c:v>
                </c:pt>
                <c:pt idx="492">
                  <c:v>44179</c:v>
                </c:pt>
                <c:pt idx="493">
                  <c:v>44180</c:v>
                </c:pt>
                <c:pt idx="494">
                  <c:v>44181</c:v>
                </c:pt>
                <c:pt idx="495">
                  <c:v>44182</c:v>
                </c:pt>
                <c:pt idx="496">
                  <c:v>44183</c:v>
                </c:pt>
                <c:pt idx="497">
                  <c:v>44186</c:v>
                </c:pt>
                <c:pt idx="498">
                  <c:v>44187</c:v>
                </c:pt>
                <c:pt idx="499">
                  <c:v>44188</c:v>
                </c:pt>
                <c:pt idx="500">
                  <c:v>44189</c:v>
                </c:pt>
                <c:pt idx="501">
                  <c:v>44193</c:v>
                </c:pt>
                <c:pt idx="502">
                  <c:v>44194</c:v>
                </c:pt>
                <c:pt idx="503">
                  <c:v>44195</c:v>
                </c:pt>
                <c:pt idx="504">
                  <c:v>44196</c:v>
                </c:pt>
                <c:pt idx="505">
                  <c:v>44200</c:v>
                </c:pt>
                <c:pt idx="506">
                  <c:v>44201</c:v>
                </c:pt>
                <c:pt idx="507">
                  <c:v>44202</c:v>
                </c:pt>
                <c:pt idx="508">
                  <c:v>44203</c:v>
                </c:pt>
                <c:pt idx="509">
                  <c:v>44204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44221</c:v>
                </c:pt>
                <c:pt idx="520">
                  <c:v>44222</c:v>
                </c:pt>
                <c:pt idx="521">
                  <c:v>44223</c:v>
                </c:pt>
                <c:pt idx="522">
                  <c:v>44224</c:v>
                </c:pt>
                <c:pt idx="523">
                  <c:v>44225</c:v>
                </c:pt>
                <c:pt idx="524">
                  <c:v>44228</c:v>
                </c:pt>
                <c:pt idx="525">
                  <c:v>44229</c:v>
                </c:pt>
                <c:pt idx="526">
                  <c:v>44230</c:v>
                </c:pt>
                <c:pt idx="527">
                  <c:v>44231</c:v>
                </c:pt>
                <c:pt idx="528">
                  <c:v>44232</c:v>
                </c:pt>
                <c:pt idx="529">
                  <c:v>44235</c:v>
                </c:pt>
                <c:pt idx="530">
                  <c:v>44236</c:v>
                </c:pt>
                <c:pt idx="531">
                  <c:v>44237</c:v>
                </c:pt>
                <c:pt idx="532">
                  <c:v>44238</c:v>
                </c:pt>
                <c:pt idx="533">
                  <c:v>44239</c:v>
                </c:pt>
                <c:pt idx="534">
                  <c:v>44243</c:v>
                </c:pt>
                <c:pt idx="535">
                  <c:v>44244</c:v>
                </c:pt>
                <c:pt idx="536">
                  <c:v>44245</c:v>
                </c:pt>
                <c:pt idx="537">
                  <c:v>44246</c:v>
                </c:pt>
                <c:pt idx="538">
                  <c:v>44249</c:v>
                </c:pt>
                <c:pt idx="539">
                  <c:v>44250</c:v>
                </c:pt>
                <c:pt idx="540">
                  <c:v>44251</c:v>
                </c:pt>
                <c:pt idx="541">
                  <c:v>44252</c:v>
                </c:pt>
                <c:pt idx="542">
                  <c:v>44253</c:v>
                </c:pt>
                <c:pt idx="543">
                  <c:v>44256</c:v>
                </c:pt>
                <c:pt idx="544">
                  <c:v>44257</c:v>
                </c:pt>
                <c:pt idx="545">
                  <c:v>44258</c:v>
                </c:pt>
                <c:pt idx="546">
                  <c:v>44259</c:v>
                </c:pt>
                <c:pt idx="547">
                  <c:v>44260</c:v>
                </c:pt>
                <c:pt idx="548">
                  <c:v>44263</c:v>
                </c:pt>
                <c:pt idx="549">
                  <c:v>44264</c:v>
                </c:pt>
                <c:pt idx="550">
                  <c:v>44265</c:v>
                </c:pt>
                <c:pt idx="551">
                  <c:v>44266</c:v>
                </c:pt>
                <c:pt idx="552">
                  <c:v>44267</c:v>
                </c:pt>
                <c:pt idx="553">
                  <c:v>44270</c:v>
                </c:pt>
                <c:pt idx="554">
                  <c:v>44271</c:v>
                </c:pt>
                <c:pt idx="555">
                  <c:v>44272</c:v>
                </c:pt>
                <c:pt idx="556">
                  <c:v>44273</c:v>
                </c:pt>
                <c:pt idx="557">
                  <c:v>44274</c:v>
                </c:pt>
                <c:pt idx="558">
                  <c:v>44277</c:v>
                </c:pt>
                <c:pt idx="559">
                  <c:v>44278</c:v>
                </c:pt>
                <c:pt idx="560">
                  <c:v>44279</c:v>
                </c:pt>
                <c:pt idx="561">
                  <c:v>44280</c:v>
                </c:pt>
                <c:pt idx="562">
                  <c:v>44281</c:v>
                </c:pt>
                <c:pt idx="563">
                  <c:v>44284</c:v>
                </c:pt>
                <c:pt idx="564">
                  <c:v>44285</c:v>
                </c:pt>
                <c:pt idx="565">
                  <c:v>44286</c:v>
                </c:pt>
                <c:pt idx="566">
                  <c:v>44287</c:v>
                </c:pt>
                <c:pt idx="567">
                  <c:v>44291</c:v>
                </c:pt>
                <c:pt idx="568">
                  <c:v>44292</c:v>
                </c:pt>
                <c:pt idx="569">
                  <c:v>44293</c:v>
                </c:pt>
                <c:pt idx="570">
                  <c:v>44294</c:v>
                </c:pt>
                <c:pt idx="571">
                  <c:v>44295</c:v>
                </c:pt>
                <c:pt idx="572">
                  <c:v>44298</c:v>
                </c:pt>
                <c:pt idx="573">
                  <c:v>44299</c:v>
                </c:pt>
                <c:pt idx="574">
                  <c:v>44300</c:v>
                </c:pt>
                <c:pt idx="575">
                  <c:v>44301</c:v>
                </c:pt>
                <c:pt idx="576">
                  <c:v>44302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44312</c:v>
                </c:pt>
                <c:pt idx="583">
                  <c:v>44313</c:v>
                </c:pt>
                <c:pt idx="584">
                  <c:v>44314</c:v>
                </c:pt>
                <c:pt idx="585">
                  <c:v>44315</c:v>
                </c:pt>
                <c:pt idx="586">
                  <c:v>44316</c:v>
                </c:pt>
                <c:pt idx="587">
                  <c:v>44319</c:v>
                </c:pt>
                <c:pt idx="588">
                  <c:v>44320</c:v>
                </c:pt>
                <c:pt idx="589">
                  <c:v>44321</c:v>
                </c:pt>
                <c:pt idx="590">
                  <c:v>44322</c:v>
                </c:pt>
                <c:pt idx="591">
                  <c:v>44323</c:v>
                </c:pt>
                <c:pt idx="592">
                  <c:v>44326</c:v>
                </c:pt>
                <c:pt idx="593">
                  <c:v>44327</c:v>
                </c:pt>
                <c:pt idx="594">
                  <c:v>44328</c:v>
                </c:pt>
                <c:pt idx="595">
                  <c:v>44329</c:v>
                </c:pt>
                <c:pt idx="596">
                  <c:v>44330</c:v>
                </c:pt>
                <c:pt idx="597">
                  <c:v>44333</c:v>
                </c:pt>
                <c:pt idx="598">
                  <c:v>44334</c:v>
                </c:pt>
                <c:pt idx="599">
                  <c:v>44335</c:v>
                </c:pt>
                <c:pt idx="600">
                  <c:v>44336</c:v>
                </c:pt>
                <c:pt idx="601">
                  <c:v>44337</c:v>
                </c:pt>
                <c:pt idx="602">
                  <c:v>44340</c:v>
                </c:pt>
                <c:pt idx="603">
                  <c:v>44341</c:v>
                </c:pt>
                <c:pt idx="604">
                  <c:v>44342</c:v>
                </c:pt>
                <c:pt idx="605">
                  <c:v>44343</c:v>
                </c:pt>
                <c:pt idx="606">
                  <c:v>44344</c:v>
                </c:pt>
                <c:pt idx="607">
                  <c:v>44348</c:v>
                </c:pt>
                <c:pt idx="608">
                  <c:v>44349</c:v>
                </c:pt>
                <c:pt idx="609">
                  <c:v>44350</c:v>
                </c:pt>
                <c:pt idx="610">
                  <c:v>44351</c:v>
                </c:pt>
                <c:pt idx="611">
                  <c:v>44354</c:v>
                </c:pt>
                <c:pt idx="612">
                  <c:v>44355</c:v>
                </c:pt>
                <c:pt idx="613">
                  <c:v>44356</c:v>
                </c:pt>
                <c:pt idx="614">
                  <c:v>44357</c:v>
                </c:pt>
                <c:pt idx="615">
                  <c:v>44358</c:v>
                </c:pt>
                <c:pt idx="616">
                  <c:v>44361</c:v>
                </c:pt>
                <c:pt idx="617">
                  <c:v>44362</c:v>
                </c:pt>
                <c:pt idx="618">
                  <c:v>44363</c:v>
                </c:pt>
                <c:pt idx="619">
                  <c:v>44364</c:v>
                </c:pt>
                <c:pt idx="620">
                  <c:v>44365</c:v>
                </c:pt>
                <c:pt idx="621">
                  <c:v>44368</c:v>
                </c:pt>
                <c:pt idx="622">
                  <c:v>44369</c:v>
                </c:pt>
                <c:pt idx="623">
                  <c:v>44370</c:v>
                </c:pt>
                <c:pt idx="624">
                  <c:v>44371</c:v>
                </c:pt>
                <c:pt idx="625">
                  <c:v>44372</c:v>
                </c:pt>
                <c:pt idx="626">
                  <c:v>44375</c:v>
                </c:pt>
                <c:pt idx="627">
                  <c:v>44376</c:v>
                </c:pt>
                <c:pt idx="628">
                  <c:v>44377</c:v>
                </c:pt>
                <c:pt idx="629">
                  <c:v>44378</c:v>
                </c:pt>
                <c:pt idx="630">
                  <c:v>44379</c:v>
                </c:pt>
                <c:pt idx="631">
                  <c:v>44383</c:v>
                </c:pt>
                <c:pt idx="632">
                  <c:v>44384</c:v>
                </c:pt>
                <c:pt idx="633">
                  <c:v>44385</c:v>
                </c:pt>
                <c:pt idx="634">
                  <c:v>44386</c:v>
                </c:pt>
                <c:pt idx="635">
                  <c:v>44389</c:v>
                </c:pt>
                <c:pt idx="636">
                  <c:v>44390</c:v>
                </c:pt>
                <c:pt idx="637">
                  <c:v>44391</c:v>
                </c:pt>
                <c:pt idx="638">
                  <c:v>44392</c:v>
                </c:pt>
                <c:pt idx="639">
                  <c:v>44393</c:v>
                </c:pt>
                <c:pt idx="640">
                  <c:v>44396</c:v>
                </c:pt>
                <c:pt idx="641">
                  <c:v>44397</c:v>
                </c:pt>
                <c:pt idx="642">
                  <c:v>44398</c:v>
                </c:pt>
                <c:pt idx="643">
                  <c:v>44399</c:v>
                </c:pt>
                <c:pt idx="644">
                  <c:v>44400</c:v>
                </c:pt>
                <c:pt idx="645">
                  <c:v>44403</c:v>
                </c:pt>
                <c:pt idx="646">
                  <c:v>44404</c:v>
                </c:pt>
                <c:pt idx="647">
                  <c:v>44405</c:v>
                </c:pt>
                <c:pt idx="648">
                  <c:v>44406</c:v>
                </c:pt>
                <c:pt idx="649">
                  <c:v>44407</c:v>
                </c:pt>
                <c:pt idx="650">
                  <c:v>44410</c:v>
                </c:pt>
                <c:pt idx="651">
                  <c:v>44411</c:v>
                </c:pt>
                <c:pt idx="652">
                  <c:v>44412</c:v>
                </c:pt>
                <c:pt idx="653">
                  <c:v>44413</c:v>
                </c:pt>
                <c:pt idx="654">
                  <c:v>44414</c:v>
                </c:pt>
                <c:pt idx="655">
                  <c:v>44417</c:v>
                </c:pt>
                <c:pt idx="656">
                  <c:v>44418</c:v>
                </c:pt>
                <c:pt idx="657">
                  <c:v>44419</c:v>
                </c:pt>
                <c:pt idx="658">
                  <c:v>44420</c:v>
                </c:pt>
                <c:pt idx="659">
                  <c:v>44421</c:v>
                </c:pt>
                <c:pt idx="660">
                  <c:v>44424</c:v>
                </c:pt>
                <c:pt idx="661">
                  <c:v>44425</c:v>
                </c:pt>
                <c:pt idx="662">
                  <c:v>44426</c:v>
                </c:pt>
                <c:pt idx="663">
                  <c:v>44427</c:v>
                </c:pt>
                <c:pt idx="664">
                  <c:v>44428</c:v>
                </c:pt>
                <c:pt idx="665">
                  <c:v>44431</c:v>
                </c:pt>
                <c:pt idx="666">
                  <c:v>44432</c:v>
                </c:pt>
                <c:pt idx="667">
                  <c:v>44433</c:v>
                </c:pt>
                <c:pt idx="668">
                  <c:v>44434</c:v>
                </c:pt>
                <c:pt idx="669">
                  <c:v>44435</c:v>
                </c:pt>
                <c:pt idx="670">
                  <c:v>44438</c:v>
                </c:pt>
                <c:pt idx="671">
                  <c:v>44439</c:v>
                </c:pt>
                <c:pt idx="672">
                  <c:v>44440</c:v>
                </c:pt>
                <c:pt idx="673">
                  <c:v>44441</c:v>
                </c:pt>
                <c:pt idx="674">
                  <c:v>44442</c:v>
                </c:pt>
                <c:pt idx="675">
                  <c:v>44446</c:v>
                </c:pt>
                <c:pt idx="676">
                  <c:v>44447</c:v>
                </c:pt>
                <c:pt idx="677">
                  <c:v>44448</c:v>
                </c:pt>
                <c:pt idx="678">
                  <c:v>44449</c:v>
                </c:pt>
                <c:pt idx="679">
                  <c:v>44452</c:v>
                </c:pt>
                <c:pt idx="680">
                  <c:v>44453</c:v>
                </c:pt>
                <c:pt idx="681">
                  <c:v>44454</c:v>
                </c:pt>
                <c:pt idx="682">
                  <c:v>44455</c:v>
                </c:pt>
                <c:pt idx="683">
                  <c:v>44456</c:v>
                </c:pt>
                <c:pt idx="684">
                  <c:v>44459</c:v>
                </c:pt>
                <c:pt idx="685">
                  <c:v>44460</c:v>
                </c:pt>
                <c:pt idx="686">
                  <c:v>44461</c:v>
                </c:pt>
                <c:pt idx="687">
                  <c:v>44462</c:v>
                </c:pt>
                <c:pt idx="688">
                  <c:v>44463</c:v>
                </c:pt>
                <c:pt idx="689">
                  <c:v>44466</c:v>
                </c:pt>
                <c:pt idx="690">
                  <c:v>44467</c:v>
                </c:pt>
                <c:pt idx="691">
                  <c:v>44468</c:v>
                </c:pt>
                <c:pt idx="692">
                  <c:v>44469</c:v>
                </c:pt>
                <c:pt idx="693">
                  <c:v>44470</c:v>
                </c:pt>
                <c:pt idx="694">
                  <c:v>44473</c:v>
                </c:pt>
                <c:pt idx="695">
                  <c:v>44474</c:v>
                </c:pt>
                <c:pt idx="696">
                  <c:v>44475</c:v>
                </c:pt>
                <c:pt idx="697">
                  <c:v>44476</c:v>
                </c:pt>
                <c:pt idx="698">
                  <c:v>44477</c:v>
                </c:pt>
                <c:pt idx="699">
                  <c:v>44480</c:v>
                </c:pt>
                <c:pt idx="700">
                  <c:v>44481</c:v>
                </c:pt>
                <c:pt idx="701">
                  <c:v>44482</c:v>
                </c:pt>
                <c:pt idx="702">
                  <c:v>44483</c:v>
                </c:pt>
                <c:pt idx="703">
                  <c:v>44484</c:v>
                </c:pt>
                <c:pt idx="704">
                  <c:v>44487</c:v>
                </c:pt>
                <c:pt idx="705">
                  <c:v>44488</c:v>
                </c:pt>
                <c:pt idx="706">
                  <c:v>44489</c:v>
                </c:pt>
                <c:pt idx="707">
                  <c:v>44490</c:v>
                </c:pt>
                <c:pt idx="708">
                  <c:v>44491</c:v>
                </c:pt>
                <c:pt idx="709">
                  <c:v>44494</c:v>
                </c:pt>
                <c:pt idx="710">
                  <c:v>44495</c:v>
                </c:pt>
                <c:pt idx="711">
                  <c:v>44496</c:v>
                </c:pt>
                <c:pt idx="712">
                  <c:v>44497</c:v>
                </c:pt>
                <c:pt idx="713">
                  <c:v>44498</c:v>
                </c:pt>
              </c:numCache>
            </c:numRef>
          </c:cat>
          <c:val>
            <c:numRef>
              <c:f>'Time Series Forecasting'!$G$2:$G$715</c:f>
              <c:numCache>
                <c:formatCode>General</c:formatCode>
                <c:ptCount val="714"/>
                <c:pt idx="0">
                  <c:v>7.2842802999999998</c:v>
                </c:pt>
                <c:pt idx="1">
                  <c:v>7.1736330989999999</c:v>
                </c:pt>
                <c:pt idx="2">
                  <c:v>7.4502515789999997</c:v>
                </c:pt>
                <c:pt idx="3">
                  <c:v>7.6438846590000002</c:v>
                </c:pt>
                <c:pt idx="4">
                  <c:v>7.7176494599999996</c:v>
                </c:pt>
                <c:pt idx="5">
                  <c:v>8.0403709410000008</c:v>
                </c:pt>
                <c:pt idx="6">
                  <c:v>7.9942684169999998</c:v>
                </c:pt>
                <c:pt idx="7">
                  <c:v>8.1325759889999993</c:v>
                </c:pt>
                <c:pt idx="8">
                  <c:v>8.2893266679999993</c:v>
                </c:pt>
                <c:pt idx="9">
                  <c:v>8.1510171889999992</c:v>
                </c:pt>
                <c:pt idx="10">
                  <c:v>7.6438846590000002</c:v>
                </c:pt>
                <c:pt idx="11">
                  <c:v>7.7084283830000002</c:v>
                </c:pt>
                <c:pt idx="12">
                  <c:v>7.9112825390000001</c:v>
                </c:pt>
                <c:pt idx="13">
                  <c:v>7.837516785</c:v>
                </c:pt>
                <c:pt idx="14">
                  <c:v>7.6899876589999998</c:v>
                </c:pt>
                <c:pt idx="15">
                  <c:v>7.9297227860000001</c:v>
                </c:pt>
                <c:pt idx="16">
                  <c:v>8.1694583890000008</c:v>
                </c:pt>
                <c:pt idx="17">
                  <c:v>7.9850468640000001</c:v>
                </c:pt>
                <c:pt idx="18">
                  <c:v>8.0772533420000006</c:v>
                </c:pt>
                <c:pt idx="19">
                  <c:v>8.1710653309999994</c:v>
                </c:pt>
                <c:pt idx="20">
                  <c:v>8.2554969790000001</c:v>
                </c:pt>
                <c:pt idx="21">
                  <c:v>8.1804466250000001</c:v>
                </c:pt>
                <c:pt idx="22">
                  <c:v>8.1616849899999995</c:v>
                </c:pt>
                <c:pt idx="23">
                  <c:v>8.2085905080000003</c:v>
                </c:pt>
                <c:pt idx="24">
                  <c:v>8.1804466250000001</c:v>
                </c:pt>
                <c:pt idx="25">
                  <c:v>7.7958154679999998</c:v>
                </c:pt>
                <c:pt idx="26">
                  <c:v>7.8708653450000003</c:v>
                </c:pt>
                <c:pt idx="27">
                  <c:v>7.8145775789999998</c:v>
                </c:pt>
                <c:pt idx="28">
                  <c:v>7.9365344049999997</c:v>
                </c:pt>
                <c:pt idx="29">
                  <c:v>7.8896274569999996</c:v>
                </c:pt>
                <c:pt idx="30">
                  <c:v>7.8990097050000001</c:v>
                </c:pt>
                <c:pt idx="31">
                  <c:v>8.0115842819999994</c:v>
                </c:pt>
                <c:pt idx="32">
                  <c:v>8.2836399079999996</c:v>
                </c:pt>
                <c:pt idx="33">
                  <c:v>8.3868331909999991</c:v>
                </c:pt>
                <c:pt idx="34">
                  <c:v>8.1710653309999994</c:v>
                </c:pt>
                <c:pt idx="35">
                  <c:v>8.1710653309999994</c:v>
                </c:pt>
                <c:pt idx="36">
                  <c:v>8.2179727549999999</c:v>
                </c:pt>
                <c:pt idx="37">
                  <c:v>8.3305463789999994</c:v>
                </c:pt>
                <c:pt idx="38">
                  <c:v>8.2367334369999998</c:v>
                </c:pt>
                <c:pt idx="39">
                  <c:v>8.2273521420000009</c:v>
                </c:pt>
                <c:pt idx="40">
                  <c:v>8.2461147310000005</c:v>
                </c:pt>
                <c:pt idx="41">
                  <c:v>8.2648782730000008</c:v>
                </c:pt>
                <c:pt idx="42">
                  <c:v>8.2273521420000009</c:v>
                </c:pt>
                <c:pt idx="43">
                  <c:v>8.0491085049999995</c:v>
                </c:pt>
                <c:pt idx="44">
                  <c:v>7.9552965159999998</c:v>
                </c:pt>
                <c:pt idx="45">
                  <c:v>7.8990097050000001</c:v>
                </c:pt>
                <c:pt idx="46">
                  <c:v>8.0772523879999998</c:v>
                </c:pt>
                <c:pt idx="47">
                  <c:v>8.0397262569999999</c:v>
                </c:pt>
                <c:pt idx="48">
                  <c:v>8.0022029880000005</c:v>
                </c:pt>
                <c:pt idx="49">
                  <c:v>7.8896274569999996</c:v>
                </c:pt>
                <c:pt idx="50">
                  <c:v>7.9083905220000004</c:v>
                </c:pt>
                <c:pt idx="51">
                  <c:v>8.0397262569999999</c:v>
                </c:pt>
                <c:pt idx="52">
                  <c:v>8.1616849899999995</c:v>
                </c:pt>
                <c:pt idx="53">
                  <c:v>7.983440399</c:v>
                </c:pt>
                <c:pt idx="54">
                  <c:v>8.1523017880000008</c:v>
                </c:pt>
                <c:pt idx="55">
                  <c:v>8.0115842819999994</c:v>
                </c:pt>
                <c:pt idx="56">
                  <c:v>7.983440399</c:v>
                </c:pt>
                <c:pt idx="57">
                  <c:v>8.2179727549999999</c:v>
                </c:pt>
                <c:pt idx="58">
                  <c:v>8.0866336820000004</c:v>
                </c:pt>
                <c:pt idx="59">
                  <c:v>8.2273521420000009</c:v>
                </c:pt>
                <c:pt idx="60">
                  <c:v>8.2367334369999998</c:v>
                </c:pt>
                <c:pt idx="61">
                  <c:v>8.424358368</c:v>
                </c:pt>
                <c:pt idx="62">
                  <c:v>8.4525022510000003</c:v>
                </c:pt>
                <c:pt idx="63">
                  <c:v>8.5650768280000005</c:v>
                </c:pt>
                <c:pt idx="64">
                  <c:v>8.6682710650000008</c:v>
                </c:pt>
                <c:pt idx="65">
                  <c:v>8.6776533130000004</c:v>
                </c:pt>
                <c:pt idx="66">
                  <c:v>8.7245597840000002</c:v>
                </c:pt>
                <c:pt idx="67">
                  <c:v>8.6401281359999995</c:v>
                </c:pt>
                <c:pt idx="68">
                  <c:v>8.7527027129999997</c:v>
                </c:pt>
                <c:pt idx="69">
                  <c:v>8.8089904790000002</c:v>
                </c:pt>
                <c:pt idx="70">
                  <c:v>8.8652772899999999</c:v>
                </c:pt>
                <c:pt idx="71">
                  <c:v>8.7527027129999997</c:v>
                </c:pt>
                <c:pt idx="72">
                  <c:v>8.7808456419999992</c:v>
                </c:pt>
                <c:pt idx="73">
                  <c:v>8.9121837619999997</c:v>
                </c:pt>
                <c:pt idx="74">
                  <c:v>8.9590902329999995</c:v>
                </c:pt>
                <c:pt idx="75">
                  <c:v>8.9121837619999997</c:v>
                </c:pt>
                <c:pt idx="76">
                  <c:v>9.0551595690000006</c:v>
                </c:pt>
                <c:pt idx="77">
                  <c:v>9.1218805310000004</c:v>
                </c:pt>
                <c:pt idx="78">
                  <c:v>8.9598417280000007</c:v>
                </c:pt>
                <c:pt idx="79">
                  <c:v>9.9225482940000003</c:v>
                </c:pt>
                <c:pt idx="80">
                  <c:v>9.8367624280000001</c:v>
                </c:pt>
                <c:pt idx="81">
                  <c:v>9.9606752400000005</c:v>
                </c:pt>
                <c:pt idx="82">
                  <c:v>9.8176994319999995</c:v>
                </c:pt>
                <c:pt idx="83">
                  <c:v>9.8558273320000005</c:v>
                </c:pt>
                <c:pt idx="84">
                  <c:v>9.9225482940000003</c:v>
                </c:pt>
                <c:pt idx="85">
                  <c:v>9.8844213490000001</c:v>
                </c:pt>
                <c:pt idx="86">
                  <c:v>9.8939533229999999</c:v>
                </c:pt>
                <c:pt idx="87">
                  <c:v>9.8558273320000005</c:v>
                </c:pt>
                <c:pt idx="88">
                  <c:v>9.7223815919999996</c:v>
                </c:pt>
                <c:pt idx="89">
                  <c:v>9.8939533229999999</c:v>
                </c:pt>
                <c:pt idx="90">
                  <c:v>9.6080017089999998</c:v>
                </c:pt>
                <c:pt idx="91">
                  <c:v>9.7605094910000005</c:v>
                </c:pt>
                <c:pt idx="92">
                  <c:v>9.8748893740000003</c:v>
                </c:pt>
                <c:pt idx="93">
                  <c:v>9.9130163190000005</c:v>
                </c:pt>
                <c:pt idx="94">
                  <c:v>9.8081684110000005</c:v>
                </c:pt>
                <c:pt idx="95">
                  <c:v>9.798635483</c:v>
                </c:pt>
                <c:pt idx="96">
                  <c:v>9.7605094910000005</c:v>
                </c:pt>
                <c:pt idx="97">
                  <c:v>9.5031518940000002</c:v>
                </c:pt>
                <c:pt idx="98">
                  <c:v>9.3887720110000004</c:v>
                </c:pt>
                <c:pt idx="99">
                  <c:v>9.3697071080000001</c:v>
                </c:pt>
                <c:pt idx="100">
                  <c:v>9.322048187</c:v>
                </c:pt>
                <c:pt idx="101">
                  <c:v>9.2553262709999995</c:v>
                </c:pt>
                <c:pt idx="102">
                  <c:v>9.2839221950000006</c:v>
                </c:pt>
                <c:pt idx="103">
                  <c:v>9.0742235180000002</c:v>
                </c:pt>
                <c:pt idx="104">
                  <c:v>9.1600084299999995</c:v>
                </c:pt>
                <c:pt idx="105">
                  <c:v>9.4554929730000001</c:v>
                </c:pt>
                <c:pt idx="106">
                  <c:v>9.322048187</c:v>
                </c:pt>
                <c:pt idx="107">
                  <c:v>9.2934541700000004</c:v>
                </c:pt>
                <c:pt idx="108">
                  <c:v>9.3029851909999994</c:v>
                </c:pt>
                <c:pt idx="109">
                  <c:v>9.3601751330000003</c:v>
                </c:pt>
                <c:pt idx="110">
                  <c:v>9.4554929730000001</c:v>
                </c:pt>
                <c:pt idx="111">
                  <c:v>9.3887720110000004</c:v>
                </c:pt>
                <c:pt idx="112">
                  <c:v>9.5889368059999995</c:v>
                </c:pt>
                <c:pt idx="113">
                  <c:v>9.5126829149999992</c:v>
                </c:pt>
                <c:pt idx="114">
                  <c:v>9.5794048309999997</c:v>
                </c:pt>
                <c:pt idx="115">
                  <c:v>9.6270647050000004</c:v>
                </c:pt>
                <c:pt idx="116">
                  <c:v>9.5698738100000007</c:v>
                </c:pt>
                <c:pt idx="117">
                  <c:v>9.5698738100000007</c:v>
                </c:pt>
                <c:pt idx="118">
                  <c:v>9.5222148900000008</c:v>
                </c:pt>
                <c:pt idx="119">
                  <c:v>9.4840879440000005</c:v>
                </c:pt>
                <c:pt idx="120">
                  <c:v>9.3792390819999998</c:v>
                </c:pt>
                <c:pt idx="121">
                  <c:v>9.4459609990000004</c:v>
                </c:pt>
                <c:pt idx="122">
                  <c:v>9.7223815919999996</c:v>
                </c:pt>
                <c:pt idx="123">
                  <c:v>9.7509775160000007</c:v>
                </c:pt>
                <c:pt idx="124">
                  <c:v>9.6747226719999997</c:v>
                </c:pt>
                <c:pt idx="125">
                  <c:v>9.646128654</c:v>
                </c:pt>
                <c:pt idx="126">
                  <c:v>9.7223815919999996</c:v>
                </c:pt>
                <c:pt idx="127">
                  <c:v>9.7223815919999996</c:v>
                </c:pt>
                <c:pt idx="128">
                  <c:v>9.7223815919999996</c:v>
                </c:pt>
                <c:pt idx="129">
                  <c:v>9.6651926039999996</c:v>
                </c:pt>
                <c:pt idx="130">
                  <c:v>9.6365957259999995</c:v>
                </c:pt>
                <c:pt idx="131">
                  <c:v>9.7128505710000006</c:v>
                </c:pt>
                <c:pt idx="132">
                  <c:v>9.9988021850000006</c:v>
                </c:pt>
                <c:pt idx="133">
                  <c:v>9.9320802690000001</c:v>
                </c:pt>
                <c:pt idx="134">
                  <c:v>10.01786613</c:v>
                </c:pt>
                <c:pt idx="135">
                  <c:v>9.8462944029999999</c:v>
                </c:pt>
                <c:pt idx="136">
                  <c:v>9.7795724869999994</c:v>
                </c:pt>
                <c:pt idx="137">
                  <c:v>9.7223815919999996</c:v>
                </c:pt>
                <c:pt idx="138">
                  <c:v>9.6933603290000008</c:v>
                </c:pt>
                <c:pt idx="139">
                  <c:v>9.8384704589999998</c:v>
                </c:pt>
                <c:pt idx="140">
                  <c:v>9.9932537079999992</c:v>
                </c:pt>
                <c:pt idx="141">
                  <c:v>9.2483558650000006</c:v>
                </c:pt>
                <c:pt idx="142">
                  <c:v>9.258029938</c:v>
                </c:pt>
                <c:pt idx="143">
                  <c:v>9.2870521549999996</c:v>
                </c:pt>
                <c:pt idx="144">
                  <c:v>9.2386817929999996</c:v>
                </c:pt>
                <c:pt idx="145">
                  <c:v>9.2193336489999993</c:v>
                </c:pt>
                <c:pt idx="146">
                  <c:v>9.0065059660000006</c:v>
                </c:pt>
                <c:pt idx="147">
                  <c:v>8.9774827960000003</c:v>
                </c:pt>
                <c:pt idx="148">
                  <c:v>8.9291124340000003</c:v>
                </c:pt>
                <c:pt idx="149">
                  <c:v>9.1709623340000004</c:v>
                </c:pt>
                <c:pt idx="150">
                  <c:v>9.2193336489999993</c:v>
                </c:pt>
                <c:pt idx="151">
                  <c:v>9.2483558650000006</c:v>
                </c:pt>
                <c:pt idx="152">
                  <c:v>9.1419410709999998</c:v>
                </c:pt>
                <c:pt idx="153">
                  <c:v>8.9871568679999996</c:v>
                </c:pt>
                <c:pt idx="154">
                  <c:v>8.9581356050000007</c:v>
                </c:pt>
                <c:pt idx="155">
                  <c:v>8.7066106800000007</c:v>
                </c:pt>
                <c:pt idx="156">
                  <c:v>8.5711746219999991</c:v>
                </c:pt>
                <c:pt idx="157">
                  <c:v>8.6679143910000001</c:v>
                </c:pt>
                <c:pt idx="158">
                  <c:v>8.7356319429999996</c:v>
                </c:pt>
                <c:pt idx="159">
                  <c:v>8.6679143910000001</c:v>
                </c:pt>
                <c:pt idx="160">
                  <c:v>8.7453069689999996</c:v>
                </c:pt>
                <c:pt idx="161">
                  <c:v>8.7453069689999996</c:v>
                </c:pt>
                <c:pt idx="162">
                  <c:v>8.4841089249999992</c:v>
                </c:pt>
                <c:pt idx="163">
                  <c:v>8.5324783330000002</c:v>
                </c:pt>
                <c:pt idx="164">
                  <c:v>8.474434853</c:v>
                </c:pt>
                <c:pt idx="165">
                  <c:v>8.7066106800000007</c:v>
                </c:pt>
                <c:pt idx="166">
                  <c:v>8.8226995469999991</c:v>
                </c:pt>
                <c:pt idx="167">
                  <c:v>8.8710689540000001</c:v>
                </c:pt>
                <c:pt idx="168">
                  <c:v>8.8033514020000005</c:v>
                </c:pt>
                <c:pt idx="169">
                  <c:v>8.9000911709999997</c:v>
                </c:pt>
                <c:pt idx="170">
                  <c:v>9.0355272289999995</c:v>
                </c:pt>
                <c:pt idx="171">
                  <c:v>9.0355272289999995</c:v>
                </c:pt>
                <c:pt idx="172">
                  <c:v>9.2290077210000003</c:v>
                </c:pt>
                <c:pt idx="173">
                  <c:v>9.1129188540000001</c:v>
                </c:pt>
                <c:pt idx="174">
                  <c:v>9.1129188540000001</c:v>
                </c:pt>
                <c:pt idx="175">
                  <c:v>9.1032457349999998</c:v>
                </c:pt>
                <c:pt idx="176">
                  <c:v>9.1419410709999998</c:v>
                </c:pt>
                <c:pt idx="177">
                  <c:v>8.9968309400000006</c:v>
                </c:pt>
                <c:pt idx="178">
                  <c:v>8.9774827960000003</c:v>
                </c:pt>
                <c:pt idx="179">
                  <c:v>8.9484615329999997</c:v>
                </c:pt>
                <c:pt idx="180">
                  <c:v>8.8033514020000005</c:v>
                </c:pt>
                <c:pt idx="181">
                  <c:v>8.8710689540000001</c:v>
                </c:pt>
                <c:pt idx="182">
                  <c:v>8.8613948820000008</c:v>
                </c:pt>
                <c:pt idx="183">
                  <c:v>8.8130245209999991</c:v>
                </c:pt>
                <c:pt idx="184">
                  <c:v>8.9000911709999997</c:v>
                </c:pt>
                <c:pt idx="185">
                  <c:v>8.8420476909999994</c:v>
                </c:pt>
                <c:pt idx="186">
                  <c:v>8.7840032580000003</c:v>
                </c:pt>
                <c:pt idx="187">
                  <c:v>8.8613948820000008</c:v>
                </c:pt>
                <c:pt idx="188">
                  <c:v>8.6098699570000008</c:v>
                </c:pt>
                <c:pt idx="189">
                  <c:v>8.3293237690000002</c:v>
                </c:pt>
                <c:pt idx="190">
                  <c:v>8.426064491</c:v>
                </c:pt>
                <c:pt idx="191">
                  <c:v>8.4550857540000006</c:v>
                </c:pt>
                <c:pt idx="192">
                  <c:v>8.3970422740000004</c:v>
                </c:pt>
                <c:pt idx="193">
                  <c:v>8.2616062160000006</c:v>
                </c:pt>
                <c:pt idx="194">
                  <c:v>8.2809553149999999</c:v>
                </c:pt>
                <c:pt idx="195">
                  <c:v>8.3389987950000002</c:v>
                </c:pt>
                <c:pt idx="196">
                  <c:v>8.4937820429999995</c:v>
                </c:pt>
                <c:pt idx="197">
                  <c:v>8.5324783330000002</c:v>
                </c:pt>
                <c:pt idx="198">
                  <c:v>8.7743282320000002</c:v>
                </c:pt>
                <c:pt idx="199">
                  <c:v>8.7743282320000002</c:v>
                </c:pt>
                <c:pt idx="200">
                  <c:v>8.8130245209999991</c:v>
                </c:pt>
                <c:pt idx="201">
                  <c:v>8.9871568679999996</c:v>
                </c:pt>
                <c:pt idx="202">
                  <c:v>8.878996849</c:v>
                </c:pt>
                <c:pt idx="203">
                  <c:v>8.9183273320000005</c:v>
                </c:pt>
                <c:pt idx="204">
                  <c:v>9.0559873579999994</c:v>
                </c:pt>
                <c:pt idx="205">
                  <c:v>8.4561882019999999</c:v>
                </c:pt>
                <c:pt idx="206">
                  <c:v>8.5741815569999993</c:v>
                </c:pt>
                <c:pt idx="207">
                  <c:v>8.4660196299999999</c:v>
                </c:pt>
                <c:pt idx="208">
                  <c:v>8.4955186840000003</c:v>
                </c:pt>
                <c:pt idx="209">
                  <c:v>8.3971910479999998</c:v>
                </c:pt>
                <c:pt idx="210">
                  <c:v>8.4463548660000001</c:v>
                </c:pt>
                <c:pt idx="211">
                  <c:v>8.7413387300000007</c:v>
                </c:pt>
                <c:pt idx="212">
                  <c:v>8.8494987490000003</c:v>
                </c:pt>
                <c:pt idx="213">
                  <c:v>8.8691644669999992</c:v>
                </c:pt>
                <c:pt idx="214">
                  <c:v>8.7708368300000004</c:v>
                </c:pt>
                <c:pt idx="215">
                  <c:v>8.7413387300000007</c:v>
                </c:pt>
                <c:pt idx="216">
                  <c:v>8.8888292310000008</c:v>
                </c:pt>
                <c:pt idx="217">
                  <c:v>8.9281606670000002</c:v>
                </c:pt>
                <c:pt idx="218">
                  <c:v>8.8888292310000008</c:v>
                </c:pt>
                <c:pt idx="219">
                  <c:v>8.6626758580000001</c:v>
                </c:pt>
                <c:pt idx="220">
                  <c:v>8.6430101389999994</c:v>
                </c:pt>
                <c:pt idx="221">
                  <c:v>8.80033493</c:v>
                </c:pt>
                <c:pt idx="222">
                  <c:v>8.80033493</c:v>
                </c:pt>
                <c:pt idx="223">
                  <c:v>8.7511701580000008</c:v>
                </c:pt>
                <c:pt idx="224">
                  <c:v>8.5840129849999993</c:v>
                </c:pt>
                <c:pt idx="225">
                  <c:v>8.5643482209999995</c:v>
                </c:pt>
                <c:pt idx="226">
                  <c:v>8.7413387300000007</c:v>
                </c:pt>
                <c:pt idx="227">
                  <c:v>8.8494987490000003</c:v>
                </c:pt>
                <c:pt idx="228">
                  <c:v>8.8593311309999994</c:v>
                </c:pt>
                <c:pt idx="229">
                  <c:v>8.9478263850000008</c:v>
                </c:pt>
                <c:pt idx="230">
                  <c:v>8.9084959030000004</c:v>
                </c:pt>
                <c:pt idx="231">
                  <c:v>8.8593311309999994</c:v>
                </c:pt>
                <c:pt idx="232">
                  <c:v>8.7413387300000007</c:v>
                </c:pt>
                <c:pt idx="233">
                  <c:v>8.80033493</c:v>
                </c:pt>
                <c:pt idx="234">
                  <c:v>8.7806692119999994</c:v>
                </c:pt>
                <c:pt idx="235">
                  <c:v>8.8691644669999992</c:v>
                </c:pt>
                <c:pt idx="236">
                  <c:v>8.8593311309999994</c:v>
                </c:pt>
                <c:pt idx="237">
                  <c:v>8.9183273320000005</c:v>
                </c:pt>
                <c:pt idx="238">
                  <c:v>8.9576587679999999</c:v>
                </c:pt>
                <c:pt idx="239">
                  <c:v>9.1641473770000008</c:v>
                </c:pt>
                <c:pt idx="240">
                  <c:v>9.0756521219999993</c:v>
                </c:pt>
                <c:pt idx="241">
                  <c:v>9.2329769129999999</c:v>
                </c:pt>
                <c:pt idx="242">
                  <c:v>9.2329769129999999</c:v>
                </c:pt>
                <c:pt idx="243">
                  <c:v>9.3804683690000008</c:v>
                </c:pt>
                <c:pt idx="244">
                  <c:v>9.2526426320000006</c:v>
                </c:pt>
                <c:pt idx="245">
                  <c:v>9.3214712140000007</c:v>
                </c:pt>
                <c:pt idx="246">
                  <c:v>9.2821407320000002</c:v>
                </c:pt>
                <c:pt idx="247">
                  <c:v>9.3116397860000006</c:v>
                </c:pt>
                <c:pt idx="248">
                  <c:v>9.2919731139999993</c:v>
                </c:pt>
                <c:pt idx="249">
                  <c:v>9.2034778589999995</c:v>
                </c:pt>
                <c:pt idx="250">
                  <c:v>9.095317841</c:v>
                </c:pt>
                <c:pt idx="251">
                  <c:v>9.1444816590000002</c:v>
                </c:pt>
                <c:pt idx="252">
                  <c:v>9.2624750139999996</c:v>
                </c:pt>
                <c:pt idx="253">
                  <c:v>9.0559873579999994</c:v>
                </c:pt>
                <c:pt idx="254">
                  <c:v>9.0068225860000002</c:v>
                </c:pt>
                <c:pt idx="255">
                  <c:v>9.095317841</c:v>
                </c:pt>
                <c:pt idx="256">
                  <c:v>9.095317841</c:v>
                </c:pt>
                <c:pt idx="257">
                  <c:v>9.1051511759999997</c:v>
                </c:pt>
                <c:pt idx="258">
                  <c:v>9.095317841</c:v>
                </c:pt>
                <c:pt idx="259">
                  <c:v>9.0854845050000002</c:v>
                </c:pt>
                <c:pt idx="260">
                  <c:v>9.1346492769999994</c:v>
                </c:pt>
                <c:pt idx="261">
                  <c:v>9.0363206859999998</c:v>
                </c:pt>
                <c:pt idx="262">
                  <c:v>9.016655922</c:v>
                </c:pt>
                <c:pt idx="263">
                  <c:v>9.0068225860000002</c:v>
                </c:pt>
                <c:pt idx="264">
                  <c:v>9.0559873579999994</c:v>
                </c:pt>
                <c:pt idx="265">
                  <c:v>9.0068225860000002</c:v>
                </c:pt>
                <c:pt idx="266">
                  <c:v>8.9871578220000004</c:v>
                </c:pt>
                <c:pt idx="267">
                  <c:v>8.8494987490000003</c:v>
                </c:pt>
                <c:pt idx="268">
                  <c:v>8.7413387300000007</c:v>
                </c:pt>
                <c:pt idx="269">
                  <c:v>8.8200006480000006</c:v>
                </c:pt>
                <c:pt idx="270">
                  <c:v>8.8599996569999995</c:v>
                </c:pt>
                <c:pt idx="271">
                  <c:v>8.8400001530000001</c:v>
                </c:pt>
                <c:pt idx="272">
                  <c:v>8.8199996949999999</c:v>
                </c:pt>
                <c:pt idx="273">
                  <c:v>8.9799995419999998</c:v>
                </c:pt>
                <c:pt idx="274">
                  <c:v>9.1800003050000001</c:v>
                </c:pt>
                <c:pt idx="275">
                  <c:v>8.3100004199999997</c:v>
                </c:pt>
                <c:pt idx="276">
                  <c:v>8.25</c:v>
                </c:pt>
                <c:pt idx="277">
                  <c:v>8.1099996569999995</c:v>
                </c:pt>
                <c:pt idx="278">
                  <c:v>8.0600004199999997</c:v>
                </c:pt>
                <c:pt idx="279">
                  <c:v>8.1000003809999992</c:v>
                </c:pt>
                <c:pt idx="280">
                  <c:v>8.2399997710000008</c:v>
                </c:pt>
                <c:pt idx="281">
                  <c:v>8.25</c:v>
                </c:pt>
                <c:pt idx="282">
                  <c:v>8.1000003809999992</c:v>
                </c:pt>
                <c:pt idx="283">
                  <c:v>8.0600004199999997</c:v>
                </c:pt>
                <c:pt idx="284">
                  <c:v>8</c:v>
                </c:pt>
                <c:pt idx="285">
                  <c:v>8.0299997330000004</c:v>
                </c:pt>
                <c:pt idx="286">
                  <c:v>7.8899998660000001</c:v>
                </c:pt>
                <c:pt idx="287">
                  <c:v>7.5700001720000003</c:v>
                </c:pt>
                <c:pt idx="288">
                  <c:v>7.2300000190000002</c:v>
                </c:pt>
                <c:pt idx="289">
                  <c:v>7.2100000380000004</c:v>
                </c:pt>
                <c:pt idx="290">
                  <c:v>6.9699997900000001</c:v>
                </c:pt>
                <c:pt idx="291">
                  <c:v>6.9600000380000004</c:v>
                </c:pt>
                <c:pt idx="292">
                  <c:v>7.1999998090000004</c:v>
                </c:pt>
                <c:pt idx="293">
                  <c:v>6.9699997900000001</c:v>
                </c:pt>
                <c:pt idx="294">
                  <c:v>7.079999924</c:v>
                </c:pt>
                <c:pt idx="295">
                  <c:v>6.7399997709999999</c:v>
                </c:pt>
                <c:pt idx="296">
                  <c:v>6.4899997709999999</c:v>
                </c:pt>
                <c:pt idx="297">
                  <c:v>5.9000000950000002</c:v>
                </c:pt>
                <c:pt idx="298">
                  <c:v>6.2600002290000001</c:v>
                </c:pt>
                <c:pt idx="299">
                  <c:v>5.9000000950000002</c:v>
                </c:pt>
                <c:pt idx="300">
                  <c:v>5.3499999049999998</c:v>
                </c:pt>
                <c:pt idx="301">
                  <c:v>5.6300001139999996</c:v>
                </c:pt>
                <c:pt idx="302">
                  <c:v>5.0100002290000001</c:v>
                </c:pt>
                <c:pt idx="303">
                  <c:v>5.0100002290000001</c:v>
                </c:pt>
                <c:pt idx="304">
                  <c:v>4.5</c:v>
                </c:pt>
                <c:pt idx="305">
                  <c:v>4.4699997900000001</c:v>
                </c:pt>
                <c:pt idx="306">
                  <c:v>4.329999924</c:v>
                </c:pt>
                <c:pt idx="307">
                  <c:v>4.0100002290000001</c:v>
                </c:pt>
                <c:pt idx="308">
                  <c:v>4.9499998090000004</c:v>
                </c:pt>
                <c:pt idx="309">
                  <c:v>5.3899998660000001</c:v>
                </c:pt>
                <c:pt idx="310">
                  <c:v>5.25</c:v>
                </c:pt>
                <c:pt idx="311">
                  <c:v>5.1900000569999998</c:v>
                </c:pt>
                <c:pt idx="312">
                  <c:v>5.0300002099999999</c:v>
                </c:pt>
                <c:pt idx="313">
                  <c:v>4.829999924</c:v>
                </c:pt>
                <c:pt idx="314">
                  <c:v>4.4000000950000002</c:v>
                </c:pt>
                <c:pt idx="315">
                  <c:v>4.3600001339999999</c:v>
                </c:pt>
                <c:pt idx="316">
                  <c:v>4.2399997709999999</c:v>
                </c:pt>
                <c:pt idx="317">
                  <c:v>4.5300002099999999</c:v>
                </c:pt>
                <c:pt idx="318">
                  <c:v>4.7100000380000004</c:v>
                </c:pt>
                <c:pt idx="319">
                  <c:v>5.0300002099999999</c:v>
                </c:pt>
                <c:pt idx="320">
                  <c:v>5.3699998860000004</c:v>
                </c:pt>
                <c:pt idx="321">
                  <c:v>5.1599998469999999</c:v>
                </c:pt>
                <c:pt idx="322">
                  <c:v>5.2899999619999996</c:v>
                </c:pt>
                <c:pt idx="323">
                  <c:v>5.0300002099999999</c:v>
                </c:pt>
                <c:pt idx="324">
                  <c:v>4.9400000569999998</c:v>
                </c:pt>
                <c:pt idx="325">
                  <c:v>5.1199998860000004</c:v>
                </c:pt>
                <c:pt idx="326">
                  <c:v>4.9800000190000002</c:v>
                </c:pt>
                <c:pt idx="327">
                  <c:v>4.7699999809999998</c:v>
                </c:pt>
                <c:pt idx="328">
                  <c:v>4.7699999809999998</c:v>
                </c:pt>
                <c:pt idx="329">
                  <c:v>4.8899998660000001</c:v>
                </c:pt>
                <c:pt idx="330">
                  <c:v>4.8699998860000004</c:v>
                </c:pt>
                <c:pt idx="331">
                  <c:v>5.170000076</c:v>
                </c:pt>
                <c:pt idx="332">
                  <c:v>5.3800001139999996</c:v>
                </c:pt>
                <c:pt idx="333">
                  <c:v>5.2600002290000001</c:v>
                </c:pt>
                <c:pt idx="334">
                  <c:v>5.0900001530000001</c:v>
                </c:pt>
                <c:pt idx="335">
                  <c:v>4.920000076</c:v>
                </c:pt>
                <c:pt idx="336">
                  <c:v>4.8600001339999999</c:v>
                </c:pt>
                <c:pt idx="337">
                  <c:v>4.9699997900000001</c:v>
                </c:pt>
                <c:pt idx="338">
                  <c:v>4.8699998860000004</c:v>
                </c:pt>
                <c:pt idx="339">
                  <c:v>4.8699998860000004</c:v>
                </c:pt>
                <c:pt idx="340">
                  <c:v>5.2399997709999999</c:v>
                </c:pt>
                <c:pt idx="341">
                  <c:v>5.1199998860000004</c:v>
                </c:pt>
                <c:pt idx="342">
                  <c:v>4.9800000190000002</c:v>
                </c:pt>
                <c:pt idx="343">
                  <c:v>4.7199997900000001</c:v>
                </c:pt>
                <c:pt idx="344">
                  <c:v>4.8899998660000001</c:v>
                </c:pt>
                <c:pt idx="345">
                  <c:v>4.9000000950000002</c:v>
                </c:pt>
                <c:pt idx="346">
                  <c:v>5.3099999430000002</c:v>
                </c:pt>
                <c:pt idx="347">
                  <c:v>5.3000001909999996</c:v>
                </c:pt>
                <c:pt idx="348">
                  <c:v>5.4899997709999999</c:v>
                </c:pt>
                <c:pt idx="349">
                  <c:v>5.6300001139999996</c:v>
                </c:pt>
                <c:pt idx="350">
                  <c:v>5.6500000950000002</c:v>
                </c:pt>
                <c:pt idx="351">
                  <c:v>5.8400001530000001</c:v>
                </c:pt>
                <c:pt idx="352">
                  <c:v>6.0300002099999999</c:v>
                </c:pt>
                <c:pt idx="353">
                  <c:v>5.8499999049999998</c:v>
                </c:pt>
                <c:pt idx="354">
                  <c:v>5.7100000380000004</c:v>
                </c:pt>
                <c:pt idx="355">
                  <c:v>5.8699998860000004</c:v>
                </c:pt>
                <c:pt idx="356">
                  <c:v>5.9000000950000002</c:v>
                </c:pt>
                <c:pt idx="357">
                  <c:v>6.1900000569999998</c:v>
                </c:pt>
                <c:pt idx="358">
                  <c:v>6.5700001720000003</c:v>
                </c:pt>
                <c:pt idx="359">
                  <c:v>7.3400001530000001</c:v>
                </c:pt>
                <c:pt idx="360">
                  <c:v>7.5300002099999999</c:v>
                </c:pt>
                <c:pt idx="361">
                  <c:v>7.2399997709999999</c:v>
                </c:pt>
                <c:pt idx="362">
                  <c:v>6.8099999430000002</c:v>
                </c:pt>
                <c:pt idx="363">
                  <c:v>6.1300001139999996</c:v>
                </c:pt>
                <c:pt idx="364">
                  <c:v>6.4600000380000004</c:v>
                </c:pt>
                <c:pt idx="365">
                  <c:v>6.5</c:v>
                </c:pt>
                <c:pt idx="366">
                  <c:v>6.5500001909999996</c:v>
                </c:pt>
                <c:pt idx="367">
                  <c:v>6.329999924</c:v>
                </c:pt>
                <c:pt idx="368">
                  <c:v>6.329999924</c:v>
                </c:pt>
                <c:pt idx="369">
                  <c:v>6.2300000190000002</c:v>
                </c:pt>
                <c:pt idx="370">
                  <c:v>6.2800002099999999</c:v>
                </c:pt>
                <c:pt idx="371">
                  <c:v>6.1500000950000002</c:v>
                </c:pt>
                <c:pt idx="372">
                  <c:v>5.9499998090000004</c:v>
                </c:pt>
                <c:pt idx="373">
                  <c:v>6.0300002099999999</c:v>
                </c:pt>
                <c:pt idx="374">
                  <c:v>5.9099998469999999</c:v>
                </c:pt>
                <c:pt idx="375">
                  <c:v>6.0100002290000001</c:v>
                </c:pt>
                <c:pt idx="376">
                  <c:v>6.079999924</c:v>
                </c:pt>
                <c:pt idx="377">
                  <c:v>5.9800000190000002</c:v>
                </c:pt>
                <c:pt idx="378">
                  <c:v>6.0500001909999996</c:v>
                </c:pt>
                <c:pt idx="379">
                  <c:v>6.1900000569999998</c:v>
                </c:pt>
                <c:pt idx="380">
                  <c:v>6.1199998860000004</c:v>
                </c:pt>
                <c:pt idx="381">
                  <c:v>6.0900001530000001</c:v>
                </c:pt>
                <c:pt idx="382">
                  <c:v>5.8400001530000001</c:v>
                </c:pt>
                <c:pt idx="383">
                  <c:v>6.0999999049999998</c:v>
                </c:pt>
                <c:pt idx="384">
                  <c:v>6.0599999430000002</c:v>
                </c:pt>
                <c:pt idx="385">
                  <c:v>6.3600001339999999</c:v>
                </c:pt>
                <c:pt idx="386">
                  <c:v>6.7399997709999999</c:v>
                </c:pt>
                <c:pt idx="387">
                  <c:v>6.8600001339999999</c:v>
                </c:pt>
                <c:pt idx="388">
                  <c:v>6.8000001909999996</c:v>
                </c:pt>
                <c:pt idx="389">
                  <c:v>6.6599998469999999</c:v>
                </c:pt>
                <c:pt idx="390">
                  <c:v>6.6799998279999997</c:v>
                </c:pt>
                <c:pt idx="391">
                  <c:v>6.8400001530000001</c:v>
                </c:pt>
                <c:pt idx="392">
                  <c:v>6.9800000190000002</c:v>
                </c:pt>
                <c:pt idx="393">
                  <c:v>6.8800001139999996</c:v>
                </c:pt>
                <c:pt idx="394">
                  <c:v>6.9299998279999997</c:v>
                </c:pt>
                <c:pt idx="395">
                  <c:v>7.0100002290000001</c:v>
                </c:pt>
                <c:pt idx="396">
                  <c:v>6.920000076</c:v>
                </c:pt>
                <c:pt idx="397">
                  <c:v>6.7399997709999999</c:v>
                </c:pt>
                <c:pt idx="398">
                  <c:v>6.6100001339999999</c:v>
                </c:pt>
                <c:pt idx="399">
                  <c:v>6.6900000569999998</c:v>
                </c:pt>
                <c:pt idx="400">
                  <c:v>6.8600001339999999</c:v>
                </c:pt>
                <c:pt idx="401">
                  <c:v>6.9600000380000004</c:v>
                </c:pt>
                <c:pt idx="402">
                  <c:v>6.9299998279999997</c:v>
                </c:pt>
                <c:pt idx="403">
                  <c:v>6.8600001339999999</c:v>
                </c:pt>
                <c:pt idx="404">
                  <c:v>7.0900001530000001</c:v>
                </c:pt>
                <c:pt idx="405">
                  <c:v>7.2300000190000002</c:v>
                </c:pt>
                <c:pt idx="406">
                  <c:v>7.1100001339999999</c:v>
                </c:pt>
                <c:pt idx="407">
                  <c:v>7.0300002099999999</c:v>
                </c:pt>
                <c:pt idx="408">
                  <c:v>7.0399999619999996</c:v>
                </c:pt>
                <c:pt idx="409">
                  <c:v>6.9800000190000002</c:v>
                </c:pt>
                <c:pt idx="410">
                  <c:v>6.8899998660000001</c:v>
                </c:pt>
                <c:pt idx="411">
                  <c:v>6.8699998860000004</c:v>
                </c:pt>
                <c:pt idx="412">
                  <c:v>6.8400001530000001</c:v>
                </c:pt>
                <c:pt idx="413">
                  <c:v>6.6599998469999999</c:v>
                </c:pt>
                <c:pt idx="414">
                  <c:v>6.9800000190000002</c:v>
                </c:pt>
                <c:pt idx="415">
                  <c:v>6.9400000569999998</c:v>
                </c:pt>
                <c:pt idx="416">
                  <c:v>6.8200001720000003</c:v>
                </c:pt>
                <c:pt idx="417">
                  <c:v>6.9099998469999999</c:v>
                </c:pt>
                <c:pt idx="418">
                  <c:v>6.9400000569999998</c:v>
                </c:pt>
                <c:pt idx="419">
                  <c:v>6.8200001720000003</c:v>
                </c:pt>
                <c:pt idx="420">
                  <c:v>6.829999924</c:v>
                </c:pt>
                <c:pt idx="421">
                  <c:v>6.9499998090000004</c:v>
                </c:pt>
                <c:pt idx="422">
                  <c:v>6.8200001720000003</c:v>
                </c:pt>
                <c:pt idx="423">
                  <c:v>6.9000000950000002</c:v>
                </c:pt>
                <c:pt idx="424">
                  <c:v>7.0300002099999999</c:v>
                </c:pt>
                <c:pt idx="425">
                  <c:v>6.9699997900000001</c:v>
                </c:pt>
                <c:pt idx="426">
                  <c:v>6.9099998469999999</c:v>
                </c:pt>
                <c:pt idx="427">
                  <c:v>7</c:v>
                </c:pt>
                <c:pt idx="428">
                  <c:v>7.1199998860000004</c:v>
                </c:pt>
                <c:pt idx="429">
                  <c:v>7.0399999619999996</c:v>
                </c:pt>
                <c:pt idx="430">
                  <c:v>7.0199999809999998</c:v>
                </c:pt>
                <c:pt idx="431">
                  <c:v>7.2800002099999999</c:v>
                </c:pt>
                <c:pt idx="432">
                  <c:v>7.2300000190000002</c:v>
                </c:pt>
                <c:pt idx="433">
                  <c:v>6.8699998860000004</c:v>
                </c:pt>
                <c:pt idx="434">
                  <c:v>6.7800002099999999</c:v>
                </c:pt>
                <c:pt idx="435">
                  <c:v>6.6399998660000001</c:v>
                </c:pt>
                <c:pt idx="436">
                  <c:v>6.6599998469999999</c:v>
                </c:pt>
                <c:pt idx="437">
                  <c:v>6.5100002290000001</c:v>
                </c:pt>
                <c:pt idx="438">
                  <c:v>6.6900000569999998</c:v>
                </c:pt>
                <c:pt idx="439">
                  <c:v>6.5999999049999998</c:v>
                </c:pt>
                <c:pt idx="440">
                  <c:v>6.6599998469999999</c:v>
                </c:pt>
                <c:pt idx="441">
                  <c:v>6.75</c:v>
                </c:pt>
                <c:pt idx="442">
                  <c:v>6.8899998660000001</c:v>
                </c:pt>
                <c:pt idx="443">
                  <c:v>7.0199999809999998</c:v>
                </c:pt>
                <c:pt idx="444">
                  <c:v>6.9800000190000002</c:v>
                </c:pt>
                <c:pt idx="445">
                  <c:v>7.2300000190000002</c:v>
                </c:pt>
                <c:pt idx="446">
                  <c:v>7.3499999049999998</c:v>
                </c:pt>
                <c:pt idx="447">
                  <c:v>7.25</c:v>
                </c:pt>
                <c:pt idx="448">
                  <c:v>7.670000076</c:v>
                </c:pt>
                <c:pt idx="449">
                  <c:v>7.7600002290000001</c:v>
                </c:pt>
                <c:pt idx="450">
                  <c:v>7.5700001720000003</c:v>
                </c:pt>
                <c:pt idx="451">
                  <c:v>7.6199998860000004</c:v>
                </c:pt>
                <c:pt idx="452">
                  <c:v>7.670000076</c:v>
                </c:pt>
                <c:pt idx="453">
                  <c:v>7.5900001530000001</c:v>
                </c:pt>
                <c:pt idx="454">
                  <c:v>7.7399997709999999</c:v>
                </c:pt>
                <c:pt idx="455">
                  <c:v>7.8499999049999998</c:v>
                </c:pt>
                <c:pt idx="456">
                  <c:v>8.2100000380000004</c:v>
                </c:pt>
                <c:pt idx="457">
                  <c:v>8.1599998469999999</c:v>
                </c:pt>
                <c:pt idx="458">
                  <c:v>8.0299997330000004</c:v>
                </c:pt>
                <c:pt idx="459">
                  <c:v>7.920000076</c:v>
                </c:pt>
                <c:pt idx="460">
                  <c:v>7.6999998090000004</c:v>
                </c:pt>
                <c:pt idx="461">
                  <c:v>7.9000000950000002</c:v>
                </c:pt>
                <c:pt idx="462">
                  <c:v>7.7300000190000002</c:v>
                </c:pt>
                <c:pt idx="463">
                  <c:v>7.7100000380000004</c:v>
                </c:pt>
                <c:pt idx="464">
                  <c:v>7.8800001139999996</c:v>
                </c:pt>
                <c:pt idx="465">
                  <c:v>7.6399998660000001</c:v>
                </c:pt>
                <c:pt idx="466">
                  <c:v>7.9899997709999999</c:v>
                </c:pt>
                <c:pt idx="467">
                  <c:v>7.7899999619999996</c:v>
                </c:pt>
                <c:pt idx="468">
                  <c:v>8.1999998089999995</c:v>
                </c:pt>
                <c:pt idx="469">
                  <c:v>8.3800001139999996</c:v>
                </c:pt>
                <c:pt idx="470">
                  <c:v>8.3299999239999991</c:v>
                </c:pt>
                <c:pt idx="471">
                  <c:v>8.2100000380000004</c:v>
                </c:pt>
                <c:pt idx="472">
                  <c:v>8.5399999619999996</c:v>
                </c:pt>
                <c:pt idx="473">
                  <c:v>8.8000001910000005</c:v>
                </c:pt>
                <c:pt idx="474">
                  <c:v>8.75</c:v>
                </c:pt>
                <c:pt idx="475">
                  <c:v>8.8199996949999999</c:v>
                </c:pt>
                <c:pt idx="476">
                  <c:v>8.8199996949999999</c:v>
                </c:pt>
                <c:pt idx="477">
                  <c:v>8.7399997710000008</c:v>
                </c:pt>
                <c:pt idx="478">
                  <c:v>8.8599996569999995</c:v>
                </c:pt>
                <c:pt idx="479">
                  <c:v>9.4499998089999995</c:v>
                </c:pt>
                <c:pt idx="480">
                  <c:v>9.0799999239999991</c:v>
                </c:pt>
                <c:pt idx="481">
                  <c:v>9.0900001530000001</c:v>
                </c:pt>
                <c:pt idx="482">
                  <c:v>9.0799999239999991</c:v>
                </c:pt>
                <c:pt idx="483">
                  <c:v>9.2399997710000008</c:v>
                </c:pt>
                <c:pt idx="484">
                  <c:v>9.1999998089999995</c:v>
                </c:pt>
                <c:pt idx="485">
                  <c:v>9.2100000380000004</c:v>
                </c:pt>
                <c:pt idx="486">
                  <c:v>9.3400001530000001</c:v>
                </c:pt>
                <c:pt idx="487">
                  <c:v>9.2200002669999996</c:v>
                </c:pt>
                <c:pt idx="488">
                  <c:v>9.25</c:v>
                </c:pt>
                <c:pt idx="489">
                  <c:v>9.4499998089999995</c:v>
                </c:pt>
                <c:pt idx="490">
                  <c:v>9.1199998860000004</c:v>
                </c:pt>
                <c:pt idx="491">
                  <c:v>9.0200004580000002</c:v>
                </c:pt>
                <c:pt idx="492">
                  <c:v>8.9099998469999999</c:v>
                </c:pt>
                <c:pt idx="493">
                  <c:v>9.1499996190000008</c:v>
                </c:pt>
                <c:pt idx="494">
                  <c:v>9.0399999619999996</c:v>
                </c:pt>
                <c:pt idx="495">
                  <c:v>9.0799999239999991</c:v>
                </c:pt>
                <c:pt idx="496">
                  <c:v>8.9499998089999995</c:v>
                </c:pt>
                <c:pt idx="497">
                  <c:v>8.9300003050000001</c:v>
                </c:pt>
                <c:pt idx="498">
                  <c:v>8.7899999619999996</c:v>
                </c:pt>
                <c:pt idx="499">
                  <c:v>8.9899997710000008</c:v>
                </c:pt>
                <c:pt idx="500">
                  <c:v>8.8599996569999995</c:v>
                </c:pt>
                <c:pt idx="501">
                  <c:v>8.8900003430000005</c:v>
                </c:pt>
                <c:pt idx="502">
                  <c:v>8.8199996949999999</c:v>
                </c:pt>
                <c:pt idx="503">
                  <c:v>8.8599996569999995</c:v>
                </c:pt>
                <c:pt idx="504">
                  <c:v>8.7899999619999996</c:v>
                </c:pt>
                <c:pt idx="505">
                  <c:v>8.5200004580000002</c:v>
                </c:pt>
                <c:pt idx="506">
                  <c:v>8.6499996190000008</c:v>
                </c:pt>
                <c:pt idx="507">
                  <c:v>8.8400001530000001</c:v>
                </c:pt>
                <c:pt idx="508">
                  <c:v>9.0600004199999997</c:v>
                </c:pt>
                <c:pt idx="509">
                  <c:v>9</c:v>
                </c:pt>
                <c:pt idx="510">
                  <c:v>9.3000001910000005</c:v>
                </c:pt>
                <c:pt idx="511">
                  <c:v>9.7799997330000004</c:v>
                </c:pt>
                <c:pt idx="512">
                  <c:v>9.7799997330000004</c:v>
                </c:pt>
                <c:pt idx="513">
                  <c:v>10.170000079999999</c:v>
                </c:pt>
                <c:pt idx="514">
                  <c:v>9.8299999239999991</c:v>
                </c:pt>
                <c:pt idx="515">
                  <c:v>10.02000046</c:v>
                </c:pt>
                <c:pt idx="516">
                  <c:v>10.85999966</c:v>
                </c:pt>
                <c:pt idx="517">
                  <c:v>11.52999973</c:v>
                </c:pt>
                <c:pt idx="518">
                  <c:v>11.52000046</c:v>
                </c:pt>
                <c:pt idx="519">
                  <c:v>11.289999959999999</c:v>
                </c:pt>
                <c:pt idx="520">
                  <c:v>11.18999958</c:v>
                </c:pt>
                <c:pt idx="521">
                  <c:v>10.789999959999999</c:v>
                </c:pt>
                <c:pt idx="522">
                  <c:v>10.72000027</c:v>
                </c:pt>
                <c:pt idx="523">
                  <c:v>10.52999973</c:v>
                </c:pt>
                <c:pt idx="524">
                  <c:v>10.829999920000001</c:v>
                </c:pt>
                <c:pt idx="525">
                  <c:v>10.85999966</c:v>
                </c:pt>
                <c:pt idx="526">
                  <c:v>11.19999981</c:v>
                </c:pt>
                <c:pt idx="527">
                  <c:v>11.369999890000001</c:v>
                </c:pt>
                <c:pt idx="528">
                  <c:v>11.510000229999999</c:v>
                </c:pt>
                <c:pt idx="529">
                  <c:v>11.56000042</c:v>
                </c:pt>
                <c:pt idx="530">
                  <c:v>11.93000031</c:v>
                </c:pt>
                <c:pt idx="531">
                  <c:v>11.760000229999999</c:v>
                </c:pt>
                <c:pt idx="532">
                  <c:v>11.44999981</c:v>
                </c:pt>
                <c:pt idx="533">
                  <c:v>11.44999981</c:v>
                </c:pt>
                <c:pt idx="534">
                  <c:v>11.539999959999999</c:v>
                </c:pt>
                <c:pt idx="535">
                  <c:v>11.47999954</c:v>
                </c:pt>
                <c:pt idx="536">
                  <c:v>11.43000031</c:v>
                </c:pt>
                <c:pt idx="537">
                  <c:v>11.579999920000001</c:v>
                </c:pt>
                <c:pt idx="538">
                  <c:v>11.69999981</c:v>
                </c:pt>
                <c:pt idx="539">
                  <c:v>11.619999890000001</c:v>
                </c:pt>
                <c:pt idx="540">
                  <c:v>12.27000046</c:v>
                </c:pt>
                <c:pt idx="541">
                  <c:v>11.760000229999999</c:v>
                </c:pt>
                <c:pt idx="542">
                  <c:v>11.69999981</c:v>
                </c:pt>
                <c:pt idx="543">
                  <c:v>11.97999954</c:v>
                </c:pt>
                <c:pt idx="544">
                  <c:v>12.55000019</c:v>
                </c:pt>
                <c:pt idx="545">
                  <c:v>12.170000079999999</c:v>
                </c:pt>
                <c:pt idx="546">
                  <c:v>11.93000031</c:v>
                </c:pt>
                <c:pt idx="547">
                  <c:v>12.27000046</c:v>
                </c:pt>
                <c:pt idx="548">
                  <c:v>12.649999619999999</c:v>
                </c:pt>
                <c:pt idx="549">
                  <c:v>12.56999969</c:v>
                </c:pt>
                <c:pt idx="550">
                  <c:v>12.90999985</c:v>
                </c:pt>
                <c:pt idx="551">
                  <c:v>12.81000042</c:v>
                </c:pt>
                <c:pt idx="552">
                  <c:v>13.369999890000001</c:v>
                </c:pt>
                <c:pt idx="553">
                  <c:v>13.19999981</c:v>
                </c:pt>
                <c:pt idx="554">
                  <c:v>12.489999770000001</c:v>
                </c:pt>
                <c:pt idx="555">
                  <c:v>12.68999958</c:v>
                </c:pt>
                <c:pt idx="556">
                  <c:v>12.489999770000001</c:v>
                </c:pt>
                <c:pt idx="557">
                  <c:v>12.829999920000001</c:v>
                </c:pt>
                <c:pt idx="558">
                  <c:v>12.850000380000001</c:v>
                </c:pt>
                <c:pt idx="559">
                  <c:v>12.210000040000001</c:v>
                </c:pt>
                <c:pt idx="560">
                  <c:v>12.14000034</c:v>
                </c:pt>
                <c:pt idx="561">
                  <c:v>12.31999969</c:v>
                </c:pt>
                <c:pt idx="562">
                  <c:v>12.30000019</c:v>
                </c:pt>
                <c:pt idx="563">
                  <c:v>12.149999619999999</c:v>
                </c:pt>
                <c:pt idx="564">
                  <c:v>12.460000040000001</c:v>
                </c:pt>
                <c:pt idx="565">
                  <c:v>12.25</c:v>
                </c:pt>
                <c:pt idx="566">
                  <c:v>12.170000079999999</c:v>
                </c:pt>
                <c:pt idx="567">
                  <c:v>12.69999981</c:v>
                </c:pt>
                <c:pt idx="568">
                  <c:v>12.920000079999999</c:v>
                </c:pt>
                <c:pt idx="569">
                  <c:v>12.72999954</c:v>
                </c:pt>
                <c:pt idx="570">
                  <c:v>12.510000229999999</c:v>
                </c:pt>
                <c:pt idx="571">
                  <c:v>12.510000229999999</c:v>
                </c:pt>
                <c:pt idx="572">
                  <c:v>12.380000109999999</c:v>
                </c:pt>
                <c:pt idx="573">
                  <c:v>12.19999981</c:v>
                </c:pt>
                <c:pt idx="574">
                  <c:v>12.239999770000001</c:v>
                </c:pt>
                <c:pt idx="575">
                  <c:v>12.239999770000001</c:v>
                </c:pt>
                <c:pt idx="576">
                  <c:v>12.22999954</c:v>
                </c:pt>
                <c:pt idx="577">
                  <c:v>12.10999966</c:v>
                </c:pt>
                <c:pt idx="578">
                  <c:v>11.44999981</c:v>
                </c:pt>
                <c:pt idx="579">
                  <c:v>11.72999954</c:v>
                </c:pt>
                <c:pt idx="580">
                  <c:v>11.93999958</c:v>
                </c:pt>
                <c:pt idx="581">
                  <c:v>12.22000027</c:v>
                </c:pt>
                <c:pt idx="582">
                  <c:v>12.27000046</c:v>
                </c:pt>
                <c:pt idx="583">
                  <c:v>12.489999770000001</c:v>
                </c:pt>
                <c:pt idx="584">
                  <c:v>12.43000031</c:v>
                </c:pt>
                <c:pt idx="585">
                  <c:v>11.260000229999999</c:v>
                </c:pt>
                <c:pt idx="586">
                  <c:v>11.539999959999999</c:v>
                </c:pt>
                <c:pt idx="587">
                  <c:v>11.630000109999999</c:v>
                </c:pt>
                <c:pt idx="588">
                  <c:v>11.40999985</c:v>
                </c:pt>
                <c:pt idx="589">
                  <c:v>11.60999966</c:v>
                </c:pt>
                <c:pt idx="590">
                  <c:v>11.739999770000001</c:v>
                </c:pt>
                <c:pt idx="591">
                  <c:v>11.81999969</c:v>
                </c:pt>
                <c:pt idx="592">
                  <c:v>11.710000040000001</c:v>
                </c:pt>
                <c:pt idx="593">
                  <c:v>11.579999920000001</c:v>
                </c:pt>
                <c:pt idx="594">
                  <c:v>11.329999920000001</c:v>
                </c:pt>
                <c:pt idx="595">
                  <c:v>11.55000019</c:v>
                </c:pt>
                <c:pt idx="596">
                  <c:v>11.84000015</c:v>
                </c:pt>
                <c:pt idx="597">
                  <c:v>12.149999619999999</c:v>
                </c:pt>
                <c:pt idx="598">
                  <c:v>12.14000034</c:v>
                </c:pt>
                <c:pt idx="599">
                  <c:v>12.10999966</c:v>
                </c:pt>
                <c:pt idx="600">
                  <c:v>12.489999770000001</c:v>
                </c:pt>
                <c:pt idx="601">
                  <c:v>13.329999920000001</c:v>
                </c:pt>
                <c:pt idx="602">
                  <c:v>13.06000042</c:v>
                </c:pt>
                <c:pt idx="603">
                  <c:v>12.81000042</c:v>
                </c:pt>
                <c:pt idx="604">
                  <c:v>13.899999619999999</c:v>
                </c:pt>
                <c:pt idx="605">
                  <c:v>14.880000109999999</c:v>
                </c:pt>
                <c:pt idx="606">
                  <c:v>14.52999973</c:v>
                </c:pt>
                <c:pt idx="607">
                  <c:v>14.81000042</c:v>
                </c:pt>
                <c:pt idx="608">
                  <c:v>14.90999985</c:v>
                </c:pt>
                <c:pt idx="609">
                  <c:v>15.989999770000001</c:v>
                </c:pt>
                <c:pt idx="610">
                  <c:v>15.97000027</c:v>
                </c:pt>
                <c:pt idx="611">
                  <c:v>15.880000109999999</c:v>
                </c:pt>
                <c:pt idx="612">
                  <c:v>15.630000109999999</c:v>
                </c:pt>
                <c:pt idx="613">
                  <c:v>15.47999954</c:v>
                </c:pt>
                <c:pt idx="614">
                  <c:v>15.10999966</c:v>
                </c:pt>
                <c:pt idx="615">
                  <c:v>15.27999973</c:v>
                </c:pt>
                <c:pt idx="616">
                  <c:v>14.869999890000001</c:v>
                </c:pt>
                <c:pt idx="617">
                  <c:v>15</c:v>
                </c:pt>
                <c:pt idx="618">
                  <c:v>15.02000046</c:v>
                </c:pt>
                <c:pt idx="619">
                  <c:v>14.77000046</c:v>
                </c:pt>
                <c:pt idx="620">
                  <c:v>14.52000046</c:v>
                </c:pt>
                <c:pt idx="621">
                  <c:v>14.77999973</c:v>
                </c:pt>
                <c:pt idx="622">
                  <c:v>14.90999985</c:v>
                </c:pt>
                <c:pt idx="623">
                  <c:v>15.420000079999999</c:v>
                </c:pt>
                <c:pt idx="624">
                  <c:v>15.260000229999999</c:v>
                </c:pt>
                <c:pt idx="625">
                  <c:v>15.18999958</c:v>
                </c:pt>
                <c:pt idx="626">
                  <c:v>14.960000040000001</c:v>
                </c:pt>
                <c:pt idx="627">
                  <c:v>15.010000229999999</c:v>
                </c:pt>
                <c:pt idx="628">
                  <c:v>14.85999966</c:v>
                </c:pt>
                <c:pt idx="629">
                  <c:v>14.90999985</c:v>
                </c:pt>
                <c:pt idx="630">
                  <c:v>14.93000031</c:v>
                </c:pt>
                <c:pt idx="631">
                  <c:v>14.5</c:v>
                </c:pt>
                <c:pt idx="632">
                  <c:v>14.22999954</c:v>
                </c:pt>
                <c:pt idx="633">
                  <c:v>14.06000042</c:v>
                </c:pt>
                <c:pt idx="634">
                  <c:v>14.47999954</c:v>
                </c:pt>
                <c:pt idx="635">
                  <c:v>14.60999966</c:v>
                </c:pt>
                <c:pt idx="636">
                  <c:v>14.420000079999999</c:v>
                </c:pt>
                <c:pt idx="637">
                  <c:v>14.25</c:v>
                </c:pt>
                <c:pt idx="638">
                  <c:v>14.010000229999999</c:v>
                </c:pt>
                <c:pt idx="639">
                  <c:v>13.60999966</c:v>
                </c:pt>
                <c:pt idx="640">
                  <c:v>13.27999973</c:v>
                </c:pt>
                <c:pt idx="641">
                  <c:v>13.90999985</c:v>
                </c:pt>
                <c:pt idx="642">
                  <c:v>14.18999958</c:v>
                </c:pt>
                <c:pt idx="643">
                  <c:v>13.90999985</c:v>
                </c:pt>
                <c:pt idx="644">
                  <c:v>13.81999969</c:v>
                </c:pt>
                <c:pt idx="645">
                  <c:v>14.02999973</c:v>
                </c:pt>
                <c:pt idx="646">
                  <c:v>13.789999959999999</c:v>
                </c:pt>
                <c:pt idx="647">
                  <c:v>13.85999966</c:v>
                </c:pt>
                <c:pt idx="648">
                  <c:v>14.39000034</c:v>
                </c:pt>
                <c:pt idx="649">
                  <c:v>13.94999981</c:v>
                </c:pt>
                <c:pt idx="650">
                  <c:v>13.90999985</c:v>
                </c:pt>
                <c:pt idx="651">
                  <c:v>14.02000046</c:v>
                </c:pt>
                <c:pt idx="652">
                  <c:v>13.31999969</c:v>
                </c:pt>
                <c:pt idx="653">
                  <c:v>13.710000040000001</c:v>
                </c:pt>
                <c:pt idx="654">
                  <c:v>13.80000019</c:v>
                </c:pt>
                <c:pt idx="655">
                  <c:v>13.75</c:v>
                </c:pt>
                <c:pt idx="656">
                  <c:v>13.81999969</c:v>
                </c:pt>
                <c:pt idx="657">
                  <c:v>13.93000031</c:v>
                </c:pt>
                <c:pt idx="658">
                  <c:v>13.899999619999999</c:v>
                </c:pt>
                <c:pt idx="659">
                  <c:v>13.59000015</c:v>
                </c:pt>
                <c:pt idx="660">
                  <c:v>13.460000040000001</c:v>
                </c:pt>
                <c:pt idx="661">
                  <c:v>12.989999770000001</c:v>
                </c:pt>
                <c:pt idx="662">
                  <c:v>13</c:v>
                </c:pt>
                <c:pt idx="663">
                  <c:v>12.670000079999999</c:v>
                </c:pt>
                <c:pt idx="664">
                  <c:v>12.56999969</c:v>
                </c:pt>
                <c:pt idx="665">
                  <c:v>12.72999954</c:v>
                </c:pt>
                <c:pt idx="666">
                  <c:v>13.079999920000001</c:v>
                </c:pt>
                <c:pt idx="667">
                  <c:v>13.170000079999999</c:v>
                </c:pt>
                <c:pt idx="668">
                  <c:v>12.899999619999999</c:v>
                </c:pt>
                <c:pt idx="669">
                  <c:v>13.31000042</c:v>
                </c:pt>
                <c:pt idx="670">
                  <c:v>13.05000019</c:v>
                </c:pt>
                <c:pt idx="671">
                  <c:v>13.02999973</c:v>
                </c:pt>
                <c:pt idx="672">
                  <c:v>13.10999966</c:v>
                </c:pt>
                <c:pt idx="673">
                  <c:v>13.010000229999999</c:v>
                </c:pt>
                <c:pt idx="674">
                  <c:v>12.89000034</c:v>
                </c:pt>
                <c:pt idx="675">
                  <c:v>12.94999981</c:v>
                </c:pt>
                <c:pt idx="676">
                  <c:v>13.02999973</c:v>
                </c:pt>
                <c:pt idx="677">
                  <c:v>12.760000229999999</c:v>
                </c:pt>
                <c:pt idx="678">
                  <c:v>12.68000031</c:v>
                </c:pt>
                <c:pt idx="679">
                  <c:v>12.989999770000001</c:v>
                </c:pt>
                <c:pt idx="680">
                  <c:v>12.85999966</c:v>
                </c:pt>
                <c:pt idx="681">
                  <c:v>13.22000027</c:v>
                </c:pt>
                <c:pt idx="682">
                  <c:v>13.399999619999999</c:v>
                </c:pt>
                <c:pt idx="683">
                  <c:v>13.55000019</c:v>
                </c:pt>
                <c:pt idx="684">
                  <c:v>12.81999969</c:v>
                </c:pt>
                <c:pt idx="685">
                  <c:v>12.77000046</c:v>
                </c:pt>
                <c:pt idx="686">
                  <c:v>13.22999954</c:v>
                </c:pt>
                <c:pt idx="687">
                  <c:v>13.710000040000001</c:v>
                </c:pt>
                <c:pt idx="688">
                  <c:v>13.77999973</c:v>
                </c:pt>
                <c:pt idx="689">
                  <c:v>14.15999985</c:v>
                </c:pt>
                <c:pt idx="690">
                  <c:v>14.31000042</c:v>
                </c:pt>
                <c:pt idx="691">
                  <c:v>14.30000019</c:v>
                </c:pt>
                <c:pt idx="692">
                  <c:v>14.15999985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0-4F83-8CBA-A9E952E33735}"/>
            </c:ext>
          </c:extLst>
        </c:ser>
        <c:ser>
          <c:idx val="1"/>
          <c:order val="1"/>
          <c:tx>
            <c:strRef>
              <c:f>'Time Series Forecasting'!$H$1</c:f>
              <c:strCache>
                <c:ptCount val="1"/>
                <c:pt idx="0">
                  <c:v>Actual Close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 Series Forecasting'!$A$2:$A$715</c:f>
              <c:numCache>
                <c:formatCode>m/d/yyyy</c:formatCode>
                <c:ptCount val="714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  <c:pt idx="252">
                  <c:v>43832</c:v>
                </c:pt>
                <c:pt idx="253">
                  <c:v>43833</c:v>
                </c:pt>
                <c:pt idx="254">
                  <c:v>43836</c:v>
                </c:pt>
                <c:pt idx="255">
                  <c:v>43837</c:v>
                </c:pt>
                <c:pt idx="256">
                  <c:v>43838</c:v>
                </c:pt>
                <c:pt idx="257">
                  <c:v>43839</c:v>
                </c:pt>
                <c:pt idx="258">
                  <c:v>43840</c:v>
                </c:pt>
                <c:pt idx="259">
                  <c:v>43843</c:v>
                </c:pt>
                <c:pt idx="260">
                  <c:v>43844</c:v>
                </c:pt>
                <c:pt idx="261">
                  <c:v>43845</c:v>
                </c:pt>
                <c:pt idx="262">
                  <c:v>43846</c:v>
                </c:pt>
                <c:pt idx="263">
                  <c:v>43847</c:v>
                </c:pt>
                <c:pt idx="264">
                  <c:v>43851</c:v>
                </c:pt>
                <c:pt idx="265">
                  <c:v>43852</c:v>
                </c:pt>
                <c:pt idx="266">
                  <c:v>43853</c:v>
                </c:pt>
                <c:pt idx="267">
                  <c:v>43854</c:v>
                </c:pt>
                <c:pt idx="268">
                  <c:v>43857</c:v>
                </c:pt>
                <c:pt idx="269">
                  <c:v>43858</c:v>
                </c:pt>
                <c:pt idx="270">
                  <c:v>43859</c:v>
                </c:pt>
                <c:pt idx="271">
                  <c:v>43860</c:v>
                </c:pt>
                <c:pt idx="272">
                  <c:v>43861</c:v>
                </c:pt>
                <c:pt idx="273">
                  <c:v>43864</c:v>
                </c:pt>
                <c:pt idx="274">
                  <c:v>43865</c:v>
                </c:pt>
                <c:pt idx="275">
                  <c:v>43866</c:v>
                </c:pt>
                <c:pt idx="276">
                  <c:v>43867</c:v>
                </c:pt>
                <c:pt idx="277">
                  <c:v>43868</c:v>
                </c:pt>
                <c:pt idx="278">
                  <c:v>43871</c:v>
                </c:pt>
                <c:pt idx="279">
                  <c:v>43872</c:v>
                </c:pt>
                <c:pt idx="280">
                  <c:v>43873</c:v>
                </c:pt>
                <c:pt idx="281">
                  <c:v>43874</c:v>
                </c:pt>
                <c:pt idx="282">
                  <c:v>43875</c:v>
                </c:pt>
                <c:pt idx="283">
                  <c:v>43879</c:v>
                </c:pt>
                <c:pt idx="284">
                  <c:v>43880</c:v>
                </c:pt>
                <c:pt idx="285">
                  <c:v>43881</c:v>
                </c:pt>
                <c:pt idx="286">
                  <c:v>43882</c:v>
                </c:pt>
                <c:pt idx="287">
                  <c:v>43885</c:v>
                </c:pt>
                <c:pt idx="288">
                  <c:v>43886</c:v>
                </c:pt>
                <c:pt idx="289">
                  <c:v>43887</c:v>
                </c:pt>
                <c:pt idx="290">
                  <c:v>43888</c:v>
                </c:pt>
                <c:pt idx="291">
                  <c:v>43889</c:v>
                </c:pt>
                <c:pt idx="292">
                  <c:v>43892</c:v>
                </c:pt>
                <c:pt idx="293">
                  <c:v>43893</c:v>
                </c:pt>
                <c:pt idx="294">
                  <c:v>43894</c:v>
                </c:pt>
                <c:pt idx="295">
                  <c:v>43895</c:v>
                </c:pt>
                <c:pt idx="296">
                  <c:v>43896</c:v>
                </c:pt>
                <c:pt idx="297">
                  <c:v>43899</c:v>
                </c:pt>
                <c:pt idx="298">
                  <c:v>43900</c:v>
                </c:pt>
                <c:pt idx="299">
                  <c:v>43901</c:v>
                </c:pt>
                <c:pt idx="300">
                  <c:v>43902</c:v>
                </c:pt>
                <c:pt idx="301">
                  <c:v>43903</c:v>
                </c:pt>
                <c:pt idx="302">
                  <c:v>43906</c:v>
                </c:pt>
                <c:pt idx="303">
                  <c:v>43907</c:v>
                </c:pt>
                <c:pt idx="304">
                  <c:v>43908</c:v>
                </c:pt>
                <c:pt idx="305">
                  <c:v>43909</c:v>
                </c:pt>
                <c:pt idx="306">
                  <c:v>43910</c:v>
                </c:pt>
                <c:pt idx="307">
                  <c:v>43913</c:v>
                </c:pt>
                <c:pt idx="308">
                  <c:v>43914</c:v>
                </c:pt>
                <c:pt idx="309">
                  <c:v>43915</c:v>
                </c:pt>
                <c:pt idx="310">
                  <c:v>43916</c:v>
                </c:pt>
                <c:pt idx="311">
                  <c:v>43917</c:v>
                </c:pt>
                <c:pt idx="312">
                  <c:v>43920</c:v>
                </c:pt>
                <c:pt idx="313">
                  <c:v>43921</c:v>
                </c:pt>
                <c:pt idx="314">
                  <c:v>43922</c:v>
                </c:pt>
                <c:pt idx="315">
                  <c:v>43923</c:v>
                </c:pt>
                <c:pt idx="316">
                  <c:v>43924</c:v>
                </c:pt>
                <c:pt idx="317">
                  <c:v>43927</c:v>
                </c:pt>
                <c:pt idx="318">
                  <c:v>43928</c:v>
                </c:pt>
                <c:pt idx="319">
                  <c:v>43929</c:v>
                </c:pt>
                <c:pt idx="320">
                  <c:v>43930</c:v>
                </c:pt>
                <c:pt idx="321">
                  <c:v>43934</c:v>
                </c:pt>
                <c:pt idx="322">
                  <c:v>43935</c:v>
                </c:pt>
                <c:pt idx="323">
                  <c:v>43936</c:v>
                </c:pt>
                <c:pt idx="324">
                  <c:v>43937</c:v>
                </c:pt>
                <c:pt idx="325">
                  <c:v>43938</c:v>
                </c:pt>
                <c:pt idx="326">
                  <c:v>43941</c:v>
                </c:pt>
                <c:pt idx="327">
                  <c:v>43942</c:v>
                </c:pt>
                <c:pt idx="328">
                  <c:v>43943</c:v>
                </c:pt>
                <c:pt idx="329">
                  <c:v>43944</c:v>
                </c:pt>
                <c:pt idx="330">
                  <c:v>43945</c:v>
                </c:pt>
                <c:pt idx="331">
                  <c:v>43948</c:v>
                </c:pt>
                <c:pt idx="332">
                  <c:v>43949</c:v>
                </c:pt>
                <c:pt idx="333">
                  <c:v>43950</c:v>
                </c:pt>
                <c:pt idx="334">
                  <c:v>43951</c:v>
                </c:pt>
                <c:pt idx="335">
                  <c:v>43952</c:v>
                </c:pt>
                <c:pt idx="336">
                  <c:v>43955</c:v>
                </c:pt>
                <c:pt idx="337">
                  <c:v>43956</c:v>
                </c:pt>
                <c:pt idx="338">
                  <c:v>43957</c:v>
                </c:pt>
                <c:pt idx="339">
                  <c:v>43958</c:v>
                </c:pt>
                <c:pt idx="340">
                  <c:v>43959</c:v>
                </c:pt>
                <c:pt idx="341">
                  <c:v>43962</c:v>
                </c:pt>
                <c:pt idx="342">
                  <c:v>43963</c:v>
                </c:pt>
                <c:pt idx="343">
                  <c:v>43964</c:v>
                </c:pt>
                <c:pt idx="344">
                  <c:v>43965</c:v>
                </c:pt>
                <c:pt idx="345">
                  <c:v>43966</c:v>
                </c:pt>
                <c:pt idx="346">
                  <c:v>43969</c:v>
                </c:pt>
                <c:pt idx="347">
                  <c:v>43970</c:v>
                </c:pt>
                <c:pt idx="348">
                  <c:v>43971</c:v>
                </c:pt>
                <c:pt idx="349">
                  <c:v>43972</c:v>
                </c:pt>
                <c:pt idx="350">
                  <c:v>43973</c:v>
                </c:pt>
                <c:pt idx="351">
                  <c:v>43977</c:v>
                </c:pt>
                <c:pt idx="352">
                  <c:v>43978</c:v>
                </c:pt>
                <c:pt idx="353">
                  <c:v>43979</c:v>
                </c:pt>
                <c:pt idx="354">
                  <c:v>43980</c:v>
                </c:pt>
                <c:pt idx="355">
                  <c:v>43983</c:v>
                </c:pt>
                <c:pt idx="356">
                  <c:v>43984</c:v>
                </c:pt>
                <c:pt idx="357">
                  <c:v>43985</c:v>
                </c:pt>
                <c:pt idx="358">
                  <c:v>43986</c:v>
                </c:pt>
                <c:pt idx="359">
                  <c:v>43987</c:v>
                </c:pt>
                <c:pt idx="360">
                  <c:v>43990</c:v>
                </c:pt>
                <c:pt idx="361">
                  <c:v>43991</c:v>
                </c:pt>
                <c:pt idx="362">
                  <c:v>43992</c:v>
                </c:pt>
                <c:pt idx="363">
                  <c:v>43993</c:v>
                </c:pt>
                <c:pt idx="364">
                  <c:v>43994</c:v>
                </c:pt>
                <c:pt idx="365">
                  <c:v>43997</c:v>
                </c:pt>
                <c:pt idx="366">
                  <c:v>43998</c:v>
                </c:pt>
                <c:pt idx="367">
                  <c:v>43999</c:v>
                </c:pt>
                <c:pt idx="368">
                  <c:v>44000</c:v>
                </c:pt>
                <c:pt idx="369">
                  <c:v>44001</c:v>
                </c:pt>
                <c:pt idx="370">
                  <c:v>44004</c:v>
                </c:pt>
                <c:pt idx="371">
                  <c:v>44005</c:v>
                </c:pt>
                <c:pt idx="372">
                  <c:v>44006</c:v>
                </c:pt>
                <c:pt idx="373">
                  <c:v>44007</c:v>
                </c:pt>
                <c:pt idx="374">
                  <c:v>44008</c:v>
                </c:pt>
                <c:pt idx="375">
                  <c:v>44011</c:v>
                </c:pt>
                <c:pt idx="376">
                  <c:v>44012</c:v>
                </c:pt>
                <c:pt idx="377">
                  <c:v>44013</c:v>
                </c:pt>
                <c:pt idx="378">
                  <c:v>44014</c:v>
                </c:pt>
                <c:pt idx="379">
                  <c:v>44018</c:v>
                </c:pt>
                <c:pt idx="380">
                  <c:v>44019</c:v>
                </c:pt>
                <c:pt idx="381">
                  <c:v>44020</c:v>
                </c:pt>
                <c:pt idx="382">
                  <c:v>44021</c:v>
                </c:pt>
                <c:pt idx="383">
                  <c:v>44022</c:v>
                </c:pt>
                <c:pt idx="384">
                  <c:v>44025</c:v>
                </c:pt>
                <c:pt idx="385">
                  <c:v>44026</c:v>
                </c:pt>
                <c:pt idx="386">
                  <c:v>44027</c:v>
                </c:pt>
                <c:pt idx="387">
                  <c:v>44028</c:v>
                </c:pt>
                <c:pt idx="388">
                  <c:v>44029</c:v>
                </c:pt>
                <c:pt idx="389">
                  <c:v>44032</c:v>
                </c:pt>
                <c:pt idx="390">
                  <c:v>44033</c:v>
                </c:pt>
                <c:pt idx="391">
                  <c:v>44034</c:v>
                </c:pt>
                <c:pt idx="392">
                  <c:v>44035</c:v>
                </c:pt>
                <c:pt idx="393">
                  <c:v>44036</c:v>
                </c:pt>
                <c:pt idx="394">
                  <c:v>44039</c:v>
                </c:pt>
                <c:pt idx="395">
                  <c:v>44040</c:v>
                </c:pt>
                <c:pt idx="396">
                  <c:v>44041</c:v>
                </c:pt>
                <c:pt idx="397">
                  <c:v>44042</c:v>
                </c:pt>
                <c:pt idx="398">
                  <c:v>44043</c:v>
                </c:pt>
                <c:pt idx="399">
                  <c:v>44046</c:v>
                </c:pt>
                <c:pt idx="400">
                  <c:v>44047</c:v>
                </c:pt>
                <c:pt idx="401">
                  <c:v>44048</c:v>
                </c:pt>
                <c:pt idx="402">
                  <c:v>44049</c:v>
                </c:pt>
                <c:pt idx="403">
                  <c:v>44050</c:v>
                </c:pt>
                <c:pt idx="404">
                  <c:v>44053</c:v>
                </c:pt>
                <c:pt idx="405">
                  <c:v>44054</c:v>
                </c:pt>
                <c:pt idx="406">
                  <c:v>44055</c:v>
                </c:pt>
                <c:pt idx="407">
                  <c:v>44056</c:v>
                </c:pt>
                <c:pt idx="408">
                  <c:v>44057</c:v>
                </c:pt>
                <c:pt idx="409">
                  <c:v>44060</c:v>
                </c:pt>
                <c:pt idx="410">
                  <c:v>44061</c:v>
                </c:pt>
                <c:pt idx="411">
                  <c:v>44062</c:v>
                </c:pt>
                <c:pt idx="412">
                  <c:v>44063</c:v>
                </c:pt>
                <c:pt idx="413">
                  <c:v>44064</c:v>
                </c:pt>
                <c:pt idx="414">
                  <c:v>44067</c:v>
                </c:pt>
                <c:pt idx="415">
                  <c:v>44068</c:v>
                </c:pt>
                <c:pt idx="416">
                  <c:v>44069</c:v>
                </c:pt>
                <c:pt idx="417">
                  <c:v>44070</c:v>
                </c:pt>
                <c:pt idx="418">
                  <c:v>44071</c:v>
                </c:pt>
                <c:pt idx="419">
                  <c:v>44074</c:v>
                </c:pt>
                <c:pt idx="420">
                  <c:v>44075</c:v>
                </c:pt>
                <c:pt idx="421">
                  <c:v>44076</c:v>
                </c:pt>
                <c:pt idx="422">
                  <c:v>44077</c:v>
                </c:pt>
                <c:pt idx="423">
                  <c:v>44078</c:v>
                </c:pt>
                <c:pt idx="424">
                  <c:v>44082</c:v>
                </c:pt>
                <c:pt idx="425">
                  <c:v>44083</c:v>
                </c:pt>
                <c:pt idx="426">
                  <c:v>44084</c:v>
                </c:pt>
                <c:pt idx="427">
                  <c:v>44085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44095</c:v>
                </c:pt>
                <c:pt idx="434">
                  <c:v>44096</c:v>
                </c:pt>
                <c:pt idx="435">
                  <c:v>44097</c:v>
                </c:pt>
                <c:pt idx="436">
                  <c:v>44098</c:v>
                </c:pt>
                <c:pt idx="437">
                  <c:v>44099</c:v>
                </c:pt>
                <c:pt idx="438">
                  <c:v>44102</c:v>
                </c:pt>
                <c:pt idx="439">
                  <c:v>44103</c:v>
                </c:pt>
                <c:pt idx="440">
                  <c:v>44104</c:v>
                </c:pt>
                <c:pt idx="441">
                  <c:v>44105</c:v>
                </c:pt>
                <c:pt idx="442">
                  <c:v>44106</c:v>
                </c:pt>
                <c:pt idx="443">
                  <c:v>44109</c:v>
                </c:pt>
                <c:pt idx="444">
                  <c:v>44110</c:v>
                </c:pt>
                <c:pt idx="445">
                  <c:v>44111</c:v>
                </c:pt>
                <c:pt idx="446">
                  <c:v>44112</c:v>
                </c:pt>
                <c:pt idx="447">
                  <c:v>44113</c:v>
                </c:pt>
                <c:pt idx="448">
                  <c:v>44116</c:v>
                </c:pt>
                <c:pt idx="449">
                  <c:v>44117</c:v>
                </c:pt>
                <c:pt idx="450">
                  <c:v>44118</c:v>
                </c:pt>
                <c:pt idx="451">
                  <c:v>44119</c:v>
                </c:pt>
                <c:pt idx="452">
                  <c:v>44120</c:v>
                </c:pt>
                <c:pt idx="453">
                  <c:v>44123</c:v>
                </c:pt>
                <c:pt idx="454">
                  <c:v>44124</c:v>
                </c:pt>
                <c:pt idx="455">
                  <c:v>44125</c:v>
                </c:pt>
                <c:pt idx="456">
                  <c:v>44126</c:v>
                </c:pt>
                <c:pt idx="457">
                  <c:v>44127</c:v>
                </c:pt>
                <c:pt idx="458">
                  <c:v>44130</c:v>
                </c:pt>
                <c:pt idx="459">
                  <c:v>44131</c:v>
                </c:pt>
                <c:pt idx="460">
                  <c:v>44132</c:v>
                </c:pt>
                <c:pt idx="461">
                  <c:v>44133</c:v>
                </c:pt>
                <c:pt idx="462">
                  <c:v>44134</c:v>
                </c:pt>
                <c:pt idx="463">
                  <c:v>44137</c:v>
                </c:pt>
                <c:pt idx="464">
                  <c:v>44138</c:v>
                </c:pt>
                <c:pt idx="465">
                  <c:v>44139</c:v>
                </c:pt>
                <c:pt idx="466">
                  <c:v>44140</c:v>
                </c:pt>
                <c:pt idx="467">
                  <c:v>44141</c:v>
                </c:pt>
                <c:pt idx="468">
                  <c:v>44144</c:v>
                </c:pt>
                <c:pt idx="469">
                  <c:v>44145</c:v>
                </c:pt>
                <c:pt idx="470">
                  <c:v>44146</c:v>
                </c:pt>
                <c:pt idx="471">
                  <c:v>44147</c:v>
                </c:pt>
                <c:pt idx="472">
                  <c:v>44148</c:v>
                </c:pt>
                <c:pt idx="473">
                  <c:v>44151</c:v>
                </c:pt>
                <c:pt idx="474">
                  <c:v>44152</c:v>
                </c:pt>
                <c:pt idx="475">
                  <c:v>44153</c:v>
                </c:pt>
                <c:pt idx="476">
                  <c:v>44154</c:v>
                </c:pt>
                <c:pt idx="477">
                  <c:v>44155</c:v>
                </c:pt>
                <c:pt idx="478">
                  <c:v>44158</c:v>
                </c:pt>
                <c:pt idx="479">
                  <c:v>44159</c:v>
                </c:pt>
                <c:pt idx="480">
                  <c:v>44160</c:v>
                </c:pt>
                <c:pt idx="481">
                  <c:v>44162</c:v>
                </c:pt>
                <c:pt idx="482">
                  <c:v>44165</c:v>
                </c:pt>
                <c:pt idx="483">
                  <c:v>44166</c:v>
                </c:pt>
                <c:pt idx="484">
                  <c:v>44167</c:v>
                </c:pt>
                <c:pt idx="485">
                  <c:v>44168</c:v>
                </c:pt>
                <c:pt idx="486">
                  <c:v>44169</c:v>
                </c:pt>
                <c:pt idx="487">
                  <c:v>44172</c:v>
                </c:pt>
                <c:pt idx="488">
                  <c:v>44173</c:v>
                </c:pt>
                <c:pt idx="489">
                  <c:v>44174</c:v>
                </c:pt>
                <c:pt idx="490">
                  <c:v>44175</c:v>
                </c:pt>
                <c:pt idx="491">
                  <c:v>44176</c:v>
                </c:pt>
                <c:pt idx="492">
                  <c:v>44179</c:v>
                </c:pt>
                <c:pt idx="493">
                  <c:v>44180</c:v>
                </c:pt>
                <c:pt idx="494">
                  <c:v>44181</c:v>
                </c:pt>
                <c:pt idx="495">
                  <c:v>44182</c:v>
                </c:pt>
                <c:pt idx="496">
                  <c:v>44183</c:v>
                </c:pt>
                <c:pt idx="497">
                  <c:v>44186</c:v>
                </c:pt>
                <c:pt idx="498">
                  <c:v>44187</c:v>
                </c:pt>
                <c:pt idx="499">
                  <c:v>44188</c:v>
                </c:pt>
                <c:pt idx="500">
                  <c:v>44189</c:v>
                </c:pt>
                <c:pt idx="501">
                  <c:v>44193</c:v>
                </c:pt>
                <c:pt idx="502">
                  <c:v>44194</c:v>
                </c:pt>
                <c:pt idx="503">
                  <c:v>44195</c:v>
                </c:pt>
                <c:pt idx="504">
                  <c:v>44196</c:v>
                </c:pt>
                <c:pt idx="505">
                  <c:v>44200</c:v>
                </c:pt>
                <c:pt idx="506">
                  <c:v>44201</c:v>
                </c:pt>
                <c:pt idx="507">
                  <c:v>44202</c:v>
                </c:pt>
                <c:pt idx="508">
                  <c:v>44203</c:v>
                </c:pt>
                <c:pt idx="509">
                  <c:v>44204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44221</c:v>
                </c:pt>
                <c:pt idx="520">
                  <c:v>44222</c:v>
                </c:pt>
                <c:pt idx="521">
                  <c:v>44223</c:v>
                </c:pt>
                <c:pt idx="522">
                  <c:v>44224</c:v>
                </c:pt>
                <c:pt idx="523">
                  <c:v>44225</c:v>
                </c:pt>
                <c:pt idx="524">
                  <c:v>44228</c:v>
                </c:pt>
                <c:pt idx="525">
                  <c:v>44229</c:v>
                </c:pt>
                <c:pt idx="526">
                  <c:v>44230</c:v>
                </c:pt>
                <c:pt idx="527">
                  <c:v>44231</c:v>
                </c:pt>
                <c:pt idx="528">
                  <c:v>44232</c:v>
                </c:pt>
                <c:pt idx="529">
                  <c:v>44235</c:v>
                </c:pt>
                <c:pt idx="530">
                  <c:v>44236</c:v>
                </c:pt>
                <c:pt idx="531">
                  <c:v>44237</c:v>
                </c:pt>
                <c:pt idx="532">
                  <c:v>44238</c:v>
                </c:pt>
                <c:pt idx="533">
                  <c:v>44239</c:v>
                </c:pt>
                <c:pt idx="534">
                  <c:v>44243</c:v>
                </c:pt>
                <c:pt idx="535">
                  <c:v>44244</c:v>
                </c:pt>
                <c:pt idx="536">
                  <c:v>44245</c:v>
                </c:pt>
                <c:pt idx="537">
                  <c:v>44246</c:v>
                </c:pt>
                <c:pt idx="538">
                  <c:v>44249</c:v>
                </c:pt>
                <c:pt idx="539">
                  <c:v>44250</c:v>
                </c:pt>
                <c:pt idx="540">
                  <c:v>44251</c:v>
                </c:pt>
                <c:pt idx="541">
                  <c:v>44252</c:v>
                </c:pt>
                <c:pt idx="542">
                  <c:v>44253</c:v>
                </c:pt>
                <c:pt idx="543">
                  <c:v>44256</c:v>
                </c:pt>
                <c:pt idx="544">
                  <c:v>44257</c:v>
                </c:pt>
                <c:pt idx="545">
                  <c:v>44258</c:v>
                </c:pt>
                <c:pt idx="546">
                  <c:v>44259</c:v>
                </c:pt>
                <c:pt idx="547">
                  <c:v>44260</c:v>
                </c:pt>
                <c:pt idx="548">
                  <c:v>44263</c:v>
                </c:pt>
                <c:pt idx="549">
                  <c:v>44264</c:v>
                </c:pt>
                <c:pt idx="550">
                  <c:v>44265</c:v>
                </c:pt>
                <c:pt idx="551">
                  <c:v>44266</c:v>
                </c:pt>
                <c:pt idx="552">
                  <c:v>44267</c:v>
                </c:pt>
                <c:pt idx="553">
                  <c:v>44270</c:v>
                </c:pt>
                <c:pt idx="554">
                  <c:v>44271</c:v>
                </c:pt>
                <c:pt idx="555">
                  <c:v>44272</c:v>
                </c:pt>
                <c:pt idx="556">
                  <c:v>44273</c:v>
                </c:pt>
                <c:pt idx="557">
                  <c:v>44274</c:v>
                </c:pt>
                <c:pt idx="558">
                  <c:v>44277</c:v>
                </c:pt>
                <c:pt idx="559">
                  <c:v>44278</c:v>
                </c:pt>
                <c:pt idx="560">
                  <c:v>44279</c:v>
                </c:pt>
                <c:pt idx="561">
                  <c:v>44280</c:v>
                </c:pt>
                <c:pt idx="562">
                  <c:v>44281</c:v>
                </c:pt>
                <c:pt idx="563">
                  <c:v>44284</c:v>
                </c:pt>
                <c:pt idx="564">
                  <c:v>44285</c:v>
                </c:pt>
                <c:pt idx="565">
                  <c:v>44286</c:v>
                </c:pt>
                <c:pt idx="566">
                  <c:v>44287</c:v>
                </c:pt>
                <c:pt idx="567">
                  <c:v>44291</c:v>
                </c:pt>
                <c:pt idx="568">
                  <c:v>44292</c:v>
                </c:pt>
                <c:pt idx="569">
                  <c:v>44293</c:v>
                </c:pt>
                <c:pt idx="570">
                  <c:v>44294</c:v>
                </c:pt>
                <c:pt idx="571">
                  <c:v>44295</c:v>
                </c:pt>
                <c:pt idx="572">
                  <c:v>44298</c:v>
                </c:pt>
                <c:pt idx="573">
                  <c:v>44299</c:v>
                </c:pt>
                <c:pt idx="574">
                  <c:v>44300</c:v>
                </c:pt>
                <c:pt idx="575">
                  <c:v>44301</c:v>
                </c:pt>
                <c:pt idx="576">
                  <c:v>44302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44312</c:v>
                </c:pt>
                <c:pt idx="583">
                  <c:v>44313</c:v>
                </c:pt>
                <c:pt idx="584">
                  <c:v>44314</c:v>
                </c:pt>
                <c:pt idx="585">
                  <c:v>44315</c:v>
                </c:pt>
                <c:pt idx="586">
                  <c:v>44316</c:v>
                </c:pt>
                <c:pt idx="587">
                  <c:v>44319</c:v>
                </c:pt>
                <c:pt idx="588">
                  <c:v>44320</c:v>
                </c:pt>
                <c:pt idx="589">
                  <c:v>44321</c:v>
                </c:pt>
                <c:pt idx="590">
                  <c:v>44322</c:v>
                </c:pt>
                <c:pt idx="591">
                  <c:v>44323</c:v>
                </c:pt>
                <c:pt idx="592">
                  <c:v>44326</c:v>
                </c:pt>
                <c:pt idx="593">
                  <c:v>44327</c:v>
                </c:pt>
                <c:pt idx="594">
                  <c:v>44328</c:v>
                </c:pt>
                <c:pt idx="595">
                  <c:v>44329</c:v>
                </c:pt>
                <c:pt idx="596">
                  <c:v>44330</c:v>
                </c:pt>
                <c:pt idx="597">
                  <c:v>44333</c:v>
                </c:pt>
                <c:pt idx="598">
                  <c:v>44334</c:v>
                </c:pt>
                <c:pt idx="599">
                  <c:v>44335</c:v>
                </c:pt>
                <c:pt idx="600">
                  <c:v>44336</c:v>
                </c:pt>
                <c:pt idx="601">
                  <c:v>44337</c:v>
                </c:pt>
                <c:pt idx="602">
                  <c:v>44340</c:v>
                </c:pt>
                <c:pt idx="603">
                  <c:v>44341</c:v>
                </c:pt>
                <c:pt idx="604">
                  <c:v>44342</c:v>
                </c:pt>
                <c:pt idx="605">
                  <c:v>44343</c:v>
                </c:pt>
                <c:pt idx="606">
                  <c:v>44344</c:v>
                </c:pt>
                <c:pt idx="607">
                  <c:v>44348</c:v>
                </c:pt>
                <c:pt idx="608">
                  <c:v>44349</c:v>
                </c:pt>
                <c:pt idx="609">
                  <c:v>44350</c:v>
                </c:pt>
                <c:pt idx="610">
                  <c:v>44351</c:v>
                </c:pt>
                <c:pt idx="611">
                  <c:v>44354</c:v>
                </c:pt>
                <c:pt idx="612">
                  <c:v>44355</c:v>
                </c:pt>
                <c:pt idx="613">
                  <c:v>44356</c:v>
                </c:pt>
                <c:pt idx="614">
                  <c:v>44357</c:v>
                </c:pt>
                <c:pt idx="615">
                  <c:v>44358</c:v>
                </c:pt>
                <c:pt idx="616">
                  <c:v>44361</c:v>
                </c:pt>
                <c:pt idx="617">
                  <c:v>44362</c:v>
                </c:pt>
                <c:pt idx="618">
                  <c:v>44363</c:v>
                </c:pt>
                <c:pt idx="619">
                  <c:v>44364</c:v>
                </c:pt>
                <c:pt idx="620">
                  <c:v>44365</c:v>
                </c:pt>
                <c:pt idx="621">
                  <c:v>44368</c:v>
                </c:pt>
                <c:pt idx="622">
                  <c:v>44369</c:v>
                </c:pt>
                <c:pt idx="623">
                  <c:v>44370</c:v>
                </c:pt>
                <c:pt idx="624">
                  <c:v>44371</c:v>
                </c:pt>
                <c:pt idx="625">
                  <c:v>44372</c:v>
                </c:pt>
                <c:pt idx="626">
                  <c:v>44375</c:v>
                </c:pt>
                <c:pt idx="627">
                  <c:v>44376</c:v>
                </c:pt>
                <c:pt idx="628">
                  <c:v>44377</c:v>
                </c:pt>
                <c:pt idx="629">
                  <c:v>44378</c:v>
                </c:pt>
                <c:pt idx="630">
                  <c:v>44379</c:v>
                </c:pt>
                <c:pt idx="631">
                  <c:v>44383</c:v>
                </c:pt>
                <c:pt idx="632">
                  <c:v>44384</c:v>
                </c:pt>
                <c:pt idx="633">
                  <c:v>44385</c:v>
                </c:pt>
                <c:pt idx="634">
                  <c:v>44386</c:v>
                </c:pt>
                <c:pt idx="635">
                  <c:v>44389</c:v>
                </c:pt>
                <c:pt idx="636">
                  <c:v>44390</c:v>
                </c:pt>
                <c:pt idx="637">
                  <c:v>44391</c:v>
                </c:pt>
                <c:pt idx="638">
                  <c:v>44392</c:v>
                </c:pt>
                <c:pt idx="639">
                  <c:v>44393</c:v>
                </c:pt>
                <c:pt idx="640">
                  <c:v>44396</c:v>
                </c:pt>
                <c:pt idx="641">
                  <c:v>44397</c:v>
                </c:pt>
                <c:pt idx="642">
                  <c:v>44398</c:v>
                </c:pt>
                <c:pt idx="643">
                  <c:v>44399</c:v>
                </c:pt>
                <c:pt idx="644">
                  <c:v>44400</c:v>
                </c:pt>
                <c:pt idx="645">
                  <c:v>44403</c:v>
                </c:pt>
                <c:pt idx="646">
                  <c:v>44404</c:v>
                </c:pt>
                <c:pt idx="647">
                  <c:v>44405</c:v>
                </c:pt>
                <c:pt idx="648">
                  <c:v>44406</c:v>
                </c:pt>
                <c:pt idx="649">
                  <c:v>44407</c:v>
                </c:pt>
                <c:pt idx="650">
                  <c:v>44410</c:v>
                </c:pt>
                <c:pt idx="651">
                  <c:v>44411</c:v>
                </c:pt>
                <c:pt idx="652">
                  <c:v>44412</c:v>
                </c:pt>
                <c:pt idx="653">
                  <c:v>44413</c:v>
                </c:pt>
                <c:pt idx="654">
                  <c:v>44414</c:v>
                </c:pt>
                <c:pt idx="655">
                  <c:v>44417</c:v>
                </c:pt>
                <c:pt idx="656">
                  <c:v>44418</c:v>
                </c:pt>
                <c:pt idx="657">
                  <c:v>44419</c:v>
                </c:pt>
                <c:pt idx="658">
                  <c:v>44420</c:v>
                </c:pt>
                <c:pt idx="659">
                  <c:v>44421</c:v>
                </c:pt>
                <c:pt idx="660">
                  <c:v>44424</c:v>
                </c:pt>
                <c:pt idx="661">
                  <c:v>44425</c:v>
                </c:pt>
                <c:pt idx="662">
                  <c:v>44426</c:v>
                </c:pt>
                <c:pt idx="663">
                  <c:v>44427</c:v>
                </c:pt>
                <c:pt idx="664">
                  <c:v>44428</c:v>
                </c:pt>
                <c:pt idx="665">
                  <c:v>44431</c:v>
                </c:pt>
                <c:pt idx="666">
                  <c:v>44432</c:v>
                </c:pt>
                <c:pt idx="667">
                  <c:v>44433</c:v>
                </c:pt>
                <c:pt idx="668">
                  <c:v>44434</c:v>
                </c:pt>
                <c:pt idx="669">
                  <c:v>44435</c:v>
                </c:pt>
                <c:pt idx="670">
                  <c:v>44438</c:v>
                </c:pt>
                <c:pt idx="671">
                  <c:v>44439</c:v>
                </c:pt>
                <c:pt idx="672">
                  <c:v>44440</c:v>
                </c:pt>
                <c:pt idx="673">
                  <c:v>44441</c:v>
                </c:pt>
                <c:pt idx="674">
                  <c:v>44442</c:v>
                </c:pt>
                <c:pt idx="675">
                  <c:v>44446</c:v>
                </c:pt>
                <c:pt idx="676">
                  <c:v>44447</c:v>
                </c:pt>
                <c:pt idx="677">
                  <c:v>44448</c:v>
                </c:pt>
                <c:pt idx="678">
                  <c:v>44449</c:v>
                </c:pt>
                <c:pt idx="679">
                  <c:v>44452</c:v>
                </c:pt>
                <c:pt idx="680">
                  <c:v>44453</c:v>
                </c:pt>
                <c:pt idx="681">
                  <c:v>44454</c:v>
                </c:pt>
                <c:pt idx="682">
                  <c:v>44455</c:v>
                </c:pt>
                <c:pt idx="683">
                  <c:v>44456</c:v>
                </c:pt>
                <c:pt idx="684">
                  <c:v>44459</c:v>
                </c:pt>
                <c:pt idx="685">
                  <c:v>44460</c:v>
                </c:pt>
                <c:pt idx="686">
                  <c:v>44461</c:v>
                </c:pt>
                <c:pt idx="687">
                  <c:v>44462</c:v>
                </c:pt>
                <c:pt idx="688">
                  <c:v>44463</c:v>
                </c:pt>
                <c:pt idx="689">
                  <c:v>44466</c:v>
                </c:pt>
                <c:pt idx="690">
                  <c:v>44467</c:v>
                </c:pt>
                <c:pt idx="691">
                  <c:v>44468</c:v>
                </c:pt>
                <c:pt idx="692">
                  <c:v>44469</c:v>
                </c:pt>
                <c:pt idx="693">
                  <c:v>44470</c:v>
                </c:pt>
                <c:pt idx="694">
                  <c:v>44473</c:v>
                </c:pt>
                <c:pt idx="695">
                  <c:v>44474</c:v>
                </c:pt>
                <c:pt idx="696">
                  <c:v>44475</c:v>
                </c:pt>
                <c:pt idx="697">
                  <c:v>44476</c:v>
                </c:pt>
                <c:pt idx="698">
                  <c:v>44477</c:v>
                </c:pt>
                <c:pt idx="699">
                  <c:v>44480</c:v>
                </c:pt>
                <c:pt idx="700">
                  <c:v>44481</c:v>
                </c:pt>
                <c:pt idx="701">
                  <c:v>44482</c:v>
                </c:pt>
                <c:pt idx="702">
                  <c:v>44483</c:v>
                </c:pt>
                <c:pt idx="703">
                  <c:v>44484</c:v>
                </c:pt>
                <c:pt idx="704">
                  <c:v>44487</c:v>
                </c:pt>
                <c:pt idx="705">
                  <c:v>44488</c:v>
                </c:pt>
                <c:pt idx="706">
                  <c:v>44489</c:v>
                </c:pt>
                <c:pt idx="707">
                  <c:v>44490</c:v>
                </c:pt>
                <c:pt idx="708">
                  <c:v>44491</c:v>
                </c:pt>
                <c:pt idx="709">
                  <c:v>44494</c:v>
                </c:pt>
                <c:pt idx="710">
                  <c:v>44495</c:v>
                </c:pt>
                <c:pt idx="711">
                  <c:v>44496</c:v>
                </c:pt>
                <c:pt idx="712">
                  <c:v>44497</c:v>
                </c:pt>
                <c:pt idx="713">
                  <c:v>44498</c:v>
                </c:pt>
              </c:numCache>
            </c:numRef>
          </c:cat>
          <c:val>
            <c:numRef>
              <c:f>'Time Series Forecasting'!$H$2:$H$715</c:f>
              <c:numCache>
                <c:formatCode>General</c:formatCode>
                <c:ptCount val="714"/>
                <c:pt idx="693">
                  <c:v>14.16</c:v>
                </c:pt>
                <c:pt idx="694">
                  <c:v>14.35</c:v>
                </c:pt>
                <c:pt idx="695">
                  <c:v>14.29</c:v>
                </c:pt>
                <c:pt idx="696">
                  <c:v>14.12</c:v>
                </c:pt>
                <c:pt idx="697">
                  <c:v>14.89</c:v>
                </c:pt>
                <c:pt idx="698">
                  <c:v>15.12</c:v>
                </c:pt>
                <c:pt idx="699">
                  <c:v>15.09</c:v>
                </c:pt>
                <c:pt idx="700">
                  <c:v>15.64</c:v>
                </c:pt>
                <c:pt idx="701">
                  <c:v>15.51</c:v>
                </c:pt>
                <c:pt idx="702">
                  <c:v>15.45</c:v>
                </c:pt>
                <c:pt idx="703">
                  <c:v>15.7</c:v>
                </c:pt>
                <c:pt idx="704">
                  <c:v>15.56</c:v>
                </c:pt>
                <c:pt idx="705">
                  <c:v>15.42</c:v>
                </c:pt>
                <c:pt idx="706">
                  <c:v>16.04</c:v>
                </c:pt>
                <c:pt idx="707">
                  <c:v>16.55</c:v>
                </c:pt>
                <c:pt idx="708">
                  <c:v>16.28</c:v>
                </c:pt>
                <c:pt idx="709">
                  <c:v>16</c:v>
                </c:pt>
                <c:pt idx="710">
                  <c:v>15.94</c:v>
                </c:pt>
                <c:pt idx="711">
                  <c:v>15.51</c:v>
                </c:pt>
                <c:pt idx="712">
                  <c:v>16.86</c:v>
                </c:pt>
                <c:pt idx="713">
                  <c:v>17.079999999999998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0-4F83-8CBA-A9E952E33735}"/>
            </c:ext>
          </c:extLst>
        </c:ser>
        <c:ser>
          <c:idx val="2"/>
          <c:order val="2"/>
          <c:tx>
            <c:strRef>
              <c:f>'Time Series Forecasting'!$I$1</c:f>
              <c:strCache>
                <c:ptCount val="1"/>
                <c:pt idx="0">
                  <c:v>Simple Exp Smoothing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 Series Forecasting'!$A$2:$A$715</c:f>
              <c:numCache>
                <c:formatCode>m/d/yyyy</c:formatCode>
                <c:ptCount val="714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  <c:pt idx="252">
                  <c:v>43832</c:v>
                </c:pt>
                <c:pt idx="253">
                  <c:v>43833</c:v>
                </c:pt>
                <c:pt idx="254">
                  <c:v>43836</c:v>
                </c:pt>
                <c:pt idx="255">
                  <c:v>43837</c:v>
                </c:pt>
                <c:pt idx="256">
                  <c:v>43838</c:v>
                </c:pt>
                <c:pt idx="257">
                  <c:v>43839</c:v>
                </c:pt>
                <c:pt idx="258">
                  <c:v>43840</c:v>
                </c:pt>
                <c:pt idx="259">
                  <c:v>43843</c:v>
                </c:pt>
                <c:pt idx="260">
                  <c:v>43844</c:v>
                </c:pt>
                <c:pt idx="261">
                  <c:v>43845</c:v>
                </c:pt>
                <c:pt idx="262">
                  <c:v>43846</c:v>
                </c:pt>
                <c:pt idx="263">
                  <c:v>43847</c:v>
                </c:pt>
                <c:pt idx="264">
                  <c:v>43851</c:v>
                </c:pt>
                <c:pt idx="265">
                  <c:v>43852</c:v>
                </c:pt>
                <c:pt idx="266">
                  <c:v>43853</c:v>
                </c:pt>
                <c:pt idx="267">
                  <c:v>43854</c:v>
                </c:pt>
                <c:pt idx="268">
                  <c:v>43857</c:v>
                </c:pt>
                <c:pt idx="269">
                  <c:v>43858</c:v>
                </c:pt>
                <c:pt idx="270">
                  <c:v>43859</c:v>
                </c:pt>
                <c:pt idx="271">
                  <c:v>43860</c:v>
                </c:pt>
                <c:pt idx="272">
                  <c:v>43861</c:v>
                </c:pt>
                <c:pt idx="273">
                  <c:v>43864</c:v>
                </c:pt>
                <c:pt idx="274">
                  <c:v>43865</c:v>
                </c:pt>
                <c:pt idx="275">
                  <c:v>43866</c:v>
                </c:pt>
                <c:pt idx="276">
                  <c:v>43867</c:v>
                </c:pt>
                <c:pt idx="277">
                  <c:v>43868</c:v>
                </c:pt>
                <c:pt idx="278">
                  <c:v>43871</c:v>
                </c:pt>
                <c:pt idx="279">
                  <c:v>43872</c:v>
                </c:pt>
                <c:pt idx="280">
                  <c:v>43873</c:v>
                </c:pt>
                <c:pt idx="281">
                  <c:v>43874</c:v>
                </c:pt>
                <c:pt idx="282">
                  <c:v>43875</c:v>
                </c:pt>
                <c:pt idx="283">
                  <c:v>43879</c:v>
                </c:pt>
                <c:pt idx="284">
                  <c:v>43880</c:v>
                </c:pt>
                <c:pt idx="285">
                  <c:v>43881</c:v>
                </c:pt>
                <c:pt idx="286">
                  <c:v>43882</c:v>
                </c:pt>
                <c:pt idx="287">
                  <c:v>43885</c:v>
                </c:pt>
                <c:pt idx="288">
                  <c:v>43886</c:v>
                </c:pt>
                <c:pt idx="289">
                  <c:v>43887</c:v>
                </c:pt>
                <c:pt idx="290">
                  <c:v>43888</c:v>
                </c:pt>
                <c:pt idx="291">
                  <c:v>43889</c:v>
                </c:pt>
                <c:pt idx="292">
                  <c:v>43892</c:v>
                </c:pt>
                <c:pt idx="293">
                  <c:v>43893</c:v>
                </c:pt>
                <c:pt idx="294">
                  <c:v>43894</c:v>
                </c:pt>
                <c:pt idx="295">
                  <c:v>43895</c:v>
                </c:pt>
                <c:pt idx="296">
                  <c:v>43896</c:v>
                </c:pt>
                <c:pt idx="297">
                  <c:v>43899</c:v>
                </c:pt>
                <c:pt idx="298">
                  <c:v>43900</c:v>
                </c:pt>
                <c:pt idx="299">
                  <c:v>43901</c:v>
                </c:pt>
                <c:pt idx="300">
                  <c:v>43902</c:v>
                </c:pt>
                <c:pt idx="301">
                  <c:v>43903</c:v>
                </c:pt>
                <c:pt idx="302">
                  <c:v>43906</c:v>
                </c:pt>
                <c:pt idx="303">
                  <c:v>43907</c:v>
                </c:pt>
                <c:pt idx="304">
                  <c:v>43908</c:v>
                </c:pt>
                <c:pt idx="305">
                  <c:v>43909</c:v>
                </c:pt>
                <c:pt idx="306">
                  <c:v>43910</c:v>
                </c:pt>
                <c:pt idx="307">
                  <c:v>43913</c:v>
                </c:pt>
                <c:pt idx="308">
                  <c:v>43914</c:v>
                </c:pt>
                <c:pt idx="309">
                  <c:v>43915</c:v>
                </c:pt>
                <c:pt idx="310">
                  <c:v>43916</c:v>
                </c:pt>
                <c:pt idx="311">
                  <c:v>43917</c:v>
                </c:pt>
                <c:pt idx="312">
                  <c:v>43920</c:v>
                </c:pt>
                <c:pt idx="313">
                  <c:v>43921</c:v>
                </c:pt>
                <c:pt idx="314">
                  <c:v>43922</c:v>
                </c:pt>
                <c:pt idx="315">
                  <c:v>43923</c:v>
                </c:pt>
                <c:pt idx="316">
                  <c:v>43924</c:v>
                </c:pt>
                <c:pt idx="317">
                  <c:v>43927</c:v>
                </c:pt>
                <c:pt idx="318">
                  <c:v>43928</c:v>
                </c:pt>
                <c:pt idx="319">
                  <c:v>43929</c:v>
                </c:pt>
                <c:pt idx="320">
                  <c:v>43930</c:v>
                </c:pt>
                <c:pt idx="321">
                  <c:v>43934</c:v>
                </c:pt>
                <c:pt idx="322">
                  <c:v>43935</c:v>
                </c:pt>
                <c:pt idx="323">
                  <c:v>43936</c:v>
                </c:pt>
                <c:pt idx="324">
                  <c:v>43937</c:v>
                </c:pt>
                <c:pt idx="325">
                  <c:v>43938</c:v>
                </c:pt>
                <c:pt idx="326">
                  <c:v>43941</c:v>
                </c:pt>
                <c:pt idx="327">
                  <c:v>43942</c:v>
                </c:pt>
                <c:pt idx="328">
                  <c:v>43943</c:v>
                </c:pt>
                <c:pt idx="329">
                  <c:v>43944</c:v>
                </c:pt>
                <c:pt idx="330">
                  <c:v>43945</c:v>
                </c:pt>
                <c:pt idx="331">
                  <c:v>43948</c:v>
                </c:pt>
                <c:pt idx="332">
                  <c:v>43949</c:v>
                </c:pt>
                <c:pt idx="333">
                  <c:v>43950</c:v>
                </c:pt>
                <c:pt idx="334">
                  <c:v>43951</c:v>
                </c:pt>
                <c:pt idx="335">
                  <c:v>43952</c:v>
                </c:pt>
                <c:pt idx="336">
                  <c:v>43955</c:v>
                </c:pt>
                <c:pt idx="337">
                  <c:v>43956</c:v>
                </c:pt>
                <c:pt idx="338">
                  <c:v>43957</c:v>
                </c:pt>
                <c:pt idx="339">
                  <c:v>43958</c:v>
                </c:pt>
                <c:pt idx="340">
                  <c:v>43959</c:v>
                </c:pt>
                <c:pt idx="341">
                  <c:v>43962</c:v>
                </c:pt>
                <c:pt idx="342">
                  <c:v>43963</c:v>
                </c:pt>
                <c:pt idx="343">
                  <c:v>43964</c:v>
                </c:pt>
                <c:pt idx="344">
                  <c:v>43965</c:v>
                </c:pt>
                <c:pt idx="345">
                  <c:v>43966</c:v>
                </c:pt>
                <c:pt idx="346">
                  <c:v>43969</c:v>
                </c:pt>
                <c:pt idx="347">
                  <c:v>43970</c:v>
                </c:pt>
                <c:pt idx="348">
                  <c:v>43971</c:v>
                </c:pt>
                <c:pt idx="349">
                  <c:v>43972</c:v>
                </c:pt>
                <c:pt idx="350">
                  <c:v>43973</c:v>
                </c:pt>
                <c:pt idx="351">
                  <c:v>43977</c:v>
                </c:pt>
                <c:pt idx="352">
                  <c:v>43978</c:v>
                </c:pt>
                <c:pt idx="353">
                  <c:v>43979</c:v>
                </c:pt>
                <c:pt idx="354">
                  <c:v>43980</c:v>
                </c:pt>
                <c:pt idx="355">
                  <c:v>43983</c:v>
                </c:pt>
                <c:pt idx="356">
                  <c:v>43984</c:v>
                </c:pt>
                <c:pt idx="357">
                  <c:v>43985</c:v>
                </c:pt>
                <c:pt idx="358">
                  <c:v>43986</c:v>
                </c:pt>
                <c:pt idx="359">
                  <c:v>43987</c:v>
                </c:pt>
                <c:pt idx="360">
                  <c:v>43990</c:v>
                </c:pt>
                <c:pt idx="361">
                  <c:v>43991</c:v>
                </c:pt>
                <c:pt idx="362">
                  <c:v>43992</c:v>
                </c:pt>
                <c:pt idx="363">
                  <c:v>43993</c:v>
                </c:pt>
                <c:pt idx="364">
                  <c:v>43994</c:v>
                </c:pt>
                <c:pt idx="365">
                  <c:v>43997</c:v>
                </c:pt>
                <c:pt idx="366">
                  <c:v>43998</c:v>
                </c:pt>
                <c:pt idx="367">
                  <c:v>43999</c:v>
                </c:pt>
                <c:pt idx="368">
                  <c:v>44000</c:v>
                </c:pt>
                <c:pt idx="369">
                  <c:v>44001</c:v>
                </c:pt>
                <c:pt idx="370">
                  <c:v>44004</c:v>
                </c:pt>
                <c:pt idx="371">
                  <c:v>44005</c:v>
                </c:pt>
                <c:pt idx="372">
                  <c:v>44006</c:v>
                </c:pt>
                <c:pt idx="373">
                  <c:v>44007</c:v>
                </c:pt>
                <c:pt idx="374">
                  <c:v>44008</c:v>
                </c:pt>
                <c:pt idx="375">
                  <c:v>44011</c:v>
                </c:pt>
                <c:pt idx="376">
                  <c:v>44012</c:v>
                </c:pt>
                <c:pt idx="377">
                  <c:v>44013</c:v>
                </c:pt>
                <c:pt idx="378">
                  <c:v>44014</c:v>
                </c:pt>
                <c:pt idx="379">
                  <c:v>44018</c:v>
                </c:pt>
                <c:pt idx="380">
                  <c:v>44019</c:v>
                </c:pt>
                <c:pt idx="381">
                  <c:v>44020</c:v>
                </c:pt>
                <c:pt idx="382">
                  <c:v>44021</c:v>
                </c:pt>
                <c:pt idx="383">
                  <c:v>44022</c:v>
                </c:pt>
                <c:pt idx="384">
                  <c:v>44025</c:v>
                </c:pt>
                <c:pt idx="385">
                  <c:v>44026</c:v>
                </c:pt>
                <c:pt idx="386">
                  <c:v>44027</c:v>
                </c:pt>
                <c:pt idx="387">
                  <c:v>44028</c:v>
                </c:pt>
                <c:pt idx="388">
                  <c:v>44029</c:v>
                </c:pt>
                <c:pt idx="389">
                  <c:v>44032</c:v>
                </c:pt>
                <c:pt idx="390">
                  <c:v>44033</c:v>
                </c:pt>
                <c:pt idx="391">
                  <c:v>44034</c:v>
                </c:pt>
                <c:pt idx="392">
                  <c:v>44035</c:v>
                </c:pt>
                <c:pt idx="393">
                  <c:v>44036</c:v>
                </c:pt>
                <c:pt idx="394">
                  <c:v>44039</c:v>
                </c:pt>
                <c:pt idx="395">
                  <c:v>44040</c:v>
                </c:pt>
                <c:pt idx="396">
                  <c:v>44041</c:v>
                </c:pt>
                <c:pt idx="397">
                  <c:v>44042</c:v>
                </c:pt>
                <c:pt idx="398">
                  <c:v>44043</c:v>
                </c:pt>
                <c:pt idx="399">
                  <c:v>44046</c:v>
                </c:pt>
                <c:pt idx="400">
                  <c:v>44047</c:v>
                </c:pt>
                <c:pt idx="401">
                  <c:v>44048</c:v>
                </c:pt>
                <c:pt idx="402">
                  <c:v>44049</c:v>
                </c:pt>
                <c:pt idx="403">
                  <c:v>44050</c:v>
                </c:pt>
                <c:pt idx="404">
                  <c:v>44053</c:v>
                </c:pt>
                <c:pt idx="405">
                  <c:v>44054</c:v>
                </c:pt>
                <c:pt idx="406">
                  <c:v>44055</c:v>
                </c:pt>
                <c:pt idx="407">
                  <c:v>44056</c:v>
                </c:pt>
                <c:pt idx="408">
                  <c:v>44057</c:v>
                </c:pt>
                <c:pt idx="409">
                  <c:v>44060</c:v>
                </c:pt>
                <c:pt idx="410">
                  <c:v>44061</c:v>
                </c:pt>
                <c:pt idx="411">
                  <c:v>44062</c:v>
                </c:pt>
                <c:pt idx="412">
                  <c:v>44063</c:v>
                </c:pt>
                <c:pt idx="413">
                  <c:v>44064</c:v>
                </c:pt>
                <c:pt idx="414">
                  <c:v>44067</c:v>
                </c:pt>
                <c:pt idx="415">
                  <c:v>44068</c:v>
                </c:pt>
                <c:pt idx="416">
                  <c:v>44069</c:v>
                </c:pt>
                <c:pt idx="417">
                  <c:v>44070</c:v>
                </c:pt>
                <c:pt idx="418">
                  <c:v>44071</c:v>
                </c:pt>
                <c:pt idx="419">
                  <c:v>44074</c:v>
                </c:pt>
                <c:pt idx="420">
                  <c:v>44075</c:v>
                </c:pt>
                <c:pt idx="421">
                  <c:v>44076</c:v>
                </c:pt>
                <c:pt idx="422">
                  <c:v>44077</c:v>
                </c:pt>
                <c:pt idx="423">
                  <c:v>44078</c:v>
                </c:pt>
                <c:pt idx="424">
                  <c:v>44082</c:v>
                </c:pt>
                <c:pt idx="425">
                  <c:v>44083</c:v>
                </c:pt>
                <c:pt idx="426">
                  <c:v>44084</c:v>
                </c:pt>
                <c:pt idx="427">
                  <c:v>44085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44095</c:v>
                </c:pt>
                <c:pt idx="434">
                  <c:v>44096</c:v>
                </c:pt>
                <c:pt idx="435">
                  <c:v>44097</c:v>
                </c:pt>
                <c:pt idx="436">
                  <c:v>44098</c:v>
                </c:pt>
                <c:pt idx="437">
                  <c:v>44099</c:v>
                </c:pt>
                <c:pt idx="438">
                  <c:v>44102</c:v>
                </c:pt>
                <c:pt idx="439">
                  <c:v>44103</c:v>
                </c:pt>
                <c:pt idx="440">
                  <c:v>44104</c:v>
                </c:pt>
                <c:pt idx="441">
                  <c:v>44105</c:v>
                </c:pt>
                <c:pt idx="442">
                  <c:v>44106</c:v>
                </c:pt>
                <c:pt idx="443">
                  <c:v>44109</c:v>
                </c:pt>
                <c:pt idx="444">
                  <c:v>44110</c:v>
                </c:pt>
                <c:pt idx="445">
                  <c:v>44111</c:v>
                </c:pt>
                <c:pt idx="446">
                  <c:v>44112</c:v>
                </c:pt>
                <c:pt idx="447">
                  <c:v>44113</c:v>
                </c:pt>
                <c:pt idx="448">
                  <c:v>44116</c:v>
                </c:pt>
                <c:pt idx="449">
                  <c:v>44117</c:v>
                </c:pt>
                <c:pt idx="450">
                  <c:v>44118</c:v>
                </c:pt>
                <c:pt idx="451">
                  <c:v>44119</c:v>
                </c:pt>
                <c:pt idx="452">
                  <c:v>44120</c:v>
                </c:pt>
                <c:pt idx="453">
                  <c:v>44123</c:v>
                </c:pt>
                <c:pt idx="454">
                  <c:v>44124</c:v>
                </c:pt>
                <c:pt idx="455">
                  <c:v>44125</c:v>
                </c:pt>
                <c:pt idx="456">
                  <c:v>44126</c:v>
                </c:pt>
                <c:pt idx="457">
                  <c:v>44127</c:v>
                </c:pt>
                <c:pt idx="458">
                  <c:v>44130</c:v>
                </c:pt>
                <c:pt idx="459">
                  <c:v>44131</c:v>
                </c:pt>
                <c:pt idx="460">
                  <c:v>44132</c:v>
                </c:pt>
                <c:pt idx="461">
                  <c:v>44133</c:v>
                </c:pt>
                <c:pt idx="462">
                  <c:v>44134</c:v>
                </c:pt>
                <c:pt idx="463">
                  <c:v>44137</c:v>
                </c:pt>
                <c:pt idx="464">
                  <c:v>44138</c:v>
                </c:pt>
                <c:pt idx="465">
                  <c:v>44139</c:v>
                </c:pt>
                <c:pt idx="466">
                  <c:v>44140</c:v>
                </c:pt>
                <c:pt idx="467">
                  <c:v>44141</c:v>
                </c:pt>
                <c:pt idx="468">
                  <c:v>44144</c:v>
                </c:pt>
                <c:pt idx="469">
                  <c:v>44145</c:v>
                </c:pt>
                <c:pt idx="470">
                  <c:v>44146</c:v>
                </c:pt>
                <c:pt idx="471">
                  <c:v>44147</c:v>
                </c:pt>
                <c:pt idx="472">
                  <c:v>44148</c:v>
                </c:pt>
                <c:pt idx="473">
                  <c:v>44151</c:v>
                </c:pt>
                <c:pt idx="474">
                  <c:v>44152</c:v>
                </c:pt>
                <c:pt idx="475">
                  <c:v>44153</c:v>
                </c:pt>
                <c:pt idx="476">
                  <c:v>44154</c:v>
                </c:pt>
                <c:pt idx="477">
                  <c:v>44155</c:v>
                </c:pt>
                <c:pt idx="478">
                  <c:v>44158</c:v>
                </c:pt>
                <c:pt idx="479">
                  <c:v>44159</c:v>
                </c:pt>
                <c:pt idx="480">
                  <c:v>44160</c:v>
                </c:pt>
                <c:pt idx="481">
                  <c:v>44162</c:v>
                </c:pt>
                <c:pt idx="482">
                  <c:v>44165</c:v>
                </c:pt>
                <c:pt idx="483">
                  <c:v>44166</c:v>
                </c:pt>
                <c:pt idx="484">
                  <c:v>44167</c:v>
                </c:pt>
                <c:pt idx="485">
                  <c:v>44168</c:v>
                </c:pt>
                <c:pt idx="486">
                  <c:v>44169</c:v>
                </c:pt>
                <c:pt idx="487">
                  <c:v>44172</c:v>
                </c:pt>
                <c:pt idx="488">
                  <c:v>44173</c:v>
                </c:pt>
                <c:pt idx="489">
                  <c:v>44174</c:v>
                </c:pt>
                <c:pt idx="490">
                  <c:v>44175</c:v>
                </c:pt>
                <c:pt idx="491">
                  <c:v>44176</c:v>
                </c:pt>
                <c:pt idx="492">
                  <c:v>44179</c:v>
                </c:pt>
                <c:pt idx="493">
                  <c:v>44180</c:v>
                </c:pt>
                <c:pt idx="494">
                  <c:v>44181</c:v>
                </c:pt>
                <c:pt idx="495">
                  <c:v>44182</c:v>
                </c:pt>
                <c:pt idx="496">
                  <c:v>44183</c:v>
                </c:pt>
                <c:pt idx="497">
                  <c:v>44186</c:v>
                </c:pt>
                <c:pt idx="498">
                  <c:v>44187</c:v>
                </c:pt>
                <c:pt idx="499">
                  <c:v>44188</c:v>
                </c:pt>
                <c:pt idx="500">
                  <c:v>44189</c:v>
                </c:pt>
                <c:pt idx="501">
                  <c:v>44193</c:v>
                </c:pt>
                <c:pt idx="502">
                  <c:v>44194</c:v>
                </c:pt>
                <c:pt idx="503">
                  <c:v>44195</c:v>
                </c:pt>
                <c:pt idx="504">
                  <c:v>44196</c:v>
                </c:pt>
                <c:pt idx="505">
                  <c:v>44200</c:v>
                </c:pt>
                <c:pt idx="506">
                  <c:v>44201</c:v>
                </c:pt>
                <c:pt idx="507">
                  <c:v>44202</c:v>
                </c:pt>
                <c:pt idx="508">
                  <c:v>44203</c:v>
                </c:pt>
                <c:pt idx="509">
                  <c:v>44204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44221</c:v>
                </c:pt>
                <c:pt idx="520">
                  <c:v>44222</c:v>
                </c:pt>
                <c:pt idx="521">
                  <c:v>44223</c:v>
                </c:pt>
                <c:pt idx="522">
                  <c:v>44224</c:v>
                </c:pt>
                <c:pt idx="523">
                  <c:v>44225</c:v>
                </c:pt>
                <c:pt idx="524">
                  <c:v>44228</c:v>
                </c:pt>
                <c:pt idx="525">
                  <c:v>44229</c:v>
                </c:pt>
                <c:pt idx="526">
                  <c:v>44230</c:v>
                </c:pt>
                <c:pt idx="527">
                  <c:v>44231</c:v>
                </c:pt>
                <c:pt idx="528">
                  <c:v>44232</c:v>
                </c:pt>
                <c:pt idx="529">
                  <c:v>44235</c:v>
                </c:pt>
                <c:pt idx="530">
                  <c:v>44236</c:v>
                </c:pt>
                <c:pt idx="531">
                  <c:v>44237</c:v>
                </c:pt>
                <c:pt idx="532">
                  <c:v>44238</c:v>
                </c:pt>
                <c:pt idx="533">
                  <c:v>44239</c:v>
                </c:pt>
                <c:pt idx="534">
                  <c:v>44243</c:v>
                </c:pt>
                <c:pt idx="535">
                  <c:v>44244</c:v>
                </c:pt>
                <c:pt idx="536">
                  <c:v>44245</c:v>
                </c:pt>
                <c:pt idx="537">
                  <c:v>44246</c:v>
                </c:pt>
                <c:pt idx="538">
                  <c:v>44249</c:v>
                </c:pt>
                <c:pt idx="539">
                  <c:v>44250</c:v>
                </c:pt>
                <c:pt idx="540">
                  <c:v>44251</c:v>
                </c:pt>
                <c:pt idx="541">
                  <c:v>44252</c:v>
                </c:pt>
                <c:pt idx="542">
                  <c:v>44253</c:v>
                </c:pt>
                <c:pt idx="543">
                  <c:v>44256</c:v>
                </c:pt>
                <c:pt idx="544">
                  <c:v>44257</c:v>
                </c:pt>
                <c:pt idx="545">
                  <c:v>44258</c:v>
                </c:pt>
                <c:pt idx="546">
                  <c:v>44259</c:v>
                </c:pt>
                <c:pt idx="547">
                  <c:v>44260</c:v>
                </c:pt>
                <c:pt idx="548">
                  <c:v>44263</c:v>
                </c:pt>
                <c:pt idx="549">
                  <c:v>44264</c:v>
                </c:pt>
                <c:pt idx="550">
                  <c:v>44265</c:v>
                </c:pt>
                <c:pt idx="551">
                  <c:v>44266</c:v>
                </c:pt>
                <c:pt idx="552">
                  <c:v>44267</c:v>
                </c:pt>
                <c:pt idx="553">
                  <c:v>44270</c:v>
                </c:pt>
                <c:pt idx="554">
                  <c:v>44271</c:v>
                </c:pt>
                <c:pt idx="555">
                  <c:v>44272</c:v>
                </c:pt>
                <c:pt idx="556">
                  <c:v>44273</c:v>
                </c:pt>
                <c:pt idx="557">
                  <c:v>44274</c:v>
                </c:pt>
                <c:pt idx="558">
                  <c:v>44277</c:v>
                </c:pt>
                <c:pt idx="559">
                  <c:v>44278</c:v>
                </c:pt>
                <c:pt idx="560">
                  <c:v>44279</c:v>
                </c:pt>
                <c:pt idx="561">
                  <c:v>44280</c:v>
                </c:pt>
                <c:pt idx="562">
                  <c:v>44281</c:v>
                </c:pt>
                <c:pt idx="563">
                  <c:v>44284</c:v>
                </c:pt>
                <c:pt idx="564">
                  <c:v>44285</c:v>
                </c:pt>
                <c:pt idx="565">
                  <c:v>44286</c:v>
                </c:pt>
                <c:pt idx="566">
                  <c:v>44287</c:v>
                </c:pt>
                <c:pt idx="567">
                  <c:v>44291</c:v>
                </c:pt>
                <c:pt idx="568">
                  <c:v>44292</c:v>
                </c:pt>
                <c:pt idx="569">
                  <c:v>44293</c:v>
                </c:pt>
                <c:pt idx="570">
                  <c:v>44294</c:v>
                </c:pt>
                <c:pt idx="571">
                  <c:v>44295</c:v>
                </c:pt>
                <c:pt idx="572">
                  <c:v>44298</c:v>
                </c:pt>
                <c:pt idx="573">
                  <c:v>44299</c:v>
                </c:pt>
                <c:pt idx="574">
                  <c:v>44300</c:v>
                </c:pt>
                <c:pt idx="575">
                  <c:v>44301</c:v>
                </c:pt>
                <c:pt idx="576">
                  <c:v>44302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44312</c:v>
                </c:pt>
                <c:pt idx="583">
                  <c:v>44313</c:v>
                </c:pt>
                <c:pt idx="584">
                  <c:v>44314</c:v>
                </c:pt>
                <c:pt idx="585">
                  <c:v>44315</c:v>
                </c:pt>
                <c:pt idx="586">
                  <c:v>44316</c:v>
                </c:pt>
                <c:pt idx="587">
                  <c:v>44319</c:v>
                </c:pt>
                <c:pt idx="588">
                  <c:v>44320</c:v>
                </c:pt>
                <c:pt idx="589">
                  <c:v>44321</c:v>
                </c:pt>
                <c:pt idx="590">
                  <c:v>44322</c:v>
                </c:pt>
                <c:pt idx="591">
                  <c:v>44323</c:v>
                </c:pt>
                <c:pt idx="592">
                  <c:v>44326</c:v>
                </c:pt>
                <c:pt idx="593">
                  <c:v>44327</c:v>
                </c:pt>
                <c:pt idx="594">
                  <c:v>44328</c:v>
                </c:pt>
                <c:pt idx="595">
                  <c:v>44329</c:v>
                </c:pt>
                <c:pt idx="596">
                  <c:v>44330</c:v>
                </c:pt>
                <c:pt idx="597">
                  <c:v>44333</c:v>
                </c:pt>
                <c:pt idx="598">
                  <c:v>44334</c:v>
                </c:pt>
                <c:pt idx="599">
                  <c:v>44335</c:v>
                </c:pt>
                <c:pt idx="600">
                  <c:v>44336</c:v>
                </c:pt>
                <c:pt idx="601">
                  <c:v>44337</c:v>
                </c:pt>
                <c:pt idx="602">
                  <c:v>44340</c:v>
                </c:pt>
                <c:pt idx="603">
                  <c:v>44341</c:v>
                </c:pt>
                <c:pt idx="604">
                  <c:v>44342</c:v>
                </c:pt>
                <c:pt idx="605">
                  <c:v>44343</c:v>
                </c:pt>
                <c:pt idx="606">
                  <c:v>44344</c:v>
                </c:pt>
                <c:pt idx="607">
                  <c:v>44348</c:v>
                </c:pt>
                <c:pt idx="608">
                  <c:v>44349</c:v>
                </c:pt>
                <c:pt idx="609">
                  <c:v>44350</c:v>
                </c:pt>
                <c:pt idx="610">
                  <c:v>44351</c:v>
                </c:pt>
                <c:pt idx="611">
                  <c:v>44354</c:v>
                </c:pt>
                <c:pt idx="612">
                  <c:v>44355</c:v>
                </c:pt>
                <c:pt idx="613">
                  <c:v>44356</c:v>
                </c:pt>
                <c:pt idx="614">
                  <c:v>44357</c:v>
                </c:pt>
                <c:pt idx="615">
                  <c:v>44358</c:v>
                </c:pt>
                <c:pt idx="616">
                  <c:v>44361</c:v>
                </c:pt>
                <c:pt idx="617">
                  <c:v>44362</c:v>
                </c:pt>
                <c:pt idx="618">
                  <c:v>44363</c:v>
                </c:pt>
                <c:pt idx="619">
                  <c:v>44364</c:v>
                </c:pt>
                <c:pt idx="620">
                  <c:v>44365</c:v>
                </c:pt>
                <c:pt idx="621">
                  <c:v>44368</c:v>
                </c:pt>
                <c:pt idx="622">
                  <c:v>44369</c:v>
                </c:pt>
                <c:pt idx="623">
                  <c:v>44370</c:v>
                </c:pt>
                <c:pt idx="624">
                  <c:v>44371</c:v>
                </c:pt>
                <c:pt idx="625">
                  <c:v>44372</c:v>
                </c:pt>
                <c:pt idx="626">
                  <c:v>44375</c:v>
                </c:pt>
                <c:pt idx="627">
                  <c:v>44376</c:v>
                </c:pt>
                <c:pt idx="628">
                  <c:v>44377</c:v>
                </c:pt>
                <c:pt idx="629">
                  <c:v>44378</c:v>
                </c:pt>
                <c:pt idx="630">
                  <c:v>44379</c:v>
                </c:pt>
                <c:pt idx="631">
                  <c:v>44383</c:v>
                </c:pt>
                <c:pt idx="632">
                  <c:v>44384</c:v>
                </c:pt>
                <c:pt idx="633">
                  <c:v>44385</c:v>
                </c:pt>
                <c:pt idx="634">
                  <c:v>44386</c:v>
                </c:pt>
                <c:pt idx="635">
                  <c:v>44389</c:v>
                </c:pt>
                <c:pt idx="636">
                  <c:v>44390</c:v>
                </c:pt>
                <c:pt idx="637">
                  <c:v>44391</c:v>
                </c:pt>
                <c:pt idx="638">
                  <c:v>44392</c:v>
                </c:pt>
                <c:pt idx="639">
                  <c:v>44393</c:v>
                </c:pt>
                <c:pt idx="640">
                  <c:v>44396</c:v>
                </c:pt>
                <c:pt idx="641">
                  <c:v>44397</c:v>
                </c:pt>
                <c:pt idx="642">
                  <c:v>44398</c:v>
                </c:pt>
                <c:pt idx="643">
                  <c:v>44399</c:v>
                </c:pt>
                <c:pt idx="644">
                  <c:v>44400</c:v>
                </c:pt>
                <c:pt idx="645">
                  <c:v>44403</c:v>
                </c:pt>
                <c:pt idx="646">
                  <c:v>44404</c:v>
                </c:pt>
                <c:pt idx="647">
                  <c:v>44405</c:v>
                </c:pt>
                <c:pt idx="648">
                  <c:v>44406</c:v>
                </c:pt>
                <c:pt idx="649">
                  <c:v>44407</c:v>
                </c:pt>
                <c:pt idx="650">
                  <c:v>44410</c:v>
                </c:pt>
                <c:pt idx="651">
                  <c:v>44411</c:v>
                </c:pt>
                <c:pt idx="652">
                  <c:v>44412</c:v>
                </c:pt>
                <c:pt idx="653">
                  <c:v>44413</c:v>
                </c:pt>
                <c:pt idx="654">
                  <c:v>44414</c:v>
                </c:pt>
                <c:pt idx="655">
                  <c:v>44417</c:v>
                </c:pt>
                <c:pt idx="656">
                  <c:v>44418</c:v>
                </c:pt>
                <c:pt idx="657">
                  <c:v>44419</c:v>
                </c:pt>
                <c:pt idx="658">
                  <c:v>44420</c:v>
                </c:pt>
                <c:pt idx="659">
                  <c:v>44421</c:v>
                </c:pt>
                <c:pt idx="660">
                  <c:v>44424</c:v>
                </c:pt>
                <c:pt idx="661">
                  <c:v>44425</c:v>
                </c:pt>
                <c:pt idx="662">
                  <c:v>44426</c:v>
                </c:pt>
                <c:pt idx="663">
                  <c:v>44427</c:v>
                </c:pt>
                <c:pt idx="664">
                  <c:v>44428</c:v>
                </c:pt>
                <c:pt idx="665">
                  <c:v>44431</c:v>
                </c:pt>
                <c:pt idx="666">
                  <c:v>44432</c:v>
                </c:pt>
                <c:pt idx="667">
                  <c:v>44433</c:v>
                </c:pt>
                <c:pt idx="668">
                  <c:v>44434</c:v>
                </c:pt>
                <c:pt idx="669">
                  <c:v>44435</c:v>
                </c:pt>
                <c:pt idx="670">
                  <c:v>44438</c:v>
                </c:pt>
                <c:pt idx="671">
                  <c:v>44439</c:v>
                </c:pt>
                <c:pt idx="672">
                  <c:v>44440</c:v>
                </c:pt>
                <c:pt idx="673">
                  <c:v>44441</c:v>
                </c:pt>
                <c:pt idx="674">
                  <c:v>44442</c:v>
                </c:pt>
                <c:pt idx="675">
                  <c:v>44446</c:v>
                </c:pt>
                <c:pt idx="676">
                  <c:v>44447</c:v>
                </c:pt>
                <c:pt idx="677">
                  <c:v>44448</c:v>
                </c:pt>
                <c:pt idx="678">
                  <c:v>44449</c:v>
                </c:pt>
                <c:pt idx="679">
                  <c:v>44452</c:v>
                </c:pt>
                <c:pt idx="680">
                  <c:v>44453</c:v>
                </c:pt>
                <c:pt idx="681">
                  <c:v>44454</c:v>
                </c:pt>
                <c:pt idx="682">
                  <c:v>44455</c:v>
                </c:pt>
                <c:pt idx="683">
                  <c:v>44456</c:v>
                </c:pt>
                <c:pt idx="684">
                  <c:v>44459</c:v>
                </c:pt>
                <c:pt idx="685">
                  <c:v>44460</c:v>
                </c:pt>
                <c:pt idx="686">
                  <c:v>44461</c:v>
                </c:pt>
                <c:pt idx="687">
                  <c:v>44462</c:v>
                </c:pt>
                <c:pt idx="688">
                  <c:v>44463</c:v>
                </c:pt>
                <c:pt idx="689">
                  <c:v>44466</c:v>
                </c:pt>
                <c:pt idx="690">
                  <c:v>44467</c:v>
                </c:pt>
                <c:pt idx="691">
                  <c:v>44468</c:v>
                </c:pt>
                <c:pt idx="692">
                  <c:v>44469</c:v>
                </c:pt>
                <c:pt idx="693">
                  <c:v>44470</c:v>
                </c:pt>
                <c:pt idx="694">
                  <c:v>44473</c:v>
                </c:pt>
                <c:pt idx="695">
                  <c:v>44474</c:v>
                </c:pt>
                <c:pt idx="696">
                  <c:v>44475</c:v>
                </c:pt>
                <c:pt idx="697">
                  <c:v>44476</c:v>
                </c:pt>
                <c:pt idx="698">
                  <c:v>44477</c:v>
                </c:pt>
                <c:pt idx="699">
                  <c:v>44480</c:v>
                </c:pt>
                <c:pt idx="700">
                  <c:v>44481</c:v>
                </c:pt>
                <c:pt idx="701">
                  <c:v>44482</c:v>
                </c:pt>
                <c:pt idx="702">
                  <c:v>44483</c:v>
                </c:pt>
                <c:pt idx="703">
                  <c:v>44484</c:v>
                </c:pt>
                <c:pt idx="704">
                  <c:v>44487</c:v>
                </c:pt>
                <c:pt idx="705">
                  <c:v>44488</c:v>
                </c:pt>
                <c:pt idx="706">
                  <c:v>44489</c:v>
                </c:pt>
                <c:pt idx="707">
                  <c:v>44490</c:v>
                </c:pt>
                <c:pt idx="708">
                  <c:v>44491</c:v>
                </c:pt>
                <c:pt idx="709">
                  <c:v>44494</c:v>
                </c:pt>
                <c:pt idx="710">
                  <c:v>44495</c:v>
                </c:pt>
                <c:pt idx="711">
                  <c:v>44496</c:v>
                </c:pt>
                <c:pt idx="712">
                  <c:v>44497</c:v>
                </c:pt>
                <c:pt idx="713">
                  <c:v>44498</c:v>
                </c:pt>
              </c:numCache>
            </c:numRef>
          </c:cat>
          <c:val>
            <c:numRef>
              <c:f>'Time Series Forecasting'!$I$2:$I$715</c:f>
              <c:numCache>
                <c:formatCode>General</c:formatCode>
                <c:ptCount val="714"/>
                <c:pt idx="0">
                  <c:v>7.2842802999999998</c:v>
                </c:pt>
                <c:pt idx="1">
                  <c:v>7.2842802999999998</c:v>
                </c:pt>
                <c:pt idx="2">
                  <c:v>7.2289566994999994</c:v>
                </c:pt>
                <c:pt idx="3">
                  <c:v>7.3396041392499995</c:v>
                </c:pt>
                <c:pt idx="4">
                  <c:v>7.4917443991250003</c:v>
                </c:pt>
                <c:pt idx="5">
                  <c:v>7.6046969295625004</c:v>
                </c:pt>
                <c:pt idx="6">
                  <c:v>7.8225339352812506</c:v>
                </c:pt>
                <c:pt idx="7">
                  <c:v>7.9084011761406252</c:v>
                </c:pt>
                <c:pt idx="8">
                  <c:v>8.0204885825703123</c:v>
                </c:pt>
                <c:pt idx="9">
                  <c:v>8.1549076252851549</c:v>
                </c:pt>
                <c:pt idx="10">
                  <c:v>8.1529624071425779</c:v>
                </c:pt>
                <c:pt idx="11">
                  <c:v>7.8984235330712895</c:v>
                </c:pt>
                <c:pt idx="12">
                  <c:v>7.8034259580356444</c:v>
                </c:pt>
                <c:pt idx="13">
                  <c:v>7.8573542485178223</c:v>
                </c:pt>
                <c:pt idx="14">
                  <c:v>7.8474355167589112</c:v>
                </c:pt>
                <c:pt idx="15">
                  <c:v>7.768711587879455</c:v>
                </c:pt>
                <c:pt idx="16">
                  <c:v>7.8492171869397271</c:v>
                </c:pt>
                <c:pt idx="17">
                  <c:v>8.009337787969864</c:v>
                </c:pt>
                <c:pt idx="18">
                  <c:v>7.9971923259849316</c:v>
                </c:pt>
                <c:pt idx="19">
                  <c:v>8.0372228339924661</c:v>
                </c:pt>
                <c:pt idx="20">
                  <c:v>8.1041440824962336</c:v>
                </c:pt>
                <c:pt idx="21">
                  <c:v>8.1798205307481169</c:v>
                </c:pt>
                <c:pt idx="22">
                  <c:v>8.1801335778740594</c:v>
                </c:pt>
                <c:pt idx="23">
                  <c:v>8.1709092839370285</c:v>
                </c:pt>
                <c:pt idx="24">
                  <c:v>8.1897498959685144</c:v>
                </c:pt>
                <c:pt idx="25">
                  <c:v>8.1850982604842564</c:v>
                </c:pt>
                <c:pt idx="26">
                  <c:v>7.9904568642421285</c:v>
                </c:pt>
                <c:pt idx="27">
                  <c:v>7.9306611046210644</c:v>
                </c:pt>
                <c:pt idx="28">
                  <c:v>7.8726193418105321</c:v>
                </c:pt>
                <c:pt idx="29">
                  <c:v>7.9045768734052659</c:v>
                </c:pt>
                <c:pt idx="30">
                  <c:v>7.8971021652026323</c:v>
                </c:pt>
                <c:pt idx="31">
                  <c:v>7.8980559351013166</c:v>
                </c:pt>
                <c:pt idx="32">
                  <c:v>7.954820108550658</c:v>
                </c:pt>
                <c:pt idx="33">
                  <c:v>8.1192300082753288</c:v>
                </c:pt>
                <c:pt idx="34">
                  <c:v>8.253031599637664</c:v>
                </c:pt>
                <c:pt idx="35">
                  <c:v>8.2120484653188317</c:v>
                </c:pt>
                <c:pt idx="36">
                  <c:v>8.1915568981594156</c:v>
                </c:pt>
                <c:pt idx="37">
                  <c:v>8.2047648265797086</c:v>
                </c:pt>
                <c:pt idx="38">
                  <c:v>8.2676556027898549</c:v>
                </c:pt>
                <c:pt idx="39">
                  <c:v>8.2521945198949282</c:v>
                </c:pt>
                <c:pt idx="40">
                  <c:v>8.2397733309474646</c:v>
                </c:pt>
                <c:pt idx="41">
                  <c:v>8.2429440309737316</c:v>
                </c:pt>
                <c:pt idx="42">
                  <c:v>8.2539111519868662</c:v>
                </c:pt>
                <c:pt idx="43">
                  <c:v>8.2406316469934335</c:v>
                </c:pt>
                <c:pt idx="44">
                  <c:v>8.1448700759967174</c:v>
                </c:pt>
                <c:pt idx="45">
                  <c:v>8.050083295998359</c:v>
                </c:pt>
                <c:pt idx="46">
                  <c:v>7.97454650049918</c:v>
                </c:pt>
                <c:pt idx="47">
                  <c:v>8.025899444249589</c:v>
                </c:pt>
                <c:pt idx="48">
                  <c:v>8.0328128506247936</c:v>
                </c:pt>
                <c:pt idx="49">
                  <c:v>8.017507919312397</c:v>
                </c:pt>
                <c:pt idx="50">
                  <c:v>7.9535676881561983</c:v>
                </c:pt>
                <c:pt idx="51">
                  <c:v>7.9309791050780998</c:v>
                </c:pt>
                <c:pt idx="52">
                  <c:v>7.9853526810390498</c:v>
                </c:pt>
                <c:pt idx="53">
                  <c:v>8.0735188355195255</c:v>
                </c:pt>
                <c:pt idx="54">
                  <c:v>8.0284796172597623</c:v>
                </c:pt>
                <c:pt idx="55">
                  <c:v>8.0903907026298825</c:v>
                </c:pt>
                <c:pt idx="56">
                  <c:v>8.0509874923149418</c:v>
                </c:pt>
                <c:pt idx="57">
                  <c:v>8.0172139456574705</c:v>
                </c:pt>
                <c:pt idx="58">
                  <c:v>8.1175933503287361</c:v>
                </c:pt>
                <c:pt idx="59">
                  <c:v>8.1021135161643691</c:v>
                </c:pt>
                <c:pt idx="60">
                  <c:v>8.164732829082185</c:v>
                </c:pt>
                <c:pt idx="61">
                  <c:v>8.2007331330410924</c:v>
                </c:pt>
                <c:pt idx="62">
                  <c:v>8.3125457505205453</c:v>
                </c:pt>
                <c:pt idx="63">
                  <c:v>8.3825240007602737</c:v>
                </c:pt>
                <c:pt idx="64">
                  <c:v>8.4738004143801362</c:v>
                </c:pt>
                <c:pt idx="65">
                  <c:v>8.5710357396900676</c:v>
                </c:pt>
                <c:pt idx="66">
                  <c:v>8.624344526345034</c:v>
                </c:pt>
                <c:pt idx="67">
                  <c:v>8.6744521551725171</c:v>
                </c:pt>
                <c:pt idx="68">
                  <c:v>8.6572901455862592</c:v>
                </c:pt>
                <c:pt idx="69">
                  <c:v>8.7049964292931286</c:v>
                </c:pt>
                <c:pt idx="70">
                  <c:v>8.7569934541465635</c:v>
                </c:pt>
                <c:pt idx="71">
                  <c:v>8.8111353720732808</c:v>
                </c:pt>
                <c:pt idx="72">
                  <c:v>8.7819190425366394</c:v>
                </c:pt>
                <c:pt idx="73">
                  <c:v>8.7813823422683193</c:v>
                </c:pt>
                <c:pt idx="74">
                  <c:v>8.8467830521341604</c:v>
                </c:pt>
                <c:pt idx="75">
                  <c:v>8.9029366425670808</c:v>
                </c:pt>
                <c:pt idx="76">
                  <c:v>8.9075602022835412</c:v>
                </c:pt>
                <c:pt idx="77">
                  <c:v>8.9813598856417709</c:v>
                </c:pt>
                <c:pt idx="78">
                  <c:v>9.0516202083208857</c:v>
                </c:pt>
                <c:pt idx="79">
                  <c:v>9.0057309681604423</c:v>
                </c:pt>
                <c:pt idx="80">
                  <c:v>9.4641396310802222</c:v>
                </c:pt>
                <c:pt idx="81">
                  <c:v>9.6504510295401111</c:v>
                </c:pt>
                <c:pt idx="82">
                  <c:v>9.8055631347700558</c:v>
                </c:pt>
                <c:pt idx="83">
                  <c:v>9.8116312833850277</c:v>
                </c:pt>
                <c:pt idx="84">
                  <c:v>9.833729307692515</c:v>
                </c:pt>
                <c:pt idx="85">
                  <c:v>9.8781388008462585</c:v>
                </c:pt>
                <c:pt idx="86">
                  <c:v>9.8812800749231293</c:v>
                </c:pt>
                <c:pt idx="87">
                  <c:v>9.8876166989615655</c:v>
                </c:pt>
                <c:pt idx="88">
                  <c:v>9.871722015480783</c:v>
                </c:pt>
                <c:pt idx="89">
                  <c:v>9.7970518037403913</c:v>
                </c:pt>
                <c:pt idx="90">
                  <c:v>9.8455025633701965</c:v>
                </c:pt>
                <c:pt idx="91">
                  <c:v>9.7267521361850982</c:v>
                </c:pt>
                <c:pt idx="92">
                  <c:v>9.7436308135925493</c:v>
                </c:pt>
                <c:pt idx="93">
                  <c:v>9.8092600937962757</c:v>
                </c:pt>
                <c:pt idx="94">
                  <c:v>9.8611382063981381</c:v>
                </c:pt>
                <c:pt idx="95">
                  <c:v>9.8346533086990693</c:v>
                </c:pt>
                <c:pt idx="96">
                  <c:v>9.8166443958495346</c:v>
                </c:pt>
                <c:pt idx="97">
                  <c:v>9.7885769434247685</c:v>
                </c:pt>
                <c:pt idx="98">
                  <c:v>9.6458644187123852</c:v>
                </c:pt>
                <c:pt idx="99">
                  <c:v>9.5173182148561928</c:v>
                </c:pt>
                <c:pt idx="100">
                  <c:v>9.4435126614280964</c:v>
                </c:pt>
                <c:pt idx="101">
                  <c:v>9.3827804242140473</c:v>
                </c:pt>
                <c:pt idx="102">
                  <c:v>9.3190533476070243</c:v>
                </c:pt>
                <c:pt idx="103">
                  <c:v>9.3014877713035133</c:v>
                </c:pt>
                <c:pt idx="104">
                  <c:v>9.1878556446517567</c:v>
                </c:pt>
                <c:pt idx="105">
                  <c:v>9.1739320373258781</c:v>
                </c:pt>
                <c:pt idx="106">
                  <c:v>9.3147125051629391</c:v>
                </c:pt>
                <c:pt idx="107">
                  <c:v>9.3183803460814687</c:v>
                </c:pt>
                <c:pt idx="108">
                  <c:v>9.3059172580407346</c:v>
                </c:pt>
                <c:pt idx="109">
                  <c:v>9.304451224520367</c:v>
                </c:pt>
                <c:pt idx="110">
                  <c:v>9.3323131787601845</c:v>
                </c:pt>
                <c:pt idx="111">
                  <c:v>9.3939030758800932</c:v>
                </c:pt>
                <c:pt idx="112">
                  <c:v>9.3913375434400468</c:v>
                </c:pt>
                <c:pt idx="113">
                  <c:v>9.4901371747200223</c:v>
                </c:pt>
                <c:pt idx="114">
                  <c:v>9.5014100448600107</c:v>
                </c:pt>
                <c:pt idx="115">
                  <c:v>9.5404074379300052</c:v>
                </c:pt>
                <c:pt idx="116">
                  <c:v>9.5837360714650028</c:v>
                </c:pt>
                <c:pt idx="117">
                  <c:v>9.5768049407325009</c:v>
                </c:pt>
                <c:pt idx="118">
                  <c:v>9.5733393753662508</c:v>
                </c:pt>
                <c:pt idx="119">
                  <c:v>9.5477771326831267</c:v>
                </c:pt>
                <c:pt idx="120">
                  <c:v>9.5159325383415627</c:v>
                </c:pt>
                <c:pt idx="121">
                  <c:v>9.4475858101707821</c:v>
                </c:pt>
                <c:pt idx="122">
                  <c:v>9.4467734045853913</c:v>
                </c:pt>
                <c:pt idx="123">
                  <c:v>9.5845774982926955</c:v>
                </c:pt>
                <c:pt idx="124">
                  <c:v>9.6677775071463472</c:v>
                </c:pt>
                <c:pt idx="125">
                  <c:v>9.6712500895731743</c:v>
                </c:pt>
                <c:pt idx="126">
                  <c:v>9.6586893717865863</c:v>
                </c:pt>
                <c:pt idx="127">
                  <c:v>9.6905354818932921</c:v>
                </c:pt>
                <c:pt idx="128">
                  <c:v>9.706458536946645</c:v>
                </c:pt>
                <c:pt idx="129">
                  <c:v>9.7144200644733232</c:v>
                </c:pt>
                <c:pt idx="130">
                  <c:v>9.6898063342366605</c:v>
                </c:pt>
                <c:pt idx="131">
                  <c:v>9.66320103011833</c:v>
                </c:pt>
                <c:pt idx="132">
                  <c:v>9.6880258005591653</c:v>
                </c:pt>
                <c:pt idx="133">
                  <c:v>9.843413992779583</c:v>
                </c:pt>
                <c:pt idx="134">
                  <c:v>9.8877471308897924</c:v>
                </c:pt>
                <c:pt idx="135">
                  <c:v>9.952806630444897</c:v>
                </c:pt>
                <c:pt idx="136">
                  <c:v>9.8995505167224493</c:v>
                </c:pt>
                <c:pt idx="137">
                  <c:v>9.8395615018612244</c:v>
                </c:pt>
                <c:pt idx="138">
                  <c:v>9.780971546930612</c:v>
                </c:pt>
                <c:pt idx="139">
                  <c:v>9.7371659379653064</c:v>
                </c:pt>
                <c:pt idx="140">
                  <c:v>9.787818198482654</c:v>
                </c:pt>
                <c:pt idx="141">
                  <c:v>9.8905359532413257</c:v>
                </c:pt>
                <c:pt idx="142">
                  <c:v>9.5694459091206632</c:v>
                </c:pt>
                <c:pt idx="143">
                  <c:v>9.4137379235603316</c:v>
                </c:pt>
                <c:pt idx="144">
                  <c:v>9.3503950392801656</c:v>
                </c:pt>
                <c:pt idx="145">
                  <c:v>9.2945384161400817</c:v>
                </c:pt>
                <c:pt idx="146">
                  <c:v>9.2569360325700405</c:v>
                </c:pt>
                <c:pt idx="147">
                  <c:v>9.1317209992850206</c:v>
                </c:pt>
                <c:pt idx="148">
                  <c:v>9.0546018976425096</c:v>
                </c:pt>
                <c:pt idx="149">
                  <c:v>8.9918571658212549</c:v>
                </c:pt>
                <c:pt idx="150">
                  <c:v>9.0814097499106268</c:v>
                </c:pt>
                <c:pt idx="151">
                  <c:v>9.150371699455313</c:v>
                </c:pt>
                <c:pt idx="152">
                  <c:v>9.1993637822276568</c:v>
                </c:pt>
                <c:pt idx="153">
                  <c:v>9.1706524266138274</c:v>
                </c:pt>
                <c:pt idx="154">
                  <c:v>9.0789046473069135</c:v>
                </c:pt>
                <c:pt idx="155">
                  <c:v>9.018520126153458</c:v>
                </c:pt>
                <c:pt idx="156">
                  <c:v>8.8625654030767294</c:v>
                </c:pt>
                <c:pt idx="157">
                  <c:v>8.7168700125383651</c:v>
                </c:pt>
                <c:pt idx="158">
                  <c:v>8.6923922017691826</c:v>
                </c:pt>
                <c:pt idx="159">
                  <c:v>8.7140120723845911</c:v>
                </c:pt>
                <c:pt idx="160">
                  <c:v>8.6909632316922956</c:v>
                </c:pt>
                <c:pt idx="161">
                  <c:v>8.7181351003461476</c:v>
                </c:pt>
                <c:pt idx="162">
                  <c:v>8.7317210346730736</c:v>
                </c:pt>
                <c:pt idx="163">
                  <c:v>8.6079149798365364</c:v>
                </c:pt>
                <c:pt idx="164">
                  <c:v>8.5701966564182683</c:v>
                </c:pt>
                <c:pt idx="165">
                  <c:v>8.5223157547091333</c:v>
                </c:pt>
                <c:pt idx="166">
                  <c:v>8.614463217354567</c:v>
                </c:pt>
                <c:pt idx="167">
                  <c:v>8.718581382177284</c:v>
                </c:pt>
                <c:pt idx="168">
                  <c:v>8.7948251680886429</c:v>
                </c:pt>
                <c:pt idx="169">
                  <c:v>8.7990882850443217</c:v>
                </c:pt>
                <c:pt idx="170">
                  <c:v>8.8495897280221598</c:v>
                </c:pt>
                <c:pt idx="171">
                  <c:v>8.9425584785110797</c:v>
                </c:pt>
                <c:pt idx="172">
                  <c:v>8.9890428537555387</c:v>
                </c:pt>
                <c:pt idx="173">
                  <c:v>9.1090252873777686</c:v>
                </c:pt>
                <c:pt idx="174">
                  <c:v>9.1109720706888844</c:v>
                </c:pt>
                <c:pt idx="175">
                  <c:v>9.1119454623444422</c:v>
                </c:pt>
                <c:pt idx="176">
                  <c:v>9.107595598672221</c:v>
                </c:pt>
                <c:pt idx="177">
                  <c:v>9.1247683348361104</c:v>
                </c:pt>
                <c:pt idx="178">
                  <c:v>9.0607996374180555</c:v>
                </c:pt>
                <c:pt idx="179">
                  <c:v>9.019141216709027</c:v>
                </c:pt>
                <c:pt idx="180">
                  <c:v>8.9838013748545134</c:v>
                </c:pt>
                <c:pt idx="181">
                  <c:v>8.8935763884272561</c:v>
                </c:pt>
                <c:pt idx="182">
                  <c:v>8.882322671213629</c:v>
                </c:pt>
                <c:pt idx="183">
                  <c:v>8.871858776606814</c:v>
                </c:pt>
                <c:pt idx="184">
                  <c:v>8.8424416488034066</c:v>
                </c:pt>
                <c:pt idx="185">
                  <c:v>8.871266409901704</c:v>
                </c:pt>
                <c:pt idx="186">
                  <c:v>8.8566570504508526</c:v>
                </c:pt>
                <c:pt idx="187">
                  <c:v>8.8203301542254273</c:v>
                </c:pt>
                <c:pt idx="188">
                  <c:v>8.840862518112715</c:v>
                </c:pt>
                <c:pt idx="189">
                  <c:v>8.7253662375563579</c:v>
                </c:pt>
                <c:pt idx="190">
                  <c:v>8.5273450032781781</c:v>
                </c:pt>
                <c:pt idx="191">
                  <c:v>8.4767047471390882</c:v>
                </c:pt>
                <c:pt idx="192">
                  <c:v>8.4658952505695453</c:v>
                </c:pt>
                <c:pt idx="193">
                  <c:v>8.4314687622847728</c:v>
                </c:pt>
                <c:pt idx="194">
                  <c:v>8.3465374891423867</c:v>
                </c:pt>
                <c:pt idx="195">
                  <c:v>8.3137464020711924</c:v>
                </c:pt>
                <c:pt idx="196">
                  <c:v>8.3263725985355954</c:v>
                </c:pt>
                <c:pt idx="197">
                  <c:v>8.4100773207677975</c:v>
                </c:pt>
                <c:pt idx="198">
                  <c:v>8.4712778268838989</c:v>
                </c:pt>
                <c:pt idx="199">
                  <c:v>8.6228030294419504</c:v>
                </c:pt>
                <c:pt idx="200">
                  <c:v>8.6985656307209744</c:v>
                </c:pt>
                <c:pt idx="201">
                  <c:v>8.7557950758604868</c:v>
                </c:pt>
                <c:pt idx="202">
                  <c:v>8.8714759719302432</c:v>
                </c:pt>
                <c:pt idx="203">
                  <c:v>8.8752364104651207</c:v>
                </c:pt>
                <c:pt idx="204">
                  <c:v>8.8967818712325606</c:v>
                </c:pt>
                <c:pt idx="205">
                  <c:v>8.9763846146162791</c:v>
                </c:pt>
                <c:pt idx="206">
                  <c:v>8.7162864083081395</c:v>
                </c:pt>
                <c:pt idx="207">
                  <c:v>8.6452339826540694</c:v>
                </c:pt>
                <c:pt idx="208">
                  <c:v>8.5556268063270338</c:v>
                </c:pt>
                <c:pt idx="209">
                  <c:v>8.525572745163517</c:v>
                </c:pt>
                <c:pt idx="210">
                  <c:v>8.4613818965817593</c:v>
                </c:pt>
                <c:pt idx="211">
                  <c:v>8.4538683812908797</c:v>
                </c:pt>
                <c:pt idx="212">
                  <c:v>8.5976035556454402</c:v>
                </c:pt>
                <c:pt idx="213">
                  <c:v>8.7235511523227203</c:v>
                </c:pt>
                <c:pt idx="214">
                  <c:v>8.7963578096613588</c:v>
                </c:pt>
                <c:pt idx="215">
                  <c:v>8.7835973198306796</c:v>
                </c:pt>
                <c:pt idx="216">
                  <c:v>8.7624680249153393</c:v>
                </c:pt>
                <c:pt idx="217">
                  <c:v>8.8256486279576691</c:v>
                </c:pt>
                <c:pt idx="218">
                  <c:v>8.8769046474788347</c:v>
                </c:pt>
                <c:pt idx="219">
                  <c:v>8.8828669392394168</c:v>
                </c:pt>
                <c:pt idx="220">
                  <c:v>8.7727713986197084</c:v>
                </c:pt>
                <c:pt idx="221">
                  <c:v>8.7078907688098539</c:v>
                </c:pt>
                <c:pt idx="222">
                  <c:v>8.7541128494049261</c:v>
                </c:pt>
                <c:pt idx="223">
                  <c:v>8.7772238897024621</c:v>
                </c:pt>
                <c:pt idx="224">
                  <c:v>8.7641970238512314</c:v>
                </c:pt>
                <c:pt idx="225">
                  <c:v>8.6741050044256163</c:v>
                </c:pt>
                <c:pt idx="226">
                  <c:v>8.6192266127128079</c:v>
                </c:pt>
                <c:pt idx="227">
                  <c:v>8.6802826713564052</c:v>
                </c:pt>
                <c:pt idx="228">
                  <c:v>8.7648907101782036</c:v>
                </c:pt>
                <c:pt idx="229">
                  <c:v>8.8121109205891024</c:v>
                </c:pt>
                <c:pt idx="230">
                  <c:v>8.8799686527945525</c:v>
                </c:pt>
                <c:pt idx="231">
                  <c:v>8.8942322778972773</c:v>
                </c:pt>
                <c:pt idx="232">
                  <c:v>8.8767817044486392</c:v>
                </c:pt>
                <c:pt idx="233">
                  <c:v>8.8090602172243209</c:v>
                </c:pt>
                <c:pt idx="234">
                  <c:v>8.8046975736121595</c:v>
                </c:pt>
                <c:pt idx="235">
                  <c:v>8.7926833928060795</c:v>
                </c:pt>
                <c:pt idx="236">
                  <c:v>8.8309239299030402</c:v>
                </c:pt>
                <c:pt idx="237">
                  <c:v>8.8451275304515207</c:v>
                </c:pt>
                <c:pt idx="238">
                  <c:v>8.8817274312257606</c:v>
                </c:pt>
                <c:pt idx="239">
                  <c:v>8.9196930996128803</c:v>
                </c:pt>
                <c:pt idx="240">
                  <c:v>9.0419202383064405</c:v>
                </c:pt>
                <c:pt idx="241">
                  <c:v>9.0587861801532199</c:v>
                </c:pt>
                <c:pt idx="242">
                  <c:v>9.1458815465766108</c:v>
                </c:pt>
                <c:pt idx="243">
                  <c:v>9.1894292297883062</c:v>
                </c:pt>
                <c:pt idx="244">
                  <c:v>9.2849487993941544</c:v>
                </c:pt>
                <c:pt idx="245">
                  <c:v>9.2687957156970775</c:v>
                </c:pt>
                <c:pt idx="246">
                  <c:v>9.29513346484854</c:v>
                </c:pt>
                <c:pt idx="247">
                  <c:v>9.288637098424271</c:v>
                </c:pt>
                <c:pt idx="248">
                  <c:v>9.3001384422121358</c:v>
                </c:pt>
                <c:pt idx="249">
                  <c:v>9.2960557781060675</c:v>
                </c:pt>
                <c:pt idx="250">
                  <c:v>9.2497668185530344</c:v>
                </c:pt>
                <c:pt idx="251">
                  <c:v>9.1725423297765172</c:v>
                </c:pt>
                <c:pt idx="252">
                  <c:v>9.1585119943882596</c:v>
                </c:pt>
                <c:pt idx="253">
                  <c:v>9.2104935041941296</c:v>
                </c:pt>
                <c:pt idx="254">
                  <c:v>9.1332404310970645</c:v>
                </c:pt>
                <c:pt idx="255">
                  <c:v>9.0700315085485315</c:v>
                </c:pt>
                <c:pt idx="256">
                  <c:v>9.0826746747742657</c:v>
                </c:pt>
                <c:pt idx="257">
                  <c:v>9.0889962578871319</c:v>
                </c:pt>
                <c:pt idx="258">
                  <c:v>9.0970737169435658</c:v>
                </c:pt>
                <c:pt idx="259">
                  <c:v>9.0961957789717829</c:v>
                </c:pt>
                <c:pt idx="260">
                  <c:v>9.0908401419858915</c:v>
                </c:pt>
                <c:pt idx="261">
                  <c:v>9.1127447094929455</c:v>
                </c:pt>
                <c:pt idx="262">
                  <c:v>9.0745326977464735</c:v>
                </c:pt>
                <c:pt idx="263">
                  <c:v>9.0455943098732376</c:v>
                </c:pt>
                <c:pt idx="264">
                  <c:v>9.026208447936618</c:v>
                </c:pt>
                <c:pt idx="265">
                  <c:v>9.0410979029683087</c:v>
                </c:pt>
                <c:pt idx="266">
                  <c:v>9.0239602444841545</c:v>
                </c:pt>
                <c:pt idx="267">
                  <c:v>9.0055590332420774</c:v>
                </c:pt>
                <c:pt idx="268">
                  <c:v>8.9275288911210389</c:v>
                </c:pt>
                <c:pt idx="269">
                  <c:v>8.8344338105605189</c:v>
                </c:pt>
                <c:pt idx="270">
                  <c:v>8.8272172292802598</c:v>
                </c:pt>
                <c:pt idx="271">
                  <c:v>8.8436084431401305</c:v>
                </c:pt>
                <c:pt idx="272">
                  <c:v>8.8418042980700662</c:v>
                </c:pt>
                <c:pt idx="273">
                  <c:v>8.830901996535033</c:v>
                </c:pt>
                <c:pt idx="274">
                  <c:v>8.9054507692675173</c:v>
                </c:pt>
                <c:pt idx="275">
                  <c:v>9.0427255371337587</c:v>
                </c:pt>
                <c:pt idx="276">
                  <c:v>8.6763629785668783</c:v>
                </c:pt>
                <c:pt idx="277">
                  <c:v>8.4631814892834392</c:v>
                </c:pt>
                <c:pt idx="278">
                  <c:v>8.2865905731417193</c:v>
                </c:pt>
                <c:pt idx="279">
                  <c:v>8.1732954965708586</c:v>
                </c:pt>
                <c:pt idx="280">
                  <c:v>8.1366479387854298</c:v>
                </c:pt>
                <c:pt idx="281">
                  <c:v>8.1883238548927153</c:v>
                </c:pt>
                <c:pt idx="282">
                  <c:v>8.2191619274463577</c:v>
                </c:pt>
                <c:pt idx="283">
                  <c:v>8.1595811542231793</c:v>
                </c:pt>
                <c:pt idx="284">
                  <c:v>8.1097907871115886</c:v>
                </c:pt>
                <c:pt idx="285">
                  <c:v>8.0548953935557943</c:v>
                </c:pt>
                <c:pt idx="286">
                  <c:v>8.0424475632778964</c:v>
                </c:pt>
                <c:pt idx="287">
                  <c:v>7.9662237146389483</c:v>
                </c:pt>
                <c:pt idx="288">
                  <c:v>7.7681119433194743</c:v>
                </c:pt>
                <c:pt idx="289">
                  <c:v>7.4990559811597368</c:v>
                </c:pt>
                <c:pt idx="290">
                  <c:v>7.3545280095798686</c:v>
                </c:pt>
                <c:pt idx="291">
                  <c:v>7.1622638997899344</c:v>
                </c:pt>
                <c:pt idx="292">
                  <c:v>7.0611319688949674</c:v>
                </c:pt>
                <c:pt idx="293">
                  <c:v>7.1305658889474834</c:v>
                </c:pt>
                <c:pt idx="294">
                  <c:v>7.0502828394737413</c:v>
                </c:pt>
                <c:pt idx="295">
                  <c:v>7.0651413817368702</c:v>
                </c:pt>
                <c:pt idx="296">
                  <c:v>6.9025705763684346</c:v>
                </c:pt>
                <c:pt idx="297">
                  <c:v>6.6962851736842168</c:v>
                </c:pt>
                <c:pt idx="298">
                  <c:v>6.2981426343421081</c:v>
                </c:pt>
                <c:pt idx="299">
                  <c:v>6.2790714316710545</c:v>
                </c:pt>
                <c:pt idx="300">
                  <c:v>6.0895357633355278</c:v>
                </c:pt>
                <c:pt idx="301">
                  <c:v>5.7197678341677634</c:v>
                </c:pt>
                <c:pt idx="302">
                  <c:v>5.6748839740838815</c:v>
                </c:pt>
                <c:pt idx="303">
                  <c:v>5.3424421015419412</c:v>
                </c:pt>
                <c:pt idx="304">
                  <c:v>5.1762211652709702</c:v>
                </c:pt>
                <c:pt idx="305">
                  <c:v>4.8381105826354851</c:v>
                </c:pt>
                <c:pt idx="306">
                  <c:v>4.6540551863177431</c:v>
                </c:pt>
                <c:pt idx="307">
                  <c:v>4.492027555158872</c:v>
                </c:pt>
                <c:pt idx="308">
                  <c:v>4.2510138920794365</c:v>
                </c:pt>
                <c:pt idx="309">
                  <c:v>4.600506850539718</c:v>
                </c:pt>
                <c:pt idx="310">
                  <c:v>4.9952533582698591</c:v>
                </c:pt>
                <c:pt idx="311">
                  <c:v>5.12262667913493</c:v>
                </c:pt>
                <c:pt idx="312">
                  <c:v>5.1563133680674653</c:v>
                </c:pt>
                <c:pt idx="313">
                  <c:v>5.093156789033733</c:v>
                </c:pt>
                <c:pt idx="314">
                  <c:v>4.961578356516867</c:v>
                </c:pt>
                <c:pt idx="315">
                  <c:v>4.6807892257584331</c:v>
                </c:pt>
                <c:pt idx="316">
                  <c:v>4.5203946798792165</c:v>
                </c:pt>
                <c:pt idx="317">
                  <c:v>4.3801972254396082</c:v>
                </c:pt>
                <c:pt idx="318">
                  <c:v>4.455098717719804</c:v>
                </c:pt>
                <c:pt idx="319">
                  <c:v>4.5825493778599018</c:v>
                </c:pt>
                <c:pt idx="320">
                  <c:v>4.8062747939299513</c:v>
                </c:pt>
                <c:pt idx="321">
                  <c:v>5.0881373399649759</c:v>
                </c:pt>
                <c:pt idx="322">
                  <c:v>5.1240685934824874</c:v>
                </c:pt>
                <c:pt idx="323">
                  <c:v>5.2070342777412435</c:v>
                </c:pt>
                <c:pt idx="324">
                  <c:v>5.1185172438706221</c:v>
                </c:pt>
                <c:pt idx="325">
                  <c:v>5.0292586504353114</c:v>
                </c:pt>
                <c:pt idx="326">
                  <c:v>5.0746292682176559</c:v>
                </c:pt>
                <c:pt idx="327">
                  <c:v>5.0273146436088281</c:v>
                </c:pt>
                <c:pt idx="328">
                  <c:v>4.8986573123044135</c:v>
                </c:pt>
                <c:pt idx="329">
                  <c:v>4.8343286466522066</c:v>
                </c:pt>
                <c:pt idx="330">
                  <c:v>4.8621642563261034</c:v>
                </c:pt>
                <c:pt idx="331">
                  <c:v>4.8660820711630519</c:v>
                </c:pt>
                <c:pt idx="332">
                  <c:v>5.018041073581526</c:v>
                </c:pt>
                <c:pt idx="333">
                  <c:v>5.1990205937907632</c:v>
                </c:pt>
                <c:pt idx="334">
                  <c:v>5.2295104113953812</c:v>
                </c:pt>
                <c:pt idx="335">
                  <c:v>5.1597552821976906</c:v>
                </c:pt>
                <c:pt idx="336">
                  <c:v>5.0398776790988453</c:v>
                </c:pt>
                <c:pt idx="337">
                  <c:v>4.9499389065494226</c:v>
                </c:pt>
                <c:pt idx="338">
                  <c:v>4.9599693482747114</c:v>
                </c:pt>
                <c:pt idx="339">
                  <c:v>4.9149846171373559</c:v>
                </c:pt>
                <c:pt idx="340">
                  <c:v>4.8924922515686777</c:v>
                </c:pt>
                <c:pt idx="341">
                  <c:v>5.0662460112843384</c:v>
                </c:pt>
                <c:pt idx="342">
                  <c:v>5.0931229486421694</c:v>
                </c:pt>
                <c:pt idx="343">
                  <c:v>5.0365614838210853</c:v>
                </c:pt>
                <c:pt idx="344">
                  <c:v>4.8782806369105423</c:v>
                </c:pt>
                <c:pt idx="345">
                  <c:v>4.8841402514552712</c:v>
                </c:pt>
                <c:pt idx="346">
                  <c:v>4.8920701732276353</c:v>
                </c:pt>
                <c:pt idx="347">
                  <c:v>5.1010350581138173</c:v>
                </c:pt>
                <c:pt idx="348">
                  <c:v>5.2005176245569089</c:v>
                </c:pt>
                <c:pt idx="349">
                  <c:v>5.3452586977784549</c:v>
                </c:pt>
                <c:pt idx="350">
                  <c:v>5.4876294058892272</c:v>
                </c:pt>
                <c:pt idx="351">
                  <c:v>5.5688147504446137</c:v>
                </c:pt>
                <c:pt idx="352">
                  <c:v>5.7044074517223073</c:v>
                </c:pt>
                <c:pt idx="353">
                  <c:v>5.867203830861154</c:v>
                </c:pt>
                <c:pt idx="354">
                  <c:v>5.8586018679305774</c:v>
                </c:pt>
                <c:pt idx="355">
                  <c:v>5.7843009529652889</c:v>
                </c:pt>
                <c:pt idx="356">
                  <c:v>5.8271504194826447</c:v>
                </c:pt>
                <c:pt idx="357">
                  <c:v>5.8635752572413224</c:v>
                </c:pt>
                <c:pt idx="358">
                  <c:v>6.0267876571206607</c:v>
                </c:pt>
                <c:pt idx="359">
                  <c:v>6.2983939145603305</c:v>
                </c:pt>
                <c:pt idx="360">
                  <c:v>6.8191970337801653</c:v>
                </c:pt>
                <c:pt idx="361">
                  <c:v>7.1745986218900821</c:v>
                </c:pt>
                <c:pt idx="362">
                  <c:v>7.2072991964450406</c:v>
                </c:pt>
                <c:pt idx="363">
                  <c:v>7.00864956972252</c:v>
                </c:pt>
                <c:pt idx="364">
                  <c:v>6.5693248418612598</c:v>
                </c:pt>
                <c:pt idx="365">
                  <c:v>6.5146624399306301</c:v>
                </c:pt>
                <c:pt idx="366">
                  <c:v>6.5073312199653151</c:v>
                </c:pt>
                <c:pt idx="367">
                  <c:v>6.5286657054826573</c:v>
                </c:pt>
                <c:pt idx="368">
                  <c:v>6.4293328147413291</c:v>
                </c:pt>
                <c:pt idx="369">
                  <c:v>6.3796663693706641</c:v>
                </c:pt>
                <c:pt idx="370">
                  <c:v>6.3048331941853322</c:v>
                </c:pt>
                <c:pt idx="371">
                  <c:v>6.292416702092666</c:v>
                </c:pt>
                <c:pt idx="372">
                  <c:v>6.2212083985463327</c:v>
                </c:pt>
                <c:pt idx="373">
                  <c:v>6.0856041037731661</c:v>
                </c:pt>
                <c:pt idx="374">
                  <c:v>6.0578021568865825</c:v>
                </c:pt>
                <c:pt idx="375">
                  <c:v>5.9839010019432912</c:v>
                </c:pt>
                <c:pt idx="376">
                  <c:v>5.9969506154716452</c:v>
                </c:pt>
                <c:pt idx="377">
                  <c:v>6.038475269735823</c:v>
                </c:pt>
                <c:pt idx="378">
                  <c:v>6.0092376443679116</c:v>
                </c:pt>
                <c:pt idx="379">
                  <c:v>6.0296189176839556</c:v>
                </c:pt>
                <c:pt idx="380">
                  <c:v>6.1098094873419777</c:v>
                </c:pt>
                <c:pt idx="381">
                  <c:v>6.1149046866709895</c:v>
                </c:pt>
                <c:pt idx="382">
                  <c:v>6.1024524198354948</c:v>
                </c:pt>
                <c:pt idx="383">
                  <c:v>5.9712262864177479</c:v>
                </c:pt>
                <c:pt idx="384">
                  <c:v>6.0356130957088734</c:v>
                </c:pt>
                <c:pt idx="385">
                  <c:v>6.0478065193544364</c:v>
                </c:pt>
                <c:pt idx="386">
                  <c:v>6.2039033266772181</c:v>
                </c:pt>
                <c:pt idx="387">
                  <c:v>6.471951548838609</c:v>
                </c:pt>
                <c:pt idx="388">
                  <c:v>6.6659758414193044</c:v>
                </c:pt>
                <c:pt idx="389">
                  <c:v>6.732988016209652</c:v>
                </c:pt>
                <c:pt idx="390">
                  <c:v>6.6964939316048255</c:v>
                </c:pt>
                <c:pt idx="391">
                  <c:v>6.6882468798024126</c:v>
                </c:pt>
                <c:pt idx="392">
                  <c:v>6.7641235164012059</c:v>
                </c:pt>
                <c:pt idx="393">
                  <c:v>6.8720617677006031</c:v>
                </c:pt>
                <c:pt idx="394">
                  <c:v>6.8760309408503009</c:v>
                </c:pt>
                <c:pt idx="395">
                  <c:v>6.9030153844251503</c:v>
                </c:pt>
                <c:pt idx="396">
                  <c:v>6.9565078067125752</c:v>
                </c:pt>
                <c:pt idx="397">
                  <c:v>6.9382539413562876</c:v>
                </c:pt>
                <c:pt idx="398">
                  <c:v>6.8391268561781438</c:v>
                </c:pt>
                <c:pt idx="399">
                  <c:v>6.7245634950890718</c:v>
                </c:pt>
                <c:pt idx="400">
                  <c:v>6.7072817760445353</c:v>
                </c:pt>
                <c:pt idx="401">
                  <c:v>6.7836409550222676</c:v>
                </c:pt>
                <c:pt idx="402">
                  <c:v>6.871820496511134</c:v>
                </c:pt>
                <c:pt idx="403">
                  <c:v>6.9009101622555669</c:v>
                </c:pt>
                <c:pt idx="404">
                  <c:v>6.8804551481277834</c:v>
                </c:pt>
                <c:pt idx="405">
                  <c:v>6.9852276505638917</c:v>
                </c:pt>
                <c:pt idx="406">
                  <c:v>7.1076138347819455</c:v>
                </c:pt>
                <c:pt idx="407">
                  <c:v>7.1088069843909727</c:v>
                </c:pt>
                <c:pt idx="408">
                  <c:v>7.0694035971954863</c:v>
                </c:pt>
                <c:pt idx="409">
                  <c:v>7.0547017795977425</c:v>
                </c:pt>
                <c:pt idx="410">
                  <c:v>7.0173508992988713</c:v>
                </c:pt>
                <c:pt idx="411">
                  <c:v>6.9536753826494362</c:v>
                </c:pt>
                <c:pt idx="412">
                  <c:v>6.9118376343247183</c:v>
                </c:pt>
                <c:pt idx="413">
                  <c:v>6.8759188936623588</c:v>
                </c:pt>
                <c:pt idx="414">
                  <c:v>6.7679593703311793</c:v>
                </c:pt>
                <c:pt idx="415">
                  <c:v>6.8739796946655893</c:v>
                </c:pt>
                <c:pt idx="416">
                  <c:v>6.9069898758327941</c:v>
                </c:pt>
                <c:pt idx="417">
                  <c:v>6.8634950239163972</c:v>
                </c:pt>
                <c:pt idx="418">
                  <c:v>6.886747435458199</c:v>
                </c:pt>
                <c:pt idx="419">
                  <c:v>6.9133737462290998</c:v>
                </c:pt>
                <c:pt idx="420">
                  <c:v>6.8666869591145501</c:v>
                </c:pt>
                <c:pt idx="421">
                  <c:v>6.848343441557275</c:v>
                </c:pt>
                <c:pt idx="422">
                  <c:v>6.8991716252786377</c:v>
                </c:pt>
                <c:pt idx="423">
                  <c:v>6.8595858986393186</c:v>
                </c:pt>
                <c:pt idx="424">
                  <c:v>6.8797929968196598</c:v>
                </c:pt>
                <c:pt idx="425">
                  <c:v>6.9548966034098303</c:v>
                </c:pt>
                <c:pt idx="426">
                  <c:v>6.9624481967049157</c:v>
                </c:pt>
                <c:pt idx="427">
                  <c:v>6.9362240218524578</c:v>
                </c:pt>
                <c:pt idx="428">
                  <c:v>6.9681120109262285</c:v>
                </c:pt>
                <c:pt idx="429">
                  <c:v>7.0440559484631144</c:v>
                </c:pt>
                <c:pt idx="430">
                  <c:v>7.042027955231557</c:v>
                </c:pt>
                <c:pt idx="431">
                  <c:v>7.0310139681157784</c:v>
                </c:pt>
                <c:pt idx="432">
                  <c:v>7.1555070890578891</c:v>
                </c:pt>
                <c:pt idx="433">
                  <c:v>7.1927535540289451</c:v>
                </c:pt>
                <c:pt idx="434">
                  <c:v>7.0313767200144728</c:v>
                </c:pt>
                <c:pt idx="435">
                  <c:v>6.9056884650072359</c:v>
                </c:pt>
                <c:pt idx="436">
                  <c:v>6.772844165503618</c:v>
                </c:pt>
                <c:pt idx="437">
                  <c:v>6.7164220062518094</c:v>
                </c:pt>
                <c:pt idx="438">
                  <c:v>6.6132111176259052</c:v>
                </c:pt>
                <c:pt idx="439">
                  <c:v>6.651605587312952</c:v>
                </c:pt>
                <c:pt idx="440">
                  <c:v>6.6258027461564755</c:v>
                </c:pt>
                <c:pt idx="441">
                  <c:v>6.6429012965782377</c:v>
                </c:pt>
                <c:pt idx="442">
                  <c:v>6.6964506482891188</c:v>
                </c:pt>
                <c:pt idx="443">
                  <c:v>6.7932252571445595</c:v>
                </c:pt>
                <c:pt idx="444">
                  <c:v>6.9066126190722796</c:v>
                </c:pt>
                <c:pt idx="445">
                  <c:v>6.9433063190361395</c:v>
                </c:pt>
                <c:pt idx="446">
                  <c:v>7.0866531690180699</c:v>
                </c:pt>
                <c:pt idx="447">
                  <c:v>7.2183265370090348</c:v>
                </c:pt>
                <c:pt idx="448">
                  <c:v>7.234163268504517</c:v>
                </c:pt>
                <c:pt idx="449">
                  <c:v>7.4520816722522589</c:v>
                </c:pt>
                <c:pt idx="450">
                  <c:v>7.6060409506261291</c:v>
                </c:pt>
                <c:pt idx="451">
                  <c:v>7.5880205613130647</c:v>
                </c:pt>
                <c:pt idx="452">
                  <c:v>7.6040102236565321</c:v>
                </c:pt>
                <c:pt idx="453">
                  <c:v>7.6370051498282656</c:v>
                </c:pt>
                <c:pt idx="454">
                  <c:v>7.6135026514141328</c:v>
                </c:pt>
                <c:pt idx="455">
                  <c:v>7.6767512112070664</c:v>
                </c:pt>
                <c:pt idx="456">
                  <c:v>7.7633755581035331</c:v>
                </c:pt>
                <c:pt idx="457">
                  <c:v>7.9866877980517668</c:v>
                </c:pt>
                <c:pt idx="458">
                  <c:v>8.0733438225258833</c:v>
                </c:pt>
                <c:pt idx="459">
                  <c:v>8.051671777762941</c:v>
                </c:pt>
                <c:pt idx="460">
                  <c:v>7.9858359268814709</c:v>
                </c:pt>
                <c:pt idx="461">
                  <c:v>7.8429178679407361</c:v>
                </c:pt>
                <c:pt idx="462">
                  <c:v>7.8714589814703686</c:v>
                </c:pt>
                <c:pt idx="463">
                  <c:v>7.8007295002351844</c:v>
                </c:pt>
                <c:pt idx="464">
                  <c:v>7.7553647691175929</c:v>
                </c:pt>
                <c:pt idx="465">
                  <c:v>7.8176824415587962</c:v>
                </c:pt>
                <c:pt idx="466">
                  <c:v>7.7288411537793982</c:v>
                </c:pt>
                <c:pt idx="467">
                  <c:v>7.859420462389699</c:v>
                </c:pt>
                <c:pt idx="468">
                  <c:v>7.8247102121948497</c:v>
                </c:pt>
                <c:pt idx="469">
                  <c:v>8.0123550105974246</c:v>
                </c:pt>
                <c:pt idx="470">
                  <c:v>8.1961775622987112</c:v>
                </c:pt>
                <c:pt idx="471">
                  <c:v>8.2630887431493552</c:v>
                </c:pt>
                <c:pt idx="472">
                  <c:v>8.2365443905746787</c:v>
                </c:pt>
                <c:pt idx="473">
                  <c:v>8.3882721762873391</c:v>
                </c:pt>
                <c:pt idx="474">
                  <c:v>8.5941361836436698</c:v>
                </c:pt>
                <c:pt idx="475">
                  <c:v>8.6720680918218349</c:v>
                </c:pt>
                <c:pt idx="476">
                  <c:v>8.7460338934109174</c:v>
                </c:pt>
                <c:pt idx="477">
                  <c:v>8.7830167942054587</c:v>
                </c:pt>
                <c:pt idx="478">
                  <c:v>8.7615082826027297</c:v>
                </c:pt>
                <c:pt idx="479">
                  <c:v>8.8107539698013646</c:v>
                </c:pt>
                <c:pt idx="480">
                  <c:v>9.1303768894006829</c:v>
                </c:pt>
                <c:pt idx="481">
                  <c:v>9.105188406700341</c:v>
                </c:pt>
                <c:pt idx="482">
                  <c:v>9.0975942798501706</c:v>
                </c:pt>
                <c:pt idx="483">
                  <c:v>9.0887971019250848</c:v>
                </c:pt>
                <c:pt idx="484">
                  <c:v>9.1643984364625428</c:v>
                </c:pt>
                <c:pt idx="485">
                  <c:v>9.1821991227312711</c:v>
                </c:pt>
                <c:pt idx="486">
                  <c:v>9.1960995803656367</c:v>
                </c:pt>
                <c:pt idx="487">
                  <c:v>9.2680498666828193</c:v>
                </c:pt>
                <c:pt idx="488">
                  <c:v>9.2440250668414095</c:v>
                </c:pt>
                <c:pt idx="489">
                  <c:v>9.2470125334207047</c:v>
                </c:pt>
                <c:pt idx="490">
                  <c:v>9.348506171210353</c:v>
                </c:pt>
                <c:pt idx="491">
                  <c:v>9.2342530286051776</c:v>
                </c:pt>
                <c:pt idx="492">
                  <c:v>9.1271267433025898</c:v>
                </c:pt>
                <c:pt idx="493">
                  <c:v>9.0185632951512957</c:v>
                </c:pt>
                <c:pt idx="494">
                  <c:v>9.0842814570756474</c:v>
                </c:pt>
                <c:pt idx="495">
                  <c:v>9.0621407095378235</c:v>
                </c:pt>
                <c:pt idx="496">
                  <c:v>9.0710703167689104</c:v>
                </c:pt>
                <c:pt idx="497">
                  <c:v>9.010535062884454</c:v>
                </c:pt>
                <c:pt idx="498">
                  <c:v>8.9702676839422271</c:v>
                </c:pt>
                <c:pt idx="499">
                  <c:v>8.8801338229711142</c:v>
                </c:pt>
                <c:pt idx="500">
                  <c:v>8.9350667969855575</c:v>
                </c:pt>
                <c:pt idx="501">
                  <c:v>8.8975332269927776</c:v>
                </c:pt>
                <c:pt idx="502">
                  <c:v>8.8937667849963891</c:v>
                </c:pt>
                <c:pt idx="503">
                  <c:v>8.8568832399981936</c:v>
                </c:pt>
                <c:pt idx="504">
                  <c:v>8.8584414484990965</c:v>
                </c:pt>
                <c:pt idx="505">
                  <c:v>8.824220705249548</c:v>
                </c:pt>
                <c:pt idx="506">
                  <c:v>8.672110581624775</c:v>
                </c:pt>
                <c:pt idx="507">
                  <c:v>8.6610551003123888</c:v>
                </c:pt>
                <c:pt idx="508">
                  <c:v>8.7505276266561935</c:v>
                </c:pt>
                <c:pt idx="509">
                  <c:v>8.9052640233280975</c:v>
                </c:pt>
                <c:pt idx="510">
                  <c:v>8.9526320116640488</c:v>
                </c:pt>
                <c:pt idx="511">
                  <c:v>9.1263161013320246</c:v>
                </c:pt>
                <c:pt idx="512">
                  <c:v>9.4531579171660134</c:v>
                </c:pt>
                <c:pt idx="513">
                  <c:v>9.6165788250830069</c:v>
                </c:pt>
                <c:pt idx="514">
                  <c:v>9.8932894525415023</c:v>
                </c:pt>
                <c:pt idx="515">
                  <c:v>9.8616446882707507</c:v>
                </c:pt>
                <c:pt idx="516">
                  <c:v>9.9408225741353746</c:v>
                </c:pt>
                <c:pt idx="517">
                  <c:v>10.400411117067687</c:v>
                </c:pt>
                <c:pt idx="518">
                  <c:v>10.965205423533844</c:v>
                </c:pt>
                <c:pt idx="519">
                  <c:v>11.242602941766922</c:v>
                </c:pt>
                <c:pt idx="520">
                  <c:v>11.266301450883461</c:v>
                </c:pt>
                <c:pt idx="521">
                  <c:v>11.22815051544173</c:v>
                </c:pt>
                <c:pt idx="522">
                  <c:v>11.009075237720864</c:v>
                </c:pt>
                <c:pt idx="523">
                  <c:v>10.864537753860432</c:v>
                </c:pt>
                <c:pt idx="524">
                  <c:v>10.697268741930216</c:v>
                </c:pt>
                <c:pt idx="525">
                  <c:v>10.763634330965107</c:v>
                </c:pt>
                <c:pt idx="526">
                  <c:v>10.811816995482554</c:v>
                </c:pt>
                <c:pt idx="527">
                  <c:v>11.005908402741277</c:v>
                </c:pt>
                <c:pt idx="528">
                  <c:v>11.18795414637064</c:v>
                </c:pt>
                <c:pt idx="529">
                  <c:v>11.348977188185319</c:v>
                </c:pt>
                <c:pt idx="530">
                  <c:v>11.454488804092659</c:v>
                </c:pt>
                <c:pt idx="531">
                  <c:v>11.69224455704633</c:v>
                </c:pt>
                <c:pt idx="532">
                  <c:v>11.726122393523164</c:v>
                </c:pt>
                <c:pt idx="533">
                  <c:v>11.588061101761582</c:v>
                </c:pt>
                <c:pt idx="534">
                  <c:v>11.519030455880792</c:v>
                </c:pt>
                <c:pt idx="535">
                  <c:v>11.529515207940396</c:v>
                </c:pt>
                <c:pt idx="536">
                  <c:v>11.504757373970197</c:v>
                </c:pt>
                <c:pt idx="537">
                  <c:v>11.467378841985099</c:v>
                </c:pt>
                <c:pt idx="538">
                  <c:v>11.52368938099255</c:v>
                </c:pt>
                <c:pt idx="539">
                  <c:v>11.611844595496276</c:v>
                </c:pt>
                <c:pt idx="540">
                  <c:v>11.615922242748137</c:v>
                </c:pt>
                <c:pt idx="541">
                  <c:v>11.94296135137407</c:v>
                </c:pt>
                <c:pt idx="542">
                  <c:v>11.851480790687035</c:v>
                </c:pt>
                <c:pt idx="543">
                  <c:v>11.775740300343518</c:v>
                </c:pt>
                <c:pt idx="544">
                  <c:v>11.877869920171758</c:v>
                </c:pt>
                <c:pt idx="545">
                  <c:v>12.21393505508588</c:v>
                </c:pt>
                <c:pt idx="546">
                  <c:v>12.191967567542939</c:v>
                </c:pt>
                <c:pt idx="547">
                  <c:v>12.06098393877147</c:v>
                </c:pt>
                <c:pt idx="548">
                  <c:v>12.165492199385735</c:v>
                </c:pt>
                <c:pt idx="549">
                  <c:v>12.407745909692867</c:v>
                </c:pt>
                <c:pt idx="550">
                  <c:v>12.488872799846433</c:v>
                </c:pt>
                <c:pt idx="551">
                  <c:v>12.699436324923216</c:v>
                </c:pt>
                <c:pt idx="552">
                  <c:v>12.754718372461607</c:v>
                </c:pt>
                <c:pt idx="553">
                  <c:v>13.062359131230803</c:v>
                </c:pt>
                <c:pt idx="554">
                  <c:v>13.1311794706154</c:v>
                </c:pt>
                <c:pt idx="555">
                  <c:v>12.810589620307701</c:v>
                </c:pt>
                <c:pt idx="556">
                  <c:v>12.75029460015385</c:v>
                </c:pt>
                <c:pt idx="557">
                  <c:v>12.620147185076926</c:v>
                </c:pt>
                <c:pt idx="558">
                  <c:v>12.725073552538463</c:v>
                </c:pt>
                <c:pt idx="559">
                  <c:v>12.787536966269233</c:v>
                </c:pt>
                <c:pt idx="560">
                  <c:v>12.498768503134617</c:v>
                </c:pt>
                <c:pt idx="561">
                  <c:v>12.319384421567309</c:v>
                </c:pt>
                <c:pt idx="562">
                  <c:v>12.319692055783655</c:v>
                </c:pt>
                <c:pt idx="563">
                  <c:v>12.309846122891827</c:v>
                </c:pt>
                <c:pt idx="564">
                  <c:v>12.229922871445913</c:v>
                </c:pt>
                <c:pt idx="565">
                  <c:v>12.344961455722956</c:v>
                </c:pt>
                <c:pt idx="566">
                  <c:v>12.297480727861478</c:v>
                </c:pt>
                <c:pt idx="567">
                  <c:v>12.233740403930739</c:v>
                </c:pt>
                <c:pt idx="568">
                  <c:v>12.46687010696537</c:v>
                </c:pt>
                <c:pt idx="569">
                  <c:v>12.693435093482684</c:v>
                </c:pt>
                <c:pt idx="570">
                  <c:v>12.711717316741343</c:v>
                </c:pt>
                <c:pt idx="571">
                  <c:v>12.610858773370671</c:v>
                </c:pt>
                <c:pt idx="572">
                  <c:v>12.560429501685334</c:v>
                </c:pt>
                <c:pt idx="573">
                  <c:v>12.470214805842666</c:v>
                </c:pt>
                <c:pt idx="574">
                  <c:v>12.335107307921334</c:v>
                </c:pt>
                <c:pt idx="575">
                  <c:v>12.287553538960667</c:v>
                </c:pt>
                <c:pt idx="576">
                  <c:v>12.263776654480335</c:v>
                </c:pt>
                <c:pt idx="577">
                  <c:v>12.246888097240166</c:v>
                </c:pt>
                <c:pt idx="578">
                  <c:v>12.178443878620083</c:v>
                </c:pt>
                <c:pt idx="579">
                  <c:v>11.81422184431004</c:v>
                </c:pt>
                <c:pt idx="580">
                  <c:v>11.772110692155021</c:v>
                </c:pt>
                <c:pt idx="581">
                  <c:v>11.856055136077511</c:v>
                </c:pt>
                <c:pt idx="582">
                  <c:v>12.038027703038756</c:v>
                </c:pt>
                <c:pt idx="583">
                  <c:v>12.154014081519378</c:v>
                </c:pt>
                <c:pt idx="584">
                  <c:v>12.322006925759689</c:v>
                </c:pt>
                <c:pt idx="585">
                  <c:v>12.376003617879846</c:v>
                </c:pt>
                <c:pt idx="586">
                  <c:v>11.818001923939923</c:v>
                </c:pt>
                <c:pt idx="587">
                  <c:v>11.67900094196996</c:v>
                </c:pt>
                <c:pt idx="588">
                  <c:v>11.654500525984979</c:v>
                </c:pt>
                <c:pt idx="589">
                  <c:v>11.532250187992489</c:v>
                </c:pt>
                <c:pt idx="590">
                  <c:v>11.571124923996244</c:v>
                </c:pt>
                <c:pt idx="591">
                  <c:v>11.655562346998122</c:v>
                </c:pt>
                <c:pt idx="592">
                  <c:v>11.73778101849906</c:v>
                </c:pt>
                <c:pt idx="593">
                  <c:v>11.72389052924953</c:v>
                </c:pt>
                <c:pt idx="594">
                  <c:v>11.651945224624765</c:v>
                </c:pt>
                <c:pt idx="595">
                  <c:v>11.490972572312383</c:v>
                </c:pt>
                <c:pt idx="596">
                  <c:v>11.520486381156193</c:v>
                </c:pt>
                <c:pt idx="597">
                  <c:v>11.680243265578095</c:v>
                </c:pt>
                <c:pt idx="598">
                  <c:v>11.915121442789047</c:v>
                </c:pt>
                <c:pt idx="599">
                  <c:v>12.027560891394524</c:v>
                </c:pt>
                <c:pt idx="600">
                  <c:v>12.068780275697261</c:v>
                </c:pt>
                <c:pt idx="601">
                  <c:v>12.279390022848631</c:v>
                </c:pt>
                <c:pt idx="602">
                  <c:v>12.804694971424315</c:v>
                </c:pt>
                <c:pt idx="603">
                  <c:v>12.932347695712156</c:v>
                </c:pt>
                <c:pt idx="604">
                  <c:v>12.871174057856077</c:v>
                </c:pt>
                <c:pt idx="605">
                  <c:v>13.385586838928038</c:v>
                </c:pt>
                <c:pt idx="606">
                  <c:v>14.13279347446402</c:v>
                </c:pt>
                <c:pt idx="607">
                  <c:v>14.33139660223201</c:v>
                </c:pt>
                <c:pt idx="608">
                  <c:v>14.570698511116005</c:v>
                </c:pt>
                <c:pt idx="609">
                  <c:v>14.740349180558002</c:v>
                </c:pt>
                <c:pt idx="610">
                  <c:v>15.365174475279002</c:v>
                </c:pt>
                <c:pt idx="611">
                  <c:v>15.667587372639501</c:v>
                </c:pt>
                <c:pt idx="612">
                  <c:v>15.77379374131975</c:v>
                </c:pt>
                <c:pt idx="613">
                  <c:v>15.701896925659874</c:v>
                </c:pt>
                <c:pt idx="614">
                  <c:v>15.590948232829938</c:v>
                </c:pt>
                <c:pt idx="615">
                  <c:v>15.350473946414969</c:v>
                </c:pt>
                <c:pt idx="616">
                  <c:v>15.315236838207484</c:v>
                </c:pt>
                <c:pt idx="617">
                  <c:v>15.092618364103743</c:v>
                </c:pt>
                <c:pt idx="618">
                  <c:v>15.046309182051871</c:v>
                </c:pt>
                <c:pt idx="619">
                  <c:v>15.033154821025935</c:v>
                </c:pt>
                <c:pt idx="620">
                  <c:v>14.901577640512969</c:v>
                </c:pt>
                <c:pt idx="621">
                  <c:v>14.710789050256484</c:v>
                </c:pt>
                <c:pt idx="622">
                  <c:v>14.745394390128242</c:v>
                </c:pt>
                <c:pt idx="623">
                  <c:v>14.827697120064121</c:v>
                </c:pt>
                <c:pt idx="624">
                  <c:v>15.12384860003206</c:v>
                </c:pt>
                <c:pt idx="625">
                  <c:v>15.191924415016029</c:v>
                </c:pt>
                <c:pt idx="626">
                  <c:v>15.190961997508015</c:v>
                </c:pt>
                <c:pt idx="627">
                  <c:v>15.075481018754008</c:v>
                </c:pt>
                <c:pt idx="628">
                  <c:v>15.042740624377004</c:v>
                </c:pt>
                <c:pt idx="629">
                  <c:v>14.951370142188502</c:v>
                </c:pt>
                <c:pt idx="630">
                  <c:v>14.93068499609425</c:v>
                </c:pt>
                <c:pt idx="631">
                  <c:v>14.930342653047125</c:v>
                </c:pt>
                <c:pt idx="632">
                  <c:v>14.715171326523564</c:v>
                </c:pt>
                <c:pt idx="633">
                  <c:v>14.472585433261781</c:v>
                </c:pt>
                <c:pt idx="634">
                  <c:v>14.266292926630889</c:v>
                </c:pt>
                <c:pt idx="635">
                  <c:v>14.373146233315445</c:v>
                </c:pt>
                <c:pt idx="636">
                  <c:v>14.491572946657723</c:v>
                </c:pt>
                <c:pt idx="637">
                  <c:v>14.45578651332886</c:v>
                </c:pt>
                <c:pt idx="638">
                  <c:v>14.35289325666443</c:v>
                </c:pt>
                <c:pt idx="639">
                  <c:v>14.181446743332215</c:v>
                </c:pt>
                <c:pt idx="640">
                  <c:v>13.895723201666108</c:v>
                </c:pt>
                <c:pt idx="641">
                  <c:v>13.587861465833054</c:v>
                </c:pt>
                <c:pt idx="642">
                  <c:v>13.748930657916528</c:v>
                </c:pt>
                <c:pt idx="643">
                  <c:v>13.969465118958265</c:v>
                </c:pt>
                <c:pt idx="644">
                  <c:v>13.939732484479133</c:v>
                </c:pt>
                <c:pt idx="645">
                  <c:v>13.879866087239566</c:v>
                </c:pt>
                <c:pt idx="646">
                  <c:v>13.954932908619783</c:v>
                </c:pt>
                <c:pt idx="647">
                  <c:v>13.872466434309892</c:v>
                </c:pt>
                <c:pt idx="648">
                  <c:v>13.866233047154946</c:v>
                </c:pt>
                <c:pt idx="649">
                  <c:v>14.128116693577473</c:v>
                </c:pt>
                <c:pt idx="650">
                  <c:v>14.039058251788736</c:v>
                </c:pt>
                <c:pt idx="651">
                  <c:v>13.974529050894368</c:v>
                </c:pt>
                <c:pt idx="652">
                  <c:v>13.997264755447183</c:v>
                </c:pt>
                <c:pt idx="653">
                  <c:v>13.658632222723591</c:v>
                </c:pt>
                <c:pt idx="654">
                  <c:v>13.684316131361797</c:v>
                </c:pt>
                <c:pt idx="655">
                  <c:v>13.742158160680898</c:v>
                </c:pt>
                <c:pt idx="656">
                  <c:v>13.746079080340449</c:v>
                </c:pt>
                <c:pt idx="657">
                  <c:v>13.783039385170223</c:v>
                </c:pt>
                <c:pt idx="658">
                  <c:v>13.856519847585112</c:v>
                </c:pt>
                <c:pt idx="659">
                  <c:v>13.878259733792556</c:v>
                </c:pt>
                <c:pt idx="660">
                  <c:v>13.734129941896278</c:v>
                </c:pt>
                <c:pt idx="661">
                  <c:v>13.597064990948139</c:v>
                </c:pt>
                <c:pt idx="662">
                  <c:v>13.293532380474069</c:v>
                </c:pt>
                <c:pt idx="663">
                  <c:v>13.146766190237035</c:v>
                </c:pt>
                <c:pt idx="664">
                  <c:v>12.908383135118516</c:v>
                </c:pt>
                <c:pt idx="665">
                  <c:v>12.739191412559258</c:v>
                </c:pt>
                <c:pt idx="666">
                  <c:v>12.73459547627963</c:v>
                </c:pt>
                <c:pt idx="667">
                  <c:v>12.907297698139814</c:v>
                </c:pt>
                <c:pt idx="668">
                  <c:v>13.038648889069908</c:v>
                </c:pt>
                <c:pt idx="669">
                  <c:v>12.969324254534953</c:v>
                </c:pt>
                <c:pt idx="670">
                  <c:v>13.139662337267477</c:v>
                </c:pt>
                <c:pt idx="671">
                  <c:v>13.09483126363374</c:v>
                </c:pt>
                <c:pt idx="672">
                  <c:v>13.06241549681687</c:v>
                </c:pt>
                <c:pt idx="673">
                  <c:v>13.086207578408434</c:v>
                </c:pt>
                <c:pt idx="674">
                  <c:v>13.048103904204217</c:v>
                </c:pt>
                <c:pt idx="675">
                  <c:v>12.969052122102109</c:v>
                </c:pt>
                <c:pt idx="676">
                  <c:v>12.959525966051054</c:v>
                </c:pt>
                <c:pt idx="677">
                  <c:v>12.994762848025527</c:v>
                </c:pt>
                <c:pt idx="678">
                  <c:v>12.877381539012763</c:v>
                </c:pt>
                <c:pt idx="679">
                  <c:v>12.778690924506382</c:v>
                </c:pt>
                <c:pt idx="680">
                  <c:v>12.884345347253191</c:v>
                </c:pt>
                <c:pt idx="681">
                  <c:v>12.872172503626595</c:v>
                </c:pt>
                <c:pt idx="682">
                  <c:v>13.046086386813297</c:v>
                </c:pt>
                <c:pt idx="683">
                  <c:v>13.223043003406648</c:v>
                </c:pt>
                <c:pt idx="684">
                  <c:v>13.386521596703325</c:v>
                </c:pt>
                <c:pt idx="685">
                  <c:v>13.103260643351662</c:v>
                </c:pt>
                <c:pt idx="686">
                  <c:v>12.936630551675831</c:v>
                </c:pt>
                <c:pt idx="687">
                  <c:v>13.083315045837915</c:v>
                </c:pt>
                <c:pt idx="688">
                  <c:v>13.396657542918959</c:v>
                </c:pt>
                <c:pt idx="689">
                  <c:v>13.58832863645948</c:v>
                </c:pt>
                <c:pt idx="690">
                  <c:v>13.874164243229739</c:v>
                </c:pt>
                <c:pt idx="691">
                  <c:v>14.092082331614868</c:v>
                </c:pt>
                <c:pt idx="692">
                  <c:v>14.196041260807434</c:v>
                </c:pt>
                <c:pt idx="693">
                  <c:v>14.178020555403716</c:v>
                </c:pt>
                <c:pt idx="694">
                  <c:v>14.169010202701859</c:v>
                </c:pt>
                <c:pt idx="695">
                  <c:v>14.16450502635093</c:v>
                </c:pt>
                <c:pt idx="696">
                  <c:v>14.162252438175464</c:v>
                </c:pt>
                <c:pt idx="697">
                  <c:v>14.161126144087731</c:v>
                </c:pt>
                <c:pt idx="698">
                  <c:v>14.160562997043865</c:v>
                </c:pt>
                <c:pt idx="699">
                  <c:v>14.160281423521933</c:v>
                </c:pt>
                <c:pt idx="700">
                  <c:v>14.160140636760968</c:v>
                </c:pt>
                <c:pt idx="701">
                  <c:v>14.160070243380485</c:v>
                </c:pt>
                <c:pt idx="702">
                  <c:v>14.160035046690243</c:v>
                </c:pt>
                <c:pt idx="703">
                  <c:v>14.160017448345123</c:v>
                </c:pt>
                <c:pt idx="704">
                  <c:v>14.160008649172561</c:v>
                </c:pt>
                <c:pt idx="705">
                  <c:v>14.160004249586279</c:v>
                </c:pt>
                <c:pt idx="706">
                  <c:v>14.160002049793139</c:v>
                </c:pt>
                <c:pt idx="707">
                  <c:v>14.16000094989657</c:v>
                </c:pt>
                <c:pt idx="708">
                  <c:v>14.160000399948284</c:v>
                </c:pt>
                <c:pt idx="709">
                  <c:v>14.160000124974143</c:v>
                </c:pt>
                <c:pt idx="710">
                  <c:v>14.159999987487073</c:v>
                </c:pt>
                <c:pt idx="711">
                  <c:v>14.159999918743537</c:v>
                </c:pt>
                <c:pt idx="712">
                  <c:v>14.159999884371768</c:v>
                </c:pt>
                <c:pt idx="713">
                  <c:v>14.159999867185885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0-4F83-8CBA-A9E952E33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176495"/>
        <c:axId val="1564161103"/>
      </c:lineChart>
      <c:dateAx>
        <c:axId val="15641764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161103"/>
        <c:crosses val="autoZero"/>
        <c:auto val="1"/>
        <c:lblOffset val="100"/>
        <c:baseTimeUnit val="days"/>
        <c:majorUnit val="3"/>
        <c:majorTimeUnit val="months"/>
        <c:minorUnit val="3"/>
        <c:minorTimeUnit val="months"/>
      </c:dateAx>
      <c:valAx>
        <c:axId val="15641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1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Double Exp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Series Forecasting'!$G$1</c:f>
              <c:strCache>
                <c:ptCount val="1"/>
                <c:pt idx="0">
                  <c:v>Adj Close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'Time Series Forecasting'!$A$2:$A$715</c:f>
              <c:numCache>
                <c:formatCode>m/d/yyyy</c:formatCode>
                <c:ptCount val="714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  <c:pt idx="252">
                  <c:v>43832</c:v>
                </c:pt>
                <c:pt idx="253">
                  <c:v>43833</c:v>
                </c:pt>
                <c:pt idx="254">
                  <c:v>43836</c:v>
                </c:pt>
                <c:pt idx="255">
                  <c:v>43837</c:v>
                </c:pt>
                <c:pt idx="256">
                  <c:v>43838</c:v>
                </c:pt>
                <c:pt idx="257">
                  <c:v>43839</c:v>
                </c:pt>
                <c:pt idx="258">
                  <c:v>43840</c:v>
                </c:pt>
                <c:pt idx="259">
                  <c:v>43843</c:v>
                </c:pt>
                <c:pt idx="260">
                  <c:v>43844</c:v>
                </c:pt>
                <c:pt idx="261">
                  <c:v>43845</c:v>
                </c:pt>
                <c:pt idx="262">
                  <c:v>43846</c:v>
                </c:pt>
                <c:pt idx="263">
                  <c:v>43847</c:v>
                </c:pt>
                <c:pt idx="264">
                  <c:v>43851</c:v>
                </c:pt>
                <c:pt idx="265">
                  <c:v>43852</c:v>
                </c:pt>
                <c:pt idx="266">
                  <c:v>43853</c:v>
                </c:pt>
                <c:pt idx="267">
                  <c:v>43854</c:v>
                </c:pt>
                <c:pt idx="268">
                  <c:v>43857</c:v>
                </c:pt>
                <c:pt idx="269">
                  <c:v>43858</c:v>
                </c:pt>
                <c:pt idx="270">
                  <c:v>43859</c:v>
                </c:pt>
                <c:pt idx="271">
                  <c:v>43860</c:v>
                </c:pt>
                <c:pt idx="272">
                  <c:v>43861</c:v>
                </c:pt>
                <c:pt idx="273">
                  <c:v>43864</c:v>
                </c:pt>
                <c:pt idx="274">
                  <c:v>43865</c:v>
                </c:pt>
                <c:pt idx="275">
                  <c:v>43866</c:v>
                </c:pt>
                <c:pt idx="276">
                  <c:v>43867</c:v>
                </c:pt>
                <c:pt idx="277">
                  <c:v>43868</c:v>
                </c:pt>
                <c:pt idx="278">
                  <c:v>43871</c:v>
                </c:pt>
                <c:pt idx="279">
                  <c:v>43872</c:v>
                </c:pt>
                <c:pt idx="280">
                  <c:v>43873</c:v>
                </c:pt>
                <c:pt idx="281">
                  <c:v>43874</c:v>
                </c:pt>
                <c:pt idx="282">
                  <c:v>43875</c:v>
                </c:pt>
                <c:pt idx="283">
                  <c:v>43879</c:v>
                </c:pt>
                <c:pt idx="284">
                  <c:v>43880</c:v>
                </c:pt>
                <c:pt idx="285">
                  <c:v>43881</c:v>
                </c:pt>
                <c:pt idx="286">
                  <c:v>43882</c:v>
                </c:pt>
                <c:pt idx="287">
                  <c:v>43885</c:v>
                </c:pt>
                <c:pt idx="288">
                  <c:v>43886</c:v>
                </c:pt>
                <c:pt idx="289">
                  <c:v>43887</c:v>
                </c:pt>
                <c:pt idx="290">
                  <c:v>43888</c:v>
                </c:pt>
                <c:pt idx="291">
                  <c:v>43889</c:v>
                </c:pt>
                <c:pt idx="292">
                  <c:v>43892</c:v>
                </c:pt>
                <c:pt idx="293">
                  <c:v>43893</c:v>
                </c:pt>
                <c:pt idx="294">
                  <c:v>43894</c:v>
                </c:pt>
                <c:pt idx="295">
                  <c:v>43895</c:v>
                </c:pt>
                <c:pt idx="296">
                  <c:v>43896</c:v>
                </c:pt>
                <c:pt idx="297">
                  <c:v>43899</c:v>
                </c:pt>
                <c:pt idx="298">
                  <c:v>43900</c:v>
                </c:pt>
                <c:pt idx="299">
                  <c:v>43901</c:v>
                </c:pt>
                <c:pt idx="300">
                  <c:v>43902</c:v>
                </c:pt>
                <c:pt idx="301">
                  <c:v>43903</c:v>
                </c:pt>
                <c:pt idx="302">
                  <c:v>43906</c:v>
                </c:pt>
                <c:pt idx="303">
                  <c:v>43907</c:v>
                </c:pt>
                <c:pt idx="304">
                  <c:v>43908</c:v>
                </c:pt>
                <c:pt idx="305">
                  <c:v>43909</c:v>
                </c:pt>
                <c:pt idx="306">
                  <c:v>43910</c:v>
                </c:pt>
                <c:pt idx="307">
                  <c:v>43913</c:v>
                </c:pt>
                <c:pt idx="308">
                  <c:v>43914</c:v>
                </c:pt>
                <c:pt idx="309">
                  <c:v>43915</c:v>
                </c:pt>
                <c:pt idx="310">
                  <c:v>43916</c:v>
                </c:pt>
                <c:pt idx="311">
                  <c:v>43917</c:v>
                </c:pt>
                <c:pt idx="312">
                  <c:v>43920</c:v>
                </c:pt>
                <c:pt idx="313">
                  <c:v>43921</c:v>
                </c:pt>
                <c:pt idx="314">
                  <c:v>43922</c:v>
                </c:pt>
                <c:pt idx="315">
                  <c:v>43923</c:v>
                </c:pt>
                <c:pt idx="316">
                  <c:v>43924</c:v>
                </c:pt>
                <c:pt idx="317">
                  <c:v>43927</c:v>
                </c:pt>
                <c:pt idx="318">
                  <c:v>43928</c:v>
                </c:pt>
                <c:pt idx="319">
                  <c:v>43929</c:v>
                </c:pt>
                <c:pt idx="320">
                  <c:v>43930</c:v>
                </c:pt>
                <c:pt idx="321">
                  <c:v>43934</c:v>
                </c:pt>
                <c:pt idx="322">
                  <c:v>43935</c:v>
                </c:pt>
                <c:pt idx="323">
                  <c:v>43936</c:v>
                </c:pt>
                <c:pt idx="324">
                  <c:v>43937</c:v>
                </c:pt>
                <c:pt idx="325">
                  <c:v>43938</c:v>
                </c:pt>
                <c:pt idx="326">
                  <c:v>43941</c:v>
                </c:pt>
                <c:pt idx="327">
                  <c:v>43942</c:v>
                </c:pt>
                <c:pt idx="328">
                  <c:v>43943</c:v>
                </c:pt>
                <c:pt idx="329">
                  <c:v>43944</c:v>
                </c:pt>
                <c:pt idx="330">
                  <c:v>43945</c:v>
                </c:pt>
                <c:pt idx="331">
                  <c:v>43948</c:v>
                </c:pt>
                <c:pt idx="332">
                  <c:v>43949</c:v>
                </c:pt>
                <c:pt idx="333">
                  <c:v>43950</c:v>
                </c:pt>
                <c:pt idx="334">
                  <c:v>43951</c:v>
                </c:pt>
                <c:pt idx="335">
                  <c:v>43952</c:v>
                </c:pt>
                <c:pt idx="336">
                  <c:v>43955</c:v>
                </c:pt>
                <c:pt idx="337">
                  <c:v>43956</c:v>
                </c:pt>
                <c:pt idx="338">
                  <c:v>43957</c:v>
                </c:pt>
                <c:pt idx="339">
                  <c:v>43958</c:v>
                </c:pt>
                <c:pt idx="340">
                  <c:v>43959</c:v>
                </c:pt>
                <c:pt idx="341">
                  <c:v>43962</c:v>
                </c:pt>
                <c:pt idx="342">
                  <c:v>43963</c:v>
                </c:pt>
                <c:pt idx="343">
                  <c:v>43964</c:v>
                </c:pt>
                <c:pt idx="344">
                  <c:v>43965</c:v>
                </c:pt>
                <c:pt idx="345">
                  <c:v>43966</c:v>
                </c:pt>
                <c:pt idx="346">
                  <c:v>43969</c:v>
                </c:pt>
                <c:pt idx="347">
                  <c:v>43970</c:v>
                </c:pt>
                <c:pt idx="348">
                  <c:v>43971</c:v>
                </c:pt>
                <c:pt idx="349">
                  <c:v>43972</c:v>
                </c:pt>
                <c:pt idx="350">
                  <c:v>43973</c:v>
                </c:pt>
                <c:pt idx="351">
                  <c:v>43977</c:v>
                </c:pt>
                <c:pt idx="352">
                  <c:v>43978</c:v>
                </c:pt>
                <c:pt idx="353">
                  <c:v>43979</c:v>
                </c:pt>
                <c:pt idx="354">
                  <c:v>43980</c:v>
                </c:pt>
                <c:pt idx="355">
                  <c:v>43983</c:v>
                </c:pt>
                <c:pt idx="356">
                  <c:v>43984</c:v>
                </c:pt>
                <c:pt idx="357">
                  <c:v>43985</c:v>
                </c:pt>
                <c:pt idx="358">
                  <c:v>43986</c:v>
                </c:pt>
                <c:pt idx="359">
                  <c:v>43987</c:v>
                </c:pt>
                <c:pt idx="360">
                  <c:v>43990</c:v>
                </c:pt>
                <c:pt idx="361">
                  <c:v>43991</c:v>
                </c:pt>
                <c:pt idx="362">
                  <c:v>43992</c:v>
                </c:pt>
                <c:pt idx="363">
                  <c:v>43993</c:v>
                </c:pt>
                <c:pt idx="364">
                  <c:v>43994</c:v>
                </c:pt>
                <c:pt idx="365">
                  <c:v>43997</c:v>
                </c:pt>
                <c:pt idx="366">
                  <c:v>43998</c:v>
                </c:pt>
                <c:pt idx="367">
                  <c:v>43999</c:v>
                </c:pt>
                <c:pt idx="368">
                  <c:v>44000</c:v>
                </c:pt>
                <c:pt idx="369">
                  <c:v>44001</c:v>
                </c:pt>
                <c:pt idx="370">
                  <c:v>44004</c:v>
                </c:pt>
                <c:pt idx="371">
                  <c:v>44005</c:v>
                </c:pt>
                <c:pt idx="372">
                  <c:v>44006</c:v>
                </c:pt>
                <c:pt idx="373">
                  <c:v>44007</c:v>
                </c:pt>
                <c:pt idx="374">
                  <c:v>44008</c:v>
                </c:pt>
                <c:pt idx="375">
                  <c:v>44011</c:v>
                </c:pt>
                <c:pt idx="376">
                  <c:v>44012</c:v>
                </c:pt>
                <c:pt idx="377">
                  <c:v>44013</c:v>
                </c:pt>
                <c:pt idx="378">
                  <c:v>44014</c:v>
                </c:pt>
                <c:pt idx="379">
                  <c:v>44018</c:v>
                </c:pt>
                <c:pt idx="380">
                  <c:v>44019</c:v>
                </c:pt>
                <c:pt idx="381">
                  <c:v>44020</c:v>
                </c:pt>
                <c:pt idx="382">
                  <c:v>44021</c:v>
                </c:pt>
                <c:pt idx="383">
                  <c:v>44022</c:v>
                </c:pt>
                <c:pt idx="384">
                  <c:v>44025</c:v>
                </c:pt>
                <c:pt idx="385">
                  <c:v>44026</c:v>
                </c:pt>
                <c:pt idx="386">
                  <c:v>44027</c:v>
                </c:pt>
                <c:pt idx="387">
                  <c:v>44028</c:v>
                </c:pt>
                <c:pt idx="388">
                  <c:v>44029</c:v>
                </c:pt>
                <c:pt idx="389">
                  <c:v>44032</c:v>
                </c:pt>
                <c:pt idx="390">
                  <c:v>44033</c:v>
                </c:pt>
                <c:pt idx="391">
                  <c:v>44034</c:v>
                </c:pt>
                <c:pt idx="392">
                  <c:v>44035</c:v>
                </c:pt>
                <c:pt idx="393">
                  <c:v>44036</c:v>
                </c:pt>
                <c:pt idx="394">
                  <c:v>44039</c:v>
                </c:pt>
                <c:pt idx="395">
                  <c:v>44040</c:v>
                </c:pt>
                <c:pt idx="396">
                  <c:v>44041</c:v>
                </c:pt>
                <c:pt idx="397">
                  <c:v>44042</c:v>
                </c:pt>
                <c:pt idx="398">
                  <c:v>44043</c:v>
                </c:pt>
                <c:pt idx="399">
                  <c:v>44046</c:v>
                </c:pt>
                <c:pt idx="400">
                  <c:v>44047</c:v>
                </c:pt>
                <c:pt idx="401">
                  <c:v>44048</c:v>
                </c:pt>
                <c:pt idx="402">
                  <c:v>44049</c:v>
                </c:pt>
                <c:pt idx="403">
                  <c:v>44050</c:v>
                </c:pt>
                <c:pt idx="404">
                  <c:v>44053</c:v>
                </c:pt>
                <c:pt idx="405">
                  <c:v>44054</c:v>
                </c:pt>
                <c:pt idx="406">
                  <c:v>44055</c:v>
                </c:pt>
                <c:pt idx="407">
                  <c:v>44056</c:v>
                </c:pt>
                <c:pt idx="408">
                  <c:v>44057</c:v>
                </c:pt>
                <c:pt idx="409">
                  <c:v>44060</c:v>
                </c:pt>
                <c:pt idx="410">
                  <c:v>44061</c:v>
                </c:pt>
                <c:pt idx="411">
                  <c:v>44062</c:v>
                </c:pt>
                <c:pt idx="412">
                  <c:v>44063</c:v>
                </c:pt>
                <c:pt idx="413">
                  <c:v>44064</c:v>
                </c:pt>
                <c:pt idx="414">
                  <c:v>44067</c:v>
                </c:pt>
                <c:pt idx="415">
                  <c:v>44068</c:v>
                </c:pt>
                <c:pt idx="416">
                  <c:v>44069</c:v>
                </c:pt>
                <c:pt idx="417">
                  <c:v>44070</c:v>
                </c:pt>
                <c:pt idx="418">
                  <c:v>44071</c:v>
                </c:pt>
                <c:pt idx="419">
                  <c:v>44074</c:v>
                </c:pt>
                <c:pt idx="420">
                  <c:v>44075</c:v>
                </c:pt>
                <c:pt idx="421">
                  <c:v>44076</c:v>
                </c:pt>
                <c:pt idx="422">
                  <c:v>44077</c:v>
                </c:pt>
                <c:pt idx="423">
                  <c:v>44078</c:v>
                </c:pt>
                <c:pt idx="424">
                  <c:v>44082</c:v>
                </c:pt>
                <c:pt idx="425">
                  <c:v>44083</c:v>
                </c:pt>
                <c:pt idx="426">
                  <c:v>44084</c:v>
                </c:pt>
                <c:pt idx="427">
                  <c:v>44085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44095</c:v>
                </c:pt>
                <c:pt idx="434">
                  <c:v>44096</c:v>
                </c:pt>
                <c:pt idx="435">
                  <c:v>44097</c:v>
                </c:pt>
                <c:pt idx="436">
                  <c:v>44098</c:v>
                </c:pt>
                <c:pt idx="437">
                  <c:v>44099</c:v>
                </c:pt>
                <c:pt idx="438">
                  <c:v>44102</c:v>
                </c:pt>
                <c:pt idx="439">
                  <c:v>44103</c:v>
                </c:pt>
                <c:pt idx="440">
                  <c:v>44104</c:v>
                </c:pt>
                <c:pt idx="441">
                  <c:v>44105</c:v>
                </c:pt>
                <c:pt idx="442">
                  <c:v>44106</c:v>
                </c:pt>
                <c:pt idx="443">
                  <c:v>44109</c:v>
                </c:pt>
                <c:pt idx="444">
                  <c:v>44110</c:v>
                </c:pt>
                <c:pt idx="445">
                  <c:v>44111</c:v>
                </c:pt>
                <c:pt idx="446">
                  <c:v>44112</c:v>
                </c:pt>
                <c:pt idx="447">
                  <c:v>44113</c:v>
                </c:pt>
                <c:pt idx="448">
                  <c:v>44116</c:v>
                </c:pt>
                <c:pt idx="449">
                  <c:v>44117</c:v>
                </c:pt>
                <c:pt idx="450">
                  <c:v>44118</c:v>
                </c:pt>
                <c:pt idx="451">
                  <c:v>44119</c:v>
                </c:pt>
                <c:pt idx="452">
                  <c:v>44120</c:v>
                </c:pt>
                <c:pt idx="453">
                  <c:v>44123</c:v>
                </c:pt>
                <c:pt idx="454">
                  <c:v>44124</c:v>
                </c:pt>
                <c:pt idx="455">
                  <c:v>44125</c:v>
                </c:pt>
                <c:pt idx="456">
                  <c:v>44126</c:v>
                </c:pt>
                <c:pt idx="457">
                  <c:v>44127</c:v>
                </c:pt>
                <c:pt idx="458">
                  <c:v>44130</c:v>
                </c:pt>
                <c:pt idx="459">
                  <c:v>44131</c:v>
                </c:pt>
                <c:pt idx="460">
                  <c:v>44132</c:v>
                </c:pt>
                <c:pt idx="461">
                  <c:v>44133</c:v>
                </c:pt>
                <c:pt idx="462">
                  <c:v>44134</c:v>
                </c:pt>
                <c:pt idx="463">
                  <c:v>44137</c:v>
                </c:pt>
                <c:pt idx="464">
                  <c:v>44138</c:v>
                </c:pt>
                <c:pt idx="465">
                  <c:v>44139</c:v>
                </c:pt>
                <c:pt idx="466">
                  <c:v>44140</c:v>
                </c:pt>
                <c:pt idx="467">
                  <c:v>44141</c:v>
                </c:pt>
                <c:pt idx="468">
                  <c:v>44144</c:v>
                </c:pt>
                <c:pt idx="469">
                  <c:v>44145</c:v>
                </c:pt>
                <c:pt idx="470">
                  <c:v>44146</c:v>
                </c:pt>
                <c:pt idx="471">
                  <c:v>44147</c:v>
                </c:pt>
                <c:pt idx="472">
                  <c:v>44148</c:v>
                </c:pt>
                <c:pt idx="473">
                  <c:v>44151</c:v>
                </c:pt>
                <c:pt idx="474">
                  <c:v>44152</c:v>
                </c:pt>
                <c:pt idx="475">
                  <c:v>44153</c:v>
                </c:pt>
                <c:pt idx="476">
                  <c:v>44154</c:v>
                </c:pt>
                <c:pt idx="477">
                  <c:v>44155</c:v>
                </c:pt>
                <c:pt idx="478">
                  <c:v>44158</c:v>
                </c:pt>
                <c:pt idx="479">
                  <c:v>44159</c:v>
                </c:pt>
                <c:pt idx="480">
                  <c:v>44160</c:v>
                </c:pt>
                <c:pt idx="481">
                  <c:v>44162</c:v>
                </c:pt>
                <c:pt idx="482">
                  <c:v>44165</c:v>
                </c:pt>
                <c:pt idx="483">
                  <c:v>44166</c:v>
                </c:pt>
                <c:pt idx="484">
                  <c:v>44167</c:v>
                </c:pt>
                <c:pt idx="485">
                  <c:v>44168</c:v>
                </c:pt>
                <c:pt idx="486">
                  <c:v>44169</c:v>
                </c:pt>
                <c:pt idx="487">
                  <c:v>44172</c:v>
                </c:pt>
                <c:pt idx="488">
                  <c:v>44173</c:v>
                </c:pt>
                <c:pt idx="489">
                  <c:v>44174</c:v>
                </c:pt>
                <c:pt idx="490">
                  <c:v>44175</c:v>
                </c:pt>
                <c:pt idx="491">
                  <c:v>44176</c:v>
                </c:pt>
                <c:pt idx="492">
                  <c:v>44179</c:v>
                </c:pt>
                <c:pt idx="493">
                  <c:v>44180</c:v>
                </c:pt>
                <c:pt idx="494">
                  <c:v>44181</c:v>
                </c:pt>
                <c:pt idx="495">
                  <c:v>44182</c:v>
                </c:pt>
                <c:pt idx="496">
                  <c:v>44183</c:v>
                </c:pt>
                <c:pt idx="497">
                  <c:v>44186</c:v>
                </c:pt>
                <c:pt idx="498">
                  <c:v>44187</c:v>
                </c:pt>
                <c:pt idx="499">
                  <c:v>44188</c:v>
                </c:pt>
                <c:pt idx="500">
                  <c:v>44189</c:v>
                </c:pt>
                <c:pt idx="501">
                  <c:v>44193</c:v>
                </c:pt>
                <c:pt idx="502">
                  <c:v>44194</c:v>
                </c:pt>
                <c:pt idx="503">
                  <c:v>44195</c:v>
                </c:pt>
                <c:pt idx="504">
                  <c:v>44196</c:v>
                </c:pt>
                <c:pt idx="505">
                  <c:v>44200</c:v>
                </c:pt>
                <c:pt idx="506">
                  <c:v>44201</c:v>
                </c:pt>
                <c:pt idx="507">
                  <c:v>44202</c:v>
                </c:pt>
                <c:pt idx="508">
                  <c:v>44203</c:v>
                </c:pt>
                <c:pt idx="509">
                  <c:v>44204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44221</c:v>
                </c:pt>
                <c:pt idx="520">
                  <c:v>44222</c:v>
                </c:pt>
                <c:pt idx="521">
                  <c:v>44223</c:v>
                </c:pt>
                <c:pt idx="522">
                  <c:v>44224</c:v>
                </c:pt>
                <c:pt idx="523">
                  <c:v>44225</c:v>
                </c:pt>
                <c:pt idx="524">
                  <c:v>44228</c:v>
                </c:pt>
                <c:pt idx="525">
                  <c:v>44229</c:v>
                </c:pt>
                <c:pt idx="526">
                  <c:v>44230</c:v>
                </c:pt>
                <c:pt idx="527">
                  <c:v>44231</c:v>
                </c:pt>
                <c:pt idx="528">
                  <c:v>44232</c:v>
                </c:pt>
                <c:pt idx="529">
                  <c:v>44235</c:v>
                </c:pt>
                <c:pt idx="530">
                  <c:v>44236</c:v>
                </c:pt>
                <c:pt idx="531">
                  <c:v>44237</c:v>
                </c:pt>
                <c:pt idx="532">
                  <c:v>44238</c:v>
                </c:pt>
                <c:pt idx="533">
                  <c:v>44239</c:v>
                </c:pt>
                <c:pt idx="534">
                  <c:v>44243</c:v>
                </c:pt>
                <c:pt idx="535">
                  <c:v>44244</c:v>
                </c:pt>
                <c:pt idx="536">
                  <c:v>44245</c:v>
                </c:pt>
                <c:pt idx="537">
                  <c:v>44246</c:v>
                </c:pt>
                <c:pt idx="538">
                  <c:v>44249</c:v>
                </c:pt>
                <c:pt idx="539">
                  <c:v>44250</c:v>
                </c:pt>
                <c:pt idx="540">
                  <c:v>44251</c:v>
                </c:pt>
                <c:pt idx="541">
                  <c:v>44252</c:v>
                </c:pt>
                <c:pt idx="542">
                  <c:v>44253</c:v>
                </c:pt>
                <c:pt idx="543">
                  <c:v>44256</c:v>
                </c:pt>
                <c:pt idx="544">
                  <c:v>44257</c:v>
                </c:pt>
                <c:pt idx="545">
                  <c:v>44258</c:v>
                </c:pt>
                <c:pt idx="546">
                  <c:v>44259</c:v>
                </c:pt>
                <c:pt idx="547">
                  <c:v>44260</c:v>
                </c:pt>
                <c:pt idx="548">
                  <c:v>44263</c:v>
                </c:pt>
                <c:pt idx="549">
                  <c:v>44264</c:v>
                </c:pt>
                <c:pt idx="550">
                  <c:v>44265</c:v>
                </c:pt>
                <c:pt idx="551">
                  <c:v>44266</c:v>
                </c:pt>
                <c:pt idx="552">
                  <c:v>44267</c:v>
                </c:pt>
                <c:pt idx="553">
                  <c:v>44270</c:v>
                </c:pt>
                <c:pt idx="554">
                  <c:v>44271</c:v>
                </c:pt>
                <c:pt idx="555">
                  <c:v>44272</c:v>
                </c:pt>
                <c:pt idx="556">
                  <c:v>44273</c:v>
                </c:pt>
                <c:pt idx="557">
                  <c:v>44274</c:v>
                </c:pt>
                <c:pt idx="558">
                  <c:v>44277</c:v>
                </c:pt>
                <c:pt idx="559">
                  <c:v>44278</c:v>
                </c:pt>
                <c:pt idx="560">
                  <c:v>44279</c:v>
                </c:pt>
                <c:pt idx="561">
                  <c:v>44280</c:v>
                </c:pt>
                <c:pt idx="562">
                  <c:v>44281</c:v>
                </c:pt>
                <c:pt idx="563">
                  <c:v>44284</c:v>
                </c:pt>
                <c:pt idx="564">
                  <c:v>44285</c:v>
                </c:pt>
                <c:pt idx="565">
                  <c:v>44286</c:v>
                </c:pt>
                <c:pt idx="566">
                  <c:v>44287</c:v>
                </c:pt>
                <c:pt idx="567">
                  <c:v>44291</c:v>
                </c:pt>
                <c:pt idx="568">
                  <c:v>44292</c:v>
                </c:pt>
                <c:pt idx="569">
                  <c:v>44293</c:v>
                </c:pt>
                <c:pt idx="570">
                  <c:v>44294</c:v>
                </c:pt>
                <c:pt idx="571">
                  <c:v>44295</c:v>
                </c:pt>
                <c:pt idx="572">
                  <c:v>44298</c:v>
                </c:pt>
                <c:pt idx="573">
                  <c:v>44299</c:v>
                </c:pt>
                <c:pt idx="574">
                  <c:v>44300</c:v>
                </c:pt>
                <c:pt idx="575">
                  <c:v>44301</c:v>
                </c:pt>
                <c:pt idx="576">
                  <c:v>44302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44312</c:v>
                </c:pt>
                <c:pt idx="583">
                  <c:v>44313</c:v>
                </c:pt>
                <c:pt idx="584">
                  <c:v>44314</c:v>
                </c:pt>
                <c:pt idx="585">
                  <c:v>44315</c:v>
                </c:pt>
                <c:pt idx="586">
                  <c:v>44316</c:v>
                </c:pt>
                <c:pt idx="587">
                  <c:v>44319</c:v>
                </c:pt>
                <c:pt idx="588">
                  <c:v>44320</c:v>
                </c:pt>
                <c:pt idx="589">
                  <c:v>44321</c:v>
                </c:pt>
                <c:pt idx="590">
                  <c:v>44322</c:v>
                </c:pt>
                <c:pt idx="591">
                  <c:v>44323</c:v>
                </c:pt>
                <c:pt idx="592">
                  <c:v>44326</c:v>
                </c:pt>
                <c:pt idx="593">
                  <c:v>44327</c:v>
                </c:pt>
                <c:pt idx="594">
                  <c:v>44328</c:v>
                </c:pt>
                <c:pt idx="595">
                  <c:v>44329</c:v>
                </c:pt>
                <c:pt idx="596">
                  <c:v>44330</c:v>
                </c:pt>
                <c:pt idx="597">
                  <c:v>44333</c:v>
                </c:pt>
                <c:pt idx="598">
                  <c:v>44334</c:v>
                </c:pt>
                <c:pt idx="599">
                  <c:v>44335</c:v>
                </c:pt>
                <c:pt idx="600">
                  <c:v>44336</c:v>
                </c:pt>
                <c:pt idx="601">
                  <c:v>44337</c:v>
                </c:pt>
                <c:pt idx="602">
                  <c:v>44340</c:v>
                </c:pt>
                <c:pt idx="603">
                  <c:v>44341</c:v>
                </c:pt>
                <c:pt idx="604">
                  <c:v>44342</c:v>
                </c:pt>
                <c:pt idx="605">
                  <c:v>44343</c:v>
                </c:pt>
                <c:pt idx="606">
                  <c:v>44344</c:v>
                </c:pt>
                <c:pt idx="607">
                  <c:v>44348</c:v>
                </c:pt>
                <c:pt idx="608">
                  <c:v>44349</c:v>
                </c:pt>
                <c:pt idx="609">
                  <c:v>44350</c:v>
                </c:pt>
                <c:pt idx="610">
                  <c:v>44351</c:v>
                </c:pt>
                <c:pt idx="611">
                  <c:v>44354</c:v>
                </c:pt>
                <c:pt idx="612">
                  <c:v>44355</c:v>
                </c:pt>
                <c:pt idx="613">
                  <c:v>44356</c:v>
                </c:pt>
                <c:pt idx="614">
                  <c:v>44357</c:v>
                </c:pt>
                <c:pt idx="615">
                  <c:v>44358</c:v>
                </c:pt>
                <c:pt idx="616">
                  <c:v>44361</c:v>
                </c:pt>
                <c:pt idx="617">
                  <c:v>44362</c:v>
                </c:pt>
                <c:pt idx="618">
                  <c:v>44363</c:v>
                </c:pt>
                <c:pt idx="619">
                  <c:v>44364</c:v>
                </c:pt>
                <c:pt idx="620">
                  <c:v>44365</c:v>
                </c:pt>
                <c:pt idx="621">
                  <c:v>44368</c:v>
                </c:pt>
                <c:pt idx="622">
                  <c:v>44369</c:v>
                </c:pt>
                <c:pt idx="623">
                  <c:v>44370</c:v>
                </c:pt>
                <c:pt idx="624">
                  <c:v>44371</c:v>
                </c:pt>
                <c:pt idx="625">
                  <c:v>44372</c:v>
                </c:pt>
                <c:pt idx="626">
                  <c:v>44375</c:v>
                </c:pt>
                <c:pt idx="627">
                  <c:v>44376</c:v>
                </c:pt>
                <c:pt idx="628">
                  <c:v>44377</c:v>
                </c:pt>
                <c:pt idx="629">
                  <c:v>44378</c:v>
                </c:pt>
                <c:pt idx="630">
                  <c:v>44379</c:v>
                </c:pt>
                <c:pt idx="631">
                  <c:v>44383</c:v>
                </c:pt>
                <c:pt idx="632">
                  <c:v>44384</c:v>
                </c:pt>
                <c:pt idx="633">
                  <c:v>44385</c:v>
                </c:pt>
                <c:pt idx="634">
                  <c:v>44386</c:v>
                </c:pt>
                <c:pt idx="635">
                  <c:v>44389</c:v>
                </c:pt>
                <c:pt idx="636">
                  <c:v>44390</c:v>
                </c:pt>
                <c:pt idx="637">
                  <c:v>44391</c:v>
                </c:pt>
                <c:pt idx="638">
                  <c:v>44392</c:v>
                </c:pt>
                <c:pt idx="639">
                  <c:v>44393</c:v>
                </c:pt>
                <c:pt idx="640">
                  <c:v>44396</c:v>
                </c:pt>
                <c:pt idx="641">
                  <c:v>44397</c:v>
                </c:pt>
                <c:pt idx="642">
                  <c:v>44398</c:v>
                </c:pt>
                <c:pt idx="643">
                  <c:v>44399</c:v>
                </c:pt>
                <c:pt idx="644">
                  <c:v>44400</c:v>
                </c:pt>
                <c:pt idx="645">
                  <c:v>44403</c:v>
                </c:pt>
                <c:pt idx="646">
                  <c:v>44404</c:v>
                </c:pt>
                <c:pt idx="647">
                  <c:v>44405</c:v>
                </c:pt>
                <c:pt idx="648">
                  <c:v>44406</c:v>
                </c:pt>
                <c:pt idx="649">
                  <c:v>44407</c:v>
                </c:pt>
                <c:pt idx="650">
                  <c:v>44410</c:v>
                </c:pt>
                <c:pt idx="651">
                  <c:v>44411</c:v>
                </c:pt>
                <c:pt idx="652">
                  <c:v>44412</c:v>
                </c:pt>
                <c:pt idx="653">
                  <c:v>44413</c:v>
                </c:pt>
                <c:pt idx="654">
                  <c:v>44414</c:v>
                </c:pt>
                <c:pt idx="655">
                  <c:v>44417</c:v>
                </c:pt>
                <c:pt idx="656">
                  <c:v>44418</c:v>
                </c:pt>
                <c:pt idx="657">
                  <c:v>44419</c:v>
                </c:pt>
                <c:pt idx="658">
                  <c:v>44420</c:v>
                </c:pt>
                <c:pt idx="659">
                  <c:v>44421</c:v>
                </c:pt>
                <c:pt idx="660">
                  <c:v>44424</c:v>
                </c:pt>
                <c:pt idx="661">
                  <c:v>44425</c:v>
                </c:pt>
                <c:pt idx="662">
                  <c:v>44426</c:v>
                </c:pt>
                <c:pt idx="663">
                  <c:v>44427</c:v>
                </c:pt>
                <c:pt idx="664">
                  <c:v>44428</c:v>
                </c:pt>
                <c:pt idx="665">
                  <c:v>44431</c:v>
                </c:pt>
                <c:pt idx="666">
                  <c:v>44432</c:v>
                </c:pt>
                <c:pt idx="667">
                  <c:v>44433</c:v>
                </c:pt>
                <c:pt idx="668">
                  <c:v>44434</c:v>
                </c:pt>
                <c:pt idx="669">
                  <c:v>44435</c:v>
                </c:pt>
                <c:pt idx="670">
                  <c:v>44438</c:v>
                </c:pt>
                <c:pt idx="671">
                  <c:v>44439</c:v>
                </c:pt>
                <c:pt idx="672">
                  <c:v>44440</c:v>
                </c:pt>
                <c:pt idx="673">
                  <c:v>44441</c:v>
                </c:pt>
                <c:pt idx="674">
                  <c:v>44442</c:v>
                </c:pt>
                <c:pt idx="675">
                  <c:v>44446</c:v>
                </c:pt>
                <c:pt idx="676">
                  <c:v>44447</c:v>
                </c:pt>
                <c:pt idx="677">
                  <c:v>44448</c:v>
                </c:pt>
                <c:pt idx="678">
                  <c:v>44449</c:v>
                </c:pt>
                <c:pt idx="679">
                  <c:v>44452</c:v>
                </c:pt>
                <c:pt idx="680">
                  <c:v>44453</c:v>
                </c:pt>
                <c:pt idx="681">
                  <c:v>44454</c:v>
                </c:pt>
                <c:pt idx="682">
                  <c:v>44455</c:v>
                </c:pt>
                <c:pt idx="683">
                  <c:v>44456</c:v>
                </c:pt>
                <c:pt idx="684">
                  <c:v>44459</c:v>
                </c:pt>
                <c:pt idx="685">
                  <c:v>44460</c:v>
                </c:pt>
                <c:pt idx="686">
                  <c:v>44461</c:v>
                </c:pt>
                <c:pt idx="687">
                  <c:v>44462</c:v>
                </c:pt>
                <c:pt idx="688">
                  <c:v>44463</c:v>
                </c:pt>
                <c:pt idx="689">
                  <c:v>44466</c:v>
                </c:pt>
                <c:pt idx="690">
                  <c:v>44467</c:v>
                </c:pt>
                <c:pt idx="691">
                  <c:v>44468</c:v>
                </c:pt>
                <c:pt idx="692">
                  <c:v>44469</c:v>
                </c:pt>
                <c:pt idx="693">
                  <c:v>44470</c:v>
                </c:pt>
                <c:pt idx="694">
                  <c:v>44473</c:v>
                </c:pt>
                <c:pt idx="695">
                  <c:v>44474</c:v>
                </c:pt>
                <c:pt idx="696">
                  <c:v>44475</c:v>
                </c:pt>
                <c:pt idx="697">
                  <c:v>44476</c:v>
                </c:pt>
                <c:pt idx="698">
                  <c:v>44477</c:v>
                </c:pt>
                <c:pt idx="699">
                  <c:v>44480</c:v>
                </c:pt>
                <c:pt idx="700">
                  <c:v>44481</c:v>
                </c:pt>
                <c:pt idx="701">
                  <c:v>44482</c:v>
                </c:pt>
                <c:pt idx="702">
                  <c:v>44483</c:v>
                </c:pt>
                <c:pt idx="703">
                  <c:v>44484</c:v>
                </c:pt>
                <c:pt idx="704">
                  <c:v>44487</c:v>
                </c:pt>
                <c:pt idx="705">
                  <c:v>44488</c:v>
                </c:pt>
                <c:pt idx="706">
                  <c:v>44489</c:v>
                </c:pt>
                <c:pt idx="707">
                  <c:v>44490</c:v>
                </c:pt>
                <c:pt idx="708">
                  <c:v>44491</c:v>
                </c:pt>
                <c:pt idx="709">
                  <c:v>44494</c:v>
                </c:pt>
                <c:pt idx="710">
                  <c:v>44495</c:v>
                </c:pt>
                <c:pt idx="711">
                  <c:v>44496</c:v>
                </c:pt>
                <c:pt idx="712">
                  <c:v>44497</c:v>
                </c:pt>
                <c:pt idx="713">
                  <c:v>44498</c:v>
                </c:pt>
              </c:numCache>
            </c:numRef>
          </c:cat>
          <c:val>
            <c:numRef>
              <c:f>'Time Series Forecasting'!$G$2:$G$715</c:f>
              <c:numCache>
                <c:formatCode>General</c:formatCode>
                <c:ptCount val="714"/>
                <c:pt idx="0">
                  <c:v>7.2842802999999998</c:v>
                </c:pt>
                <c:pt idx="1">
                  <c:v>7.1736330989999999</c:v>
                </c:pt>
                <c:pt idx="2">
                  <c:v>7.4502515789999997</c:v>
                </c:pt>
                <c:pt idx="3">
                  <c:v>7.6438846590000002</c:v>
                </c:pt>
                <c:pt idx="4">
                  <c:v>7.7176494599999996</c:v>
                </c:pt>
                <c:pt idx="5">
                  <c:v>8.0403709410000008</c:v>
                </c:pt>
                <c:pt idx="6">
                  <c:v>7.9942684169999998</c:v>
                </c:pt>
                <c:pt idx="7">
                  <c:v>8.1325759889999993</c:v>
                </c:pt>
                <c:pt idx="8">
                  <c:v>8.2893266679999993</c:v>
                </c:pt>
                <c:pt idx="9">
                  <c:v>8.1510171889999992</c:v>
                </c:pt>
                <c:pt idx="10">
                  <c:v>7.6438846590000002</c:v>
                </c:pt>
                <c:pt idx="11">
                  <c:v>7.7084283830000002</c:v>
                </c:pt>
                <c:pt idx="12">
                  <c:v>7.9112825390000001</c:v>
                </c:pt>
                <c:pt idx="13">
                  <c:v>7.837516785</c:v>
                </c:pt>
                <c:pt idx="14">
                  <c:v>7.6899876589999998</c:v>
                </c:pt>
                <c:pt idx="15">
                  <c:v>7.9297227860000001</c:v>
                </c:pt>
                <c:pt idx="16">
                  <c:v>8.1694583890000008</c:v>
                </c:pt>
                <c:pt idx="17">
                  <c:v>7.9850468640000001</c:v>
                </c:pt>
                <c:pt idx="18">
                  <c:v>8.0772533420000006</c:v>
                </c:pt>
                <c:pt idx="19">
                  <c:v>8.1710653309999994</c:v>
                </c:pt>
                <c:pt idx="20">
                  <c:v>8.2554969790000001</c:v>
                </c:pt>
                <c:pt idx="21">
                  <c:v>8.1804466250000001</c:v>
                </c:pt>
                <c:pt idx="22">
                  <c:v>8.1616849899999995</c:v>
                </c:pt>
                <c:pt idx="23">
                  <c:v>8.2085905080000003</c:v>
                </c:pt>
                <c:pt idx="24">
                  <c:v>8.1804466250000001</c:v>
                </c:pt>
                <c:pt idx="25">
                  <c:v>7.7958154679999998</c:v>
                </c:pt>
                <c:pt idx="26">
                  <c:v>7.8708653450000003</c:v>
                </c:pt>
                <c:pt idx="27">
                  <c:v>7.8145775789999998</c:v>
                </c:pt>
                <c:pt idx="28">
                  <c:v>7.9365344049999997</c:v>
                </c:pt>
                <c:pt idx="29">
                  <c:v>7.8896274569999996</c:v>
                </c:pt>
                <c:pt idx="30">
                  <c:v>7.8990097050000001</c:v>
                </c:pt>
                <c:pt idx="31">
                  <c:v>8.0115842819999994</c:v>
                </c:pt>
                <c:pt idx="32">
                  <c:v>8.2836399079999996</c:v>
                </c:pt>
                <c:pt idx="33">
                  <c:v>8.3868331909999991</c:v>
                </c:pt>
                <c:pt idx="34">
                  <c:v>8.1710653309999994</c:v>
                </c:pt>
                <c:pt idx="35">
                  <c:v>8.1710653309999994</c:v>
                </c:pt>
                <c:pt idx="36">
                  <c:v>8.2179727549999999</c:v>
                </c:pt>
                <c:pt idx="37">
                  <c:v>8.3305463789999994</c:v>
                </c:pt>
                <c:pt idx="38">
                  <c:v>8.2367334369999998</c:v>
                </c:pt>
                <c:pt idx="39">
                  <c:v>8.2273521420000009</c:v>
                </c:pt>
                <c:pt idx="40">
                  <c:v>8.2461147310000005</c:v>
                </c:pt>
                <c:pt idx="41">
                  <c:v>8.2648782730000008</c:v>
                </c:pt>
                <c:pt idx="42">
                  <c:v>8.2273521420000009</c:v>
                </c:pt>
                <c:pt idx="43">
                  <c:v>8.0491085049999995</c:v>
                </c:pt>
                <c:pt idx="44">
                  <c:v>7.9552965159999998</c:v>
                </c:pt>
                <c:pt idx="45">
                  <c:v>7.8990097050000001</c:v>
                </c:pt>
                <c:pt idx="46">
                  <c:v>8.0772523879999998</c:v>
                </c:pt>
                <c:pt idx="47">
                  <c:v>8.0397262569999999</c:v>
                </c:pt>
                <c:pt idx="48">
                  <c:v>8.0022029880000005</c:v>
                </c:pt>
                <c:pt idx="49">
                  <c:v>7.8896274569999996</c:v>
                </c:pt>
                <c:pt idx="50">
                  <c:v>7.9083905220000004</c:v>
                </c:pt>
                <c:pt idx="51">
                  <c:v>8.0397262569999999</c:v>
                </c:pt>
                <c:pt idx="52">
                  <c:v>8.1616849899999995</c:v>
                </c:pt>
                <c:pt idx="53">
                  <c:v>7.983440399</c:v>
                </c:pt>
                <c:pt idx="54">
                  <c:v>8.1523017880000008</c:v>
                </c:pt>
                <c:pt idx="55">
                  <c:v>8.0115842819999994</c:v>
                </c:pt>
                <c:pt idx="56">
                  <c:v>7.983440399</c:v>
                </c:pt>
                <c:pt idx="57">
                  <c:v>8.2179727549999999</c:v>
                </c:pt>
                <c:pt idx="58">
                  <c:v>8.0866336820000004</c:v>
                </c:pt>
                <c:pt idx="59">
                  <c:v>8.2273521420000009</c:v>
                </c:pt>
                <c:pt idx="60">
                  <c:v>8.2367334369999998</c:v>
                </c:pt>
                <c:pt idx="61">
                  <c:v>8.424358368</c:v>
                </c:pt>
                <c:pt idx="62">
                  <c:v>8.4525022510000003</c:v>
                </c:pt>
                <c:pt idx="63">
                  <c:v>8.5650768280000005</c:v>
                </c:pt>
                <c:pt idx="64">
                  <c:v>8.6682710650000008</c:v>
                </c:pt>
                <c:pt idx="65">
                  <c:v>8.6776533130000004</c:v>
                </c:pt>
                <c:pt idx="66">
                  <c:v>8.7245597840000002</c:v>
                </c:pt>
                <c:pt idx="67">
                  <c:v>8.6401281359999995</c:v>
                </c:pt>
                <c:pt idx="68">
                  <c:v>8.7527027129999997</c:v>
                </c:pt>
                <c:pt idx="69">
                  <c:v>8.8089904790000002</c:v>
                </c:pt>
                <c:pt idx="70">
                  <c:v>8.8652772899999999</c:v>
                </c:pt>
                <c:pt idx="71">
                  <c:v>8.7527027129999997</c:v>
                </c:pt>
                <c:pt idx="72">
                  <c:v>8.7808456419999992</c:v>
                </c:pt>
                <c:pt idx="73">
                  <c:v>8.9121837619999997</c:v>
                </c:pt>
                <c:pt idx="74">
                  <c:v>8.9590902329999995</c:v>
                </c:pt>
                <c:pt idx="75">
                  <c:v>8.9121837619999997</c:v>
                </c:pt>
                <c:pt idx="76">
                  <c:v>9.0551595690000006</c:v>
                </c:pt>
                <c:pt idx="77">
                  <c:v>9.1218805310000004</c:v>
                </c:pt>
                <c:pt idx="78">
                  <c:v>8.9598417280000007</c:v>
                </c:pt>
                <c:pt idx="79">
                  <c:v>9.9225482940000003</c:v>
                </c:pt>
                <c:pt idx="80">
                  <c:v>9.8367624280000001</c:v>
                </c:pt>
                <c:pt idx="81">
                  <c:v>9.9606752400000005</c:v>
                </c:pt>
                <c:pt idx="82">
                  <c:v>9.8176994319999995</c:v>
                </c:pt>
                <c:pt idx="83">
                  <c:v>9.8558273320000005</c:v>
                </c:pt>
                <c:pt idx="84">
                  <c:v>9.9225482940000003</c:v>
                </c:pt>
                <c:pt idx="85">
                  <c:v>9.8844213490000001</c:v>
                </c:pt>
                <c:pt idx="86">
                  <c:v>9.8939533229999999</c:v>
                </c:pt>
                <c:pt idx="87">
                  <c:v>9.8558273320000005</c:v>
                </c:pt>
                <c:pt idx="88">
                  <c:v>9.7223815919999996</c:v>
                </c:pt>
                <c:pt idx="89">
                  <c:v>9.8939533229999999</c:v>
                </c:pt>
                <c:pt idx="90">
                  <c:v>9.6080017089999998</c:v>
                </c:pt>
                <c:pt idx="91">
                  <c:v>9.7605094910000005</c:v>
                </c:pt>
                <c:pt idx="92">
                  <c:v>9.8748893740000003</c:v>
                </c:pt>
                <c:pt idx="93">
                  <c:v>9.9130163190000005</c:v>
                </c:pt>
                <c:pt idx="94">
                  <c:v>9.8081684110000005</c:v>
                </c:pt>
                <c:pt idx="95">
                  <c:v>9.798635483</c:v>
                </c:pt>
                <c:pt idx="96">
                  <c:v>9.7605094910000005</c:v>
                </c:pt>
                <c:pt idx="97">
                  <c:v>9.5031518940000002</c:v>
                </c:pt>
                <c:pt idx="98">
                  <c:v>9.3887720110000004</c:v>
                </c:pt>
                <c:pt idx="99">
                  <c:v>9.3697071080000001</c:v>
                </c:pt>
                <c:pt idx="100">
                  <c:v>9.322048187</c:v>
                </c:pt>
                <c:pt idx="101">
                  <c:v>9.2553262709999995</c:v>
                </c:pt>
                <c:pt idx="102">
                  <c:v>9.2839221950000006</c:v>
                </c:pt>
                <c:pt idx="103">
                  <c:v>9.0742235180000002</c:v>
                </c:pt>
                <c:pt idx="104">
                  <c:v>9.1600084299999995</c:v>
                </c:pt>
                <c:pt idx="105">
                  <c:v>9.4554929730000001</c:v>
                </c:pt>
                <c:pt idx="106">
                  <c:v>9.322048187</c:v>
                </c:pt>
                <c:pt idx="107">
                  <c:v>9.2934541700000004</c:v>
                </c:pt>
                <c:pt idx="108">
                  <c:v>9.3029851909999994</c:v>
                </c:pt>
                <c:pt idx="109">
                  <c:v>9.3601751330000003</c:v>
                </c:pt>
                <c:pt idx="110">
                  <c:v>9.4554929730000001</c:v>
                </c:pt>
                <c:pt idx="111">
                  <c:v>9.3887720110000004</c:v>
                </c:pt>
                <c:pt idx="112">
                  <c:v>9.5889368059999995</c:v>
                </c:pt>
                <c:pt idx="113">
                  <c:v>9.5126829149999992</c:v>
                </c:pt>
                <c:pt idx="114">
                  <c:v>9.5794048309999997</c:v>
                </c:pt>
                <c:pt idx="115">
                  <c:v>9.6270647050000004</c:v>
                </c:pt>
                <c:pt idx="116">
                  <c:v>9.5698738100000007</c:v>
                </c:pt>
                <c:pt idx="117">
                  <c:v>9.5698738100000007</c:v>
                </c:pt>
                <c:pt idx="118">
                  <c:v>9.5222148900000008</c:v>
                </c:pt>
                <c:pt idx="119">
                  <c:v>9.4840879440000005</c:v>
                </c:pt>
                <c:pt idx="120">
                  <c:v>9.3792390819999998</c:v>
                </c:pt>
                <c:pt idx="121">
                  <c:v>9.4459609990000004</c:v>
                </c:pt>
                <c:pt idx="122">
                  <c:v>9.7223815919999996</c:v>
                </c:pt>
                <c:pt idx="123">
                  <c:v>9.7509775160000007</c:v>
                </c:pt>
                <c:pt idx="124">
                  <c:v>9.6747226719999997</c:v>
                </c:pt>
                <c:pt idx="125">
                  <c:v>9.646128654</c:v>
                </c:pt>
                <c:pt idx="126">
                  <c:v>9.7223815919999996</c:v>
                </c:pt>
                <c:pt idx="127">
                  <c:v>9.7223815919999996</c:v>
                </c:pt>
                <c:pt idx="128">
                  <c:v>9.7223815919999996</c:v>
                </c:pt>
                <c:pt idx="129">
                  <c:v>9.6651926039999996</c:v>
                </c:pt>
                <c:pt idx="130">
                  <c:v>9.6365957259999995</c:v>
                </c:pt>
                <c:pt idx="131">
                  <c:v>9.7128505710000006</c:v>
                </c:pt>
                <c:pt idx="132">
                  <c:v>9.9988021850000006</c:v>
                </c:pt>
                <c:pt idx="133">
                  <c:v>9.9320802690000001</c:v>
                </c:pt>
                <c:pt idx="134">
                  <c:v>10.01786613</c:v>
                </c:pt>
                <c:pt idx="135">
                  <c:v>9.8462944029999999</c:v>
                </c:pt>
                <c:pt idx="136">
                  <c:v>9.7795724869999994</c:v>
                </c:pt>
                <c:pt idx="137">
                  <c:v>9.7223815919999996</c:v>
                </c:pt>
                <c:pt idx="138">
                  <c:v>9.6933603290000008</c:v>
                </c:pt>
                <c:pt idx="139">
                  <c:v>9.8384704589999998</c:v>
                </c:pt>
                <c:pt idx="140">
                  <c:v>9.9932537079999992</c:v>
                </c:pt>
                <c:pt idx="141">
                  <c:v>9.2483558650000006</c:v>
                </c:pt>
                <c:pt idx="142">
                  <c:v>9.258029938</c:v>
                </c:pt>
                <c:pt idx="143">
                  <c:v>9.2870521549999996</c:v>
                </c:pt>
                <c:pt idx="144">
                  <c:v>9.2386817929999996</c:v>
                </c:pt>
                <c:pt idx="145">
                  <c:v>9.2193336489999993</c:v>
                </c:pt>
                <c:pt idx="146">
                  <c:v>9.0065059660000006</c:v>
                </c:pt>
                <c:pt idx="147">
                  <c:v>8.9774827960000003</c:v>
                </c:pt>
                <c:pt idx="148">
                  <c:v>8.9291124340000003</c:v>
                </c:pt>
                <c:pt idx="149">
                  <c:v>9.1709623340000004</c:v>
                </c:pt>
                <c:pt idx="150">
                  <c:v>9.2193336489999993</c:v>
                </c:pt>
                <c:pt idx="151">
                  <c:v>9.2483558650000006</c:v>
                </c:pt>
                <c:pt idx="152">
                  <c:v>9.1419410709999998</c:v>
                </c:pt>
                <c:pt idx="153">
                  <c:v>8.9871568679999996</c:v>
                </c:pt>
                <c:pt idx="154">
                  <c:v>8.9581356050000007</c:v>
                </c:pt>
                <c:pt idx="155">
                  <c:v>8.7066106800000007</c:v>
                </c:pt>
                <c:pt idx="156">
                  <c:v>8.5711746219999991</c:v>
                </c:pt>
                <c:pt idx="157">
                  <c:v>8.6679143910000001</c:v>
                </c:pt>
                <c:pt idx="158">
                  <c:v>8.7356319429999996</c:v>
                </c:pt>
                <c:pt idx="159">
                  <c:v>8.6679143910000001</c:v>
                </c:pt>
                <c:pt idx="160">
                  <c:v>8.7453069689999996</c:v>
                </c:pt>
                <c:pt idx="161">
                  <c:v>8.7453069689999996</c:v>
                </c:pt>
                <c:pt idx="162">
                  <c:v>8.4841089249999992</c:v>
                </c:pt>
                <c:pt idx="163">
                  <c:v>8.5324783330000002</c:v>
                </c:pt>
                <c:pt idx="164">
                  <c:v>8.474434853</c:v>
                </c:pt>
                <c:pt idx="165">
                  <c:v>8.7066106800000007</c:v>
                </c:pt>
                <c:pt idx="166">
                  <c:v>8.8226995469999991</c:v>
                </c:pt>
                <c:pt idx="167">
                  <c:v>8.8710689540000001</c:v>
                </c:pt>
                <c:pt idx="168">
                  <c:v>8.8033514020000005</c:v>
                </c:pt>
                <c:pt idx="169">
                  <c:v>8.9000911709999997</c:v>
                </c:pt>
                <c:pt idx="170">
                  <c:v>9.0355272289999995</c:v>
                </c:pt>
                <c:pt idx="171">
                  <c:v>9.0355272289999995</c:v>
                </c:pt>
                <c:pt idx="172">
                  <c:v>9.2290077210000003</c:v>
                </c:pt>
                <c:pt idx="173">
                  <c:v>9.1129188540000001</c:v>
                </c:pt>
                <c:pt idx="174">
                  <c:v>9.1129188540000001</c:v>
                </c:pt>
                <c:pt idx="175">
                  <c:v>9.1032457349999998</c:v>
                </c:pt>
                <c:pt idx="176">
                  <c:v>9.1419410709999998</c:v>
                </c:pt>
                <c:pt idx="177">
                  <c:v>8.9968309400000006</c:v>
                </c:pt>
                <c:pt idx="178">
                  <c:v>8.9774827960000003</c:v>
                </c:pt>
                <c:pt idx="179">
                  <c:v>8.9484615329999997</c:v>
                </c:pt>
                <c:pt idx="180">
                  <c:v>8.8033514020000005</c:v>
                </c:pt>
                <c:pt idx="181">
                  <c:v>8.8710689540000001</c:v>
                </c:pt>
                <c:pt idx="182">
                  <c:v>8.8613948820000008</c:v>
                </c:pt>
                <c:pt idx="183">
                  <c:v>8.8130245209999991</c:v>
                </c:pt>
                <c:pt idx="184">
                  <c:v>8.9000911709999997</c:v>
                </c:pt>
                <c:pt idx="185">
                  <c:v>8.8420476909999994</c:v>
                </c:pt>
                <c:pt idx="186">
                  <c:v>8.7840032580000003</c:v>
                </c:pt>
                <c:pt idx="187">
                  <c:v>8.8613948820000008</c:v>
                </c:pt>
                <c:pt idx="188">
                  <c:v>8.6098699570000008</c:v>
                </c:pt>
                <c:pt idx="189">
                  <c:v>8.3293237690000002</c:v>
                </c:pt>
                <c:pt idx="190">
                  <c:v>8.426064491</c:v>
                </c:pt>
                <c:pt idx="191">
                  <c:v>8.4550857540000006</c:v>
                </c:pt>
                <c:pt idx="192">
                  <c:v>8.3970422740000004</c:v>
                </c:pt>
                <c:pt idx="193">
                  <c:v>8.2616062160000006</c:v>
                </c:pt>
                <c:pt idx="194">
                  <c:v>8.2809553149999999</c:v>
                </c:pt>
                <c:pt idx="195">
                  <c:v>8.3389987950000002</c:v>
                </c:pt>
                <c:pt idx="196">
                  <c:v>8.4937820429999995</c:v>
                </c:pt>
                <c:pt idx="197">
                  <c:v>8.5324783330000002</c:v>
                </c:pt>
                <c:pt idx="198">
                  <c:v>8.7743282320000002</c:v>
                </c:pt>
                <c:pt idx="199">
                  <c:v>8.7743282320000002</c:v>
                </c:pt>
                <c:pt idx="200">
                  <c:v>8.8130245209999991</c:v>
                </c:pt>
                <c:pt idx="201">
                  <c:v>8.9871568679999996</c:v>
                </c:pt>
                <c:pt idx="202">
                  <c:v>8.878996849</c:v>
                </c:pt>
                <c:pt idx="203">
                  <c:v>8.9183273320000005</c:v>
                </c:pt>
                <c:pt idx="204">
                  <c:v>9.0559873579999994</c:v>
                </c:pt>
                <c:pt idx="205">
                  <c:v>8.4561882019999999</c:v>
                </c:pt>
                <c:pt idx="206">
                  <c:v>8.5741815569999993</c:v>
                </c:pt>
                <c:pt idx="207">
                  <c:v>8.4660196299999999</c:v>
                </c:pt>
                <c:pt idx="208">
                  <c:v>8.4955186840000003</c:v>
                </c:pt>
                <c:pt idx="209">
                  <c:v>8.3971910479999998</c:v>
                </c:pt>
                <c:pt idx="210">
                  <c:v>8.4463548660000001</c:v>
                </c:pt>
                <c:pt idx="211">
                  <c:v>8.7413387300000007</c:v>
                </c:pt>
                <c:pt idx="212">
                  <c:v>8.8494987490000003</c:v>
                </c:pt>
                <c:pt idx="213">
                  <c:v>8.8691644669999992</c:v>
                </c:pt>
                <c:pt idx="214">
                  <c:v>8.7708368300000004</c:v>
                </c:pt>
                <c:pt idx="215">
                  <c:v>8.7413387300000007</c:v>
                </c:pt>
                <c:pt idx="216">
                  <c:v>8.8888292310000008</c:v>
                </c:pt>
                <c:pt idx="217">
                  <c:v>8.9281606670000002</c:v>
                </c:pt>
                <c:pt idx="218">
                  <c:v>8.8888292310000008</c:v>
                </c:pt>
                <c:pt idx="219">
                  <c:v>8.6626758580000001</c:v>
                </c:pt>
                <c:pt idx="220">
                  <c:v>8.6430101389999994</c:v>
                </c:pt>
                <c:pt idx="221">
                  <c:v>8.80033493</c:v>
                </c:pt>
                <c:pt idx="222">
                  <c:v>8.80033493</c:v>
                </c:pt>
                <c:pt idx="223">
                  <c:v>8.7511701580000008</c:v>
                </c:pt>
                <c:pt idx="224">
                  <c:v>8.5840129849999993</c:v>
                </c:pt>
                <c:pt idx="225">
                  <c:v>8.5643482209999995</c:v>
                </c:pt>
                <c:pt idx="226">
                  <c:v>8.7413387300000007</c:v>
                </c:pt>
                <c:pt idx="227">
                  <c:v>8.8494987490000003</c:v>
                </c:pt>
                <c:pt idx="228">
                  <c:v>8.8593311309999994</c:v>
                </c:pt>
                <c:pt idx="229">
                  <c:v>8.9478263850000008</c:v>
                </c:pt>
                <c:pt idx="230">
                  <c:v>8.9084959030000004</c:v>
                </c:pt>
                <c:pt idx="231">
                  <c:v>8.8593311309999994</c:v>
                </c:pt>
                <c:pt idx="232">
                  <c:v>8.7413387300000007</c:v>
                </c:pt>
                <c:pt idx="233">
                  <c:v>8.80033493</c:v>
                </c:pt>
                <c:pt idx="234">
                  <c:v>8.7806692119999994</c:v>
                </c:pt>
                <c:pt idx="235">
                  <c:v>8.8691644669999992</c:v>
                </c:pt>
                <c:pt idx="236">
                  <c:v>8.8593311309999994</c:v>
                </c:pt>
                <c:pt idx="237">
                  <c:v>8.9183273320000005</c:v>
                </c:pt>
                <c:pt idx="238">
                  <c:v>8.9576587679999999</c:v>
                </c:pt>
                <c:pt idx="239">
                  <c:v>9.1641473770000008</c:v>
                </c:pt>
                <c:pt idx="240">
                  <c:v>9.0756521219999993</c:v>
                </c:pt>
                <c:pt idx="241">
                  <c:v>9.2329769129999999</c:v>
                </c:pt>
                <c:pt idx="242">
                  <c:v>9.2329769129999999</c:v>
                </c:pt>
                <c:pt idx="243">
                  <c:v>9.3804683690000008</c:v>
                </c:pt>
                <c:pt idx="244">
                  <c:v>9.2526426320000006</c:v>
                </c:pt>
                <c:pt idx="245">
                  <c:v>9.3214712140000007</c:v>
                </c:pt>
                <c:pt idx="246">
                  <c:v>9.2821407320000002</c:v>
                </c:pt>
                <c:pt idx="247">
                  <c:v>9.3116397860000006</c:v>
                </c:pt>
                <c:pt idx="248">
                  <c:v>9.2919731139999993</c:v>
                </c:pt>
                <c:pt idx="249">
                  <c:v>9.2034778589999995</c:v>
                </c:pt>
                <c:pt idx="250">
                  <c:v>9.095317841</c:v>
                </c:pt>
                <c:pt idx="251">
                  <c:v>9.1444816590000002</c:v>
                </c:pt>
                <c:pt idx="252">
                  <c:v>9.2624750139999996</c:v>
                </c:pt>
                <c:pt idx="253">
                  <c:v>9.0559873579999994</c:v>
                </c:pt>
                <c:pt idx="254">
                  <c:v>9.0068225860000002</c:v>
                </c:pt>
                <c:pt idx="255">
                  <c:v>9.095317841</c:v>
                </c:pt>
                <c:pt idx="256">
                  <c:v>9.095317841</c:v>
                </c:pt>
                <c:pt idx="257">
                  <c:v>9.1051511759999997</c:v>
                </c:pt>
                <c:pt idx="258">
                  <c:v>9.095317841</c:v>
                </c:pt>
                <c:pt idx="259">
                  <c:v>9.0854845050000002</c:v>
                </c:pt>
                <c:pt idx="260">
                  <c:v>9.1346492769999994</c:v>
                </c:pt>
                <c:pt idx="261">
                  <c:v>9.0363206859999998</c:v>
                </c:pt>
                <c:pt idx="262">
                  <c:v>9.016655922</c:v>
                </c:pt>
                <c:pt idx="263">
                  <c:v>9.0068225860000002</c:v>
                </c:pt>
                <c:pt idx="264">
                  <c:v>9.0559873579999994</c:v>
                </c:pt>
                <c:pt idx="265">
                  <c:v>9.0068225860000002</c:v>
                </c:pt>
                <c:pt idx="266">
                  <c:v>8.9871578220000004</c:v>
                </c:pt>
                <c:pt idx="267">
                  <c:v>8.8494987490000003</c:v>
                </c:pt>
                <c:pt idx="268">
                  <c:v>8.7413387300000007</c:v>
                </c:pt>
                <c:pt idx="269">
                  <c:v>8.8200006480000006</c:v>
                </c:pt>
                <c:pt idx="270">
                  <c:v>8.8599996569999995</c:v>
                </c:pt>
                <c:pt idx="271">
                  <c:v>8.8400001530000001</c:v>
                </c:pt>
                <c:pt idx="272">
                  <c:v>8.8199996949999999</c:v>
                </c:pt>
                <c:pt idx="273">
                  <c:v>8.9799995419999998</c:v>
                </c:pt>
                <c:pt idx="274">
                  <c:v>9.1800003050000001</c:v>
                </c:pt>
                <c:pt idx="275">
                  <c:v>8.3100004199999997</c:v>
                </c:pt>
                <c:pt idx="276">
                  <c:v>8.25</c:v>
                </c:pt>
                <c:pt idx="277">
                  <c:v>8.1099996569999995</c:v>
                </c:pt>
                <c:pt idx="278">
                  <c:v>8.0600004199999997</c:v>
                </c:pt>
                <c:pt idx="279">
                  <c:v>8.1000003809999992</c:v>
                </c:pt>
                <c:pt idx="280">
                  <c:v>8.2399997710000008</c:v>
                </c:pt>
                <c:pt idx="281">
                  <c:v>8.25</c:v>
                </c:pt>
                <c:pt idx="282">
                  <c:v>8.1000003809999992</c:v>
                </c:pt>
                <c:pt idx="283">
                  <c:v>8.0600004199999997</c:v>
                </c:pt>
                <c:pt idx="284">
                  <c:v>8</c:v>
                </c:pt>
                <c:pt idx="285">
                  <c:v>8.0299997330000004</c:v>
                </c:pt>
                <c:pt idx="286">
                  <c:v>7.8899998660000001</c:v>
                </c:pt>
                <c:pt idx="287">
                  <c:v>7.5700001720000003</c:v>
                </c:pt>
                <c:pt idx="288">
                  <c:v>7.2300000190000002</c:v>
                </c:pt>
                <c:pt idx="289">
                  <c:v>7.2100000380000004</c:v>
                </c:pt>
                <c:pt idx="290">
                  <c:v>6.9699997900000001</c:v>
                </c:pt>
                <c:pt idx="291">
                  <c:v>6.9600000380000004</c:v>
                </c:pt>
                <c:pt idx="292">
                  <c:v>7.1999998090000004</c:v>
                </c:pt>
                <c:pt idx="293">
                  <c:v>6.9699997900000001</c:v>
                </c:pt>
                <c:pt idx="294">
                  <c:v>7.079999924</c:v>
                </c:pt>
                <c:pt idx="295">
                  <c:v>6.7399997709999999</c:v>
                </c:pt>
                <c:pt idx="296">
                  <c:v>6.4899997709999999</c:v>
                </c:pt>
                <c:pt idx="297">
                  <c:v>5.9000000950000002</c:v>
                </c:pt>
                <c:pt idx="298">
                  <c:v>6.2600002290000001</c:v>
                </c:pt>
                <c:pt idx="299">
                  <c:v>5.9000000950000002</c:v>
                </c:pt>
                <c:pt idx="300">
                  <c:v>5.3499999049999998</c:v>
                </c:pt>
                <c:pt idx="301">
                  <c:v>5.6300001139999996</c:v>
                </c:pt>
                <c:pt idx="302">
                  <c:v>5.0100002290000001</c:v>
                </c:pt>
                <c:pt idx="303">
                  <c:v>5.0100002290000001</c:v>
                </c:pt>
                <c:pt idx="304">
                  <c:v>4.5</c:v>
                </c:pt>
                <c:pt idx="305">
                  <c:v>4.4699997900000001</c:v>
                </c:pt>
                <c:pt idx="306">
                  <c:v>4.329999924</c:v>
                </c:pt>
                <c:pt idx="307">
                  <c:v>4.0100002290000001</c:v>
                </c:pt>
                <c:pt idx="308">
                  <c:v>4.9499998090000004</c:v>
                </c:pt>
                <c:pt idx="309">
                  <c:v>5.3899998660000001</c:v>
                </c:pt>
                <c:pt idx="310">
                  <c:v>5.25</c:v>
                </c:pt>
                <c:pt idx="311">
                  <c:v>5.1900000569999998</c:v>
                </c:pt>
                <c:pt idx="312">
                  <c:v>5.0300002099999999</c:v>
                </c:pt>
                <c:pt idx="313">
                  <c:v>4.829999924</c:v>
                </c:pt>
                <c:pt idx="314">
                  <c:v>4.4000000950000002</c:v>
                </c:pt>
                <c:pt idx="315">
                  <c:v>4.3600001339999999</c:v>
                </c:pt>
                <c:pt idx="316">
                  <c:v>4.2399997709999999</c:v>
                </c:pt>
                <c:pt idx="317">
                  <c:v>4.5300002099999999</c:v>
                </c:pt>
                <c:pt idx="318">
                  <c:v>4.7100000380000004</c:v>
                </c:pt>
                <c:pt idx="319">
                  <c:v>5.0300002099999999</c:v>
                </c:pt>
                <c:pt idx="320">
                  <c:v>5.3699998860000004</c:v>
                </c:pt>
                <c:pt idx="321">
                  <c:v>5.1599998469999999</c:v>
                </c:pt>
                <c:pt idx="322">
                  <c:v>5.2899999619999996</c:v>
                </c:pt>
                <c:pt idx="323">
                  <c:v>5.0300002099999999</c:v>
                </c:pt>
                <c:pt idx="324">
                  <c:v>4.9400000569999998</c:v>
                </c:pt>
                <c:pt idx="325">
                  <c:v>5.1199998860000004</c:v>
                </c:pt>
                <c:pt idx="326">
                  <c:v>4.9800000190000002</c:v>
                </c:pt>
                <c:pt idx="327">
                  <c:v>4.7699999809999998</c:v>
                </c:pt>
                <c:pt idx="328">
                  <c:v>4.7699999809999998</c:v>
                </c:pt>
                <c:pt idx="329">
                  <c:v>4.8899998660000001</c:v>
                </c:pt>
                <c:pt idx="330">
                  <c:v>4.8699998860000004</c:v>
                </c:pt>
                <c:pt idx="331">
                  <c:v>5.170000076</c:v>
                </c:pt>
                <c:pt idx="332">
                  <c:v>5.3800001139999996</c:v>
                </c:pt>
                <c:pt idx="333">
                  <c:v>5.2600002290000001</c:v>
                </c:pt>
                <c:pt idx="334">
                  <c:v>5.0900001530000001</c:v>
                </c:pt>
                <c:pt idx="335">
                  <c:v>4.920000076</c:v>
                </c:pt>
                <c:pt idx="336">
                  <c:v>4.8600001339999999</c:v>
                </c:pt>
                <c:pt idx="337">
                  <c:v>4.9699997900000001</c:v>
                </c:pt>
                <c:pt idx="338">
                  <c:v>4.8699998860000004</c:v>
                </c:pt>
                <c:pt idx="339">
                  <c:v>4.8699998860000004</c:v>
                </c:pt>
                <c:pt idx="340">
                  <c:v>5.2399997709999999</c:v>
                </c:pt>
                <c:pt idx="341">
                  <c:v>5.1199998860000004</c:v>
                </c:pt>
                <c:pt idx="342">
                  <c:v>4.9800000190000002</c:v>
                </c:pt>
                <c:pt idx="343">
                  <c:v>4.7199997900000001</c:v>
                </c:pt>
                <c:pt idx="344">
                  <c:v>4.8899998660000001</c:v>
                </c:pt>
                <c:pt idx="345">
                  <c:v>4.9000000950000002</c:v>
                </c:pt>
                <c:pt idx="346">
                  <c:v>5.3099999430000002</c:v>
                </c:pt>
                <c:pt idx="347">
                  <c:v>5.3000001909999996</c:v>
                </c:pt>
                <c:pt idx="348">
                  <c:v>5.4899997709999999</c:v>
                </c:pt>
                <c:pt idx="349">
                  <c:v>5.6300001139999996</c:v>
                </c:pt>
                <c:pt idx="350">
                  <c:v>5.6500000950000002</c:v>
                </c:pt>
                <c:pt idx="351">
                  <c:v>5.8400001530000001</c:v>
                </c:pt>
                <c:pt idx="352">
                  <c:v>6.0300002099999999</c:v>
                </c:pt>
                <c:pt idx="353">
                  <c:v>5.8499999049999998</c:v>
                </c:pt>
                <c:pt idx="354">
                  <c:v>5.7100000380000004</c:v>
                </c:pt>
                <c:pt idx="355">
                  <c:v>5.8699998860000004</c:v>
                </c:pt>
                <c:pt idx="356">
                  <c:v>5.9000000950000002</c:v>
                </c:pt>
                <c:pt idx="357">
                  <c:v>6.1900000569999998</c:v>
                </c:pt>
                <c:pt idx="358">
                  <c:v>6.5700001720000003</c:v>
                </c:pt>
                <c:pt idx="359">
                  <c:v>7.3400001530000001</c:v>
                </c:pt>
                <c:pt idx="360">
                  <c:v>7.5300002099999999</c:v>
                </c:pt>
                <c:pt idx="361">
                  <c:v>7.2399997709999999</c:v>
                </c:pt>
                <c:pt idx="362">
                  <c:v>6.8099999430000002</c:v>
                </c:pt>
                <c:pt idx="363">
                  <c:v>6.1300001139999996</c:v>
                </c:pt>
                <c:pt idx="364">
                  <c:v>6.4600000380000004</c:v>
                </c:pt>
                <c:pt idx="365">
                  <c:v>6.5</c:v>
                </c:pt>
                <c:pt idx="366">
                  <c:v>6.5500001909999996</c:v>
                </c:pt>
                <c:pt idx="367">
                  <c:v>6.329999924</c:v>
                </c:pt>
                <c:pt idx="368">
                  <c:v>6.329999924</c:v>
                </c:pt>
                <c:pt idx="369">
                  <c:v>6.2300000190000002</c:v>
                </c:pt>
                <c:pt idx="370">
                  <c:v>6.2800002099999999</c:v>
                </c:pt>
                <c:pt idx="371">
                  <c:v>6.1500000950000002</c:v>
                </c:pt>
                <c:pt idx="372">
                  <c:v>5.9499998090000004</c:v>
                </c:pt>
                <c:pt idx="373">
                  <c:v>6.0300002099999999</c:v>
                </c:pt>
                <c:pt idx="374">
                  <c:v>5.9099998469999999</c:v>
                </c:pt>
                <c:pt idx="375">
                  <c:v>6.0100002290000001</c:v>
                </c:pt>
                <c:pt idx="376">
                  <c:v>6.079999924</c:v>
                </c:pt>
                <c:pt idx="377">
                  <c:v>5.9800000190000002</c:v>
                </c:pt>
                <c:pt idx="378">
                  <c:v>6.0500001909999996</c:v>
                </c:pt>
                <c:pt idx="379">
                  <c:v>6.1900000569999998</c:v>
                </c:pt>
                <c:pt idx="380">
                  <c:v>6.1199998860000004</c:v>
                </c:pt>
                <c:pt idx="381">
                  <c:v>6.0900001530000001</c:v>
                </c:pt>
                <c:pt idx="382">
                  <c:v>5.8400001530000001</c:v>
                </c:pt>
                <c:pt idx="383">
                  <c:v>6.0999999049999998</c:v>
                </c:pt>
                <c:pt idx="384">
                  <c:v>6.0599999430000002</c:v>
                </c:pt>
                <c:pt idx="385">
                  <c:v>6.3600001339999999</c:v>
                </c:pt>
                <c:pt idx="386">
                  <c:v>6.7399997709999999</c:v>
                </c:pt>
                <c:pt idx="387">
                  <c:v>6.8600001339999999</c:v>
                </c:pt>
                <c:pt idx="388">
                  <c:v>6.8000001909999996</c:v>
                </c:pt>
                <c:pt idx="389">
                  <c:v>6.6599998469999999</c:v>
                </c:pt>
                <c:pt idx="390">
                  <c:v>6.6799998279999997</c:v>
                </c:pt>
                <c:pt idx="391">
                  <c:v>6.8400001530000001</c:v>
                </c:pt>
                <c:pt idx="392">
                  <c:v>6.9800000190000002</c:v>
                </c:pt>
                <c:pt idx="393">
                  <c:v>6.8800001139999996</c:v>
                </c:pt>
                <c:pt idx="394">
                  <c:v>6.9299998279999997</c:v>
                </c:pt>
                <c:pt idx="395">
                  <c:v>7.0100002290000001</c:v>
                </c:pt>
                <c:pt idx="396">
                  <c:v>6.920000076</c:v>
                </c:pt>
                <c:pt idx="397">
                  <c:v>6.7399997709999999</c:v>
                </c:pt>
                <c:pt idx="398">
                  <c:v>6.6100001339999999</c:v>
                </c:pt>
                <c:pt idx="399">
                  <c:v>6.6900000569999998</c:v>
                </c:pt>
                <c:pt idx="400">
                  <c:v>6.8600001339999999</c:v>
                </c:pt>
                <c:pt idx="401">
                  <c:v>6.9600000380000004</c:v>
                </c:pt>
                <c:pt idx="402">
                  <c:v>6.9299998279999997</c:v>
                </c:pt>
                <c:pt idx="403">
                  <c:v>6.8600001339999999</c:v>
                </c:pt>
                <c:pt idx="404">
                  <c:v>7.0900001530000001</c:v>
                </c:pt>
                <c:pt idx="405">
                  <c:v>7.2300000190000002</c:v>
                </c:pt>
                <c:pt idx="406">
                  <c:v>7.1100001339999999</c:v>
                </c:pt>
                <c:pt idx="407">
                  <c:v>7.0300002099999999</c:v>
                </c:pt>
                <c:pt idx="408">
                  <c:v>7.0399999619999996</c:v>
                </c:pt>
                <c:pt idx="409">
                  <c:v>6.9800000190000002</c:v>
                </c:pt>
                <c:pt idx="410">
                  <c:v>6.8899998660000001</c:v>
                </c:pt>
                <c:pt idx="411">
                  <c:v>6.8699998860000004</c:v>
                </c:pt>
                <c:pt idx="412">
                  <c:v>6.8400001530000001</c:v>
                </c:pt>
                <c:pt idx="413">
                  <c:v>6.6599998469999999</c:v>
                </c:pt>
                <c:pt idx="414">
                  <c:v>6.9800000190000002</c:v>
                </c:pt>
                <c:pt idx="415">
                  <c:v>6.9400000569999998</c:v>
                </c:pt>
                <c:pt idx="416">
                  <c:v>6.8200001720000003</c:v>
                </c:pt>
                <c:pt idx="417">
                  <c:v>6.9099998469999999</c:v>
                </c:pt>
                <c:pt idx="418">
                  <c:v>6.9400000569999998</c:v>
                </c:pt>
                <c:pt idx="419">
                  <c:v>6.8200001720000003</c:v>
                </c:pt>
                <c:pt idx="420">
                  <c:v>6.829999924</c:v>
                </c:pt>
                <c:pt idx="421">
                  <c:v>6.9499998090000004</c:v>
                </c:pt>
                <c:pt idx="422">
                  <c:v>6.8200001720000003</c:v>
                </c:pt>
                <c:pt idx="423">
                  <c:v>6.9000000950000002</c:v>
                </c:pt>
                <c:pt idx="424">
                  <c:v>7.0300002099999999</c:v>
                </c:pt>
                <c:pt idx="425">
                  <c:v>6.9699997900000001</c:v>
                </c:pt>
                <c:pt idx="426">
                  <c:v>6.9099998469999999</c:v>
                </c:pt>
                <c:pt idx="427">
                  <c:v>7</c:v>
                </c:pt>
                <c:pt idx="428">
                  <c:v>7.1199998860000004</c:v>
                </c:pt>
                <c:pt idx="429">
                  <c:v>7.0399999619999996</c:v>
                </c:pt>
                <c:pt idx="430">
                  <c:v>7.0199999809999998</c:v>
                </c:pt>
                <c:pt idx="431">
                  <c:v>7.2800002099999999</c:v>
                </c:pt>
                <c:pt idx="432">
                  <c:v>7.2300000190000002</c:v>
                </c:pt>
                <c:pt idx="433">
                  <c:v>6.8699998860000004</c:v>
                </c:pt>
                <c:pt idx="434">
                  <c:v>6.7800002099999999</c:v>
                </c:pt>
                <c:pt idx="435">
                  <c:v>6.6399998660000001</c:v>
                </c:pt>
                <c:pt idx="436">
                  <c:v>6.6599998469999999</c:v>
                </c:pt>
                <c:pt idx="437">
                  <c:v>6.5100002290000001</c:v>
                </c:pt>
                <c:pt idx="438">
                  <c:v>6.6900000569999998</c:v>
                </c:pt>
                <c:pt idx="439">
                  <c:v>6.5999999049999998</c:v>
                </c:pt>
                <c:pt idx="440">
                  <c:v>6.6599998469999999</c:v>
                </c:pt>
                <c:pt idx="441">
                  <c:v>6.75</c:v>
                </c:pt>
                <c:pt idx="442">
                  <c:v>6.8899998660000001</c:v>
                </c:pt>
                <c:pt idx="443">
                  <c:v>7.0199999809999998</c:v>
                </c:pt>
                <c:pt idx="444">
                  <c:v>6.9800000190000002</c:v>
                </c:pt>
                <c:pt idx="445">
                  <c:v>7.2300000190000002</c:v>
                </c:pt>
                <c:pt idx="446">
                  <c:v>7.3499999049999998</c:v>
                </c:pt>
                <c:pt idx="447">
                  <c:v>7.25</c:v>
                </c:pt>
                <c:pt idx="448">
                  <c:v>7.670000076</c:v>
                </c:pt>
                <c:pt idx="449">
                  <c:v>7.7600002290000001</c:v>
                </c:pt>
                <c:pt idx="450">
                  <c:v>7.5700001720000003</c:v>
                </c:pt>
                <c:pt idx="451">
                  <c:v>7.6199998860000004</c:v>
                </c:pt>
                <c:pt idx="452">
                  <c:v>7.670000076</c:v>
                </c:pt>
                <c:pt idx="453">
                  <c:v>7.5900001530000001</c:v>
                </c:pt>
                <c:pt idx="454">
                  <c:v>7.7399997709999999</c:v>
                </c:pt>
                <c:pt idx="455">
                  <c:v>7.8499999049999998</c:v>
                </c:pt>
                <c:pt idx="456">
                  <c:v>8.2100000380000004</c:v>
                </c:pt>
                <c:pt idx="457">
                  <c:v>8.1599998469999999</c:v>
                </c:pt>
                <c:pt idx="458">
                  <c:v>8.0299997330000004</c:v>
                </c:pt>
                <c:pt idx="459">
                  <c:v>7.920000076</c:v>
                </c:pt>
                <c:pt idx="460">
                  <c:v>7.6999998090000004</c:v>
                </c:pt>
                <c:pt idx="461">
                  <c:v>7.9000000950000002</c:v>
                </c:pt>
                <c:pt idx="462">
                  <c:v>7.7300000190000002</c:v>
                </c:pt>
                <c:pt idx="463">
                  <c:v>7.7100000380000004</c:v>
                </c:pt>
                <c:pt idx="464">
                  <c:v>7.8800001139999996</c:v>
                </c:pt>
                <c:pt idx="465">
                  <c:v>7.6399998660000001</c:v>
                </c:pt>
                <c:pt idx="466">
                  <c:v>7.9899997709999999</c:v>
                </c:pt>
                <c:pt idx="467">
                  <c:v>7.7899999619999996</c:v>
                </c:pt>
                <c:pt idx="468">
                  <c:v>8.1999998089999995</c:v>
                </c:pt>
                <c:pt idx="469">
                  <c:v>8.3800001139999996</c:v>
                </c:pt>
                <c:pt idx="470">
                  <c:v>8.3299999239999991</c:v>
                </c:pt>
                <c:pt idx="471">
                  <c:v>8.2100000380000004</c:v>
                </c:pt>
                <c:pt idx="472">
                  <c:v>8.5399999619999996</c:v>
                </c:pt>
                <c:pt idx="473">
                  <c:v>8.8000001910000005</c:v>
                </c:pt>
                <c:pt idx="474">
                  <c:v>8.75</c:v>
                </c:pt>
                <c:pt idx="475">
                  <c:v>8.8199996949999999</c:v>
                </c:pt>
                <c:pt idx="476">
                  <c:v>8.8199996949999999</c:v>
                </c:pt>
                <c:pt idx="477">
                  <c:v>8.7399997710000008</c:v>
                </c:pt>
                <c:pt idx="478">
                  <c:v>8.8599996569999995</c:v>
                </c:pt>
                <c:pt idx="479">
                  <c:v>9.4499998089999995</c:v>
                </c:pt>
                <c:pt idx="480">
                  <c:v>9.0799999239999991</c:v>
                </c:pt>
                <c:pt idx="481">
                  <c:v>9.0900001530000001</c:v>
                </c:pt>
                <c:pt idx="482">
                  <c:v>9.0799999239999991</c:v>
                </c:pt>
                <c:pt idx="483">
                  <c:v>9.2399997710000008</c:v>
                </c:pt>
                <c:pt idx="484">
                  <c:v>9.1999998089999995</c:v>
                </c:pt>
                <c:pt idx="485">
                  <c:v>9.2100000380000004</c:v>
                </c:pt>
                <c:pt idx="486">
                  <c:v>9.3400001530000001</c:v>
                </c:pt>
                <c:pt idx="487">
                  <c:v>9.2200002669999996</c:v>
                </c:pt>
                <c:pt idx="488">
                  <c:v>9.25</c:v>
                </c:pt>
                <c:pt idx="489">
                  <c:v>9.4499998089999995</c:v>
                </c:pt>
                <c:pt idx="490">
                  <c:v>9.1199998860000004</c:v>
                </c:pt>
                <c:pt idx="491">
                  <c:v>9.0200004580000002</c:v>
                </c:pt>
                <c:pt idx="492">
                  <c:v>8.9099998469999999</c:v>
                </c:pt>
                <c:pt idx="493">
                  <c:v>9.1499996190000008</c:v>
                </c:pt>
                <c:pt idx="494">
                  <c:v>9.0399999619999996</c:v>
                </c:pt>
                <c:pt idx="495">
                  <c:v>9.0799999239999991</c:v>
                </c:pt>
                <c:pt idx="496">
                  <c:v>8.9499998089999995</c:v>
                </c:pt>
                <c:pt idx="497">
                  <c:v>8.9300003050000001</c:v>
                </c:pt>
                <c:pt idx="498">
                  <c:v>8.7899999619999996</c:v>
                </c:pt>
                <c:pt idx="499">
                  <c:v>8.9899997710000008</c:v>
                </c:pt>
                <c:pt idx="500">
                  <c:v>8.8599996569999995</c:v>
                </c:pt>
                <c:pt idx="501">
                  <c:v>8.8900003430000005</c:v>
                </c:pt>
                <c:pt idx="502">
                  <c:v>8.8199996949999999</c:v>
                </c:pt>
                <c:pt idx="503">
                  <c:v>8.8599996569999995</c:v>
                </c:pt>
                <c:pt idx="504">
                  <c:v>8.7899999619999996</c:v>
                </c:pt>
                <c:pt idx="505">
                  <c:v>8.5200004580000002</c:v>
                </c:pt>
                <c:pt idx="506">
                  <c:v>8.6499996190000008</c:v>
                </c:pt>
                <c:pt idx="507">
                  <c:v>8.8400001530000001</c:v>
                </c:pt>
                <c:pt idx="508">
                  <c:v>9.0600004199999997</c:v>
                </c:pt>
                <c:pt idx="509">
                  <c:v>9</c:v>
                </c:pt>
                <c:pt idx="510">
                  <c:v>9.3000001910000005</c:v>
                </c:pt>
                <c:pt idx="511">
                  <c:v>9.7799997330000004</c:v>
                </c:pt>
                <c:pt idx="512">
                  <c:v>9.7799997330000004</c:v>
                </c:pt>
                <c:pt idx="513">
                  <c:v>10.170000079999999</c:v>
                </c:pt>
                <c:pt idx="514">
                  <c:v>9.8299999239999991</c:v>
                </c:pt>
                <c:pt idx="515">
                  <c:v>10.02000046</c:v>
                </c:pt>
                <c:pt idx="516">
                  <c:v>10.85999966</c:v>
                </c:pt>
                <c:pt idx="517">
                  <c:v>11.52999973</c:v>
                </c:pt>
                <c:pt idx="518">
                  <c:v>11.52000046</c:v>
                </c:pt>
                <c:pt idx="519">
                  <c:v>11.289999959999999</c:v>
                </c:pt>
                <c:pt idx="520">
                  <c:v>11.18999958</c:v>
                </c:pt>
                <c:pt idx="521">
                  <c:v>10.789999959999999</c:v>
                </c:pt>
                <c:pt idx="522">
                  <c:v>10.72000027</c:v>
                </c:pt>
                <c:pt idx="523">
                  <c:v>10.52999973</c:v>
                </c:pt>
                <c:pt idx="524">
                  <c:v>10.829999920000001</c:v>
                </c:pt>
                <c:pt idx="525">
                  <c:v>10.85999966</c:v>
                </c:pt>
                <c:pt idx="526">
                  <c:v>11.19999981</c:v>
                </c:pt>
                <c:pt idx="527">
                  <c:v>11.369999890000001</c:v>
                </c:pt>
                <c:pt idx="528">
                  <c:v>11.510000229999999</c:v>
                </c:pt>
                <c:pt idx="529">
                  <c:v>11.56000042</c:v>
                </c:pt>
                <c:pt idx="530">
                  <c:v>11.93000031</c:v>
                </c:pt>
                <c:pt idx="531">
                  <c:v>11.760000229999999</c:v>
                </c:pt>
                <c:pt idx="532">
                  <c:v>11.44999981</c:v>
                </c:pt>
                <c:pt idx="533">
                  <c:v>11.44999981</c:v>
                </c:pt>
                <c:pt idx="534">
                  <c:v>11.539999959999999</c:v>
                </c:pt>
                <c:pt idx="535">
                  <c:v>11.47999954</c:v>
                </c:pt>
                <c:pt idx="536">
                  <c:v>11.43000031</c:v>
                </c:pt>
                <c:pt idx="537">
                  <c:v>11.579999920000001</c:v>
                </c:pt>
                <c:pt idx="538">
                  <c:v>11.69999981</c:v>
                </c:pt>
                <c:pt idx="539">
                  <c:v>11.619999890000001</c:v>
                </c:pt>
                <c:pt idx="540">
                  <c:v>12.27000046</c:v>
                </c:pt>
                <c:pt idx="541">
                  <c:v>11.760000229999999</c:v>
                </c:pt>
                <c:pt idx="542">
                  <c:v>11.69999981</c:v>
                </c:pt>
                <c:pt idx="543">
                  <c:v>11.97999954</c:v>
                </c:pt>
                <c:pt idx="544">
                  <c:v>12.55000019</c:v>
                </c:pt>
                <c:pt idx="545">
                  <c:v>12.170000079999999</c:v>
                </c:pt>
                <c:pt idx="546">
                  <c:v>11.93000031</c:v>
                </c:pt>
                <c:pt idx="547">
                  <c:v>12.27000046</c:v>
                </c:pt>
                <c:pt idx="548">
                  <c:v>12.649999619999999</c:v>
                </c:pt>
                <c:pt idx="549">
                  <c:v>12.56999969</c:v>
                </c:pt>
                <c:pt idx="550">
                  <c:v>12.90999985</c:v>
                </c:pt>
                <c:pt idx="551">
                  <c:v>12.81000042</c:v>
                </c:pt>
                <c:pt idx="552">
                  <c:v>13.369999890000001</c:v>
                </c:pt>
                <c:pt idx="553">
                  <c:v>13.19999981</c:v>
                </c:pt>
                <c:pt idx="554">
                  <c:v>12.489999770000001</c:v>
                </c:pt>
                <c:pt idx="555">
                  <c:v>12.68999958</c:v>
                </c:pt>
                <c:pt idx="556">
                  <c:v>12.489999770000001</c:v>
                </c:pt>
                <c:pt idx="557">
                  <c:v>12.829999920000001</c:v>
                </c:pt>
                <c:pt idx="558">
                  <c:v>12.850000380000001</c:v>
                </c:pt>
                <c:pt idx="559">
                  <c:v>12.210000040000001</c:v>
                </c:pt>
                <c:pt idx="560">
                  <c:v>12.14000034</c:v>
                </c:pt>
                <c:pt idx="561">
                  <c:v>12.31999969</c:v>
                </c:pt>
                <c:pt idx="562">
                  <c:v>12.30000019</c:v>
                </c:pt>
                <c:pt idx="563">
                  <c:v>12.149999619999999</c:v>
                </c:pt>
                <c:pt idx="564">
                  <c:v>12.460000040000001</c:v>
                </c:pt>
                <c:pt idx="565">
                  <c:v>12.25</c:v>
                </c:pt>
                <c:pt idx="566">
                  <c:v>12.170000079999999</c:v>
                </c:pt>
                <c:pt idx="567">
                  <c:v>12.69999981</c:v>
                </c:pt>
                <c:pt idx="568">
                  <c:v>12.920000079999999</c:v>
                </c:pt>
                <c:pt idx="569">
                  <c:v>12.72999954</c:v>
                </c:pt>
                <c:pt idx="570">
                  <c:v>12.510000229999999</c:v>
                </c:pt>
                <c:pt idx="571">
                  <c:v>12.510000229999999</c:v>
                </c:pt>
                <c:pt idx="572">
                  <c:v>12.380000109999999</c:v>
                </c:pt>
                <c:pt idx="573">
                  <c:v>12.19999981</c:v>
                </c:pt>
                <c:pt idx="574">
                  <c:v>12.239999770000001</c:v>
                </c:pt>
                <c:pt idx="575">
                  <c:v>12.239999770000001</c:v>
                </c:pt>
                <c:pt idx="576">
                  <c:v>12.22999954</c:v>
                </c:pt>
                <c:pt idx="577">
                  <c:v>12.10999966</c:v>
                </c:pt>
                <c:pt idx="578">
                  <c:v>11.44999981</c:v>
                </c:pt>
                <c:pt idx="579">
                  <c:v>11.72999954</c:v>
                </c:pt>
                <c:pt idx="580">
                  <c:v>11.93999958</c:v>
                </c:pt>
                <c:pt idx="581">
                  <c:v>12.22000027</c:v>
                </c:pt>
                <c:pt idx="582">
                  <c:v>12.27000046</c:v>
                </c:pt>
                <c:pt idx="583">
                  <c:v>12.489999770000001</c:v>
                </c:pt>
                <c:pt idx="584">
                  <c:v>12.43000031</c:v>
                </c:pt>
                <c:pt idx="585">
                  <c:v>11.260000229999999</c:v>
                </c:pt>
                <c:pt idx="586">
                  <c:v>11.539999959999999</c:v>
                </c:pt>
                <c:pt idx="587">
                  <c:v>11.630000109999999</c:v>
                </c:pt>
                <c:pt idx="588">
                  <c:v>11.40999985</c:v>
                </c:pt>
                <c:pt idx="589">
                  <c:v>11.60999966</c:v>
                </c:pt>
                <c:pt idx="590">
                  <c:v>11.739999770000001</c:v>
                </c:pt>
                <c:pt idx="591">
                  <c:v>11.81999969</c:v>
                </c:pt>
                <c:pt idx="592">
                  <c:v>11.710000040000001</c:v>
                </c:pt>
                <c:pt idx="593">
                  <c:v>11.579999920000001</c:v>
                </c:pt>
                <c:pt idx="594">
                  <c:v>11.329999920000001</c:v>
                </c:pt>
                <c:pt idx="595">
                  <c:v>11.55000019</c:v>
                </c:pt>
                <c:pt idx="596">
                  <c:v>11.84000015</c:v>
                </c:pt>
                <c:pt idx="597">
                  <c:v>12.149999619999999</c:v>
                </c:pt>
                <c:pt idx="598">
                  <c:v>12.14000034</c:v>
                </c:pt>
                <c:pt idx="599">
                  <c:v>12.10999966</c:v>
                </c:pt>
                <c:pt idx="600">
                  <c:v>12.489999770000001</c:v>
                </c:pt>
                <c:pt idx="601">
                  <c:v>13.329999920000001</c:v>
                </c:pt>
                <c:pt idx="602">
                  <c:v>13.06000042</c:v>
                </c:pt>
                <c:pt idx="603">
                  <c:v>12.81000042</c:v>
                </c:pt>
                <c:pt idx="604">
                  <c:v>13.899999619999999</c:v>
                </c:pt>
                <c:pt idx="605">
                  <c:v>14.880000109999999</c:v>
                </c:pt>
                <c:pt idx="606">
                  <c:v>14.52999973</c:v>
                </c:pt>
                <c:pt idx="607">
                  <c:v>14.81000042</c:v>
                </c:pt>
                <c:pt idx="608">
                  <c:v>14.90999985</c:v>
                </c:pt>
                <c:pt idx="609">
                  <c:v>15.989999770000001</c:v>
                </c:pt>
                <c:pt idx="610">
                  <c:v>15.97000027</c:v>
                </c:pt>
                <c:pt idx="611">
                  <c:v>15.880000109999999</c:v>
                </c:pt>
                <c:pt idx="612">
                  <c:v>15.630000109999999</c:v>
                </c:pt>
                <c:pt idx="613">
                  <c:v>15.47999954</c:v>
                </c:pt>
                <c:pt idx="614">
                  <c:v>15.10999966</c:v>
                </c:pt>
                <c:pt idx="615">
                  <c:v>15.27999973</c:v>
                </c:pt>
                <c:pt idx="616">
                  <c:v>14.869999890000001</c:v>
                </c:pt>
                <c:pt idx="617">
                  <c:v>15</c:v>
                </c:pt>
                <c:pt idx="618">
                  <c:v>15.02000046</c:v>
                </c:pt>
                <c:pt idx="619">
                  <c:v>14.77000046</c:v>
                </c:pt>
                <c:pt idx="620">
                  <c:v>14.52000046</c:v>
                </c:pt>
                <c:pt idx="621">
                  <c:v>14.77999973</c:v>
                </c:pt>
                <c:pt idx="622">
                  <c:v>14.90999985</c:v>
                </c:pt>
                <c:pt idx="623">
                  <c:v>15.420000079999999</c:v>
                </c:pt>
                <c:pt idx="624">
                  <c:v>15.260000229999999</c:v>
                </c:pt>
                <c:pt idx="625">
                  <c:v>15.18999958</c:v>
                </c:pt>
                <c:pt idx="626">
                  <c:v>14.960000040000001</c:v>
                </c:pt>
                <c:pt idx="627">
                  <c:v>15.010000229999999</c:v>
                </c:pt>
                <c:pt idx="628">
                  <c:v>14.85999966</c:v>
                </c:pt>
                <c:pt idx="629">
                  <c:v>14.90999985</c:v>
                </c:pt>
                <c:pt idx="630">
                  <c:v>14.93000031</c:v>
                </c:pt>
                <c:pt idx="631">
                  <c:v>14.5</c:v>
                </c:pt>
                <c:pt idx="632">
                  <c:v>14.22999954</c:v>
                </c:pt>
                <c:pt idx="633">
                  <c:v>14.06000042</c:v>
                </c:pt>
                <c:pt idx="634">
                  <c:v>14.47999954</c:v>
                </c:pt>
                <c:pt idx="635">
                  <c:v>14.60999966</c:v>
                </c:pt>
                <c:pt idx="636">
                  <c:v>14.420000079999999</c:v>
                </c:pt>
                <c:pt idx="637">
                  <c:v>14.25</c:v>
                </c:pt>
                <c:pt idx="638">
                  <c:v>14.010000229999999</c:v>
                </c:pt>
                <c:pt idx="639">
                  <c:v>13.60999966</c:v>
                </c:pt>
                <c:pt idx="640">
                  <c:v>13.27999973</c:v>
                </c:pt>
                <c:pt idx="641">
                  <c:v>13.90999985</c:v>
                </c:pt>
                <c:pt idx="642">
                  <c:v>14.18999958</c:v>
                </c:pt>
                <c:pt idx="643">
                  <c:v>13.90999985</c:v>
                </c:pt>
                <c:pt idx="644">
                  <c:v>13.81999969</c:v>
                </c:pt>
                <c:pt idx="645">
                  <c:v>14.02999973</c:v>
                </c:pt>
                <c:pt idx="646">
                  <c:v>13.789999959999999</c:v>
                </c:pt>
                <c:pt idx="647">
                  <c:v>13.85999966</c:v>
                </c:pt>
                <c:pt idx="648">
                  <c:v>14.39000034</c:v>
                </c:pt>
                <c:pt idx="649">
                  <c:v>13.94999981</c:v>
                </c:pt>
                <c:pt idx="650">
                  <c:v>13.90999985</c:v>
                </c:pt>
                <c:pt idx="651">
                  <c:v>14.02000046</c:v>
                </c:pt>
                <c:pt idx="652">
                  <c:v>13.31999969</c:v>
                </c:pt>
                <c:pt idx="653">
                  <c:v>13.710000040000001</c:v>
                </c:pt>
                <c:pt idx="654">
                  <c:v>13.80000019</c:v>
                </c:pt>
                <c:pt idx="655">
                  <c:v>13.75</c:v>
                </c:pt>
                <c:pt idx="656">
                  <c:v>13.81999969</c:v>
                </c:pt>
                <c:pt idx="657">
                  <c:v>13.93000031</c:v>
                </c:pt>
                <c:pt idx="658">
                  <c:v>13.899999619999999</c:v>
                </c:pt>
                <c:pt idx="659">
                  <c:v>13.59000015</c:v>
                </c:pt>
                <c:pt idx="660">
                  <c:v>13.460000040000001</c:v>
                </c:pt>
                <c:pt idx="661">
                  <c:v>12.989999770000001</c:v>
                </c:pt>
                <c:pt idx="662">
                  <c:v>13</c:v>
                </c:pt>
                <c:pt idx="663">
                  <c:v>12.670000079999999</c:v>
                </c:pt>
                <c:pt idx="664">
                  <c:v>12.56999969</c:v>
                </c:pt>
                <c:pt idx="665">
                  <c:v>12.72999954</c:v>
                </c:pt>
                <c:pt idx="666">
                  <c:v>13.079999920000001</c:v>
                </c:pt>
                <c:pt idx="667">
                  <c:v>13.170000079999999</c:v>
                </c:pt>
                <c:pt idx="668">
                  <c:v>12.899999619999999</c:v>
                </c:pt>
                <c:pt idx="669">
                  <c:v>13.31000042</c:v>
                </c:pt>
                <c:pt idx="670">
                  <c:v>13.05000019</c:v>
                </c:pt>
                <c:pt idx="671">
                  <c:v>13.02999973</c:v>
                </c:pt>
                <c:pt idx="672">
                  <c:v>13.10999966</c:v>
                </c:pt>
                <c:pt idx="673">
                  <c:v>13.010000229999999</c:v>
                </c:pt>
                <c:pt idx="674">
                  <c:v>12.89000034</c:v>
                </c:pt>
                <c:pt idx="675">
                  <c:v>12.94999981</c:v>
                </c:pt>
                <c:pt idx="676">
                  <c:v>13.02999973</c:v>
                </c:pt>
                <c:pt idx="677">
                  <c:v>12.760000229999999</c:v>
                </c:pt>
                <c:pt idx="678">
                  <c:v>12.68000031</c:v>
                </c:pt>
                <c:pt idx="679">
                  <c:v>12.989999770000001</c:v>
                </c:pt>
                <c:pt idx="680">
                  <c:v>12.85999966</c:v>
                </c:pt>
                <c:pt idx="681">
                  <c:v>13.22000027</c:v>
                </c:pt>
                <c:pt idx="682">
                  <c:v>13.399999619999999</c:v>
                </c:pt>
                <c:pt idx="683">
                  <c:v>13.55000019</c:v>
                </c:pt>
                <c:pt idx="684">
                  <c:v>12.81999969</c:v>
                </c:pt>
                <c:pt idx="685">
                  <c:v>12.77000046</c:v>
                </c:pt>
                <c:pt idx="686">
                  <c:v>13.22999954</c:v>
                </c:pt>
                <c:pt idx="687">
                  <c:v>13.710000040000001</c:v>
                </c:pt>
                <c:pt idx="688">
                  <c:v>13.77999973</c:v>
                </c:pt>
                <c:pt idx="689">
                  <c:v>14.15999985</c:v>
                </c:pt>
                <c:pt idx="690">
                  <c:v>14.31000042</c:v>
                </c:pt>
                <c:pt idx="691">
                  <c:v>14.30000019</c:v>
                </c:pt>
                <c:pt idx="692">
                  <c:v>14.15999985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6-40AC-91BB-9458918FD65F}"/>
            </c:ext>
          </c:extLst>
        </c:ser>
        <c:ser>
          <c:idx val="1"/>
          <c:order val="1"/>
          <c:tx>
            <c:strRef>
              <c:f>'Time Series Forecasting'!$H$1</c:f>
              <c:strCache>
                <c:ptCount val="1"/>
                <c:pt idx="0">
                  <c:v>Actual Close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'Time Series Forecasting'!$A$2:$A$715</c:f>
              <c:numCache>
                <c:formatCode>m/d/yyyy</c:formatCode>
                <c:ptCount val="714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  <c:pt idx="252">
                  <c:v>43832</c:v>
                </c:pt>
                <c:pt idx="253">
                  <c:v>43833</c:v>
                </c:pt>
                <c:pt idx="254">
                  <c:v>43836</c:v>
                </c:pt>
                <c:pt idx="255">
                  <c:v>43837</c:v>
                </c:pt>
                <c:pt idx="256">
                  <c:v>43838</c:v>
                </c:pt>
                <c:pt idx="257">
                  <c:v>43839</c:v>
                </c:pt>
                <c:pt idx="258">
                  <c:v>43840</c:v>
                </c:pt>
                <c:pt idx="259">
                  <c:v>43843</c:v>
                </c:pt>
                <c:pt idx="260">
                  <c:v>43844</c:v>
                </c:pt>
                <c:pt idx="261">
                  <c:v>43845</c:v>
                </c:pt>
                <c:pt idx="262">
                  <c:v>43846</c:v>
                </c:pt>
                <c:pt idx="263">
                  <c:v>43847</c:v>
                </c:pt>
                <c:pt idx="264">
                  <c:v>43851</c:v>
                </c:pt>
                <c:pt idx="265">
                  <c:v>43852</c:v>
                </c:pt>
                <c:pt idx="266">
                  <c:v>43853</c:v>
                </c:pt>
                <c:pt idx="267">
                  <c:v>43854</c:v>
                </c:pt>
                <c:pt idx="268">
                  <c:v>43857</c:v>
                </c:pt>
                <c:pt idx="269">
                  <c:v>43858</c:v>
                </c:pt>
                <c:pt idx="270">
                  <c:v>43859</c:v>
                </c:pt>
                <c:pt idx="271">
                  <c:v>43860</c:v>
                </c:pt>
                <c:pt idx="272">
                  <c:v>43861</c:v>
                </c:pt>
                <c:pt idx="273">
                  <c:v>43864</c:v>
                </c:pt>
                <c:pt idx="274">
                  <c:v>43865</c:v>
                </c:pt>
                <c:pt idx="275">
                  <c:v>43866</c:v>
                </c:pt>
                <c:pt idx="276">
                  <c:v>43867</c:v>
                </c:pt>
                <c:pt idx="277">
                  <c:v>43868</c:v>
                </c:pt>
                <c:pt idx="278">
                  <c:v>43871</c:v>
                </c:pt>
                <c:pt idx="279">
                  <c:v>43872</c:v>
                </c:pt>
                <c:pt idx="280">
                  <c:v>43873</c:v>
                </c:pt>
                <c:pt idx="281">
                  <c:v>43874</c:v>
                </c:pt>
                <c:pt idx="282">
                  <c:v>43875</c:v>
                </c:pt>
                <c:pt idx="283">
                  <c:v>43879</c:v>
                </c:pt>
                <c:pt idx="284">
                  <c:v>43880</c:v>
                </c:pt>
                <c:pt idx="285">
                  <c:v>43881</c:v>
                </c:pt>
                <c:pt idx="286">
                  <c:v>43882</c:v>
                </c:pt>
                <c:pt idx="287">
                  <c:v>43885</c:v>
                </c:pt>
                <c:pt idx="288">
                  <c:v>43886</c:v>
                </c:pt>
                <c:pt idx="289">
                  <c:v>43887</c:v>
                </c:pt>
                <c:pt idx="290">
                  <c:v>43888</c:v>
                </c:pt>
                <c:pt idx="291">
                  <c:v>43889</c:v>
                </c:pt>
                <c:pt idx="292">
                  <c:v>43892</c:v>
                </c:pt>
                <c:pt idx="293">
                  <c:v>43893</c:v>
                </c:pt>
                <c:pt idx="294">
                  <c:v>43894</c:v>
                </c:pt>
                <c:pt idx="295">
                  <c:v>43895</c:v>
                </c:pt>
                <c:pt idx="296">
                  <c:v>43896</c:v>
                </c:pt>
                <c:pt idx="297">
                  <c:v>43899</c:v>
                </c:pt>
                <c:pt idx="298">
                  <c:v>43900</c:v>
                </c:pt>
                <c:pt idx="299">
                  <c:v>43901</c:v>
                </c:pt>
                <c:pt idx="300">
                  <c:v>43902</c:v>
                </c:pt>
                <c:pt idx="301">
                  <c:v>43903</c:v>
                </c:pt>
                <c:pt idx="302">
                  <c:v>43906</c:v>
                </c:pt>
                <c:pt idx="303">
                  <c:v>43907</c:v>
                </c:pt>
                <c:pt idx="304">
                  <c:v>43908</c:v>
                </c:pt>
                <c:pt idx="305">
                  <c:v>43909</c:v>
                </c:pt>
                <c:pt idx="306">
                  <c:v>43910</c:v>
                </c:pt>
                <c:pt idx="307">
                  <c:v>43913</c:v>
                </c:pt>
                <c:pt idx="308">
                  <c:v>43914</c:v>
                </c:pt>
                <c:pt idx="309">
                  <c:v>43915</c:v>
                </c:pt>
                <c:pt idx="310">
                  <c:v>43916</c:v>
                </c:pt>
                <c:pt idx="311">
                  <c:v>43917</c:v>
                </c:pt>
                <c:pt idx="312">
                  <c:v>43920</c:v>
                </c:pt>
                <c:pt idx="313">
                  <c:v>43921</c:v>
                </c:pt>
                <c:pt idx="314">
                  <c:v>43922</c:v>
                </c:pt>
                <c:pt idx="315">
                  <c:v>43923</c:v>
                </c:pt>
                <c:pt idx="316">
                  <c:v>43924</c:v>
                </c:pt>
                <c:pt idx="317">
                  <c:v>43927</c:v>
                </c:pt>
                <c:pt idx="318">
                  <c:v>43928</c:v>
                </c:pt>
                <c:pt idx="319">
                  <c:v>43929</c:v>
                </c:pt>
                <c:pt idx="320">
                  <c:v>43930</c:v>
                </c:pt>
                <c:pt idx="321">
                  <c:v>43934</c:v>
                </c:pt>
                <c:pt idx="322">
                  <c:v>43935</c:v>
                </c:pt>
                <c:pt idx="323">
                  <c:v>43936</c:v>
                </c:pt>
                <c:pt idx="324">
                  <c:v>43937</c:v>
                </c:pt>
                <c:pt idx="325">
                  <c:v>43938</c:v>
                </c:pt>
                <c:pt idx="326">
                  <c:v>43941</c:v>
                </c:pt>
                <c:pt idx="327">
                  <c:v>43942</c:v>
                </c:pt>
                <c:pt idx="328">
                  <c:v>43943</c:v>
                </c:pt>
                <c:pt idx="329">
                  <c:v>43944</c:v>
                </c:pt>
                <c:pt idx="330">
                  <c:v>43945</c:v>
                </c:pt>
                <c:pt idx="331">
                  <c:v>43948</c:v>
                </c:pt>
                <c:pt idx="332">
                  <c:v>43949</c:v>
                </c:pt>
                <c:pt idx="333">
                  <c:v>43950</c:v>
                </c:pt>
                <c:pt idx="334">
                  <c:v>43951</c:v>
                </c:pt>
                <c:pt idx="335">
                  <c:v>43952</c:v>
                </c:pt>
                <c:pt idx="336">
                  <c:v>43955</c:v>
                </c:pt>
                <c:pt idx="337">
                  <c:v>43956</c:v>
                </c:pt>
                <c:pt idx="338">
                  <c:v>43957</c:v>
                </c:pt>
                <c:pt idx="339">
                  <c:v>43958</c:v>
                </c:pt>
                <c:pt idx="340">
                  <c:v>43959</c:v>
                </c:pt>
                <c:pt idx="341">
                  <c:v>43962</c:v>
                </c:pt>
                <c:pt idx="342">
                  <c:v>43963</c:v>
                </c:pt>
                <c:pt idx="343">
                  <c:v>43964</c:v>
                </c:pt>
                <c:pt idx="344">
                  <c:v>43965</c:v>
                </c:pt>
                <c:pt idx="345">
                  <c:v>43966</c:v>
                </c:pt>
                <c:pt idx="346">
                  <c:v>43969</c:v>
                </c:pt>
                <c:pt idx="347">
                  <c:v>43970</c:v>
                </c:pt>
                <c:pt idx="348">
                  <c:v>43971</c:v>
                </c:pt>
                <c:pt idx="349">
                  <c:v>43972</c:v>
                </c:pt>
                <c:pt idx="350">
                  <c:v>43973</c:v>
                </c:pt>
                <c:pt idx="351">
                  <c:v>43977</c:v>
                </c:pt>
                <c:pt idx="352">
                  <c:v>43978</c:v>
                </c:pt>
                <c:pt idx="353">
                  <c:v>43979</c:v>
                </c:pt>
                <c:pt idx="354">
                  <c:v>43980</c:v>
                </c:pt>
                <c:pt idx="355">
                  <c:v>43983</c:v>
                </c:pt>
                <c:pt idx="356">
                  <c:v>43984</c:v>
                </c:pt>
                <c:pt idx="357">
                  <c:v>43985</c:v>
                </c:pt>
                <c:pt idx="358">
                  <c:v>43986</c:v>
                </c:pt>
                <c:pt idx="359">
                  <c:v>43987</c:v>
                </c:pt>
                <c:pt idx="360">
                  <c:v>43990</c:v>
                </c:pt>
                <c:pt idx="361">
                  <c:v>43991</c:v>
                </c:pt>
                <c:pt idx="362">
                  <c:v>43992</c:v>
                </c:pt>
                <c:pt idx="363">
                  <c:v>43993</c:v>
                </c:pt>
                <c:pt idx="364">
                  <c:v>43994</c:v>
                </c:pt>
                <c:pt idx="365">
                  <c:v>43997</c:v>
                </c:pt>
                <c:pt idx="366">
                  <c:v>43998</c:v>
                </c:pt>
                <c:pt idx="367">
                  <c:v>43999</c:v>
                </c:pt>
                <c:pt idx="368">
                  <c:v>44000</c:v>
                </c:pt>
                <c:pt idx="369">
                  <c:v>44001</c:v>
                </c:pt>
                <c:pt idx="370">
                  <c:v>44004</c:v>
                </c:pt>
                <c:pt idx="371">
                  <c:v>44005</c:v>
                </c:pt>
                <c:pt idx="372">
                  <c:v>44006</c:v>
                </c:pt>
                <c:pt idx="373">
                  <c:v>44007</c:v>
                </c:pt>
                <c:pt idx="374">
                  <c:v>44008</c:v>
                </c:pt>
                <c:pt idx="375">
                  <c:v>44011</c:v>
                </c:pt>
                <c:pt idx="376">
                  <c:v>44012</c:v>
                </c:pt>
                <c:pt idx="377">
                  <c:v>44013</c:v>
                </c:pt>
                <c:pt idx="378">
                  <c:v>44014</c:v>
                </c:pt>
                <c:pt idx="379">
                  <c:v>44018</c:v>
                </c:pt>
                <c:pt idx="380">
                  <c:v>44019</c:v>
                </c:pt>
                <c:pt idx="381">
                  <c:v>44020</c:v>
                </c:pt>
                <c:pt idx="382">
                  <c:v>44021</c:v>
                </c:pt>
                <c:pt idx="383">
                  <c:v>44022</c:v>
                </c:pt>
                <c:pt idx="384">
                  <c:v>44025</c:v>
                </c:pt>
                <c:pt idx="385">
                  <c:v>44026</c:v>
                </c:pt>
                <c:pt idx="386">
                  <c:v>44027</c:v>
                </c:pt>
                <c:pt idx="387">
                  <c:v>44028</c:v>
                </c:pt>
                <c:pt idx="388">
                  <c:v>44029</c:v>
                </c:pt>
                <c:pt idx="389">
                  <c:v>44032</c:v>
                </c:pt>
                <c:pt idx="390">
                  <c:v>44033</c:v>
                </c:pt>
                <c:pt idx="391">
                  <c:v>44034</c:v>
                </c:pt>
                <c:pt idx="392">
                  <c:v>44035</c:v>
                </c:pt>
                <c:pt idx="393">
                  <c:v>44036</c:v>
                </c:pt>
                <c:pt idx="394">
                  <c:v>44039</c:v>
                </c:pt>
                <c:pt idx="395">
                  <c:v>44040</c:v>
                </c:pt>
                <c:pt idx="396">
                  <c:v>44041</c:v>
                </c:pt>
                <c:pt idx="397">
                  <c:v>44042</c:v>
                </c:pt>
                <c:pt idx="398">
                  <c:v>44043</c:v>
                </c:pt>
                <c:pt idx="399">
                  <c:v>44046</c:v>
                </c:pt>
                <c:pt idx="400">
                  <c:v>44047</c:v>
                </c:pt>
                <c:pt idx="401">
                  <c:v>44048</c:v>
                </c:pt>
                <c:pt idx="402">
                  <c:v>44049</c:v>
                </c:pt>
                <c:pt idx="403">
                  <c:v>44050</c:v>
                </c:pt>
                <c:pt idx="404">
                  <c:v>44053</c:v>
                </c:pt>
                <c:pt idx="405">
                  <c:v>44054</c:v>
                </c:pt>
                <c:pt idx="406">
                  <c:v>44055</c:v>
                </c:pt>
                <c:pt idx="407">
                  <c:v>44056</c:v>
                </c:pt>
                <c:pt idx="408">
                  <c:v>44057</c:v>
                </c:pt>
                <c:pt idx="409">
                  <c:v>44060</c:v>
                </c:pt>
                <c:pt idx="410">
                  <c:v>44061</c:v>
                </c:pt>
                <c:pt idx="411">
                  <c:v>44062</c:v>
                </c:pt>
                <c:pt idx="412">
                  <c:v>44063</c:v>
                </c:pt>
                <c:pt idx="413">
                  <c:v>44064</c:v>
                </c:pt>
                <c:pt idx="414">
                  <c:v>44067</c:v>
                </c:pt>
                <c:pt idx="415">
                  <c:v>44068</c:v>
                </c:pt>
                <c:pt idx="416">
                  <c:v>44069</c:v>
                </c:pt>
                <c:pt idx="417">
                  <c:v>44070</c:v>
                </c:pt>
                <c:pt idx="418">
                  <c:v>44071</c:v>
                </c:pt>
                <c:pt idx="419">
                  <c:v>44074</c:v>
                </c:pt>
                <c:pt idx="420">
                  <c:v>44075</c:v>
                </c:pt>
                <c:pt idx="421">
                  <c:v>44076</c:v>
                </c:pt>
                <c:pt idx="422">
                  <c:v>44077</c:v>
                </c:pt>
                <c:pt idx="423">
                  <c:v>44078</c:v>
                </c:pt>
                <c:pt idx="424">
                  <c:v>44082</c:v>
                </c:pt>
                <c:pt idx="425">
                  <c:v>44083</c:v>
                </c:pt>
                <c:pt idx="426">
                  <c:v>44084</c:v>
                </c:pt>
                <c:pt idx="427">
                  <c:v>44085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44095</c:v>
                </c:pt>
                <c:pt idx="434">
                  <c:v>44096</c:v>
                </c:pt>
                <c:pt idx="435">
                  <c:v>44097</c:v>
                </c:pt>
                <c:pt idx="436">
                  <c:v>44098</c:v>
                </c:pt>
                <c:pt idx="437">
                  <c:v>44099</c:v>
                </c:pt>
                <c:pt idx="438">
                  <c:v>44102</c:v>
                </c:pt>
                <c:pt idx="439">
                  <c:v>44103</c:v>
                </c:pt>
                <c:pt idx="440">
                  <c:v>44104</c:v>
                </c:pt>
                <c:pt idx="441">
                  <c:v>44105</c:v>
                </c:pt>
                <c:pt idx="442">
                  <c:v>44106</c:v>
                </c:pt>
                <c:pt idx="443">
                  <c:v>44109</c:v>
                </c:pt>
                <c:pt idx="444">
                  <c:v>44110</c:v>
                </c:pt>
                <c:pt idx="445">
                  <c:v>44111</c:v>
                </c:pt>
                <c:pt idx="446">
                  <c:v>44112</c:v>
                </c:pt>
                <c:pt idx="447">
                  <c:v>44113</c:v>
                </c:pt>
                <c:pt idx="448">
                  <c:v>44116</c:v>
                </c:pt>
                <c:pt idx="449">
                  <c:v>44117</c:v>
                </c:pt>
                <c:pt idx="450">
                  <c:v>44118</c:v>
                </c:pt>
                <c:pt idx="451">
                  <c:v>44119</c:v>
                </c:pt>
                <c:pt idx="452">
                  <c:v>44120</c:v>
                </c:pt>
                <c:pt idx="453">
                  <c:v>44123</c:v>
                </c:pt>
                <c:pt idx="454">
                  <c:v>44124</c:v>
                </c:pt>
                <c:pt idx="455">
                  <c:v>44125</c:v>
                </c:pt>
                <c:pt idx="456">
                  <c:v>44126</c:v>
                </c:pt>
                <c:pt idx="457">
                  <c:v>44127</c:v>
                </c:pt>
                <c:pt idx="458">
                  <c:v>44130</c:v>
                </c:pt>
                <c:pt idx="459">
                  <c:v>44131</c:v>
                </c:pt>
                <c:pt idx="460">
                  <c:v>44132</c:v>
                </c:pt>
                <c:pt idx="461">
                  <c:v>44133</c:v>
                </c:pt>
                <c:pt idx="462">
                  <c:v>44134</c:v>
                </c:pt>
                <c:pt idx="463">
                  <c:v>44137</c:v>
                </c:pt>
                <c:pt idx="464">
                  <c:v>44138</c:v>
                </c:pt>
                <c:pt idx="465">
                  <c:v>44139</c:v>
                </c:pt>
                <c:pt idx="466">
                  <c:v>44140</c:v>
                </c:pt>
                <c:pt idx="467">
                  <c:v>44141</c:v>
                </c:pt>
                <c:pt idx="468">
                  <c:v>44144</c:v>
                </c:pt>
                <c:pt idx="469">
                  <c:v>44145</c:v>
                </c:pt>
                <c:pt idx="470">
                  <c:v>44146</c:v>
                </c:pt>
                <c:pt idx="471">
                  <c:v>44147</c:v>
                </c:pt>
                <c:pt idx="472">
                  <c:v>44148</c:v>
                </c:pt>
                <c:pt idx="473">
                  <c:v>44151</c:v>
                </c:pt>
                <c:pt idx="474">
                  <c:v>44152</c:v>
                </c:pt>
                <c:pt idx="475">
                  <c:v>44153</c:v>
                </c:pt>
                <c:pt idx="476">
                  <c:v>44154</c:v>
                </c:pt>
                <c:pt idx="477">
                  <c:v>44155</c:v>
                </c:pt>
                <c:pt idx="478">
                  <c:v>44158</c:v>
                </c:pt>
                <c:pt idx="479">
                  <c:v>44159</c:v>
                </c:pt>
                <c:pt idx="480">
                  <c:v>44160</c:v>
                </c:pt>
                <c:pt idx="481">
                  <c:v>44162</c:v>
                </c:pt>
                <c:pt idx="482">
                  <c:v>44165</c:v>
                </c:pt>
                <c:pt idx="483">
                  <c:v>44166</c:v>
                </c:pt>
                <c:pt idx="484">
                  <c:v>44167</c:v>
                </c:pt>
                <c:pt idx="485">
                  <c:v>44168</c:v>
                </c:pt>
                <c:pt idx="486">
                  <c:v>44169</c:v>
                </c:pt>
                <c:pt idx="487">
                  <c:v>44172</c:v>
                </c:pt>
                <c:pt idx="488">
                  <c:v>44173</c:v>
                </c:pt>
                <c:pt idx="489">
                  <c:v>44174</c:v>
                </c:pt>
                <c:pt idx="490">
                  <c:v>44175</c:v>
                </c:pt>
                <c:pt idx="491">
                  <c:v>44176</c:v>
                </c:pt>
                <c:pt idx="492">
                  <c:v>44179</c:v>
                </c:pt>
                <c:pt idx="493">
                  <c:v>44180</c:v>
                </c:pt>
                <c:pt idx="494">
                  <c:v>44181</c:v>
                </c:pt>
                <c:pt idx="495">
                  <c:v>44182</c:v>
                </c:pt>
                <c:pt idx="496">
                  <c:v>44183</c:v>
                </c:pt>
                <c:pt idx="497">
                  <c:v>44186</c:v>
                </c:pt>
                <c:pt idx="498">
                  <c:v>44187</c:v>
                </c:pt>
                <c:pt idx="499">
                  <c:v>44188</c:v>
                </c:pt>
                <c:pt idx="500">
                  <c:v>44189</c:v>
                </c:pt>
                <c:pt idx="501">
                  <c:v>44193</c:v>
                </c:pt>
                <c:pt idx="502">
                  <c:v>44194</c:v>
                </c:pt>
                <c:pt idx="503">
                  <c:v>44195</c:v>
                </c:pt>
                <c:pt idx="504">
                  <c:v>44196</c:v>
                </c:pt>
                <c:pt idx="505">
                  <c:v>44200</c:v>
                </c:pt>
                <c:pt idx="506">
                  <c:v>44201</c:v>
                </c:pt>
                <c:pt idx="507">
                  <c:v>44202</c:v>
                </c:pt>
                <c:pt idx="508">
                  <c:v>44203</c:v>
                </c:pt>
                <c:pt idx="509">
                  <c:v>44204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44221</c:v>
                </c:pt>
                <c:pt idx="520">
                  <c:v>44222</c:v>
                </c:pt>
                <c:pt idx="521">
                  <c:v>44223</c:v>
                </c:pt>
                <c:pt idx="522">
                  <c:v>44224</c:v>
                </c:pt>
                <c:pt idx="523">
                  <c:v>44225</c:v>
                </c:pt>
                <c:pt idx="524">
                  <c:v>44228</c:v>
                </c:pt>
                <c:pt idx="525">
                  <c:v>44229</c:v>
                </c:pt>
                <c:pt idx="526">
                  <c:v>44230</c:v>
                </c:pt>
                <c:pt idx="527">
                  <c:v>44231</c:v>
                </c:pt>
                <c:pt idx="528">
                  <c:v>44232</c:v>
                </c:pt>
                <c:pt idx="529">
                  <c:v>44235</c:v>
                </c:pt>
                <c:pt idx="530">
                  <c:v>44236</c:v>
                </c:pt>
                <c:pt idx="531">
                  <c:v>44237</c:v>
                </c:pt>
                <c:pt idx="532">
                  <c:v>44238</c:v>
                </c:pt>
                <c:pt idx="533">
                  <c:v>44239</c:v>
                </c:pt>
                <c:pt idx="534">
                  <c:v>44243</c:v>
                </c:pt>
                <c:pt idx="535">
                  <c:v>44244</c:v>
                </c:pt>
                <c:pt idx="536">
                  <c:v>44245</c:v>
                </c:pt>
                <c:pt idx="537">
                  <c:v>44246</c:v>
                </c:pt>
                <c:pt idx="538">
                  <c:v>44249</c:v>
                </c:pt>
                <c:pt idx="539">
                  <c:v>44250</c:v>
                </c:pt>
                <c:pt idx="540">
                  <c:v>44251</c:v>
                </c:pt>
                <c:pt idx="541">
                  <c:v>44252</c:v>
                </c:pt>
                <c:pt idx="542">
                  <c:v>44253</c:v>
                </c:pt>
                <c:pt idx="543">
                  <c:v>44256</c:v>
                </c:pt>
                <c:pt idx="544">
                  <c:v>44257</c:v>
                </c:pt>
                <c:pt idx="545">
                  <c:v>44258</c:v>
                </c:pt>
                <c:pt idx="546">
                  <c:v>44259</c:v>
                </c:pt>
                <c:pt idx="547">
                  <c:v>44260</c:v>
                </c:pt>
                <c:pt idx="548">
                  <c:v>44263</c:v>
                </c:pt>
                <c:pt idx="549">
                  <c:v>44264</c:v>
                </c:pt>
                <c:pt idx="550">
                  <c:v>44265</c:v>
                </c:pt>
                <c:pt idx="551">
                  <c:v>44266</c:v>
                </c:pt>
                <c:pt idx="552">
                  <c:v>44267</c:v>
                </c:pt>
                <c:pt idx="553">
                  <c:v>44270</c:v>
                </c:pt>
                <c:pt idx="554">
                  <c:v>44271</c:v>
                </c:pt>
                <c:pt idx="555">
                  <c:v>44272</c:v>
                </c:pt>
                <c:pt idx="556">
                  <c:v>44273</c:v>
                </c:pt>
                <c:pt idx="557">
                  <c:v>44274</c:v>
                </c:pt>
                <c:pt idx="558">
                  <c:v>44277</c:v>
                </c:pt>
                <c:pt idx="559">
                  <c:v>44278</c:v>
                </c:pt>
                <c:pt idx="560">
                  <c:v>44279</c:v>
                </c:pt>
                <c:pt idx="561">
                  <c:v>44280</c:v>
                </c:pt>
                <c:pt idx="562">
                  <c:v>44281</c:v>
                </c:pt>
                <c:pt idx="563">
                  <c:v>44284</c:v>
                </c:pt>
                <c:pt idx="564">
                  <c:v>44285</c:v>
                </c:pt>
                <c:pt idx="565">
                  <c:v>44286</c:v>
                </c:pt>
                <c:pt idx="566">
                  <c:v>44287</c:v>
                </c:pt>
                <c:pt idx="567">
                  <c:v>44291</c:v>
                </c:pt>
                <c:pt idx="568">
                  <c:v>44292</c:v>
                </c:pt>
                <c:pt idx="569">
                  <c:v>44293</c:v>
                </c:pt>
                <c:pt idx="570">
                  <c:v>44294</c:v>
                </c:pt>
                <c:pt idx="571">
                  <c:v>44295</c:v>
                </c:pt>
                <c:pt idx="572">
                  <c:v>44298</c:v>
                </c:pt>
                <c:pt idx="573">
                  <c:v>44299</c:v>
                </c:pt>
                <c:pt idx="574">
                  <c:v>44300</c:v>
                </c:pt>
                <c:pt idx="575">
                  <c:v>44301</c:v>
                </c:pt>
                <c:pt idx="576">
                  <c:v>44302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44312</c:v>
                </c:pt>
                <c:pt idx="583">
                  <c:v>44313</c:v>
                </c:pt>
                <c:pt idx="584">
                  <c:v>44314</c:v>
                </c:pt>
                <c:pt idx="585">
                  <c:v>44315</c:v>
                </c:pt>
                <c:pt idx="586">
                  <c:v>44316</c:v>
                </c:pt>
                <c:pt idx="587">
                  <c:v>44319</c:v>
                </c:pt>
                <c:pt idx="588">
                  <c:v>44320</c:v>
                </c:pt>
                <c:pt idx="589">
                  <c:v>44321</c:v>
                </c:pt>
                <c:pt idx="590">
                  <c:v>44322</c:v>
                </c:pt>
                <c:pt idx="591">
                  <c:v>44323</c:v>
                </c:pt>
                <c:pt idx="592">
                  <c:v>44326</c:v>
                </c:pt>
                <c:pt idx="593">
                  <c:v>44327</c:v>
                </c:pt>
                <c:pt idx="594">
                  <c:v>44328</c:v>
                </c:pt>
                <c:pt idx="595">
                  <c:v>44329</c:v>
                </c:pt>
                <c:pt idx="596">
                  <c:v>44330</c:v>
                </c:pt>
                <c:pt idx="597">
                  <c:v>44333</c:v>
                </c:pt>
                <c:pt idx="598">
                  <c:v>44334</c:v>
                </c:pt>
                <c:pt idx="599">
                  <c:v>44335</c:v>
                </c:pt>
                <c:pt idx="600">
                  <c:v>44336</c:v>
                </c:pt>
                <c:pt idx="601">
                  <c:v>44337</c:v>
                </c:pt>
                <c:pt idx="602">
                  <c:v>44340</c:v>
                </c:pt>
                <c:pt idx="603">
                  <c:v>44341</c:v>
                </c:pt>
                <c:pt idx="604">
                  <c:v>44342</c:v>
                </c:pt>
                <c:pt idx="605">
                  <c:v>44343</c:v>
                </c:pt>
                <c:pt idx="606">
                  <c:v>44344</c:v>
                </c:pt>
                <c:pt idx="607">
                  <c:v>44348</c:v>
                </c:pt>
                <c:pt idx="608">
                  <c:v>44349</c:v>
                </c:pt>
                <c:pt idx="609">
                  <c:v>44350</c:v>
                </c:pt>
                <c:pt idx="610">
                  <c:v>44351</c:v>
                </c:pt>
                <c:pt idx="611">
                  <c:v>44354</c:v>
                </c:pt>
                <c:pt idx="612">
                  <c:v>44355</c:v>
                </c:pt>
                <c:pt idx="613">
                  <c:v>44356</c:v>
                </c:pt>
                <c:pt idx="614">
                  <c:v>44357</c:v>
                </c:pt>
                <c:pt idx="615">
                  <c:v>44358</c:v>
                </c:pt>
                <c:pt idx="616">
                  <c:v>44361</c:v>
                </c:pt>
                <c:pt idx="617">
                  <c:v>44362</c:v>
                </c:pt>
                <c:pt idx="618">
                  <c:v>44363</c:v>
                </c:pt>
                <c:pt idx="619">
                  <c:v>44364</c:v>
                </c:pt>
                <c:pt idx="620">
                  <c:v>44365</c:v>
                </c:pt>
                <c:pt idx="621">
                  <c:v>44368</c:v>
                </c:pt>
                <c:pt idx="622">
                  <c:v>44369</c:v>
                </c:pt>
                <c:pt idx="623">
                  <c:v>44370</c:v>
                </c:pt>
                <c:pt idx="624">
                  <c:v>44371</c:v>
                </c:pt>
                <c:pt idx="625">
                  <c:v>44372</c:v>
                </c:pt>
                <c:pt idx="626">
                  <c:v>44375</c:v>
                </c:pt>
                <c:pt idx="627">
                  <c:v>44376</c:v>
                </c:pt>
                <c:pt idx="628">
                  <c:v>44377</c:v>
                </c:pt>
                <c:pt idx="629">
                  <c:v>44378</c:v>
                </c:pt>
                <c:pt idx="630">
                  <c:v>44379</c:v>
                </c:pt>
                <c:pt idx="631">
                  <c:v>44383</c:v>
                </c:pt>
                <c:pt idx="632">
                  <c:v>44384</c:v>
                </c:pt>
                <c:pt idx="633">
                  <c:v>44385</c:v>
                </c:pt>
                <c:pt idx="634">
                  <c:v>44386</c:v>
                </c:pt>
                <c:pt idx="635">
                  <c:v>44389</c:v>
                </c:pt>
                <c:pt idx="636">
                  <c:v>44390</c:v>
                </c:pt>
                <c:pt idx="637">
                  <c:v>44391</c:v>
                </c:pt>
                <c:pt idx="638">
                  <c:v>44392</c:v>
                </c:pt>
                <c:pt idx="639">
                  <c:v>44393</c:v>
                </c:pt>
                <c:pt idx="640">
                  <c:v>44396</c:v>
                </c:pt>
                <c:pt idx="641">
                  <c:v>44397</c:v>
                </c:pt>
                <c:pt idx="642">
                  <c:v>44398</c:v>
                </c:pt>
                <c:pt idx="643">
                  <c:v>44399</c:v>
                </c:pt>
                <c:pt idx="644">
                  <c:v>44400</c:v>
                </c:pt>
                <c:pt idx="645">
                  <c:v>44403</c:v>
                </c:pt>
                <c:pt idx="646">
                  <c:v>44404</c:v>
                </c:pt>
                <c:pt idx="647">
                  <c:v>44405</c:v>
                </c:pt>
                <c:pt idx="648">
                  <c:v>44406</c:v>
                </c:pt>
                <c:pt idx="649">
                  <c:v>44407</c:v>
                </c:pt>
                <c:pt idx="650">
                  <c:v>44410</c:v>
                </c:pt>
                <c:pt idx="651">
                  <c:v>44411</c:v>
                </c:pt>
                <c:pt idx="652">
                  <c:v>44412</c:v>
                </c:pt>
                <c:pt idx="653">
                  <c:v>44413</c:v>
                </c:pt>
                <c:pt idx="654">
                  <c:v>44414</c:v>
                </c:pt>
                <c:pt idx="655">
                  <c:v>44417</c:v>
                </c:pt>
                <c:pt idx="656">
                  <c:v>44418</c:v>
                </c:pt>
                <c:pt idx="657">
                  <c:v>44419</c:v>
                </c:pt>
                <c:pt idx="658">
                  <c:v>44420</c:v>
                </c:pt>
                <c:pt idx="659">
                  <c:v>44421</c:v>
                </c:pt>
                <c:pt idx="660">
                  <c:v>44424</c:v>
                </c:pt>
                <c:pt idx="661">
                  <c:v>44425</c:v>
                </c:pt>
                <c:pt idx="662">
                  <c:v>44426</c:v>
                </c:pt>
                <c:pt idx="663">
                  <c:v>44427</c:v>
                </c:pt>
                <c:pt idx="664">
                  <c:v>44428</c:v>
                </c:pt>
                <c:pt idx="665">
                  <c:v>44431</c:v>
                </c:pt>
                <c:pt idx="666">
                  <c:v>44432</c:v>
                </c:pt>
                <c:pt idx="667">
                  <c:v>44433</c:v>
                </c:pt>
                <c:pt idx="668">
                  <c:v>44434</c:v>
                </c:pt>
                <c:pt idx="669">
                  <c:v>44435</c:v>
                </c:pt>
                <c:pt idx="670">
                  <c:v>44438</c:v>
                </c:pt>
                <c:pt idx="671">
                  <c:v>44439</c:v>
                </c:pt>
                <c:pt idx="672">
                  <c:v>44440</c:v>
                </c:pt>
                <c:pt idx="673">
                  <c:v>44441</c:v>
                </c:pt>
                <c:pt idx="674">
                  <c:v>44442</c:v>
                </c:pt>
                <c:pt idx="675">
                  <c:v>44446</c:v>
                </c:pt>
                <c:pt idx="676">
                  <c:v>44447</c:v>
                </c:pt>
                <c:pt idx="677">
                  <c:v>44448</c:v>
                </c:pt>
                <c:pt idx="678">
                  <c:v>44449</c:v>
                </c:pt>
                <c:pt idx="679">
                  <c:v>44452</c:v>
                </c:pt>
                <c:pt idx="680">
                  <c:v>44453</c:v>
                </c:pt>
                <c:pt idx="681">
                  <c:v>44454</c:v>
                </c:pt>
                <c:pt idx="682">
                  <c:v>44455</c:v>
                </c:pt>
                <c:pt idx="683">
                  <c:v>44456</c:v>
                </c:pt>
                <c:pt idx="684">
                  <c:v>44459</c:v>
                </c:pt>
                <c:pt idx="685">
                  <c:v>44460</c:v>
                </c:pt>
                <c:pt idx="686">
                  <c:v>44461</c:v>
                </c:pt>
                <c:pt idx="687">
                  <c:v>44462</c:v>
                </c:pt>
                <c:pt idx="688">
                  <c:v>44463</c:v>
                </c:pt>
                <c:pt idx="689">
                  <c:v>44466</c:v>
                </c:pt>
                <c:pt idx="690">
                  <c:v>44467</c:v>
                </c:pt>
                <c:pt idx="691">
                  <c:v>44468</c:v>
                </c:pt>
                <c:pt idx="692">
                  <c:v>44469</c:v>
                </c:pt>
                <c:pt idx="693">
                  <c:v>44470</c:v>
                </c:pt>
                <c:pt idx="694">
                  <c:v>44473</c:v>
                </c:pt>
                <c:pt idx="695">
                  <c:v>44474</c:v>
                </c:pt>
                <c:pt idx="696">
                  <c:v>44475</c:v>
                </c:pt>
                <c:pt idx="697">
                  <c:v>44476</c:v>
                </c:pt>
                <c:pt idx="698">
                  <c:v>44477</c:v>
                </c:pt>
                <c:pt idx="699">
                  <c:v>44480</c:v>
                </c:pt>
                <c:pt idx="700">
                  <c:v>44481</c:v>
                </c:pt>
                <c:pt idx="701">
                  <c:v>44482</c:v>
                </c:pt>
                <c:pt idx="702">
                  <c:v>44483</c:v>
                </c:pt>
                <c:pt idx="703">
                  <c:v>44484</c:v>
                </c:pt>
                <c:pt idx="704">
                  <c:v>44487</c:v>
                </c:pt>
                <c:pt idx="705">
                  <c:v>44488</c:v>
                </c:pt>
                <c:pt idx="706">
                  <c:v>44489</c:v>
                </c:pt>
                <c:pt idx="707">
                  <c:v>44490</c:v>
                </c:pt>
                <c:pt idx="708">
                  <c:v>44491</c:v>
                </c:pt>
                <c:pt idx="709">
                  <c:v>44494</c:v>
                </c:pt>
                <c:pt idx="710">
                  <c:v>44495</c:v>
                </c:pt>
                <c:pt idx="711">
                  <c:v>44496</c:v>
                </c:pt>
                <c:pt idx="712">
                  <c:v>44497</c:v>
                </c:pt>
                <c:pt idx="713">
                  <c:v>44498</c:v>
                </c:pt>
              </c:numCache>
            </c:numRef>
          </c:cat>
          <c:val>
            <c:numRef>
              <c:f>'Time Series Forecasting'!$H$2:$H$715</c:f>
              <c:numCache>
                <c:formatCode>General</c:formatCode>
                <c:ptCount val="714"/>
                <c:pt idx="693">
                  <c:v>14.16</c:v>
                </c:pt>
                <c:pt idx="694">
                  <c:v>14.35</c:v>
                </c:pt>
                <c:pt idx="695">
                  <c:v>14.29</c:v>
                </c:pt>
                <c:pt idx="696">
                  <c:v>14.12</c:v>
                </c:pt>
                <c:pt idx="697">
                  <c:v>14.89</c:v>
                </c:pt>
                <c:pt idx="698">
                  <c:v>15.12</c:v>
                </c:pt>
                <c:pt idx="699">
                  <c:v>15.09</c:v>
                </c:pt>
                <c:pt idx="700">
                  <c:v>15.64</c:v>
                </c:pt>
                <c:pt idx="701">
                  <c:v>15.51</c:v>
                </c:pt>
                <c:pt idx="702">
                  <c:v>15.45</c:v>
                </c:pt>
                <c:pt idx="703">
                  <c:v>15.7</c:v>
                </c:pt>
                <c:pt idx="704">
                  <c:v>15.56</c:v>
                </c:pt>
                <c:pt idx="705">
                  <c:v>15.42</c:v>
                </c:pt>
                <c:pt idx="706">
                  <c:v>16.04</c:v>
                </c:pt>
                <c:pt idx="707">
                  <c:v>16.55</c:v>
                </c:pt>
                <c:pt idx="708">
                  <c:v>16.28</c:v>
                </c:pt>
                <c:pt idx="709">
                  <c:v>16</c:v>
                </c:pt>
                <c:pt idx="710">
                  <c:v>15.94</c:v>
                </c:pt>
                <c:pt idx="711">
                  <c:v>15.51</c:v>
                </c:pt>
                <c:pt idx="712">
                  <c:v>16.86</c:v>
                </c:pt>
                <c:pt idx="713">
                  <c:v>17.079999999999998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6-40AC-91BB-9458918FD65F}"/>
            </c:ext>
          </c:extLst>
        </c:ser>
        <c:ser>
          <c:idx val="2"/>
          <c:order val="2"/>
          <c:tx>
            <c:strRef>
              <c:f>'Time Series Forecasting'!$K$1</c:f>
              <c:strCache>
                <c:ptCount val="1"/>
                <c:pt idx="0">
                  <c:v>Double Exp Smoothing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'Time Series Forecasting'!$A$2:$A$715</c:f>
              <c:numCache>
                <c:formatCode>m/d/yyyy</c:formatCode>
                <c:ptCount val="714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  <c:pt idx="252">
                  <c:v>43832</c:v>
                </c:pt>
                <c:pt idx="253">
                  <c:v>43833</c:v>
                </c:pt>
                <c:pt idx="254">
                  <c:v>43836</c:v>
                </c:pt>
                <c:pt idx="255">
                  <c:v>43837</c:v>
                </c:pt>
                <c:pt idx="256">
                  <c:v>43838</c:v>
                </c:pt>
                <c:pt idx="257">
                  <c:v>43839</c:v>
                </c:pt>
                <c:pt idx="258">
                  <c:v>43840</c:v>
                </c:pt>
                <c:pt idx="259">
                  <c:v>43843</c:v>
                </c:pt>
                <c:pt idx="260">
                  <c:v>43844</c:v>
                </c:pt>
                <c:pt idx="261">
                  <c:v>43845</c:v>
                </c:pt>
                <c:pt idx="262">
                  <c:v>43846</c:v>
                </c:pt>
                <c:pt idx="263">
                  <c:v>43847</c:v>
                </c:pt>
                <c:pt idx="264">
                  <c:v>43851</c:v>
                </c:pt>
                <c:pt idx="265">
                  <c:v>43852</c:v>
                </c:pt>
                <c:pt idx="266">
                  <c:v>43853</c:v>
                </c:pt>
                <c:pt idx="267">
                  <c:v>43854</c:v>
                </c:pt>
                <c:pt idx="268">
                  <c:v>43857</c:v>
                </c:pt>
                <c:pt idx="269">
                  <c:v>43858</c:v>
                </c:pt>
                <c:pt idx="270">
                  <c:v>43859</c:v>
                </c:pt>
                <c:pt idx="271">
                  <c:v>43860</c:v>
                </c:pt>
                <c:pt idx="272">
                  <c:v>43861</c:v>
                </c:pt>
                <c:pt idx="273">
                  <c:v>43864</c:v>
                </c:pt>
                <c:pt idx="274">
                  <c:v>43865</c:v>
                </c:pt>
                <c:pt idx="275">
                  <c:v>43866</c:v>
                </c:pt>
                <c:pt idx="276">
                  <c:v>43867</c:v>
                </c:pt>
                <c:pt idx="277">
                  <c:v>43868</c:v>
                </c:pt>
                <c:pt idx="278">
                  <c:v>43871</c:v>
                </c:pt>
                <c:pt idx="279">
                  <c:v>43872</c:v>
                </c:pt>
                <c:pt idx="280">
                  <c:v>43873</c:v>
                </c:pt>
                <c:pt idx="281">
                  <c:v>43874</c:v>
                </c:pt>
                <c:pt idx="282">
                  <c:v>43875</c:v>
                </c:pt>
                <c:pt idx="283">
                  <c:v>43879</c:v>
                </c:pt>
                <c:pt idx="284">
                  <c:v>43880</c:v>
                </c:pt>
                <c:pt idx="285">
                  <c:v>43881</c:v>
                </c:pt>
                <c:pt idx="286">
                  <c:v>43882</c:v>
                </c:pt>
                <c:pt idx="287">
                  <c:v>43885</c:v>
                </c:pt>
                <c:pt idx="288">
                  <c:v>43886</c:v>
                </c:pt>
                <c:pt idx="289">
                  <c:v>43887</c:v>
                </c:pt>
                <c:pt idx="290">
                  <c:v>43888</c:v>
                </c:pt>
                <c:pt idx="291">
                  <c:v>43889</c:v>
                </c:pt>
                <c:pt idx="292">
                  <c:v>43892</c:v>
                </c:pt>
                <c:pt idx="293">
                  <c:v>43893</c:v>
                </c:pt>
                <c:pt idx="294">
                  <c:v>43894</c:v>
                </c:pt>
                <c:pt idx="295">
                  <c:v>43895</c:v>
                </c:pt>
                <c:pt idx="296">
                  <c:v>43896</c:v>
                </c:pt>
                <c:pt idx="297">
                  <c:v>43899</c:v>
                </c:pt>
                <c:pt idx="298">
                  <c:v>43900</c:v>
                </c:pt>
                <c:pt idx="299">
                  <c:v>43901</c:v>
                </c:pt>
                <c:pt idx="300">
                  <c:v>43902</c:v>
                </c:pt>
                <c:pt idx="301">
                  <c:v>43903</c:v>
                </c:pt>
                <c:pt idx="302">
                  <c:v>43906</c:v>
                </c:pt>
                <c:pt idx="303">
                  <c:v>43907</c:v>
                </c:pt>
                <c:pt idx="304">
                  <c:v>43908</c:v>
                </c:pt>
                <c:pt idx="305">
                  <c:v>43909</c:v>
                </c:pt>
                <c:pt idx="306">
                  <c:v>43910</c:v>
                </c:pt>
                <c:pt idx="307">
                  <c:v>43913</c:v>
                </c:pt>
                <c:pt idx="308">
                  <c:v>43914</c:v>
                </c:pt>
                <c:pt idx="309">
                  <c:v>43915</c:v>
                </c:pt>
                <c:pt idx="310">
                  <c:v>43916</c:v>
                </c:pt>
                <c:pt idx="311">
                  <c:v>43917</c:v>
                </c:pt>
                <c:pt idx="312">
                  <c:v>43920</c:v>
                </c:pt>
                <c:pt idx="313">
                  <c:v>43921</c:v>
                </c:pt>
                <c:pt idx="314">
                  <c:v>43922</c:v>
                </c:pt>
                <c:pt idx="315">
                  <c:v>43923</c:v>
                </c:pt>
                <c:pt idx="316">
                  <c:v>43924</c:v>
                </c:pt>
                <c:pt idx="317">
                  <c:v>43927</c:v>
                </c:pt>
                <c:pt idx="318">
                  <c:v>43928</c:v>
                </c:pt>
                <c:pt idx="319">
                  <c:v>43929</c:v>
                </c:pt>
                <c:pt idx="320">
                  <c:v>43930</c:v>
                </c:pt>
                <c:pt idx="321">
                  <c:v>43934</c:v>
                </c:pt>
                <c:pt idx="322">
                  <c:v>43935</c:v>
                </c:pt>
                <c:pt idx="323">
                  <c:v>43936</c:v>
                </c:pt>
                <c:pt idx="324">
                  <c:v>43937</c:v>
                </c:pt>
                <c:pt idx="325">
                  <c:v>43938</c:v>
                </c:pt>
                <c:pt idx="326">
                  <c:v>43941</c:v>
                </c:pt>
                <c:pt idx="327">
                  <c:v>43942</c:v>
                </c:pt>
                <c:pt idx="328">
                  <c:v>43943</c:v>
                </c:pt>
                <c:pt idx="329">
                  <c:v>43944</c:v>
                </c:pt>
                <c:pt idx="330">
                  <c:v>43945</c:v>
                </c:pt>
                <c:pt idx="331">
                  <c:v>43948</c:v>
                </c:pt>
                <c:pt idx="332">
                  <c:v>43949</c:v>
                </c:pt>
                <c:pt idx="333">
                  <c:v>43950</c:v>
                </c:pt>
                <c:pt idx="334">
                  <c:v>43951</c:v>
                </c:pt>
                <c:pt idx="335">
                  <c:v>43952</c:v>
                </c:pt>
                <c:pt idx="336">
                  <c:v>43955</c:v>
                </c:pt>
                <c:pt idx="337">
                  <c:v>43956</c:v>
                </c:pt>
                <c:pt idx="338">
                  <c:v>43957</c:v>
                </c:pt>
                <c:pt idx="339">
                  <c:v>43958</c:v>
                </c:pt>
                <c:pt idx="340">
                  <c:v>43959</c:v>
                </c:pt>
                <c:pt idx="341">
                  <c:v>43962</c:v>
                </c:pt>
                <c:pt idx="342">
                  <c:v>43963</c:v>
                </c:pt>
                <c:pt idx="343">
                  <c:v>43964</c:v>
                </c:pt>
                <c:pt idx="344">
                  <c:v>43965</c:v>
                </c:pt>
                <c:pt idx="345">
                  <c:v>43966</c:v>
                </c:pt>
                <c:pt idx="346">
                  <c:v>43969</c:v>
                </c:pt>
                <c:pt idx="347">
                  <c:v>43970</c:v>
                </c:pt>
                <c:pt idx="348">
                  <c:v>43971</c:v>
                </c:pt>
                <c:pt idx="349">
                  <c:v>43972</c:v>
                </c:pt>
                <c:pt idx="350">
                  <c:v>43973</c:v>
                </c:pt>
                <c:pt idx="351">
                  <c:v>43977</c:v>
                </c:pt>
                <c:pt idx="352">
                  <c:v>43978</c:v>
                </c:pt>
                <c:pt idx="353">
                  <c:v>43979</c:v>
                </c:pt>
                <c:pt idx="354">
                  <c:v>43980</c:v>
                </c:pt>
                <c:pt idx="355">
                  <c:v>43983</c:v>
                </c:pt>
                <c:pt idx="356">
                  <c:v>43984</c:v>
                </c:pt>
                <c:pt idx="357">
                  <c:v>43985</c:v>
                </c:pt>
                <c:pt idx="358">
                  <c:v>43986</c:v>
                </c:pt>
                <c:pt idx="359">
                  <c:v>43987</c:v>
                </c:pt>
                <c:pt idx="360">
                  <c:v>43990</c:v>
                </c:pt>
                <c:pt idx="361">
                  <c:v>43991</c:v>
                </c:pt>
                <c:pt idx="362">
                  <c:v>43992</c:v>
                </c:pt>
                <c:pt idx="363">
                  <c:v>43993</c:v>
                </c:pt>
                <c:pt idx="364">
                  <c:v>43994</c:v>
                </c:pt>
                <c:pt idx="365">
                  <c:v>43997</c:v>
                </c:pt>
                <c:pt idx="366">
                  <c:v>43998</c:v>
                </c:pt>
                <c:pt idx="367">
                  <c:v>43999</c:v>
                </c:pt>
                <c:pt idx="368">
                  <c:v>44000</c:v>
                </c:pt>
                <c:pt idx="369">
                  <c:v>44001</c:v>
                </c:pt>
                <c:pt idx="370">
                  <c:v>44004</c:v>
                </c:pt>
                <c:pt idx="371">
                  <c:v>44005</c:v>
                </c:pt>
                <c:pt idx="372">
                  <c:v>44006</c:v>
                </c:pt>
                <c:pt idx="373">
                  <c:v>44007</c:v>
                </c:pt>
                <c:pt idx="374">
                  <c:v>44008</c:v>
                </c:pt>
                <c:pt idx="375">
                  <c:v>44011</c:v>
                </c:pt>
                <c:pt idx="376">
                  <c:v>44012</c:v>
                </c:pt>
                <c:pt idx="377">
                  <c:v>44013</c:v>
                </c:pt>
                <c:pt idx="378">
                  <c:v>44014</c:v>
                </c:pt>
                <c:pt idx="379">
                  <c:v>44018</c:v>
                </c:pt>
                <c:pt idx="380">
                  <c:v>44019</c:v>
                </c:pt>
                <c:pt idx="381">
                  <c:v>44020</c:v>
                </c:pt>
                <c:pt idx="382">
                  <c:v>44021</c:v>
                </c:pt>
                <c:pt idx="383">
                  <c:v>44022</c:v>
                </c:pt>
                <c:pt idx="384">
                  <c:v>44025</c:v>
                </c:pt>
                <c:pt idx="385">
                  <c:v>44026</c:v>
                </c:pt>
                <c:pt idx="386">
                  <c:v>44027</c:v>
                </c:pt>
                <c:pt idx="387">
                  <c:v>44028</c:v>
                </c:pt>
                <c:pt idx="388">
                  <c:v>44029</c:v>
                </c:pt>
                <c:pt idx="389">
                  <c:v>44032</c:v>
                </c:pt>
                <c:pt idx="390">
                  <c:v>44033</c:v>
                </c:pt>
                <c:pt idx="391">
                  <c:v>44034</c:v>
                </c:pt>
                <c:pt idx="392">
                  <c:v>44035</c:v>
                </c:pt>
                <c:pt idx="393">
                  <c:v>44036</c:v>
                </c:pt>
                <c:pt idx="394">
                  <c:v>44039</c:v>
                </c:pt>
                <c:pt idx="395">
                  <c:v>44040</c:v>
                </c:pt>
                <c:pt idx="396">
                  <c:v>44041</c:v>
                </c:pt>
                <c:pt idx="397">
                  <c:v>44042</c:v>
                </c:pt>
                <c:pt idx="398">
                  <c:v>44043</c:v>
                </c:pt>
                <c:pt idx="399">
                  <c:v>44046</c:v>
                </c:pt>
                <c:pt idx="400">
                  <c:v>44047</c:v>
                </c:pt>
                <c:pt idx="401">
                  <c:v>44048</c:v>
                </c:pt>
                <c:pt idx="402">
                  <c:v>44049</c:v>
                </c:pt>
                <c:pt idx="403">
                  <c:v>44050</c:v>
                </c:pt>
                <c:pt idx="404">
                  <c:v>44053</c:v>
                </c:pt>
                <c:pt idx="405">
                  <c:v>44054</c:v>
                </c:pt>
                <c:pt idx="406">
                  <c:v>44055</c:v>
                </c:pt>
                <c:pt idx="407">
                  <c:v>44056</c:v>
                </c:pt>
                <c:pt idx="408">
                  <c:v>44057</c:v>
                </c:pt>
                <c:pt idx="409">
                  <c:v>44060</c:v>
                </c:pt>
                <c:pt idx="410">
                  <c:v>44061</c:v>
                </c:pt>
                <c:pt idx="411">
                  <c:v>44062</c:v>
                </c:pt>
                <c:pt idx="412">
                  <c:v>44063</c:v>
                </c:pt>
                <c:pt idx="413">
                  <c:v>44064</c:v>
                </c:pt>
                <c:pt idx="414">
                  <c:v>44067</c:v>
                </c:pt>
                <c:pt idx="415">
                  <c:v>44068</c:v>
                </c:pt>
                <c:pt idx="416">
                  <c:v>44069</c:v>
                </c:pt>
                <c:pt idx="417">
                  <c:v>44070</c:v>
                </c:pt>
                <c:pt idx="418">
                  <c:v>44071</c:v>
                </c:pt>
                <c:pt idx="419">
                  <c:v>44074</c:v>
                </c:pt>
                <c:pt idx="420">
                  <c:v>44075</c:v>
                </c:pt>
                <c:pt idx="421">
                  <c:v>44076</c:v>
                </c:pt>
                <c:pt idx="422">
                  <c:v>44077</c:v>
                </c:pt>
                <c:pt idx="423">
                  <c:v>44078</c:v>
                </c:pt>
                <c:pt idx="424">
                  <c:v>44082</c:v>
                </c:pt>
                <c:pt idx="425">
                  <c:v>44083</c:v>
                </c:pt>
                <c:pt idx="426">
                  <c:v>44084</c:v>
                </c:pt>
                <c:pt idx="427">
                  <c:v>44085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44095</c:v>
                </c:pt>
                <c:pt idx="434">
                  <c:v>44096</c:v>
                </c:pt>
                <c:pt idx="435">
                  <c:v>44097</c:v>
                </c:pt>
                <c:pt idx="436">
                  <c:v>44098</c:v>
                </c:pt>
                <c:pt idx="437">
                  <c:v>44099</c:v>
                </c:pt>
                <c:pt idx="438">
                  <c:v>44102</c:v>
                </c:pt>
                <c:pt idx="439">
                  <c:v>44103</c:v>
                </c:pt>
                <c:pt idx="440">
                  <c:v>44104</c:v>
                </c:pt>
                <c:pt idx="441">
                  <c:v>44105</c:v>
                </c:pt>
                <c:pt idx="442">
                  <c:v>44106</c:v>
                </c:pt>
                <c:pt idx="443">
                  <c:v>44109</c:v>
                </c:pt>
                <c:pt idx="444">
                  <c:v>44110</c:v>
                </c:pt>
                <c:pt idx="445">
                  <c:v>44111</c:v>
                </c:pt>
                <c:pt idx="446">
                  <c:v>44112</c:v>
                </c:pt>
                <c:pt idx="447">
                  <c:v>44113</c:v>
                </c:pt>
                <c:pt idx="448">
                  <c:v>44116</c:v>
                </c:pt>
                <c:pt idx="449">
                  <c:v>44117</c:v>
                </c:pt>
                <c:pt idx="450">
                  <c:v>44118</c:v>
                </c:pt>
                <c:pt idx="451">
                  <c:v>44119</c:v>
                </c:pt>
                <c:pt idx="452">
                  <c:v>44120</c:v>
                </c:pt>
                <c:pt idx="453">
                  <c:v>44123</c:v>
                </c:pt>
                <c:pt idx="454">
                  <c:v>44124</c:v>
                </c:pt>
                <c:pt idx="455">
                  <c:v>44125</c:v>
                </c:pt>
                <c:pt idx="456">
                  <c:v>44126</c:v>
                </c:pt>
                <c:pt idx="457">
                  <c:v>44127</c:v>
                </c:pt>
                <c:pt idx="458">
                  <c:v>44130</c:v>
                </c:pt>
                <c:pt idx="459">
                  <c:v>44131</c:v>
                </c:pt>
                <c:pt idx="460">
                  <c:v>44132</c:v>
                </c:pt>
                <c:pt idx="461">
                  <c:v>44133</c:v>
                </c:pt>
                <c:pt idx="462">
                  <c:v>44134</c:v>
                </c:pt>
                <c:pt idx="463">
                  <c:v>44137</c:v>
                </c:pt>
                <c:pt idx="464">
                  <c:v>44138</c:v>
                </c:pt>
                <c:pt idx="465">
                  <c:v>44139</c:v>
                </c:pt>
                <c:pt idx="466">
                  <c:v>44140</c:v>
                </c:pt>
                <c:pt idx="467">
                  <c:v>44141</c:v>
                </c:pt>
                <c:pt idx="468">
                  <c:v>44144</c:v>
                </c:pt>
                <c:pt idx="469">
                  <c:v>44145</c:v>
                </c:pt>
                <c:pt idx="470">
                  <c:v>44146</c:v>
                </c:pt>
                <c:pt idx="471">
                  <c:v>44147</c:v>
                </c:pt>
                <c:pt idx="472">
                  <c:v>44148</c:v>
                </c:pt>
                <c:pt idx="473">
                  <c:v>44151</c:v>
                </c:pt>
                <c:pt idx="474">
                  <c:v>44152</c:v>
                </c:pt>
                <c:pt idx="475">
                  <c:v>44153</c:v>
                </c:pt>
                <c:pt idx="476">
                  <c:v>44154</c:v>
                </c:pt>
                <c:pt idx="477">
                  <c:v>44155</c:v>
                </c:pt>
                <c:pt idx="478">
                  <c:v>44158</c:v>
                </c:pt>
                <c:pt idx="479">
                  <c:v>44159</c:v>
                </c:pt>
                <c:pt idx="480">
                  <c:v>44160</c:v>
                </c:pt>
                <c:pt idx="481">
                  <c:v>44162</c:v>
                </c:pt>
                <c:pt idx="482">
                  <c:v>44165</c:v>
                </c:pt>
                <c:pt idx="483">
                  <c:v>44166</c:v>
                </c:pt>
                <c:pt idx="484">
                  <c:v>44167</c:v>
                </c:pt>
                <c:pt idx="485">
                  <c:v>44168</c:v>
                </c:pt>
                <c:pt idx="486">
                  <c:v>44169</c:v>
                </c:pt>
                <c:pt idx="487">
                  <c:v>44172</c:v>
                </c:pt>
                <c:pt idx="488">
                  <c:v>44173</c:v>
                </c:pt>
                <c:pt idx="489">
                  <c:v>44174</c:v>
                </c:pt>
                <c:pt idx="490">
                  <c:v>44175</c:v>
                </c:pt>
                <c:pt idx="491">
                  <c:v>44176</c:v>
                </c:pt>
                <c:pt idx="492">
                  <c:v>44179</c:v>
                </c:pt>
                <c:pt idx="493">
                  <c:v>44180</c:v>
                </c:pt>
                <c:pt idx="494">
                  <c:v>44181</c:v>
                </c:pt>
                <c:pt idx="495">
                  <c:v>44182</c:v>
                </c:pt>
                <c:pt idx="496">
                  <c:v>44183</c:v>
                </c:pt>
                <c:pt idx="497">
                  <c:v>44186</c:v>
                </c:pt>
                <c:pt idx="498">
                  <c:v>44187</c:v>
                </c:pt>
                <c:pt idx="499">
                  <c:v>44188</c:v>
                </c:pt>
                <c:pt idx="500">
                  <c:v>44189</c:v>
                </c:pt>
                <c:pt idx="501">
                  <c:v>44193</c:v>
                </c:pt>
                <c:pt idx="502">
                  <c:v>44194</c:v>
                </c:pt>
                <c:pt idx="503">
                  <c:v>44195</c:v>
                </c:pt>
                <c:pt idx="504">
                  <c:v>44196</c:v>
                </c:pt>
                <c:pt idx="505">
                  <c:v>44200</c:v>
                </c:pt>
                <c:pt idx="506">
                  <c:v>44201</c:v>
                </c:pt>
                <c:pt idx="507">
                  <c:v>44202</c:v>
                </c:pt>
                <c:pt idx="508">
                  <c:v>44203</c:v>
                </c:pt>
                <c:pt idx="509">
                  <c:v>44204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44221</c:v>
                </c:pt>
                <c:pt idx="520">
                  <c:v>44222</c:v>
                </c:pt>
                <c:pt idx="521">
                  <c:v>44223</c:v>
                </c:pt>
                <c:pt idx="522">
                  <c:v>44224</c:v>
                </c:pt>
                <c:pt idx="523">
                  <c:v>44225</c:v>
                </c:pt>
                <c:pt idx="524">
                  <c:v>44228</c:v>
                </c:pt>
                <c:pt idx="525">
                  <c:v>44229</c:v>
                </c:pt>
                <c:pt idx="526">
                  <c:v>44230</c:v>
                </c:pt>
                <c:pt idx="527">
                  <c:v>44231</c:v>
                </c:pt>
                <c:pt idx="528">
                  <c:v>44232</c:v>
                </c:pt>
                <c:pt idx="529">
                  <c:v>44235</c:v>
                </c:pt>
                <c:pt idx="530">
                  <c:v>44236</c:v>
                </c:pt>
                <c:pt idx="531">
                  <c:v>44237</c:v>
                </c:pt>
                <c:pt idx="532">
                  <c:v>44238</c:v>
                </c:pt>
                <c:pt idx="533">
                  <c:v>44239</c:v>
                </c:pt>
                <c:pt idx="534">
                  <c:v>44243</c:v>
                </c:pt>
                <c:pt idx="535">
                  <c:v>44244</c:v>
                </c:pt>
                <c:pt idx="536">
                  <c:v>44245</c:v>
                </c:pt>
                <c:pt idx="537">
                  <c:v>44246</c:v>
                </c:pt>
                <c:pt idx="538">
                  <c:v>44249</c:v>
                </c:pt>
                <c:pt idx="539">
                  <c:v>44250</c:v>
                </c:pt>
                <c:pt idx="540">
                  <c:v>44251</c:v>
                </c:pt>
                <c:pt idx="541">
                  <c:v>44252</c:v>
                </c:pt>
                <c:pt idx="542">
                  <c:v>44253</c:v>
                </c:pt>
                <c:pt idx="543">
                  <c:v>44256</c:v>
                </c:pt>
                <c:pt idx="544">
                  <c:v>44257</c:v>
                </c:pt>
                <c:pt idx="545">
                  <c:v>44258</c:v>
                </c:pt>
                <c:pt idx="546">
                  <c:v>44259</c:v>
                </c:pt>
                <c:pt idx="547">
                  <c:v>44260</c:v>
                </c:pt>
                <c:pt idx="548">
                  <c:v>44263</c:v>
                </c:pt>
                <c:pt idx="549">
                  <c:v>44264</c:v>
                </c:pt>
                <c:pt idx="550">
                  <c:v>44265</c:v>
                </c:pt>
                <c:pt idx="551">
                  <c:v>44266</c:v>
                </c:pt>
                <c:pt idx="552">
                  <c:v>44267</c:v>
                </c:pt>
                <c:pt idx="553">
                  <c:v>44270</c:v>
                </c:pt>
                <c:pt idx="554">
                  <c:v>44271</c:v>
                </c:pt>
                <c:pt idx="555">
                  <c:v>44272</c:v>
                </c:pt>
                <c:pt idx="556">
                  <c:v>44273</c:v>
                </c:pt>
                <c:pt idx="557">
                  <c:v>44274</c:v>
                </c:pt>
                <c:pt idx="558">
                  <c:v>44277</c:v>
                </c:pt>
                <c:pt idx="559">
                  <c:v>44278</c:v>
                </c:pt>
                <c:pt idx="560">
                  <c:v>44279</c:v>
                </c:pt>
                <c:pt idx="561">
                  <c:v>44280</c:v>
                </c:pt>
                <c:pt idx="562">
                  <c:v>44281</c:v>
                </c:pt>
                <c:pt idx="563">
                  <c:v>44284</c:v>
                </c:pt>
                <c:pt idx="564">
                  <c:v>44285</c:v>
                </c:pt>
                <c:pt idx="565">
                  <c:v>44286</c:v>
                </c:pt>
                <c:pt idx="566">
                  <c:v>44287</c:v>
                </c:pt>
                <c:pt idx="567">
                  <c:v>44291</c:v>
                </c:pt>
                <c:pt idx="568">
                  <c:v>44292</c:v>
                </c:pt>
                <c:pt idx="569">
                  <c:v>44293</c:v>
                </c:pt>
                <c:pt idx="570">
                  <c:v>44294</c:v>
                </c:pt>
                <c:pt idx="571">
                  <c:v>44295</c:v>
                </c:pt>
                <c:pt idx="572">
                  <c:v>44298</c:v>
                </c:pt>
                <c:pt idx="573">
                  <c:v>44299</c:v>
                </c:pt>
                <c:pt idx="574">
                  <c:v>44300</c:v>
                </c:pt>
                <c:pt idx="575">
                  <c:v>44301</c:v>
                </c:pt>
                <c:pt idx="576">
                  <c:v>44302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44312</c:v>
                </c:pt>
                <c:pt idx="583">
                  <c:v>44313</c:v>
                </c:pt>
                <c:pt idx="584">
                  <c:v>44314</c:v>
                </c:pt>
                <c:pt idx="585">
                  <c:v>44315</c:v>
                </c:pt>
                <c:pt idx="586">
                  <c:v>44316</c:v>
                </c:pt>
                <c:pt idx="587">
                  <c:v>44319</c:v>
                </c:pt>
                <c:pt idx="588">
                  <c:v>44320</c:v>
                </c:pt>
                <c:pt idx="589">
                  <c:v>44321</c:v>
                </c:pt>
                <c:pt idx="590">
                  <c:v>44322</c:v>
                </c:pt>
                <c:pt idx="591">
                  <c:v>44323</c:v>
                </c:pt>
                <c:pt idx="592">
                  <c:v>44326</c:v>
                </c:pt>
                <c:pt idx="593">
                  <c:v>44327</c:v>
                </c:pt>
                <c:pt idx="594">
                  <c:v>44328</c:v>
                </c:pt>
                <c:pt idx="595">
                  <c:v>44329</c:v>
                </c:pt>
                <c:pt idx="596">
                  <c:v>44330</c:v>
                </c:pt>
                <c:pt idx="597">
                  <c:v>44333</c:v>
                </c:pt>
                <c:pt idx="598">
                  <c:v>44334</c:v>
                </c:pt>
                <c:pt idx="599">
                  <c:v>44335</c:v>
                </c:pt>
                <c:pt idx="600">
                  <c:v>44336</c:v>
                </c:pt>
                <c:pt idx="601">
                  <c:v>44337</c:v>
                </c:pt>
                <c:pt idx="602">
                  <c:v>44340</c:v>
                </c:pt>
                <c:pt idx="603">
                  <c:v>44341</c:v>
                </c:pt>
                <c:pt idx="604">
                  <c:v>44342</c:v>
                </c:pt>
                <c:pt idx="605">
                  <c:v>44343</c:v>
                </c:pt>
                <c:pt idx="606">
                  <c:v>44344</c:v>
                </c:pt>
                <c:pt idx="607">
                  <c:v>44348</c:v>
                </c:pt>
                <c:pt idx="608">
                  <c:v>44349</c:v>
                </c:pt>
                <c:pt idx="609">
                  <c:v>44350</c:v>
                </c:pt>
                <c:pt idx="610">
                  <c:v>44351</c:v>
                </c:pt>
                <c:pt idx="611">
                  <c:v>44354</c:v>
                </c:pt>
                <c:pt idx="612">
                  <c:v>44355</c:v>
                </c:pt>
                <c:pt idx="613">
                  <c:v>44356</c:v>
                </c:pt>
                <c:pt idx="614">
                  <c:v>44357</c:v>
                </c:pt>
                <c:pt idx="615">
                  <c:v>44358</c:v>
                </c:pt>
                <c:pt idx="616">
                  <c:v>44361</c:v>
                </c:pt>
                <c:pt idx="617">
                  <c:v>44362</c:v>
                </c:pt>
                <c:pt idx="618">
                  <c:v>44363</c:v>
                </c:pt>
                <c:pt idx="619">
                  <c:v>44364</c:v>
                </c:pt>
                <c:pt idx="620">
                  <c:v>44365</c:v>
                </c:pt>
                <c:pt idx="621">
                  <c:v>44368</c:v>
                </c:pt>
                <c:pt idx="622">
                  <c:v>44369</c:v>
                </c:pt>
                <c:pt idx="623">
                  <c:v>44370</c:v>
                </c:pt>
                <c:pt idx="624">
                  <c:v>44371</c:v>
                </c:pt>
                <c:pt idx="625">
                  <c:v>44372</c:v>
                </c:pt>
                <c:pt idx="626">
                  <c:v>44375</c:v>
                </c:pt>
                <c:pt idx="627">
                  <c:v>44376</c:v>
                </c:pt>
                <c:pt idx="628">
                  <c:v>44377</c:v>
                </c:pt>
                <c:pt idx="629">
                  <c:v>44378</c:v>
                </c:pt>
                <c:pt idx="630">
                  <c:v>44379</c:v>
                </c:pt>
                <c:pt idx="631">
                  <c:v>44383</c:v>
                </c:pt>
                <c:pt idx="632">
                  <c:v>44384</c:v>
                </c:pt>
                <c:pt idx="633">
                  <c:v>44385</c:v>
                </c:pt>
                <c:pt idx="634">
                  <c:v>44386</c:v>
                </c:pt>
                <c:pt idx="635">
                  <c:v>44389</c:v>
                </c:pt>
                <c:pt idx="636">
                  <c:v>44390</c:v>
                </c:pt>
                <c:pt idx="637">
                  <c:v>44391</c:v>
                </c:pt>
                <c:pt idx="638">
                  <c:v>44392</c:v>
                </c:pt>
                <c:pt idx="639">
                  <c:v>44393</c:v>
                </c:pt>
                <c:pt idx="640">
                  <c:v>44396</c:v>
                </c:pt>
                <c:pt idx="641">
                  <c:v>44397</c:v>
                </c:pt>
                <c:pt idx="642">
                  <c:v>44398</c:v>
                </c:pt>
                <c:pt idx="643">
                  <c:v>44399</c:v>
                </c:pt>
                <c:pt idx="644">
                  <c:v>44400</c:v>
                </c:pt>
                <c:pt idx="645">
                  <c:v>44403</c:v>
                </c:pt>
                <c:pt idx="646">
                  <c:v>44404</c:v>
                </c:pt>
                <c:pt idx="647">
                  <c:v>44405</c:v>
                </c:pt>
                <c:pt idx="648">
                  <c:v>44406</c:v>
                </c:pt>
                <c:pt idx="649">
                  <c:v>44407</c:v>
                </c:pt>
                <c:pt idx="650">
                  <c:v>44410</c:v>
                </c:pt>
                <c:pt idx="651">
                  <c:v>44411</c:v>
                </c:pt>
                <c:pt idx="652">
                  <c:v>44412</c:v>
                </c:pt>
                <c:pt idx="653">
                  <c:v>44413</c:v>
                </c:pt>
                <c:pt idx="654">
                  <c:v>44414</c:v>
                </c:pt>
                <c:pt idx="655">
                  <c:v>44417</c:v>
                </c:pt>
                <c:pt idx="656">
                  <c:v>44418</c:v>
                </c:pt>
                <c:pt idx="657">
                  <c:v>44419</c:v>
                </c:pt>
                <c:pt idx="658">
                  <c:v>44420</c:v>
                </c:pt>
                <c:pt idx="659">
                  <c:v>44421</c:v>
                </c:pt>
                <c:pt idx="660">
                  <c:v>44424</c:v>
                </c:pt>
                <c:pt idx="661">
                  <c:v>44425</c:v>
                </c:pt>
                <c:pt idx="662">
                  <c:v>44426</c:v>
                </c:pt>
                <c:pt idx="663">
                  <c:v>44427</c:v>
                </c:pt>
                <c:pt idx="664">
                  <c:v>44428</c:v>
                </c:pt>
                <c:pt idx="665">
                  <c:v>44431</c:v>
                </c:pt>
                <c:pt idx="666">
                  <c:v>44432</c:v>
                </c:pt>
                <c:pt idx="667">
                  <c:v>44433</c:v>
                </c:pt>
                <c:pt idx="668">
                  <c:v>44434</c:v>
                </c:pt>
                <c:pt idx="669">
                  <c:v>44435</c:v>
                </c:pt>
                <c:pt idx="670">
                  <c:v>44438</c:v>
                </c:pt>
                <c:pt idx="671">
                  <c:v>44439</c:v>
                </c:pt>
                <c:pt idx="672">
                  <c:v>44440</c:v>
                </c:pt>
                <c:pt idx="673">
                  <c:v>44441</c:v>
                </c:pt>
                <c:pt idx="674">
                  <c:v>44442</c:v>
                </c:pt>
                <c:pt idx="675">
                  <c:v>44446</c:v>
                </c:pt>
                <c:pt idx="676">
                  <c:v>44447</c:v>
                </c:pt>
                <c:pt idx="677">
                  <c:v>44448</c:v>
                </c:pt>
                <c:pt idx="678">
                  <c:v>44449</c:v>
                </c:pt>
                <c:pt idx="679">
                  <c:v>44452</c:v>
                </c:pt>
                <c:pt idx="680">
                  <c:v>44453</c:v>
                </c:pt>
                <c:pt idx="681">
                  <c:v>44454</c:v>
                </c:pt>
                <c:pt idx="682">
                  <c:v>44455</c:v>
                </c:pt>
                <c:pt idx="683">
                  <c:v>44456</c:v>
                </c:pt>
                <c:pt idx="684">
                  <c:v>44459</c:v>
                </c:pt>
                <c:pt idx="685">
                  <c:v>44460</c:v>
                </c:pt>
                <c:pt idx="686">
                  <c:v>44461</c:v>
                </c:pt>
                <c:pt idx="687">
                  <c:v>44462</c:v>
                </c:pt>
                <c:pt idx="688">
                  <c:v>44463</c:v>
                </c:pt>
                <c:pt idx="689">
                  <c:v>44466</c:v>
                </c:pt>
                <c:pt idx="690">
                  <c:v>44467</c:v>
                </c:pt>
                <c:pt idx="691">
                  <c:v>44468</c:v>
                </c:pt>
                <c:pt idx="692">
                  <c:v>44469</c:v>
                </c:pt>
                <c:pt idx="693">
                  <c:v>44470</c:v>
                </c:pt>
                <c:pt idx="694">
                  <c:v>44473</c:v>
                </c:pt>
                <c:pt idx="695">
                  <c:v>44474</c:v>
                </c:pt>
                <c:pt idx="696">
                  <c:v>44475</c:v>
                </c:pt>
                <c:pt idx="697">
                  <c:v>44476</c:v>
                </c:pt>
                <c:pt idx="698">
                  <c:v>44477</c:v>
                </c:pt>
                <c:pt idx="699">
                  <c:v>44480</c:v>
                </c:pt>
                <c:pt idx="700">
                  <c:v>44481</c:v>
                </c:pt>
                <c:pt idx="701">
                  <c:v>44482</c:v>
                </c:pt>
                <c:pt idx="702">
                  <c:v>44483</c:v>
                </c:pt>
                <c:pt idx="703">
                  <c:v>44484</c:v>
                </c:pt>
                <c:pt idx="704">
                  <c:v>44487</c:v>
                </c:pt>
                <c:pt idx="705">
                  <c:v>44488</c:v>
                </c:pt>
                <c:pt idx="706">
                  <c:v>44489</c:v>
                </c:pt>
                <c:pt idx="707">
                  <c:v>44490</c:v>
                </c:pt>
                <c:pt idx="708">
                  <c:v>44491</c:v>
                </c:pt>
                <c:pt idx="709">
                  <c:v>44494</c:v>
                </c:pt>
                <c:pt idx="710">
                  <c:v>44495</c:v>
                </c:pt>
                <c:pt idx="711">
                  <c:v>44496</c:v>
                </c:pt>
                <c:pt idx="712">
                  <c:v>44497</c:v>
                </c:pt>
                <c:pt idx="713">
                  <c:v>44498</c:v>
                </c:pt>
              </c:numCache>
            </c:numRef>
          </c:cat>
          <c:val>
            <c:numRef>
              <c:f>'Time Series Forecasting'!$K$2:$K$715</c:f>
              <c:numCache>
                <c:formatCode>General</c:formatCode>
                <c:ptCount val="714"/>
                <c:pt idx="0">
                  <c:v>8.4842803</c:v>
                </c:pt>
                <c:pt idx="1">
                  <c:v>8.9896372834699996</c:v>
                </c:pt>
                <c:pt idx="2">
                  <c:v>9.3344434440708994</c:v>
                </c:pt>
                <c:pt idx="3">
                  <c:v>9.5529463008192224</c:v>
                </c:pt>
                <c:pt idx="4">
                  <c:v>9.6440212244688084</c:v>
                </c:pt>
                <c:pt idx="5">
                  <c:v>9.802809918289535</c:v>
                </c:pt>
                <c:pt idx="6">
                  <c:v>9.8048967581612132</c:v>
                </c:pt>
                <c:pt idx="7">
                  <c:v>9.824924341022216</c:v>
                </c:pt>
                <c:pt idx="8">
                  <c:v>9.8672455417620508</c:v>
                </c:pt>
                <c:pt idx="9">
                  <c:v>9.7677645520491065</c:v>
                </c:pt>
                <c:pt idx="10">
                  <c:v>9.4007413954011607</c:v>
                </c:pt>
                <c:pt idx="11">
                  <c:v>9.1987322887051537</c:v>
                </c:pt>
                <c:pt idx="12">
                  <c:v>9.1605313208659958</c:v>
                </c:pt>
                <c:pt idx="13">
                  <c:v>9.0648575238704368</c:v>
                </c:pt>
                <c:pt idx="14">
                  <c:v>8.9020099664265437</c:v>
                </c:pt>
                <c:pt idx="15">
                  <c:v>8.9112851357918004</c:v>
                </c:pt>
                <c:pt idx="16">
                  <c:v>9.0135357195706742</c:v>
                </c:pt>
                <c:pt idx="17">
                  <c:v>8.9416005832929919</c:v>
                </c:pt>
                <c:pt idx="18">
                  <c:v>8.9258058369153623</c:v>
                </c:pt>
                <c:pt idx="19">
                  <c:v>8.9421722430490842</c:v>
                </c:pt>
                <c:pt idx="20">
                  <c:v>8.9719710121944747</c:v>
                </c:pt>
                <c:pt idx="21">
                  <c:v>8.9255994881513345</c:v>
                </c:pt>
                <c:pt idx="22">
                  <c:v>8.8701154736852228</c:v>
                </c:pt>
                <c:pt idx="23">
                  <c:v>8.8459804764816123</c:v>
                </c:pt>
                <c:pt idx="24">
                  <c:v>8.7998750208353584</c:v>
                </c:pt>
                <c:pt idx="25">
                  <c:v>8.5543849279271704</c:v>
                </c:pt>
                <c:pt idx="26">
                  <c:v>8.4486592324852623</c:v>
                </c:pt>
                <c:pt idx="27">
                  <c:v>8.3486300521597503</c:v>
                </c:pt>
                <c:pt idx="28">
                  <c:v>8.3472310055822021</c:v>
                </c:pt>
                <c:pt idx="29">
                  <c:v>8.3093499018359616</c:v>
                </c:pt>
                <c:pt idx="30">
                  <c:v>8.282790268057763</c:v>
                </c:pt>
                <c:pt idx="31">
                  <c:v>8.317661560086929</c:v>
                </c:pt>
                <c:pt idx="32">
                  <c:v>8.4701043695389053</c:v>
                </c:pt>
                <c:pt idx="33">
                  <c:v>8.5954242804087251</c:v>
                </c:pt>
                <c:pt idx="34">
                  <c:v>8.5374695373613729</c:v>
                </c:pt>
                <c:pt idx="35">
                  <c:v>8.497500039646857</c:v>
                </c:pt>
                <c:pt idx="36">
                  <c:v>8.4925831842501935</c:v>
                </c:pt>
                <c:pt idx="37">
                  <c:v>8.5415504643943549</c:v>
                </c:pt>
                <c:pt idx="38">
                  <c:v>8.5099831226446039</c:v>
                </c:pt>
                <c:pt idx="39">
                  <c:v>8.4810298748503925</c:v>
                </c:pt>
                <c:pt idx="40">
                  <c:v>8.4688870911377734</c:v>
                </c:pt>
                <c:pt idx="41">
                  <c:v>8.4660772057373315</c:v>
                </c:pt>
                <c:pt idx="42">
                  <c:v>8.4387474456249905</c:v>
                </c:pt>
                <c:pt idx="43">
                  <c:v>8.3242715788500696</c:v>
                </c:pt>
                <c:pt idx="44">
                  <c:v>8.209058399077108</c:v>
                </c:pt>
                <c:pt idx="45">
                  <c:v>8.1140069428683148</c:v>
                </c:pt>
                <c:pt idx="46">
                  <c:v>8.1544999196178676</c:v>
                </c:pt>
                <c:pt idx="47">
                  <c:v>8.1525401326141083</c:v>
                </c:pt>
                <c:pt idx="48">
                  <c:v>8.1282884902738051</c:v>
                </c:pt>
                <c:pt idx="49">
                  <c:v>8.0527150726054408</c:v>
                </c:pt>
                <c:pt idx="50">
                  <c:v>8.0199801597530946</c:v>
                </c:pt>
                <c:pt idx="51">
                  <c:v>8.0698729537443281</c:v>
                </c:pt>
                <c:pt idx="52">
                  <c:v>8.1585530783276141</c:v>
                </c:pt>
                <c:pt idx="53">
                  <c:v>8.10851746473943</c:v>
                </c:pt>
                <c:pt idx="54">
                  <c:v>8.1692438821431548</c:v>
                </c:pt>
                <c:pt idx="55">
                  <c:v>8.1245185498407224</c:v>
                </c:pt>
                <c:pt idx="56">
                  <c:v>8.0838515976642835</c:v>
                </c:pt>
                <c:pt idx="57">
                  <c:v>8.1848079342961366</c:v>
                </c:pt>
                <c:pt idx="58">
                  <c:v>8.1666713385431784</c:v>
                </c:pt>
                <c:pt idx="59">
                  <c:v>8.2297826947704049</c:v>
                </c:pt>
                <c:pt idx="60">
                  <c:v>8.2662375426509058</c:v>
                </c:pt>
                <c:pt idx="61">
                  <c:v>8.3830210568516286</c:v>
                </c:pt>
                <c:pt idx="62">
                  <c:v>8.457569191276443</c:v>
                </c:pt>
                <c:pt idx="63">
                  <c:v>8.5543557760905564</c:v>
                </c:pt>
                <c:pt idx="64">
                  <c:v>8.6577636456648968</c:v>
                </c:pt>
                <c:pt idx="65">
                  <c:v>8.7147553944721192</c:v>
                </c:pt>
                <c:pt idx="66">
                  <c:v>8.766998636061567</c:v>
                </c:pt>
                <c:pt idx="67">
                  <c:v>8.7470983178544426</c:v>
                </c:pt>
                <c:pt idx="68">
                  <c:v>8.7936035791052483</c:v>
                </c:pt>
                <c:pt idx="69">
                  <c:v>8.8454616997274922</c:v>
                </c:pt>
                <c:pt idx="70">
                  <c:v>8.9001286332467906</c:v>
                </c:pt>
                <c:pt idx="71">
                  <c:v>8.8667520338990364</c:v>
                </c:pt>
                <c:pt idx="72">
                  <c:v>8.8615580069681865</c:v>
                </c:pt>
                <c:pt idx="73">
                  <c:v>8.9261488261537174</c:v>
                </c:pt>
                <c:pt idx="74">
                  <c:v>8.9828857134518714</c:v>
                </c:pt>
                <c:pt idx="75">
                  <c:v>8.9856798630573902</c:v>
                </c:pt>
                <c:pt idx="76">
                  <c:v>9.0606492325384291</c:v>
                </c:pt>
                <c:pt idx="77">
                  <c:v>9.1333313372327964</c:v>
                </c:pt>
                <c:pt idx="78">
                  <c:v>9.0834482998029955</c:v>
                </c:pt>
                <c:pt idx="79">
                  <c:v>9.5650330639140062</c:v>
                </c:pt>
                <c:pt idx="80">
                  <c:v>9.7710843938920924</c:v>
                </c:pt>
                <c:pt idx="81">
                  <c:v>9.9417541902643709</c:v>
                </c:pt>
                <c:pt idx="82">
                  <c:v>9.9518795417025796</c:v>
                </c:pt>
                <c:pt idx="83">
                  <c:v>9.9731246011306052</c:v>
                </c:pt>
                <c:pt idx="84">
                  <c:v>10.0155903226307</c:v>
                </c:pt>
                <c:pt idx="85">
                  <c:v>10.013824641671828</c:v>
                </c:pt>
                <c:pt idx="86">
                  <c:v>10.014111648632237</c:v>
                </c:pt>
                <c:pt idx="87">
                  <c:v>9.9904436271134749</c:v>
                </c:pt>
                <c:pt idx="88">
                  <c:v>9.9038448853006891</c:v>
                </c:pt>
                <c:pt idx="89">
                  <c:v>9.9460346330252758</c:v>
                </c:pt>
                <c:pt idx="90">
                  <c:v>9.8140127121668108</c:v>
                </c:pt>
                <c:pt idx="91">
                  <c:v>9.8226505461025742</c:v>
                </c:pt>
                <c:pt idx="92">
                  <c:v>9.8857265694073782</c:v>
                </c:pt>
                <c:pt idx="93">
                  <c:v>9.9371467460475582</c:v>
                </c:pt>
                <c:pt idx="94">
                  <c:v>9.9065635303162214</c:v>
                </c:pt>
                <c:pt idx="95">
                  <c:v>9.8832676170310663</c:v>
                </c:pt>
                <c:pt idx="96">
                  <c:v>9.8488739206075575</c:v>
                </c:pt>
                <c:pt idx="97">
                  <c:v>9.6926266130975769</c:v>
                </c:pt>
                <c:pt idx="98">
                  <c:v>9.5481973797796584</c:v>
                </c:pt>
                <c:pt idx="99">
                  <c:v>9.4610956034673102</c:v>
                </c:pt>
                <c:pt idx="100">
                  <c:v>9.3895438323171163</c:v>
                </c:pt>
                <c:pt idx="101">
                  <c:v>9.3163804619025061</c:v>
                </c:pt>
                <c:pt idx="102">
                  <c:v>9.2931229906881256</c:v>
                </c:pt>
                <c:pt idx="103">
                  <c:v>9.1700779324002912</c:v>
                </c:pt>
                <c:pt idx="104">
                  <c:v>9.151145774184366</c:v>
                </c:pt>
                <c:pt idx="105">
                  <c:v>9.2985523825408727</c:v>
                </c:pt>
                <c:pt idx="106">
                  <c:v>9.3062381678528983</c:v>
                </c:pt>
                <c:pt idx="107">
                  <c:v>9.2954005320733266</c:v>
                </c:pt>
                <c:pt idx="108">
                  <c:v>9.2949747644513394</c:v>
                </c:pt>
                <c:pt idx="109">
                  <c:v>9.3253128626968049</c:v>
                </c:pt>
                <c:pt idx="110">
                  <c:v>9.3920462351286336</c:v>
                </c:pt>
                <c:pt idx="111">
                  <c:v>9.3919542136206893</c:v>
                </c:pt>
                <c:pt idx="112">
                  <c:v>9.4979000781380964</c:v>
                </c:pt>
                <c:pt idx="113">
                  <c:v>9.5131895500026555</c:v>
                </c:pt>
                <c:pt idx="114">
                  <c:v>9.5561817023648565</c:v>
                </c:pt>
                <c:pt idx="115">
                  <c:v>9.6036342056250117</c:v>
                </c:pt>
                <c:pt idx="116">
                  <c:v>9.5977521978863383</c:v>
                </c:pt>
                <c:pt idx="117">
                  <c:v>9.5939748423804136</c:v>
                </c:pt>
                <c:pt idx="118">
                  <c:v>9.5661039060560373</c:v>
                </c:pt>
                <c:pt idx="119">
                  <c:v>9.530644486032168</c:v>
                </c:pt>
                <c:pt idx="120">
                  <c:v>9.4559481828992684</c:v>
                </c:pt>
                <c:pt idx="121">
                  <c:v>9.451661374315842</c:v>
                </c:pt>
                <c:pt idx="122">
                  <c:v>9.595849873054652</c:v>
                </c:pt>
                <c:pt idx="123">
                  <c:v>9.6868959137124175</c:v>
                </c:pt>
                <c:pt idx="124">
                  <c:v>9.6939263147899286</c:v>
                </c:pt>
                <c:pt idx="125">
                  <c:v>9.6817105765049849</c:v>
                </c:pt>
                <c:pt idx="126">
                  <c:v>9.7149493068273642</c:v>
                </c:pt>
                <c:pt idx="127">
                  <c:v>9.7317916405437312</c:v>
                </c:pt>
                <c:pt idx="128">
                  <c:v>9.7399305059456047</c:v>
                </c:pt>
                <c:pt idx="129">
                  <c:v>9.7131633075881734</c:v>
                </c:pt>
                <c:pt idx="130">
                  <c:v>9.6831842419618113</c:v>
                </c:pt>
                <c:pt idx="131">
                  <c:v>9.7072121215197775</c:v>
                </c:pt>
                <c:pt idx="132">
                  <c:v>9.870949570203166</c:v>
                </c:pt>
                <c:pt idx="133">
                  <c:v>9.9212912575087664</c:v>
                </c:pt>
                <c:pt idx="134">
                  <c:v>9.9922522778363021</c:v>
                </c:pt>
                <c:pt idx="135">
                  <c:v>9.937568188254982</c:v>
                </c:pt>
                <c:pt idx="136">
                  <c:v>9.8721253144266718</c:v>
                </c:pt>
                <c:pt idx="137">
                  <c:v>9.8063161183397174</c:v>
                </c:pt>
                <c:pt idx="138">
                  <c:v>9.7555122151160472</c:v>
                </c:pt>
                <c:pt idx="139">
                  <c:v>9.8051540758207327</c:v>
                </c:pt>
                <c:pt idx="140">
                  <c:v>9.9130096196384514</c:v>
                </c:pt>
                <c:pt idx="141">
                  <c:v>9.5745488574081588</c:v>
                </c:pt>
                <c:pt idx="142">
                  <c:v>9.4006599452107675</c:v>
                </c:pt>
                <c:pt idx="143">
                  <c:v>9.3248183639057487</c:v>
                </c:pt>
                <c:pt idx="144">
                  <c:v>9.2601282951260657</c:v>
                </c:pt>
                <c:pt idx="145">
                  <c:v>9.2168853493524434</c:v>
                </c:pt>
                <c:pt idx="146">
                  <c:v>9.0825386534650594</c:v>
                </c:pt>
                <c:pt idx="147">
                  <c:v>8.9977020447974159</c:v>
                </c:pt>
                <c:pt idx="148">
                  <c:v>8.9290408711396712</c:v>
                </c:pt>
                <c:pt idx="149">
                  <c:v>9.0228928781966093</c:v>
                </c:pt>
                <c:pt idx="150">
                  <c:v>9.0998977623491779</c:v>
                </c:pt>
                <c:pt idx="151">
                  <c:v>9.1573650555049895</c:v>
                </c:pt>
                <c:pt idx="152">
                  <c:v>9.1324285855477427</c:v>
                </c:pt>
                <c:pt idx="153">
                  <c:v>9.038210097542688</c:v>
                </c:pt>
                <c:pt idx="154">
                  <c:v>8.9741879872638819</c:v>
                </c:pt>
                <c:pt idx="155">
                  <c:v>8.8083871504065616</c:v>
                </c:pt>
                <c:pt idx="156">
                  <c:v>8.6506523271257034</c:v>
                </c:pt>
                <c:pt idx="157">
                  <c:v>8.6206726619015033</c:v>
                </c:pt>
                <c:pt idx="158">
                  <c:v>8.6429903837223581</c:v>
                </c:pt>
                <c:pt idx="159">
                  <c:v>8.6210381888511165</c:v>
                </c:pt>
                <c:pt idx="160">
                  <c:v>8.65248644381996</c:v>
                </c:pt>
                <c:pt idx="161">
                  <c:v>8.6709951870597823</c:v>
                </c:pt>
                <c:pt idx="162">
                  <c:v>8.544043948817901</c:v>
                </c:pt>
                <c:pt idx="163">
                  <c:v>8.5044060652224243</c:v>
                </c:pt>
                <c:pt idx="164">
                  <c:v>8.4546662470580127</c:v>
                </c:pt>
                <c:pt idx="165">
                  <c:v>8.5534425844640669</c:v>
                </c:pt>
                <c:pt idx="166">
                  <c:v>8.6689528955431712</c:v>
                </c:pt>
                <c:pt idx="167">
                  <c:v>8.7569562363364302</c:v>
                </c:pt>
                <c:pt idx="168">
                  <c:v>8.7684909857029663</c:v>
                </c:pt>
                <c:pt idx="169">
                  <c:v>8.8265762504451448</c:v>
                </c:pt>
                <c:pt idx="170">
                  <c:v>8.92960544117288</c:v>
                </c:pt>
                <c:pt idx="171">
                  <c:v>8.9842976901715588</c:v>
                </c:pt>
                <c:pt idx="172">
                  <c:v>9.1157253615957536</c:v>
                </c:pt>
                <c:pt idx="173">
                  <c:v>9.1233105685799778</c:v>
                </c:pt>
                <c:pt idx="174">
                  <c:v>9.1267914206346905</c:v>
                </c:pt>
                <c:pt idx="175">
                  <c:v>9.1229889165930071</c:v>
                </c:pt>
                <c:pt idx="176">
                  <c:v>9.1410038972043743</c:v>
                </c:pt>
                <c:pt idx="177">
                  <c:v>9.0731311332939271</c:v>
                </c:pt>
                <c:pt idx="178">
                  <c:v>9.0266512292198851</c:v>
                </c:pt>
                <c:pt idx="179">
                  <c:v>8.9865549547962686</c:v>
                </c:pt>
                <c:pt idx="180">
                  <c:v>8.8884556455005725</c:v>
                </c:pt>
                <c:pt idx="181">
                  <c:v>8.872743166107707</c:v>
                </c:pt>
                <c:pt idx="182">
                  <c:v>8.8597094418880431</c:v>
                </c:pt>
                <c:pt idx="183">
                  <c:v>8.8276068516515682</c:v>
                </c:pt>
                <c:pt idx="184">
                  <c:v>8.8572634111137845</c:v>
                </c:pt>
                <c:pt idx="185">
                  <c:v>8.8426134792414786</c:v>
                </c:pt>
                <c:pt idx="186">
                  <c:v>8.8045079901680818</c:v>
                </c:pt>
                <c:pt idx="187">
                  <c:v>8.8258576643863424</c:v>
                </c:pt>
                <c:pt idx="188">
                  <c:v>8.7042904077738807</c:v>
                </c:pt>
                <c:pt idx="189">
                  <c:v>8.4919846863044341</c:v>
                </c:pt>
                <c:pt idx="190">
                  <c:v>8.4322245807105762</c:v>
                </c:pt>
                <c:pt idx="191">
                  <c:v>8.417540994612331</c:v>
                </c:pt>
                <c:pt idx="192">
                  <c:v>8.3805624999448387</c:v>
                </c:pt>
                <c:pt idx="193">
                  <c:v>8.2907865350927494</c:v>
                </c:pt>
                <c:pt idx="194">
                  <c:v>8.2552781655639205</c:v>
                </c:pt>
                <c:pt idx="195">
                  <c:v>8.2690573396825879</c:v>
                </c:pt>
                <c:pt idx="196">
                  <c:v>8.3600802918414434</c:v>
                </c:pt>
                <c:pt idx="197">
                  <c:v>8.4301118541556281</c:v>
                </c:pt>
                <c:pt idx="198">
                  <c:v>8.5963790761480521</c:v>
                </c:pt>
                <c:pt idx="199">
                  <c:v>8.6848511618198234</c:v>
                </c:pt>
                <c:pt idx="200">
                  <c:v>8.7522805499311147</c:v>
                </c:pt>
                <c:pt idx="201">
                  <c:v>8.8801077070288255</c:v>
                </c:pt>
                <c:pt idx="202">
                  <c:v>8.8899079503368164</c:v>
                </c:pt>
                <c:pt idx="203">
                  <c:v>8.9153258949407075</c:v>
                </c:pt>
                <c:pt idx="204">
                  <c:v>9.0010847241344312</c:v>
                </c:pt>
                <c:pt idx="205">
                  <c:v>8.7277176650672601</c:v>
                </c:pt>
                <c:pt idx="206">
                  <c:v>8.6454247297916567</c:v>
                </c:pt>
                <c:pt idx="207">
                  <c:v>8.5448151456601042</c:v>
                </c:pt>
                <c:pt idx="208">
                  <c:v>8.5077809867445282</c:v>
                </c:pt>
                <c:pt idx="209">
                  <c:v>8.4367823911244031</c:v>
                </c:pt>
                <c:pt idx="210">
                  <c:v>8.426152176560608</c:v>
                </c:pt>
                <c:pt idx="211">
                  <c:v>8.5777845978818927</c:v>
                </c:pt>
                <c:pt idx="212">
                  <c:v>8.7158322425760772</c:v>
                </c:pt>
                <c:pt idx="213">
                  <c:v>8.7992888906558857</c:v>
                </c:pt>
                <c:pt idx="214">
                  <c:v>8.790999834376116</c:v>
                </c:pt>
                <c:pt idx="215">
                  <c:v>8.7706164231049488</c:v>
                </c:pt>
                <c:pt idx="216">
                  <c:v>8.8377163522062148</c:v>
                </c:pt>
                <c:pt idx="217">
                  <c:v>8.8936453642006619</c:v>
                </c:pt>
                <c:pt idx="218">
                  <c:v>8.9017996682018641</c:v>
                </c:pt>
                <c:pt idx="219">
                  <c:v>8.7856264193964098</c:v>
                </c:pt>
                <c:pt idx="220">
                  <c:v>8.7134284470817907</c:v>
                </c:pt>
                <c:pt idx="221">
                  <c:v>8.7585990509120268</c:v>
                </c:pt>
                <c:pt idx="222">
                  <c:v>8.7824364291997856</c:v>
                </c:pt>
                <c:pt idx="223">
                  <c:v>8.7688347442076697</c:v>
                </c:pt>
                <c:pt idx="224">
                  <c:v>8.6729106624353811</c:v>
                </c:pt>
                <c:pt idx="225">
                  <c:v>8.6118593663061773</c:v>
                </c:pt>
                <c:pt idx="226">
                  <c:v>8.6737133536523903</c:v>
                </c:pt>
                <c:pt idx="227">
                  <c:v>8.7639939186859248</c:v>
                </c:pt>
                <c:pt idx="228">
                  <c:v>8.8169105085721142</c:v>
                </c:pt>
                <c:pt idx="229">
                  <c:v>8.8915439068080442</c:v>
                </c:pt>
                <c:pt idx="230">
                  <c:v>8.9097039248117689</c:v>
                </c:pt>
                <c:pt idx="231">
                  <c:v>8.8926903639992787</c:v>
                </c:pt>
                <c:pt idx="232">
                  <c:v>8.8206468340730559</c:v>
                </c:pt>
                <c:pt idx="233">
                  <c:v>8.8135138119877521</c:v>
                </c:pt>
                <c:pt idx="234">
                  <c:v>8.799129103945468</c:v>
                </c:pt>
                <c:pt idx="235">
                  <c:v>8.8382854383159604</c:v>
                </c:pt>
                <c:pt idx="236">
                  <c:v>8.8535783082817296</c:v>
                </c:pt>
                <c:pt idx="237">
                  <c:v>8.8926653144761616</c:v>
                </c:pt>
                <c:pt idx="238">
                  <c:v>8.9338243391790932</c:v>
                </c:pt>
                <c:pt idx="239">
                  <c:v>9.0645578471651866</c:v>
                </c:pt>
                <c:pt idx="240">
                  <c:v>9.0860098019032751</c:v>
                </c:pt>
                <c:pt idx="241">
                  <c:v>9.1798071881052223</c:v>
                </c:pt>
                <c:pt idx="242">
                  <c:v>9.2283009729530399</c:v>
                </c:pt>
                <c:pt idx="243">
                  <c:v>9.330858615258359</c:v>
                </c:pt>
                <c:pt idx="244">
                  <c:v>9.3158780884132675</c:v>
                </c:pt>
                <c:pt idx="245">
                  <c:v>9.3429699097583239</c:v>
                </c:pt>
                <c:pt idx="246">
                  <c:v>9.3350257040981024</c:v>
                </c:pt>
                <c:pt idx="247">
                  <c:v>9.3451015507250474</c:v>
                </c:pt>
                <c:pt idx="248">
                  <c:v>9.3387122849367685</c:v>
                </c:pt>
                <c:pt idx="249">
                  <c:v>9.287212991764525</c:v>
                </c:pt>
                <c:pt idx="250">
                  <c:v>9.2016264816554667</c:v>
                </c:pt>
                <c:pt idx="251">
                  <c:v>9.1817007909212744</c:v>
                </c:pt>
                <c:pt idx="252">
                  <c:v>9.2331578497465401</c:v>
                </c:pt>
                <c:pt idx="253">
                  <c:v>9.1503274364067764</c:v>
                </c:pt>
                <c:pt idx="254">
                  <c:v>9.0800246982246904</c:v>
                </c:pt>
                <c:pt idx="255">
                  <c:v>9.0895797509169078</c:v>
                </c:pt>
                <c:pt idx="256">
                  <c:v>9.0945294199655091</c:v>
                </c:pt>
                <c:pt idx="257">
                  <c:v>9.1022395746708451</c:v>
                </c:pt>
                <c:pt idx="258">
                  <c:v>9.1009703325133859</c:v>
                </c:pt>
                <c:pt idx="259">
                  <c:v>9.0949544686092576</c:v>
                </c:pt>
                <c:pt idx="260">
                  <c:v>9.1177197669089143</c:v>
                </c:pt>
                <c:pt idx="261">
                  <c:v>9.0774961481314769</c:v>
                </c:pt>
                <c:pt idx="262">
                  <c:v>9.0457267499588134</c:v>
                </c:pt>
                <c:pt idx="263">
                  <c:v>9.0237582579537179</c:v>
                </c:pt>
                <c:pt idx="264">
                  <c:v>9.0383232709525583</c:v>
                </c:pt>
                <c:pt idx="265">
                  <c:v>9.0200783709034003</c:v>
                </c:pt>
                <c:pt idx="266">
                  <c:v>9.0001359224117188</c:v>
                </c:pt>
                <c:pt idx="267">
                  <c:v>8.9168160464635289</c:v>
                </c:pt>
                <c:pt idx="268">
                  <c:v>8.8158117794955277</c:v>
                </c:pt>
                <c:pt idx="269">
                  <c:v>8.8047662710666614</c:v>
                </c:pt>
                <c:pt idx="270">
                  <c:v>8.8209000229302266</c:v>
                </c:pt>
                <c:pt idx="271">
                  <c:v>8.8195401507641034</c:v>
                </c:pt>
                <c:pt idx="272">
                  <c:v>8.8088737720081198</c:v>
                </c:pt>
                <c:pt idx="273">
                  <c:v>8.8886742792298836</c:v>
                </c:pt>
                <c:pt idx="274">
                  <c:v>9.0373146951138672</c:v>
                </c:pt>
                <c:pt idx="275">
                  <c:v>8.6548155323024432</c:v>
                </c:pt>
                <c:pt idx="276">
                  <c:v>8.421421274927658</c:v>
                </c:pt>
                <c:pt idx="277">
                  <c:v>8.2253813262024345</c:v>
                </c:pt>
                <c:pt idx="278">
                  <c:v>8.0974003061537498</c:v>
                </c:pt>
                <c:pt idx="279">
                  <c:v>8.0534877788747963</c:v>
                </c:pt>
                <c:pt idx="280">
                  <c:v>8.1071265699990764</c:v>
                </c:pt>
                <c:pt idx="281">
                  <c:v>8.1432322829612431</c:v>
                </c:pt>
                <c:pt idx="282">
                  <c:v>8.0849883728834904</c:v>
                </c:pt>
                <c:pt idx="283">
                  <c:v>8.0351167987581071</c:v>
                </c:pt>
                <c:pt idx="284">
                  <c:v>7.9791272977326742</c:v>
                </c:pt>
                <c:pt idx="285">
                  <c:v>7.9676585867779774</c:v>
                </c:pt>
                <c:pt idx="286">
                  <c:v>7.8895945361772899</c:v>
                </c:pt>
                <c:pt idx="287">
                  <c:v>7.6809748329516268</c:v>
                </c:pt>
                <c:pt idx="288">
                  <c:v>7.3931356604202465</c:v>
                </c:pt>
                <c:pt idx="289">
                  <c:v>7.2337220149819492</c:v>
                </c:pt>
                <c:pt idx="290">
                  <c:v>7.0261034015133417</c:v>
                </c:pt>
                <c:pt idx="291">
                  <c:v>6.9153111178736388</c:v>
                </c:pt>
                <c:pt idx="292">
                  <c:v>6.9884555222875777</c:v>
                </c:pt>
                <c:pt idx="293">
                  <c:v>6.9094740430259201</c:v>
                </c:pt>
                <c:pt idx="294">
                  <c:v>6.9300991468243129</c:v>
                </c:pt>
                <c:pt idx="295">
                  <c:v>6.76470864094878</c:v>
                </c:pt>
                <c:pt idx="296">
                  <c:v>6.5487721219125499</c:v>
                </c:pt>
                <c:pt idx="297">
                  <c:v>6.1263408635870586</c:v>
                </c:pt>
                <c:pt idx="298">
                  <c:v>6.0991350823867023</c:v>
                </c:pt>
                <c:pt idx="299">
                  <c:v>5.8995580751649221</c:v>
                </c:pt>
                <c:pt idx="300">
                  <c:v>5.5082827314490848</c:v>
                </c:pt>
                <c:pt idx="301">
                  <c:v>5.4562966855676924</c:v>
                </c:pt>
                <c:pt idx="302">
                  <c:v>5.106914826429966</c:v>
                </c:pt>
                <c:pt idx="303">
                  <c:v>4.9293164589382048</c:v>
                </c:pt>
                <c:pt idx="304">
                  <c:v>4.5726376669241775</c:v>
                </c:pt>
                <c:pt idx="305">
                  <c:v>4.3762190296094383</c:v>
                </c:pt>
                <c:pt idx="306">
                  <c:v>4.2066232047837859</c:v>
                </c:pt>
                <c:pt idx="307">
                  <c:v>3.9559267555974458</c:v>
                </c:pt>
                <c:pt idx="308">
                  <c:v>4.3304005126063529</c:v>
                </c:pt>
                <c:pt idx="309">
                  <c:v>4.769425400212616</c:v>
                </c:pt>
                <c:pt idx="310">
                  <c:v>4.9333551490093681</c:v>
                </c:pt>
                <c:pt idx="311">
                  <c:v>4.9930193991474638</c:v>
                </c:pt>
                <c:pt idx="312">
                  <c:v>4.9439610250420882</c:v>
                </c:pt>
                <c:pt idx="313">
                  <c:v>4.8160128619581375</c:v>
                </c:pt>
                <c:pt idx="314">
                  <c:v>4.5245584829074179</c:v>
                </c:pt>
                <c:pt idx="315">
                  <c:v>4.3538945624148351</c:v>
                </c:pt>
                <c:pt idx="316">
                  <c:v>4.2051455769260979</c:v>
                </c:pt>
                <c:pt idx="317">
                  <c:v>4.2855169426739463</c:v>
                </c:pt>
                <c:pt idx="318">
                  <c:v>4.4284370324076541</c:v>
                </c:pt>
                <c:pt idx="319">
                  <c:v>4.6779440586022778</c:v>
                </c:pt>
                <c:pt idx="320">
                  <c:v>4.993459084521521</c:v>
                </c:pt>
                <c:pt idx="321">
                  <c:v>5.0512128008554962</c:v>
                </c:pt>
                <c:pt idx="322">
                  <c:v>5.1522533313568193</c:v>
                </c:pt>
                <c:pt idx="323">
                  <c:v>5.0691061269667763</c:v>
                </c:pt>
                <c:pt idx="324">
                  <c:v>4.9786592661727509</c:v>
                </c:pt>
                <c:pt idx="325">
                  <c:v>5.0276759688705566</c:v>
                </c:pt>
                <c:pt idx="326">
                  <c:v>4.9807541082233424</c:v>
                </c:pt>
                <c:pt idx="327">
                  <c:v>4.8459705350830351</c:v>
                </c:pt>
                <c:pt idx="328">
                  <c:v>4.7762996318903905</c:v>
                </c:pt>
                <c:pt idx="329">
                  <c:v>4.8048751298173569</c:v>
                </c:pt>
                <c:pt idx="330">
                  <c:v>4.8111166314663185</c:v>
                </c:pt>
                <c:pt idx="331">
                  <c:v>4.97500398062681</c:v>
                </c:pt>
                <c:pt idx="332">
                  <c:v>5.1740975582082518</c:v>
                </c:pt>
                <c:pt idx="333">
                  <c:v>5.2162214846227251</c:v>
                </c:pt>
                <c:pt idx="334">
                  <c:v>5.1484967698812802</c:v>
                </c:pt>
                <c:pt idx="335">
                  <c:v>5.0227794731941193</c:v>
                </c:pt>
                <c:pt idx="336">
                  <c:v>4.9250374736747151</c:v>
                </c:pt>
                <c:pt idx="337">
                  <c:v>4.9325151714047717</c:v>
                </c:pt>
                <c:pt idx="338">
                  <c:v>4.8843786097076567</c:v>
                </c:pt>
                <c:pt idx="339">
                  <c:v>4.8598789671478695</c:v>
                </c:pt>
                <c:pt idx="340">
                  <c:v>5.0440327124835393</c:v>
                </c:pt>
                <c:pt idx="341">
                  <c:v>5.0783886578568689</c:v>
                </c:pt>
                <c:pt idx="342">
                  <c:v>5.0226150378778271</c:v>
                </c:pt>
                <c:pt idx="343">
                  <c:v>4.8556496559519715</c:v>
                </c:pt>
                <c:pt idx="344">
                  <c:v>4.858197509290485</c:v>
                </c:pt>
                <c:pt idx="345">
                  <c:v>4.8657256280310266</c:v>
                </c:pt>
                <c:pt idx="346">
                  <c:v>5.0878178408503665</c:v>
                </c:pt>
                <c:pt idx="347">
                  <c:v>5.200229541764525</c:v>
                </c:pt>
                <c:pt idx="348">
                  <c:v>5.3601282890986699</c:v>
                </c:pt>
                <c:pt idx="349">
                  <c:v>5.518173989012781</c:v>
                </c:pt>
                <c:pt idx="350">
                  <c:v>5.6111516126494534</c:v>
                </c:pt>
                <c:pt idx="351">
                  <c:v>5.7595059096783059</c:v>
                </c:pt>
                <c:pt idx="352">
                  <c:v>5.9367979157023836</c:v>
                </c:pt>
                <c:pt idx="353">
                  <c:v>5.9328398258933497</c:v>
                </c:pt>
                <c:pt idx="354">
                  <c:v>5.8541756538520335</c:v>
                </c:pt>
                <c:pt idx="355">
                  <c:v>5.895318218795814</c:v>
                </c:pt>
                <c:pt idx="356">
                  <c:v>5.9310300620538303</c:v>
                </c:pt>
                <c:pt idx="357">
                  <c:v>6.101655064531224</c:v>
                </c:pt>
                <c:pt idx="358">
                  <c:v>6.3910179764939832</c:v>
                </c:pt>
                <c:pt idx="359">
                  <c:v>6.9491688882705427</c:v>
                </c:pt>
                <c:pt idx="360">
                  <c:v>7.3406693123107072</c:v>
                </c:pt>
                <c:pt idx="361">
                  <c:v>7.3883992185914673</c:v>
                </c:pt>
                <c:pt idx="362">
                  <c:v>7.1799122794641042</c:v>
                </c:pt>
                <c:pt idx="363">
                  <c:v>6.7041715304364988</c:v>
                </c:pt>
                <c:pt idx="364">
                  <c:v>6.6239759731496015</c:v>
                </c:pt>
                <c:pt idx="365">
                  <c:v>6.6001588963116644</c:v>
                </c:pt>
                <c:pt idx="366">
                  <c:v>6.6117456922333462</c:v>
                </c:pt>
                <c:pt idx="367">
                  <c:v>6.4990865836471867</c:v>
                </c:pt>
                <c:pt idx="368">
                  <c:v>6.4376844295646913</c:v>
                </c:pt>
                <c:pt idx="369">
                  <c:v>6.3507528677065039</c:v>
                </c:pt>
                <c:pt idx="370">
                  <c:v>6.3301646025462146</c:v>
                </c:pt>
                <c:pt idx="371">
                  <c:v>6.2494654772396832</c:v>
                </c:pt>
                <c:pt idx="372">
                  <c:v>6.1001318015392263</c:v>
                </c:pt>
                <c:pt idx="373">
                  <c:v>6.0633612164428214</c:v>
                </c:pt>
                <c:pt idx="374">
                  <c:v>5.9803749013113343</c:v>
                </c:pt>
                <c:pt idx="375">
                  <c:v>5.9897706945762517</c:v>
                </c:pt>
                <c:pt idx="376">
                  <c:v>6.0321753155914219</c:v>
                </c:pt>
                <c:pt idx="377">
                  <c:v>6.0018124147012646</c:v>
                </c:pt>
                <c:pt idx="378">
                  <c:v>6.0230766835451481</c:v>
                </c:pt>
                <c:pt idx="379">
                  <c:v>6.1087164521707349</c:v>
                </c:pt>
                <c:pt idx="380">
                  <c:v>6.1168747539984061</c:v>
                </c:pt>
                <c:pt idx="381">
                  <c:v>6.1051478003822899</c:v>
                </c:pt>
                <c:pt idx="382">
                  <c:v>5.9663298941527625</c:v>
                </c:pt>
                <c:pt idx="383">
                  <c:v>6.030930917363416</c:v>
                </c:pt>
                <c:pt idx="384">
                  <c:v>6.0441035187378409</c:v>
                </c:pt>
                <c:pt idx="385">
                  <c:v>6.2101668133829184</c:v>
                </c:pt>
                <c:pt idx="386">
                  <c:v>6.4990932679339695</c:v>
                </c:pt>
                <c:pt idx="387">
                  <c:v>6.7143838826914752</c:v>
                </c:pt>
                <c:pt idx="388">
                  <c:v>6.7945977078194835</c:v>
                </c:pt>
                <c:pt idx="389">
                  <c:v>6.7606665125589034</c:v>
                </c:pt>
                <c:pt idx="390">
                  <c:v>6.7512809048918463</c:v>
                </c:pt>
                <c:pt idx="391">
                  <c:v>6.8292498410015625</c:v>
                </c:pt>
                <c:pt idx="392">
                  <c:v>6.9427567473963743</c:v>
                </c:pt>
                <c:pt idx="393">
                  <c:v>6.9476275490918891</c:v>
                </c:pt>
                <c:pt idx="394">
                  <c:v>6.9745339753068896</c:v>
                </c:pt>
                <c:pt idx="395">
                  <c:v>7.0290513765251834</c:v>
                </c:pt>
                <c:pt idx="396">
                  <c:v>7.0080384616185736</c:v>
                </c:pt>
                <c:pt idx="397">
                  <c:v>6.8994906909467115</c:v>
                </c:pt>
                <c:pt idx="398">
                  <c:v>6.7715322704023801</c:v>
                </c:pt>
                <c:pt idx="399">
                  <c:v>6.7451070552281429</c:v>
                </c:pt>
                <c:pt idx="400">
                  <c:v>6.8203412785041797</c:v>
                </c:pt>
                <c:pt idx="401">
                  <c:v>6.9121481049270734</c:v>
                </c:pt>
                <c:pt idx="402">
                  <c:v>6.9435869648307076</c:v>
                </c:pt>
                <c:pt idx="403">
                  <c:v>6.9217989428576034</c:v>
                </c:pt>
                <c:pt idx="404">
                  <c:v>7.0309509776753236</c:v>
                </c:pt>
                <c:pt idx="405">
                  <c:v>7.1614983993239232</c:v>
                </c:pt>
                <c:pt idx="406">
                  <c:v>7.1652272196885054</c:v>
                </c:pt>
                <c:pt idx="407">
                  <c:v>7.1230348575801408</c:v>
                </c:pt>
                <c:pt idx="408">
                  <c:v>7.1044475056585545</c:v>
                </c:pt>
                <c:pt idx="409">
                  <c:v>7.0614204335980046</c:v>
                </c:pt>
                <c:pt idx="410">
                  <c:v>6.9897642040397905</c:v>
                </c:pt>
                <c:pt idx="411">
                  <c:v>6.9403431697194895</c:v>
                </c:pt>
                <c:pt idx="412">
                  <c:v>6.8976224955577541</c:v>
                </c:pt>
                <c:pt idx="413">
                  <c:v>6.7791333260201529</c:v>
                </c:pt>
                <c:pt idx="414">
                  <c:v>6.8859148280407485</c:v>
                </c:pt>
                <c:pt idx="415">
                  <c:v>6.9209281549198245</c:v>
                </c:pt>
                <c:pt idx="416">
                  <c:v>6.875407036371767</c:v>
                </c:pt>
                <c:pt idx="417">
                  <c:v>6.8986840989165854</c:v>
                </c:pt>
                <c:pt idx="418">
                  <c:v>6.9265622139314971</c:v>
                </c:pt>
                <c:pt idx="419">
                  <c:v>6.8773044676810082</c:v>
                </c:pt>
                <c:pt idx="420">
                  <c:v>6.8562563342453338</c:v>
                </c:pt>
                <c:pt idx="421">
                  <c:v>6.9085445142701367</c:v>
                </c:pt>
                <c:pt idx="422">
                  <c:v>6.8670324555144333</c:v>
                </c:pt>
                <c:pt idx="423">
                  <c:v>6.8872654168211485</c:v>
                </c:pt>
                <c:pt idx="424">
                  <c:v>6.9666639987698717</c:v>
                </c:pt>
                <c:pt idx="425">
                  <c:v>6.9764631534811379</c:v>
                </c:pt>
                <c:pt idx="426">
                  <c:v>6.9493688601423367</c:v>
                </c:pt>
                <c:pt idx="427">
                  <c:v>6.9823407241686652</c:v>
                </c:pt>
                <c:pt idx="428">
                  <c:v>7.0629563740367702</c:v>
                </c:pt>
                <c:pt idx="429">
                  <c:v>7.0625755446097189</c:v>
                </c:pt>
                <c:pt idx="430">
                  <c:v>7.0511078724879024</c:v>
                </c:pt>
                <c:pt idx="431">
                  <c:v>7.1822409210523563</c:v>
                </c:pt>
                <c:pt idx="432">
                  <c:v>7.2242401227730131</c:v>
                </c:pt>
                <c:pt idx="433">
                  <c:v>7.0546124500301515</c:v>
                </c:pt>
                <c:pt idx="434">
                  <c:v>6.9165604084578156</c:v>
                </c:pt>
                <c:pt idx="435">
                  <c:v>6.7692373993979134</c:v>
                </c:pt>
                <c:pt idx="436">
                  <c:v>6.702298758796025</c:v>
                </c:pt>
                <c:pt idx="437">
                  <c:v>6.5880606736012002</c:v>
                </c:pt>
                <c:pt idx="438">
                  <c:v>6.623999726505752</c:v>
                </c:pt>
                <c:pt idx="439">
                  <c:v>6.5962491823128548</c:v>
                </c:pt>
                <c:pt idx="440">
                  <c:v>6.6142864011570204</c:v>
                </c:pt>
                <c:pt idx="441">
                  <c:v>6.6723764950443929</c:v>
                </c:pt>
                <c:pt idx="442">
                  <c:v>6.7779501761167475</c:v>
                </c:pt>
                <c:pt idx="443">
                  <c:v>6.9029985682994228</c:v>
                </c:pt>
                <c:pt idx="444">
                  <c:v>6.9478328269117764</c:v>
                </c:pt>
                <c:pt idx="445">
                  <c:v>7.103714971980601</c:v>
                </c:pt>
                <c:pt idx="446">
                  <c:v>7.249044535505595</c:v>
                </c:pt>
                <c:pt idx="447">
                  <c:v>7.2717380287029245</c:v>
                </c:pt>
                <c:pt idx="448">
                  <c:v>7.5050326747205007</c:v>
                </c:pt>
                <c:pt idx="449">
                  <c:v>7.6743291008576744</c:v>
                </c:pt>
                <c:pt idx="450">
                  <c:v>7.6608474175605306</c:v>
                </c:pt>
                <c:pt idx="451">
                  <c:v>7.6778810069651433</c:v>
                </c:pt>
                <c:pt idx="452">
                  <c:v>7.7111614687384948</c:v>
                </c:pt>
                <c:pt idx="453">
                  <c:v>7.6841668986530154</c:v>
                </c:pt>
                <c:pt idx="454">
                  <c:v>7.7473444087806858</c:v>
                </c:pt>
                <c:pt idx="455">
                  <c:v>7.8370128957310996</c:v>
                </c:pt>
                <c:pt idx="456">
                  <c:v>8.0730368199743747</c:v>
                </c:pt>
                <c:pt idx="457">
                  <c:v>8.1686575774067798</c:v>
                </c:pt>
                <c:pt idx="458">
                  <c:v>8.1473081637907807</c:v>
                </c:pt>
                <c:pt idx="459">
                  <c:v>8.0748143858490558</c:v>
                </c:pt>
                <c:pt idx="460">
                  <c:v>7.9173229260727229</c:v>
                </c:pt>
                <c:pt idx="461">
                  <c:v>7.9380576542523746</c:v>
                </c:pt>
                <c:pt idx="462">
                  <c:v>7.8571832512846287</c:v>
                </c:pt>
                <c:pt idx="463">
                  <c:v>7.8023305629022168</c:v>
                </c:pt>
                <c:pt idx="464">
                  <c:v>7.8622343432439443</c:v>
                </c:pt>
                <c:pt idx="465">
                  <c:v>7.7655190750974903</c:v>
                </c:pt>
                <c:pt idx="466">
                  <c:v>7.8988958144013388</c:v>
                </c:pt>
                <c:pt idx="467">
                  <c:v>7.8623174039812227</c:v>
                </c:pt>
                <c:pt idx="468">
                  <c:v>8.0591585944217261</c:v>
                </c:pt>
                <c:pt idx="469">
                  <c:v>8.2572045877293281</c:v>
                </c:pt>
                <c:pt idx="470">
                  <c:v>8.3334113494712483</c:v>
                </c:pt>
                <c:pt idx="471">
                  <c:v>8.3078124479980708</c:v>
                </c:pt>
                <c:pt idx="472">
                  <c:v>8.4669785846815397</c:v>
                </c:pt>
                <c:pt idx="473">
                  <c:v>8.6865524157128284</c:v>
                </c:pt>
                <c:pt idx="474">
                  <c:v>8.7732426632570881</c:v>
                </c:pt>
                <c:pt idx="475">
                  <c:v>8.8529903454815049</c:v>
                </c:pt>
                <c:pt idx="476">
                  <c:v>8.8918744670792691</c:v>
                </c:pt>
                <c:pt idx="477">
                  <c:v>8.8667603249957736</c:v>
                </c:pt>
                <c:pt idx="478">
                  <c:v>8.9140003769141511</c:v>
                </c:pt>
                <c:pt idx="479">
                  <c:v>9.2487004618359165</c:v>
                </c:pt>
                <c:pt idx="480">
                  <c:v>9.2259895456617205</c:v>
                </c:pt>
                <c:pt idx="481">
                  <c:v>9.2155545202947717</c:v>
                </c:pt>
                <c:pt idx="482">
                  <c:v>9.2012702552224539</c:v>
                </c:pt>
                <c:pt idx="483">
                  <c:v>9.2752899316596213</c:v>
                </c:pt>
                <c:pt idx="484">
                  <c:v>9.2900410851984159</c:v>
                </c:pt>
                <c:pt idx="485">
                  <c:v>9.3000155450518598</c:v>
                </c:pt>
                <c:pt idx="486">
                  <c:v>9.3712023707170289</c:v>
                </c:pt>
                <c:pt idx="487">
                  <c:v>9.3422597774381018</c:v>
                </c:pt>
                <c:pt idx="488">
                  <c:v>9.3400205539754939</c:v>
                </c:pt>
                <c:pt idx="489">
                  <c:v>9.4422002243949255</c:v>
                </c:pt>
                <c:pt idx="490">
                  <c:v>9.3186240879527933</c:v>
                </c:pt>
                <c:pt idx="491">
                  <c:v>9.1978775968331448</c:v>
                </c:pt>
                <c:pt idx="492">
                  <c:v>9.073867713278327</c:v>
                </c:pt>
                <c:pt idx="493">
                  <c:v>9.1341466146725665</c:v>
                </c:pt>
                <c:pt idx="494">
                  <c:v>9.1064618372895101</c:v>
                </c:pt>
                <c:pt idx="495">
                  <c:v>9.1118255721992938</c:v>
                </c:pt>
                <c:pt idx="496">
                  <c:v>9.0446526092582076</c:v>
                </c:pt>
                <c:pt idx="497">
                  <c:v>8.9976268066599197</c:v>
                </c:pt>
                <c:pt idx="498">
                  <c:v>8.8978849285209769</c:v>
                </c:pt>
                <c:pt idx="499">
                  <c:v>8.950777339225878</c:v>
                </c:pt>
                <c:pt idx="500">
                  <c:v>8.90950015711155</c:v>
                </c:pt>
                <c:pt idx="501">
                  <c:v>8.9032769146310393</c:v>
                </c:pt>
                <c:pt idx="502">
                  <c:v>8.8626666528018543</c:v>
                </c:pt>
                <c:pt idx="503">
                  <c:v>8.8622814930132048</c:v>
                </c:pt>
                <c:pt idx="504">
                  <c:v>8.8249206196884842</c:v>
                </c:pt>
                <c:pt idx="505">
                  <c:v>8.6620928261754688</c:v>
                </c:pt>
                <c:pt idx="506">
                  <c:v>8.6453157137036989</c:v>
                </c:pt>
                <c:pt idx="507">
                  <c:v>8.7377679576467031</c:v>
                </c:pt>
                <c:pt idx="508">
                  <c:v>8.9036611869888045</c:v>
                </c:pt>
                <c:pt idx="509">
                  <c:v>8.9594977560501903</c:v>
                </c:pt>
                <c:pt idx="510">
                  <c:v>9.1476312091293792</c:v>
                </c:pt>
                <c:pt idx="511">
                  <c:v>9.5006687623850912</c:v>
                </c:pt>
                <c:pt idx="512">
                  <c:v>9.6855674681313957</c:v>
                </c:pt>
                <c:pt idx="513">
                  <c:v>9.9875499728606059</c:v>
                </c:pt>
                <c:pt idx="514">
                  <c:v>9.9638146457593901</c:v>
                </c:pt>
                <c:pt idx="515">
                  <c:v>10.048632824636002</c:v>
                </c:pt>
                <c:pt idx="516">
                  <c:v>10.535382519135227</c:v>
                </c:pt>
                <c:pt idx="517">
                  <c:v>11.143595917710783</c:v>
                </c:pt>
                <c:pt idx="518">
                  <c:v>11.453995118267237</c:v>
                </c:pt>
                <c:pt idx="519">
                  <c:v>11.489274613797447</c:v>
                </c:pt>
                <c:pt idx="520">
                  <c:v>11.447935920548629</c:v>
                </c:pt>
                <c:pt idx="521">
                  <c:v>11.207528685107761</c:v>
                </c:pt>
                <c:pt idx="522">
                  <c:v>11.037699369934094</c:v>
                </c:pt>
                <c:pt idx="523">
                  <c:v>10.84255345314924</c:v>
                </c:pt>
                <c:pt idx="524">
                  <c:v>10.894603983762336</c:v>
                </c:pt>
                <c:pt idx="525">
                  <c:v>10.934590989356012</c:v>
                </c:pt>
                <c:pt idx="526">
                  <c:v>11.132546831772169</c:v>
                </c:pt>
                <c:pt idx="527">
                  <c:v>11.323648384727083</c:v>
                </c:pt>
                <c:pt idx="528">
                  <c:v>11.494789886562726</c:v>
                </c:pt>
                <c:pt idx="529">
                  <c:v>11.607317048483667</c:v>
                </c:pt>
                <c:pt idx="530">
                  <c:v>11.858261072289629</c:v>
                </c:pt>
                <c:pt idx="531">
                  <c:v>11.895785218923919</c:v>
                </c:pt>
                <c:pt idx="532">
                  <c:v>11.746173519973349</c:v>
                </c:pt>
                <c:pt idx="533">
                  <c:v>11.662482459198861</c:v>
                </c:pt>
                <c:pt idx="534">
                  <c:v>11.66196252883565</c:v>
                </c:pt>
                <c:pt idx="535">
                  <c:v>11.626243463988976</c:v>
                </c:pt>
                <c:pt idx="536">
                  <c:v>11.57749702194597</c:v>
                </c:pt>
                <c:pt idx="537">
                  <c:v>11.628198692866089</c:v>
                </c:pt>
                <c:pt idx="538">
                  <c:v>11.715703506840164</c:v>
                </c:pt>
                <c:pt idx="539">
                  <c:v>11.716584845321998</c:v>
                </c:pt>
                <c:pt idx="540">
                  <c:v>12.058628268003256</c:v>
                </c:pt>
                <c:pt idx="541">
                  <c:v>11.965691023203787</c:v>
                </c:pt>
                <c:pt idx="542">
                  <c:v>11.881251454407938</c:v>
                </c:pt>
                <c:pt idx="543">
                  <c:v>11.981993977577776</c:v>
                </c:pt>
                <c:pt idx="544">
                  <c:v>12.334405750535362</c:v>
                </c:pt>
                <c:pt idx="545">
                  <c:v>12.315679411898094</c:v>
                </c:pt>
                <c:pt idx="546">
                  <c:v>12.174745984522517</c:v>
                </c:pt>
                <c:pt idx="547">
                  <c:v>12.277136980099051</c:v>
                </c:pt>
                <c:pt idx="548">
                  <c:v>12.529517937084348</c:v>
                </c:pt>
                <c:pt idx="549">
                  <c:v>12.616922903164465</c:v>
                </c:pt>
                <c:pt idx="550">
                  <c:v>12.83941777460959</c:v>
                </c:pt>
                <c:pt idx="551">
                  <c:v>12.899782974693863</c:v>
                </c:pt>
                <c:pt idx="552">
                  <c:v>13.224071817195187</c:v>
                </c:pt>
                <c:pt idx="553">
                  <c:v>13.300494038229992</c:v>
                </c:pt>
                <c:pt idx="554">
                  <c:v>12.959390300700495</c:v>
                </c:pt>
                <c:pt idx="555">
                  <c:v>12.880756615314732</c:v>
                </c:pt>
                <c:pt idx="556">
                  <c:v>12.729717162262409</c:v>
                </c:pt>
                <c:pt idx="557">
                  <c:v>12.827205993468375</c:v>
                </c:pt>
                <c:pt idx="558">
                  <c:v>12.886634470667307</c:v>
                </c:pt>
                <c:pt idx="559">
                  <c:v>12.576049506346754</c:v>
                </c:pt>
                <c:pt idx="560">
                  <c:v>12.372675699196074</c:v>
                </c:pt>
                <c:pt idx="561">
                  <c:v>12.359408190344853</c:v>
                </c:pt>
                <c:pt idx="562">
                  <c:v>12.340992445908896</c:v>
                </c:pt>
                <c:pt idx="563">
                  <c:v>12.25105450391365</c:v>
                </c:pt>
                <c:pt idx="564">
                  <c:v>12.367354108998619</c:v>
                </c:pt>
                <c:pt idx="565">
                  <c:v>12.316983268271144</c:v>
                </c:pt>
                <c:pt idx="566">
                  <c:v>12.247388392259273</c:v>
                </c:pt>
                <c:pt idx="567">
                  <c:v>12.491169161785558</c:v>
                </c:pt>
                <c:pt idx="568">
                  <c:v>12.735924609095134</c:v>
                </c:pt>
                <c:pt idx="569">
                  <c:v>12.763124310677068</c:v>
                </c:pt>
                <c:pt idx="570">
                  <c:v>12.659130784047722</c:v>
                </c:pt>
                <c:pt idx="571">
                  <c:v>12.602660104111617</c:v>
                </c:pt>
                <c:pt idx="572">
                  <c:v>12.502744904320219</c:v>
                </c:pt>
                <c:pt idx="573">
                  <c:v>12.353704801594912</c:v>
                </c:pt>
                <c:pt idx="574">
                  <c:v>12.295773579284411</c:v>
                </c:pt>
                <c:pt idx="575">
                  <c:v>12.265134753850628</c:v>
                </c:pt>
                <c:pt idx="576">
                  <c:v>12.243761169718217</c:v>
                </c:pt>
                <c:pt idx="577">
                  <c:v>12.169061592360467</c:v>
                </c:pt>
                <c:pt idx="578">
                  <c:v>11.780140025210775</c:v>
                </c:pt>
                <c:pt idx="579">
                  <c:v>11.724174892079608</c:v>
                </c:pt>
                <c:pt idx="580">
                  <c:v>11.807667086151636</c:v>
                </c:pt>
                <c:pt idx="581">
                  <c:v>12.0017835237031</c:v>
                </c:pt>
                <c:pt idx="582">
                  <c:v>12.131888345567742</c:v>
                </c:pt>
                <c:pt idx="583">
                  <c:v>12.317683754233029</c:v>
                </c:pt>
                <c:pt idx="584">
                  <c:v>12.383951225238681</c:v>
                </c:pt>
                <c:pt idx="585">
                  <c:v>11.798366390884345</c:v>
                </c:pt>
                <c:pt idx="586">
                  <c:v>11.637822845780647</c:v>
                </c:pt>
                <c:pt idx="587">
                  <c:v>11.602316466155379</c:v>
                </c:pt>
                <c:pt idx="588">
                  <c:v>11.468793647858083</c:v>
                </c:pt>
                <c:pt idx="589">
                  <c:v>11.506268324073694</c:v>
                </c:pt>
                <c:pt idx="590">
                  <c:v>11.597017660559288</c:v>
                </c:pt>
                <c:pt idx="591">
                  <c:v>11.689081749685307</c:v>
                </c:pt>
                <c:pt idx="592">
                  <c:v>11.680741517957758</c:v>
                </c:pt>
                <c:pt idx="593">
                  <c:v>11.608549094155251</c:v>
                </c:pt>
                <c:pt idx="594">
                  <c:v>11.439096407029337</c:v>
                </c:pt>
                <c:pt idx="595">
                  <c:v>11.467697311955503</c:v>
                </c:pt>
                <c:pt idx="596">
                  <c:v>11.638166829559919</c:v>
                </c:pt>
                <c:pt idx="597">
                  <c:v>11.893756307075328</c:v>
                </c:pt>
                <c:pt idx="598">
                  <c:v>12.023938726820775</c:v>
                </c:pt>
                <c:pt idx="599">
                  <c:v>12.076611424688874</c:v>
                </c:pt>
                <c:pt idx="600">
                  <c:v>12.305349478982258</c:v>
                </c:pt>
                <c:pt idx="601">
                  <c:v>12.870458094359481</c:v>
                </c:pt>
                <c:pt idx="602">
                  <c:v>13.023698921817308</c:v>
                </c:pt>
                <c:pt idx="603">
                  <c:v>12.968908380491703</c:v>
                </c:pt>
                <c:pt idx="604">
                  <c:v>13.514445447014149</c:v>
                </c:pt>
                <c:pt idx="605">
                  <c:v>14.318180865164948</c:v>
                </c:pt>
                <c:pt idx="606">
                  <c:v>14.5514029501854</c:v>
                </c:pt>
                <c:pt idx="607">
                  <c:v>14.815772261790064</c:v>
                </c:pt>
                <c:pt idx="608">
                  <c:v>15.000783460238694</c:v>
                </c:pt>
                <c:pt idx="609">
                  <c:v>15.662965508755848</c:v>
                </c:pt>
                <c:pt idx="610">
                  <c:v>15.993267825851749</c:v>
                </c:pt>
                <c:pt idx="611">
                  <c:v>16.110020872924149</c:v>
                </c:pt>
                <c:pt idx="612">
                  <c:v>16.028996773572622</c:v>
                </c:pt>
                <c:pt idx="613">
                  <c:v>15.897014521889682</c:v>
                </c:pt>
                <c:pt idx="614">
                  <c:v>15.622413010191519</c:v>
                </c:pt>
                <c:pt idx="615">
                  <c:v>15.559839890936694</c:v>
                </c:pt>
                <c:pt idx="616">
                  <c:v>15.302858211281182</c:v>
                </c:pt>
                <c:pt idx="617">
                  <c:v>15.23028168011499</c:v>
                </c:pt>
                <c:pt idx="618">
                  <c:v>15.197685207928442</c:v>
                </c:pt>
                <c:pt idx="619">
                  <c:v>15.043556429397317</c:v>
                </c:pt>
                <c:pt idx="620">
                  <c:v>14.825785361049835</c:v>
                </c:pt>
                <c:pt idx="621">
                  <c:v>14.845525892944599</c:v>
                </c:pt>
                <c:pt idx="622">
                  <c:v>14.922330437603641</c:v>
                </c:pt>
                <c:pt idx="623">
                  <c:v>15.230662914205054</c:v>
                </c:pt>
                <c:pt idx="624">
                  <c:v>15.305709346979606</c:v>
                </c:pt>
                <c:pt idx="625">
                  <c:v>15.304760945357497</c:v>
                </c:pt>
                <c:pt idx="626">
                  <c:v>15.178944147385717</c:v>
                </c:pt>
                <c:pt idx="627">
                  <c:v>15.135967525878256</c:v>
                </c:pt>
                <c:pt idx="628">
                  <c:v>15.031199894148177</c:v>
                </c:pt>
                <c:pt idx="629">
                  <c:v>15.000180171958693</c:v>
                </c:pt>
                <c:pt idx="630">
                  <c:v>14.992565145005189</c:v>
                </c:pt>
                <c:pt idx="631">
                  <c:v>14.75898052217828</c:v>
                </c:pt>
                <c:pt idx="632">
                  <c:v>14.491318551299479</c:v>
                </c:pt>
                <c:pt idx="633">
                  <c:v>14.259548461921094</c:v>
                </c:pt>
                <c:pt idx="634">
                  <c:v>14.360276509574268</c:v>
                </c:pt>
                <c:pt idx="635">
                  <c:v>14.483132287913628</c:v>
                </c:pt>
                <c:pt idx="636">
                  <c:v>14.447666420845898</c:v>
                </c:pt>
                <c:pt idx="637">
                  <c:v>14.339003454686656</c:v>
                </c:pt>
                <c:pt idx="638">
                  <c:v>14.154801989866437</c:v>
                </c:pt>
                <c:pt idx="639">
                  <c:v>13.846356902560332</c:v>
                </c:pt>
                <c:pt idx="640">
                  <c:v>13.51014367873047</c:v>
                </c:pt>
                <c:pt idx="641">
                  <c:v>13.669032811953626</c:v>
                </c:pt>
                <c:pt idx="642">
                  <c:v>13.904106246606595</c:v>
                </c:pt>
                <c:pt idx="643">
                  <c:v>13.881819907034881</c:v>
                </c:pt>
                <c:pt idx="644">
                  <c:v>13.823822050737977</c:v>
                </c:pt>
                <c:pt idx="645">
                  <c:v>13.906008472967388</c:v>
                </c:pt>
                <c:pt idx="646">
                  <c:v>13.823621543693072</c:v>
                </c:pt>
                <c:pt idx="647">
                  <c:v>13.818519272545121</c:v>
                </c:pt>
                <c:pt idx="648">
                  <c:v>14.098112908994791</c:v>
                </c:pt>
                <c:pt idx="649">
                  <c:v>14.013466069249782</c:v>
                </c:pt>
                <c:pt idx="650">
                  <c:v>13.948038682799785</c:v>
                </c:pt>
                <c:pt idx="651">
                  <c:v>13.972484147890793</c:v>
                </c:pt>
                <c:pt idx="652">
                  <c:v>13.615131961699573</c:v>
                </c:pt>
                <c:pt idx="653">
                  <c:v>13.634302085952974</c:v>
                </c:pt>
                <c:pt idx="654">
                  <c:v>13.693858166201087</c:v>
                </c:pt>
                <c:pt idx="655">
                  <c:v>13.700320366339112</c:v>
                </c:pt>
                <c:pt idx="656">
                  <c:v>13.742141691117949</c:v>
                </c:pt>
                <c:pt idx="657">
                  <c:v>13.823688422073829</c:v>
                </c:pt>
                <c:pt idx="658">
                  <c:v>13.851750778489555</c:v>
                </c:pt>
                <c:pt idx="659">
                  <c:v>13.702929702842731</c:v>
                </c:pt>
                <c:pt idx="660">
                  <c:v>13.556231220134038</c:v>
                </c:pt>
                <c:pt idx="661">
                  <c:v>13.23089490027567</c:v>
                </c:pt>
                <c:pt idx="662">
                  <c:v>13.066300008338217</c:v>
                </c:pt>
                <c:pt idx="663">
                  <c:v>12.807113604519344</c:v>
                </c:pt>
                <c:pt idx="664">
                  <c:v>12.620406790174325</c:v>
                </c:pt>
                <c:pt idx="665">
                  <c:v>12.610341090496586</c:v>
                </c:pt>
                <c:pt idx="666">
                  <c:v>12.79439819554282</c:v>
                </c:pt>
                <c:pt idx="667">
                  <c:v>12.942694884599652</c:v>
                </c:pt>
                <c:pt idx="668">
                  <c:v>12.880562141190078</c:v>
                </c:pt>
                <c:pt idx="669">
                  <c:v>13.067379317849589</c:v>
                </c:pt>
                <c:pt idx="670">
                  <c:v>13.030266417343858</c:v>
                </c:pt>
                <c:pt idx="671">
                  <c:v>13.001701736470677</c:v>
                </c:pt>
                <c:pt idx="672">
                  <c:v>13.030668298739966</c:v>
                </c:pt>
                <c:pt idx="673">
                  <c:v>12.994531822812409</c:v>
                </c:pt>
                <c:pt idx="674">
                  <c:v>12.913327695364259</c:v>
                </c:pt>
                <c:pt idx="675">
                  <c:v>12.903825530079258</c:v>
                </c:pt>
                <c:pt idx="676">
                  <c:v>12.942859633434379</c:v>
                </c:pt>
                <c:pt idx="677">
                  <c:v>12.821891153008906</c:v>
                </c:pt>
                <c:pt idx="678">
                  <c:v>12.717150227505904</c:v>
                </c:pt>
                <c:pt idx="679">
                  <c:v>12.827964981029226</c:v>
                </c:pt>
                <c:pt idx="680">
                  <c:v>12.819333343160009</c:v>
                </c:pt>
                <c:pt idx="681">
                  <c:v>13.007037837030602</c:v>
                </c:pt>
                <c:pt idx="682">
                  <c:v>13.20267861245498</c:v>
                </c:pt>
                <c:pt idx="683">
                  <c:v>13.385918932493519</c:v>
                </c:pt>
                <c:pt idx="684">
                  <c:v>13.095561265237984</c:v>
                </c:pt>
                <c:pt idx="685">
                  <c:v>12.915615992453077</c:v>
                </c:pt>
                <c:pt idx="686">
                  <c:v>13.065074402487031</c:v>
                </c:pt>
                <c:pt idx="687">
                  <c:v>13.399151626629397</c:v>
                </c:pt>
                <c:pt idx="688">
                  <c:v>13.612615526801697</c:v>
                </c:pt>
                <c:pt idx="689">
                  <c:v>13.925769066583797</c:v>
                </c:pt>
                <c:pt idx="690">
                  <c:v>14.168873062077333</c:v>
                </c:pt>
                <c:pt idx="691">
                  <c:v>14.289358758661781</c:v>
                </c:pt>
                <c:pt idx="692">
                  <c:v>14.275720669694152</c:v>
                </c:pt>
                <c:pt idx="693">
                  <c:v>14.275720669694152</c:v>
                </c:pt>
                <c:pt idx="694">
                  <c:v>14.326762035057413</c:v>
                </c:pt>
                <c:pt idx="695">
                  <c:v>14.377803400420675</c:v>
                </c:pt>
                <c:pt idx="696">
                  <c:v>14.428844765783936</c:v>
                </c:pt>
                <c:pt idx="697">
                  <c:v>14.479886131147197</c:v>
                </c:pt>
                <c:pt idx="698">
                  <c:v>14.530927496510458</c:v>
                </c:pt>
                <c:pt idx="699">
                  <c:v>14.581968861873719</c:v>
                </c:pt>
                <c:pt idx="700">
                  <c:v>14.63301022723698</c:v>
                </c:pt>
                <c:pt idx="701">
                  <c:v>14.684051592600241</c:v>
                </c:pt>
                <c:pt idx="702">
                  <c:v>14.735092957963502</c:v>
                </c:pt>
                <c:pt idx="703">
                  <c:v>14.786134323326763</c:v>
                </c:pt>
                <c:pt idx="704">
                  <c:v>14.837175688690024</c:v>
                </c:pt>
                <c:pt idx="705">
                  <c:v>14.888217054053285</c:v>
                </c:pt>
                <c:pt idx="706">
                  <c:v>14.939258419416547</c:v>
                </c:pt>
                <c:pt idx="707">
                  <c:v>14.990299784779808</c:v>
                </c:pt>
                <c:pt idx="708">
                  <c:v>15.041341150143069</c:v>
                </c:pt>
                <c:pt idx="709">
                  <c:v>15.09238251550633</c:v>
                </c:pt>
                <c:pt idx="710">
                  <c:v>15.143423880869591</c:v>
                </c:pt>
                <c:pt idx="711">
                  <c:v>15.194465246232852</c:v>
                </c:pt>
                <c:pt idx="712">
                  <c:v>15.245506611596113</c:v>
                </c:pt>
                <c:pt idx="713">
                  <c:v>15.296547976959374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6-40AC-91BB-9458918FD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344895"/>
        <c:axId val="1712348223"/>
      </c:lineChart>
      <c:dateAx>
        <c:axId val="17123448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48223"/>
        <c:crosses val="autoZero"/>
        <c:auto val="1"/>
        <c:lblOffset val="100"/>
        <c:baseTimeUnit val="days"/>
        <c:majorUnit val="3"/>
        <c:majorTimeUnit val="months"/>
      </c:dateAx>
      <c:valAx>
        <c:axId val="17123482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4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Holt Winters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Series Forecasting'!$G$1</c:f>
              <c:strCache>
                <c:ptCount val="1"/>
                <c:pt idx="0">
                  <c:v>Adj Close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'Time Series Forecasting'!$A$2:$A$715</c:f>
              <c:numCache>
                <c:formatCode>m/d/yyyy</c:formatCode>
                <c:ptCount val="714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  <c:pt idx="252">
                  <c:v>43832</c:v>
                </c:pt>
                <c:pt idx="253">
                  <c:v>43833</c:v>
                </c:pt>
                <c:pt idx="254">
                  <c:v>43836</c:v>
                </c:pt>
                <c:pt idx="255">
                  <c:v>43837</c:v>
                </c:pt>
                <c:pt idx="256">
                  <c:v>43838</c:v>
                </c:pt>
                <c:pt idx="257">
                  <c:v>43839</c:v>
                </c:pt>
                <c:pt idx="258">
                  <c:v>43840</c:v>
                </c:pt>
                <c:pt idx="259">
                  <c:v>43843</c:v>
                </c:pt>
                <c:pt idx="260">
                  <c:v>43844</c:v>
                </c:pt>
                <c:pt idx="261">
                  <c:v>43845</c:v>
                </c:pt>
                <c:pt idx="262">
                  <c:v>43846</c:v>
                </c:pt>
                <c:pt idx="263">
                  <c:v>43847</c:v>
                </c:pt>
                <c:pt idx="264">
                  <c:v>43851</c:v>
                </c:pt>
                <c:pt idx="265">
                  <c:v>43852</c:v>
                </c:pt>
                <c:pt idx="266">
                  <c:v>43853</c:v>
                </c:pt>
                <c:pt idx="267">
                  <c:v>43854</c:v>
                </c:pt>
                <c:pt idx="268">
                  <c:v>43857</c:v>
                </c:pt>
                <c:pt idx="269">
                  <c:v>43858</c:v>
                </c:pt>
                <c:pt idx="270">
                  <c:v>43859</c:v>
                </c:pt>
                <c:pt idx="271">
                  <c:v>43860</c:v>
                </c:pt>
                <c:pt idx="272">
                  <c:v>43861</c:v>
                </c:pt>
                <c:pt idx="273">
                  <c:v>43864</c:v>
                </c:pt>
                <c:pt idx="274">
                  <c:v>43865</c:v>
                </c:pt>
                <c:pt idx="275">
                  <c:v>43866</c:v>
                </c:pt>
                <c:pt idx="276">
                  <c:v>43867</c:v>
                </c:pt>
                <c:pt idx="277">
                  <c:v>43868</c:v>
                </c:pt>
                <c:pt idx="278">
                  <c:v>43871</c:v>
                </c:pt>
                <c:pt idx="279">
                  <c:v>43872</c:v>
                </c:pt>
                <c:pt idx="280">
                  <c:v>43873</c:v>
                </c:pt>
                <c:pt idx="281">
                  <c:v>43874</c:v>
                </c:pt>
                <c:pt idx="282">
                  <c:v>43875</c:v>
                </c:pt>
                <c:pt idx="283">
                  <c:v>43879</c:v>
                </c:pt>
                <c:pt idx="284">
                  <c:v>43880</c:v>
                </c:pt>
                <c:pt idx="285">
                  <c:v>43881</c:v>
                </c:pt>
                <c:pt idx="286">
                  <c:v>43882</c:v>
                </c:pt>
                <c:pt idx="287">
                  <c:v>43885</c:v>
                </c:pt>
                <c:pt idx="288">
                  <c:v>43886</c:v>
                </c:pt>
                <c:pt idx="289">
                  <c:v>43887</c:v>
                </c:pt>
                <c:pt idx="290">
                  <c:v>43888</c:v>
                </c:pt>
                <c:pt idx="291">
                  <c:v>43889</c:v>
                </c:pt>
                <c:pt idx="292">
                  <c:v>43892</c:v>
                </c:pt>
                <c:pt idx="293">
                  <c:v>43893</c:v>
                </c:pt>
                <c:pt idx="294">
                  <c:v>43894</c:v>
                </c:pt>
                <c:pt idx="295">
                  <c:v>43895</c:v>
                </c:pt>
                <c:pt idx="296">
                  <c:v>43896</c:v>
                </c:pt>
                <c:pt idx="297">
                  <c:v>43899</c:v>
                </c:pt>
                <c:pt idx="298">
                  <c:v>43900</c:v>
                </c:pt>
                <c:pt idx="299">
                  <c:v>43901</c:v>
                </c:pt>
                <c:pt idx="300">
                  <c:v>43902</c:v>
                </c:pt>
                <c:pt idx="301">
                  <c:v>43903</c:v>
                </c:pt>
                <c:pt idx="302">
                  <c:v>43906</c:v>
                </c:pt>
                <c:pt idx="303">
                  <c:v>43907</c:v>
                </c:pt>
                <c:pt idx="304">
                  <c:v>43908</c:v>
                </c:pt>
                <c:pt idx="305">
                  <c:v>43909</c:v>
                </c:pt>
                <c:pt idx="306">
                  <c:v>43910</c:v>
                </c:pt>
                <c:pt idx="307">
                  <c:v>43913</c:v>
                </c:pt>
                <c:pt idx="308">
                  <c:v>43914</c:v>
                </c:pt>
                <c:pt idx="309">
                  <c:v>43915</c:v>
                </c:pt>
                <c:pt idx="310">
                  <c:v>43916</c:v>
                </c:pt>
                <c:pt idx="311">
                  <c:v>43917</c:v>
                </c:pt>
                <c:pt idx="312">
                  <c:v>43920</c:v>
                </c:pt>
                <c:pt idx="313">
                  <c:v>43921</c:v>
                </c:pt>
                <c:pt idx="314">
                  <c:v>43922</c:v>
                </c:pt>
                <c:pt idx="315">
                  <c:v>43923</c:v>
                </c:pt>
                <c:pt idx="316">
                  <c:v>43924</c:v>
                </c:pt>
                <c:pt idx="317">
                  <c:v>43927</c:v>
                </c:pt>
                <c:pt idx="318">
                  <c:v>43928</c:v>
                </c:pt>
                <c:pt idx="319">
                  <c:v>43929</c:v>
                </c:pt>
                <c:pt idx="320">
                  <c:v>43930</c:v>
                </c:pt>
                <c:pt idx="321">
                  <c:v>43934</c:v>
                </c:pt>
                <c:pt idx="322">
                  <c:v>43935</c:v>
                </c:pt>
                <c:pt idx="323">
                  <c:v>43936</c:v>
                </c:pt>
                <c:pt idx="324">
                  <c:v>43937</c:v>
                </c:pt>
                <c:pt idx="325">
                  <c:v>43938</c:v>
                </c:pt>
                <c:pt idx="326">
                  <c:v>43941</c:v>
                </c:pt>
                <c:pt idx="327">
                  <c:v>43942</c:v>
                </c:pt>
                <c:pt idx="328">
                  <c:v>43943</c:v>
                </c:pt>
                <c:pt idx="329">
                  <c:v>43944</c:v>
                </c:pt>
                <c:pt idx="330">
                  <c:v>43945</c:v>
                </c:pt>
                <c:pt idx="331">
                  <c:v>43948</c:v>
                </c:pt>
                <c:pt idx="332">
                  <c:v>43949</c:v>
                </c:pt>
                <c:pt idx="333">
                  <c:v>43950</c:v>
                </c:pt>
                <c:pt idx="334">
                  <c:v>43951</c:v>
                </c:pt>
                <c:pt idx="335">
                  <c:v>43952</c:v>
                </c:pt>
                <c:pt idx="336">
                  <c:v>43955</c:v>
                </c:pt>
                <c:pt idx="337">
                  <c:v>43956</c:v>
                </c:pt>
                <c:pt idx="338">
                  <c:v>43957</c:v>
                </c:pt>
                <c:pt idx="339">
                  <c:v>43958</c:v>
                </c:pt>
                <c:pt idx="340">
                  <c:v>43959</c:v>
                </c:pt>
                <c:pt idx="341">
                  <c:v>43962</c:v>
                </c:pt>
                <c:pt idx="342">
                  <c:v>43963</c:v>
                </c:pt>
                <c:pt idx="343">
                  <c:v>43964</c:v>
                </c:pt>
                <c:pt idx="344">
                  <c:v>43965</c:v>
                </c:pt>
                <c:pt idx="345">
                  <c:v>43966</c:v>
                </c:pt>
                <c:pt idx="346">
                  <c:v>43969</c:v>
                </c:pt>
                <c:pt idx="347">
                  <c:v>43970</c:v>
                </c:pt>
                <c:pt idx="348">
                  <c:v>43971</c:v>
                </c:pt>
                <c:pt idx="349">
                  <c:v>43972</c:v>
                </c:pt>
                <c:pt idx="350">
                  <c:v>43973</c:v>
                </c:pt>
                <c:pt idx="351">
                  <c:v>43977</c:v>
                </c:pt>
                <c:pt idx="352">
                  <c:v>43978</c:v>
                </c:pt>
                <c:pt idx="353">
                  <c:v>43979</c:v>
                </c:pt>
                <c:pt idx="354">
                  <c:v>43980</c:v>
                </c:pt>
                <c:pt idx="355">
                  <c:v>43983</c:v>
                </c:pt>
                <c:pt idx="356">
                  <c:v>43984</c:v>
                </c:pt>
                <c:pt idx="357">
                  <c:v>43985</c:v>
                </c:pt>
                <c:pt idx="358">
                  <c:v>43986</c:v>
                </c:pt>
                <c:pt idx="359">
                  <c:v>43987</c:v>
                </c:pt>
                <c:pt idx="360">
                  <c:v>43990</c:v>
                </c:pt>
                <c:pt idx="361">
                  <c:v>43991</c:v>
                </c:pt>
                <c:pt idx="362">
                  <c:v>43992</c:v>
                </c:pt>
                <c:pt idx="363">
                  <c:v>43993</c:v>
                </c:pt>
                <c:pt idx="364">
                  <c:v>43994</c:v>
                </c:pt>
                <c:pt idx="365">
                  <c:v>43997</c:v>
                </c:pt>
                <c:pt idx="366">
                  <c:v>43998</c:v>
                </c:pt>
                <c:pt idx="367">
                  <c:v>43999</c:v>
                </c:pt>
                <c:pt idx="368">
                  <c:v>44000</c:v>
                </c:pt>
                <c:pt idx="369">
                  <c:v>44001</c:v>
                </c:pt>
                <c:pt idx="370">
                  <c:v>44004</c:v>
                </c:pt>
                <c:pt idx="371">
                  <c:v>44005</c:v>
                </c:pt>
                <c:pt idx="372">
                  <c:v>44006</c:v>
                </c:pt>
                <c:pt idx="373">
                  <c:v>44007</c:v>
                </c:pt>
                <c:pt idx="374">
                  <c:v>44008</c:v>
                </c:pt>
                <c:pt idx="375">
                  <c:v>44011</c:v>
                </c:pt>
                <c:pt idx="376">
                  <c:v>44012</c:v>
                </c:pt>
                <c:pt idx="377">
                  <c:v>44013</c:v>
                </c:pt>
                <c:pt idx="378">
                  <c:v>44014</c:v>
                </c:pt>
                <c:pt idx="379">
                  <c:v>44018</c:v>
                </c:pt>
                <c:pt idx="380">
                  <c:v>44019</c:v>
                </c:pt>
                <c:pt idx="381">
                  <c:v>44020</c:v>
                </c:pt>
                <c:pt idx="382">
                  <c:v>44021</c:v>
                </c:pt>
                <c:pt idx="383">
                  <c:v>44022</c:v>
                </c:pt>
                <c:pt idx="384">
                  <c:v>44025</c:v>
                </c:pt>
                <c:pt idx="385">
                  <c:v>44026</c:v>
                </c:pt>
                <c:pt idx="386">
                  <c:v>44027</c:v>
                </c:pt>
                <c:pt idx="387">
                  <c:v>44028</c:v>
                </c:pt>
                <c:pt idx="388">
                  <c:v>44029</c:v>
                </c:pt>
                <c:pt idx="389">
                  <c:v>44032</c:v>
                </c:pt>
                <c:pt idx="390">
                  <c:v>44033</c:v>
                </c:pt>
                <c:pt idx="391">
                  <c:v>44034</c:v>
                </c:pt>
                <c:pt idx="392">
                  <c:v>44035</c:v>
                </c:pt>
                <c:pt idx="393">
                  <c:v>44036</c:v>
                </c:pt>
                <c:pt idx="394">
                  <c:v>44039</c:v>
                </c:pt>
                <c:pt idx="395">
                  <c:v>44040</c:v>
                </c:pt>
                <c:pt idx="396">
                  <c:v>44041</c:v>
                </c:pt>
                <c:pt idx="397">
                  <c:v>44042</c:v>
                </c:pt>
                <c:pt idx="398">
                  <c:v>44043</c:v>
                </c:pt>
                <c:pt idx="399">
                  <c:v>44046</c:v>
                </c:pt>
                <c:pt idx="400">
                  <c:v>44047</c:v>
                </c:pt>
                <c:pt idx="401">
                  <c:v>44048</c:v>
                </c:pt>
                <c:pt idx="402">
                  <c:v>44049</c:v>
                </c:pt>
                <c:pt idx="403">
                  <c:v>44050</c:v>
                </c:pt>
                <c:pt idx="404">
                  <c:v>44053</c:v>
                </c:pt>
                <c:pt idx="405">
                  <c:v>44054</c:v>
                </c:pt>
                <c:pt idx="406">
                  <c:v>44055</c:v>
                </c:pt>
                <c:pt idx="407">
                  <c:v>44056</c:v>
                </c:pt>
                <c:pt idx="408">
                  <c:v>44057</c:v>
                </c:pt>
                <c:pt idx="409">
                  <c:v>44060</c:v>
                </c:pt>
                <c:pt idx="410">
                  <c:v>44061</c:v>
                </c:pt>
                <c:pt idx="411">
                  <c:v>44062</c:v>
                </c:pt>
                <c:pt idx="412">
                  <c:v>44063</c:v>
                </c:pt>
                <c:pt idx="413">
                  <c:v>44064</c:v>
                </c:pt>
                <c:pt idx="414">
                  <c:v>44067</c:v>
                </c:pt>
                <c:pt idx="415">
                  <c:v>44068</c:v>
                </c:pt>
                <c:pt idx="416">
                  <c:v>44069</c:v>
                </c:pt>
                <c:pt idx="417">
                  <c:v>44070</c:v>
                </c:pt>
                <c:pt idx="418">
                  <c:v>44071</c:v>
                </c:pt>
                <c:pt idx="419">
                  <c:v>44074</c:v>
                </c:pt>
                <c:pt idx="420">
                  <c:v>44075</c:v>
                </c:pt>
                <c:pt idx="421">
                  <c:v>44076</c:v>
                </c:pt>
                <c:pt idx="422">
                  <c:v>44077</c:v>
                </c:pt>
                <c:pt idx="423">
                  <c:v>44078</c:v>
                </c:pt>
                <c:pt idx="424">
                  <c:v>44082</c:v>
                </c:pt>
                <c:pt idx="425">
                  <c:v>44083</c:v>
                </c:pt>
                <c:pt idx="426">
                  <c:v>44084</c:v>
                </c:pt>
                <c:pt idx="427">
                  <c:v>44085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44095</c:v>
                </c:pt>
                <c:pt idx="434">
                  <c:v>44096</c:v>
                </c:pt>
                <c:pt idx="435">
                  <c:v>44097</c:v>
                </c:pt>
                <c:pt idx="436">
                  <c:v>44098</c:v>
                </c:pt>
                <c:pt idx="437">
                  <c:v>44099</c:v>
                </c:pt>
                <c:pt idx="438">
                  <c:v>44102</c:v>
                </c:pt>
                <c:pt idx="439">
                  <c:v>44103</c:v>
                </c:pt>
                <c:pt idx="440">
                  <c:v>44104</c:v>
                </c:pt>
                <c:pt idx="441">
                  <c:v>44105</c:v>
                </c:pt>
                <c:pt idx="442">
                  <c:v>44106</c:v>
                </c:pt>
                <c:pt idx="443">
                  <c:v>44109</c:v>
                </c:pt>
                <c:pt idx="444">
                  <c:v>44110</c:v>
                </c:pt>
                <c:pt idx="445">
                  <c:v>44111</c:v>
                </c:pt>
                <c:pt idx="446">
                  <c:v>44112</c:v>
                </c:pt>
                <c:pt idx="447">
                  <c:v>44113</c:v>
                </c:pt>
                <c:pt idx="448">
                  <c:v>44116</c:v>
                </c:pt>
                <c:pt idx="449">
                  <c:v>44117</c:v>
                </c:pt>
                <c:pt idx="450">
                  <c:v>44118</c:v>
                </c:pt>
                <c:pt idx="451">
                  <c:v>44119</c:v>
                </c:pt>
                <c:pt idx="452">
                  <c:v>44120</c:v>
                </c:pt>
                <c:pt idx="453">
                  <c:v>44123</c:v>
                </c:pt>
                <c:pt idx="454">
                  <c:v>44124</c:v>
                </c:pt>
                <c:pt idx="455">
                  <c:v>44125</c:v>
                </c:pt>
                <c:pt idx="456">
                  <c:v>44126</c:v>
                </c:pt>
                <c:pt idx="457">
                  <c:v>44127</c:v>
                </c:pt>
                <c:pt idx="458">
                  <c:v>44130</c:v>
                </c:pt>
                <c:pt idx="459">
                  <c:v>44131</c:v>
                </c:pt>
                <c:pt idx="460">
                  <c:v>44132</c:v>
                </c:pt>
                <c:pt idx="461">
                  <c:v>44133</c:v>
                </c:pt>
                <c:pt idx="462">
                  <c:v>44134</c:v>
                </c:pt>
                <c:pt idx="463">
                  <c:v>44137</c:v>
                </c:pt>
                <c:pt idx="464">
                  <c:v>44138</c:v>
                </c:pt>
                <c:pt idx="465">
                  <c:v>44139</c:v>
                </c:pt>
                <c:pt idx="466">
                  <c:v>44140</c:v>
                </c:pt>
                <c:pt idx="467">
                  <c:v>44141</c:v>
                </c:pt>
                <c:pt idx="468">
                  <c:v>44144</c:v>
                </c:pt>
                <c:pt idx="469">
                  <c:v>44145</c:v>
                </c:pt>
                <c:pt idx="470">
                  <c:v>44146</c:v>
                </c:pt>
                <c:pt idx="471">
                  <c:v>44147</c:v>
                </c:pt>
                <c:pt idx="472">
                  <c:v>44148</c:v>
                </c:pt>
                <c:pt idx="473">
                  <c:v>44151</c:v>
                </c:pt>
                <c:pt idx="474">
                  <c:v>44152</c:v>
                </c:pt>
                <c:pt idx="475">
                  <c:v>44153</c:v>
                </c:pt>
                <c:pt idx="476">
                  <c:v>44154</c:v>
                </c:pt>
                <c:pt idx="477">
                  <c:v>44155</c:v>
                </c:pt>
                <c:pt idx="478">
                  <c:v>44158</c:v>
                </c:pt>
                <c:pt idx="479">
                  <c:v>44159</c:v>
                </c:pt>
                <c:pt idx="480">
                  <c:v>44160</c:v>
                </c:pt>
                <c:pt idx="481">
                  <c:v>44162</c:v>
                </c:pt>
                <c:pt idx="482">
                  <c:v>44165</c:v>
                </c:pt>
                <c:pt idx="483">
                  <c:v>44166</c:v>
                </c:pt>
                <c:pt idx="484">
                  <c:v>44167</c:v>
                </c:pt>
                <c:pt idx="485">
                  <c:v>44168</c:v>
                </c:pt>
                <c:pt idx="486">
                  <c:v>44169</c:v>
                </c:pt>
                <c:pt idx="487">
                  <c:v>44172</c:v>
                </c:pt>
                <c:pt idx="488">
                  <c:v>44173</c:v>
                </c:pt>
                <c:pt idx="489">
                  <c:v>44174</c:v>
                </c:pt>
                <c:pt idx="490">
                  <c:v>44175</c:v>
                </c:pt>
                <c:pt idx="491">
                  <c:v>44176</c:v>
                </c:pt>
                <c:pt idx="492">
                  <c:v>44179</c:v>
                </c:pt>
                <c:pt idx="493">
                  <c:v>44180</c:v>
                </c:pt>
                <c:pt idx="494">
                  <c:v>44181</c:v>
                </c:pt>
                <c:pt idx="495">
                  <c:v>44182</c:v>
                </c:pt>
                <c:pt idx="496">
                  <c:v>44183</c:v>
                </c:pt>
                <c:pt idx="497">
                  <c:v>44186</c:v>
                </c:pt>
                <c:pt idx="498">
                  <c:v>44187</c:v>
                </c:pt>
                <c:pt idx="499">
                  <c:v>44188</c:v>
                </c:pt>
                <c:pt idx="500">
                  <c:v>44189</c:v>
                </c:pt>
                <c:pt idx="501">
                  <c:v>44193</c:v>
                </c:pt>
                <c:pt idx="502">
                  <c:v>44194</c:v>
                </c:pt>
                <c:pt idx="503">
                  <c:v>44195</c:v>
                </c:pt>
                <c:pt idx="504">
                  <c:v>44196</c:v>
                </c:pt>
                <c:pt idx="505">
                  <c:v>44200</c:v>
                </c:pt>
                <c:pt idx="506">
                  <c:v>44201</c:v>
                </c:pt>
                <c:pt idx="507">
                  <c:v>44202</c:v>
                </c:pt>
                <c:pt idx="508">
                  <c:v>44203</c:v>
                </c:pt>
                <c:pt idx="509">
                  <c:v>44204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44221</c:v>
                </c:pt>
                <c:pt idx="520">
                  <c:v>44222</c:v>
                </c:pt>
                <c:pt idx="521">
                  <c:v>44223</c:v>
                </c:pt>
                <c:pt idx="522">
                  <c:v>44224</c:v>
                </c:pt>
                <c:pt idx="523">
                  <c:v>44225</c:v>
                </c:pt>
                <c:pt idx="524">
                  <c:v>44228</c:v>
                </c:pt>
                <c:pt idx="525">
                  <c:v>44229</c:v>
                </c:pt>
                <c:pt idx="526">
                  <c:v>44230</c:v>
                </c:pt>
                <c:pt idx="527">
                  <c:v>44231</c:v>
                </c:pt>
                <c:pt idx="528">
                  <c:v>44232</c:v>
                </c:pt>
                <c:pt idx="529">
                  <c:v>44235</c:v>
                </c:pt>
                <c:pt idx="530">
                  <c:v>44236</c:v>
                </c:pt>
                <c:pt idx="531">
                  <c:v>44237</c:v>
                </c:pt>
                <c:pt idx="532">
                  <c:v>44238</c:v>
                </c:pt>
                <c:pt idx="533">
                  <c:v>44239</c:v>
                </c:pt>
                <c:pt idx="534">
                  <c:v>44243</c:v>
                </c:pt>
                <c:pt idx="535">
                  <c:v>44244</c:v>
                </c:pt>
                <c:pt idx="536">
                  <c:v>44245</c:v>
                </c:pt>
                <c:pt idx="537">
                  <c:v>44246</c:v>
                </c:pt>
                <c:pt idx="538">
                  <c:v>44249</c:v>
                </c:pt>
                <c:pt idx="539">
                  <c:v>44250</c:v>
                </c:pt>
                <c:pt idx="540">
                  <c:v>44251</c:v>
                </c:pt>
                <c:pt idx="541">
                  <c:v>44252</c:v>
                </c:pt>
                <c:pt idx="542">
                  <c:v>44253</c:v>
                </c:pt>
                <c:pt idx="543">
                  <c:v>44256</c:v>
                </c:pt>
                <c:pt idx="544">
                  <c:v>44257</c:v>
                </c:pt>
                <c:pt idx="545">
                  <c:v>44258</c:v>
                </c:pt>
                <c:pt idx="546">
                  <c:v>44259</c:v>
                </c:pt>
                <c:pt idx="547">
                  <c:v>44260</c:v>
                </c:pt>
                <c:pt idx="548">
                  <c:v>44263</c:v>
                </c:pt>
                <c:pt idx="549">
                  <c:v>44264</c:v>
                </c:pt>
                <c:pt idx="550">
                  <c:v>44265</c:v>
                </c:pt>
                <c:pt idx="551">
                  <c:v>44266</c:v>
                </c:pt>
                <c:pt idx="552">
                  <c:v>44267</c:v>
                </c:pt>
                <c:pt idx="553">
                  <c:v>44270</c:v>
                </c:pt>
                <c:pt idx="554">
                  <c:v>44271</c:v>
                </c:pt>
                <c:pt idx="555">
                  <c:v>44272</c:v>
                </c:pt>
                <c:pt idx="556">
                  <c:v>44273</c:v>
                </c:pt>
                <c:pt idx="557">
                  <c:v>44274</c:v>
                </c:pt>
                <c:pt idx="558">
                  <c:v>44277</c:v>
                </c:pt>
                <c:pt idx="559">
                  <c:v>44278</c:v>
                </c:pt>
                <c:pt idx="560">
                  <c:v>44279</c:v>
                </c:pt>
                <c:pt idx="561">
                  <c:v>44280</c:v>
                </c:pt>
                <c:pt idx="562">
                  <c:v>44281</c:v>
                </c:pt>
                <c:pt idx="563">
                  <c:v>44284</c:v>
                </c:pt>
                <c:pt idx="564">
                  <c:v>44285</c:v>
                </c:pt>
                <c:pt idx="565">
                  <c:v>44286</c:v>
                </c:pt>
                <c:pt idx="566">
                  <c:v>44287</c:v>
                </c:pt>
                <c:pt idx="567">
                  <c:v>44291</c:v>
                </c:pt>
                <c:pt idx="568">
                  <c:v>44292</c:v>
                </c:pt>
                <c:pt idx="569">
                  <c:v>44293</c:v>
                </c:pt>
                <c:pt idx="570">
                  <c:v>44294</c:v>
                </c:pt>
                <c:pt idx="571">
                  <c:v>44295</c:v>
                </c:pt>
                <c:pt idx="572">
                  <c:v>44298</c:v>
                </c:pt>
                <c:pt idx="573">
                  <c:v>44299</c:v>
                </c:pt>
                <c:pt idx="574">
                  <c:v>44300</c:v>
                </c:pt>
                <c:pt idx="575">
                  <c:v>44301</c:v>
                </c:pt>
                <c:pt idx="576">
                  <c:v>44302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44312</c:v>
                </c:pt>
                <c:pt idx="583">
                  <c:v>44313</c:v>
                </c:pt>
                <c:pt idx="584">
                  <c:v>44314</c:v>
                </c:pt>
                <c:pt idx="585">
                  <c:v>44315</c:v>
                </c:pt>
                <c:pt idx="586">
                  <c:v>44316</c:v>
                </c:pt>
                <c:pt idx="587">
                  <c:v>44319</c:v>
                </c:pt>
                <c:pt idx="588">
                  <c:v>44320</c:v>
                </c:pt>
                <c:pt idx="589">
                  <c:v>44321</c:v>
                </c:pt>
                <c:pt idx="590">
                  <c:v>44322</c:v>
                </c:pt>
                <c:pt idx="591">
                  <c:v>44323</c:v>
                </c:pt>
                <c:pt idx="592">
                  <c:v>44326</c:v>
                </c:pt>
                <c:pt idx="593">
                  <c:v>44327</c:v>
                </c:pt>
                <c:pt idx="594">
                  <c:v>44328</c:v>
                </c:pt>
                <c:pt idx="595">
                  <c:v>44329</c:v>
                </c:pt>
                <c:pt idx="596">
                  <c:v>44330</c:v>
                </c:pt>
                <c:pt idx="597">
                  <c:v>44333</c:v>
                </c:pt>
                <c:pt idx="598">
                  <c:v>44334</c:v>
                </c:pt>
                <c:pt idx="599">
                  <c:v>44335</c:v>
                </c:pt>
                <c:pt idx="600">
                  <c:v>44336</c:v>
                </c:pt>
                <c:pt idx="601">
                  <c:v>44337</c:v>
                </c:pt>
                <c:pt idx="602">
                  <c:v>44340</c:v>
                </c:pt>
                <c:pt idx="603">
                  <c:v>44341</c:v>
                </c:pt>
                <c:pt idx="604">
                  <c:v>44342</c:v>
                </c:pt>
                <c:pt idx="605">
                  <c:v>44343</c:v>
                </c:pt>
                <c:pt idx="606">
                  <c:v>44344</c:v>
                </c:pt>
                <c:pt idx="607">
                  <c:v>44348</c:v>
                </c:pt>
                <c:pt idx="608">
                  <c:v>44349</c:v>
                </c:pt>
                <c:pt idx="609">
                  <c:v>44350</c:v>
                </c:pt>
                <c:pt idx="610">
                  <c:v>44351</c:v>
                </c:pt>
                <c:pt idx="611">
                  <c:v>44354</c:v>
                </c:pt>
                <c:pt idx="612">
                  <c:v>44355</c:v>
                </c:pt>
                <c:pt idx="613">
                  <c:v>44356</c:v>
                </c:pt>
                <c:pt idx="614">
                  <c:v>44357</c:v>
                </c:pt>
                <c:pt idx="615">
                  <c:v>44358</c:v>
                </c:pt>
                <c:pt idx="616">
                  <c:v>44361</c:v>
                </c:pt>
                <c:pt idx="617">
                  <c:v>44362</c:v>
                </c:pt>
                <c:pt idx="618">
                  <c:v>44363</c:v>
                </c:pt>
                <c:pt idx="619">
                  <c:v>44364</c:v>
                </c:pt>
                <c:pt idx="620">
                  <c:v>44365</c:v>
                </c:pt>
                <c:pt idx="621">
                  <c:v>44368</c:v>
                </c:pt>
                <c:pt idx="622">
                  <c:v>44369</c:v>
                </c:pt>
                <c:pt idx="623">
                  <c:v>44370</c:v>
                </c:pt>
                <c:pt idx="624">
                  <c:v>44371</c:v>
                </c:pt>
                <c:pt idx="625">
                  <c:v>44372</c:v>
                </c:pt>
                <c:pt idx="626">
                  <c:v>44375</c:v>
                </c:pt>
                <c:pt idx="627">
                  <c:v>44376</c:v>
                </c:pt>
                <c:pt idx="628">
                  <c:v>44377</c:v>
                </c:pt>
                <c:pt idx="629">
                  <c:v>44378</c:v>
                </c:pt>
                <c:pt idx="630">
                  <c:v>44379</c:v>
                </c:pt>
                <c:pt idx="631">
                  <c:v>44383</c:v>
                </c:pt>
                <c:pt idx="632">
                  <c:v>44384</c:v>
                </c:pt>
                <c:pt idx="633">
                  <c:v>44385</c:v>
                </c:pt>
                <c:pt idx="634">
                  <c:v>44386</c:v>
                </c:pt>
                <c:pt idx="635">
                  <c:v>44389</c:v>
                </c:pt>
                <c:pt idx="636">
                  <c:v>44390</c:v>
                </c:pt>
                <c:pt idx="637">
                  <c:v>44391</c:v>
                </c:pt>
                <c:pt idx="638">
                  <c:v>44392</c:v>
                </c:pt>
                <c:pt idx="639">
                  <c:v>44393</c:v>
                </c:pt>
                <c:pt idx="640">
                  <c:v>44396</c:v>
                </c:pt>
                <c:pt idx="641">
                  <c:v>44397</c:v>
                </c:pt>
                <c:pt idx="642">
                  <c:v>44398</c:v>
                </c:pt>
                <c:pt idx="643">
                  <c:v>44399</c:v>
                </c:pt>
                <c:pt idx="644">
                  <c:v>44400</c:v>
                </c:pt>
                <c:pt idx="645">
                  <c:v>44403</c:v>
                </c:pt>
                <c:pt idx="646">
                  <c:v>44404</c:v>
                </c:pt>
                <c:pt idx="647">
                  <c:v>44405</c:v>
                </c:pt>
                <c:pt idx="648">
                  <c:v>44406</c:v>
                </c:pt>
                <c:pt idx="649">
                  <c:v>44407</c:v>
                </c:pt>
                <c:pt idx="650">
                  <c:v>44410</c:v>
                </c:pt>
                <c:pt idx="651">
                  <c:v>44411</c:v>
                </c:pt>
                <c:pt idx="652">
                  <c:v>44412</c:v>
                </c:pt>
                <c:pt idx="653">
                  <c:v>44413</c:v>
                </c:pt>
                <c:pt idx="654">
                  <c:v>44414</c:v>
                </c:pt>
                <c:pt idx="655">
                  <c:v>44417</c:v>
                </c:pt>
                <c:pt idx="656">
                  <c:v>44418</c:v>
                </c:pt>
                <c:pt idx="657">
                  <c:v>44419</c:v>
                </c:pt>
                <c:pt idx="658">
                  <c:v>44420</c:v>
                </c:pt>
                <c:pt idx="659">
                  <c:v>44421</c:v>
                </c:pt>
                <c:pt idx="660">
                  <c:v>44424</c:v>
                </c:pt>
                <c:pt idx="661">
                  <c:v>44425</c:v>
                </c:pt>
                <c:pt idx="662">
                  <c:v>44426</c:v>
                </c:pt>
                <c:pt idx="663">
                  <c:v>44427</c:v>
                </c:pt>
                <c:pt idx="664">
                  <c:v>44428</c:v>
                </c:pt>
                <c:pt idx="665">
                  <c:v>44431</c:v>
                </c:pt>
                <c:pt idx="666">
                  <c:v>44432</c:v>
                </c:pt>
                <c:pt idx="667">
                  <c:v>44433</c:v>
                </c:pt>
                <c:pt idx="668">
                  <c:v>44434</c:v>
                </c:pt>
                <c:pt idx="669">
                  <c:v>44435</c:v>
                </c:pt>
                <c:pt idx="670">
                  <c:v>44438</c:v>
                </c:pt>
                <c:pt idx="671">
                  <c:v>44439</c:v>
                </c:pt>
                <c:pt idx="672">
                  <c:v>44440</c:v>
                </c:pt>
                <c:pt idx="673">
                  <c:v>44441</c:v>
                </c:pt>
                <c:pt idx="674">
                  <c:v>44442</c:v>
                </c:pt>
                <c:pt idx="675">
                  <c:v>44446</c:v>
                </c:pt>
                <c:pt idx="676">
                  <c:v>44447</c:v>
                </c:pt>
                <c:pt idx="677">
                  <c:v>44448</c:v>
                </c:pt>
                <c:pt idx="678">
                  <c:v>44449</c:v>
                </c:pt>
                <c:pt idx="679">
                  <c:v>44452</c:v>
                </c:pt>
                <c:pt idx="680">
                  <c:v>44453</c:v>
                </c:pt>
                <c:pt idx="681">
                  <c:v>44454</c:v>
                </c:pt>
                <c:pt idx="682">
                  <c:v>44455</c:v>
                </c:pt>
                <c:pt idx="683">
                  <c:v>44456</c:v>
                </c:pt>
                <c:pt idx="684">
                  <c:v>44459</c:v>
                </c:pt>
                <c:pt idx="685">
                  <c:v>44460</c:v>
                </c:pt>
                <c:pt idx="686">
                  <c:v>44461</c:v>
                </c:pt>
                <c:pt idx="687">
                  <c:v>44462</c:v>
                </c:pt>
                <c:pt idx="688">
                  <c:v>44463</c:v>
                </c:pt>
                <c:pt idx="689">
                  <c:v>44466</c:v>
                </c:pt>
                <c:pt idx="690">
                  <c:v>44467</c:v>
                </c:pt>
                <c:pt idx="691">
                  <c:v>44468</c:v>
                </c:pt>
                <c:pt idx="692">
                  <c:v>44469</c:v>
                </c:pt>
                <c:pt idx="693">
                  <c:v>44470</c:v>
                </c:pt>
                <c:pt idx="694">
                  <c:v>44473</c:v>
                </c:pt>
                <c:pt idx="695">
                  <c:v>44474</c:v>
                </c:pt>
                <c:pt idx="696">
                  <c:v>44475</c:v>
                </c:pt>
                <c:pt idx="697">
                  <c:v>44476</c:v>
                </c:pt>
                <c:pt idx="698">
                  <c:v>44477</c:v>
                </c:pt>
                <c:pt idx="699">
                  <c:v>44480</c:v>
                </c:pt>
                <c:pt idx="700">
                  <c:v>44481</c:v>
                </c:pt>
                <c:pt idx="701">
                  <c:v>44482</c:v>
                </c:pt>
                <c:pt idx="702">
                  <c:v>44483</c:v>
                </c:pt>
                <c:pt idx="703">
                  <c:v>44484</c:v>
                </c:pt>
                <c:pt idx="704">
                  <c:v>44487</c:v>
                </c:pt>
                <c:pt idx="705">
                  <c:v>44488</c:v>
                </c:pt>
                <c:pt idx="706">
                  <c:v>44489</c:v>
                </c:pt>
                <c:pt idx="707">
                  <c:v>44490</c:v>
                </c:pt>
                <c:pt idx="708">
                  <c:v>44491</c:v>
                </c:pt>
                <c:pt idx="709">
                  <c:v>44494</c:v>
                </c:pt>
                <c:pt idx="710">
                  <c:v>44495</c:v>
                </c:pt>
                <c:pt idx="711">
                  <c:v>44496</c:v>
                </c:pt>
                <c:pt idx="712">
                  <c:v>44497</c:v>
                </c:pt>
                <c:pt idx="713">
                  <c:v>44498</c:v>
                </c:pt>
              </c:numCache>
            </c:numRef>
          </c:cat>
          <c:val>
            <c:numRef>
              <c:f>'Time Series Forecasting'!$G$2:$G$715</c:f>
              <c:numCache>
                <c:formatCode>General</c:formatCode>
                <c:ptCount val="714"/>
                <c:pt idx="0">
                  <c:v>7.2842802999999998</c:v>
                </c:pt>
                <c:pt idx="1">
                  <c:v>7.1736330989999999</c:v>
                </c:pt>
                <c:pt idx="2">
                  <c:v>7.4502515789999997</c:v>
                </c:pt>
                <c:pt idx="3">
                  <c:v>7.6438846590000002</c:v>
                </c:pt>
                <c:pt idx="4">
                  <c:v>7.7176494599999996</c:v>
                </c:pt>
                <c:pt idx="5">
                  <c:v>8.0403709410000008</c:v>
                </c:pt>
                <c:pt idx="6">
                  <c:v>7.9942684169999998</c:v>
                </c:pt>
                <c:pt idx="7">
                  <c:v>8.1325759889999993</c:v>
                </c:pt>
                <c:pt idx="8">
                  <c:v>8.2893266679999993</c:v>
                </c:pt>
                <c:pt idx="9">
                  <c:v>8.1510171889999992</c:v>
                </c:pt>
                <c:pt idx="10">
                  <c:v>7.6438846590000002</c:v>
                </c:pt>
                <c:pt idx="11">
                  <c:v>7.7084283830000002</c:v>
                </c:pt>
                <c:pt idx="12">
                  <c:v>7.9112825390000001</c:v>
                </c:pt>
                <c:pt idx="13">
                  <c:v>7.837516785</c:v>
                </c:pt>
                <c:pt idx="14">
                  <c:v>7.6899876589999998</c:v>
                </c:pt>
                <c:pt idx="15">
                  <c:v>7.9297227860000001</c:v>
                </c:pt>
                <c:pt idx="16">
                  <c:v>8.1694583890000008</c:v>
                </c:pt>
                <c:pt idx="17">
                  <c:v>7.9850468640000001</c:v>
                </c:pt>
                <c:pt idx="18">
                  <c:v>8.0772533420000006</c:v>
                </c:pt>
                <c:pt idx="19">
                  <c:v>8.1710653309999994</c:v>
                </c:pt>
                <c:pt idx="20">
                  <c:v>8.2554969790000001</c:v>
                </c:pt>
                <c:pt idx="21">
                  <c:v>8.1804466250000001</c:v>
                </c:pt>
                <c:pt idx="22">
                  <c:v>8.1616849899999995</c:v>
                </c:pt>
                <c:pt idx="23">
                  <c:v>8.2085905080000003</c:v>
                </c:pt>
                <c:pt idx="24">
                  <c:v>8.1804466250000001</c:v>
                </c:pt>
                <c:pt idx="25">
                  <c:v>7.7958154679999998</c:v>
                </c:pt>
                <c:pt idx="26">
                  <c:v>7.8708653450000003</c:v>
                </c:pt>
                <c:pt idx="27">
                  <c:v>7.8145775789999998</c:v>
                </c:pt>
                <c:pt idx="28">
                  <c:v>7.9365344049999997</c:v>
                </c:pt>
                <c:pt idx="29">
                  <c:v>7.8896274569999996</c:v>
                </c:pt>
                <c:pt idx="30">
                  <c:v>7.8990097050000001</c:v>
                </c:pt>
                <c:pt idx="31">
                  <c:v>8.0115842819999994</c:v>
                </c:pt>
                <c:pt idx="32">
                  <c:v>8.2836399079999996</c:v>
                </c:pt>
                <c:pt idx="33">
                  <c:v>8.3868331909999991</c:v>
                </c:pt>
                <c:pt idx="34">
                  <c:v>8.1710653309999994</c:v>
                </c:pt>
                <c:pt idx="35">
                  <c:v>8.1710653309999994</c:v>
                </c:pt>
                <c:pt idx="36">
                  <c:v>8.2179727549999999</c:v>
                </c:pt>
                <c:pt idx="37">
                  <c:v>8.3305463789999994</c:v>
                </c:pt>
                <c:pt idx="38">
                  <c:v>8.2367334369999998</c:v>
                </c:pt>
                <c:pt idx="39">
                  <c:v>8.2273521420000009</c:v>
                </c:pt>
                <c:pt idx="40">
                  <c:v>8.2461147310000005</c:v>
                </c:pt>
                <c:pt idx="41">
                  <c:v>8.2648782730000008</c:v>
                </c:pt>
                <c:pt idx="42">
                  <c:v>8.2273521420000009</c:v>
                </c:pt>
                <c:pt idx="43">
                  <c:v>8.0491085049999995</c:v>
                </c:pt>
                <c:pt idx="44">
                  <c:v>7.9552965159999998</c:v>
                </c:pt>
                <c:pt idx="45">
                  <c:v>7.8990097050000001</c:v>
                </c:pt>
                <c:pt idx="46">
                  <c:v>8.0772523879999998</c:v>
                </c:pt>
                <c:pt idx="47">
                  <c:v>8.0397262569999999</c:v>
                </c:pt>
                <c:pt idx="48">
                  <c:v>8.0022029880000005</c:v>
                </c:pt>
                <c:pt idx="49">
                  <c:v>7.8896274569999996</c:v>
                </c:pt>
                <c:pt idx="50">
                  <c:v>7.9083905220000004</c:v>
                </c:pt>
                <c:pt idx="51">
                  <c:v>8.0397262569999999</c:v>
                </c:pt>
                <c:pt idx="52">
                  <c:v>8.1616849899999995</c:v>
                </c:pt>
                <c:pt idx="53">
                  <c:v>7.983440399</c:v>
                </c:pt>
                <c:pt idx="54">
                  <c:v>8.1523017880000008</c:v>
                </c:pt>
                <c:pt idx="55">
                  <c:v>8.0115842819999994</c:v>
                </c:pt>
                <c:pt idx="56">
                  <c:v>7.983440399</c:v>
                </c:pt>
                <c:pt idx="57">
                  <c:v>8.2179727549999999</c:v>
                </c:pt>
                <c:pt idx="58">
                  <c:v>8.0866336820000004</c:v>
                </c:pt>
                <c:pt idx="59">
                  <c:v>8.2273521420000009</c:v>
                </c:pt>
                <c:pt idx="60">
                  <c:v>8.2367334369999998</c:v>
                </c:pt>
                <c:pt idx="61">
                  <c:v>8.424358368</c:v>
                </c:pt>
                <c:pt idx="62">
                  <c:v>8.4525022510000003</c:v>
                </c:pt>
                <c:pt idx="63">
                  <c:v>8.5650768280000005</c:v>
                </c:pt>
                <c:pt idx="64">
                  <c:v>8.6682710650000008</c:v>
                </c:pt>
                <c:pt idx="65">
                  <c:v>8.6776533130000004</c:v>
                </c:pt>
                <c:pt idx="66">
                  <c:v>8.7245597840000002</c:v>
                </c:pt>
                <c:pt idx="67">
                  <c:v>8.6401281359999995</c:v>
                </c:pt>
                <c:pt idx="68">
                  <c:v>8.7527027129999997</c:v>
                </c:pt>
                <c:pt idx="69">
                  <c:v>8.8089904790000002</c:v>
                </c:pt>
                <c:pt idx="70">
                  <c:v>8.8652772899999999</c:v>
                </c:pt>
                <c:pt idx="71">
                  <c:v>8.7527027129999997</c:v>
                </c:pt>
                <c:pt idx="72">
                  <c:v>8.7808456419999992</c:v>
                </c:pt>
                <c:pt idx="73">
                  <c:v>8.9121837619999997</c:v>
                </c:pt>
                <c:pt idx="74">
                  <c:v>8.9590902329999995</c:v>
                </c:pt>
                <c:pt idx="75">
                  <c:v>8.9121837619999997</c:v>
                </c:pt>
                <c:pt idx="76">
                  <c:v>9.0551595690000006</c:v>
                </c:pt>
                <c:pt idx="77">
                  <c:v>9.1218805310000004</c:v>
                </c:pt>
                <c:pt idx="78">
                  <c:v>8.9598417280000007</c:v>
                </c:pt>
                <c:pt idx="79">
                  <c:v>9.9225482940000003</c:v>
                </c:pt>
                <c:pt idx="80">
                  <c:v>9.8367624280000001</c:v>
                </c:pt>
                <c:pt idx="81">
                  <c:v>9.9606752400000005</c:v>
                </c:pt>
                <c:pt idx="82">
                  <c:v>9.8176994319999995</c:v>
                </c:pt>
                <c:pt idx="83">
                  <c:v>9.8558273320000005</c:v>
                </c:pt>
                <c:pt idx="84">
                  <c:v>9.9225482940000003</c:v>
                </c:pt>
                <c:pt idx="85">
                  <c:v>9.8844213490000001</c:v>
                </c:pt>
                <c:pt idx="86">
                  <c:v>9.8939533229999999</c:v>
                </c:pt>
                <c:pt idx="87">
                  <c:v>9.8558273320000005</c:v>
                </c:pt>
                <c:pt idx="88">
                  <c:v>9.7223815919999996</c:v>
                </c:pt>
                <c:pt idx="89">
                  <c:v>9.8939533229999999</c:v>
                </c:pt>
                <c:pt idx="90">
                  <c:v>9.6080017089999998</c:v>
                </c:pt>
                <c:pt idx="91">
                  <c:v>9.7605094910000005</c:v>
                </c:pt>
                <c:pt idx="92">
                  <c:v>9.8748893740000003</c:v>
                </c:pt>
                <c:pt idx="93">
                  <c:v>9.9130163190000005</c:v>
                </c:pt>
                <c:pt idx="94">
                  <c:v>9.8081684110000005</c:v>
                </c:pt>
                <c:pt idx="95">
                  <c:v>9.798635483</c:v>
                </c:pt>
                <c:pt idx="96">
                  <c:v>9.7605094910000005</c:v>
                </c:pt>
                <c:pt idx="97">
                  <c:v>9.5031518940000002</c:v>
                </c:pt>
                <c:pt idx="98">
                  <c:v>9.3887720110000004</c:v>
                </c:pt>
                <c:pt idx="99">
                  <c:v>9.3697071080000001</c:v>
                </c:pt>
                <c:pt idx="100">
                  <c:v>9.322048187</c:v>
                </c:pt>
                <c:pt idx="101">
                  <c:v>9.2553262709999995</c:v>
                </c:pt>
                <c:pt idx="102">
                  <c:v>9.2839221950000006</c:v>
                </c:pt>
                <c:pt idx="103">
                  <c:v>9.0742235180000002</c:v>
                </c:pt>
                <c:pt idx="104">
                  <c:v>9.1600084299999995</c:v>
                </c:pt>
                <c:pt idx="105">
                  <c:v>9.4554929730000001</c:v>
                </c:pt>
                <c:pt idx="106">
                  <c:v>9.322048187</c:v>
                </c:pt>
                <c:pt idx="107">
                  <c:v>9.2934541700000004</c:v>
                </c:pt>
                <c:pt idx="108">
                  <c:v>9.3029851909999994</c:v>
                </c:pt>
                <c:pt idx="109">
                  <c:v>9.3601751330000003</c:v>
                </c:pt>
                <c:pt idx="110">
                  <c:v>9.4554929730000001</c:v>
                </c:pt>
                <c:pt idx="111">
                  <c:v>9.3887720110000004</c:v>
                </c:pt>
                <c:pt idx="112">
                  <c:v>9.5889368059999995</c:v>
                </c:pt>
                <c:pt idx="113">
                  <c:v>9.5126829149999992</c:v>
                </c:pt>
                <c:pt idx="114">
                  <c:v>9.5794048309999997</c:v>
                </c:pt>
                <c:pt idx="115">
                  <c:v>9.6270647050000004</c:v>
                </c:pt>
                <c:pt idx="116">
                  <c:v>9.5698738100000007</c:v>
                </c:pt>
                <c:pt idx="117">
                  <c:v>9.5698738100000007</c:v>
                </c:pt>
                <c:pt idx="118">
                  <c:v>9.5222148900000008</c:v>
                </c:pt>
                <c:pt idx="119">
                  <c:v>9.4840879440000005</c:v>
                </c:pt>
                <c:pt idx="120">
                  <c:v>9.3792390819999998</c:v>
                </c:pt>
                <c:pt idx="121">
                  <c:v>9.4459609990000004</c:v>
                </c:pt>
                <c:pt idx="122">
                  <c:v>9.7223815919999996</c:v>
                </c:pt>
                <c:pt idx="123">
                  <c:v>9.7509775160000007</c:v>
                </c:pt>
                <c:pt idx="124">
                  <c:v>9.6747226719999997</c:v>
                </c:pt>
                <c:pt idx="125">
                  <c:v>9.646128654</c:v>
                </c:pt>
                <c:pt idx="126">
                  <c:v>9.7223815919999996</c:v>
                </c:pt>
                <c:pt idx="127">
                  <c:v>9.7223815919999996</c:v>
                </c:pt>
                <c:pt idx="128">
                  <c:v>9.7223815919999996</c:v>
                </c:pt>
                <c:pt idx="129">
                  <c:v>9.6651926039999996</c:v>
                </c:pt>
                <c:pt idx="130">
                  <c:v>9.6365957259999995</c:v>
                </c:pt>
                <c:pt idx="131">
                  <c:v>9.7128505710000006</c:v>
                </c:pt>
                <c:pt idx="132">
                  <c:v>9.9988021850000006</c:v>
                </c:pt>
                <c:pt idx="133">
                  <c:v>9.9320802690000001</c:v>
                </c:pt>
                <c:pt idx="134">
                  <c:v>10.01786613</c:v>
                </c:pt>
                <c:pt idx="135">
                  <c:v>9.8462944029999999</c:v>
                </c:pt>
                <c:pt idx="136">
                  <c:v>9.7795724869999994</c:v>
                </c:pt>
                <c:pt idx="137">
                  <c:v>9.7223815919999996</c:v>
                </c:pt>
                <c:pt idx="138">
                  <c:v>9.6933603290000008</c:v>
                </c:pt>
                <c:pt idx="139">
                  <c:v>9.8384704589999998</c:v>
                </c:pt>
                <c:pt idx="140">
                  <c:v>9.9932537079999992</c:v>
                </c:pt>
                <c:pt idx="141">
                  <c:v>9.2483558650000006</c:v>
                </c:pt>
                <c:pt idx="142">
                  <c:v>9.258029938</c:v>
                </c:pt>
                <c:pt idx="143">
                  <c:v>9.2870521549999996</c:v>
                </c:pt>
                <c:pt idx="144">
                  <c:v>9.2386817929999996</c:v>
                </c:pt>
                <c:pt idx="145">
                  <c:v>9.2193336489999993</c:v>
                </c:pt>
                <c:pt idx="146">
                  <c:v>9.0065059660000006</c:v>
                </c:pt>
                <c:pt idx="147">
                  <c:v>8.9774827960000003</c:v>
                </c:pt>
                <c:pt idx="148">
                  <c:v>8.9291124340000003</c:v>
                </c:pt>
                <c:pt idx="149">
                  <c:v>9.1709623340000004</c:v>
                </c:pt>
                <c:pt idx="150">
                  <c:v>9.2193336489999993</c:v>
                </c:pt>
                <c:pt idx="151">
                  <c:v>9.2483558650000006</c:v>
                </c:pt>
                <c:pt idx="152">
                  <c:v>9.1419410709999998</c:v>
                </c:pt>
                <c:pt idx="153">
                  <c:v>8.9871568679999996</c:v>
                </c:pt>
                <c:pt idx="154">
                  <c:v>8.9581356050000007</c:v>
                </c:pt>
                <c:pt idx="155">
                  <c:v>8.7066106800000007</c:v>
                </c:pt>
                <c:pt idx="156">
                  <c:v>8.5711746219999991</c:v>
                </c:pt>
                <c:pt idx="157">
                  <c:v>8.6679143910000001</c:v>
                </c:pt>
                <c:pt idx="158">
                  <c:v>8.7356319429999996</c:v>
                </c:pt>
                <c:pt idx="159">
                  <c:v>8.6679143910000001</c:v>
                </c:pt>
                <c:pt idx="160">
                  <c:v>8.7453069689999996</c:v>
                </c:pt>
                <c:pt idx="161">
                  <c:v>8.7453069689999996</c:v>
                </c:pt>
                <c:pt idx="162">
                  <c:v>8.4841089249999992</c:v>
                </c:pt>
                <c:pt idx="163">
                  <c:v>8.5324783330000002</c:v>
                </c:pt>
                <c:pt idx="164">
                  <c:v>8.474434853</c:v>
                </c:pt>
                <c:pt idx="165">
                  <c:v>8.7066106800000007</c:v>
                </c:pt>
                <c:pt idx="166">
                  <c:v>8.8226995469999991</c:v>
                </c:pt>
                <c:pt idx="167">
                  <c:v>8.8710689540000001</c:v>
                </c:pt>
                <c:pt idx="168">
                  <c:v>8.8033514020000005</c:v>
                </c:pt>
                <c:pt idx="169">
                  <c:v>8.9000911709999997</c:v>
                </c:pt>
                <c:pt idx="170">
                  <c:v>9.0355272289999995</c:v>
                </c:pt>
                <c:pt idx="171">
                  <c:v>9.0355272289999995</c:v>
                </c:pt>
                <c:pt idx="172">
                  <c:v>9.2290077210000003</c:v>
                </c:pt>
                <c:pt idx="173">
                  <c:v>9.1129188540000001</c:v>
                </c:pt>
                <c:pt idx="174">
                  <c:v>9.1129188540000001</c:v>
                </c:pt>
                <c:pt idx="175">
                  <c:v>9.1032457349999998</c:v>
                </c:pt>
                <c:pt idx="176">
                  <c:v>9.1419410709999998</c:v>
                </c:pt>
                <c:pt idx="177">
                  <c:v>8.9968309400000006</c:v>
                </c:pt>
                <c:pt idx="178">
                  <c:v>8.9774827960000003</c:v>
                </c:pt>
                <c:pt idx="179">
                  <c:v>8.9484615329999997</c:v>
                </c:pt>
                <c:pt idx="180">
                  <c:v>8.8033514020000005</c:v>
                </c:pt>
                <c:pt idx="181">
                  <c:v>8.8710689540000001</c:v>
                </c:pt>
                <c:pt idx="182">
                  <c:v>8.8613948820000008</c:v>
                </c:pt>
                <c:pt idx="183">
                  <c:v>8.8130245209999991</c:v>
                </c:pt>
                <c:pt idx="184">
                  <c:v>8.9000911709999997</c:v>
                </c:pt>
                <c:pt idx="185">
                  <c:v>8.8420476909999994</c:v>
                </c:pt>
                <c:pt idx="186">
                  <c:v>8.7840032580000003</c:v>
                </c:pt>
                <c:pt idx="187">
                  <c:v>8.8613948820000008</c:v>
                </c:pt>
                <c:pt idx="188">
                  <c:v>8.6098699570000008</c:v>
                </c:pt>
                <c:pt idx="189">
                  <c:v>8.3293237690000002</c:v>
                </c:pt>
                <c:pt idx="190">
                  <c:v>8.426064491</c:v>
                </c:pt>
                <c:pt idx="191">
                  <c:v>8.4550857540000006</c:v>
                </c:pt>
                <c:pt idx="192">
                  <c:v>8.3970422740000004</c:v>
                </c:pt>
                <c:pt idx="193">
                  <c:v>8.2616062160000006</c:v>
                </c:pt>
                <c:pt idx="194">
                  <c:v>8.2809553149999999</c:v>
                </c:pt>
                <c:pt idx="195">
                  <c:v>8.3389987950000002</c:v>
                </c:pt>
                <c:pt idx="196">
                  <c:v>8.4937820429999995</c:v>
                </c:pt>
                <c:pt idx="197">
                  <c:v>8.5324783330000002</c:v>
                </c:pt>
                <c:pt idx="198">
                  <c:v>8.7743282320000002</c:v>
                </c:pt>
                <c:pt idx="199">
                  <c:v>8.7743282320000002</c:v>
                </c:pt>
                <c:pt idx="200">
                  <c:v>8.8130245209999991</c:v>
                </c:pt>
                <c:pt idx="201">
                  <c:v>8.9871568679999996</c:v>
                </c:pt>
                <c:pt idx="202">
                  <c:v>8.878996849</c:v>
                </c:pt>
                <c:pt idx="203">
                  <c:v>8.9183273320000005</c:v>
                </c:pt>
                <c:pt idx="204">
                  <c:v>9.0559873579999994</c:v>
                </c:pt>
                <c:pt idx="205">
                  <c:v>8.4561882019999999</c:v>
                </c:pt>
                <c:pt idx="206">
                  <c:v>8.5741815569999993</c:v>
                </c:pt>
                <c:pt idx="207">
                  <c:v>8.4660196299999999</c:v>
                </c:pt>
                <c:pt idx="208">
                  <c:v>8.4955186840000003</c:v>
                </c:pt>
                <c:pt idx="209">
                  <c:v>8.3971910479999998</c:v>
                </c:pt>
                <c:pt idx="210">
                  <c:v>8.4463548660000001</c:v>
                </c:pt>
                <c:pt idx="211">
                  <c:v>8.7413387300000007</c:v>
                </c:pt>
                <c:pt idx="212">
                  <c:v>8.8494987490000003</c:v>
                </c:pt>
                <c:pt idx="213">
                  <c:v>8.8691644669999992</c:v>
                </c:pt>
                <c:pt idx="214">
                  <c:v>8.7708368300000004</c:v>
                </c:pt>
                <c:pt idx="215">
                  <c:v>8.7413387300000007</c:v>
                </c:pt>
                <c:pt idx="216">
                  <c:v>8.8888292310000008</c:v>
                </c:pt>
                <c:pt idx="217">
                  <c:v>8.9281606670000002</c:v>
                </c:pt>
                <c:pt idx="218">
                  <c:v>8.8888292310000008</c:v>
                </c:pt>
                <c:pt idx="219">
                  <c:v>8.6626758580000001</c:v>
                </c:pt>
                <c:pt idx="220">
                  <c:v>8.6430101389999994</c:v>
                </c:pt>
                <c:pt idx="221">
                  <c:v>8.80033493</c:v>
                </c:pt>
                <c:pt idx="222">
                  <c:v>8.80033493</c:v>
                </c:pt>
                <c:pt idx="223">
                  <c:v>8.7511701580000008</c:v>
                </c:pt>
                <c:pt idx="224">
                  <c:v>8.5840129849999993</c:v>
                </c:pt>
                <c:pt idx="225">
                  <c:v>8.5643482209999995</c:v>
                </c:pt>
                <c:pt idx="226">
                  <c:v>8.7413387300000007</c:v>
                </c:pt>
                <c:pt idx="227">
                  <c:v>8.8494987490000003</c:v>
                </c:pt>
                <c:pt idx="228">
                  <c:v>8.8593311309999994</c:v>
                </c:pt>
                <c:pt idx="229">
                  <c:v>8.9478263850000008</c:v>
                </c:pt>
                <c:pt idx="230">
                  <c:v>8.9084959030000004</c:v>
                </c:pt>
                <c:pt idx="231">
                  <c:v>8.8593311309999994</c:v>
                </c:pt>
                <c:pt idx="232">
                  <c:v>8.7413387300000007</c:v>
                </c:pt>
                <c:pt idx="233">
                  <c:v>8.80033493</c:v>
                </c:pt>
                <c:pt idx="234">
                  <c:v>8.7806692119999994</c:v>
                </c:pt>
                <c:pt idx="235">
                  <c:v>8.8691644669999992</c:v>
                </c:pt>
                <c:pt idx="236">
                  <c:v>8.8593311309999994</c:v>
                </c:pt>
                <c:pt idx="237">
                  <c:v>8.9183273320000005</c:v>
                </c:pt>
                <c:pt idx="238">
                  <c:v>8.9576587679999999</c:v>
                </c:pt>
                <c:pt idx="239">
                  <c:v>9.1641473770000008</c:v>
                </c:pt>
                <c:pt idx="240">
                  <c:v>9.0756521219999993</c:v>
                </c:pt>
                <c:pt idx="241">
                  <c:v>9.2329769129999999</c:v>
                </c:pt>
                <c:pt idx="242">
                  <c:v>9.2329769129999999</c:v>
                </c:pt>
                <c:pt idx="243">
                  <c:v>9.3804683690000008</c:v>
                </c:pt>
                <c:pt idx="244">
                  <c:v>9.2526426320000006</c:v>
                </c:pt>
                <c:pt idx="245">
                  <c:v>9.3214712140000007</c:v>
                </c:pt>
                <c:pt idx="246">
                  <c:v>9.2821407320000002</c:v>
                </c:pt>
                <c:pt idx="247">
                  <c:v>9.3116397860000006</c:v>
                </c:pt>
                <c:pt idx="248">
                  <c:v>9.2919731139999993</c:v>
                </c:pt>
                <c:pt idx="249">
                  <c:v>9.2034778589999995</c:v>
                </c:pt>
                <c:pt idx="250">
                  <c:v>9.095317841</c:v>
                </c:pt>
                <c:pt idx="251">
                  <c:v>9.1444816590000002</c:v>
                </c:pt>
                <c:pt idx="252">
                  <c:v>9.2624750139999996</c:v>
                </c:pt>
                <c:pt idx="253">
                  <c:v>9.0559873579999994</c:v>
                </c:pt>
                <c:pt idx="254">
                  <c:v>9.0068225860000002</c:v>
                </c:pt>
                <c:pt idx="255">
                  <c:v>9.095317841</c:v>
                </c:pt>
                <c:pt idx="256">
                  <c:v>9.095317841</c:v>
                </c:pt>
                <c:pt idx="257">
                  <c:v>9.1051511759999997</c:v>
                </c:pt>
                <c:pt idx="258">
                  <c:v>9.095317841</c:v>
                </c:pt>
                <c:pt idx="259">
                  <c:v>9.0854845050000002</c:v>
                </c:pt>
                <c:pt idx="260">
                  <c:v>9.1346492769999994</c:v>
                </c:pt>
                <c:pt idx="261">
                  <c:v>9.0363206859999998</c:v>
                </c:pt>
                <c:pt idx="262">
                  <c:v>9.016655922</c:v>
                </c:pt>
                <c:pt idx="263">
                  <c:v>9.0068225860000002</c:v>
                </c:pt>
                <c:pt idx="264">
                  <c:v>9.0559873579999994</c:v>
                </c:pt>
                <c:pt idx="265">
                  <c:v>9.0068225860000002</c:v>
                </c:pt>
                <c:pt idx="266">
                  <c:v>8.9871578220000004</c:v>
                </c:pt>
                <c:pt idx="267">
                  <c:v>8.8494987490000003</c:v>
                </c:pt>
                <c:pt idx="268">
                  <c:v>8.7413387300000007</c:v>
                </c:pt>
                <c:pt idx="269">
                  <c:v>8.8200006480000006</c:v>
                </c:pt>
                <c:pt idx="270">
                  <c:v>8.8599996569999995</c:v>
                </c:pt>
                <c:pt idx="271">
                  <c:v>8.8400001530000001</c:v>
                </c:pt>
                <c:pt idx="272">
                  <c:v>8.8199996949999999</c:v>
                </c:pt>
                <c:pt idx="273">
                  <c:v>8.9799995419999998</c:v>
                </c:pt>
                <c:pt idx="274">
                  <c:v>9.1800003050000001</c:v>
                </c:pt>
                <c:pt idx="275">
                  <c:v>8.3100004199999997</c:v>
                </c:pt>
                <c:pt idx="276">
                  <c:v>8.25</c:v>
                </c:pt>
                <c:pt idx="277">
                  <c:v>8.1099996569999995</c:v>
                </c:pt>
                <c:pt idx="278">
                  <c:v>8.0600004199999997</c:v>
                </c:pt>
                <c:pt idx="279">
                  <c:v>8.1000003809999992</c:v>
                </c:pt>
                <c:pt idx="280">
                  <c:v>8.2399997710000008</c:v>
                </c:pt>
                <c:pt idx="281">
                  <c:v>8.25</c:v>
                </c:pt>
                <c:pt idx="282">
                  <c:v>8.1000003809999992</c:v>
                </c:pt>
                <c:pt idx="283">
                  <c:v>8.0600004199999997</c:v>
                </c:pt>
                <c:pt idx="284">
                  <c:v>8</c:v>
                </c:pt>
                <c:pt idx="285">
                  <c:v>8.0299997330000004</c:v>
                </c:pt>
                <c:pt idx="286">
                  <c:v>7.8899998660000001</c:v>
                </c:pt>
                <c:pt idx="287">
                  <c:v>7.5700001720000003</c:v>
                </c:pt>
                <c:pt idx="288">
                  <c:v>7.2300000190000002</c:v>
                </c:pt>
                <c:pt idx="289">
                  <c:v>7.2100000380000004</c:v>
                </c:pt>
                <c:pt idx="290">
                  <c:v>6.9699997900000001</c:v>
                </c:pt>
                <c:pt idx="291">
                  <c:v>6.9600000380000004</c:v>
                </c:pt>
                <c:pt idx="292">
                  <c:v>7.1999998090000004</c:v>
                </c:pt>
                <c:pt idx="293">
                  <c:v>6.9699997900000001</c:v>
                </c:pt>
                <c:pt idx="294">
                  <c:v>7.079999924</c:v>
                </c:pt>
                <c:pt idx="295">
                  <c:v>6.7399997709999999</c:v>
                </c:pt>
                <c:pt idx="296">
                  <c:v>6.4899997709999999</c:v>
                </c:pt>
                <c:pt idx="297">
                  <c:v>5.9000000950000002</c:v>
                </c:pt>
                <c:pt idx="298">
                  <c:v>6.2600002290000001</c:v>
                </c:pt>
                <c:pt idx="299">
                  <c:v>5.9000000950000002</c:v>
                </c:pt>
                <c:pt idx="300">
                  <c:v>5.3499999049999998</c:v>
                </c:pt>
                <c:pt idx="301">
                  <c:v>5.6300001139999996</c:v>
                </c:pt>
                <c:pt idx="302">
                  <c:v>5.0100002290000001</c:v>
                </c:pt>
                <c:pt idx="303">
                  <c:v>5.0100002290000001</c:v>
                </c:pt>
                <c:pt idx="304">
                  <c:v>4.5</c:v>
                </c:pt>
                <c:pt idx="305">
                  <c:v>4.4699997900000001</c:v>
                </c:pt>
                <c:pt idx="306">
                  <c:v>4.329999924</c:v>
                </c:pt>
                <c:pt idx="307">
                  <c:v>4.0100002290000001</c:v>
                </c:pt>
                <c:pt idx="308">
                  <c:v>4.9499998090000004</c:v>
                </c:pt>
                <c:pt idx="309">
                  <c:v>5.3899998660000001</c:v>
                </c:pt>
                <c:pt idx="310">
                  <c:v>5.25</c:v>
                </c:pt>
                <c:pt idx="311">
                  <c:v>5.1900000569999998</c:v>
                </c:pt>
                <c:pt idx="312">
                  <c:v>5.0300002099999999</c:v>
                </c:pt>
                <c:pt idx="313">
                  <c:v>4.829999924</c:v>
                </c:pt>
                <c:pt idx="314">
                  <c:v>4.4000000950000002</c:v>
                </c:pt>
                <c:pt idx="315">
                  <c:v>4.3600001339999999</c:v>
                </c:pt>
                <c:pt idx="316">
                  <c:v>4.2399997709999999</c:v>
                </c:pt>
                <c:pt idx="317">
                  <c:v>4.5300002099999999</c:v>
                </c:pt>
                <c:pt idx="318">
                  <c:v>4.7100000380000004</c:v>
                </c:pt>
                <c:pt idx="319">
                  <c:v>5.0300002099999999</c:v>
                </c:pt>
                <c:pt idx="320">
                  <c:v>5.3699998860000004</c:v>
                </c:pt>
                <c:pt idx="321">
                  <c:v>5.1599998469999999</c:v>
                </c:pt>
                <c:pt idx="322">
                  <c:v>5.2899999619999996</c:v>
                </c:pt>
                <c:pt idx="323">
                  <c:v>5.0300002099999999</c:v>
                </c:pt>
                <c:pt idx="324">
                  <c:v>4.9400000569999998</c:v>
                </c:pt>
                <c:pt idx="325">
                  <c:v>5.1199998860000004</c:v>
                </c:pt>
                <c:pt idx="326">
                  <c:v>4.9800000190000002</c:v>
                </c:pt>
                <c:pt idx="327">
                  <c:v>4.7699999809999998</c:v>
                </c:pt>
                <c:pt idx="328">
                  <c:v>4.7699999809999998</c:v>
                </c:pt>
                <c:pt idx="329">
                  <c:v>4.8899998660000001</c:v>
                </c:pt>
                <c:pt idx="330">
                  <c:v>4.8699998860000004</c:v>
                </c:pt>
                <c:pt idx="331">
                  <c:v>5.170000076</c:v>
                </c:pt>
                <c:pt idx="332">
                  <c:v>5.3800001139999996</c:v>
                </c:pt>
                <c:pt idx="333">
                  <c:v>5.2600002290000001</c:v>
                </c:pt>
                <c:pt idx="334">
                  <c:v>5.0900001530000001</c:v>
                </c:pt>
                <c:pt idx="335">
                  <c:v>4.920000076</c:v>
                </c:pt>
                <c:pt idx="336">
                  <c:v>4.8600001339999999</c:v>
                </c:pt>
                <c:pt idx="337">
                  <c:v>4.9699997900000001</c:v>
                </c:pt>
                <c:pt idx="338">
                  <c:v>4.8699998860000004</c:v>
                </c:pt>
                <c:pt idx="339">
                  <c:v>4.8699998860000004</c:v>
                </c:pt>
                <c:pt idx="340">
                  <c:v>5.2399997709999999</c:v>
                </c:pt>
                <c:pt idx="341">
                  <c:v>5.1199998860000004</c:v>
                </c:pt>
                <c:pt idx="342">
                  <c:v>4.9800000190000002</c:v>
                </c:pt>
                <c:pt idx="343">
                  <c:v>4.7199997900000001</c:v>
                </c:pt>
                <c:pt idx="344">
                  <c:v>4.8899998660000001</c:v>
                </c:pt>
                <c:pt idx="345">
                  <c:v>4.9000000950000002</c:v>
                </c:pt>
                <c:pt idx="346">
                  <c:v>5.3099999430000002</c:v>
                </c:pt>
                <c:pt idx="347">
                  <c:v>5.3000001909999996</c:v>
                </c:pt>
                <c:pt idx="348">
                  <c:v>5.4899997709999999</c:v>
                </c:pt>
                <c:pt idx="349">
                  <c:v>5.6300001139999996</c:v>
                </c:pt>
                <c:pt idx="350">
                  <c:v>5.6500000950000002</c:v>
                </c:pt>
                <c:pt idx="351">
                  <c:v>5.8400001530000001</c:v>
                </c:pt>
                <c:pt idx="352">
                  <c:v>6.0300002099999999</c:v>
                </c:pt>
                <c:pt idx="353">
                  <c:v>5.8499999049999998</c:v>
                </c:pt>
                <c:pt idx="354">
                  <c:v>5.7100000380000004</c:v>
                </c:pt>
                <c:pt idx="355">
                  <c:v>5.8699998860000004</c:v>
                </c:pt>
                <c:pt idx="356">
                  <c:v>5.9000000950000002</c:v>
                </c:pt>
                <c:pt idx="357">
                  <c:v>6.1900000569999998</c:v>
                </c:pt>
                <c:pt idx="358">
                  <c:v>6.5700001720000003</c:v>
                </c:pt>
                <c:pt idx="359">
                  <c:v>7.3400001530000001</c:v>
                </c:pt>
                <c:pt idx="360">
                  <c:v>7.5300002099999999</c:v>
                </c:pt>
                <c:pt idx="361">
                  <c:v>7.2399997709999999</c:v>
                </c:pt>
                <c:pt idx="362">
                  <c:v>6.8099999430000002</c:v>
                </c:pt>
                <c:pt idx="363">
                  <c:v>6.1300001139999996</c:v>
                </c:pt>
                <c:pt idx="364">
                  <c:v>6.4600000380000004</c:v>
                </c:pt>
                <c:pt idx="365">
                  <c:v>6.5</c:v>
                </c:pt>
                <c:pt idx="366">
                  <c:v>6.5500001909999996</c:v>
                </c:pt>
                <c:pt idx="367">
                  <c:v>6.329999924</c:v>
                </c:pt>
                <c:pt idx="368">
                  <c:v>6.329999924</c:v>
                </c:pt>
                <c:pt idx="369">
                  <c:v>6.2300000190000002</c:v>
                </c:pt>
                <c:pt idx="370">
                  <c:v>6.2800002099999999</c:v>
                </c:pt>
                <c:pt idx="371">
                  <c:v>6.1500000950000002</c:v>
                </c:pt>
                <c:pt idx="372">
                  <c:v>5.9499998090000004</c:v>
                </c:pt>
                <c:pt idx="373">
                  <c:v>6.0300002099999999</c:v>
                </c:pt>
                <c:pt idx="374">
                  <c:v>5.9099998469999999</c:v>
                </c:pt>
                <c:pt idx="375">
                  <c:v>6.0100002290000001</c:v>
                </c:pt>
                <c:pt idx="376">
                  <c:v>6.079999924</c:v>
                </c:pt>
                <c:pt idx="377">
                  <c:v>5.9800000190000002</c:v>
                </c:pt>
                <c:pt idx="378">
                  <c:v>6.0500001909999996</c:v>
                </c:pt>
                <c:pt idx="379">
                  <c:v>6.1900000569999998</c:v>
                </c:pt>
                <c:pt idx="380">
                  <c:v>6.1199998860000004</c:v>
                </c:pt>
                <c:pt idx="381">
                  <c:v>6.0900001530000001</c:v>
                </c:pt>
                <c:pt idx="382">
                  <c:v>5.8400001530000001</c:v>
                </c:pt>
                <c:pt idx="383">
                  <c:v>6.0999999049999998</c:v>
                </c:pt>
                <c:pt idx="384">
                  <c:v>6.0599999430000002</c:v>
                </c:pt>
                <c:pt idx="385">
                  <c:v>6.3600001339999999</c:v>
                </c:pt>
                <c:pt idx="386">
                  <c:v>6.7399997709999999</c:v>
                </c:pt>
                <c:pt idx="387">
                  <c:v>6.8600001339999999</c:v>
                </c:pt>
                <c:pt idx="388">
                  <c:v>6.8000001909999996</c:v>
                </c:pt>
                <c:pt idx="389">
                  <c:v>6.6599998469999999</c:v>
                </c:pt>
                <c:pt idx="390">
                  <c:v>6.6799998279999997</c:v>
                </c:pt>
                <c:pt idx="391">
                  <c:v>6.8400001530000001</c:v>
                </c:pt>
                <c:pt idx="392">
                  <c:v>6.9800000190000002</c:v>
                </c:pt>
                <c:pt idx="393">
                  <c:v>6.8800001139999996</c:v>
                </c:pt>
                <c:pt idx="394">
                  <c:v>6.9299998279999997</c:v>
                </c:pt>
                <c:pt idx="395">
                  <c:v>7.0100002290000001</c:v>
                </c:pt>
                <c:pt idx="396">
                  <c:v>6.920000076</c:v>
                </c:pt>
                <c:pt idx="397">
                  <c:v>6.7399997709999999</c:v>
                </c:pt>
                <c:pt idx="398">
                  <c:v>6.6100001339999999</c:v>
                </c:pt>
                <c:pt idx="399">
                  <c:v>6.6900000569999998</c:v>
                </c:pt>
                <c:pt idx="400">
                  <c:v>6.8600001339999999</c:v>
                </c:pt>
                <c:pt idx="401">
                  <c:v>6.9600000380000004</c:v>
                </c:pt>
                <c:pt idx="402">
                  <c:v>6.9299998279999997</c:v>
                </c:pt>
                <c:pt idx="403">
                  <c:v>6.8600001339999999</c:v>
                </c:pt>
                <c:pt idx="404">
                  <c:v>7.0900001530000001</c:v>
                </c:pt>
                <c:pt idx="405">
                  <c:v>7.2300000190000002</c:v>
                </c:pt>
                <c:pt idx="406">
                  <c:v>7.1100001339999999</c:v>
                </c:pt>
                <c:pt idx="407">
                  <c:v>7.0300002099999999</c:v>
                </c:pt>
                <c:pt idx="408">
                  <c:v>7.0399999619999996</c:v>
                </c:pt>
                <c:pt idx="409">
                  <c:v>6.9800000190000002</c:v>
                </c:pt>
                <c:pt idx="410">
                  <c:v>6.8899998660000001</c:v>
                </c:pt>
                <c:pt idx="411">
                  <c:v>6.8699998860000004</c:v>
                </c:pt>
                <c:pt idx="412">
                  <c:v>6.8400001530000001</c:v>
                </c:pt>
                <c:pt idx="413">
                  <c:v>6.6599998469999999</c:v>
                </c:pt>
                <c:pt idx="414">
                  <c:v>6.9800000190000002</c:v>
                </c:pt>
                <c:pt idx="415">
                  <c:v>6.9400000569999998</c:v>
                </c:pt>
                <c:pt idx="416">
                  <c:v>6.8200001720000003</c:v>
                </c:pt>
                <c:pt idx="417">
                  <c:v>6.9099998469999999</c:v>
                </c:pt>
                <c:pt idx="418">
                  <c:v>6.9400000569999998</c:v>
                </c:pt>
                <c:pt idx="419">
                  <c:v>6.8200001720000003</c:v>
                </c:pt>
                <c:pt idx="420">
                  <c:v>6.829999924</c:v>
                </c:pt>
                <c:pt idx="421">
                  <c:v>6.9499998090000004</c:v>
                </c:pt>
                <c:pt idx="422">
                  <c:v>6.8200001720000003</c:v>
                </c:pt>
                <c:pt idx="423">
                  <c:v>6.9000000950000002</c:v>
                </c:pt>
                <c:pt idx="424">
                  <c:v>7.0300002099999999</c:v>
                </c:pt>
                <c:pt idx="425">
                  <c:v>6.9699997900000001</c:v>
                </c:pt>
                <c:pt idx="426">
                  <c:v>6.9099998469999999</c:v>
                </c:pt>
                <c:pt idx="427">
                  <c:v>7</c:v>
                </c:pt>
                <c:pt idx="428">
                  <c:v>7.1199998860000004</c:v>
                </c:pt>
                <c:pt idx="429">
                  <c:v>7.0399999619999996</c:v>
                </c:pt>
                <c:pt idx="430">
                  <c:v>7.0199999809999998</c:v>
                </c:pt>
                <c:pt idx="431">
                  <c:v>7.2800002099999999</c:v>
                </c:pt>
                <c:pt idx="432">
                  <c:v>7.2300000190000002</c:v>
                </c:pt>
                <c:pt idx="433">
                  <c:v>6.8699998860000004</c:v>
                </c:pt>
                <c:pt idx="434">
                  <c:v>6.7800002099999999</c:v>
                </c:pt>
                <c:pt idx="435">
                  <c:v>6.6399998660000001</c:v>
                </c:pt>
                <c:pt idx="436">
                  <c:v>6.6599998469999999</c:v>
                </c:pt>
                <c:pt idx="437">
                  <c:v>6.5100002290000001</c:v>
                </c:pt>
                <c:pt idx="438">
                  <c:v>6.6900000569999998</c:v>
                </c:pt>
                <c:pt idx="439">
                  <c:v>6.5999999049999998</c:v>
                </c:pt>
                <c:pt idx="440">
                  <c:v>6.6599998469999999</c:v>
                </c:pt>
                <c:pt idx="441">
                  <c:v>6.75</c:v>
                </c:pt>
                <c:pt idx="442">
                  <c:v>6.8899998660000001</c:v>
                </c:pt>
                <c:pt idx="443">
                  <c:v>7.0199999809999998</c:v>
                </c:pt>
                <c:pt idx="444">
                  <c:v>6.9800000190000002</c:v>
                </c:pt>
                <c:pt idx="445">
                  <c:v>7.2300000190000002</c:v>
                </c:pt>
                <c:pt idx="446">
                  <c:v>7.3499999049999998</c:v>
                </c:pt>
                <c:pt idx="447">
                  <c:v>7.25</c:v>
                </c:pt>
                <c:pt idx="448">
                  <c:v>7.670000076</c:v>
                </c:pt>
                <c:pt idx="449">
                  <c:v>7.7600002290000001</c:v>
                </c:pt>
                <c:pt idx="450">
                  <c:v>7.5700001720000003</c:v>
                </c:pt>
                <c:pt idx="451">
                  <c:v>7.6199998860000004</c:v>
                </c:pt>
                <c:pt idx="452">
                  <c:v>7.670000076</c:v>
                </c:pt>
                <c:pt idx="453">
                  <c:v>7.5900001530000001</c:v>
                </c:pt>
                <c:pt idx="454">
                  <c:v>7.7399997709999999</c:v>
                </c:pt>
                <c:pt idx="455">
                  <c:v>7.8499999049999998</c:v>
                </c:pt>
                <c:pt idx="456">
                  <c:v>8.2100000380000004</c:v>
                </c:pt>
                <c:pt idx="457">
                  <c:v>8.1599998469999999</c:v>
                </c:pt>
                <c:pt idx="458">
                  <c:v>8.0299997330000004</c:v>
                </c:pt>
                <c:pt idx="459">
                  <c:v>7.920000076</c:v>
                </c:pt>
                <c:pt idx="460">
                  <c:v>7.6999998090000004</c:v>
                </c:pt>
                <c:pt idx="461">
                  <c:v>7.9000000950000002</c:v>
                </c:pt>
                <c:pt idx="462">
                  <c:v>7.7300000190000002</c:v>
                </c:pt>
                <c:pt idx="463">
                  <c:v>7.7100000380000004</c:v>
                </c:pt>
                <c:pt idx="464">
                  <c:v>7.8800001139999996</c:v>
                </c:pt>
                <c:pt idx="465">
                  <c:v>7.6399998660000001</c:v>
                </c:pt>
                <c:pt idx="466">
                  <c:v>7.9899997709999999</c:v>
                </c:pt>
                <c:pt idx="467">
                  <c:v>7.7899999619999996</c:v>
                </c:pt>
                <c:pt idx="468">
                  <c:v>8.1999998089999995</c:v>
                </c:pt>
                <c:pt idx="469">
                  <c:v>8.3800001139999996</c:v>
                </c:pt>
                <c:pt idx="470">
                  <c:v>8.3299999239999991</c:v>
                </c:pt>
                <c:pt idx="471">
                  <c:v>8.2100000380000004</c:v>
                </c:pt>
                <c:pt idx="472">
                  <c:v>8.5399999619999996</c:v>
                </c:pt>
                <c:pt idx="473">
                  <c:v>8.8000001910000005</c:v>
                </c:pt>
                <c:pt idx="474">
                  <c:v>8.75</c:v>
                </c:pt>
                <c:pt idx="475">
                  <c:v>8.8199996949999999</c:v>
                </c:pt>
                <c:pt idx="476">
                  <c:v>8.8199996949999999</c:v>
                </c:pt>
                <c:pt idx="477">
                  <c:v>8.7399997710000008</c:v>
                </c:pt>
                <c:pt idx="478">
                  <c:v>8.8599996569999995</c:v>
                </c:pt>
                <c:pt idx="479">
                  <c:v>9.4499998089999995</c:v>
                </c:pt>
                <c:pt idx="480">
                  <c:v>9.0799999239999991</c:v>
                </c:pt>
                <c:pt idx="481">
                  <c:v>9.0900001530000001</c:v>
                </c:pt>
                <c:pt idx="482">
                  <c:v>9.0799999239999991</c:v>
                </c:pt>
                <c:pt idx="483">
                  <c:v>9.2399997710000008</c:v>
                </c:pt>
                <c:pt idx="484">
                  <c:v>9.1999998089999995</c:v>
                </c:pt>
                <c:pt idx="485">
                  <c:v>9.2100000380000004</c:v>
                </c:pt>
                <c:pt idx="486">
                  <c:v>9.3400001530000001</c:v>
                </c:pt>
                <c:pt idx="487">
                  <c:v>9.2200002669999996</c:v>
                </c:pt>
                <c:pt idx="488">
                  <c:v>9.25</c:v>
                </c:pt>
                <c:pt idx="489">
                  <c:v>9.4499998089999995</c:v>
                </c:pt>
                <c:pt idx="490">
                  <c:v>9.1199998860000004</c:v>
                </c:pt>
                <c:pt idx="491">
                  <c:v>9.0200004580000002</c:v>
                </c:pt>
                <c:pt idx="492">
                  <c:v>8.9099998469999999</c:v>
                </c:pt>
                <c:pt idx="493">
                  <c:v>9.1499996190000008</c:v>
                </c:pt>
                <c:pt idx="494">
                  <c:v>9.0399999619999996</c:v>
                </c:pt>
                <c:pt idx="495">
                  <c:v>9.0799999239999991</c:v>
                </c:pt>
                <c:pt idx="496">
                  <c:v>8.9499998089999995</c:v>
                </c:pt>
                <c:pt idx="497">
                  <c:v>8.9300003050000001</c:v>
                </c:pt>
                <c:pt idx="498">
                  <c:v>8.7899999619999996</c:v>
                </c:pt>
                <c:pt idx="499">
                  <c:v>8.9899997710000008</c:v>
                </c:pt>
                <c:pt idx="500">
                  <c:v>8.8599996569999995</c:v>
                </c:pt>
                <c:pt idx="501">
                  <c:v>8.8900003430000005</c:v>
                </c:pt>
                <c:pt idx="502">
                  <c:v>8.8199996949999999</c:v>
                </c:pt>
                <c:pt idx="503">
                  <c:v>8.8599996569999995</c:v>
                </c:pt>
                <c:pt idx="504">
                  <c:v>8.7899999619999996</c:v>
                </c:pt>
                <c:pt idx="505">
                  <c:v>8.5200004580000002</c:v>
                </c:pt>
                <c:pt idx="506">
                  <c:v>8.6499996190000008</c:v>
                </c:pt>
                <c:pt idx="507">
                  <c:v>8.8400001530000001</c:v>
                </c:pt>
                <c:pt idx="508">
                  <c:v>9.0600004199999997</c:v>
                </c:pt>
                <c:pt idx="509">
                  <c:v>9</c:v>
                </c:pt>
                <c:pt idx="510">
                  <c:v>9.3000001910000005</c:v>
                </c:pt>
                <c:pt idx="511">
                  <c:v>9.7799997330000004</c:v>
                </c:pt>
                <c:pt idx="512">
                  <c:v>9.7799997330000004</c:v>
                </c:pt>
                <c:pt idx="513">
                  <c:v>10.170000079999999</c:v>
                </c:pt>
                <c:pt idx="514">
                  <c:v>9.8299999239999991</c:v>
                </c:pt>
                <c:pt idx="515">
                  <c:v>10.02000046</c:v>
                </c:pt>
                <c:pt idx="516">
                  <c:v>10.85999966</c:v>
                </c:pt>
                <c:pt idx="517">
                  <c:v>11.52999973</c:v>
                </c:pt>
                <c:pt idx="518">
                  <c:v>11.52000046</c:v>
                </c:pt>
                <c:pt idx="519">
                  <c:v>11.289999959999999</c:v>
                </c:pt>
                <c:pt idx="520">
                  <c:v>11.18999958</c:v>
                </c:pt>
                <c:pt idx="521">
                  <c:v>10.789999959999999</c:v>
                </c:pt>
                <c:pt idx="522">
                  <c:v>10.72000027</c:v>
                </c:pt>
                <c:pt idx="523">
                  <c:v>10.52999973</c:v>
                </c:pt>
                <c:pt idx="524">
                  <c:v>10.829999920000001</c:v>
                </c:pt>
                <c:pt idx="525">
                  <c:v>10.85999966</c:v>
                </c:pt>
                <c:pt idx="526">
                  <c:v>11.19999981</c:v>
                </c:pt>
                <c:pt idx="527">
                  <c:v>11.369999890000001</c:v>
                </c:pt>
                <c:pt idx="528">
                  <c:v>11.510000229999999</c:v>
                </c:pt>
                <c:pt idx="529">
                  <c:v>11.56000042</c:v>
                </c:pt>
                <c:pt idx="530">
                  <c:v>11.93000031</c:v>
                </c:pt>
                <c:pt idx="531">
                  <c:v>11.760000229999999</c:v>
                </c:pt>
                <c:pt idx="532">
                  <c:v>11.44999981</c:v>
                </c:pt>
                <c:pt idx="533">
                  <c:v>11.44999981</c:v>
                </c:pt>
                <c:pt idx="534">
                  <c:v>11.539999959999999</c:v>
                </c:pt>
                <c:pt idx="535">
                  <c:v>11.47999954</c:v>
                </c:pt>
                <c:pt idx="536">
                  <c:v>11.43000031</c:v>
                </c:pt>
                <c:pt idx="537">
                  <c:v>11.579999920000001</c:v>
                </c:pt>
                <c:pt idx="538">
                  <c:v>11.69999981</c:v>
                </c:pt>
                <c:pt idx="539">
                  <c:v>11.619999890000001</c:v>
                </c:pt>
                <c:pt idx="540">
                  <c:v>12.27000046</c:v>
                </c:pt>
                <c:pt idx="541">
                  <c:v>11.760000229999999</c:v>
                </c:pt>
                <c:pt idx="542">
                  <c:v>11.69999981</c:v>
                </c:pt>
                <c:pt idx="543">
                  <c:v>11.97999954</c:v>
                </c:pt>
                <c:pt idx="544">
                  <c:v>12.55000019</c:v>
                </c:pt>
                <c:pt idx="545">
                  <c:v>12.170000079999999</c:v>
                </c:pt>
                <c:pt idx="546">
                  <c:v>11.93000031</c:v>
                </c:pt>
                <c:pt idx="547">
                  <c:v>12.27000046</c:v>
                </c:pt>
                <c:pt idx="548">
                  <c:v>12.649999619999999</c:v>
                </c:pt>
                <c:pt idx="549">
                  <c:v>12.56999969</c:v>
                </c:pt>
                <c:pt idx="550">
                  <c:v>12.90999985</c:v>
                </c:pt>
                <c:pt idx="551">
                  <c:v>12.81000042</c:v>
                </c:pt>
                <c:pt idx="552">
                  <c:v>13.369999890000001</c:v>
                </c:pt>
                <c:pt idx="553">
                  <c:v>13.19999981</c:v>
                </c:pt>
                <c:pt idx="554">
                  <c:v>12.489999770000001</c:v>
                </c:pt>
                <c:pt idx="555">
                  <c:v>12.68999958</c:v>
                </c:pt>
                <c:pt idx="556">
                  <c:v>12.489999770000001</c:v>
                </c:pt>
                <c:pt idx="557">
                  <c:v>12.829999920000001</c:v>
                </c:pt>
                <c:pt idx="558">
                  <c:v>12.850000380000001</c:v>
                </c:pt>
                <c:pt idx="559">
                  <c:v>12.210000040000001</c:v>
                </c:pt>
                <c:pt idx="560">
                  <c:v>12.14000034</c:v>
                </c:pt>
                <c:pt idx="561">
                  <c:v>12.31999969</c:v>
                </c:pt>
                <c:pt idx="562">
                  <c:v>12.30000019</c:v>
                </c:pt>
                <c:pt idx="563">
                  <c:v>12.149999619999999</c:v>
                </c:pt>
                <c:pt idx="564">
                  <c:v>12.460000040000001</c:v>
                </c:pt>
                <c:pt idx="565">
                  <c:v>12.25</c:v>
                </c:pt>
                <c:pt idx="566">
                  <c:v>12.170000079999999</c:v>
                </c:pt>
                <c:pt idx="567">
                  <c:v>12.69999981</c:v>
                </c:pt>
                <c:pt idx="568">
                  <c:v>12.920000079999999</c:v>
                </c:pt>
                <c:pt idx="569">
                  <c:v>12.72999954</c:v>
                </c:pt>
                <c:pt idx="570">
                  <c:v>12.510000229999999</c:v>
                </c:pt>
                <c:pt idx="571">
                  <c:v>12.510000229999999</c:v>
                </c:pt>
                <c:pt idx="572">
                  <c:v>12.380000109999999</c:v>
                </c:pt>
                <c:pt idx="573">
                  <c:v>12.19999981</c:v>
                </c:pt>
                <c:pt idx="574">
                  <c:v>12.239999770000001</c:v>
                </c:pt>
                <c:pt idx="575">
                  <c:v>12.239999770000001</c:v>
                </c:pt>
                <c:pt idx="576">
                  <c:v>12.22999954</c:v>
                </c:pt>
                <c:pt idx="577">
                  <c:v>12.10999966</c:v>
                </c:pt>
                <c:pt idx="578">
                  <c:v>11.44999981</c:v>
                </c:pt>
                <c:pt idx="579">
                  <c:v>11.72999954</c:v>
                </c:pt>
                <c:pt idx="580">
                  <c:v>11.93999958</c:v>
                </c:pt>
                <c:pt idx="581">
                  <c:v>12.22000027</c:v>
                </c:pt>
                <c:pt idx="582">
                  <c:v>12.27000046</c:v>
                </c:pt>
                <c:pt idx="583">
                  <c:v>12.489999770000001</c:v>
                </c:pt>
                <c:pt idx="584">
                  <c:v>12.43000031</c:v>
                </c:pt>
                <c:pt idx="585">
                  <c:v>11.260000229999999</c:v>
                </c:pt>
                <c:pt idx="586">
                  <c:v>11.539999959999999</c:v>
                </c:pt>
                <c:pt idx="587">
                  <c:v>11.630000109999999</c:v>
                </c:pt>
                <c:pt idx="588">
                  <c:v>11.40999985</c:v>
                </c:pt>
                <c:pt idx="589">
                  <c:v>11.60999966</c:v>
                </c:pt>
                <c:pt idx="590">
                  <c:v>11.739999770000001</c:v>
                </c:pt>
                <c:pt idx="591">
                  <c:v>11.81999969</c:v>
                </c:pt>
                <c:pt idx="592">
                  <c:v>11.710000040000001</c:v>
                </c:pt>
                <c:pt idx="593">
                  <c:v>11.579999920000001</c:v>
                </c:pt>
                <c:pt idx="594">
                  <c:v>11.329999920000001</c:v>
                </c:pt>
                <c:pt idx="595">
                  <c:v>11.55000019</c:v>
                </c:pt>
                <c:pt idx="596">
                  <c:v>11.84000015</c:v>
                </c:pt>
                <c:pt idx="597">
                  <c:v>12.149999619999999</c:v>
                </c:pt>
                <c:pt idx="598">
                  <c:v>12.14000034</c:v>
                </c:pt>
                <c:pt idx="599">
                  <c:v>12.10999966</c:v>
                </c:pt>
                <c:pt idx="600">
                  <c:v>12.489999770000001</c:v>
                </c:pt>
                <c:pt idx="601">
                  <c:v>13.329999920000001</c:v>
                </c:pt>
                <c:pt idx="602">
                  <c:v>13.06000042</c:v>
                </c:pt>
                <c:pt idx="603">
                  <c:v>12.81000042</c:v>
                </c:pt>
                <c:pt idx="604">
                  <c:v>13.899999619999999</c:v>
                </c:pt>
                <c:pt idx="605">
                  <c:v>14.880000109999999</c:v>
                </c:pt>
                <c:pt idx="606">
                  <c:v>14.52999973</c:v>
                </c:pt>
                <c:pt idx="607">
                  <c:v>14.81000042</c:v>
                </c:pt>
                <c:pt idx="608">
                  <c:v>14.90999985</c:v>
                </c:pt>
                <c:pt idx="609">
                  <c:v>15.989999770000001</c:v>
                </c:pt>
                <c:pt idx="610">
                  <c:v>15.97000027</c:v>
                </c:pt>
                <c:pt idx="611">
                  <c:v>15.880000109999999</c:v>
                </c:pt>
                <c:pt idx="612">
                  <c:v>15.630000109999999</c:v>
                </c:pt>
                <c:pt idx="613">
                  <c:v>15.47999954</c:v>
                </c:pt>
                <c:pt idx="614">
                  <c:v>15.10999966</c:v>
                </c:pt>
                <c:pt idx="615">
                  <c:v>15.27999973</c:v>
                </c:pt>
                <c:pt idx="616">
                  <c:v>14.869999890000001</c:v>
                </c:pt>
                <c:pt idx="617">
                  <c:v>15</c:v>
                </c:pt>
                <c:pt idx="618">
                  <c:v>15.02000046</c:v>
                </c:pt>
                <c:pt idx="619">
                  <c:v>14.77000046</c:v>
                </c:pt>
                <c:pt idx="620">
                  <c:v>14.52000046</c:v>
                </c:pt>
                <c:pt idx="621">
                  <c:v>14.77999973</c:v>
                </c:pt>
                <c:pt idx="622">
                  <c:v>14.90999985</c:v>
                </c:pt>
                <c:pt idx="623">
                  <c:v>15.420000079999999</c:v>
                </c:pt>
                <c:pt idx="624">
                  <c:v>15.260000229999999</c:v>
                </c:pt>
                <c:pt idx="625">
                  <c:v>15.18999958</c:v>
                </c:pt>
                <c:pt idx="626">
                  <c:v>14.960000040000001</c:v>
                </c:pt>
                <c:pt idx="627">
                  <c:v>15.010000229999999</c:v>
                </c:pt>
                <c:pt idx="628">
                  <c:v>14.85999966</c:v>
                </c:pt>
                <c:pt idx="629">
                  <c:v>14.90999985</c:v>
                </c:pt>
                <c:pt idx="630">
                  <c:v>14.93000031</c:v>
                </c:pt>
                <c:pt idx="631">
                  <c:v>14.5</c:v>
                </c:pt>
                <c:pt idx="632">
                  <c:v>14.22999954</c:v>
                </c:pt>
                <c:pt idx="633">
                  <c:v>14.06000042</c:v>
                </c:pt>
                <c:pt idx="634">
                  <c:v>14.47999954</c:v>
                </c:pt>
                <c:pt idx="635">
                  <c:v>14.60999966</c:v>
                </c:pt>
                <c:pt idx="636">
                  <c:v>14.420000079999999</c:v>
                </c:pt>
                <c:pt idx="637">
                  <c:v>14.25</c:v>
                </c:pt>
                <c:pt idx="638">
                  <c:v>14.010000229999999</c:v>
                </c:pt>
                <c:pt idx="639">
                  <c:v>13.60999966</c:v>
                </c:pt>
                <c:pt idx="640">
                  <c:v>13.27999973</c:v>
                </c:pt>
                <c:pt idx="641">
                  <c:v>13.90999985</c:v>
                </c:pt>
                <c:pt idx="642">
                  <c:v>14.18999958</c:v>
                </c:pt>
                <c:pt idx="643">
                  <c:v>13.90999985</c:v>
                </c:pt>
                <c:pt idx="644">
                  <c:v>13.81999969</c:v>
                </c:pt>
                <c:pt idx="645">
                  <c:v>14.02999973</c:v>
                </c:pt>
                <c:pt idx="646">
                  <c:v>13.789999959999999</c:v>
                </c:pt>
                <c:pt idx="647">
                  <c:v>13.85999966</c:v>
                </c:pt>
                <c:pt idx="648">
                  <c:v>14.39000034</c:v>
                </c:pt>
                <c:pt idx="649">
                  <c:v>13.94999981</c:v>
                </c:pt>
                <c:pt idx="650">
                  <c:v>13.90999985</c:v>
                </c:pt>
                <c:pt idx="651">
                  <c:v>14.02000046</c:v>
                </c:pt>
                <c:pt idx="652">
                  <c:v>13.31999969</c:v>
                </c:pt>
                <c:pt idx="653">
                  <c:v>13.710000040000001</c:v>
                </c:pt>
                <c:pt idx="654">
                  <c:v>13.80000019</c:v>
                </c:pt>
                <c:pt idx="655">
                  <c:v>13.75</c:v>
                </c:pt>
                <c:pt idx="656">
                  <c:v>13.81999969</c:v>
                </c:pt>
                <c:pt idx="657">
                  <c:v>13.93000031</c:v>
                </c:pt>
                <c:pt idx="658">
                  <c:v>13.899999619999999</c:v>
                </c:pt>
                <c:pt idx="659">
                  <c:v>13.59000015</c:v>
                </c:pt>
                <c:pt idx="660">
                  <c:v>13.460000040000001</c:v>
                </c:pt>
                <c:pt idx="661">
                  <c:v>12.989999770000001</c:v>
                </c:pt>
                <c:pt idx="662">
                  <c:v>13</c:v>
                </c:pt>
                <c:pt idx="663">
                  <c:v>12.670000079999999</c:v>
                </c:pt>
                <c:pt idx="664">
                  <c:v>12.56999969</c:v>
                </c:pt>
                <c:pt idx="665">
                  <c:v>12.72999954</c:v>
                </c:pt>
                <c:pt idx="666">
                  <c:v>13.079999920000001</c:v>
                </c:pt>
                <c:pt idx="667">
                  <c:v>13.170000079999999</c:v>
                </c:pt>
                <c:pt idx="668">
                  <c:v>12.899999619999999</c:v>
                </c:pt>
                <c:pt idx="669">
                  <c:v>13.31000042</c:v>
                </c:pt>
                <c:pt idx="670">
                  <c:v>13.05000019</c:v>
                </c:pt>
                <c:pt idx="671">
                  <c:v>13.02999973</c:v>
                </c:pt>
                <c:pt idx="672">
                  <c:v>13.10999966</c:v>
                </c:pt>
                <c:pt idx="673">
                  <c:v>13.010000229999999</c:v>
                </c:pt>
                <c:pt idx="674">
                  <c:v>12.89000034</c:v>
                </c:pt>
                <c:pt idx="675">
                  <c:v>12.94999981</c:v>
                </c:pt>
                <c:pt idx="676">
                  <c:v>13.02999973</c:v>
                </c:pt>
                <c:pt idx="677">
                  <c:v>12.760000229999999</c:v>
                </c:pt>
                <c:pt idx="678">
                  <c:v>12.68000031</c:v>
                </c:pt>
                <c:pt idx="679">
                  <c:v>12.989999770000001</c:v>
                </c:pt>
                <c:pt idx="680">
                  <c:v>12.85999966</c:v>
                </c:pt>
                <c:pt idx="681">
                  <c:v>13.22000027</c:v>
                </c:pt>
                <c:pt idx="682">
                  <c:v>13.399999619999999</c:v>
                </c:pt>
                <c:pt idx="683">
                  <c:v>13.55000019</c:v>
                </c:pt>
                <c:pt idx="684">
                  <c:v>12.81999969</c:v>
                </c:pt>
                <c:pt idx="685">
                  <c:v>12.77000046</c:v>
                </c:pt>
                <c:pt idx="686">
                  <c:v>13.22999954</c:v>
                </c:pt>
                <c:pt idx="687">
                  <c:v>13.710000040000001</c:v>
                </c:pt>
                <c:pt idx="688">
                  <c:v>13.77999973</c:v>
                </c:pt>
                <c:pt idx="689">
                  <c:v>14.15999985</c:v>
                </c:pt>
                <c:pt idx="690">
                  <c:v>14.31000042</c:v>
                </c:pt>
                <c:pt idx="691">
                  <c:v>14.30000019</c:v>
                </c:pt>
                <c:pt idx="692">
                  <c:v>14.15999985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6-4982-AFB5-3F5E4390DA62}"/>
            </c:ext>
          </c:extLst>
        </c:ser>
        <c:ser>
          <c:idx val="1"/>
          <c:order val="1"/>
          <c:tx>
            <c:strRef>
              <c:f>'Time Series Forecasting'!$H$1</c:f>
              <c:strCache>
                <c:ptCount val="1"/>
                <c:pt idx="0">
                  <c:v>Actual Close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'Time Series Forecasting'!$A$2:$A$715</c:f>
              <c:numCache>
                <c:formatCode>m/d/yyyy</c:formatCode>
                <c:ptCount val="714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  <c:pt idx="252">
                  <c:v>43832</c:v>
                </c:pt>
                <c:pt idx="253">
                  <c:v>43833</c:v>
                </c:pt>
                <c:pt idx="254">
                  <c:v>43836</c:v>
                </c:pt>
                <c:pt idx="255">
                  <c:v>43837</c:v>
                </c:pt>
                <c:pt idx="256">
                  <c:v>43838</c:v>
                </c:pt>
                <c:pt idx="257">
                  <c:v>43839</c:v>
                </c:pt>
                <c:pt idx="258">
                  <c:v>43840</c:v>
                </c:pt>
                <c:pt idx="259">
                  <c:v>43843</c:v>
                </c:pt>
                <c:pt idx="260">
                  <c:v>43844</c:v>
                </c:pt>
                <c:pt idx="261">
                  <c:v>43845</c:v>
                </c:pt>
                <c:pt idx="262">
                  <c:v>43846</c:v>
                </c:pt>
                <c:pt idx="263">
                  <c:v>43847</c:v>
                </c:pt>
                <c:pt idx="264">
                  <c:v>43851</c:v>
                </c:pt>
                <c:pt idx="265">
                  <c:v>43852</c:v>
                </c:pt>
                <c:pt idx="266">
                  <c:v>43853</c:v>
                </c:pt>
                <c:pt idx="267">
                  <c:v>43854</c:v>
                </c:pt>
                <c:pt idx="268">
                  <c:v>43857</c:v>
                </c:pt>
                <c:pt idx="269">
                  <c:v>43858</c:v>
                </c:pt>
                <c:pt idx="270">
                  <c:v>43859</c:v>
                </c:pt>
                <c:pt idx="271">
                  <c:v>43860</c:v>
                </c:pt>
                <c:pt idx="272">
                  <c:v>43861</c:v>
                </c:pt>
                <c:pt idx="273">
                  <c:v>43864</c:v>
                </c:pt>
                <c:pt idx="274">
                  <c:v>43865</c:v>
                </c:pt>
                <c:pt idx="275">
                  <c:v>43866</c:v>
                </c:pt>
                <c:pt idx="276">
                  <c:v>43867</c:v>
                </c:pt>
                <c:pt idx="277">
                  <c:v>43868</c:v>
                </c:pt>
                <c:pt idx="278">
                  <c:v>43871</c:v>
                </c:pt>
                <c:pt idx="279">
                  <c:v>43872</c:v>
                </c:pt>
                <c:pt idx="280">
                  <c:v>43873</c:v>
                </c:pt>
                <c:pt idx="281">
                  <c:v>43874</c:v>
                </c:pt>
                <c:pt idx="282">
                  <c:v>43875</c:v>
                </c:pt>
                <c:pt idx="283">
                  <c:v>43879</c:v>
                </c:pt>
                <c:pt idx="284">
                  <c:v>43880</c:v>
                </c:pt>
                <c:pt idx="285">
                  <c:v>43881</c:v>
                </c:pt>
                <c:pt idx="286">
                  <c:v>43882</c:v>
                </c:pt>
                <c:pt idx="287">
                  <c:v>43885</c:v>
                </c:pt>
                <c:pt idx="288">
                  <c:v>43886</c:v>
                </c:pt>
                <c:pt idx="289">
                  <c:v>43887</c:v>
                </c:pt>
                <c:pt idx="290">
                  <c:v>43888</c:v>
                </c:pt>
                <c:pt idx="291">
                  <c:v>43889</c:v>
                </c:pt>
                <c:pt idx="292">
                  <c:v>43892</c:v>
                </c:pt>
                <c:pt idx="293">
                  <c:v>43893</c:v>
                </c:pt>
                <c:pt idx="294">
                  <c:v>43894</c:v>
                </c:pt>
                <c:pt idx="295">
                  <c:v>43895</c:v>
                </c:pt>
                <c:pt idx="296">
                  <c:v>43896</c:v>
                </c:pt>
                <c:pt idx="297">
                  <c:v>43899</c:v>
                </c:pt>
                <c:pt idx="298">
                  <c:v>43900</c:v>
                </c:pt>
                <c:pt idx="299">
                  <c:v>43901</c:v>
                </c:pt>
                <c:pt idx="300">
                  <c:v>43902</c:v>
                </c:pt>
                <c:pt idx="301">
                  <c:v>43903</c:v>
                </c:pt>
                <c:pt idx="302">
                  <c:v>43906</c:v>
                </c:pt>
                <c:pt idx="303">
                  <c:v>43907</c:v>
                </c:pt>
                <c:pt idx="304">
                  <c:v>43908</c:v>
                </c:pt>
                <c:pt idx="305">
                  <c:v>43909</c:v>
                </c:pt>
                <c:pt idx="306">
                  <c:v>43910</c:v>
                </c:pt>
                <c:pt idx="307">
                  <c:v>43913</c:v>
                </c:pt>
                <c:pt idx="308">
                  <c:v>43914</c:v>
                </c:pt>
                <c:pt idx="309">
                  <c:v>43915</c:v>
                </c:pt>
                <c:pt idx="310">
                  <c:v>43916</c:v>
                </c:pt>
                <c:pt idx="311">
                  <c:v>43917</c:v>
                </c:pt>
                <c:pt idx="312">
                  <c:v>43920</c:v>
                </c:pt>
                <c:pt idx="313">
                  <c:v>43921</c:v>
                </c:pt>
                <c:pt idx="314">
                  <c:v>43922</c:v>
                </c:pt>
                <c:pt idx="315">
                  <c:v>43923</c:v>
                </c:pt>
                <c:pt idx="316">
                  <c:v>43924</c:v>
                </c:pt>
                <c:pt idx="317">
                  <c:v>43927</c:v>
                </c:pt>
                <c:pt idx="318">
                  <c:v>43928</c:v>
                </c:pt>
                <c:pt idx="319">
                  <c:v>43929</c:v>
                </c:pt>
                <c:pt idx="320">
                  <c:v>43930</c:v>
                </c:pt>
                <c:pt idx="321">
                  <c:v>43934</c:v>
                </c:pt>
                <c:pt idx="322">
                  <c:v>43935</c:v>
                </c:pt>
                <c:pt idx="323">
                  <c:v>43936</c:v>
                </c:pt>
                <c:pt idx="324">
                  <c:v>43937</c:v>
                </c:pt>
                <c:pt idx="325">
                  <c:v>43938</c:v>
                </c:pt>
                <c:pt idx="326">
                  <c:v>43941</c:v>
                </c:pt>
                <c:pt idx="327">
                  <c:v>43942</c:v>
                </c:pt>
                <c:pt idx="328">
                  <c:v>43943</c:v>
                </c:pt>
                <c:pt idx="329">
                  <c:v>43944</c:v>
                </c:pt>
                <c:pt idx="330">
                  <c:v>43945</c:v>
                </c:pt>
                <c:pt idx="331">
                  <c:v>43948</c:v>
                </c:pt>
                <c:pt idx="332">
                  <c:v>43949</c:v>
                </c:pt>
                <c:pt idx="333">
                  <c:v>43950</c:v>
                </c:pt>
                <c:pt idx="334">
                  <c:v>43951</c:v>
                </c:pt>
                <c:pt idx="335">
                  <c:v>43952</c:v>
                </c:pt>
                <c:pt idx="336">
                  <c:v>43955</c:v>
                </c:pt>
                <c:pt idx="337">
                  <c:v>43956</c:v>
                </c:pt>
                <c:pt idx="338">
                  <c:v>43957</c:v>
                </c:pt>
                <c:pt idx="339">
                  <c:v>43958</c:v>
                </c:pt>
                <c:pt idx="340">
                  <c:v>43959</c:v>
                </c:pt>
                <c:pt idx="341">
                  <c:v>43962</c:v>
                </c:pt>
                <c:pt idx="342">
                  <c:v>43963</c:v>
                </c:pt>
                <c:pt idx="343">
                  <c:v>43964</c:v>
                </c:pt>
                <c:pt idx="344">
                  <c:v>43965</c:v>
                </c:pt>
                <c:pt idx="345">
                  <c:v>43966</c:v>
                </c:pt>
                <c:pt idx="346">
                  <c:v>43969</c:v>
                </c:pt>
                <c:pt idx="347">
                  <c:v>43970</c:v>
                </c:pt>
                <c:pt idx="348">
                  <c:v>43971</c:v>
                </c:pt>
                <c:pt idx="349">
                  <c:v>43972</c:v>
                </c:pt>
                <c:pt idx="350">
                  <c:v>43973</c:v>
                </c:pt>
                <c:pt idx="351">
                  <c:v>43977</c:v>
                </c:pt>
                <c:pt idx="352">
                  <c:v>43978</c:v>
                </c:pt>
                <c:pt idx="353">
                  <c:v>43979</c:v>
                </c:pt>
                <c:pt idx="354">
                  <c:v>43980</c:v>
                </c:pt>
                <c:pt idx="355">
                  <c:v>43983</c:v>
                </c:pt>
                <c:pt idx="356">
                  <c:v>43984</c:v>
                </c:pt>
                <c:pt idx="357">
                  <c:v>43985</c:v>
                </c:pt>
                <c:pt idx="358">
                  <c:v>43986</c:v>
                </c:pt>
                <c:pt idx="359">
                  <c:v>43987</c:v>
                </c:pt>
                <c:pt idx="360">
                  <c:v>43990</c:v>
                </c:pt>
                <c:pt idx="361">
                  <c:v>43991</c:v>
                </c:pt>
                <c:pt idx="362">
                  <c:v>43992</c:v>
                </c:pt>
                <c:pt idx="363">
                  <c:v>43993</c:v>
                </c:pt>
                <c:pt idx="364">
                  <c:v>43994</c:v>
                </c:pt>
                <c:pt idx="365">
                  <c:v>43997</c:v>
                </c:pt>
                <c:pt idx="366">
                  <c:v>43998</c:v>
                </c:pt>
                <c:pt idx="367">
                  <c:v>43999</c:v>
                </c:pt>
                <c:pt idx="368">
                  <c:v>44000</c:v>
                </c:pt>
                <c:pt idx="369">
                  <c:v>44001</c:v>
                </c:pt>
                <c:pt idx="370">
                  <c:v>44004</c:v>
                </c:pt>
                <c:pt idx="371">
                  <c:v>44005</c:v>
                </c:pt>
                <c:pt idx="372">
                  <c:v>44006</c:v>
                </c:pt>
                <c:pt idx="373">
                  <c:v>44007</c:v>
                </c:pt>
                <c:pt idx="374">
                  <c:v>44008</c:v>
                </c:pt>
                <c:pt idx="375">
                  <c:v>44011</c:v>
                </c:pt>
                <c:pt idx="376">
                  <c:v>44012</c:v>
                </c:pt>
                <c:pt idx="377">
                  <c:v>44013</c:v>
                </c:pt>
                <c:pt idx="378">
                  <c:v>44014</c:v>
                </c:pt>
                <c:pt idx="379">
                  <c:v>44018</c:v>
                </c:pt>
                <c:pt idx="380">
                  <c:v>44019</c:v>
                </c:pt>
                <c:pt idx="381">
                  <c:v>44020</c:v>
                </c:pt>
                <c:pt idx="382">
                  <c:v>44021</c:v>
                </c:pt>
                <c:pt idx="383">
                  <c:v>44022</c:v>
                </c:pt>
                <c:pt idx="384">
                  <c:v>44025</c:v>
                </c:pt>
                <c:pt idx="385">
                  <c:v>44026</c:v>
                </c:pt>
                <c:pt idx="386">
                  <c:v>44027</c:v>
                </c:pt>
                <c:pt idx="387">
                  <c:v>44028</c:v>
                </c:pt>
                <c:pt idx="388">
                  <c:v>44029</c:v>
                </c:pt>
                <c:pt idx="389">
                  <c:v>44032</c:v>
                </c:pt>
                <c:pt idx="390">
                  <c:v>44033</c:v>
                </c:pt>
                <c:pt idx="391">
                  <c:v>44034</c:v>
                </c:pt>
                <c:pt idx="392">
                  <c:v>44035</c:v>
                </c:pt>
                <c:pt idx="393">
                  <c:v>44036</c:v>
                </c:pt>
                <c:pt idx="394">
                  <c:v>44039</c:v>
                </c:pt>
                <c:pt idx="395">
                  <c:v>44040</c:v>
                </c:pt>
                <c:pt idx="396">
                  <c:v>44041</c:v>
                </c:pt>
                <c:pt idx="397">
                  <c:v>44042</c:v>
                </c:pt>
                <c:pt idx="398">
                  <c:v>44043</c:v>
                </c:pt>
                <c:pt idx="399">
                  <c:v>44046</c:v>
                </c:pt>
                <c:pt idx="400">
                  <c:v>44047</c:v>
                </c:pt>
                <c:pt idx="401">
                  <c:v>44048</c:v>
                </c:pt>
                <c:pt idx="402">
                  <c:v>44049</c:v>
                </c:pt>
                <c:pt idx="403">
                  <c:v>44050</c:v>
                </c:pt>
                <c:pt idx="404">
                  <c:v>44053</c:v>
                </c:pt>
                <c:pt idx="405">
                  <c:v>44054</c:v>
                </c:pt>
                <c:pt idx="406">
                  <c:v>44055</c:v>
                </c:pt>
                <c:pt idx="407">
                  <c:v>44056</c:v>
                </c:pt>
                <c:pt idx="408">
                  <c:v>44057</c:v>
                </c:pt>
                <c:pt idx="409">
                  <c:v>44060</c:v>
                </c:pt>
                <c:pt idx="410">
                  <c:v>44061</c:v>
                </c:pt>
                <c:pt idx="411">
                  <c:v>44062</c:v>
                </c:pt>
                <c:pt idx="412">
                  <c:v>44063</c:v>
                </c:pt>
                <c:pt idx="413">
                  <c:v>44064</c:v>
                </c:pt>
                <c:pt idx="414">
                  <c:v>44067</c:v>
                </c:pt>
                <c:pt idx="415">
                  <c:v>44068</c:v>
                </c:pt>
                <c:pt idx="416">
                  <c:v>44069</c:v>
                </c:pt>
                <c:pt idx="417">
                  <c:v>44070</c:v>
                </c:pt>
                <c:pt idx="418">
                  <c:v>44071</c:v>
                </c:pt>
                <c:pt idx="419">
                  <c:v>44074</c:v>
                </c:pt>
                <c:pt idx="420">
                  <c:v>44075</c:v>
                </c:pt>
                <c:pt idx="421">
                  <c:v>44076</c:v>
                </c:pt>
                <c:pt idx="422">
                  <c:v>44077</c:v>
                </c:pt>
                <c:pt idx="423">
                  <c:v>44078</c:v>
                </c:pt>
                <c:pt idx="424">
                  <c:v>44082</c:v>
                </c:pt>
                <c:pt idx="425">
                  <c:v>44083</c:v>
                </c:pt>
                <c:pt idx="426">
                  <c:v>44084</c:v>
                </c:pt>
                <c:pt idx="427">
                  <c:v>44085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44095</c:v>
                </c:pt>
                <c:pt idx="434">
                  <c:v>44096</c:v>
                </c:pt>
                <c:pt idx="435">
                  <c:v>44097</c:v>
                </c:pt>
                <c:pt idx="436">
                  <c:v>44098</c:v>
                </c:pt>
                <c:pt idx="437">
                  <c:v>44099</c:v>
                </c:pt>
                <c:pt idx="438">
                  <c:v>44102</c:v>
                </c:pt>
                <c:pt idx="439">
                  <c:v>44103</c:v>
                </c:pt>
                <c:pt idx="440">
                  <c:v>44104</c:v>
                </c:pt>
                <c:pt idx="441">
                  <c:v>44105</c:v>
                </c:pt>
                <c:pt idx="442">
                  <c:v>44106</c:v>
                </c:pt>
                <c:pt idx="443">
                  <c:v>44109</c:v>
                </c:pt>
                <c:pt idx="444">
                  <c:v>44110</c:v>
                </c:pt>
                <c:pt idx="445">
                  <c:v>44111</c:v>
                </c:pt>
                <c:pt idx="446">
                  <c:v>44112</c:v>
                </c:pt>
                <c:pt idx="447">
                  <c:v>44113</c:v>
                </c:pt>
                <c:pt idx="448">
                  <c:v>44116</c:v>
                </c:pt>
                <c:pt idx="449">
                  <c:v>44117</c:v>
                </c:pt>
                <c:pt idx="450">
                  <c:v>44118</c:v>
                </c:pt>
                <c:pt idx="451">
                  <c:v>44119</c:v>
                </c:pt>
                <c:pt idx="452">
                  <c:v>44120</c:v>
                </c:pt>
                <c:pt idx="453">
                  <c:v>44123</c:v>
                </c:pt>
                <c:pt idx="454">
                  <c:v>44124</c:v>
                </c:pt>
                <c:pt idx="455">
                  <c:v>44125</c:v>
                </c:pt>
                <c:pt idx="456">
                  <c:v>44126</c:v>
                </c:pt>
                <c:pt idx="457">
                  <c:v>44127</c:v>
                </c:pt>
                <c:pt idx="458">
                  <c:v>44130</c:v>
                </c:pt>
                <c:pt idx="459">
                  <c:v>44131</c:v>
                </c:pt>
                <c:pt idx="460">
                  <c:v>44132</c:v>
                </c:pt>
                <c:pt idx="461">
                  <c:v>44133</c:v>
                </c:pt>
                <c:pt idx="462">
                  <c:v>44134</c:v>
                </c:pt>
                <c:pt idx="463">
                  <c:v>44137</c:v>
                </c:pt>
                <c:pt idx="464">
                  <c:v>44138</c:v>
                </c:pt>
                <c:pt idx="465">
                  <c:v>44139</c:v>
                </c:pt>
                <c:pt idx="466">
                  <c:v>44140</c:v>
                </c:pt>
                <c:pt idx="467">
                  <c:v>44141</c:v>
                </c:pt>
                <c:pt idx="468">
                  <c:v>44144</c:v>
                </c:pt>
                <c:pt idx="469">
                  <c:v>44145</c:v>
                </c:pt>
                <c:pt idx="470">
                  <c:v>44146</c:v>
                </c:pt>
                <c:pt idx="471">
                  <c:v>44147</c:v>
                </c:pt>
                <c:pt idx="472">
                  <c:v>44148</c:v>
                </c:pt>
                <c:pt idx="473">
                  <c:v>44151</c:v>
                </c:pt>
                <c:pt idx="474">
                  <c:v>44152</c:v>
                </c:pt>
                <c:pt idx="475">
                  <c:v>44153</c:v>
                </c:pt>
                <c:pt idx="476">
                  <c:v>44154</c:v>
                </c:pt>
                <c:pt idx="477">
                  <c:v>44155</c:v>
                </c:pt>
                <c:pt idx="478">
                  <c:v>44158</c:v>
                </c:pt>
                <c:pt idx="479">
                  <c:v>44159</c:v>
                </c:pt>
                <c:pt idx="480">
                  <c:v>44160</c:v>
                </c:pt>
                <c:pt idx="481">
                  <c:v>44162</c:v>
                </c:pt>
                <c:pt idx="482">
                  <c:v>44165</c:v>
                </c:pt>
                <c:pt idx="483">
                  <c:v>44166</c:v>
                </c:pt>
                <c:pt idx="484">
                  <c:v>44167</c:v>
                </c:pt>
                <c:pt idx="485">
                  <c:v>44168</c:v>
                </c:pt>
                <c:pt idx="486">
                  <c:v>44169</c:v>
                </c:pt>
                <c:pt idx="487">
                  <c:v>44172</c:v>
                </c:pt>
                <c:pt idx="488">
                  <c:v>44173</c:v>
                </c:pt>
                <c:pt idx="489">
                  <c:v>44174</c:v>
                </c:pt>
                <c:pt idx="490">
                  <c:v>44175</c:v>
                </c:pt>
                <c:pt idx="491">
                  <c:v>44176</c:v>
                </c:pt>
                <c:pt idx="492">
                  <c:v>44179</c:v>
                </c:pt>
                <c:pt idx="493">
                  <c:v>44180</c:v>
                </c:pt>
                <c:pt idx="494">
                  <c:v>44181</c:v>
                </c:pt>
                <c:pt idx="495">
                  <c:v>44182</c:v>
                </c:pt>
                <c:pt idx="496">
                  <c:v>44183</c:v>
                </c:pt>
                <c:pt idx="497">
                  <c:v>44186</c:v>
                </c:pt>
                <c:pt idx="498">
                  <c:v>44187</c:v>
                </c:pt>
                <c:pt idx="499">
                  <c:v>44188</c:v>
                </c:pt>
                <c:pt idx="500">
                  <c:v>44189</c:v>
                </c:pt>
                <c:pt idx="501">
                  <c:v>44193</c:v>
                </c:pt>
                <c:pt idx="502">
                  <c:v>44194</c:v>
                </c:pt>
                <c:pt idx="503">
                  <c:v>44195</c:v>
                </c:pt>
                <c:pt idx="504">
                  <c:v>44196</c:v>
                </c:pt>
                <c:pt idx="505">
                  <c:v>44200</c:v>
                </c:pt>
                <c:pt idx="506">
                  <c:v>44201</c:v>
                </c:pt>
                <c:pt idx="507">
                  <c:v>44202</c:v>
                </c:pt>
                <c:pt idx="508">
                  <c:v>44203</c:v>
                </c:pt>
                <c:pt idx="509">
                  <c:v>44204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44221</c:v>
                </c:pt>
                <c:pt idx="520">
                  <c:v>44222</c:v>
                </c:pt>
                <c:pt idx="521">
                  <c:v>44223</c:v>
                </c:pt>
                <c:pt idx="522">
                  <c:v>44224</c:v>
                </c:pt>
                <c:pt idx="523">
                  <c:v>44225</c:v>
                </c:pt>
                <c:pt idx="524">
                  <c:v>44228</c:v>
                </c:pt>
                <c:pt idx="525">
                  <c:v>44229</c:v>
                </c:pt>
                <c:pt idx="526">
                  <c:v>44230</c:v>
                </c:pt>
                <c:pt idx="527">
                  <c:v>44231</c:v>
                </c:pt>
                <c:pt idx="528">
                  <c:v>44232</c:v>
                </c:pt>
                <c:pt idx="529">
                  <c:v>44235</c:v>
                </c:pt>
                <c:pt idx="530">
                  <c:v>44236</c:v>
                </c:pt>
                <c:pt idx="531">
                  <c:v>44237</c:v>
                </c:pt>
                <c:pt idx="532">
                  <c:v>44238</c:v>
                </c:pt>
                <c:pt idx="533">
                  <c:v>44239</c:v>
                </c:pt>
                <c:pt idx="534">
                  <c:v>44243</c:v>
                </c:pt>
                <c:pt idx="535">
                  <c:v>44244</c:v>
                </c:pt>
                <c:pt idx="536">
                  <c:v>44245</c:v>
                </c:pt>
                <c:pt idx="537">
                  <c:v>44246</c:v>
                </c:pt>
                <c:pt idx="538">
                  <c:v>44249</c:v>
                </c:pt>
                <c:pt idx="539">
                  <c:v>44250</c:v>
                </c:pt>
                <c:pt idx="540">
                  <c:v>44251</c:v>
                </c:pt>
                <c:pt idx="541">
                  <c:v>44252</c:v>
                </c:pt>
                <c:pt idx="542">
                  <c:v>44253</c:v>
                </c:pt>
                <c:pt idx="543">
                  <c:v>44256</c:v>
                </c:pt>
                <c:pt idx="544">
                  <c:v>44257</c:v>
                </c:pt>
                <c:pt idx="545">
                  <c:v>44258</c:v>
                </c:pt>
                <c:pt idx="546">
                  <c:v>44259</c:v>
                </c:pt>
                <c:pt idx="547">
                  <c:v>44260</c:v>
                </c:pt>
                <c:pt idx="548">
                  <c:v>44263</c:v>
                </c:pt>
                <c:pt idx="549">
                  <c:v>44264</c:v>
                </c:pt>
                <c:pt idx="550">
                  <c:v>44265</c:v>
                </c:pt>
                <c:pt idx="551">
                  <c:v>44266</c:v>
                </c:pt>
                <c:pt idx="552">
                  <c:v>44267</c:v>
                </c:pt>
                <c:pt idx="553">
                  <c:v>44270</c:v>
                </c:pt>
                <c:pt idx="554">
                  <c:v>44271</c:v>
                </c:pt>
                <c:pt idx="555">
                  <c:v>44272</c:v>
                </c:pt>
                <c:pt idx="556">
                  <c:v>44273</c:v>
                </c:pt>
                <c:pt idx="557">
                  <c:v>44274</c:v>
                </c:pt>
                <c:pt idx="558">
                  <c:v>44277</c:v>
                </c:pt>
                <c:pt idx="559">
                  <c:v>44278</c:v>
                </c:pt>
                <c:pt idx="560">
                  <c:v>44279</c:v>
                </c:pt>
                <c:pt idx="561">
                  <c:v>44280</c:v>
                </c:pt>
                <c:pt idx="562">
                  <c:v>44281</c:v>
                </c:pt>
                <c:pt idx="563">
                  <c:v>44284</c:v>
                </c:pt>
                <c:pt idx="564">
                  <c:v>44285</c:v>
                </c:pt>
                <c:pt idx="565">
                  <c:v>44286</c:v>
                </c:pt>
                <c:pt idx="566">
                  <c:v>44287</c:v>
                </c:pt>
                <c:pt idx="567">
                  <c:v>44291</c:v>
                </c:pt>
                <c:pt idx="568">
                  <c:v>44292</c:v>
                </c:pt>
                <c:pt idx="569">
                  <c:v>44293</c:v>
                </c:pt>
                <c:pt idx="570">
                  <c:v>44294</c:v>
                </c:pt>
                <c:pt idx="571">
                  <c:v>44295</c:v>
                </c:pt>
                <c:pt idx="572">
                  <c:v>44298</c:v>
                </c:pt>
                <c:pt idx="573">
                  <c:v>44299</c:v>
                </c:pt>
                <c:pt idx="574">
                  <c:v>44300</c:v>
                </c:pt>
                <c:pt idx="575">
                  <c:v>44301</c:v>
                </c:pt>
                <c:pt idx="576">
                  <c:v>44302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44312</c:v>
                </c:pt>
                <c:pt idx="583">
                  <c:v>44313</c:v>
                </c:pt>
                <c:pt idx="584">
                  <c:v>44314</c:v>
                </c:pt>
                <c:pt idx="585">
                  <c:v>44315</c:v>
                </c:pt>
                <c:pt idx="586">
                  <c:v>44316</c:v>
                </c:pt>
                <c:pt idx="587">
                  <c:v>44319</c:v>
                </c:pt>
                <c:pt idx="588">
                  <c:v>44320</c:v>
                </c:pt>
                <c:pt idx="589">
                  <c:v>44321</c:v>
                </c:pt>
                <c:pt idx="590">
                  <c:v>44322</c:v>
                </c:pt>
                <c:pt idx="591">
                  <c:v>44323</c:v>
                </c:pt>
                <c:pt idx="592">
                  <c:v>44326</c:v>
                </c:pt>
                <c:pt idx="593">
                  <c:v>44327</c:v>
                </c:pt>
                <c:pt idx="594">
                  <c:v>44328</c:v>
                </c:pt>
                <c:pt idx="595">
                  <c:v>44329</c:v>
                </c:pt>
                <c:pt idx="596">
                  <c:v>44330</c:v>
                </c:pt>
                <c:pt idx="597">
                  <c:v>44333</c:v>
                </c:pt>
                <c:pt idx="598">
                  <c:v>44334</c:v>
                </c:pt>
                <c:pt idx="599">
                  <c:v>44335</c:v>
                </c:pt>
                <c:pt idx="600">
                  <c:v>44336</c:v>
                </c:pt>
                <c:pt idx="601">
                  <c:v>44337</c:v>
                </c:pt>
                <c:pt idx="602">
                  <c:v>44340</c:v>
                </c:pt>
                <c:pt idx="603">
                  <c:v>44341</c:v>
                </c:pt>
                <c:pt idx="604">
                  <c:v>44342</c:v>
                </c:pt>
                <c:pt idx="605">
                  <c:v>44343</c:v>
                </c:pt>
                <c:pt idx="606">
                  <c:v>44344</c:v>
                </c:pt>
                <c:pt idx="607">
                  <c:v>44348</c:v>
                </c:pt>
                <c:pt idx="608">
                  <c:v>44349</c:v>
                </c:pt>
                <c:pt idx="609">
                  <c:v>44350</c:v>
                </c:pt>
                <c:pt idx="610">
                  <c:v>44351</c:v>
                </c:pt>
                <c:pt idx="611">
                  <c:v>44354</c:v>
                </c:pt>
                <c:pt idx="612">
                  <c:v>44355</c:v>
                </c:pt>
                <c:pt idx="613">
                  <c:v>44356</c:v>
                </c:pt>
                <c:pt idx="614">
                  <c:v>44357</c:v>
                </c:pt>
                <c:pt idx="615">
                  <c:v>44358</c:v>
                </c:pt>
                <c:pt idx="616">
                  <c:v>44361</c:v>
                </c:pt>
                <c:pt idx="617">
                  <c:v>44362</c:v>
                </c:pt>
                <c:pt idx="618">
                  <c:v>44363</c:v>
                </c:pt>
                <c:pt idx="619">
                  <c:v>44364</c:v>
                </c:pt>
                <c:pt idx="620">
                  <c:v>44365</c:v>
                </c:pt>
                <c:pt idx="621">
                  <c:v>44368</c:v>
                </c:pt>
                <c:pt idx="622">
                  <c:v>44369</c:v>
                </c:pt>
                <c:pt idx="623">
                  <c:v>44370</c:v>
                </c:pt>
                <c:pt idx="624">
                  <c:v>44371</c:v>
                </c:pt>
                <c:pt idx="625">
                  <c:v>44372</c:v>
                </c:pt>
                <c:pt idx="626">
                  <c:v>44375</c:v>
                </c:pt>
                <c:pt idx="627">
                  <c:v>44376</c:v>
                </c:pt>
                <c:pt idx="628">
                  <c:v>44377</c:v>
                </c:pt>
                <c:pt idx="629">
                  <c:v>44378</c:v>
                </c:pt>
                <c:pt idx="630">
                  <c:v>44379</c:v>
                </c:pt>
                <c:pt idx="631">
                  <c:v>44383</c:v>
                </c:pt>
                <c:pt idx="632">
                  <c:v>44384</c:v>
                </c:pt>
                <c:pt idx="633">
                  <c:v>44385</c:v>
                </c:pt>
                <c:pt idx="634">
                  <c:v>44386</c:v>
                </c:pt>
                <c:pt idx="635">
                  <c:v>44389</c:v>
                </c:pt>
                <c:pt idx="636">
                  <c:v>44390</c:v>
                </c:pt>
                <c:pt idx="637">
                  <c:v>44391</c:v>
                </c:pt>
                <c:pt idx="638">
                  <c:v>44392</c:v>
                </c:pt>
                <c:pt idx="639">
                  <c:v>44393</c:v>
                </c:pt>
                <c:pt idx="640">
                  <c:v>44396</c:v>
                </c:pt>
                <c:pt idx="641">
                  <c:v>44397</c:v>
                </c:pt>
                <c:pt idx="642">
                  <c:v>44398</c:v>
                </c:pt>
                <c:pt idx="643">
                  <c:v>44399</c:v>
                </c:pt>
                <c:pt idx="644">
                  <c:v>44400</c:v>
                </c:pt>
                <c:pt idx="645">
                  <c:v>44403</c:v>
                </c:pt>
                <c:pt idx="646">
                  <c:v>44404</c:v>
                </c:pt>
                <c:pt idx="647">
                  <c:v>44405</c:v>
                </c:pt>
                <c:pt idx="648">
                  <c:v>44406</c:v>
                </c:pt>
                <c:pt idx="649">
                  <c:v>44407</c:v>
                </c:pt>
                <c:pt idx="650">
                  <c:v>44410</c:v>
                </c:pt>
                <c:pt idx="651">
                  <c:v>44411</c:v>
                </c:pt>
                <c:pt idx="652">
                  <c:v>44412</c:v>
                </c:pt>
                <c:pt idx="653">
                  <c:v>44413</c:v>
                </c:pt>
                <c:pt idx="654">
                  <c:v>44414</c:v>
                </c:pt>
                <c:pt idx="655">
                  <c:v>44417</c:v>
                </c:pt>
                <c:pt idx="656">
                  <c:v>44418</c:v>
                </c:pt>
                <c:pt idx="657">
                  <c:v>44419</c:v>
                </c:pt>
                <c:pt idx="658">
                  <c:v>44420</c:v>
                </c:pt>
                <c:pt idx="659">
                  <c:v>44421</c:v>
                </c:pt>
                <c:pt idx="660">
                  <c:v>44424</c:v>
                </c:pt>
                <c:pt idx="661">
                  <c:v>44425</c:v>
                </c:pt>
                <c:pt idx="662">
                  <c:v>44426</c:v>
                </c:pt>
                <c:pt idx="663">
                  <c:v>44427</c:v>
                </c:pt>
                <c:pt idx="664">
                  <c:v>44428</c:v>
                </c:pt>
                <c:pt idx="665">
                  <c:v>44431</c:v>
                </c:pt>
                <c:pt idx="666">
                  <c:v>44432</c:v>
                </c:pt>
                <c:pt idx="667">
                  <c:v>44433</c:v>
                </c:pt>
                <c:pt idx="668">
                  <c:v>44434</c:v>
                </c:pt>
                <c:pt idx="669">
                  <c:v>44435</c:v>
                </c:pt>
                <c:pt idx="670">
                  <c:v>44438</c:v>
                </c:pt>
                <c:pt idx="671">
                  <c:v>44439</c:v>
                </c:pt>
                <c:pt idx="672">
                  <c:v>44440</c:v>
                </c:pt>
                <c:pt idx="673">
                  <c:v>44441</c:v>
                </c:pt>
                <c:pt idx="674">
                  <c:v>44442</c:v>
                </c:pt>
                <c:pt idx="675">
                  <c:v>44446</c:v>
                </c:pt>
                <c:pt idx="676">
                  <c:v>44447</c:v>
                </c:pt>
                <c:pt idx="677">
                  <c:v>44448</c:v>
                </c:pt>
                <c:pt idx="678">
                  <c:v>44449</c:v>
                </c:pt>
                <c:pt idx="679">
                  <c:v>44452</c:v>
                </c:pt>
                <c:pt idx="680">
                  <c:v>44453</c:v>
                </c:pt>
                <c:pt idx="681">
                  <c:v>44454</c:v>
                </c:pt>
                <c:pt idx="682">
                  <c:v>44455</c:v>
                </c:pt>
                <c:pt idx="683">
                  <c:v>44456</c:v>
                </c:pt>
                <c:pt idx="684">
                  <c:v>44459</c:v>
                </c:pt>
                <c:pt idx="685">
                  <c:v>44460</c:v>
                </c:pt>
                <c:pt idx="686">
                  <c:v>44461</c:v>
                </c:pt>
                <c:pt idx="687">
                  <c:v>44462</c:v>
                </c:pt>
                <c:pt idx="688">
                  <c:v>44463</c:v>
                </c:pt>
                <c:pt idx="689">
                  <c:v>44466</c:v>
                </c:pt>
                <c:pt idx="690">
                  <c:v>44467</c:v>
                </c:pt>
                <c:pt idx="691">
                  <c:v>44468</c:v>
                </c:pt>
                <c:pt idx="692">
                  <c:v>44469</c:v>
                </c:pt>
                <c:pt idx="693">
                  <c:v>44470</c:v>
                </c:pt>
                <c:pt idx="694">
                  <c:v>44473</c:v>
                </c:pt>
                <c:pt idx="695">
                  <c:v>44474</c:v>
                </c:pt>
                <c:pt idx="696">
                  <c:v>44475</c:v>
                </c:pt>
                <c:pt idx="697">
                  <c:v>44476</c:v>
                </c:pt>
                <c:pt idx="698">
                  <c:v>44477</c:v>
                </c:pt>
                <c:pt idx="699">
                  <c:v>44480</c:v>
                </c:pt>
                <c:pt idx="700">
                  <c:v>44481</c:v>
                </c:pt>
                <c:pt idx="701">
                  <c:v>44482</c:v>
                </c:pt>
                <c:pt idx="702">
                  <c:v>44483</c:v>
                </c:pt>
                <c:pt idx="703">
                  <c:v>44484</c:v>
                </c:pt>
                <c:pt idx="704">
                  <c:v>44487</c:v>
                </c:pt>
                <c:pt idx="705">
                  <c:v>44488</c:v>
                </c:pt>
                <c:pt idx="706">
                  <c:v>44489</c:v>
                </c:pt>
                <c:pt idx="707">
                  <c:v>44490</c:v>
                </c:pt>
                <c:pt idx="708">
                  <c:v>44491</c:v>
                </c:pt>
                <c:pt idx="709">
                  <c:v>44494</c:v>
                </c:pt>
                <c:pt idx="710">
                  <c:v>44495</c:v>
                </c:pt>
                <c:pt idx="711">
                  <c:v>44496</c:v>
                </c:pt>
                <c:pt idx="712">
                  <c:v>44497</c:v>
                </c:pt>
                <c:pt idx="713">
                  <c:v>44498</c:v>
                </c:pt>
              </c:numCache>
            </c:numRef>
          </c:cat>
          <c:val>
            <c:numRef>
              <c:f>'Time Series Forecasting'!$H$2:$H$715</c:f>
              <c:numCache>
                <c:formatCode>General</c:formatCode>
                <c:ptCount val="714"/>
                <c:pt idx="693">
                  <c:v>14.16</c:v>
                </c:pt>
                <c:pt idx="694">
                  <c:v>14.35</c:v>
                </c:pt>
                <c:pt idx="695">
                  <c:v>14.29</c:v>
                </c:pt>
                <c:pt idx="696">
                  <c:v>14.12</c:v>
                </c:pt>
                <c:pt idx="697">
                  <c:v>14.89</c:v>
                </c:pt>
                <c:pt idx="698">
                  <c:v>15.12</c:v>
                </c:pt>
                <c:pt idx="699">
                  <c:v>15.09</c:v>
                </c:pt>
                <c:pt idx="700">
                  <c:v>15.64</c:v>
                </c:pt>
                <c:pt idx="701">
                  <c:v>15.51</c:v>
                </c:pt>
                <c:pt idx="702">
                  <c:v>15.45</c:v>
                </c:pt>
                <c:pt idx="703">
                  <c:v>15.7</c:v>
                </c:pt>
                <c:pt idx="704">
                  <c:v>15.56</c:v>
                </c:pt>
                <c:pt idx="705">
                  <c:v>15.42</c:v>
                </c:pt>
                <c:pt idx="706">
                  <c:v>16.04</c:v>
                </c:pt>
                <c:pt idx="707">
                  <c:v>16.55</c:v>
                </c:pt>
                <c:pt idx="708">
                  <c:v>16.28</c:v>
                </c:pt>
                <c:pt idx="709">
                  <c:v>16</c:v>
                </c:pt>
                <c:pt idx="710">
                  <c:v>15.94</c:v>
                </c:pt>
                <c:pt idx="711">
                  <c:v>15.51</c:v>
                </c:pt>
                <c:pt idx="712">
                  <c:v>16.86</c:v>
                </c:pt>
                <c:pt idx="713">
                  <c:v>17.079999999999998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6-4982-AFB5-3F5E4390DA62}"/>
            </c:ext>
          </c:extLst>
        </c:ser>
        <c:ser>
          <c:idx val="2"/>
          <c:order val="2"/>
          <c:tx>
            <c:strRef>
              <c:f>'Time Series Forecasting'!$P$1</c:f>
              <c:strCache>
                <c:ptCount val="1"/>
                <c:pt idx="0">
                  <c:v>Holt Winters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'Time Series Forecasting'!$A$2:$A$715</c:f>
              <c:numCache>
                <c:formatCode>m/d/yyyy</c:formatCode>
                <c:ptCount val="714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  <c:pt idx="252">
                  <c:v>43832</c:v>
                </c:pt>
                <c:pt idx="253">
                  <c:v>43833</c:v>
                </c:pt>
                <c:pt idx="254">
                  <c:v>43836</c:v>
                </c:pt>
                <c:pt idx="255">
                  <c:v>43837</c:v>
                </c:pt>
                <c:pt idx="256">
                  <c:v>43838</c:v>
                </c:pt>
                <c:pt idx="257">
                  <c:v>43839</c:v>
                </c:pt>
                <c:pt idx="258">
                  <c:v>43840</c:v>
                </c:pt>
                <c:pt idx="259">
                  <c:v>43843</c:v>
                </c:pt>
                <c:pt idx="260">
                  <c:v>43844</c:v>
                </c:pt>
                <c:pt idx="261">
                  <c:v>43845</c:v>
                </c:pt>
                <c:pt idx="262">
                  <c:v>43846</c:v>
                </c:pt>
                <c:pt idx="263">
                  <c:v>43847</c:v>
                </c:pt>
                <c:pt idx="264">
                  <c:v>43851</c:v>
                </c:pt>
                <c:pt idx="265">
                  <c:v>43852</c:v>
                </c:pt>
                <c:pt idx="266">
                  <c:v>43853</c:v>
                </c:pt>
                <c:pt idx="267">
                  <c:v>43854</c:v>
                </c:pt>
                <c:pt idx="268">
                  <c:v>43857</c:v>
                </c:pt>
                <c:pt idx="269">
                  <c:v>43858</c:v>
                </c:pt>
                <c:pt idx="270">
                  <c:v>43859</c:v>
                </c:pt>
                <c:pt idx="271">
                  <c:v>43860</c:v>
                </c:pt>
                <c:pt idx="272">
                  <c:v>43861</c:v>
                </c:pt>
                <c:pt idx="273">
                  <c:v>43864</c:v>
                </c:pt>
                <c:pt idx="274">
                  <c:v>43865</c:v>
                </c:pt>
                <c:pt idx="275">
                  <c:v>43866</c:v>
                </c:pt>
                <c:pt idx="276">
                  <c:v>43867</c:v>
                </c:pt>
                <c:pt idx="277">
                  <c:v>43868</c:v>
                </c:pt>
                <c:pt idx="278">
                  <c:v>43871</c:v>
                </c:pt>
                <c:pt idx="279">
                  <c:v>43872</c:v>
                </c:pt>
                <c:pt idx="280">
                  <c:v>43873</c:v>
                </c:pt>
                <c:pt idx="281">
                  <c:v>43874</c:v>
                </c:pt>
                <c:pt idx="282">
                  <c:v>43875</c:v>
                </c:pt>
                <c:pt idx="283">
                  <c:v>43879</c:v>
                </c:pt>
                <c:pt idx="284">
                  <c:v>43880</c:v>
                </c:pt>
                <c:pt idx="285">
                  <c:v>43881</c:v>
                </c:pt>
                <c:pt idx="286">
                  <c:v>43882</c:v>
                </c:pt>
                <c:pt idx="287">
                  <c:v>43885</c:v>
                </c:pt>
                <c:pt idx="288">
                  <c:v>43886</c:v>
                </c:pt>
                <c:pt idx="289">
                  <c:v>43887</c:v>
                </c:pt>
                <c:pt idx="290">
                  <c:v>43888</c:v>
                </c:pt>
                <c:pt idx="291">
                  <c:v>43889</c:v>
                </c:pt>
                <c:pt idx="292">
                  <c:v>43892</c:v>
                </c:pt>
                <c:pt idx="293">
                  <c:v>43893</c:v>
                </c:pt>
                <c:pt idx="294">
                  <c:v>43894</c:v>
                </c:pt>
                <c:pt idx="295">
                  <c:v>43895</c:v>
                </c:pt>
                <c:pt idx="296">
                  <c:v>43896</c:v>
                </c:pt>
                <c:pt idx="297">
                  <c:v>43899</c:v>
                </c:pt>
                <c:pt idx="298">
                  <c:v>43900</c:v>
                </c:pt>
                <c:pt idx="299">
                  <c:v>43901</c:v>
                </c:pt>
                <c:pt idx="300">
                  <c:v>43902</c:v>
                </c:pt>
                <c:pt idx="301">
                  <c:v>43903</c:v>
                </c:pt>
                <c:pt idx="302">
                  <c:v>43906</c:v>
                </c:pt>
                <c:pt idx="303">
                  <c:v>43907</c:v>
                </c:pt>
                <c:pt idx="304">
                  <c:v>43908</c:v>
                </c:pt>
                <c:pt idx="305">
                  <c:v>43909</c:v>
                </c:pt>
                <c:pt idx="306">
                  <c:v>43910</c:v>
                </c:pt>
                <c:pt idx="307">
                  <c:v>43913</c:v>
                </c:pt>
                <c:pt idx="308">
                  <c:v>43914</c:v>
                </c:pt>
                <c:pt idx="309">
                  <c:v>43915</c:v>
                </c:pt>
                <c:pt idx="310">
                  <c:v>43916</c:v>
                </c:pt>
                <c:pt idx="311">
                  <c:v>43917</c:v>
                </c:pt>
                <c:pt idx="312">
                  <c:v>43920</c:v>
                </c:pt>
                <c:pt idx="313">
                  <c:v>43921</c:v>
                </c:pt>
                <c:pt idx="314">
                  <c:v>43922</c:v>
                </c:pt>
                <c:pt idx="315">
                  <c:v>43923</c:v>
                </c:pt>
                <c:pt idx="316">
                  <c:v>43924</c:v>
                </c:pt>
                <c:pt idx="317">
                  <c:v>43927</c:v>
                </c:pt>
                <c:pt idx="318">
                  <c:v>43928</c:v>
                </c:pt>
                <c:pt idx="319">
                  <c:v>43929</c:v>
                </c:pt>
                <c:pt idx="320">
                  <c:v>43930</c:v>
                </c:pt>
                <c:pt idx="321">
                  <c:v>43934</c:v>
                </c:pt>
                <c:pt idx="322">
                  <c:v>43935</c:v>
                </c:pt>
                <c:pt idx="323">
                  <c:v>43936</c:v>
                </c:pt>
                <c:pt idx="324">
                  <c:v>43937</c:v>
                </c:pt>
                <c:pt idx="325">
                  <c:v>43938</c:v>
                </c:pt>
                <c:pt idx="326">
                  <c:v>43941</c:v>
                </c:pt>
                <c:pt idx="327">
                  <c:v>43942</c:v>
                </c:pt>
                <c:pt idx="328">
                  <c:v>43943</c:v>
                </c:pt>
                <c:pt idx="329">
                  <c:v>43944</c:v>
                </c:pt>
                <c:pt idx="330">
                  <c:v>43945</c:v>
                </c:pt>
                <c:pt idx="331">
                  <c:v>43948</c:v>
                </c:pt>
                <c:pt idx="332">
                  <c:v>43949</c:v>
                </c:pt>
                <c:pt idx="333">
                  <c:v>43950</c:v>
                </c:pt>
                <c:pt idx="334">
                  <c:v>43951</c:v>
                </c:pt>
                <c:pt idx="335">
                  <c:v>43952</c:v>
                </c:pt>
                <c:pt idx="336">
                  <c:v>43955</c:v>
                </c:pt>
                <c:pt idx="337">
                  <c:v>43956</c:v>
                </c:pt>
                <c:pt idx="338">
                  <c:v>43957</c:v>
                </c:pt>
                <c:pt idx="339">
                  <c:v>43958</c:v>
                </c:pt>
                <c:pt idx="340">
                  <c:v>43959</c:v>
                </c:pt>
                <c:pt idx="341">
                  <c:v>43962</c:v>
                </c:pt>
                <c:pt idx="342">
                  <c:v>43963</c:v>
                </c:pt>
                <c:pt idx="343">
                  <c:v>43964</c:v>
                </c:pt>
                <c:pt idx="344">
                  <c:v>43965</c:v>
                </c:pt>
                <c:pt idx="345">
                  <c:v>43966</c:v>
                </c:pt>
                <c:pt idx="346">
                  <c:v>43969</c:v>
                </c:pt>
                <c:pt idx="347">
                  <c:v>43970</c:v>
                </c:pt>
                <c:pt idx="348">
                  <c:v>43971</c:v>
                </c:pt>
                <c:pt idx="349">
                  <c:v>43972</c:v>
                </c:pt>
                <c:pt idx="350">
                  <c:v>43973</c:v>
                </c:pt>
                <c:pt idx="351">
                  <c:v>43977</c:v>
                </c:pt>
                <c:pt idx="352">
                  <c:v>43978</c:v>
                </c:pt>
                <c:pt idx="353">
                  <c:v>43979</c:v>
                </c:pt>
                <c:pt idx="354">
                  <c:v>43980</c:v>
                </c:pt>
                <c:pt idx="355">
                  <c:v>43983</c:v>
                </c:pt>
                <c:pt idx="356">
                  <c:v>43984</c:v>
                </c:pt>
                <c:pt idx="357">
                  <c:v>43985</c:v>
                </c:pt>
                <c:pt idx="358">
                  <c:v>43986</c:v>
                </c:pt>
                <c:pt idx="359">
                  <c:v>43987</c:v>
                </c:pt>
                <c:pt idx="360">
                  <c:v>43990</c:v>
                </c:pt>
                <c:pt idx="361">
                  <c:v>43991</c:v>
                </c:pt>
                <c:pt idx="362">
                  <c:v>43992</c:v>
                </c:pt>
                <c:pt idx="363">
                  <c:v>43993</c:v>
                </c:pt>
                <c:pt idx="364">
                  <c:v>43994</c:v>
                </c:pt>
                <c:pt idx="365">
                  <c:v>43997</c:v>
                </c:pt>
                <c:pt idx="366">
                  <c:v>43998</c:v>
                </c:pt>
                <c:pt idx="367">
                  <c:v>43999</c:v>
                </c:pt>
                <c:pt idx="368">
                  <c:v>44000</c:v>
                </c:pt>
                <c:pt idx="369">
                  <c:v>44001</c:v>
                </c:pt>
                <c:pt idx="370">
                  <c:v>44004</c:v>
                </c:pt>
                <c:pt idx="371">
                  <c:v>44005</c:v>
                </c:pt>
                <c:pt idx="372">
                  <c:v>44006</c:v>
                </c:pt>
                <c:pt idx="373">
                  <c:v>44007</c:v>
                </c:pt>
                <c:pt idx="374">
                  <c:v>44008</c:v>
                </c:pt>
                <c:pt idx="375">
                  <c:v>44011</c:v>
                </c:pt>
                <c:pt idx="376">
                  <c:v>44012</c:v>
                </c:pt>
                <c:pt idx="377">
                  <c:v>44013</c:v>
                </c:pt>
                <c:pt idx="378">
                  <c:v>44014</c:v>
                </c:pt>
                <c:pt idx="379">
                  <c:v>44018</c:v>
                </c:pt>
                <c:pt idx="380">
                  <c:v>44019</c:v>
                </c:pt>
                <c:pt idx="381">
                  <c:v>44020</c:v>
                </c:pt>
                <c:pt idx="382">
                  <c:v>44021</c:v>
                </c:pt>
                <c:pt idx="383">
                  <c:v>44022</c:v>
                </c:pt>
                <c:pt idx="384">
                  <c:v>44025</c:v>
                </c:pt>
                <c:pt idx="385">
                  <c:v>44026</c:v>
                </c:pt>
                <c:pt idx="386">
                  <c:v>44027</c:v>
                </c:pt>
                <c:pt idx="387">
                  <c:v>44028</c:v>
                </c:pt>
                <c:pt idx="388">
                  <c:v>44029</c:v>
                </c:pt>
                <c:pt idx="389">
                  <c:v>44032</c:v>
                </c:pt>
                <c:pt idx="390">
                  <c:v>44033</c:v>
                </c:pt>
                <c:pt idx="391">
                  <c:v>44034</c:v>
                </c:pt>
                <c:pt idx="392">
                  <c:v>44035</c:v>
                </c:pt>
                <c:pt idx="393">
                  <c:v>44036</c:v>
                </c:pt>
                <c:pt idx="394">
                  <c:v>44039</c:v>
                </c:pt>
                <c:pt idx="395">
                  <c:v>44040</c:v>
                </c:pt>
                <c:pt idx="396">
                  <c:v>44041</c:v>
                </c:pt>
                <c:pt idx="397">
                  <c:v>44042</c:v>
                </c:pt>
                <c:pt idx="398">
                  <c:v>44043</c:v>
                </c:pt>
                <c:pt idx="399">
                  <c:v>44046</c:v>
                </c:pt>
                <c:pt idx="400">
                  <c:v>44047</c:v>
                </c:pt>
                <c:pt idx="401">
                  <c:v>44048</c:v>
                </c:pt>
                <c:pt idx="402">
                  <c:v>44049</c:v>
                </c:pt>
                <c:pt idx="403">
                  <c:v>44050</c:v>
                </c:pt>
                <c:pt idx="404">
                  <c:v>44053</c:v>
                </c:pt>
                <c:pt idx="405">
                  <c:v>44054</c:v>
                </c:pt>
                <c:pt idx="406">
                  <c:v>44055</c:v>
                </c:pt>
                <c:pt idx="407">
                  <c:v>44056</c:v>
                </c:pt>
                <c:pt idx="408">
                  <c:v>44057</c:v>
                </c:pt>
                <c:pt idx="409">
                  <c:v>44060</c:v>
                </c:pt>
                <c:pt idx="410">
                  <c:v>44061</c:v>
                </c:pt>
                <c:pt idx="411">
                  <c:v>44062</c:v>
                </c:pt>
                <c:pt idx="412">
                  <c:v>44063</c:v>
                </c:pt>
                <c:pt idx="413">
                  <c:v>44064</c:v>
                </c:pt>
                <c:pt idx="414">
                  <c:v>44067</c:v>
                </c:pt>
                <c:pt idx="415">
                  <c:v>44068</c:v>
                </c:pt>
                <c:pt idx="416">
                  <c:v>44069</c:v>
                </c:pt>
                <c:pt idx="417">
                  <c:v>44070</c:v>
                </c:pt>
                <c:pt idx="418">
                  <c:v>44071</c:v>
                </c:pt>
                <c:pt idx="419">
                  <c:v>44074</c:v>
                </c:pt>
                <c:pt idx="420">
                  <c:v>44075</c:v>
                </c:pt>
                <c:pt idx="421">
                  <c:v>44076</c:v>
                </c:pt>
                <c:pt idx="422">
                  <c:v>44077</c:v>
                </c:pt>
                <c:pt idx="423">
                  <c:v>44078</c:v>
                </c:pt>
                <c:pt idx="424">
                  <c:v>44082</c:v>
                </c:pt>
                <c:pt idx="425">
                  <c:v>44083</c:v>
                </c:pt>
                <c:pt idx="426">
                  <c:v>44084</c:v>
                </c:pt>
                <c:pt idx="427">
                  <c:v>44085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44095</c:v>
                </c:pt>
                <c:pt idx="434">
                  <c:v>44096</c:v>
                </c:pt>
                <c:pt idx="435">
                  <c:v>44097</c:v>
                </c:pt>
                <c:pt idx="436">
                  <c:v>44098</c:v>
                </c:pt>
                <c:pt idx="437">
                  <c:v>44099</c:v>
                </c:pt>
                <c:pt idx="438">
                  <c:v>44102</c:v>
                </c:pt>
                <c:pt idx="439">
                  <c:v>44103</c:v>
                </c:pt>
                <c:pt idx="440">
                  <c:v>44104</c:v>
                </c:pt>
                <c:pt idx="441">
                  <c:v>44105</c:v>
                </c:pt>
                <c:pt idx="442">
                  <c:v>44106</c:v>
                </c:pt>
                <c:pt idx="443">
                  <c:v>44109</c:v>
                </c:pt>
                <c:pt idx="444">
                  <c:v>44110</c:v>
                </c:pt>
                <c:pt idx="445">
                  <c:v>44111</c:v>
                </c:pt>
                <c:pt idx="446">
                  <c:v>44112</c:v>
                </c:pt>
                <c:pt idx="447">
                  <c:v>44113</c:v>
                </c:pt>
                <c:pt idx="448">
                  <c:v>44116</c:v>
                </c:pt>
                <c:pt idx="449">
                  <c:v>44117</c:v>
                </c:pt>
                <c:pt idx="450">
                  <c:v>44118</c:v>
                </c:pt>
                <c:pt idx="451">
                  <c:v>44119</c:v>
                </c:pt>
                <c:pt idx="452">
                  <c:v>44120</c:v>
                </c:pt>
                <c:pt idx="453">
                  <c:v>44123</c:v>
                </c:pt>
                <c:pt idx="454">
                  <c:v>44124</c:v>
                </c:pt>
                <c:pt idx="455">
                  <c:v>44125</c:v>
                </c:pt>
                <c:pt idx="456">
                  <c:v>44126</c:v>
                </c:pt>
                <c:pt idx="457">
                  <c:v>44127</c:v>
                </c:pt>
                <c:pt idx="458">
                  <c:v>44130</c:v>
                </c:pt>
                <c:pt idx="459">
                  <c:v>44131</c:v>
                </c:pt>
                <c:pt idx="460">
                  <c:v>44132</c:v>
                </c:pt>
                <c:pt idx="461">
                  <c:v>44133</c:v>
                </c:pt>
                <c:pt idx="462">
                  <c:v>44134</c:v>
                </c:pt>
                <c:pt idx="463">
                  <c:v>44137</c:v>
                </c:pt>
                <c:pt idx="464">
                  <c:v>44138</c:v>
                </c:pt>
                <c:pt idx="465">
                  <c:v>44139</c:v>
                </c:pt>
                <c:pt idx="466">
                  <c:v>44140</c:v>
                </c:pt>
                <c:pt idx="467">
                  <c:v>44141</c:v>
                </c:pt>
                <c:pt idx="468">
                  <c:v>44144</c:v>
                </c:pt>
                <c:pt idx="469">
                  <c:v>44145</c:v>
                </c:pt>
                <c:pt idx="470">
                  <c:v>44146</c:v>
                </c:pt>
                <c:pt idx="471">
                  <c:v>44147</c:v>
                </c:pt>
                <c:pt idx="472">
                  <c:v>44148</c:v>
                </c:pt>
                <c:pt idx="473">
                  <c:v>44151</c:v>
                </c:pt>
                <c:pt idx="474">
                  <c:v>44152</c:v>
                </c:pt>
                <c:pt idx="475">
                  <c:v>44153</c:v>
                </c:pt>
                <c:pt idx="476">
                  <c:v>44154</c:v>
                </c:pt>
                <c:pt idx="477">
                  <c:v>44155</c:v>
                </c:pt>
                <c:pt idx="478">
                  <c:v>44158</c:v>
                </c:pt>
                <c:pt idx="479">
                  <c:v>44159</c:v>
                </c:pt>
                <c:pt idx="480">
                  <c:v>44160</c:v>
                </c:pt>
                <c:pt idx="481">
                  <c:v>44162</c:v>
                </c:pt>
                <c:pt idx="482">
                  <c:v>44165</c:v>
                </c:pt>
                <c:pt idx="483">
                  <c:v>44166</c:v>
                </c:pt>
                <c:pt idx="484">
                  <c:v>44167</c:v>
                </c:pt>
                <c:pt idx="485">
                  <c:v>44168</c:v>
                </c:pt>
                <c:pt idx="486">
                  <c:v>44169</c:v>
                </c:pt>
                <c:pt idx="487">
                  <c:v>44172</c:v>
                </c:pt>
                <c:pt idx="488">
                  <c:v>44173</c:v>
                </c:pt>
                <c:pt idx="489">
                  <c:v>44174</c:v>
                </c:pt>
                <c:pt idx="490">
                  <c:v>44175</c:v>
                </c:pt>
                <c:pt idx="491">
                  <c:v>44176</c:v>
                </c:pt>
                <c:pt idx="492">
                  <c:v>44179</c:v>
                </c:pt>
                <c:pt idx="493">
                  <c:v>44180</c:v>
                </c:pt>
                <c:pt idx="494">
                  <c:v>44181</c:v>
                </c:pt>
                <c:pt idx="495">
                  <c:v>44182</c:v>
                </c:pt>
                <c:pt idx="496">
                  <c:v>44183</c:v>
                </c:pt>
                <c:pt idx="497">
                  <c:v>44186</c:v>
                </c:pt>
                <c:pt idx="498">
                  <c:v>44187</c:v>
                </c:pt>
                <c:pt idx="499">
                  <c:v>44188</c:v>
                </c:pt>
                <c:pt idx="500">
                  <c:v>44189</c:v>
                </c:pt>
                <c:pt idx="501">
                  <c:v>44193</c:v>
                </c:pt>
                <c:pt idx="502">
                  <c:v>44194</c:v>
                </c:pt>
                <c:pt idx="503">
                  <c:v>44195</c:v>
                </c:pt>
                <c:pt idx="504">
                  <c:v>44196</c:v>
                </c:pt>
                <c:pt idx="505">
                  <c:v>44200</c:v>
                </c:pt>
                <c:pt idx="506">
                  <c:v>44201</c:v>
                </c:pt>
                <c:pt idx="507">
                  <c:v>44202</c:v>
                </c:pt>
                <c:pt idx="508">
                  <c:v>44203</c:v>
                </c:pt>
                <c:pt idx="509">
                  <c:v>44204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44221</c:v>
                </c:pt>
                <c:pt idx="520">
                  <c:v>44222</c:v>
                </c:pt>
                <c:pt idx="521">
                  <c:v>44223</c:v>
                </c:pt>
                <c:pt idx="522">
                  <c:v>44224</c:v>
                </c:pt>
                <c:pt idx="523">
                  <c:v>44225</c:v>
                </c:pt>
                <c:pt idx="524">
                  <c:v>44228</c:v>
                </c:pt>
                <c:pt idx="525">
                  <c:v>44229</c:v>
                </c:pt>
                <c:pt idx="526">
                  <c:v>44230</c:v>
                </c:pt>
                <c:pt idx="527">
                  <c:v>44231</c:v>
                </c:pt>
                <c:pt idx="528">
                  <c:v>44232</c:v>
                </c:pt>
                <c:pt idx="529">
                  <c:v>44235</c:v>
                </c:pt>
                <c:pt idx="530">
                  <c:v>44236</c:v>
                </c:pt>
                <c:pt idx="531">
                  <c:v>44237</c:v>
                </c:pt>
                <c:pt idx="532">
                  <c:v>44238</c:v>
                </c:pt>
                <c:pt idx="533">
                  <c:v>44239</c:v>
                </c:pt>
                <c:pt idx="534">
                  <c:v>44243</c:v>
                </c:pt>
                <c:pt idx="535">
                  <c:v>44244</c:v>
                </c:pt>
                <c:pt idx="536">
                  <c:v>44245</c:v>
                </c:pt>
                <c:pt idx="537">
                  <c:v>44246</c:v>
                </c:pt>
                <c:pt idx="538">
                  <c:v>44249</c:v>
                </c:pt>
                <c:pt idx="539">
                  <c:v>44250</c:v>
                </c:pt>
                <c:pt idx="540">
                  <c:v>44251</c:v>
                </c:pt>
                <c:pt idx="541">
                  <c:v>44252</c:v>
                </c:pt>
                <c:pt idx="542">
                  <c:v>44253</c:v>
                </c:pt>
                <c:pt idx="543">
                  <c:v>44256</c:v>
                </c:pt>
                <c:pt idx="544">
                  <c:v>44257</c:v>
                </c:pt>
                <c:pt idx="545">
                  <c:v>44258</c:v>
                </c:pt>
                <c:pt idx="546">
                  <c:v>44259</c:v>
                </c:pt>
                <c:pt idx="547">
                  <c:v>44260</c:v>
                </c:pt>
                <c:pt idx="548">
                  <c:v>44263</c:v>
                </c:pt>
                <c:pt idx="549">
                  <c:v>44264</c:v>
                </c:pt>
                <c:pt idx="550">
                  <c:v>44265</c:v>
                </c:pt>
                <c:pt idx="551">
                  <c:v>44266</c:v>
                </c:pt>
                <c:pt idx="552">
                  <c:v>44267</c:v>
                </c:pt>
                <c:pt idx="553">
                  <c:v>44270</c:v>
                </c:pt>
                <c:pt idx="554">
                  <c:v>44271</c:v>
                </c:pt>
                <c:pt idx="555">
                  <c:v>44272</c:v>
                </c:pt>
                <c:pt idx="556">
                  <c:v>44273</c:v>
                </c:pt>
                <c:pt idx="557">
                  <c:v>44274</c:v>
                </c:pt>
                <c:pt idx="558">
                  <c:v>44277</c:v>
                </c:pt>
                <c:pt idx="559">
                  <c:v>44278</c:v>
                </c:pt>
                <c:pt idx="560">
                  <c:v>44279</c:v>
                </c:pt>
                <c:pt idx="561">
                  <c:v>44280</c:v>
                </c:pt>
                <c:pt idx="562">
                  <c:v>44281</c:v>
                </c:pt>
                <c:pt idx="563">
                  <c:v>44284</c:v>
                </c:pt>
                <c:pt idx="564">
                  <c:v>44285</c:v>
                </c:pt>
                <c:pt idx="565">
                  <c:v>44286</c:v>
                </c:pt>
                <c:pt idx="566">
                  <c:v>44287</c:v>
                </c:pt>
                <c:pt idx="567">
                  <c:v>44291</c:v>
                </c:pt>
                <c:pt idx="568">
                  <c:v>44292</c:v>
                </c:pt>
                <c:pt idx="569">
                  <c:v>44293</c:v>
                </c:pt>
                <c:pt idx="570">
                  <c:v>44294</c:v>
                </c:pt>
                <c:pt idx="571">
                  <c:v>44295</c:v>
                </c:pt>
                <c:pt idx="572">
                  <c:v>44298</c:v>
                </c:pt>
                <c:pt idx="573">
                  <c:v>44299</c:v>
                </c:pt>
                <c:pt idx="574">
                  <c:v>44300</c:v>
                </c:pt>
                <c:pt idx="575">
                  <c:v>44301</c:v>
                </c:pt>
                <c:pt idx="576">
                  <c:v>44302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44312</c:v>
                </c:pt>
                <c:pt idx="583">
                  <c:v>44313</c:v>
                </c:pt>
                <c:pt idx="584">
                  <c:v>44314</c:v>
                </c:pt>
                <c:pt idx="585">
                  <c:v>44315</c:v>
                </c:pt>
                <c:pt idx="586">
                  <c:v>44316</c:v>
                </c:pt>
                <c:pt idx="587">
                  <c:v>44319</c:v>
                </c:pt>
                <c:pt idx="588">
                  <c:v>44320</c:v>
                </c:pt>
                <c:pt idx="589">
                  <c:v>44321</c:v>
                </c:pt>
                <c:pt idx="590">
                  <c:v>44322</c:v>
                </c:pt>
                <c:pt idx="591">
                  <c:v>44323</c:v>
                </c:pt>
                <c:pt idx="592">
                  <c:v>44326</c:v>
                </c:pt>
                <c:pt idx="593">
                  <c:v>44327</c:v>
                </c:pt>
                <c:pt idx="594">
                  <c:v>44328</c:v>
                </c:pt>
                <c:pt idx="595">
                  <c:v>44329</c:v>
                </c:pt>
                <c:pt idx="596">
                  <c:v>44330</c:v>
                </c:pt>
                <c:pt idx="597">
                  <c:v>44333</c:v>
                </c:pt>
                <c:pt idx="598">
                  <c:v>44334</c:v>
                </c:pt>
                <c:pt idx="599">
                  <c:v>44335</c:v>
                </c:pt>
                <c:pt idx="600">
                  <c:v>44336</c:v>
                </c:pt>
                <c:pt idx="601">
                  <c:v>44337</c:v>
                </c:pt>
                <c:pt idx="602">
                  <c:v>44340</c:v>
                </c:pt>
                <c:pt idx="603">
                  <c:v>44341</c:v>
                </c:pt>
                <c:pt idx="604">
                  <c:v>44342</c:v>
                </c:pt>
                <c:pt idx="605">
                  <c:v>44343</c:v>
                </c:pt>
                <c:pt idx="606">
                  <c:v>44344</c:v>
                </c:pt>
                <c:pt idx="607">
                  <c:v>44348</c:v>
                </c:pt>
                <c:pt idx="608">
                  <c:v>44349</c:v>
                </c:pt>
                <c:pt idx="609">
                  <c:v>44350</c:v>
                </c:pt>
                <c:pt idx="610">
                  <c:v>44351</c:v>
                </c:pt>
                <c:pt idx="611">
                  <c:v>44354</c:v>
                </c:pt>
                <c:pt idx="612">
                  <c:v>44355</c:v>
                </c:pt>
                <c:pt idx="613">
                  <c:v>44356</c:v>
                </c:pt>
                <c:pt idx="614">
                  <c:v>44357</c:v>
                </c:pt>
                <c:pt idx="615">
                  <c:v>44358</c:v>
                </c:pt>
                <c:pt idx="616">
                  <c:v>44361</c:v>
                </c:pt>
                <c:pt idx="617">
                  <c:v>44362</c:v>
                </c:pt>
                <c:pt idx="618">
                  <c:v>44363</c:v>
                </c:pt>
                <c:pt idx="619">
                  <c:v>44364</c:v>
                </c:pt>
                <c:pt idx="620">
                  <c:v>44365</c:v>
                </c:pt>
                <c:pt idx="621">
                  <c:v>44368</c:v>
                </c:pt>
                <c:pt idx="622">
                  <c:v>44369</c:v>
                </c:pt>
                <c:pt idx="623">
                  <c:v>44370</c:v>
                </c:pt>
                <c:pt idx="624">
                  <c:v>44371</c:v>
                </c:pt>
                <c:pt idx="625">
                  <c:v>44372</c:v>
                </c:pt>
                <c:pt idx="626">
                  <c:v>44375</c:v>
                </c:pt>
                <c:pt idx="627">
                  <c:v>44376</c:v>
                </c:pt>
                <c:pt idx="628">
                  <c:v>44377</c:v>
                </c:pt>
                <c:pt idx="629">
                  <c:v>44378</c:v>
                </c:pt>
                <c:pt idx="630">
                  <c:v>44379</c:v>
                </c:pt>
                <c:pt idx="631">
                  <c:v>44383</c:v>
                </c:pt>
                <c:pt idx="632">
                  <c:v>44384</c:v>
                </c:pt>
                <c:pt idx="633">
                  <c:v>44385</c:v>
                </c:pt>
                <c:pt idx="634">
                  <c:v>44386</c:v>
                </c:pt>
                <c:pt idx="635">
                  <c:v>44389</c:v>
                </c:pt>
                <c:pt idx="636">
                  <c:v>44390</c:v>
                </c:pt>
                <c:pt idx="637">
                  <c:v>44391</c:v>
                </c:pt>
                <c:pt idx="638">
                  <c:v>44392</c:v>
                </c:pt>
                <c:pt idx="639">
                  <c:v>44393</c:v>
                </c:pt>
                <c:pt idx="640">
                  <c:v>44396</c:v>
                </c:pt>
                <c:pt idx="641">
                  <c:v>44397</c:v>
                </c:pt>
                <c:pt idx="642">
                  <c:v>44398</c:v>
                </c:pt>
                <c:pt idx="643">
                  <c:v>44399</c:v>
                </c:pt>
                <c:pt idx="644">
                  <c:v>44400</c:v>
                </c:pt>
                <c:pt idx="645">
                  <c:v>44403</c:v>
                </c:pt>
                <c:pt idx="646">
                  <c:v>44404</c:v>
                </c:pt>
                <c:pt idx="647">
                  <c:v>44405</c:v>
                </c:pt>
                <c:pt idx="648">
                  <c:v>44406</c:v>
                </c:pt>
                <c:pt idx="649">
                  <c:v>44407</c:v>
                </c:pt>
                <c:pt idx="650">
                  <c:v>44410</c:v>
                </c:pt>
                <c:pt idx="651">
                  <c:v>44411</c:v>
                </c:pt>
                <c:pt idx="652">
                  <c:v>44412</c:v>
                </c:pt>
                <c:pt idx="653">
                  <c:v>44413</c:v>
                </c:pt>
                <c:pt idx="654">
                  <c:v>44414</c:v>
                </c:pt>
                <c:pt idx="655">
                  <c:v>44417</c:v>
                </c:pt>
                <c:pt idx="656">
                  <c:v>44418</c:v>
                </c:pt>
                <c:pt idx="657">
                  <c:v>44419</c:v>
                </c:pt>
                <c:pt idx="658">
                  <c:v>44420</c:v>
                </c:pt>
                <c:pt idx="659">
                  <c:v>44421</c:v>
                </c:pt>
                <c:pt idx="660">
                  <c:v>44424</c:v>
                </c:pt>
                <c:pt idx="661">
                  <c:v>44425</c:v>
                </c:pt>
                <c:pt idx="662">
                  <c:v>44426</c:v>
                </c:pt>
                <c:pt idx="663">
                  <c:v>44427</c:v>
                </c:pt>
                <c:pt idx="664">
                  <c:v>44428</c:v>
                </c:pt>
                <c:pt idx="665">
                  <c:v>44431</c:v>
                </c:pt>
                <c:pt idx="666">
                  <c:v>44432</c:v>
                </c:pt>
                <c:pt idx="667">
                  <c:v>44433</c:v>
                </c:pt>
                <c:pt idx="668">
                  <c:v>44434</c:v>
                </c:pt>
                <c:pt idx="669">
                  <c:v>44435</c:v>
                </c:pt>
                <c:pt idx="670">
                  <c:v>44438</c:v>
                </c:pt>
                <c:pt idx="671">
                  <c:v>44439</c:v>
                </c:pt>
                <c:pt idx="672">
                  <c:v>44440</c:v>
                </c:pt>
                <c:pt idx="673">
                  <c:v>44441</c:v>
                </c:pt>
                <c:pt idx="674">
                  <c:v>44442</c:v>
                </c:pt>
                <c:pt idx="675">
                  <c:v>44446</c:v>
                </c:pt>
                <c:pt idx="676">
                  <c:v>44447</c:v>
                </c:pt>
                <c:pt idx="677">
                  <c:v>44448</c:v>
                </c:pt>
                <c:pt idx="678">
                  <c:v>44449</c:v>
                </c:pt>
                <c:pt idx="679">
                  <c:v>44452</c:v>
                </c:pt>
                <c:pt idx="680">
                  <c:v>44453</c:v>
                </c:pt>
                <c:pt idx="681">
                  <c:v>44454</c:v>
                </c:pt>
                <c:pt idx="682">
                  <c:v>44455</c:v>
                </c:pt>
                <c:pt idx="683">
                  <c:v>44456</c:v>
                </c:pt>
                <c:pt idx="684">
                  <c:v>44459</c:v>
                </c:pt>
                <c:pt idx="685">
                  <c:v>44460</c:v>
                </c:pt>
                <c:pt idx="686">
                  <c:v>44461</c:v>
                </c:pt>
                <c:pt idx="687">
                  <c:v>44462</c:v>
                </c:pt>
                <c:pt idx="688">
                  <c:v>44463</c:v>
                </c:pt>
                <c:pt idx="689">
                  <c:v>44466</c:v>
                </c:pt>
                <c:pt idx="690">
                  <c:v>44467</c:v>
                </c:pt>
                <c:pt idx="691">
                  <c:v>44468</c:v>
                </c:pt>
                <c:pt idx="692">
                  <c:v>44469</c:v>
                </c:pt>
                <c:pt idx="693">
                  <c:v>44470</c:v>
                </c:pt>
                <c:pt idx="694">
                  <c:v>44473</c:v>
                </c:pt>
                <c:pt idx="695">
                  <c:v>44474</c:v>
                </c:pt>
                <c:pt idx="696">
                  <c:v>44475</c:v>
                </c:pt>
                <c:pt idx="697">
                  <c:v>44476</c:v>
                </c:pt>
                <c:pt idx="698">
                  <c:v>44477</c:v>
                </c:pt>
                <c:pt idx="699">
                  <c:v>44480</c:v>
                </c:pt>
                <c:pt idx="700">
                  <c:v>44481</c:v>
                </c:pt>
                <c:pt idx="701">
                  <c:v>44482</c:v>
                </c:pt>
                <c:pt idx="702">
                  <c:v>44483</c:v>
                </c:pt>
                <c:pt idx="703">
                  <c:v>44484</c:v>
                </c:pt>
                <c:pt idx="704">
                  <c:v>44487</c:v>
                </c:pt>
                <c:pt idx="705">
                  <c:v>44488</c:v>
                </c:pt>
                <c:pt idx="706">
                  <c:v>44489</c:v>
                </c:pt>
                <c:pt idx="707">
                  <c:v>44490</c:v>
                </c:pt>
                <c:pt idx="708">
                  <c:v>44491</c:v>
                </c:pt>
                <c:pt idx="709">
                  <c:v>44494</c:v>
                </c:pt>
                <c:pt idx="710">
                  <c:v>44495</c:v>
                </c:pt>
                <c:pt idx="711">
                  <c:v>44496</c:v>
                </c:pt>
                <c:pt idx="712">
                  <c:v>44497</c:v>
                </c:pt>
                <c:pt idx="713">
                  <c:v>44498</c:v>
                </c:pt>
              </c:numCache>
            </c:numRef>
          </c:cat>
          <c:val>
            <c:numRef>
              <c:f>'Time Series Forecasting'!$P$2:$P$715</c:f>
              <c:numCache>
                <c:formatCode>0.000</c:formatCode>
                <c:ptCount val="7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8.231515544364493</c:v>
                </c:pt>
                <c:pt idx="8">
                  <c:v>9.176289473537377</c:v>
                </c:pt>
                <c:pt idx="9">
                  <c:v>8.7966492602357143</c:v>
                </c:pt>
                <c:pt idx="10">
                  <c:v>8.1337822873673868</c:v>
                </c:pt>
                <c:pt idx="11">
                  <c:v>8.0957232618173069</c:v>
                </c:pt>
                <c:pt idx="12">
                  <c:v>8.2514191547984339</c:v>
                </c:pt>
                <c:pt idx="13">
                  <c:v>8.1762751419397954</c:v>
                </c:pt>
                <c:pt idx="14">
                  <c:v>7.8053437874913723</c:v>
                </c:pt>
                <c:pt idx="15">
                  <c:v>8.1595039671999121</c:v>
                </c:pt>
                <c:pt idx="16">
                  <c:v>8.5189025277998791</c:v>
                </c:pt>
                <c:pt idx="17">
                  <c:v>8.3716480033028127</c:v>
                </c:pt>
                <c:pt idx="18">
                  <c:v>8.4036562719657351</c:v>
                </c:pt>
                <c:pt idx="19">
                  <c:v>8.4515358413063471</c:v>
                </c:pt>
                <c:pt idx="20">
                  <c:v>8.5190661331330801</c:v>
                </c:pt>
                <c:pt idx="21">
                  <c:v>8.3336507523542238</c:v>
                </c:pt>
                <c:pt idx="22">
                  <c:v>8.2835452330317718</c:v>
                </c:pt>
                <c:pt idx="23">
                  <c:v>8.3656519070344277</c:v>
                </c:pt>
                <c:pt idx="24">
                  <c:v>8.402542563676457</c:v>
                </c:pt>
                <c:pt idx="25">
                  <c:v>8.0299072680792598</c:v>
                </c:pt>
                <c:pt idx="26">
                  <c:v>8.0567448863563129</c:v>
                </c:pt>
                <c:pt idx="27">
                  <c:v>7.9909596024454554</c:v>
                </c:pt>
                <c:pt idx="28">
                  <c:v>8.0537412485734379</c:v>
                </c:pt>
                <c:pt idx="29">
                  <c:v>7.9733476294346932</c:v>
                </c:pt>
                <c:pt idx="30">
                  <c:v>7.9679754209814284</c:v>
                </c:pt>
                <c:pt idx="31">
                  <c:v>8.1057829830336861</c:v>
                </c:pt>
                <c:pt idx="32">
                  <c:v>8.4254157160582395</c:v>
                </c:pt>
                <c:pt idx="33">
                  <c:v>8.5516147880398865</c:v>
                </c:pt>
                <c:pt idx="34">
                  <c:v>8.3424983684823033</c:v>
                </c:pt>
                <c:pt idx="35">
                  <c:v>8.2899764220908931</c:v>
                </c:pt>
                <c:pt idx="36">
                  <c:v>8.3014308956701903</c:v>
                </c:pt>
                <c:pt idx="37">
                  <c:v>8.3902080206758196</c:v>
                </c:pt>
                <c:pt idx="38">
                  <c:v>8.3022695021781541</c:v>
                </c:pt>
                <c:pt idx="39">
                  <c:v>8.2981212599005758</c:v>
                </c:pt>
                <c:pt idx="40">
                  <c:v>8.3334358991062203</c:v>
                </c:pt>
                <c:pt idx="41">
                  <c:v>8.3763153567747786</c:v>
                </c:pt>
                <c:pt idx="42">
                  <c:v>8.3307993578229045</c:v>
                </c:pt>
                <c:pt idx="43">
                  <c:v>8.1283913385152236</c:v>
                </c:pt>
                <c:pt idx="44">
                  <c:v>7.9949631060659643</c:v>
                </c:pt>
                <c:pt idx="45">
                  <c:v>7.9220165591321541</c:v>
                </c:pt>
                <c:pt idx="46">
                  <c:v>8.0910892290616605</c:v>
                </c:pt>
                <c:pt idx="47">
                  <c:v>8.0781894318019596</c:v>
                </c:pt>
                <c:pt idx="48">
                  <c:v>8.0558089482741266</c:v>
                </c:pt>
                <c:pt idx="49">
                  <c:v>7.9504992691801988</c:v>
                </c:pt>
                <c:pt idx="50">
                  <c:v>7.9591691747086095</c:v>
                </c:pt>
                <c:pt idx="51">
                  <c:v>8.0745482514040088</c:v>
                </c:pt>
                <c:pt idx="52">
                  <c:v>8.190715060368511</c:v>
                </c:pt>
                <c:pt idx="53">
                  <c:v>8.0094197886282252</c:v>
                </c:pt>
                <c:pt idx="54">
                  <c:v>8.1616529239938203</c:v>
                </c:pt>
                <c:pt idx="55">
                  <c:v>8.0478085279802816</c:v>
                </c:pt>
                <c:pt idx="56">
                  <c:v>8.0222077998671519</c:v>
                </c:pt>
                <c:pt idx="57">
                  <c:v>8.2528502502257162</c:v>
                </c:pt>
                <c:pt idx="58">
                  <c:v>8.1342525939924002</c:v>
                </c:pt>
                <c:pt idx="59">
                  <c:v>8.2498526209863794</c:v>
                </c:pt>
                <c:pt idx="60">
                  <c:v>8.2670221475259602</c:v>
                </c:pt>
                <c:pt idx="61">
                  <c:v>8.4384309083997344</c:v>
                </c:pt>
                <c:pt idx="62">
                  <c:v>8.4898092108416385</c:v>
                </c:pt>
                <c:pt idx="63">
                  <c:v>8.610523186103638</c:v>
                </c:pt>
                <c:pt idx="64">
                  <c:v>8.7160731599267454</c:v>
                </c:pt>
                <c:pt idx="65">
                  <c:v>8.7400056788293288</c:v>
                </c:pt>
                <c:pt idx="66">
                  <c:v>8.7738352063114853</c:v>
                </c:pt>
                <c:pt idx="67">
                  <c:v>8.6892600265507056</c:v>
                </c:pt>
                <c:pt idx="68">
                  <c:v>8.7768060544277429</c:v>
                </c:pt>
                <c:pt idx="69">
                  <c:v>8.8417025806467286</c:v>
                </c:pt>
                <c:pt idx="70">
                  <c:v>8.9039592930439184</c:v>
                </c:pt>
                <c:pt idx="71">
                  <c:v>8.7975175316203327</c:v>
                </c:pt>
                <c:pt idx="72">
                  <c:v>8.8215001334294296</c:v>
                </c:pt>
                <c:pt idx="73">
                  <c:v>8.9494045578962584</c:v>
                </c:pt>
                <c:pt idx="74">
                  <c:v>9.0074116896033249</c:v>
                </c:pt>
                <c:pt idx="75">
                  <c:v>8.9512850489594804</c:v>
                </c:pt>
                <c:pt idx="76">
                  <c:v>9.0808065806258824</c:v>
                </c:pt>
                <c:pt idx="77">
                  <c:v>9.1561427856934881</c:v>
                </c:pt>
                <c:pt idx="78">
                  <c:v>9.0081749223220839</c:v>
                </c:pt>
                <c:pt idx="79">
                  <c:v>9.9408107368280341</c:v>
                </c:pt>
                <c:pt idx="80">
                  <c:v>9.932838663415275</c:v>
                </c:pt>
                <c:pt idx="81">
                  <c:v>10.047995300313801</c:v>
                </c:pt>
                <c:pt idx="82">
                  <c:v>9.9098852679961347</c:v>
                </c:pt>
                <c:pt idx="83">
                  <c:v>9.9193461861185934</c:v>
                </c:pt>
                <c:pt idx="84">
                  <c:v>9.9796178393261972</c:v>
                </c:pt>
                <c:pt idx="85">
                  <c:v>9.9551446027225143</c:v>
                </c:pt>
                <c:pt idx="86">
                  <c:v>9.9250436648854645</c:v>
                </c:pt>
                <c:pt idx="87">
                  <c:v>9.9026665678234913</c:v>
                </c:pt>
                <c:pt idx="88">
                  <c:v>9.7733942731225181</c:v>
                </c:pt>
                <c:pt idx="89">
                  <c:v>9.9400918389382138</c:v>
                </c:pt>
                <c:pt idx="90">
                  <c:v>9.6663345304183572</c:v>
                </c:pt>
                <c:pt idx="91">
                  <c:v>9.783410983263396</c:v>
                </c:pt>
                <c:pt idx="92">
                  <c:v>9.9107607148367389</c:v>
                </c:pt>
                <c:pt idx="93">
                  <c:v>9.9437123270808101</c:v>
                </c:pt>
                <c:pt idx="94">
                  <c:v>9.8431969900316751</c:v>
                </c:pt>
                <c:pt idx="95">
                  <c:v>9.8306037732480966</c:v>
                </c:pt>
                <c:pt idx="96">
                  <c:v>9.7891756239972576</c:v>
                </c:pt>
                <c:pt idx="97">
                  <c:v>9.5453741056278769</c:v>
                </c:pt>
                <c:pt idx="98">
                  <c:v>9.3995704368477693</c:v>
                </c:pt>
                <c:pt idx="99">
                  <c:v>9.366105568882487</c:v>
                </c:pt>
                <c:pt idx="100">
                  <c:v>9.3139810621875494</c:v>
                </c:pt>
                <c:pt idx="101">
                  <c:v>9.248490390488687</c:v>
                </c:pt>
                <c:pt idx="102">
                  <c:v>9.2733953138207443</c:v>
                </c:pt>
                <c:pt idx="103">
                  <c:v>9.0725740853278509</c:v>
                </c:pt>
                <c:pt idx="104">
                  <c:v>9.1537120635290634</c:v>
                </c:pt>
                <c:pt idx="105">
                  <c:v>9.4498349337455014</c:v>
                </c:pt>
                <c:pt idx="106">
                  <c:v>9.3381496865004667</c:v>
                </c:pt>
                <c:pt idx="107">
                  <c:v>9.2942537045045341</c:v>
                </c:pt>
                <c:pt idx="108">
                  <c:v>9.2993682626919671</c:v>
                </c:pt>
                <c:pt idx="109">
                  <c:v>9.353352466989735</c:v>
                </c:pt>
                <c:pt idx="110">
                  <c:v>9.4599570425797772</c:v>
                </c:pt>
                <c:pt idx="111">
                  <c:v>9.4030144810225949</c:v>
                </c:pt>
                <c:pt idx="112">
                  <c:v>9.5850001496404538</c:v>
                </c:pt>
                <c:pt idx="113">
                  <c:v>9.535163442648976</c:v>
                </c:pt>
                <c:pt idx="114">
                  <c:v>9.5934450763659758</c:v>
                </c:pt>
                <c:pt idx="115">
                  <c:v>9.6414206137156917</c:v>
                </c:pt>
                <c:pt idx="116">
                  <c:v>9.5836970765758345</c:v>
                </c:pt>
                <c:pt idx="117">
                  <c:v>9.5774932534351684</c:v>
                </c:pt>
                <c:pt idx="118">
                  <c:v>9.5361174956389547</c:v>
                </c:pt>
                <c:pt idx="119">
                  <c:v>9.4846604850640119</c:v>
                </c:pt>
                <c:pt idx="120">
                  <c:v>9.3859842127142734</c:v>
                </c:pt>
                <c:pt idx="121">
                  <c:v>9.4423791966237083</c:v>
                </c:pt>
                <c:pt idx="122">
                  <c:v>9.7179673216081994</c:v>
                </c:pt>
                <c:pt idx="123">
                  <c:v>9.7713740672222009</c:v>
                </c:pt>
                <c:pt idx="124">
                  <c:v>9.697143805471935</c:v>
                </c:pt>
                <c:pt idx="125">
                  <c:v>9.6641279463465466</c:v>
                </c:pt>
                <c:pt idx="126">
                  <c:v>9.7320667621170305</c:v>
                </c:pt>
                <c:pt idx="127">
                  <c:v>9.7416230519574256</c:v>
                </c:pt>
                <c:pt idx="128">
                  <c:v>9.736945760245229</c:v>
                </c:pt>
                <c:pt idx="129">
                  <c:v>9.6694277506238553</c:v>
                </c:pt>
                <c:pt idx="130">
                  <c:v>9.6399640097048422</c:v>
                </c:pt>
                <c:pt idx="131">
                  <c:v>9.7182786598796547</c:v>
                </c:pt>
                <c:pt idx="132">
                  <c:v>10.00831046345465</c:v>
                </c:pt>
                <c:pt idx="133">
                  <c:v>9.9630438731255069</c:v>
                </c:pt>
                <c:pt idx="134">
                  <c:v>10.042939604590298</c:v>
                </c:pt>
                <c:pt idx="135">
                  <c:v>9.8792315669912387</c:v>
                </c:pt>
                <c:pt idx="136">
                  <c:v>9.7945410288067123</c:v>
                </c:pt>
                <c:pt idx="137">
                  <c:v>9.7295899537176194</c:v>
                </c:pt>
                <c:pt idx="138">
                  <c:v>9.6939675196595623</c:v>
                </c:pt>
                <c:pt idx="139">
                  <c:v>9.8269094861102264</c:v>
                </c:pt>
                <c:pt idx="140">
                  <c:v>9.9992660569332159</c:v>
                </c:pt>
                <c:pt idx="141">
                  <c:v>9.2834952327741664</c:v>
                </c:pt>
                <c:pt idx="142">
                  <c:v>9.2378302274099156</c:v>
                </c:pt>
                <c:pt idx="143">
                  <c:v>9.2648429723450061</c:v>
                </c:pt>
                <c:pt idx="144">
                  <c:v>9.2205586874067986</c:v>
                </c:pt>
                <c:pt idx="145">
                  <c:v>9.1965358096398493</c:v>
                </c:pt>
                <c:pt idx="146">
                  <c:v>8.9777363427970407</c:v>
                </c:pt>
                <c:pt idx="147">
                  <c:v>8.929881022659476</c:v>
                </c:pt>
                <c:pt idx="148">
                  <c:v>8.9125085953088714</c:v>
                </c:pt>
                <c:pt idx="149">
                  <c:v>9.1428000182323803</c:v>
                </c:pt>
                <c:pt idx="150">
                  <c:v>9.206357113941392</c:v>
                </c:pt>
                <c:pt idx="151">
                  <c:v>9.2398818090884784</c:v>
                </c:pt>
                <c:pt idx="152">
                  <c:v>9.1361079354281731</c:v>
                </c:pt>
                <c:pt idx="153">
                  <c:v>8.9767413679446211</c:v>
                </c:pt>
                <c:pt idx="154">
                  <c:v>8.9275983991477936</c:v>
                </c:pt>
                <c:pt idx="155">
                  <c:v>8.689066189172884</c:v>
                </c:pt>
                <c:pt idx="156">
                  <c:v>8.5310414610432108</c:v>
                </c:pt>
                <c:pt idx="157">
                  <c:v>8.6158474311810913</c:v>
                </c:pt>
                <c:pt idx="158">
                  <c:v>8.6947961861627405</c:v>
                </c:pt>
                <c:pt idx="159">
                  <c:v>8.6425463870728869</c:v>
                </c:pt>
                <c:pt idx="160">
                  <c:v>8.719624267437716</c:v>
                </c:pt>
                <c:pt idx="161">
                  <c:v>8.7219068363394783</c:v>
                </c:pt>
                <c:pt idx="162">
                  <c:v>8.4759387829285817</c:v>
                </c:pt>
                <c:pt idx="163">
                  <c:v>8.5000695175888712</c:v>
                </c:pt>
                <c:pt idx="164">
                  <c:v>8.4378459435267015</c:v>
                </c:pt>
                <c:pt idx="165">
                  <c:v>8.6581573626172084</c:v>
                </c:pt>
                <c:pt idx="166">
                  <c:v>8.8000097692013455</c:v>
                </c:pt>
                <c:pt idx="167">
                  <c:v>8.860731241824773</c:v>
                </c:pt>
                <c:pt idx="168">
                  <c:v>8.7998809235218935</c:v>
                </c:pt>
                <c:pt idx="169">
                  <c:v>8.9030160742287823</c:v>
                </c:pt>
                <c:pt idx="170">
                  <c:v>9.0389196998087105</c:v>
                </c:pt>
                <c:pt idx="171">
                  <c:v>9.0457855296462384</c:v>
                </c:pt>
                <c:pt idx="172">
                  <c:v>9.2194863880257518</c:v>
                </c:pt>
                <c:pt idx="173">
                  <c:v>9.1202202498633831</c:v>
                </c:pt>
                <c:pt idx="174">
                  <c:v>9.113844287328293</c:v>
                </c:pt>
                <c:pt idx="175">
                  <c:v>9.1102199960736918</c:v>
                </c:pt>
                <c:pt idx="176">
                  <c:v>9.1511052151886663</c:v>
                </c:pt>
                <c:pt idx="177">
                  <c:v>9.0103361017105179</c:v>
                </c:pt>
                <c:pt idx="178">
                  <c:v>8.9807633403457512</c:v>
                </c:pt>
                <c:pt idx="179">
                  <c:v>8.9377356652755751</c:v>
                </c:pt>
                <c:pt idx="180">
                  <c:v>8.7963332473494749</c:v>
                </c:pt>
                <c:pt idx="181">
                  <c:v>8.8504034667976494</c:v>
                </c:pt>
                <c:pt idx="182">
                  <c:v>8.8499549392382413</c:v>
                </c:pt>
                <c:pt idx="183">
                  <c:v>8.8048934634451026</c:v>
                </c:pt>
                <c:pt idx="184">
                  <c:v>8.8938072004623319</c:v>
                </c:pt>
                <c:pt idx="185">
                  <c:v>8.8452246039745379</c:v>
                </c:pt>
                <c:pt idx="186">
                  <c:v>8.7784707778450883</c:v>
                </c:pt>
                <c:pt idx="187">
                  <c:v>8.8512666165938718</c:v>
                </c:pt>
                <c:pt idx="188">
                  <c:v>8.6053196927094273</c:v>
                </c:pt>
                <c:pt idx="189">
                  <c:v>8.3102018678573337</c:v>
                </c:pt>
                <c:pt idx="190">
                  <c:v>8.3833100483529126</c:v>
                </c:pt>
                <c:pt idx="191">
                  <c:v>8.421364055624446</c:v>
                </c:pt>
                <c:pt idx="192">
                  <c:v>8.3755619808585102</c:v>
                </c:pt>
                <c:pt idx="193">
                  <c:v>8.2411432530940125</c:v>
                </c:pt>
                <c:pt idx="194">
                  <c:v>8.2461486253647998</c:v>
                </c:pt>
                <c:pt idx="195">
                  <c:v>8.312605804751426</c:v>
                </c:pt>
                <c:pt idx="196">
                  <c:v>8.4766285354622806</c:v>
                </c:pt>
                <c:pt idx="197">
                  <c:v>8.5182259908854689</c:v>
                </c:pt>
                <c:pt idx="198">
                  <c:v>8.7551189009001913</c:v>
                </c:pt>
                <c:pt idx="199">
                  <c:v>8.7805984037366258</c:v>
                </c:pt>
                <c:pt idx="200">
                  <c:v>8.8253127816192638</c:v>
                </c:pt>
                <c:pt idx="201">
                  <c:v>8.9937996517350278</c:v>
                </c:pt>
                <c:pt idx="202">
                  <c:v>8.9000910639686523</c:v>
                </c:pt>
                <c:pt idx="203">
                  <c:v>8.9271698050028352</c:v>
                </c:pt>
                <c:pt idx="204">
                  <c:v>9.0628890976973988</c:v>
                </c:pt>
                <c:pt idx="205">
                  <c:v>8.4768568431296298</c:v>
                </c:pt>
                <c:pt idx="206">
                  <c:v>8.5459205585690317</c:v>
                </c:pt>
                <c:pt idx="207">
                  <c:v>8.4538675858694159</c:v>
                </c:pt>
                <c:pt idx="208">
                  <c:v>8.4720925268303926</c:v>
                </c:pt>
                <c:pt idx="209">
                  <c:v>8.3863724588144954</c:v>
                </c:pt>
                <c:pt idx="210">
                  <c:v>8.426115613211433</c:v>
                </c:pt>
                <c:pt idx="211">
                  <c:v>8.7148267099805956</c:v>
                </c:pt>
                <c:pt idx="212">
                  <c:v>8.8682017235045905</c:v>
                </c:pt>
                <c:pt idx="213">
                  <c:v>8.8835396495554502</c:v>
                </c:pt>
                <c:pt idx="214">
                  <c:v>8.7884321826122278</c:v>
                </c:pt>
                <c:pt idx="215">
                  <c:v>8.744446290939079</c:v>
                </c:pt>
                <c:pt idx="216">
                  <c:v>8.8900642109854857</c:v>
                </c:pt>
                <c:pt idx="217">
                  <c:v>8.9378955611415645</c:v>
                </c:pt>
                <c:pt idx="218">
                  <c:v>8.8892330903233567</c:v>
                </c:pt>
                <c:pt idx="219">
                  <c:v>8.6726420189585802</c:v>
                </c:pt>
                <c:pt idx="220">
                  <c:v>8.6374068692499186</c:v>
                </c:pt>
                <c:pt idx="221">
                  <c:v>8.7958179777043082</c:v>
                </c:pt>
                <c:pt idx="222">
                  <c:v>8.8084242063243519</c:v>
                </c:pt>
                <c:pt idx="223">
                  <c:v>8.7548618312263571</c:v>
                </c:pt>
                <c:pt idx="224">
                  <c:v>8.5858259837077302</c:v>
                </c:pt>
                <c:pt idx="225">
                  <c:v>8.5490625876670254</c:v>
                </c:pt>
                <c:pt idx="226">
                  <c:v>8.7293284276121526</c:v>
                </c:pt>
                <c:pt idx="227">
                  <c:v>8.8506938218137368</c:v>
                </c:pt>
                <c:pt idx="228">
                  <c:v>8.8655854557567793</c:v>
                </c:pt>
                <c:pt idx="229">
                  <c:v>8.9557294888670764</c:v>
                </c:pt>
                <c:pt idx="230">
                  <c:v>8.9252602775670198</c:v>
                </c:pt>
                <c:pt idx="231">
                  <c:v>8.8774301758656495</c:v>
                </c:pt>
                <c:pt idx="232">
                  <c:v>8.7515822780650048</c:v>
                </c:pt>
                <c:pt idx="233">
                  <c:v>8.7917883322452433</c:v>
                </c:pt>
                <c:pt idx="234">
                  <c:v>8.7762063603891374</c:v>
                </c:pt>
                <c:pt idx="235">
                  <c:v>8.863576662903677</c:v>
                </c:pt>
                <c:pt idx="236">
                  <c:v>8.8613521144964214</c:v>
                </c:pt>
                <c:pt idx="237">
                  <c:v>8.9236217792984007</c:v>
                </c:pt>
                <c:pt idx="238">
                  <c:v>8.972291417556713</c:v>
                </c:pt>
                <c:pt idx="239">
                  <c:v>9.1810272060069149</c:v>
                </c:pt>
                <c:pt idx="240">
                  <c:v>9.1021409741683659</c:v>
                </c:pt>
                <c:pt idx="241">
                  <c:v>9.2448840572854092</c:v>
                </c:pt>
                <c:pt idx="242">
                  <c:v>9.251861186034338</c:v>
                </c:pt>
                <c:pt idx="243">
                  <c:v>9.3967319523208666</c:v>
                </c:pt>
                <c:pt idx="244">
                  <c:v>9.2830525929747782</c:v>
                </c:pt>
                <c:pt idx="245">
                  <c:v>9.3420760184840059</c:v>
                </c:pt>
                <c:pt idx="246">
                  <c:v>9.3050923607859541</c:v>
                </c:pt>
                <c:pt idx="247">
                  <c:v>9.3353946608208602</c:v>
                </c:pt>
                <c:pt idx="248">
                  <c:v>9.3103661806589049</c:v>
                </c:pt>
                <c:pt idx="249">
                  <c:v>9.2200231533377845</c:v>
                </c:pt>
                <c:pt idx="250">
                  <c:v>9.1007019440088062</c:v>
                </c:pt>
                <c:pt idx="251">
                  <c:v>9.1460344628258401</c:v>
                </c:pt>
                <c:pt idx="252">
                  <c:v>9.2648177194519832</c:v>
                </c:pt>
                <c:pt idx="253">
                  <c:v>9.0745557267751167</c:v>
                </c:pt>
                <c:pt idx="254">
                  <c:v>9.0099289385378558</c:v>
                </c:pt>
                <c:pt idx="255">
                  <c:v>9.0908067787645717</c:v>
                </c:pt>
                <c:pt idx="256">
                  <c:v>9.1002560167306736</c:v>
                </c:pt>
                <c:pt idx="257">
                  <c:v>9.1097062619594915</c:v>
                </c:pt>
                <c:pt idx="258">
                  <c:v>9.0972967875845985</c:v>
                </c:pt>
                <c:pt idx="259">
                  <c:v>9.0819205274498831</c:v>
                </c:pt>
                <c:pt idx="260">
                  <c:v>9.1394377317706557</c:v>
                </c:pt>
                <c:pt idx="261">
                  <c:v>9.0482815251731505</c:v>
                </c:pt>
                <c:pt idx="262">
                  <c:v>9.0149112934620543</c:v>
                </c:pt>
                <c:pt idx="263">
                  <c:v>9.0038703914690537</c:v>
                </c:pt>
                <c:pt idx="264">
                  <c:v>9.0518154994192344</c:v>
                </c:pt>
                <c:pt idx="265">
                  <c:v>9.0075874705738936</c:v>
                </c:pt>
                <c:pt idx="266">
                  <c:v>8.9819291398169909</c:v>
                </c:pt>
                <c:pt idx="267">
                  <c:v>8.8462655444161786</c:v>
                </c:pt>
                <c:pt idx="268">
                  <c:v>8.7353673853325855</c:v>
                </c:pt>
                <c:pt idx="269">
                  <c:v>8.8019720738973746</c:v>
                </c:pt>
                <c:pt idx="270">
                  <c:v>8.8473345854391123</c:v>
                </c:pt>
                <c:pt idx="271">
                  <c:v>8.8299311674768219</c:v>
                </c:pt>
                <c:pt idx="272">
                  <c:v>8.8113166899238493</c:v>
                </c:pt>
                <c:pt idx="273">
                  <c:v>8.9659407476377684</c:v>
                </c:pt>
                <c:pt idx="274">
                  <c:v>9.1804155741328373</c:v>
                </c:pt>
                <c:pt idx="275">
                  <c:v>8.3489627302959075</c:v>
                </c:pt>
                <c:pt idx="276">
                  <c:v>8.2114727902244322</c:v>
                </c:pt>
                <c:pt idx="277">
                  <c:v>8.064582300527066</c:v>
                </c:pt>
                <c:pt idx="278">
                  <c:v>8.0068521846958891</c:v>
                </c:pt>
                <c:pt idx="279">
                  <c:v>8.0458407910345002</c:v>
                </c:pt>
                <c:pt idx="280">
                  <c:v>8.1839664056873147</c:v>
                </c:pt>
                <c:pt idx="281">
                  <c:v>8.2067998441305949</c:v>
                </c:pt>
                <c:pt idx="282">
                  <c:v>8.1028159383653211</c:v>
                </c:pt>
                <c:pt idx="283">
                  <c:v>8.0430442958684356</c:v>
                </c:pt>
                <c:pt idx="284">
                  <c:v>7.9742866949128137</c:v>
                </c:pt>
                <c:pt idx="285">
                  <c:v>7.9929230053749221</c:v>
                </c:pt>
                <c:pt idx="286">
                  <c:v>7.8538519317792614</c:v>
                </c:pt>
                <c:pt idx="287">
                  <c:v>7.5228219009541535</c:v>
                </c:pt>
                <c:pt idx="288">
                  <c:v>7.1648092877203178</c:v>
                </c:pt>
                <c:pt idx="289">
                  <c:v>7.1386182237101581</c:v>
                </c:pt>
                <c:pt idx="290">
                  <c:v>6.912142069728092</c:v>
                </c:pt>
                <c:pt idx="291">
                  <c:v>6.8867346557293674</c:v>
                </c:pt>
                <c:pt idx="292">
                  <c:v>7.1179264879989734</c:v>
                </c:pt>
                <c:pt idx="293">
                  <c:v>6.9187099658041422</c:v>
                </c:pt>
                <c:pt idx="294">
                  <c:v>7.0137638090563579</c:v>
                </c:pt>
                <c:pt idx="295">
                  <c:v>6.6954012492162951</c:v>
                </c:pt>
                <c:pt idx="296">
                  <c:v>6.4235334684405654</c:v>
                </c:pt>
                <c:pt idx="297">
                  <c:v>5.8380044927767187</c:v>
                </c:pt>
                <c:pt idx="298">
                  <c:v>6.1373718444129803</c:v>
                </c:pt>
                <c:pt idx="299">
                  <c:v>5.8100549305432612</c:v>
                </c:pt>
                <c:pt idx="300">
                  <c:v>5.2610874565922181</c:v>
                </c:pt>
                <c:pt idx="301">
                  <c:v>5.4841952274247907</c:v>
                </c:pt>
                <c:pt idx="302">
                  <c:v>4.923321795071069</c:v>
                </c:pt>
                <c:pt idx="303">
                  <c:v>4.8815265473712932</c:v>
                </c:pt>
                <c:pt idx="304">
                  <c:v>4.4065572708559877</c:v>
                </c:pt>
                <c:pt idx="305">
                  <c:v>4.3187621936663447</c:v>
                </c:pt>
                <c:pt idx="306">
                  <c:v>4.1873700960888103</c:v>
                </c:pt>
                <c:pt idx="307">
                  <c:v>3.8870869159594439</c:v>
                </c:pt>
                <c:pt idx="308">
                  <c:v>4.7521447124793408</c:v>
                </c:pt>
                <c:pt idx="309">
                  <c:v>5.3048827569107164</c:v>
                </c:pt>
                <c:pt idx="310">
                  <c:v>5.210542079164866</c:v>
                </c:pt>
                <c:pt idx="311">
                  <c:v>5.1671196694956993</c:v>
                </c:pt>
                <c:pt idx="312">
                  <c:v>4.9879032185032779</c:v>
                </c:pt>
                <c:pt idx="313">
                  <c:v>4.7747602785220149</c:v>
                </c:pt>
                <c:pt idx="314">
                  <c:v>4.3526534040676665</c:v>
                </c:pt>
                <c:pt idx="315">
                  <c:v>4.231587312564824</c:v>
                </c:pt>
                <c:pt idx="316">
                  <c:v>4.1123857030798918</c:v>
                </c:pt>
                <c:pt idx="317">
                  <c:v>4.4090445691221767</c:v>
                </c:pt>
                <c:pt idx="318">
                  <c:v>4.6407696010966841</c:v>
                </c:pt>
                <c:pt idx="319">
                  <c:v>4.9863710144404569</c:v>
                </c:pt>
                <c:pt idx="320">
                  <c:v>5.354881643953596</c:v>
                </c:pt>
                <c:pt idx="321">
                  <c:v>5.1953745024872831</c:v>
                </c:pt>
                <c:pt idx="322">
                  <c:v>5.270015411888644</c:v>
                </c:pt>
                <c:pt idx="323">
                  <c:v>5.0079819722698371</c:v>
                </c:pt>
                <c:pt idx="324">
                  <c:v>4.8837044990507188</c:v>
                </c:pt>
                <c:pt idx="325">
                  <c:v>5.0582077037996038</c:v>
                </c:pt>
                <c:pt idx="326">
                  <c:v>4.9459649850677829</c:v>
                </c:pt>
                <c:pt idx="327">
                  <c:v>4.7378394655926401</c:v>
                </c:pt>
                <c:pt idx="328">
                  <c:v>4.7506640075423601</c:v>
                </c:pt>
                <c:pt idx="329">
                  <c:v>4.8609639539831457</c:v>
                </c:pt>
                <c:pt idx="330">
                  <c:v>4.8529851305901319</c:v>
                </c:pt>
                <c:pt idx="331">
                  <c:v>5.1328802069766502</c:v>
                </c:pt>
                <c:pt idx="332">
                  <c:v>5.3487267507482779</c:v>
                </c:pt>
                <c:pt idx="333">
                  <c:v>5.2573731215471273</c:v>
                </c:pt>
                <c:pt idx="334">
                  <c:v>5.0911970151047754</c:v>
                </c:pt>
                <c:pt idx="335">
                  <c:v>4.9196787268072875</c:v>
                </c:pt>
                <c:pt idx="336">
                  <c:v>4.8434474323733188</c:v>
                </c:pt>
                <c:pt idx="337">
                  <c:v>4.9495463980442693</c:v>
                </c:pt>
                <c:pt idx="338">
                  <c:v>4.8475684276448243</c:v>
                </c:pt>
                <c:pt idx="339">
                  <c:v>4.8285165035151314</c:v>
                </c:pt>
                <c:pt idx="340">
                  <c:v>5.1986609384487465</c:v>
                </c:pt>
                <c:pt idx="341">
                  <c:v>5.1273959726034697</c:v>
                </c:pt>
                <c:pt idx="342">
                  <c:v>4.9921895526040121</c:v>
                </c:pt>
                <c:pt idx="343">
                  <c:v>4.7241542992856784</c:v>
                </c:pt>
                <c:pt idx="344">
                  <c:v>4.8621430078739829</c:v>
                </c:pt>
                <c:pt idx="345">
                  <c:v>4.884816302587776</c:v>
                </c:pt>
                <c:pt idx="346">
                  <c:v>5.2787638154766183</c:v>
                </c:pt>
                <c:pt idx="347">
                  <c:v>5.2886205752381192</c:v>
                </c:pt>
                <c:pt idx="348">
                  <c:v>5.4909875035356421</c:v>
                </c:pt>
                <c:pt idx="349">
                  <c:v>5.6614062330722383</c:v>
                </c:pt>
                <c:pt idx="350">
                  <c:v>5.7054388365651123</c:v>
                </c:pt>
                <c:pt idx="351">
                  <c:v>5.8755371394512625</c:v>
                </c:pt>
                <c:pt idx="352">
                  <c:v>6.0714894286323302</c:v>
                </c:pt>
                <c:pt idx="353">
                  <c:v>5.8859254314539111</c:v>
                </c:pt>
                <c:pt idx="354">
                  <c:v>5.7277243531507978</c:v>
                </c:pt>
                <c:pt idx="355">
                  <c:v>5.868688659492876</c:v>
                </c:pt>
                <c:pt idx="356">
                  <c:v>5.9204914252987715</c:v>
                </c:pt>
                <c:pt idx="357">
                  <c:v>6.2263958207692136</c:v>
                </c:pt>
                <c:pt idx="358">
                  <c:v>6.6203675843196912</c:v>
                </c:pt>
                <c:pt idx="359">
                  <c:v>7.4055824082379624</c:v>
                </c:pt>
                <c:pt idx="360">
                  <c:v>7.6551994231252749</c:v>
                </c:pt>
                <c:pt idx="361">
                  <c:v>7.3718733341304317</c:v>
                </c:pt>
                <c:pt idx="362">
                  <c:v>6.897988508841677</c:v>
                </c:pt>
                <c:pt idx="363">
                  <c:v>6.1889618056713642</c:v>
                </c:pt>
                <c:pt idx="364">
                  <c:v>6.4503492117079171</c:v>
                </c:pt>
                <c:pt idx="365">
                  <c:v>6.5126082071326286</c:v>
                </c:pt>
                <c:pt idx="366">
                  <c:v>6.5539306485156894</c:v>
                </c:pt>
                <c:pt idx="367">
                  <c:v>6.3554053485184339</c:v>
                </c:pt>
                <c:pt idx="368">
                  <c:v>6.3582035989947006</c:v>
                </c:pt>
                <c:pt idx="369">
                  <c:v>6.2678639071974915</c:v>
                </c:pt>
                <c:pt idx="370">
                  <c:v>6.3208733735239147</c:v>
                </c:pt>
                <c:pt idx="371">
                  <c:v>6.1647079234989848</c:v>
                </c:pt>
                <c:pt idx="372">
                  <c:v>5.9473498337077606</c:v>
                </c:pt>
                <c:pt idx="373">
                  <c:v>5.9984218999472692</c:v>
                </c:pt>
                <c:pt idx="374">
                  <c:v>5.8974361735091119</c:v>
                </c:pt>
                <c:pt idx="375">
                  <c:v>5.9949391335822986</c:v>
                </c:pt>
                <c:pt idx="376">
                  <c:v>6.0855259496415579</c:v>
                </c:pt>
                <c:pt idx="377">
                  <c:v>6.0022715363714001</c:v>
                </c:pt>
                <c:pt idx="378">
                  <c:v>6.0591600621223112</c:v>
                </c:pt>
                <c:pt idx="379">
                  <c:v>6.1973297853496501</c:v>
                </c:pt>
                <c:pt idx="380">
                  <c:v>6.1225093733103853</c:v>
                </c:pt>
                <c:pt idx="381">
                  <c:v>6.0877462055517526</c:v>
                </c:pt>
                <c:pt idx="382">
                  <c:v>5.8371193432517936</c:v>
                </c:pt>
                <c:pt idx="383">
                  <c:v>6.0750310825470395</c:v>
                </c:pt>
                <c:pt idx="384">
                  <c:v>6.0723364062238696</c:v>
                </c:pt>
                <c:pt idx="385">
                  <c:v>6.3656161920503047</c:v>
                </c:pt>
                <c:pt idx="386">
                  <c:v>6.7594912705787635</c:v>
                </c:pt>
                <c:pt idx="387">
                  <c:v>6.9062211886099982</c:v>
                </c:pt>
                <c:pt idx="388">
                  <c:v>6.8515605195150764</c:v>
                </c:pt>
                <c:pt idx="389">
                  <c:v>6.7100317256275854</c:v>
                </c:pt>
                <c:pt idx="390">
                  <c:v>6.6986954460700323</c:v>
                </c:pt>
                <c:pt idx="391">
                  <c:v>6.8638755358065371</c:v>
                </c:pt>
                <c:pt idx="392">
                  <c:v>7.0081313075174574</c:v>
                </c:pt>
                <c:pt idx="393">
                  <c:v>6.9129401449646712</c:v>
                </c:pt>
                <c:pt idx="394">
                  <c:v>6.9567412365693873</c:v>
                </c:pt>
                <c:pt idx="395">
                  <c:v>7.0459759722510418</c:v>
                </c:pt>
                <c:pt idx="396">
                  <c:v>6.9722128510162662</c:v>
                </c:pt>
                <c:pt idx="397">
                  <c:v>6.7769378999483498</c:v>
                </c:pt>
                <c:pt idx="398">
                  <c:v>6.6250630380318984</c:v>
                </c:pt>
                <c:pt idx="399">
                  <c:v>6.6857519566208037</c:v>
                </c:pt>
                <c:pt idx="400">
                  <c:v>6.8615762305505568</c:v>
                </c:pt>
                <c:pt idx="401">
                  <c:v>6.9734888551068668</c:v>
                </c:pt>
                <c:pt idx="402">
                  <c:v>6.9542594172507446</c:v>
                </c:pt>
                <c:pt idx="403">
                  <c:v>6.8935847876439542</c:v>
                </c:pt>
                <c:pt idx="404">
                  <c:v>7.118239645862376</c:v>
                </c:pt>
                <c:pt idx="405">
                  <c:v>7.2712023971859185</c:v>
                </c:pt>
                <c:pt idx="406">
                  <c:v>7.1504925731138078</c:v>
                </c:pt>
                <c:pt idx="407">
                  <c:v>7.050106481063473</c:v>
                </c:pt>
                <c:pt idx="408">
                  <c:v>7.0482373135627503</c:v>
                </c:pt>
                <c:pt idx="409">
                  <c:v>6.9940397086464614</c:v>
                </c:pt>
                <c:pt idx="410">
                  <c:v>6.9100204618374859</c:v>
                </c:pt>
                <c:pt idx="411">
                  <c:v>6.8798282664597723</c:v>
                </c:pt>
                <c:pt idx="412">
                  <c:v>6.849054363707431</c:v>
                </c:pt>
                <c:pt idx="413">
                  <c:v>6.674435188869543</c:v>
                </c:pt>
                <c:pt idx="414">
                  <c:v>6.9693160783260559</c:v>
                </c:pt>
                <c:pt idx="415">
                  <c:v>6.950118767479827</c:v>
                </c:pt>
                <c:pt idx="416">
                  <c:v>6.8303696486271006</c:v>
                </c:pt>
                <c:pt idx="417">
                  <c:v>6.913290375984392</c:v>
                </c:pt>
                <c:pt idx="418">
                  <c:v>6.9496340860503985</c:v>
                </c:pt>
                <c:pt idx="419">
                  <c:v>6.8349229435382872</c:v>
                </c:pt>
                <c:pt idx="420">
                  <c:v>6.8417829277620585</c:v>
                </c:pt>
                <c:pt idx="421">
                  <c:v>6.9442336951231258</c:v>
                </c:pt>
                <c:pt idx="422">
                  <c:v>6.827897659059869</c:v>
                </c:pt>
                <c:pt idx="423">
                  <c:v>6.9001667332201944</c:v>
                </c:pt>
                <c:pt idx="424">
                  <c:v>7.0312363845067249</c:v>
                </c:pt>
                <c:pt idx="425">
                  <c:v>6.984088290680929</c:v>
                </c:pt>
                <c:pt idx="426">
                  <c:v>6.926137446645722</c:v>
                </c:pt>
                <c:pt idx="427">
                  <c:v>7.0104983266803673</c:v>
                </c:pt>
                <c:pt idx="428">
                  <c:v>7.1250543872749814</c:v>
                </c:pt>
                <c:pt idx="429">
                  <c:v>7.0602786939713944</c:v>
                </c:pt>
                <c:pt idx="430">
                  <c:v>7.030233961865556</c:v>
                </c:pt>
                <c:pt idx="431">
                  <c:v>7.2770867527990415</c:v>
                </c:pt>
                <c:pt idx="432">
                  <c:v>7.2546202514900644</c:v>
                </c:pt>
                <c:pt idx="433">
                  <c:v>6.902815254375203</c:v>
                </c:pt>
                <c:pt idx="434">
                  <c:v>6.7810529041556293</c:v>
                </c:pt>
                <c:pt idx="435">
                  <c:v>6.6286137484369103</c:v>
                </c:pt>
                <c:pt idx="436">
                  <c:v>6.6417659261442514</c:v>
                </c:pt>
                <c:pt idx="437">
                  <c:v>6.497831995073402</c:v>
                </c:pt>
                <c:pt idx="438">
                  <c:v>6.6505749413245967</c:v>
                </c:pt>
                <c:pt idx="439">
                  <c:v>6.5847666598238526</c:v>
                </c:pt>
                <c:pt idx="440">
                  <c:v>6.6559870249132507</c:v>
                </c:pt>
                <c:pt idx="441">
                  <c:v>6.7495452945135961</c:v>
                </c:pt>
                <c:pt idx="442">
                  <c:v>6.8923122585240115</c:v>
                </c:pt>
                <c:pt idx="443">
                  <c:v>7.0261574399903779</c:v>
                </c:pt>
                <c:pt idx="444">
                  <c:v>7.0009980324879724</c:v>
                </c:pt>
                <c:pt idx="445">
                  <c:v>7.2254681477577938</c:v>
                </c:pt>
                <c:pt idx="446">
                  <c:v>7.3667737092974601</c:v>
                </c:pt>
                <c:pt idx="447">
                  <c:v>7.284190595145275</c:v>
                </c:pt>
                <c:pt idx="448">
                  <c:v>7.6885568893691358</c:v>
                </c:pt>
                <c:pt idx="449">
                  <c:v>7.808662795912011</c:v>
                </c:pt>
                <c:pt idx="450">
                  <c:v>7.6245012073129281</c:v>
                </c:pt>
                <c:pt idx="451">
                  <c:v>7.6603766454165196</c:v>
                </c:pt>
                <c:pt idx="452">
                  <c:v>7.6951946644338696</c:v>
                </c:pt>
                <c:pt idx="453">
                  <c:v>7.616644909306749</c:v>
                </c:pt>
                <c:pt idx="454">
                  <c:v>7.7659498805799831</c:v>
                </c:pt>
                <c:pt idx="455">
                  <c:v>7.8730857996795054</c:v>
                </c:pt>
                <c:pt idx="456">
                  <c:v>8.2394243270001315</c:v>
                </c:pt>
                <c:pt idx="457">
                  <c:v>8.2320536147721164</c:v>
                </c:pt>
                <c:pt idx="458">
                  <c:v>8.0972522819930912</c:v>
                </c:pt>
                <c:pt idx="459">
                  <c:v>7.965626352015855</c:v>
                </c:pt>
                <c:pt idx="460">
                  <c:v>7.7357754421866938</c:v>
                </c:pt>
                <c:pt idx="461">
                  <c:v>7.9067367134276498</c:v>
                </c:pt>
                <c:pt idx="462">
                  <c:v>7.7497427689718492</c:v>
                </c:pt>
                <c:pt idx="463">
                  <c:v>7.7066880308061982</c:v>
                </c:pt>
                <c:pt idx="464">
                  <c:v>7.8855424245503318</c:v>
                </c:pt>
                <c:pt idx="465">
                  <c:v>7.6775952795516123</c:v>
                </c:pt>
                <c:pt idx="466">
                  <c:v>8.0027502266250217</c:v>
                </c:pt>
                <c:pt idx="467">
                  <c:v>7.8378612880563594</c:v>
                </c:pt>
                <c:pt idx="468">
                  <c:v>8.2066133986516032</c:v>
                </c:pt>
                <c:pt idx="469">
                  <c:v>8.4173824339342893</c:v>
                </c:pt>
                <c:pt idx="470">
                  <c:v>8.3739135879979365</c:v>
                </c:pt>
                <c:pt idx="471">
                  <c:v>8.2432603059082243</c:v>
                </c:pt>
                <c:pt idx="472">
                  <c:v>8.5730625953357276</c:v>
                </c:pt>
                <c:pt idx="473">
                  <c:v>8.8444857271953339</c:v>
                </c:pt>
                <c:pt idx="474">
                  <c:v>8.8326202776377905</c:v>
                </c:pt>
                <c:pt idx="475">
                  <c:v>8.8721753185572556</c:v>
                </c:pt>
                <c:pt idx="476">
                  <c:v>8.8701560915578259</c:v>
                </c:pt>
                <c:pt idx="477">
                  <c:v>8.7925784936131368</c:v>
                </c:pt>
                <c:pt idx="478">
                  <c:v>8.9026161158038075</c:v>
                </c:pt>
                <c:pt idx="479">
                  <c:v>9.4819486068570029</c:v>
                </c:pt>
                <c:pt idx="480">
                  <c:v>9.1602843980947721</c:v>
                </c:pt>
                <c:pt idx="481">
                  <c:v>9.1534639319647439</c:v>
                </c:pt>
                <c:pt idx="482">
                  <c:v>9.1350698350316026</c:v>
                </c:pt>
                <c:pt idx="483">
                  <c:v>9.2856770929306478</c:v>
                </c:pt>
                <c:pt idx="484">
                  <c:v>9.2604527834644141</c:v>
                </c:pt>
                <c:pt idx="485">
                  <c:v>9.2595394564273494</c:v>
                </c:pt>
                <c:pt idx="486">
                  <c:v>9.3620777946550717</c:v>
                </c:pt>
                <c:pt idx="487">
                  <c:v>9.272158789054064</c:v>
                </c:pt>
                <c:pt idx="488">
                  <c:v>9.2961526213485897</c:v>
                </c:pt>
                <c:pt idx="489">
                  <c:v>9.4933913899157343</c:v>
                </c:pt>
                <c:pt idx="490">
                  <c:v>9.1769565502562962</c:v>
                </c:pt>
                <c:pt idx="491">
                  <c:v>9.0534195968492099</c:v>
                </c:pt>
                <c:pt idx="492">
                  <c:v>8.9332925951398003</c:v>
                </c:pt>
                <c:pt idx="493">
                  <c:v>9.1430594140482562</c:v>
                </c:pt>
                <c:pt idx="494">
                  <c:v>9.0634649651500414</c:v>
                </c:pt>
                <c:pt idx="495">
                  <c:v>9.0971751545841002</c:v>
                </c:pt>
                <c:pt idx="496">
                  <c:v>8.9680503948676975</c:v>
                </c:pt>
                <c:pt idx="497">
                  <c:v>8.9501441880971999</c:v>
                </c:pt>
                <c:pt idx="498">
                  <c:v>8.8119254913009488</c:v>
                </c:pt>
                <c:pt idx="499">
                  <c:v>8.9953181278230971</c:v>
                </c:pt>
                <c:pt idx="500">
                  <c:v>8.8648181890180631</c:v>
                </c:pt>
                <c:pt idx="501">
                  <c:v>8.8880779933875882</c:v>
                </c:pt>
                <c:pt idx="502">
                  <c:v>8.8218021164936573</c:v>
                </c:pt>
                <c:pt idx="503">
                  <c:v>8.8595276471740441</c:v>
                </c:pt>
                <c:pt idx="504">
                  <c:v>8.7987509665297967</c:v>
                </c:pt>
                <c:pt idx="505">
                  <c:v>8.5357786383165575</c:v>
                </c:pt>
                <c:pt idx="506">
                  <c:v>8.6318894821598047</c:v>
                </c:pt>
                <c:pt idx="507">
                  <c:v>8.8272540189082509</c:v>
                </c:pt>
                <c:pt idx="508">
                  <c:v>9.0565257449766179</c:v>
                </c:pt>
                <c:pt idx="509">
                  <c:v>9.0183241311773124</c:v>
                </c:pt>
                <c:pt idx="510">
                  <c:v>9.3057394336302153</c:v>
                </c:pt>
                <c:pt idx="511">
                  <c:v>9.8072378089370211</c:v>
                </c:pt>
                <c:pt idx="512">
                  <c:v>9.8625309333756626</c:v>
                </c:pt>
                <c:pt idx="513">
                  <c:v>10.229924834123146</c:v>
                </c:pt>
                <c:pt idx="514">
                  <c:v>9.9112633643288461</c:v>
                </c:pt>
                <c:pt idx="515">
                  <c:v>10.056473784421746</c:v>
                </c:pt>
                <c:pt idx="516">
                  <c:v>10.90091401569738</c:v>
                </c:pt>
                <c:pt idx="517">
                  <c:v>11.619975428970839</c:v>
                </c:pt>
                <c:pt idx="518">
                  <c:v>11.65213090341314</c:v>
                </c:pt>
                <c:pt idx="519">
                  <c:v>11.439217817910659</c:v>
                </c:pt>
                <c:pt idx="520">
                  <c:v>11.3030844708295</c:v>
                </c:pt>
                <c:pt idx="521">
                  <c:v>10.908931938800734</c:v>
                </c:pt>
                <c:pt idx="522">
                  <c:v>10.785431091394029</c:v>
                </c:pt>
                <c:pt idx="523">
                  <c:v>10.55986819313884</c:v>
                </c:pt>
                <c:pt idx="524">
                  <c:v>10.82369831615838</c:v>
                </c:pt>
                <c:pt idx="525">
                  <c:v>10.892304282332574</c:v>
                </c:pt>
                <c:pt idx="526">
                  <c:v>11.256900757974796</c:v>
                </c:pt>
                <c:pt idx="527">
                  <c:v>11.457205688137195</c:v>
                </c:pt>
                <c:pt idx="528">
                  <c:v>11.626122218366923</c:v>
                </c:pt>
                <c:pt idx="529">
                  <c:v>11.671178685676761</c:v>
                </c:pt>
                <c:pt idx="530">
                  <c:v>12.015662025069783</c:v>
                </c:pt>
                <c:pt idx="531">
                  <c:v>11.838470362585012</c:v>
                </c:pt>
                <c:pt idx="532">
                  <c:v>11.513034053067281</c:v>
                </c:pt>
                <c:pt idx="533">
                  <c:v>11.484054573163016</c:v>
                </c:pt>
                <c:pt idx="534">
                  <c:v>11.580801969135681</c:v>
                </c:pt>
                <c:pt idx="535">
                  <c:v>11.546880848777539</c:v>
                </c:pt>
                <c:pt idx="536">
                  <c:v>11.500662688137426</c:v>
                </c:pt>
                <c:pt idx="537">
                  <c:v>11.626916715036012</c:v>
                </c:pt>
                <c:pt idx="538">
                  <c:v>11.749394129090032</c:v>
                </c:pt>
                <c:pt idx="539">
                  <c:v>11.679611045834317</c:v>
                </c:pt>
                <c:pt idx="540">
                  <c:v>12.296752670786779</c:v>
                </c:pt>
                <c:pt idx="541">
                  <c:v>11.842597503029534</c:v>
                </c:pt>
                <c:pt idx="542">
                  <c:v>11.750495888389164</c:v>
                </c:pt>
                <c:pt idx="543">
                  <c:v>12.026879928788304</c:v>
                </c:pt>
                <c:pt idx="544">
                  <c:v>12.60175105690419</c:v>
                </c:pt>
                <c:pt idx="545">
                  <c:v>12.268494370726849</c:v>
                </c:pt>
                <c:pt idx="546">
                  <c:v>12.002114003423758</c:v>
                </c:pt>
                <c:pt idx="547">
                  <c:v>12.281042414909976</c:v>
                </c:pt>
                <c:pt idx="548">
                  <c:v>12.703534410370519</c:v>
                </c:pt>
                <c:pt idx="549">
                  <c:v>12.660084878321953</c:v>
                </c:pt>
                <c:pt idx="550">
                  <c:v>12.976386813816436</c:v>
                </c:pt>
                <c:pt idx="551">
                  <c:v>12.884309406956467</c:v>
                </c:pt>
                <c:pt idx="552">
                  <c:v>13.446668449263973</c:v>
                </c:pt>
                <c:pt idx="553">
                  <c:v>13.33352571798819</c:v>
                </c:pt>
                <c:pt idx="554">
                  <c:v>12.585176385417792</c:v>
                </c:pt>
                <c:pt idx="555">
                  <c:v>12.705223701998575</c:v>
                </c:pt>
                <c:pt idx="556">
                  <c:v>12.536583604065232</c:v>
                </c:pt>
                <c:pt idx="557">
                  <c:v>12.845315270518308</c:v>
                </c:pt>
                <c:pt idx="558">
                  <c:v>12.895026551567904</c:v>
                </c:pt>
                <c:pt idx="559">
                  <c:v>12.258781943712737</c:v>
                </c:pt>
                <c:pt idx="560">
                  <c:v>12.157466428710819</c:v>
                </c:pt>
                <c:pt idx="561">
                  <c:v>12.346589240257858</c:v>
                </c:pt>
                <c:pt idx="562">
                  <c:v>12.315642972630458</c:v>
                </c:pt>
                <c:pt idx="563">
                  <c:v>12.169918278640058</c:v>
                </c:pt>
                <c:pt idx="564">
                  <c:v>12.441259871369784</c:v>
                </c:pt>
                <c:pt idx="565">
                  <c:v>12.262975626353143</c:v>
                </c:pt>
                <c:pt idx="566">
                  <c:v>12.189365605849753</c:v>
                </c:pt>
                <c:pt idx="567">
                  <c:v>12.703121820031747</c:v>
                </c:pt>
                <c:pt idx="568">
                  <c:v>12.964122158720768</c:v>
                </c:pt>
                <c:pt idx="569">
                  <c:v>12.791559384295709</c:v>
                </c:pt>
                <c:pt idx="570">
                  <c:v>12.560043301459679</c:v>
                </c:pt>
                <c:pt idx="571">
                  <c:v>12.514235928085663</c:v>
                </c:pt>
                <c:pt idx="572">
                  <c:v>12.390163447507629</c:v>
                </c:pt>
                <c:pt idx="573">
                  <c:v>12.21219205497699</c:v>
                </c:pt>
                <c:pt idx="574">
                  <c:v>12.220374550512446</c:v>
                </c:pt>
                <c:pt idx="575">
                  <c:v>12.226575940716625</c:v>
                </c:pt>
                <c:pt idx="576">
                  <c:v>12.234348873584684</c:v>
                </c:pt>
                <c:pt idx="577">
                  <c:v>12.128584031714063</c:v>
                </c:pt>
                <c:pt idx="578">
                  <c:v>11.4597017136863</c:v>
                </c:pt>
                <c:pt idx="579">
                  <c:v>11.675025898486208</c:v>
                </c:pt>
                <c:pt idx="580">
                  <c:v>11.91010065418139</c:v>
                </c:pt>
                <c:pt idx="581">
                  <c:v>12.195252590423422</c:v>
                </c:pt>
                <c:pt idx="582">
                  <c:v>12.265712595651703</c:v>
                </c:pt>
                <c:pt idx="583">
                  <c:v>12.492313620642511</c:v>
                </c:pt>
                <c:pt idx="584">
                  <c:v>12.46508622743775</c:v>
                </c:pt>
                <c:pt idx="585">
                  <c:v>11.332906161571261</c:v>
                </c:pt>
                <c:pt idx="586">
                  <c:v>11.4818983943305</c:v>
                </c:pt>
                <c:pt idx="587">
                  <c:v>11.579727747667061</c:v>
                </c:pt>
                <c:pt idx="588">
                  <c:v>11.366606739532109</c:v>
                </c:pt>
                <c:pt idx="589">
                  <c:v>11.54726829552617</c:v>
                </c:pt>
                <c:pt idx="590">
                  <c:v>11.692250698781923</c:v>
                </c:pt>
                <c:pt idx="591">
                  <c:v>11.800563657185055</c:v>
                </c:pt>
                <c:pt idx="592">
                  <c:v>11.762930501541836</c:v>
                </c:pt>
                <c:pt idx="593">
                  <c:v>11.592314249872057</c:v>
                </c:pt>
                <c:pt idx="594">
                  <c:v>11.314190486620211</c:v>
                </c:pt>
                <c:pt idx="595">
                  <c:v>11.504357764894795</c:v>
                </c:pt>
                <c:pt idx="596">
                  <c:v>11.791843926428548</c:v>
                </c:pt>
                <c:pt idx="597">
                  <c:v>12.115814240234691</c:v>
                </c:pt>
                <c:pt idx="598">
                  <c:v>12.140809746970442</c:v>
                </c:pt>
                <c:pt idx="599">
                  <c:v>12.151045715156723</c:v>
                </c:pt>
                <c:pt idx="600">
                  <c:v>12.529317920624939</c:v>
                </c:pt>
                <c:pt idx="601">
                  <c:v>13.383498521705629</c:v>
                </c:pt>
                <c:pt idx="602">
                  <c:v>13.161607825597848</c:v>
                </c:pt>
                <c:pt idx="603">
                  <c:v>12.864884336689995</c:v>
                </c:pt>
                <c:pt idx="604">
                  <c:v>13.888066353958392</c:v>
                </c:pt>
                <c:pt idx="605">
                  <c:v>14.950563682006488</c:v>
                </c:pt>
                <c:pt idx="606">
                  <c:v>14.715118310729562</c:v>
                </c:pt>
                <c:pt idx="607">
                  <c:v>14.954673768101799</c:v>
                </c:pt>
                <c:pt idx="608">
                  <c:v>15.045955467404198</c:v>
                </c:pt>
                <c:pt idx="609">
                  <c:v>16.133624757302069</c:v>
                </c:pt>
                <c:pt idx="610">
                  <c:v>16.195962145238372</c:v>
                </c:pt>
                <c:pt idx="611">
                  <c:v>16.026856472411044</c:v>
                </c:pt>
                <c:pt idx="612">
                  <c:v>15.735113147995447</c:v>
                </c:pt>
                <c:pt idx="613">
                  <c:v>15.609031131355094</c:v>
                </c:pt>
                <c:pt idx="614">
                  <c:v>15.235831928125769</c:v>
                </c:pt>
                <c:pt idx="615">
                  <c:v>15.366334066561114</c:v>
                </c:pt>
                <c:pt idx="616">
                  <c:v>14.951295974054677</c:v>
                </c:pt>
                <c:pt idx="617">
                  <c:v>15.067259332369289</c:v>
                </c:pt>
                <c:pt idx="618">
                  <c:v>15.084670280895176</c:v>
                </c:pt>
                <c:pt idx="619">
                  <c:v>14.82428001765984</c:v>
                </c:pt>
                <c:pt idx="620">
                  <c:v>14.563532378285835</c:v>
                </c:pt>
                <c:pt idx="621">
                  <c:v>14.811853159928452</c:v>
                </c:pt>
                <c:pt idx="622">
                  <c:v>14.951269221142962</c:v>
                </c:pt>
                <c:pt idx="623">
                  <c:v>15.467876166101716</c:v>
                </c:pt>
                <c:pt idx="624">
                  <c:v>15.346924035485486</c:v>
                </c:pt>
                <c:pt idx="625">
                  <c:v>15.258189003941995</c:v>
                </c:pt>
                <c:pt idx="626">
                  <c:v>15.022822251317258</c:v>
                </c:pt>
                <c:pt idx="627">
                  <c:v>15.052917813622498</c:v>
                </c:pt>
                <c:pt idx="628">
                  <c:v>14.898064234213486</c:v>
                </c:pt>
                <c:pt idx="629">
                  <c:v>14.928842078063665</c:v>
                </c:pt>
                <c:pt idx="630">
                  <c:v>14.939533914939071</c:v>
                </c:pt>
                <c:pt idx="631">
                  <c:v>14.535063688346346</c:v>
                </c:pt>
                <c:pt idx="632">
                  <c:v>14.239038508001093</c:v>
                </c:pt>
                <c:pt idx="633">
                  <c:v>14.056089592190521</c:v>
                </c:pt>
                <c:pt idx="634">
                  <c:v>14.449796878136411</c:v>
                </c:pt>
                <c:pt idx="635">
                  <c:v>14.615613406408235</c:v>
                </c:pt>
                <c:pt idx="636">
                  <c:v>14.43437176196559</c:v>
                </c:pt>
                <c:pt idx="637">
                  <c:v>14.242140938453835</c:v>
                </c:pt>
                <c:pt idx="638">
                  <c:v>14.009054079615346</c:v>
                </c:pt>
                <c:pt idx="639">
                  <c:v>13.60459295968643</c:v>
                </c:pt>
                <c:pt idx="640">
                  <c:v>13.250961307890638</c:v>
                </c:pt>
                <c:pt idx="641">
                  <c:v>13.818798355302578</c:v>
                </c:pt>
                <c:pt idx="642">
                  <c:v>14.149697547066273</c:v>
                </c:pt>
                <c:pt idx="643">
                  <c:v>13.914720385974423</c:v>
                </c:pt>
                <c:pt idx="644">
                  <c:v>13.804584734143598</c:v>
                </c:pt>
                <c:pt idx="645">
                  <c:v>14.011035266261953</c:v>
                </c:pt>
                <c:pt idx="646">
                  <c:v>13.809094114461651</c:v>
                </c:pt>
                <c:pt idx="647">
                  <c:v>13.864420127921452</c:v>
                </c:pt>
                <c:pt idx="648">
                  <c:v>14.344868111586004</c:v>
                </c:pt>
                <c:pt idx="649">
                  <c:v>13.948339534193391</c:v>
                </c:pt>
                <c:pt idx="650">
                  <c:v>13.89462433070849</c:v>
                </c:pt>
                <c:pt idx="651">
                  <c:v>14.004142601145208</c:v>
                </c:pt>
                <c:pt idx="652">
                  <c:v>13.324605451894012</c:v>
                </c:pt>
                <c:pt idx="653">
                  <c:v>13.667240734562927</c:v>
                </c:pt>
                <c:pt idx="654">
                  <c:v>13.79304477399819</c:v>
                </c:pt>
                <c:pt idx="655">
                  <c:v>13.72127677786988</c:v>
                </c:pt>
                <c:pt idx="656">
                  <c:v>13.795788081717902</c:v>
                </c:pt>
                <c:pt idx="657">
                  <c:v>13.91240496500806</c:v>
                </c:pt>
                <c:pt idx="658">
                  <c:v>13.890827870648165</c:v>
                </c:pt>
                <c:pt idx="659">
                  <c:v>13.611560105779779</c:v>
                </c:pt>
                <c:pt idx="660">
                  <c:v>13.441091985446322</c:v>
                </c:pt>
                <c:pt idx="661">
                  <c:v>12.971273447264714</c:v>
                </c:pt>
                <c:pt idx="662">
                  <c:v>12.935830316908122</c:v>
                </c:pt>
                <c:pt idx="663">
                  <c:v>12.611494148979695</c:v>
                </c:pt>
                <c:pt idx="664">
                  <c:v>12.487120241002325</c:v>
                </c:pt>
                <c:pt idx="665">
                  <c:v>12.640749155346439</c:v>
                </c:pt>
                <c:pt idx="666">
                  <c:v>13.02577944095375</c:v>
                </c:pt>
                <c:pt idx="667">
                  <c:v>13.149701366903738</c:v>
                </c:pt>
                <c:pt idx="668">
                  <c:v>12.907254612581891</c:v>
                </c:pt>
                <c:pt idx="669">
                  <c:v>13.271349137636649</c:v>
                </c:pt>
                <c:pt idx="670">
                  <c:v>13.052366975521522</c:v>
                </c:pt>
                <c:pt idx="671">
                  <c:v>13.003678883244385</c:v>
                </c:pt>
                <c:pt idx="672">
                  <c:v>13.065154912470289</c:v>
                </c:pt>
                <c:pt idx="673">
                  <c:v>12.971879718700116</c:v>
                </c:pt>
                <c:pt idx="674">
                  <c:v>12.857740568045612</c:v>
                </c:pt>
                <c:pt idx="675">
                  <c:v>12.932963499837525</c:v>
                </c:pt>
                <c:pt idx="676">
                  <c:v>13.000983902576992</c:v>
                </c:pt>
                <c:pt idx="677">
                  <c:v>12.75836532219555</c:v>
                </c:pt>
                <c:pt idx="678">
                  <c:v>12.654650975890009</c:v>
                </c:pt>
                <c:pt idx="679">
                  <c:v>12.937786418070878</c:v>
                </c:pt>
                <c:pt idx="680">
                  <c:v>12.835962202951459</c:v>
                </c:pt>
                <c:pt idx="681">
                  <c:v>13.183926580617431</c:v>
                </c:pt>
                <c:pt idx="682">
                  <c:v>13.399229884280896</c:v>
                </c:pt>
                <c:pt idx="683">
                  <c:v>13.558935975338084</c:v>
                </c:pt>
                <c:pt idx="684">
                  <c:v>12.871234937880889</c:v>
                </c:pt>
                <c:pt idx="685">
                  <c:v>12.759555090851183</c:v>
                </c:pt>
                <c:pt idx="686">
                  <c:v>13.181293691674554</c:v>
                </c:pt>
                <c:pt idx="687">
                  <c:v>13.696057004121817</c:v>
                </c:pt>
                <c:pt idx="688">
                  <c:v>13.794851979329987</c:v>
                </c:pt>
                <c:pt idx="689">
                  <c:v>14.175915902187318</c:v>
                </c:pt>
                <c:pt idx="690">
                  <c:v>14.35533809283173</c:v>
                </c:pt>
                <c:pt idx="691">
                  <c:v>14.399513474369527</c:v>
                </c:pt>
                <c:pt idx="692">
                  <c:v>14.252552998332554</c:v>
                </c:pt>
                <c:pt idx="693">
                  <c:v>14.573489235076387</c:v>
                </c:pt>
                <c:pt idx="694">
                  <c:v>14.874358968822644</c:v>
                </c:pt>
                <c:pt idx="695">
                  <c:v>14.942024654630677</c:v>
                </c:pt>
                <c:pt idx="696">
                  <c:v>15.135469928950601</c:v>
                </c:pt>
                <c:pt idx="697">
                  <c:v>15.152248996756541</c:v>
                </c:pt>
                <c:pt idx="698">
                  <c:v>14.844137955100949</c:v>
                </c:pt>
                <c:pt idx="699">
                  <c:v>14.625429512765891</c:v>
                </c:pt>
                <c:pt idx="700">
                  <c:v>14.687575598504779</c:v>
                </c:pt>
                <c:pt idx="701">
                  <c:v>14.749721684243669</c:v>
                </c:pt>
                <c:pt idx="702">
                  <c:v>14.811867769982561</c:v>
                </c:pt>
                <c:pt idx="703">
                  <c:v>14.874013855721449</c:v>
                </c:pt>
                <c:pt idx="704">
                  <c:v>14.936159941460339</c:v>
                </c:pt>
                <c:pt idx="705">
                  <c:v>14.998306027199227</c:v>
                </c:pt>
                <c:pt idx="706">
                  <c:v>15.060452112938119</c:v>
                </c:pt>
                <c:pt idx="707">
                  <c:v>15.122598198677007</c:v>
                </c:pt>
                <c:pt idx="708">
                  <c:v>15.184744284415897</c:v>
                </c:pt>
                <c:pt idx="709">
                  <c:v>15.246890370154786</c:v>
                </c:pt>
                <c:pt idx="710">
                  <c:v>15.309036455893677</c:v>
                </c:pt>
                <c:pt idx="711">
                  <c:v>15.371182541632566</c:v>
                </c:pt>
                <c:pt idx="712">
                  <c:v>15.433328627371456</c:v>
                </c:pt>
                <c:pt idx="713">
                  <c:v>15.495474713110344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6-4982-AFB5-3F5E4390D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591519"/>
        <c:axId val="1565592351"/>
      </c:lineChart>
      <c:dateAx>
        <c:axId val="1565591519"/>
        <c:scaling>
          <c:orientation val="minMax"/>
          <c:min val="43497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92351"/>
        <c:crosses val="autoZero"/>
        <c:auto val="1"/>
        <c:lblOffset val="100"/>
        <c:baseTimeUnit val="days"/>
        <c:majorUnit val="2"/>
        <c:majorTimeUnit val="months"/>
      </c:dateAx>
      <c:valAx>
        <c:axId val="1565592351"/>
        <c:scaling>
          <c:orientation val="minMax"/>
          <c:max val="2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91519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Simulated</a:t>
            </a:r>
            <a:r>
              <a:rPr lang="en-IN" baseline="0"/>
              <a:t> Price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'Monte Carlo Simulation'!$K$651:$K$694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'Monte Carlo Simulation'!$L$651:$L$694</c:f>
              <c:numCache>
                <c:formatCode>General</c:formatCode>
                <c:ptCount val="44"/>
                <c:pt idx="0">
                  <c:v>13.94999981</c:v>
                </c:pt>
                <c:pt idx="1">
                  <c:v>14.727638550571269</c:v>
                </c:pt>
                <c:pt idx="2">
                  <c:v>14.343376021366776</c:v>
                </c:pt>
                <c:pt idx="3">
                  <c:v>14.068428710925261</c:v>
                </c:pt>
                <c:pt idx="4">
                  <c:v>14.970788822405156</c:v>
                </c:pt>
                <c:pt idx="5">
                  <c:v>15.497018379051433</c:v>
                </c:pt>
                <c:pt idx="6">
                  <c:v>15.829737916014118</c:v>
                </c:pt>
                <c:pt idx="7">
                  <c:v>15.270685981321508</c:v>
                </c:pt>
                <c:pt idx="8">
                  <c:v>15.750466549964976</c:v>
                </c:pt>
                <c:pt idx="9">
                  <c:v>16.394136638916876</c:v>
                </c:pt>
                <c:pt idx="10">
                  <c:v>15.003258291647798</c:v>
                </c:pt>
                <c:pt idx="11">
                  <c:v>14.741181739859176</c:v>
                </c:pt>
                <c:pt idx="12">
                  <c:v>15.160905500867106</c:v>
                </c:pt>
                <c:pt idx="13">
                  <c:v>16.014618418167295</c:v>
                </c:pt>
                <c:pt idx="14">
                  <c:v>14.708942990683306</c:v>
                </c:pt>
                <c:pt idx="15">
                  <c:v>15.201976310653587</c:v>
                </c:pt>
                <c:pt idx="16">
                  <c:v>15.25285589916337</c:v>
                </c:pt>
                <c:pt idx="17">
                  <c:v>12.356447016810851</c:v>
                </c:pt>
                <c:pt idx="18">
                  <c:v>12.442497406148094</c:v>
                </c:pt>
                <c:pt idx="19">
                  <c:v>13.388807723454111</c:v>
                </c:pt>
                <c:pt idx="20">
                  <c:v>13.386664178915579</c:v>
                </c:pt>
                <c:pt idx="21">
                  <c:v>14.360747724298768</c:v>
                </c:pt>
                <c:pt idx="22">
                  <c:v>15.364091662355211</c:v>
                </c:pt>
                <c:pt idx="23">
                  <c:v>14.598250692499718</c:v>
                </c:pt>
                <c:pt idx="24">
                  <c:v>14.517657226145886</c:v>
                </c:pt>
                <c:pt idx="25">
                  <c:v>13.728722742938375</c:v>
                </c:pt>
                <c:pt idx="26">
                  <c:v>14.894436331885485</c:v>
                </c:pt>
                <c:pt idx="27">
                  <c:v>15.612631601609484</c:v>
                </c:pt>
                <c:pt idx="28">
                  <c:v>15.622420123999929</c:v>
                </c:pt>
                <c:pt idx="29">
                  <c:v>15.402881840155109</c:v>
                </c:pt>
                <c:pt idx="30">
                  <c:v>15.686048737017156</c:v>
                </c:pt>
                <c:pt idx="31">
                  <c:v>15.941179678147538</c:v>
                </c:pt>
                <c:pt idx="32">
                  <c:v>14.902075122136479</c:v>
                </c:pt>
                <c:pt idx="33">
                  <c:v>15.15860393818665</c:v>
                </c:pt>
                <c:pt idx="34">
                  <c:v>15.332336184208375</c:v>
                </c:pt>
                <c:pt idx="35">
                  <c:v>15.408609569214715</c:v>
                </c:pt>
                <c:pt idx="36">
                  <c:v>15.964980060416076</c:v>
                </c:pt>
                <c:pt idx="37">
                  <c:v>16.475278802336266</c:v>
                </c:pt>
                <c:pt idx="38">
                  <c:v>17.844970206957363</c:v>
                </c:pt>
                <c:pt idx="39">
                  <c:v>20.553981933068581</c:v>
                </c:pt>
                <c:pt idx="40">
                  <c:v>19.35874593105509</c:v>
                </c:pt>
                <c:pt idx="41">
                  <c:v>20.569380369574226</c:v>
                </c:pt>
                <c:pt idx="42">
                  <c:v>21.498899806606449</c:v>
                </c:pt>
                <c:pt idx="43">
                  <c:v>22.006389371153698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2-4971-AB31-98A9EFBBB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704287"/>
        <c:axId val="1767692639"/>
      </c:scatterChart>
      <c:valAx>
        <c:axId val="176770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692639"/>
        <c:crosses val="autoZero"/>
        <c:crossBetween val="midCat"/>
      </c:valAx>
      <c:valAx>
        <c:axId val="17676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70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123825</xdr:colOff>
      <xdr:row>1</xdr:row>
      <xdr:rowOff>128587</xdr:rowOff>
    </xdr:from>
    <xdr:to>
      <xdr:col>28</xdr:col>
      <xdr:colOff>123825</xdr:colOff>
      <xdr:row>20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A1396-D427-F165-8999-61590BF57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152399</xdr:colOff>
      <xdr:row>1</xdr:row>
      <xdr:rowOff>128587</xdr:rowOff>
    </xdr:from>
    <xdr:to>
      <xdr:col>38</xdr:col>
      <xdr:colOff>342900</xdr:colOff>
      <xdr:row>20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7C40AE-B1C5-3125-43FD-958A25B47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47625</xdr:colOff>
      <xdr:row>24</xdr:row>
      <xdr:rowOff>85724</xdr:rowOff>
    </xdr:from>
    <xdr:to>
      <xdr:col>32</xdr:col>
      <xdr:colOff>342901</xdr:colOff>
      <xdr:row>45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21F4F4-962C-881E-FD37-6BDEA32AF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664</xdr:row>
      <xdr:rowOff>85725</xdr:rowOff>
    </xdr:from>
    <xdr:to>
      <xdr:col>9</xdr:col>
      <xdr:colOff>390525</xdr:colOff>
      <xdr:row>679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402F9-2DF7-30DF-41B5-5BAB00CF5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9BF1CE9-C6B6-4DBC-82B4-59B87A8C1A91}">
  <we:reference id="wa200002503" version="1.0.0.0" store="en-US" storeType="OMEX"/>
  <we:alternateReferences>
    <we:reference id="wa200002503" version="1.0.0.0" store="WA20000250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5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1" max="1" width="10.42578125" bestFit="1" customWidth="1"/>
    <col min="2" max="5" width="12" bestFit="1" customWidth="1"/>
    <col min="6" max="6" width="10" bestFit="1" customWidth="1"/>
    <col min="7" max="7" width="12" bestFit="1" customWidth="1"/>
    <col min="8" max="8" width="11.85546875" bestFit="1" customWidth="1"/>
    <col min="9" max="9" width="21" bestFit="1" customWidth="1"/>
    <col min="10" max="10" width="6.140625" bestFit="1" customWidth="1"/>
    <col min="11" max="11" width="21.42578125" bestFit="1" customWidth="1"/>
    <col min="12" max="12" width="12" bestFit="1" customWidth="1"/>
    <col min="13" max="13" width="12.7109375" bestFit="1" customWidth="1"/>
    <col min="14" max="14" width="5" bestFit="1" customWidth="1"/>
    <col min="15" max="15" width="12" bestFit="1" customWidth="1"/>
    <col min="16" max="16" width="12.28515625" bestFit="1" customWidth="1"/>
    <col min="17" max="17" width="7.85546875" bestFit="1" customWidth="1"/>
    <col min="18" max="18" width="12" bestFit="1" customWidth="1"/>
    <col min="19" max="19" width="12.710937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1">
        <v>43467</v>
      </c>
      <c r="B2">
        <v>8.0200004580000002</v>
      </c>
      <c r="C2">
        <v>7.4800000190000002</v>
      </c>
      <c r="D2">
        <v>7.5300002099999999</v>
      </c>
      <c r="E2">
        <v>7.9000000950000002</v>
      </c>
      <c r="F2">
        <v>47494400</v>
      </c>
      <c r="G2">
        <v>7.2842802999999998</v>
      </c>
      <c r="I2">
        <f>G2</f>
        <v>7.2842802999999998</v>
      </c>
      <c r="J2" s="4">
        <v>0.5</v>
      </c>
      <c r="K2">
        <f>L2+M2</f>
        <v>8.4842803</v>
      </c>
      <c r="L2">
        <f>G2</f>
        <v>7.2842802999999998</v>
      </c>
      <c r="M2">
        <v>1.2</v>
      </c>
      <c r="N2" s="4">
        <v>0.06</v>
      </c>
      <c r="O2">
        <f>(G2/AVERAGE($G$2:$G$8))</f>
        <v>0.95658183888814574</v>
      </c>
      <c r="P2" s="3">
        <v>0</v>
      </c>
      <c r="Q2" s="4">
        <v>0.9</v>
      </c>
    </row>
    <row r="3" spans="1:19" x14ac:dyDescent="0.25">
      <c r="A3" s="1">
        <v>43468</v>
      </c>
      <c r="B3">
        <v>7.9899997709999999</v>
      </c>
      <c r="C3">
        <v>7.7800002099999999</v>
      </c>
      <c r="D3">
        <v>7.9699997900000001</v>
      </c>
      <c r="E3">
        <v>7.7800002099999999</v>
      </c>
      <c r="F3">
        <v>39172400</v>
      </c>
      <c r="G3">
        <v>7.1736330989999999</v>
      </c>
      <c r="I3">
        <f>($J$2*G2+(1-$J$2)*I2)</f>
        <v>7.2842802999999998</v>
      </c>
      <c r="K3">
        <f t="shared" ref="K3:K66" si="0">L3+M3</f>
        <v>8.9896372834699996</v>
      </c>
      <c r="L3">
        <f>($J$2*G3+(1-$J$2)*(L2+M2))</f>
        <v>7.8289566994999999</v>
      </c>
      <c r="M3">
        <f>($N$2*(L3-L2)+(1-$N$2)*M2)</f>
        <v>1.1606805839699998</v>
      </c>
      <c r="O3">
        <f t="shared" ref="O3:O8" si="1">(G3/AVERAGE($G$2:$G$8))</f>
        <v>0.94205149427738077</v>
      </c>
      <c r="P3" s="3">
        <v>0</v>
      </c>
    </row>
    <row r="4" spans="1:19" x14ac:dyDescent="0.25">
      <c r="A4" s="1">
        <v>43469</v>
      </c>
      <c r="B4">
        <v>8.1199998860000004</v>
      </c>
      <c r="C4">
        <v>7.8499999049999998</v>
      </c>
      <c r="D4">
        <v>7.9099998469999999</v>
      </c>
      <c r="E4">
        <v>8.0799999239999991</v>
      </c>
      <c r="F4">
        <v>43039800</v>
      </c>
      <c r="G4">
        <v>7.4502515789999997</v>
      </c>
      <c r="I4">
        <f>($J$2*G3+(1-$J$2)*I3)</f>
        <v>7.2289566994999994</v>
      </c>
      <c r="K4">
        <f t="shared" si="0"/>
        <v>9.3344434440708994</v>
      </c>
      <c r="L4">
        <f t="shared" ref="L4:L67" si="2">($J$2*G4+(1-$J$2)*(L3+M3))</f>
        <v>8.2199444312349996</v>
      </c>
      <c r="M4">
        <f t="shared" ref="M4:M67" si="3">($N$2*(L4-L3)+(1-$N$2)*M3)</f>
        <v>1.1144990128358998</v>
      </c>
      <c r="O4">
        <f t="shared" si="1"/>
        <v>0.9783774185102585</v>
      </c>
      <c r="P4" s="3">
        <v>0</v>
      </c>
    </row>
    <row r="5" spans="1:19" x14ac:dyDescent="0.25">
      <c r="A5" s="1">
        <v>43472</v>
      </c>
      <c r="B5">
        <v>8.3699998860000004</v>
      </c>
      <c r="C5">
        <v>8.0299997330000004</v>
      </c>
      <c r="D5">
        <v>8.1099996569999995</v>
      </c>
      <c r="E5">
        <v>8.2899999619999996</v>
      </c>
      <c r="F5">
        <v>40729400</v>
      </c>
      <c r="G5">
        <v>7.6438846590000002</v>
      </c>
      <c r="I5">
        <f t="shared" ref="I5:I68" si="4">($J$2*G4+(1-$J$2)*I4)</f>
        <v>7.3396041392499995</v>
      </c>
      <c r="K5">
        <f t="shared" si="0"/>
        <v>9.5529463008192224</v>
      </c>
      <c r="L5">
        <f t="shared" si="2"/>
        <v>8.4891640515354503</v>
      </c>
      <c r="M5">
        <f t="shared" si="3"/>
        <v>1.0637822492837727</v>
      </c>
      <c r="O5">
        <f t="shared" si="1"/>
        <v>1.0038055843835536</v>
      </c>
      <c r="P5" s="3">
        <v>0</v>
      </c>
    </row>
    <row r="6" spans="1:19" x14ac:dyDescent="0.25">
      <c r="A6" s="1">
        <v>43473</v>
      </c>
      <c r="B6">
        <v>8.5399999619999996</v>
      </c>
      <c r="C6">
        <v>8.3500003809999992</v>
      </c>
      <c r="D6">
        <v>8.4200000760000009</v>
      </c>
      <c r="E6">
        <v>8.3699998860000004</v>
      </c>
      <c r="F6">
        <v>45644000</v>
      </c>
      <c r="G6">
        <v>7.7176494599999996</v>
      </c>
      <c r="I6">
        <f t="shared" si="4"/>
        <v>7.4917443991250003</v>
      </c>
      <c r="K6">
        <f t="shared" si="0"/>
        <v>9.6440212244688084</v>
      </c>
      <c r="L6">
        <f t="shared" si="2"/>
        <v>8.6352978804096114</v>
      </c>
      <c r="M6">
        <f t="shared" si="3"/>
        <v>1.0087233440591961</v>
      </c>
      <c r="O6">
        <f t="shared" si="1"/>
        <v>1.0134924808345038</v>
      </c>
      <c r="P6" s="3">
        <v>0</v>
      </c>
    </row>
    <row r="7" spans="1:19" x14ac:dyDescent="0.25">
      <c r="A7" s="1">
        <v>43474</v>
      </c>
      <c r="B7">
        <v>8.7700004580000002</v>
      </c>
      <c r="C7">
        <v>8.3599996569999995</v>
      </c>
      <c r="D7">
        <v>8.4499998089999995</v>
      </c>
      <c r="E7">
        <v>8.7200002669999996</v>
      </c>
      <c r="F7">
        <v>48404900</v>
      </c>
      <c r="G7">
        <v>8.0403709410000008</v>
      </c>
      <c r="I7">
        <f t="shared" si="4"/>
        <v>7.6046969295625004</v>
      </c>
      <c r="K7">
        <f t="shared" si="0"/>
        <v>9.802809918289535</v>
      </c>
      <c r="L7">
        <f t="shared" si="2"/>
        <v>8.8421960827344037</v>
      </c>
      <c r="M7">
        <f t="shared" si="3"/>
        <v>0.9606138355551318</v>
      </c>
      <c r="O7">
        <f t="shared" si="1"/>
        <v>1.0558727153984713</v>
      </c>
      <c r="P7" s="3">
        <v>0</v>
      </c>
    </row>
    <row r="8" spans="1:19" x14ac:dyDescent="0.25">
      <c r="A8" s="1">
        <v>43475</v>
      </c>
      <c r="B8">
        <v>8.7700004580000002</v>
      </c>
      <c r="C8">
        <v>8.4499998089999995</v>
      </c>
      <c r="D8">
        <v>8.7100000380000004</v>
      </c>
      <c r="E8">
        <v>8.6700000760000009</v>
      </c>
      <c r="F8">
        <v>39490400</v>
      </c>
      <c r="G8">
        <v>7.9942684169999998</v>
      </c>
      <c r="I8">
        <f t="shared" si="4"/>
        <v>7.8225339352812506</v>
      </c>
      <c r="K8">
        <f t="shared" si="0"/>
        <v>9.8048967581612132</v>
      </c>
      <c r="L8">
        <f t="shared" si="2"/>
        <v>8.8985391676447669</v>
      </c>
      <c r="M8">
        <f t="shared" si="3"/>
        <v>0.9063575905164456</v>
      </c>
      <c r="O8">
        <f t="shared" si="1"/>
        <v>1.0498184677076863</v>
      </c>
      <c r="P8" s="3">
        <v>0</v>
      </c>
    </row>
    <row r="9" spans="1:19" x14ac:dyDescent="0.25">
      <c r="A9" s="1">
        <v>43476</v>
      </c>
      <c r="B9">
        <v>8.9300003050000001</v>
      </c>
      <c r="C9">
        <v>8.6999998089999995</v>
      </c>
      <c r="D9">
        <v>8.7700004580000002</v>
      </c>
      <c r="E9">
        <v>8.8199996949999999</v>
      </c>
      <c r="F9">
        <v>41559900</v>
      </c>
      <c r="G9">
        <v>8.1325759889999993</v>
      </c>
      <c r="I9">
        <f t="shared" si="4"/>
        <v>7.9084011761406252</v>
      </c>
      <c r="K9">
        <f t="shared" si="0"/>
        <v>9.824924341022216</v>
      </c>
      <c r="L9">
        <f t="shared" si="2"/>
        <v>8.9687363735806063</v>
      </c>
      <c r="M9">
        <f t="shared" si="3"/>
        <v>0.85618796744160919</v>
      </c>
      <c r="O9">
        <f>$Q$2*(G9/R9)+(1-$Q$2)*O8</f>
        <v>1.826829156769431</v>
      </c>
      <c r="P9" s="3">
        <f>(R9+S9)*O9</f>
        <v>8.231515544364493</v>
      </c>
      <c r="R9">
        <f>($J$2*(G9/O2)+(1-$J$2)*(R8+S8))</f>
        <v>4.2508521792827763</v>
      </c>
      <c r="S9">
        <f>$N$2*(R9-R8)+(1-$N$2)*S8</f>
        <v>0.25505113075696656</v>
      </c>
    </row>
    <row r="10" spans="1:19" x14ac:dyDescent="0.25">
      <c r="A10" s="1">
        <v>43479</v>
      </c>
      <c r="B10">
        <v>9.0600004199999997</v>
      </c>
      <c r="C10">
        <v>8.7600002289999992</v>
      </c>
      <c r="D10">
        <v>8.8000001910000005</v>
      </c>
      <c r="E10">
        <v>8.9899997710000008</v>
      </c>
      <c r="F10">
        <v>44833800</v>
      </c>
      <c r="G10">
        <v>8.2893266679999993</v>
      </c>
      <c r="I10">
        <f t="shared" si="4"/>
        <v>8.0204885825703123</v>
      </c>
      <c r="K10">
        <f t="shared" si="0"/>
        <v>9.8672455417620508</v>
      </c>
      <c r="L10">
        <f t="shared" si="2"/>
        <v>9.0571255045111076</v>
      </c>
      <c r="M10">
        <f t="shared" si="3"/>
        <v>0.81012003725094273</v>
      </c>
      <c r="O10">
        <f t="shared" ref="O10:O73" si="5">$Q$2*(G10/R10)+(1-$Q$2)*O9</f>
        <v>1.304113942825357</v>
      </c>
      <c r="P10" s="3">
        <f>(R10+S10)*O10</f>
        <v>9.176289473537377</v>
      </c>
      <c r="R10">
        <f t="shared" ref="R10:R73" si="6">($J$2*(G10/O3)+(1-$J$2)*(R9+S9))</f>
        <v>6.6525660701312725</v>
      </c>
      <c r="S10">
        <f t="shared" ref="S10:S73" si="7">$N$2*(R10-R9)+(1-$N$2)*S9</f>
        <v>0.38385089636245828</v>
      </c>
    </row>
    <row r="11" spans="1:19" x14ac:dyDescent="0.25">
      <c r="A11" s="1">
        <v>43480</v>
      </c>
      <c r="B11">
        <v>9.0299997330000004</v>
      </c>
      <c r="C11">
        <v>8.75</v>
      </c>
      <c r="D11">
        <v>9.0200004580000002</v>
      </c>
      <c r="E11">
        <v>8.8400001530000001</v>
      </c>
      <c r="F11">
        <v>65311700</v>
      </c>
      <c r="G11">
        <v>8.1510171889999992</v>
      </c>
      <c r="I11">
        <f t="shared" si="4"/>
        <v>8.1549076252851549</v>
      </c>
      <c r="K11">
        <f t="shared" si="0"/>
        <v>9.7677645520491065</v>
      </c>
      <c r="L11">
        <f t="shared" si="2"/>
        <v>9.009131365381025</v>
      </c>
      <c r="M11">
        <f t="shared" si="3"/>
        <v>0.75863318666808111</v>
      </c>
      <c r="O11">
        <f t="shared" si="5"/>
        <v>1.0851378653393051</v>
      </c>
      <c r="P11" s="3">
        <f t="shared" ref="P11:P74" si="8">(R11+S11)*O11</f>
        <v>8.7966492602357143</v>
      </c>
      <c r="R11">
        <f t="shared" si="6"/>
        <v>7.683787652792331</v>
      </c>
      <c r="S11">
        <f t="shared" si="7"/>
        <v>0.42269313754037424</v>
      </c>
    </row>
    <row r="12" spans="1:19" x14ac:dyDescent="0.25">
      <c r="A12" s="1">
        <v>43481</v>
      </c>
      <c r="B12">
        <v>8.7700004580000002</v>
      </c>
      <c r="C12">
        <v>8.2600002289999992</v>
      </c>
      <c r="D12">
        <v>8.6800003050000001</v>
      </c>
      <c r="E12">
        <v>8.2899999619999996</v>
      </c>
      <c r="F12">
        <v>73869900</v>
      </c>
      <c r="G12">
        <v>7.6438846590000002</v>
      </c>
      <c r="I12">
        <f t="shared" si="4"/>
        <v>8.1529624071425779</v>
      </c>
      <c r="K12">
        <f t="shared" si="0"/>
        <v>9.4007413954011607</v>
      </c>
      <c r="L12">
        <f t="shared" si="2"/>
        <v>8.705824605524553</v>
      </c>
      <c r="M12">
        <f t="shared" si="3"/>
        <v>0.69491678987660788</v>
      </c>
      <c r="O12">
        <f t="shared" si="5"/>
        <v>0.9836905767821752</v>
      </c>
      <c r="P12" s="3">
        <f t="shared" si="8"/>
        <v>8.1337822873673868</v>
      </c>
      <c r="R12">
        <f t="shared" si="6"/>
        <v>7.8606931419520674</v>
      </c>
      <c r="S12">
        <f t="shared" si="7"/>
        <v>0.40794587863753595</v>
      </c>
    </row>
    <row r="13" spans="1:19" x14ac:dyDescent="0.25">
      <c r="A13" s="1">
        <v>43482</v>
      </c>
      <c r="B13">
        <v>8.4399995800000003</v>
      </c>
      <c r="C13">
        <v>8.2100000380000004</v>
      </c>
      <c r="D13">
        <v>8.2700004580000002</v>
      </c>
      <c r="E13">
        <v>8.3599996569999995</v>
      </c>
      <c r="F13">
        <v>56722600</v>
      </c>
      <c r="G13">
        <v>7.7084283830000002</v>
      </c>
      <c r="I13">
        <f t="shared" si="4"/>
        <v>7.8984235330712895</v>
      </c>
      <c r="K13">
        <f t="shared" si="0"/>
        <v>9.1987322887051537</v>
      </c>
      <c r="L13">
        <f t="shared" si="2"/>
        <v>8.55458488920058</v>
      </c>
      <c r="M13">
        <f t="shared" si="3"/>
        <v>0.644147399504573</v>
      </c>
      <c r="O13">
        <f t="shared" si="5"/>
        <v>0.9724260747260246</v>
      </c>
      <c r="P13" s="3">
        <f t="shared" si="8"/>
        <v>8.0957232618173069</v>
      </c>
      <c r="R13">
        <f t="shared" si="6"/>
        <v>7.9372230980219278</v>
      </c>
      <c r="S13">
        <f t="shared" si="7"/>
        <v>0.38806092328347541</v>
      </c>
    </row>
    <row r="14" spans="1:19" x14ac:dyDescent="0.25">
      <c r="A14" s="1">
        <v>43483</v>
      </c>
      <c r="B14">
        <v>8.6000003809999992</v>
      </c>
      <c r="C14">
        <v>8.3299999239999991</v>
      </c>
      <c r="D14">
        <v>8.3900003430000005</v>
      </c>
      <c r="E14">
        <v>8.5799999239999991</v>
      </c>
      <c r="F14">
        <v>51127900</v>
      </c>
      <c r="G14">
        <v>7.9112825390000001</v>
      </c>
      <c r="I14">
        <f t="shared" si="4"/>
        <v>7.8034259580356444</v>
      </c>
      <c r="K14">
        <f t="shared" si="0"/>
        <v>9.1605313208659958</v>
      </c>
      <c r="L14">
        <f t="shared" si="2"/>
        <v>8.5550074138525769</v>
      </c>
      <c r="M14">
        <f t="shared" si="3"/>
        <v>0.60552390701341841</v>
      </c>
      <c r="O14">
        <f t="shared" si="5"/>
        <v>0.99750621929579841</v>
      </c>
      <c r="P14" s="3">
        <f t="shared" si="8"/>
        <v>8.2514191547984339</v>
      </c>
      <c r="R14">
        <f t="shared" si="6"/>
        <v>7.9089659868406814</v>
      </c>
      <c r="S14">
        <f t="shared" si="7"/>
        <v>0.36308184121559206</v>
      </c>
    </row>
    <row r="15" spans="1:19" x14ac:dyDescent="0.25">
      <c r="A15" s="1">
        <v>43487</v>
      </c>
      <c r="B15">
        <v>8.6099996569999995</v>
      </c>
      <c r="C15">
        <v>8.4600000380000004</v>
      </c>
      <c r="D15">
        <v>8.5399999619999996</v>
      </c>
      <c r="E15">
        <v>8.5</v>
      </c>
      <c r="F15">
        <v>47182600</v>
      </c>
      <c r="G15">
        <v>7.837516785</v>
      </c>
      <c r="I15">
        <f t="shared" si="4"/>
        <v>7.8573542485178223</v>
      </c>
      <c r="K15">
        <f t="shared" si="0"/>
        <v>9.0648575238704368</v>
      </c>
      <c r="L15">
        <f t="shared" si="2"/>
        <v>8.4990240529329988</v>
      </c>
      <c r="M15">
        <f t="shared" si="3"/>
        <v>0.56583347093743863</v>
      </c>
      <c r="O15">
        <f t="shared" si="5"/>
        <v>0.99617028835264054</v>
      </c>
      <c r="P15" s="3">
        <f t="shared" si="8"/>
        <v>8.1762751419397954</v>
      </c>
      <c r="R15">
        <f t="shared" si="6"/>
        <v>7.8688201193156466</v>
      </c>
      <c r="S15">
        <f t="shared" si="7"/>
        <v>0.3388881786911544</v>
      </c>
    </row>
    <row r="16" spans="1:19" x14ac:dyDescent="0.25">
      <c r="A16" s="1">
        <v>43488</v>
      </c>
      <c r="B16">
        <v>8.5399999619999996</v>
      </c>
      <c r="C16">
        <v>8.2799997330000004</v>
      </c>
      <c r="D16">
        <v>8.5399999619999996</v>
      </c>
      <c r="E16">
        <v>8.3400001530000001</v>
      </c>
      <c r="F16">
        <v>45196900</v>
      </c>
      <c r="G16">
        <v>7.6899876589999998</v>
      </c>
      <c r="I16">
        <f t="shared" si="4"/>
        <v>7.8474355167589112</v>
      </c>
      <c r="K16">
        <f t="shared" si="0"/>
        <v>8.9020099664265437</v>
      </c>
      <c r="L16">
        <f t="shared" si="2"/>
        <v>8.3774225914352183</v>
      </c>
      <c r="M16">
        <f t="shared" si="3"/>
        <v>0.52458737499132546</v>
      </c>
      <c r="O16">
        <f t="shared" si="5"/>
        <v>1.2143610008215098</v>
      </c>
      <c r="P16" s="3">
        <f t="shared" si="8"/>
        <v>7.8053437874913723</v>
      </c>
      <c r="R16">
        <f t="shared" si="6"/>
        <v>6.2085905526523852</v>
      </c>
      <c r="S16">
        <f t="shared" si="7"/>
        <v>0.21894111396988944</v>
      </c>
    </row>
    <row r="17" spans="1:19" x14ac:dyDescent="0.25">
      <c r="A17" s="1">
        <v>43489</v>
      </c>
      <c r="B17">
        <v>8.6800003050000001</v>
      </c>
      <c r="C17">
        <v>8.2200002669999996</v>
      </c>
      <c r="D17">
        <v>8.3199996949999999</v>
      </c>
      <c r="E17">
        <v>8.6000003809999992</v>
      </c>
      <c r="F17">
        <v>79516400</v>
      </c>
      <c r="G17">
        <v>7.9297227860000001</v>
      </c>
      <c r="I17">
        <f t="shared" si="4"/>
        <v>7.768711587879455</v>
      </c>
      <c r="K17">
        <f t="shared" si="0"/>
        <v>8.9112851357918004</v>
      </c>
      <c r="L17">
        <f t="shared" si="2"/>
        <v>8.4158663762132715</v>
      </c>
      <c r="M17">
        <f t="shared" si="3"/>
        <v>0.49541875957852904</v>
      </c>
      <c r="O17">
        <f t="shared" si="5"/>
        <v>1.2625789018631961</v>
      </c>
      <c r="P17" s="3">
        <f t="shared" si="8"/>
        <v>8.1595039671999121</v>
      </c>
      <c r="R17">
        <f t="shared" si="6"/>
        <v>6.2540380540115361</v>
      </c>
      <c r="S17">
        <f t="shared" si="7"/>
        <v>0.2085314972132451</v>
      </c>
    </row>
    <row r="18" spans="1:19" x14ac:dyDescent="0.25">
      <c r="A18" s="1">
        <v>43490</v>
      </c>
      <c r="B18">
        <v>8.9600000380000004</v>
      </c>
      <c r="C18">
        <v>8.7299995419999998</v>
      </c>
      <c r="D18">
        <v>8.7399997710000008</v>
      </c>
      <c r="E18">
        <v>8.8599996569999995</v>
      </c>
      <c r="F18">
        <v>53098800</v>
      </c>
      <c r="G18">
        <v>8.1694583890000008</v>
      </c>
      <c r="I18">
        <f t="shared" si="4"/>
        <v>7.8492171869397271</v>
      </c>
      <c r="K18">
        <f t="shared" si="0"/>
        <v>9.0135357195706742</v>
      </c>
      <c r="L18">
        <f t="shared" si="2"/>
        <v>8.5403717623958997</v>
      </c>
      <c r="M18">
        <f t="shared" si="3"/>
        <v>0.473163957174775</v>
      </c>
      <c r="O18">
        <f t="shared" si="5"/>
        <v>1.1772874067471646</v>
      </c>
      <c r="P18" s="3">
        <f t="shared" si="8"/>
        <v>8.5189025277998791</v>
      </c>
      <c r="R18">
        <f t="shared" si="6"/>
        <v>6.995533840152012</v>
      </c>
      <c r="S18">
        <f t="shared" si="7"/>
        <v>0.24050935454887892</v>
      </c>
    </row>
    <row r="19" spans="1:19" x14ac:dyDescent="0.25">
      <c r="A19" s="1">
        <v>43493</v>
      </c>
      <c r="B19">
        <v>8.8000001910000005</v>
      </c>
      <c r="C19">
        <v>8.5799999239999991</v>
      </c>
      <c r="D19">
        <v>8.8000001910000005</v>
      </c>
      <c r="E19">
        <v>8.6599998469999999</v>
      </c>
      <c r="F19">
        <v>42116300</v>
      </c>
      <c r="G19">
        <v>7.9850468640000001</v>
      </c>
      <c r="I19">
        <f t="shared" si="4"/>
        <v>8.009337787969864</v>
      </c>
      <c r="K19">
        <f t="shared" si="0"/>
        <v>8.9416005832929919</v>
      </c>
      <c r="L19">
        <f t="shared" si="2"/>
        <v>8.4992912917853367</v>
      </c>
      <c r="M19">
        <f t="shared" si="3"/>
        <v>0.44230929150765469</v>
      </c>
      <c r="O19">
        <f t="shared" si="5"/>
        <v>1.0538737463322658</v>
      </c>
      <c r="P19" s="3">
        <f t="shared" si="8"/>
        <v>8.3716480033028127</v>
      </c>
      <c r="R19">
        <f t="shared" si="6"/>
        <v>7.6767403918927757</v>
      </c>
      <c r="S19">
        <f t="shared" si="7"/>
        <v>0.266951186380392</v>
      </c>
    </row>
    <row r="20" spans="1:19" x14ac:dyDescent="0.25">
      <c r="A20" s="1">
        <v>43494</v>
      </c>
      <c r="B20">
        <v>8.7899999619999996</v>
      </c>
      <c r="C20">
        <v>8.6199998860000004</v>
      </c>
      <c r="D20">
        <v>8.7100000380000004</v>
      </c>
      <c r="E20">
        <v>8.7600002289999992</v>
      </c>
      <c r="F20">
        <v>30485000</v>
      </c>
      <c r="G20">
        <v>8.0772533420000006</v>
      </c>
      <c r="I20">
        <f t="shared" si="4"/>
        <v>7.9971923259849316</v>
      </c>
      <c r="K20">
        <f t="shared" si="0"/>
        <v>8.9258058369153623</v>
      </c>
      <c r="L20">
        <f t="shared" si="2"/>
        <v>8.5094269626464971</v>
      </c>
      <c r="M20">
        <f t="shared" si="3"/>
        <v>0.416378874268865</v>
      </c>
      <c r="O20">
        <f t="shared" si="5"/>
        <v>1.000099507857217</v>
      </c>
      <c r="P20" s="3">
        <f t="shared" si="8"/>
        <v>8.4036562719657351</v>
      </c>
      <c r="R20">
        <f t="shared" si="6"/>
        <v>8.1249909751476235</v>
      </c>
      <c r="S20">
        <f t="shared" si="7"/>
        <v>0.27782915019285936</v>
      </c>
    </row>
    <row r="21" spans="1:19" x14ac:dyDescent="0.25">
      <c r="A21" s="1">
        <v>43495</v>
      </c>
      <c r="B21">
        <v>8.7200002669999996</v>
      </c>
      <c r="C21">
        <v>8.5200004580000002</v>
      </c>
      <c r="D21">
        <v>8.6599998469999999</v>
      </c>
      <c r="E21">
        <v>8.7100000380000004</v>
      </c>
      <c r="F21">
        <v>29906100</v>
      </c>
      <c r="G21">
        <v>8.1710653309999994</v>
      </c>
      <c r="I21">
        <f t="shared" si="4"/>
        <v>8.0372228339924661</v>
      </c>
      <c r="K21">
        <f t="shared" si="0"/>
        <v>8.9421722430490842</v>
      </c>
      <c r="L21">
        <f t="shared" si="2"/>
        <v>8.54843558395768</v>
      </c>
      <c r="M21">
        <f t="shared" si="3"/>
        <v>0.39373665909140404</v>
      </c>
      <c r="O21">
        <f t="shared" si="5"/>
        <v>0.98633271568105707</v>
      </c>
      <c r="P21" s="3">
        <f t="shared" si="8"/>
        <v>8.4515358413063471</v>
      </c>
      <c r="R21">
        <f t="shared" si="6"/>
        <v>8.2971566219089716</v>
      </c>
      <c r="S21">
        <f t="shared" si="7"/>
        <v>0.27148933998696867</v>
      </c>
    </row>
    <row r="22" spans="1:19" x14ac:dyDescent="0.25">
      <c r="A22" s="1">
        <v>43496</v>
      </c>
      <c r="B22">
        <v>8.8199996949999999</v>
      </c>
      <c r="C22">
        <v>8.6000003809999992</v>
      </c>
      <c r="D22">
        <v>8.6199998860000004</v>
      </c>
      <c r="E22">
        <v>8.8000001910000005</v>
      </c>
      <c r="F22">
        <v>39389100</v>
      </c>
      <c r="G22">
        <v>8.2554969790000001</v>
      </c>
      <c r="I22">
        <f t="shared" si="4"/>
        <v>8.1041440824962336</v>
      </c>
      <c r="K22">
        <f t="shared" si="0"/>
        <v>8.9719710121944747</v>
      </c>
      <c r="L22">
        <f t="shared" si="2"/>
        <v>8.5988346110245431</v>
      </c>
      <c r="M22">
        <f t="shared" si="3"/>
        <v>0.37313640116993152</v>
      </c>
      <c r="O22">
        <f t="shared" si="5"/>
        <v>0.98021845016611642</v>
      </c>
      <c r="P22" s="3">
        <f t="shared" si="8"/>
        <v>8.5190661331330801</v>
      </c>
      <c r="R22">
        <f t="shared" si="6"/>
        <v>8.4279403300721114</v>
      </c>
      <c r="S22">
        <f t="shared" si="7"/>
        <v>0.26304700207753895</v>
      </c>
    </row>
    <row r="23" spans="1:19" x14ac:dyDescent="0.25">
      <c r="A23" s="1">
        <v>43497</v>
      </c>
      <c r="B23">
        <v>8.8100004199999997</v>
      </c>
      <c r="C23">
        <v>8.6199998860000004</v>
      </c>
      <c r="D23">
        <v>8.7700004580000002</v>
      </c>
      <c r="E23">
        <v>8.7200002669999996</v>
      </c>
      <c r="F23">
        <v>34124000</v>
      </c>
      <c r="G23">
        <v>8.1804466250000001</v>
      </c>
      <c r="I23">
        <f t="shared" si="4"/>
        <v>8.1798205307481169</v>
      </c>
      <c r="K23">
        <f t="shared" si="0"/>
        <v>8.9255994881513345</v>
      </c>
      <c r="L23">
        <f t="shared" si="2"/>
        <v>8.5762088185972374</v>
      </c>
      <c r="M23">
        <f t="shared" si="3"/>
        <v>0.34939066955409726</v>
      </c>
      <c r="O23">
        <f t="shared" si="5"/>
        <v>1.0524792536406702</v>
      </c>
      <c r="P23" s="3">
        <f t="shared" si="8"/>
        <v>8.3336507523542238</v>
      </c>
      <c r="R23">
        <f t="shared" si="6"/>
        <v>7.7137040332827489</v>
      </c>
      <c r="S23">
        <f t="shared" si="7"/>
        <v>0.20441000414552485</v>
      </c>
    </row>
    <row r="24" spans="1:19" x14ac:dyDescent="0.25">
      <c r="A24" s="1">
        <v>43500</v>
      </c>
      <c r="B24">
        <v>8.6999998089999995</v>
      </c>
      <c r="C24">
        <v>8.5900001530000001</v>
      </c>
      <c r="D24">
        <v>8.6999998089999995</v>
      </c>
      <c r="E24">
        <v>8.6999998089999995</v>
      </c>
      <c r="F24">
        <v>28855600</v>
      </c>
      <c r="G24">
        <v>8.1616849899999995</v>
      </c>
      <c r="I24">
        <f t="shared" si="4"/>
        <v>8.1801335778740594</v>
      </c>
      <c r="K24">
        <f t="shared" si="0"/>
        <v>8.8701154736852228</v>
      </c>
      <c r="L24">
        <f t="shared" si="2"/>
        <v>8.5436422390756661</v>
      </c>
      <c r="M24">
        <f t="shared" si="3"/>
        <v>0.32647323460955713</v>
      </c>
      <c r="O24">
        <f t="shared" si="5"/>
        <v>1.1267062161881345</v>
      </c>
      <c r="P24" s="3">
        <f t="shared" si="8"/>
        <v>8.2835452330317718</v>
      </c>
      <c r="R24">
        <f t="shared" si="6"/>
        <v>7.1912055117531644</v>
      </c>
      <c r="S24">
        <f t="shared" si="7"/>
        <v>0.1607954926050183</v>
      </c>
    </row>
    <row r="25" spans="1:19" x14ac:dyDescent="0.25">
      <c r="A25" s="1">
        <v>43501</v>
      </c>
      <c r="B25">
        <v>8.7600002289999992</v>
      </c>
      <c r="C25">
        <v>8.6499996190000008</v>
      </c>
      <c r="D25">
        <v>8.6800003050000001</v>
      </c>
      <c r="E25">
        <v>8.75</v>
      </c>
      <c r="F25">
        <v>26166800</v>
      </c>
      <c r="G25">
        <v>8.2085905080000003</v>
      </c>
      <c r="I25">
        <f t="shared" si="4"/>
        <v>8.1709092839370285</v>
      </c>
      <c r="K25">
        <f t="shared" si="0"/>
        <v>8.8459804764816123</v>
      </c>
      <c r="L25">
        <f t="shared" si="2"/>
        <v>8.5393529908426125</v>
      </c>
      <c r="M25">
        <f t="shared" si="3"/>
        <v>0.3066274856390005</v>
      </c>
      <c r="O25">
        <f t="shared" si="5"/>
        <v>1.1441552894966012</v>
      </c>
      <c r="P25" s="3">
        <f t="shared" si="8"/>
        <v>8.3656519070344277</v>
      </c>
      <c r="R25">
        <f t="shared" si="6"/>
        <v>7.1622309931176922</v>
      </c>
      <c r="S25">
        <f t="shared" si="7"/>
        <v>0.14940929193058886</v>
      </c>
    </row>
    <row r="26" spans="1:19" x14ac:dyDescent="0.25">
      <c r="A26" s="1">
        <v>43502</v>
      </c>
      <c r="B26">
        <v>8.8999996190000008</v>
      </c>
      <c r="C26">
        <v>8.6800003050000001</v>
      </c>
      <c r="D26">
        <v>8.7899999619999996</v>
      </c>
      <c r="E26">
        <v>8.7200002669999996</v>
      </c>
      <c r="F26">
        <v>32644300</v>
      </c>
      <c r="G26">
        <v>8.1804466250000001</v>
      </c>
      <c r="I26">
        <f t="shared" si="4"/>
        <v>8.1897498959685144</v>
      </c>
      <c r="K26">
        <f t="shared" si="0"/>
        <v>8.7998750208353584</v>
      </c>
      <c r="L26">
        <f t="shared" si="2"/>
        <v>8.5132135507408062</v>
      </c>
      <c r="M26">
        <f t="shared" si="3"/>
        <v>0.28666147009455212</v>
      </c>
      <c r="O26">
        <f t="shared" si="5"/>
        <v>1.0912562525784335</v>
      </c>
      <c r="P26" s="3">
        <f t="shared" si="8"/>
        <v>8.402542563676457</v>
      </c>
      <c r="R26">
        <f t="shared" si="6"/>
        <v>7.5369523243770056</v>
      </c>
      <c r="S26">
        <f t="shared" si="7"/>
        <v>0.16292801429031234</v>
      </c>
    </row>
    <row r="27" spans="1:19" x14ac:dyDescent="0.25">
      <c r="A27" s="1">
        <v>43503</v>
      </c>
      <c r="B27">
        <v>8.6199998860000004</v>
      </c>
      <c r="C27">
        <v>8.2899999619999996</v>
      </c>
      <c r="D27">
        <v>8.6199998860000004</v>
      </c>
      <c r="E27">
        <v>8.3100004199999997</v>
      </c>
      <c r="F27">
        <v>55161800</v>
      </c>
      <c r="G27">
        <v>7.7958154679999998</v>
      </c>
      <c r="I27">
        <f t="shared" si="4"/>
        <v>8.1850982604842564</v>
      </c>
      <c r="K27">
        <f t="shared" si="0"/>
        <v>8.5543849279271704</v>
      </c>
      <c r="L27">
        <f t="shared" si="2"/>
        <v>8.2978452444176796</v>
      </c>
      <c r="M27">
        <f t="shared" si="3"/>
        <v>0.25653968350949141</v>
      </c>
      <c r="O27">
        <f t="shared" si="5"/>
        <v>1.0147429318690124</v>
      </c>
      <c r="P27" s="3">
        <f t="shared" si="8"/>
        <v>8.0299072680792598</v>
      </c>
      <c r="R27">
        <f t="shared" si="6"/>
        <v>7.7474600694799349</v>
      </c>
      <c r="S27">
        <f t="shared" si="7"/>
        <v>0.16578279813906935</v>
      </c>
    </row>
    <row r="28" spans="1:19" x14ac:dyDescent="0.25">
      <c r="A28" s="1">
        <v>43504</v>
      </c>
      <c r="B28">
        <v>8.4099998469999999</v>
      </c>
      <c r="C28">
        <v>8.1599998469999999</v>
      </c>
      <c r="D28">
        <v>8.2899999619999996</v>
      </c>
      <c r="E28">
        <v>8.3900003430000005</v>
      </c>
      <c r="F28">
        <v>38650100</v>
      </c>
      <c r="G28">
        <v>7.8708653450000003</v>
      </c>
      <c r="I28">
        <f t="shared" si="4"/>
        <v>7.9904568642421285</v>
      </c>
      <c r="K28">
        <f t="shared" si="0"/>
        <v>8.4486592324852623</v>
      </c>
      <c r="L28">
        <f t="shared" si="2"/>
        <v>8.2126251364635863</v>
      </c>
      <c r="M28">
        <f t="shared" si="3"/>
        <v>0.23603409602167633</v>
      </c>
      <c r="O28">
        <f t="shared" si="5"/>
        <v>0.99289845097757823</v>
      </c>
      <c r="P28" s="3">
        <f t="shared" si="8"/>
        <v>8.0567448863563129</v>
      </c>
      <c r="R28">
        <f t="shared" si="6"/>
        <v>7.9465860876561578</v>
      </c>
      <c r="S28">
        <f t="shared" si="7"/>
        <v>0.16778339134129855</v>
      </c>
    </row>
    <row r="29" spans="1:19" x14ac:dyDescent="0.25">
      <c r="A29" s="1">
        <v>43507</v>
      </c>
      <c r="B29">
        <v>8.4399995800000003</v>
      </c>
      <c r="C29">
        <v>8.2899999619999996</v>
      </c>
      <c r="D29">
        <v>8.4099998469999999</v>
      </c>
      <c r="E29">
        <v>8.3299999239999991</v>
      </c>
      <c r="F29">
        <v>27403500</v>
      </c>
      <c r="G29">
        <v>7.8145775789999998</v>
      </c>
      <c r="I29">
        <f t="shared" si="4"/>
        <v>7.9306611046210644</v>
      </c>
      <c r="K29">
        <f t="shared" si="0"/>
        <v>8.3486300521597503</v>
      </c>
      <c r="L29">
        <f t="shared" si="2"/>
        <v>8.1316184057426319</v>
      </c>
      <c r="M29">
        <f t="shared" si="3"/>
        <v>0.21701164641711848</v>
      </c>
      <c r="O29">
        <f t="shared" si="5"/>
        <v>0.97369431345819757</v>
      </c>
      <c r="P29" s="3">
        <f t="shared" si="8"/>
        <v>7.9909596024454554</v>
      </c>
      <c r="R29">
        <f t="shared" si="6"/>
        <v>8.0433255725322592</v>
      </c>
      <c r="S29">
        <f t="shared" si="7"/>
        <v>0.16352075695338669</v>
      </c>
    </row>
    <row r="30" spans="1:19" x14ac:dyDescent="0.25">
      <c r="A30" s="1">
        <v>43508</v>
      </c>
      <c r="B30">
        <v>8.4700002669999996</v>
      </c>
      <c r="C30">
        <v>8.3800001139999996</v>
      </c>
      <c r="D30">
        <v>8.3800001139999996</v>
      </c>
      <c r="E30">
        <v>8.4600000380000004</v>
      </c>
      <c r="F30">
        <v>26235100</v>
      </c>
      <c r="G30">
        <v>7.9365344049999997</v>
      </c>
      <c r="I30">
        <f t="shared" si="4"/>
        <v>7.8726193418105321</v>
      </c>
      <c r="K30">
        <f t="shared" si="0"/>
        <v>8.3472310055822021</v>
      </c>
      <c r="L30">
        <f t="shared" si="2"/>
        <v>8.1425822285798759</v>
      </c>
      <c r="M30">
        <f t="shared" si="3"/>
        <v>0.204648777002326</v>
      </c>
      <c r="O30">
        <f t="shared" si="5"/>
        <v>1.0045375644154519</v>
      </c>
      <c r="P30" s="3">
        <f t="shared" si="8"/>
        <v>8.0537412485734379</v>
      </c>
      <c r="R30">
        <f t="shared" si="6"/>
        <v>7.873822618008262</v>
      </c>
      <c r="S30">
        <f t="shared" si="7"/>
        <v>0.14353933426474363</v>
      </c>
    </row>
    <row r="31" spans="1:19" x14ac:dyDescent="0.25">
      <c r="A31" s="1">
        <v>43509</v>
      </c>
      <c r="B31">
        <v>8.6599998469999999</v>
      </c>
      <c r="C31">
        <v>8.3900003430000005</v>
      </c>
      <c r="D31">
        <v>8.4499998089999995</v>
      </c>
      <c r="E31">
        <v>8.4099998469999999</v>
      </c>
      <c r="F31">
        <v>27182900</v>
      </c>
      <c r="G31">
        <v>7.8896274569999996</v>
      </c>
      <c r="I31">
        <f t="shared" si="4"/>
        <v>7.9045768734052659</v>
      </c>
      <c r="K31">
        <f t="shared" si="0"/>
        <v>8.3093499018359616</v>
      </c>
      <c r="L31">
        <f t="shared" si="2"/>
        <v>8.1184292312911008</v>
      </c>
      <c r="M31">
        <f t="shared" si="3"/>
        <v>0.19092067054485992</v>
      </c>
      <c r="O31">
        <f t="shared" si="5"/>
        <v>1.0459645027680118</v>
      </c>
      <c r="P31" s="3">
        <f t="shared" si="8"/>
        <v>7.9733476294346932</v>
      </c>
      <c r="R31">
        <f t="shared" si="6"/>
        <v>7.5098720335942932</v>
      </c>
      <c r="S31">
        <f t="shared" si="7"/>
        <v>0.11308993914402089</v>
      </c>
    </row>
    <row r="32" spans="1:19" x14ac:dyDescent="0.25">
      <c r="A32" s="1">
        <v>43510</v>
      </c>
      <c r="B32">
        <v>8.4700002669999996</v>
      </c>
      <c r="C32">
        <v>8.3199996949999999</v>
      </c>
      <c r="D32">
        <v>8.3800001139999996</v>
      </c>
      <c r="E32">
        <v>8.4200000760000009</v>
      </c>
      <c r="F32">
        <v>23569900</v>
      </c>
      <c r="G32">
        <v>7.8990097050000001</v>
      </c>
      <c r="I32">
        <f t="shared" si="4"/>
        <v>7.8971021652026323</v>
      </c>
      <c r="K32">
        <f t="shared" si="0"/>
        <v>8.282790268057763</v>
      </c>
      <c r="L32">
        <f t="shared" si="2"/>
        <v>8.1041798034179813</v>
      </c>
      <c r="M32">
        <f t="shared" si="3"/>
        <v>0.17861046463978114</v>
      </c>
      <c r="O32">
        <f t="shared" si="5"/>
        <v>1.0833572844588168</v>
      </c>
      <c r="P32" s="3">
        <f t="shared" si="8"/>
        <v>7.9679754209814284</v>
      </c>
      <c r="R32">
        <f t="shared" si="6"/>
        <v>7.2633767987266564</v>
      </c>
      <c r="S32">
        <f t="shared" si="7"/>
        <v>9.1514828703321435E-2</v>
      </c>
    </row>
    <row r="33" spans="1:19" x14ac:dyDescent="0.25">
      <c r="A33" s="1">
        <v>43511</v>
      </c>
      <c r="B33">
        <v>8.5600004199999997</v>
      </c>
      <c r="C33">
        <v>8.4099998469999999</v>
      </c>
      <c r="D33">
        <v>8.4899997710000008</v>
      </c>
      <c r="E33">
        <v>8.5399999619999996</v>
      </c>
      <c r="F33">
        <v>58080300</v>
      </c>
      <c r="G33">
        <v>8.0115842819999994</v>
      </c>
      <c r="I33">
        <f t="shared" si="4"/>
        <v>7.8980559351013166</v>
      </c>
      <c r="K33">
        <f t="shared" si="0"/>
        <v>8.317661560086929</v>
      </c>
      <c r="L33">
        <f t="shared" si="2"/>
        <v>8.1471872750288803</v>
      </c>
      <c r="M33">
        <f t="shared" si="3"/>
        <v>0.17047428505804821</v>
      </c>
      <c r="O33">
        <f t="shared" si="5"/>
        <v>1.0895791739597469</v>
      </c>
      <c r="P33" s="3">
        <f t="shared" si="8"/>
        <v>8.1057829830336861</v>
      </c>
      <c r="R33">
        <f t="shared" si="6"/>
        <v>7.3482537761299263</v>
      </c>
      <c r="S33">
        <f t="shared" si="7"/>
        <v>9.111655762531834E-2</v>
      </c>
    </row>
    <row r="34" spans="1:19" x14ac:dyDescent="0.25">
      <c r="A34" s="1">
        <v>43515</v>
      </c>
      <c r="B34">
        <v>8.8500003809999992</v>
      </c>
      <c r="C34">
        <v>8.5299997330000004</v>
      </c>
      <c r="D34">
        <v>8.5299997330000004</v>
      </c>
      <c r="E34">
        <v>8.8299999239999991</v>
      </c>
      <c r="F34">
        <v>37929200</v>
      </c>
      <c r="G34">
        <v>8.2836399079999996</v>
      </c>
      <c r="I34">
        <f t="shared" si="4"/>
        <v>7.954820108550658</v>
      </c>
      <c r="K34">
        <f t="shared" si="0"/>
        <v>8.4701043695389053</v>
      </c>
      <c r="L34">
        <f t="shared" si="2"/>
        <v>8.3006507340434652</v>
      </c>
      <c r="M34">
        <f t="shared" si="3"/>
        <v>0.1694536354954404</v>
      </c>
      <c r="O34">
        <f t="shared" si="5"/>
        <v>1.0645996081170501</v>
      </c>
      <c r="P34" s="3">
        <f t="shared" si="8"/>
        <v>8.4254157160582395</v>
      </c>
      <c r="R34">
        <f t="shared" si="6"/>
        <v>7.8013297134145025</v>
      </c>
      <c r="S34">
        <f t="shared" si="7"/>
        <v>0.11283412040487381</v>
      </c>
    </row>
    <row r="35" spans="1:19" x14ac:dyDescent="0.25">
      <c r="A35" s="1">
        <v>43516</v>
      </c>
      <c r="B35">
        <v>8.9799995419999998</v>
      </c>
      <c r="C35">
        <v>8.8199996949999999</v>
      </c>
      <c r="D35">
        <v>8.8299999239999991</v>
      </c>
      <c r="E35">
        <v>8.9399995800000003</v>
      </c>
      <c r="F35">
        <v>55316900</v>
      </c>
      <c r="G35">
        <v>8.3868331909999991</v>
      </c>
      <c r="I35">
        <f t="shared" si="4"/>
        <v>8.1192300082753288</v>
      </c>
      <c r="K35">
        <f t="shared" si="0"/>
        <v>8.5954242804087251</v>
      </c>
      <c r="L35">
        <f t="shared" si="2"/>
        <v>8.4284687802694513</v>
      </c>
      <c r="M35">
        <f t="shared" si="3"/>
        <v>0.16695550013927313</v>
      </c>
      <c r="O35">
        <f t="shared" si="5"/>
        <v>1.0291612548000479</v>
      </c>
      <c r="P35" s="3">
        <f t="shared" si="8"/>
        <v>8.5516147880398865</v>
      </c>
      <c r="R35">
        <f t="shared" si="6"/>
        <v>8.1804912609078446</v>
      </c>
      <c r="S35">
        <f t="shared" si="7"/>
        <v>0.12881376603018191</v>
      </c>
    </row>
    <row r="36" spans="1:19" x14ac:dyDescent="0.25">
      <c r="A36" s="1">
        <v>43517</v>
      </c>
      <c r="B36">
        <v>8.9600000380000004</v>
      </c>
      <c r="C36">
        <v>8.6999998089999995</v>
      </c>
      <c r="D36">
        <v>8.9399995800000003</v>
      </c>
      <c r="E36">
        <v>8.7100000380000004</v>
      </c>
      <c r="F36">
        <v>44730400</v>
      </c>
      <c r="G36">
        <v>8.1710653309999994</v>
      </c>
      <c r="I36">
        <f t="shared" si="4"/>
        <v>8.253031599637664</v>
      </c>
      <c r="K36">
        <f t="shared" si="0"/>
        <v>8.5374695373613729</v>
      </c>
      <c r="L36">
        <f t="shared" si="2"/>
        <v>8.3832448057043614</v>
      </c>
      <c r="M36">
        <f t="shared" si="3"/>
        <v>0.15422473165701134</v>
      </c>
      <c r="O36">
        <f t="shared" si="5"/>
        <v>0.98357053981708231</v>
      </c>
      <c r="P36" s="3">
        <f t="shared" si="8"/>
        <v>8.3424983684823033</v>
      </c>
      <c r="R36">
        <f t="shared" si="6"/>
        <v>8.3505614440549571</v>
      </c>
      <c r="S36">
        <f t="shared" si="7"/>
        <v>0.13128915105719774</v>
      </c>
    </row>
    <row r="37" spans="1:19" x14ac:dyDescent="0.25">
      <c r="A37" s="1">
        <v>43518</v>
      </c>
      <c r="B37">
        <v>8.75</v>
      </c>
      <c r="C37">
        <v>8.5600004199999997</v>
      </c>
      <c r="D37">
        <v>8.7299995419999998</v>
      </c>
      <c r="E37">
        <v>8.7100000380000004</v>
      </c>
      <c r="F37">
        <v>40947500</v>
      </c>
      <c r="G37">
        <v>8.1710653309999994</v>
      </c>
      <c r="I37">
        <f t="shared" si="4"/>
        <v>8.2120484653188317</v>
      </c>
      <c r="K37">
        <f t="shared" si="0"/>
        <v>8.497500039646857</v>
      </c>
      <c r="L37">
        <f t="shared" si="2"/>
        <v>8.3542674341806862</v>
      </c>
      <c r="M37">
        <f t="shared" si="3"/>
        <v>0.14323260546617014</v>
      </c>
      <c r="O37">
        <f t="shared" si="5"/>
        <v>0.98352265898077307</v>
      </c>
      <c r="P37" s="3">
        <f t="shared" si="8"/>
        <v>8.2899764220908931</v>
      </c>
      <c r="R37">
        <f t="shared" si="6"/>
        <v>8.3080033344808619</v>
      </c>
      <c r="S37">
        <f t="shared" si="7"/>
        <v>0.12085831541932016</v>
      </c>
    </row>
    <row r="38" spans="1:19" x14ac:dyDescent="0.25">
      <c r="A38" s="1">
        <v>43521</v>
      </c>
      <c r="B38">
        <v>8.8500003809999992</v>
      </c>
      <c r="C38">
        <v>8.75</v>
      </c>
      <c r="D38">
        <v>8.7700004580000002</v>
      </c>
      <c r="E38">
        <v>8.7600002289999992</v>
      </c>
      <c r="F38">
        <v>56615400</v>
      </c>
      <c r="G38">
        <v>8.2179727549999999</v>
      </c>
      <c r="I38">
        <f t="shared" si="4"/>
        <v>8.1915568981594156</v>
      </c>
      <c r="K38">
        <f t="shared" si="0"/>
        <v>8.4925831842501935</v>
      </c>
      <c r="L38">
        <f t="shared" si="2"/>
        <v>8.3577363973234284</v>
      </c>
      <c r="M38">
        <f t="shared" si="3"/>
        <v>0.13484678692676447</v>
      </c>
      <c r="O38">
        <f t="shared" si="5"/>
        <v>1.0066553818795729</v>
      </c>
      <c r="P38" s="3">
        <f t="shared" si="8"/>
        <v>8.3014308956701903</v>
      </c>
      <c r="R38">
        <f t="shared" si="6"/>
        <v>8.1428493961598143</v>
      </c>
      <c r="S38">
        <f t="shared" si="7"/>
        <v>0.10369758019489808</v>
      </c>
    </row>
    <row r="39" spans="1:19" x14ac:dyDescent="0.25">
      <c r="A39" s="1">
        <v>43522</v>
      </c>
      <c r="B39">
        <v>8.9399995800000003</v>
      </c>
      <c r="C39">
        <v>8.7200002669999996</v>
      </c>
      <c r="D39">
        <v>8.75</v>
      </c>
      <c r="E39">
        <v>8.8800001139999996</v>
      </c>
      <c r="F39">
        <v>38348800</v>
      </c>
      <c r="G39">
        <v>8.3305463789999994</v>
      </c>
      <c r="I39">
        <f t="shared" si="4"/>
        <v>8.2047648265797086</v>
      </c>
      <c r="K39">
        <f t="shared" si="0"/>
        <v>8.5415504643943549</v>
      </c>
      <c r="L39">
        <f t="shared" si="2"/>
        <v>8.4115647816250956</v>
      </c>
      <c r="M39">
        <f t="shared" si="3"/>
        <v>0.12998568276925862</v>
      </c>
      <c r="O39">
        <f t="shared" si="5"/>
        <v>1.0416091885932073</v>
      </c>
      <c r="P39" s="3">
        <f t="shared" si="8"/>
        <v>8.3902080206758196</v>
      </c>
      <c r="R39">
        <f t="shared" si="6"/>
        <v>7.968056044451699</v>
      </c>
      <c r="S39">
        <f t="shared" si="7"/>
        <v>8.6988124280717269E-2</v>
      </c>
    </row>
    <row r="40" spans="1:19" x14ac:dyDescent="0.25">
      <c r="A40" s="1">
        <v>43523</v>
      </c>
      <c r="B40">
        <v>8.9099998469999999</v>
      </c>
      <c r="C40">
        <v>8.7799997330000004</v>
      </c>
      <c r="D40">
        <v>8.8299999239999991</v>
      </c>
      <c r="E40">
        <v>8.7799997330000004</v>
      </c>
      <c r="F40">
        <v>34093300</v>
      </c>
      <c r="G40">
        <v>8.2367334369999998</v>
      </c>
      <c r="I40">
        <f t="shared" si="4"/>
        <v>8.2676556027898549</v>
      </c>
      <c r="K40">
        <f t="shared" si="0"/>
        <v>8.5099831226446039</v>
      </c>
      <c r="L40">
        <f t="shared" si="2"/>
        <v>8.3891419506971765</v>
      </c>
      <c r="M40">
        <f t="shared" si="3"/>
        <v>0.12084117194742795</v>
      </c>
      <c r="O40">
        <f t="shared" si="5"/>
        <v>1.0536646652543944</v>
      </c>
      <c r="P40" s="3">
        <f t="shared" si="8"/>
        <v>8.3022695021781541</v>
      </c>
      <c r="R40">
        <f t="shared" si="6"/>
        <v>7.8072994671634941</v>
      </c>
      <c r="S40">
        <f t="shared" si="7"/>
        <v>7.212344218658194E-2</v>
      </c>
    </row>
    <row r="41" spans="1:19" x14ac:dyDescent="0.25">
      <c r="A41" s="1">
        <v>43524</v>
      </c>
      <c r="B41">
        <v>8.7899999619999996</v>
      </c>
      <c r="C41">
        <v>8.6000003809999992</v>
      </c>
      <c r="D41">
        <v>8.7700004580000002</v>
      </c>
      <c r="E41">
        <v>8.7700004580000002</v>
      </c>
      <c r="F41">
        <v>43960500</v>
      </c>
      <c r="G41">
        <v>8.2273521420000009</v>
      </c>
      <c r="I41">
        <f t="shared" si="4"/>
        <v>8.2521945198949282</v>
      </c>
      <c r="K41">
        <f t="shared" si="0"/>
        <v>8.4810298748503925</v>
      </c>
      <c r="L41">
        <f t="shared" si="2"/>
        <v>8.3686676323223033</v>
      </c>
      <c r="M41">
        <f t="shared" si="3"/>
        <v>0.11236224252808988</v>
      </c>
      <c r="O41">
        <f t="shared" si="5"/>
        <v>1.0542176196437376</v>
      </c>
      <c r="P41" s="3">
        <f t="shared" si="8"/>
        <v>8.2981212599005758</v>
      </c>
      <c r="R41">
        <f t="shared" si="6"/>
        <v>7.8037708058482274</v>
      </c>
      <c r="S41">
        <f t="shared" si="7"/>
        <v>6.7584315976471021E-2</v>
      </c>
    </row>
    <row r="42" spans="1:19" x14ac:dyDescent="0.25">
      <c r="A42" s="1">
        <v>43525</v>
      </c>
      <c r="B42">
        <v>8.8900003430000005</v>
      </c>
      <c r="C42">
        <v>8.7100000380000004</v>
      </c>
      <c r="D42">
        <v>8.8500003809999992</v>
      </c>
      <c r="E42">
        <v>8.7899999619999996</v>
      </c>
      <c r="F42">
        <v>37699500</v>
      </c>
      <c r="G42">
        <v>8.2461147310000005</v>
      </c>
      <c r="I42">
        <f t="shared" si="4"/>
        <v>8.2397733309474646</v>
      </c>
      <c r="K42">
        <f t="shared" si="0"/>
        <v>8.4688870911377734</v>
      </c>
      <c r="L42">
        <f t="shared" si="2"/>
        <v>8.3635723029251956</v>
      </c>
      <c r="M42">
        <f t="shared" si="3"/>
        <v>0.10531478821257802</v>
      </c>
      <c r="O42">
        <f t="shared" si="5"/>
        <v>1.0398953240267081</v>
      </c>
      <c r="P42" s="3">
        <f t="shared" si="8"/>
        <v>8.3334358991062203</v>
      </c>
      <c r="R42">
        <f t="shared" si="6"/>
        <v>7.9419082135626518</v>
      </c>
      <c r="S42">
        <f t="shared" si="7"/>
        <v>7.1817501480748225E-2</v>
      </c>
    </row>
    <row r="43" spans="1:19" x14ac:dyDescent="0.25">
      <c r="A43" s="1">
        <v>43528</v>
      </c>
      <c r="B43">
        <v>8.9700002669999996</v>
      </c>
      <c r="C43">
        <v>8.7600002289999992</v>
      </c>
      <c r="D43">
        <v>8.8299999239999991</v>
      </c>
      <c r="E43">
        <v>8.8100004199999997</v>
      </c>
      <c r="F43">
        <v>46196900</v>
      </c>
      <c r="G43">
        <v>8.2648782730000008</v>
      </c>
      <c r="I43">
        <f t="shared" si="4"/>
        <v>8.2429440309737316</v>
      </c>
      <c r="K43">
        <f t="shared" si="0"/>
        <v>8.4660772057373315</v>
      </c>
      <c r="L43">
        <f t="shared" si="2"/>
        <v>8.3668826820688871</v>
      </c>
      <c r="M43">
        <f t="shared" si="3"/>
        <v>9.919452366844482E-2</v>
      </c>
      <c r="O43">
        <f t="shared" si="5"/>
        <v>1.0101897706081076</v>
      </c>
      <c r="P43" s="3">
        <f t="shared" si="8"/>
        <v>8.3763153567747786</v>
      </c>
      <c r="R43">
        <f t="shared" si="6"/>
        <v>8.208329828328413</v>
      </c>
      <c r="S43">
        <f t="shared" si="7"/>
        <v>8.3493748277849E-2</v>
      </c>
    </row>
    <row r="44" spans="1:19" x14ac:dyDescent="0.25">
      <c r="A44" s="1">
        <v>43529</v>
      </c>
      <c r="B44">
        <v>8.8100004199999997</v>
      </c>
      <c r="C44">
        <v>8.6999998089999995</v>
      </c>
      <c r="D44">
        <v>8.8000001910000005</v>
      </c>
      <c r="E44">
        <v>8.7700004580000002</v>
      </c>
      <c r="F44">
        <v>40852600</v>
      </c>
      <c r="G44">
        <v>8.2273521420000009</v>
      </c>
      <c r="I44">
        <f t="shared" si="4"/>
        <v>8.2539111519868662</v>
      </c>
      <c r="K44">
        <f t="shared" si="0"/>
        <v>8.4387474456249905</v>
      </c>
      <c r="L44">
        <f t="shared" si="2"/>
        <v>8.3467146738686662</v>
      </c>
      <c r="M44">
        <f t="shared" si="3"/>
        <v>9.2032771756324877E-2</v>
      </c>
      <c r="O44">
        <f t="shared" si="5"/>
        <v>0.99008804020458285</v>
      </c>
      <c r="P44" s="3">
        <f t="shared" si="8"/>
        <v>8.3307993578229045</v>
      </c>
      <c r="R44">
        <f t="shared" si="6"/>
        <v>8.3285058886393788</v>
      </c>
      <c r="S44">
        <f t="shared" si="7"/>
        <v>8.5694686999835998E-2</v>
      </c>
    </row>
    <row r="45" spans="1:19" x14ac:dyDescent="0.25">
      <c r="A45" s="1">
        <v>43530</v>
      </c>
      <c r="B45">
        <v>8.7799997330000004</v>
      </c>
      <c r="C45">
        <v>8.5600004199999997</v>
      </c>
      <c r="D45">
        <v>8.75</v>
      </c>
      <c r="E45">
        <v>8.5799999239999991</v>
      </c>
      <c r="F45">
        <v>50378600</v>
      </c>
      <c r="G45">
        <v>8.0491085049999995</v>
      </c>
      <c r="I45">
        <f t="shared" si="4"/>
        <v>8.2406316469934335</v>
      </c>
      <c r="K45">
        <f t="shared" si="0"/>
        <v>8.3242715788500696</v>
      </c>
      <c r="L45">
        <f t="shared" si="2"/>
        <v>8.243927975312495</v>
      </c>
      <c r="M45">
        <f t="shared" si="3"/>
        <v>8.0343603537575109E-2</v>
      </c>
      <c r="O45">
        <f t="shared" si="5"/>
        <v>0.981904165463655</v>
      </c>
      <c r="P45" s="3">
        <f t="shared" si="8"/>
        <v>8.1283913385152236</v>
      </c>
      <c r="R45">
        <f t="shared" si="6"/>
        <v>8.2050466803433011</v>
      </c>
      <c r="S45">
        <f t="shared" si="7"/>
        <v>7.3145453282081177E-2</v>
      </c>
    </row>
    <row r="46" spans="1:19" x14ac:dyDescent="0.25">
      <c r="A46" s="1">
        <v>43531</v>
      </c>
      <c r="B46">
        <v>8.5699996949999999</v>
      </c>
      <c r="C46">
        <v>8.3500003809999992</v>
      </c>
      <c r="D46">
        <v>8.5600004199999997</v>
      </c>
      <c r="E46">
        <v>8.4799995419999998</v>
      </c>
      <c r="F46">
        <v>54286000</v>
      </c>
      <c r="G46">
        <v>7.9552965159999998</v>
      </c>
      <c r="I46">
        <f t="shared" si="4"/>
        <v>8.1448700759967174</v>
      </c>
      <c r="K46">
        <f t="shared" si="0"/>
        <v>8.209058399077108</v>
      </c>
      <c r="L46">
        <f t="shared" si="2"/>
        <v>8.1397840474250351</v>
      </c>
      <c r="M46">
        <f t="shared" si="3"/>
        <v>6.9274351652073018E-2</v>
      </c>
      <c r="O46">
        <f t="shared" si="5"/>
        <v>0.99790172874661731</v>
      </c>
      <c r="P46" s="3">
        <f t="shared" si="8"/>
        <v>7.9949631060659643</v>
      </c>
      <c r="R46">
        <f t="shared" si="6"/>
        <v>7.9578491092778734</v>
      </c>
      <c r="S46">
        <f t="shared" si="7"/>
        <v>5.3924871821230638E-2</v>
      </c>
    </row>
    <row r="47" spans="1:19" x14ac:dyDescent="0.25">
      <c r="A47" s="1">
        <v>43532</v>
      </c>
      <c r="B47">
        <v>8.4700002669999996</v>
      </c>
      <c r="C47">
        <v>8.3400001530000001</v>
      </c>
      <c r="D47">
        <v>8.3999996190000008</v>
      </c>
      <c r="E47">
        <v>8.4200000760000009</v>
      </c>
      <c r="F47">
        <v>43766800</v>
      </c>
      <c r="G47">
        <v>7.8990097050000001</v>
      </c>
      <c r="I47">
        <f t="shared" si="4"/>
        <v>8.050083295998359</v>
      </c>
      <c r="K47">
        <f t="shared" si="0"/>
        <v>8.1140069428683148</v>
      </c>
      <c r="L47">
        <f t="shared" si="2"/>
        <v>8.0540340520385545</v>
      </c>
      <c r="M47">
        <f t="shared" si="3"/>
        <v>5.997289082975979E-2</v>
      </c>
      <c r="O47">
        <f t="shared" si="5"/>
        <v>1.0165932001945861</v>
      </c>
      <c r="P47" s="3">
        <f t="shared" si="8"/>
        <v>7.9220165591321541</v>
      </c>
      <c r="R47">
        <f t="shared" si="6"/>
        <v>7.7542378489760715</v>
      </c>
      <c r="S47">
        <f t="shared" si="7"/>
        <v>3.8472703893848686E-2</v>
      </c>
    </row>
    <row r="48" spans="1:19" x14ac:dyDescent="0.25">
      <c r="A48" s="1">
        <v>43535</v>
      </c>
      <c r="B48">
        <v>8.6300001139999996</v>
      </c>
      <c r="C48">
        <v>8.4499998089999995</v>
      </c>
      <c r="D48">
        <v>8.4600000380000004</v>
      </c>
      <c r="E48">
        <v>8.6099996569999995</v>
      </c>
      <c r="F48">
        <v>36875300</v>
      </c>
      <c r="G48">
        <v>8.0772523879999998</v>
      </c>
      <c r="I48">
        <f t="shared" si="4"/>
        <v>7.97454650049918</v>
      </c>
      <c r="K48">
        <f t="shared" si="0"/>
        <v>8.1544999196178676</v>
      </c>
      <c r="L48">
        <f t="shared" si="2"/>
        <v>8.0956296654341564</v>
      </c>
      <c r="M48">
        <f t="shared" si="3"/>
        <v>5.8870254183710315E-2</v>
      </c>
      <c r="O48">
        <f t="shared" si="5"/>
        <v>1.0424210197406629</v>
      </c>
      <c r="P48" s="3">
        <f t="shared" si="8"/>
        <v>8.0910892290616605</v>
      </c>
      <c r="R48">
        <f t="shared" si="6"/>
        <v>7.7272779614160871</v>
      </c>
      <c r="S48">
        <f t="shared" si="7"/>
        <v>3.4546748406618706E-2</v>
      </c>
    </row>
    <row r="49" spans="1:19" x14ac:dyDescent="0.25">
      <c r="A49" s="1">
        <v>43536</v>
      </c>
      <c r="B49">
        <v>8.6999998089999995</v>
      </c>
      <c r="C49">
        <v>8.5500001910000005</v>
      </c>
      <c r="D49">
        <v>8.6499996190000008</v>
      </c>
      <c r="E49">
        <v>8.5699996949999999</v>
      </c>
      <c r="F49">
        <v>37805000</v>
      </c>
      <c r="G49">
        <v>8.0397262569999999</v>
      </c>
      <c r="I49">
        <f t="shared" si="4"/>
        <v>8.025899444249589</v>
      </c>
      <c r="K49">
        <f t="shared" si="0"/>
        <v>8.1525401326141083</v>
      </c>
      <c r="L49">
        <f t="shared" si="2"/>
        <v>8.0971130883089337</v>
      </c>
      <c r="M49">
        <f t="shared" si="3"/>
        <v>5.5427044305174332E-2</v>
      </c>
      <c r="O49">
        <f t="shared" si="5"/>
        <v>1.0383030044660688</v>
      </c>
      <c r="P49" s="3">
        <f t="shared" si="8"/>
        <v>8.0781894318019596</v>
      </c>
      <c r="R49">
        <f t="shared" si="6"/>
        <v>7.7465544398610069</v>
      </c>
      <c r="S49">
        <f t="shared" si="7"/>
        <v>3.3630532208916764E-2</v>
      </c>
    </row>
    <row r="50" spans="1:19" x14ac:dyDescent="0.25">
      <c r="A50" s="1">
        <v>43537</v>
      </c>
      <c r="B50">
        <v>8.6499996190000008</v>
      </c>
      <c r="C50">
        <v>8.5</v>
      </c>
      <c r="D50">
        <v>8.5900001530000001</v>
      </c>
      <c r="E50">
        <v>8.5299997330000004</v>
      </c>
      <c r="F50">
        <v>49018700</v>
      </c>
      <c r="G50">
        <v>8.0022029880000005</v>
      </c>
      <c r="I50">
        <f t="shared" si="4"/>
        <v>8.0328128506247936</v>
      </c>
      <c r="K50">
        <f t="shared" si="0"/>
        <v>8.1282884902738051</v>
      </c>
      <c r="L50">
        <f t="shared" si="2"/>
        <v>8.0773715603070535</v>
      </c>
      <c r="M50">
        <f t="shared" si="3"/>
        <v>5.0916929966751054E-2</v>
      </c>
      <c r="O50">
        <f t="shared" si="5"/>
        <v>1.0211827552729744</v>
      </c>
      <c r="P50" s="3">
        <f t="shared" si="8"/>
        <v>8.0558089482741266</v>
      </c>
      <c r="R50">
        <f t="shared" si="6"/>
        <v>7.8508349231628323</v>
      </c>
      <c r="S50">
        <f t="shared" si="7"/>
        <v>3.7869529274491283E-2</v>
      </c>
    </row>
    <row r="51" spans="1:19" x14ac:dyDescent="0.25">
      <c r="A51" s="1">
        <v>43538</v>
      </c>
      <c r="B51">
        <v>8.5500001910000005</v>
      </c>
      <c r="C51">
        <v>8.3999996190000008</v>
      </c>
      <c r="D51">
        <v>8.5200004580000002</v>
      </c>
      <c r="E51">
        <v>8.4099998469999999</v>
      </c>
      <c r="F51">
        <v>36307900</v>
      </c>
      <c r="G51">
        <v>7.8896274569999996</v>
      </c>
      <c r="I51">
        <f t="shared" si="4"/>
        <v>8.017507919312397</v>
      </c>
      <c r="K51">
        <f t="shared" si="0"/>
        <v>8.0527150726054408</v>
      </c>
      <c r="L51">
        <f t="shared" si="2"/>
        <v>8.0089579736369032</v>
      </c>
      <c r="M51">
        <f t="shared" si="3"/>
        <v>4.3757098968536967E-2</v>
      </c>
      <c r="O51">
        <f t="shared" si="5"/>
        <v>0.99768780320987915</v>
      </c>
      <c r="P51" s="3">
        <f t="shared" si="8"/>
        <v>7.9504992691801988</v>
      </c>
      <c r="R51">
        <f t="shared" si="6"/>
        <v>7.9286582356972524</v>
      </c>
      <c r="S51">
        <f t="shared" si="7"/>
        <v>4.0266756270087009E-2</v>
      </c>
    </row>
    <row r="52" spans="1:19" x14ac:dyDescent="0.25">
      <c r="A52" s="1">
        <v>43539</v>
      </c>
      <c r="B52">
        <v>8.4700002669999996</v>
      </c>
      <c r="C52">
        <v>8.3699998860000004</v>
      </c>
      <c r="D52">
        <v>8.4200000760000009</v>
      </c>
      <c r="E52">
        <v>8.4300003050000001</v>
      </c>
      <c r="F52">
        <v>66555500</v>
      </c>
      <c r="G52">
        <v>7.9083905220000004</v>
      </c>
      <c r="I52">
        <f t="shared" si="4"/>
        <v>7.9535676881561983</v>
      </c>
      <c r="K52">
        <f t="shared" si="0"/>
        <v>8.0199801597530946</v>
      </c>
      <c r="L52">
        <f t="shared" si="2"/>
        <v>7.980552797302721</v>
      </c>
      <c r="M52">
        <f t="shared" si="3"/>
        <v>3.9427362450373815E-2</v>
      </c>
      <c r="O52">
        <f t="shared" si="5"/>
        <v>0.98818218596129703</v>
      </c>
      <c r="P52" s="3">
        <f t="shared" si="8"/>
        <v>7.9591691747086095</v>
      </c>
      <c r="R52">
        <f t="shared" si="6"/>
        <v>8.0115309208668961</v>
      </c>
      <c r="S52">
        <f t="shared" si="7"/>
        <v>4.2823112004060408E-2</v>
      </c>
    </row>
    <row r="53" spans="1:19" x14ac:dyDescent="0.25">
      <c r="A53" s="1">
        <v>43542</v>
      </c>
      <c r="B53">
        <v>8.5699996949999999</v>
      </c>
      <c r="C53">
        <v>8.4200000760000009</v>
      </c>
      <c r="D53">
        <v>8.4499998089999995</v>
      </c>
      <c r="E53">
        <v>8.5699996949999999</v>
      </c>
      <c r="F53">
        <v>37198300</v>
      </c>
      <c r="G53">
        <v>8.0397262569999999</v>
      </c>
      <c r="I53">
        <f t="shared" si="4"/>
        <v>7.9309791050780998</v>
      </c>
      <c r="K53">
        <f t="shared" si="0"/>
        <v>8.0698729537443281</v>
      </c>
      <c r="L53">
        <f t="shared" si="2"/>
        <v>8.0298532083765473</v>
      </c>
      <c r="M53">
        <f t="shared" si="3"/>
        <v>4.0019745367780954E-2</v>
      </c>
      <c r="O53">
        <f t="shared" si="5"/>
        <v>0.99705671886398606</v>
      </c>
      <c r="P53" s="3">
        <f t="shared" si="8"/>
        <v>8.0745482514040088</v>
      </c>
      <c r="R53">
        <f t="shared" si="6"/>
        <v>8.0554926438159633</v>
      </c>
      <c r="S53">
        <f t="shared" si="7"/>
        <v>4.2891428660760809E-2</v>
      </c>
    </row>
    <row r="54" spans="1:19" x14ac:dyDescent="0.25">
      <c r="A54" s="1">
        <v>43543</v>
      </c>
      <c r="B54">
        <v>8.8699998860000004</v>
      </c>
      <c r="C54">
        <v>8.6099996569999995</v>
      </c>
      <c r="D54">
        <v>8.6099996569999995</v>
      </c>
      <c r="E54">
        <v>8.6999998089999995</v>
      </c>
      <c r="F54">
        <v>57293600</v>
      </c>
      <c r="G54">
        <v>8.1616849899999995</v>
      </c>
      <c r="I54">
        <f t="shared" si="4"/>
        <v>7.9853526810390498</v>
      </c>
      <c r="K54">
        <f t="shared" si="0"/>
        <v>8.1585530783276141</v>
      </c>
      <c r="L54">
        <f t="shared" si="2"/>
        <v>8.1157789718721638</v>
      </c>
      <c r="M54">
        <f t="shared" si="3"/>
        <v>4.2774106455451086E-2</v>
      </c>
      <c r="O54">
        <f t="shared" si="5"/>
        <v>1.0106729084076742</v>
      </c>
      <c r="P54" s="3">
        <f t="shared" si="8"/>
        <v>8.190715060368511</v>
      </c>
      <c r="R54">
        <f t="shared" si="6"/>
        <v>8.0634255509017354</v>
      </c>
      <c r="S54">
        <f t="shared" si="7"/>
        <v>4.0793917366261485E-2</v>
      </c>
    </row>
    <row r="55" spans="1:19" x14ac:dyDescent="0.25">
      <c r="A55" s="1">
        <v>43544</v>
      </c>
      <c r="B55">
        <v>8.6700000760000009</v>
      </c>
      <c r="C55">
        <v>8.4799995419999998</v>
      </c>
      <c r="D55">
        <v>8.6700000760000009</v>
      </c>
      <c r="E55">
        <v>8.5100002289999992</v>
      </c>
      <c r="F55">
        <v>54539700</v>
      </c>
      <c r="G55">
        <v>7.983440399</v>
      </c>
      <c r="I55">
        <f t="shared" si="4"/>
        <v>8.0735188355195255</v>
      </c>
      <c r="K55">
        <f t="shared" si="0"/>
        <v>8.10851746473943</v>
      </c>
      <c r="L55">
        <f t="shared" si="2"/>
        <v>8.0709967386638066</v>
      </c>
      <c r="M55">
        <f t="shared" si="3"/>
        <v>3.7520726075622589E-2</v>
      </c>
      <c r="O55">
        <f t="shared" si="5"/>
        <v>1.0127209640243975</v>
      </c>
      <c r="P55" s="3">
        <f t="shared" si="8"/>
        <v>8.0094197886282252</v>
      </c>
      <c r="R55">
        <f t="shared" si="6"/>
        <v>7.881388042905126</v>
      </c>
      <c r="S55">
        <f t="shared" si="7"/>
        <v>2.742403184448923E-2</v>
      </c>
    </row>
    <row r="56" spans="1:19" x14ac:dyDescent="0.25">
      <c r="A56" s="1">
        <v>43545</v>
      </c>
      <c r="B56">
        <v>8.6899995800000003</v>
      </c>
      <c r="C56">
        <v>8.4899997710000008</v>
      </c>
      <c r="D56">
        <v>8.5</v>
      </c>
      <c r="E56">
        <v>8.6899995800000003</v>
      </c>
      <c r="F56">
        <v>46843100</v>
      </c>
      <c r="G56">
        <v>8.1523017880000008</v>
      </c>
      <c r="I56">
        <f t="shared" si="4"/>
        <v>8.0284796172597623</v>
      </c>
      <c r="K56">
        <f t="shared" si="0"/>
        <v>8.1692438821431548</v>
      </c>
      <c r="L56">
        <f t="shared" si="2"/>
        <v>8.1304096263697154</v>
      </c>
      <c r="M56">
        <f t="shared" si="3"/>
        <v>3.8834255773439762E-2</v>
      </c>
      <c r="O56">
        <f t="shared" si="5"/>
        <v>1.0323503764616215</v>
      </c>
      <c r="P56" s="3">
        <f t="shared" si="8"/>
        <v>8.1616529239938203</v>
      </c>
      <c r="R56">
        <f t="shared" si="6"/>
        <v>7.8801876988620512</v>
      </c>
      <c r="S56">
        <f t="shared" si="7"/>
        <v>2.5706569291235385E-2</v>
      </c>
    </row>
    <row r="57" spans="1:19" x14ac:dyDescent="0.25">
      <c r="A57" s="1">
        <v>43546</v>
      </c>
      <c r="B57">
        <v>8.6700000760000009</v>
      </c>
      <c r="C57">
        <v>8.5200004580000002</v>
      </c>
      <c r="D57">
        <v>8.6300001139999996</v>
      </c>
      <c r="E57">
        <v>8.5399999619999996</v>
      </c>
      <c r="F57">
        <v>41964000</v>
      </c>
      <c r="G57">
        <v>8.0115842819999994</v>
      </c>
      <c r="I57">
        <f t="shared" si="4"/>
        <v>8.0903907026298825</v>
      </c>
      <c r="K57">
        <f t="shared" si="0"/>
        <v>8.1245185498407224</v>
      </c>
      <c r="L57">
        <f t="shared" si="2"/>
        <v>8.0904140820715771</v>
      </c>
      <c r="M57">
        <f t="shared" si="3"/>
        <v>3.4104467769145073E-2</v>
      </c>
      <c r="O57">
        <f t="shared" si="5"/>
        <v>1.018769600561896</v>
      </c>
      <c r="P57" s="3">
        <f t="shared" si="8"/>
        <v>8.0478085279802816</v>
      </c>
      <c r="R57">
        <f t="shared" si="6"/>
        <v>7.8756457111097067</v>
      </c>
      <c r="S57">
        <f t="shared" si="7"/>
        <v>2.3891655868620593E-2</v>
      </c>
    </row>
    <row r="58" spans="1:19" x14ac:dyDescent="0.25">
      <c r="A58" s="1">
        <v>43549</v>
      </c>
      <c r="B58">
        <v>8.6499996190000008</v>
      </c>
      <c r="C58">
        <v>8.4700002669999996</v>
      </c>
      <c r="D58">
        <v>8.5600004199999997</v>
      </c>
      <c r="E58">
        <v>8.5100002289999992</v>
      </c>
      <c r="F58">
        <v>45849500</v>
      </c>
      <c r="G58">
        <v>7.983440399</v>
      </c>
      <c r="I58">
        <f t="shared" si="4"/>
        <v>8.0509874923149418</v>
      </c>
      <c r="K58">
        <f t="shared" si="0"/>
        <v>8.0838515976642835</v>
      </c>
      <c r="L58">
        <f t="shared" si="2"/>
        <v>8.0539794744203608</v>
      </c>
      <c r="M58">
        <f t="shared" si="3"/>
        <v>2.9872123243923385E-2</v>
      </c>
      <c r="O58">
        <f t="shared" si="5"/>
        <v>1.0055785570351639</v>
      </c>
      <c r="P58" s="3">
        <f t="shared" si="8"/>
        <v>8.0222077998671519</v>
      </c>
      <c r="R58">
        <f t="shared" si="6"/>
        <v>7.9507399158299474</v>
      </c>
      <c r="S58">
        <f t="shared" si="7"/>
        <v>2.6963808799717801E-2</v>
      </c>
    </row>
    <row r="59" spans="1:19" x14ac:dyDescent="0.25">
      <c r="A59" s="1">
        <v>43550</v>
      </c>
      <c r="B59">
        <v>8.7600002289999992</v>
      </c>
      <c r="C59">
        <v>8.5399999619999996</v>
      </c>
      <c r="D59">
        <v>8.5399999619999996</v>
      </c>
      <c r="E59">
        <v>8.7600002289999992</v>
      </c>
      <c r="F59">
        <v>47852100</v>
      </c>
      <c r="G59">
        <v>8.2179727549999999</v>
      </c>
      <c r="I59">
        <f t="shared" si="4"/>
        <v>8.0172139456574705</v>
      </c>
      <c r="K59">
        <f t="shared" si="0"/>
        <v>8.1848079342961366</v>
      </c>
      <c r="L59">
        <f t="shared" si="2"/>
        <v>8.1509121763321417</v>
      </c>
      <c r="M59">
        <f t="shared" si="3"/>
        <v>3.3895757963994841E-2</v>
      </c>
      <c r="O59">
        <f t="shared" si="5"/>
        <v>1.0084006527017364</v>
      </c>
      <c r="P59" s="3">
        <f t="shared" si="8"/>
        <v>8.2528502502257162</v>
      </c>
      <c r="R59">
        <f t="shared" si="6"/>
        <v>8.1469782036663574</v>
      </c>
      <c r="S59">
        <f t="shared" si="7"/>
        <v>3.7120277541919329E-2</v>
      </c>
    </row>
    <row r="60" spans="1:19" x14ac:dyDescent="0.25">
      <c r="A60" s="1">
        <v>43551</v>
      </c>
      <c r="B60">
        <v>8.8599996569999995</v>
      </c>
      <c r="C60">
        <v>8.6199998860000004</v>
      </c>
      <c r="D60">
        <v>8.75</v>
      </c>
      <c r="E60">
        <v>8.6199998860000004</v>
      </c>
      <c r="F60">
        <v>39895800</v>
      </c>
      <c r="G60">
        <v>8.0866336820000004</v>
      </c>
      <c r="I60">
        <f t="shared" si="4"/>
        <v>8.1175933503287361</v>
      </c>
      <c r="K60">
        <f t="shared" si="0"/>
        <v>8.1666713385431784</v>
      </c>
      <c r="L60">
        <f t="shared" si="2"/>
        <v>8.1357208081480685</v>
      </c>
      <c r="M60">
        <f t="shared" si="3"/>
        <v>3.0950530395110754E-2</v>
      </c>
      <c r="O60">
        <f t="shared" si="5"/>
        <v>0.99413829646546503</v>
      </c>
      <c r="P60" s="3">
        <f t="shared" si="8"/>
        <v>8.1342525939924002</v>
      </c>
      <c r="R60">
        <f t="shared" si="6"/>
        <v>8.1473018300524345</v>
      </c>
      <c r="S60">
        <f t="shared" si="7"/>
        <v>3.4912478472568786E-2</v>
      </c>
    </row>
    <row r="61" spans="1:19" x14ac:dyDescent="0.25">
      <c r="A61" s="1">
        <v>43552</v>
      </c>
      <c r="B61">
        <v>8.8299999239999991</v>
      </c>
      <c r="C61">
        <v>8.6400003430000005</v>
      </c>
      <c r="D61">
        <v>8.6499996190000008</v>
      </c>
      <c r="E61">
        <v>8.7700004580000002</v>
      </c>
      <c r="F61">
        <v>38914700</v>
      </c>
      <c r="G61">
        <v>8.2273521420000009</v>
      </c>
      <c r="I61">
        <f t="shared" si="4"/>
        <v>8.1021135161643691</v>
      </c>
      <c r="K61">
        <f t="shared" si="0"/>
        <v>8.2297826947704049</v>
      </c>
      <c r="L61">
        <f t="shared" si="2"/>
        <v>8.1970117402715896</v>
      </c>
      <c r="M61">
        <f t="shared" si="3"/>
        <v>3.2770954498815376E-2</v>
      </c>
      <c r="O61">
        <f t="shared" si="5"/>
        <v>1.0066931648780499</v>
      </c>
      <c r="P61" s="3">
        <f t="shared" si="8"/>
        <v>8.2498526209863794</v>
      </c>
      <c r="R61">
        <f t="shared" si="6"/>
        <v>8.1613419817509918</v>
      </c>
      <c r="S61">
        <f t="shared" si="7"/>
        <v>3.3660138866128099E-2</v>
      </c>
    </row>
    <row r="62" spans="1:19" x14ac:dyDescent="0.25">
      <c r="A62" s="1">
        <v>43553</v>
      </c>
      <c r="B62">
        <v>8.8900003430000005</v>
      </c>
      <c r="C62">
        <v>8.7100000380000004</v>
      </c>
      <c r="D62">
        <v>8.8000001910000005</v>
      </c>
      <c r="E62">
        <v>8.7799997330000004</v>
      </c>
      <c r="F62">
        <v>33962800</v>
      </c>
      <c r="G62">
        <v>8.2367334369999998</v>
      </c>
      <c r="I62">
        <f t="shared" si="4"/>
        <v>8.164732829082185</v>
      </c>
      <c r="K62">
        <f t="shared" si="0"/>
        <v>8.2662375426509058</v>
      </c>
      <c r="L62">
        <f t="shared" si="2"/>
        <v>8.2332580658852024</v>
      </c>
      <c r="M62">
        <f t="shared" si="3"/>
        <v>3.2979476765703217E-2</v>
      </c>
      <c r="O62">
        <f t="shared" si="5"/>
        <v>1.0086723015379402</v>
      </c>
      <c r="P62" s="3">
        <f t="shared" si="8"/>
        <v>8.2670221475259602</v>
      </c>
      <c r="R62">
        <f t="shared" si="6"/>
        <v>8.1641362587488526</v>
      </c>
      <c r="S62">
        <f t="shared" si="7"/>
        <v>3.180818715403206E-2</v>
      </c>
    </row>
    <row r="63" spans="1:19" x14ac:dyDescent="0.25">
      <c r="A63" s="1">
        <v>43556</v>
      </c>
      <c r="B63">
        <v>9</v>
      </c>
      <c r="C63">
        <v>8.8599996569999995</v>
      </c>
      <c r="D63">
        <v>8.8599996569999995</v>
      </c>
      <c r="E63">
        <v>8.9799995419999998</v>
      </c>
      <c r="F63">
        <v>45653100</v>
      </c>
      <c r="G63">
        <v>8.424358368</v>
      </c>
      <c r="I63">
        <f t="shared" si="4"/>
        <v>8.2007331330410924</v>
      </c>
      <c r="K63">
        <f t="shared" si="0"/>
        <v>8.3830210568516286</v>
      </c>
      <c r="L63">
        <f t="shared" si="2"/>
        <v>8.3452979553254529</v>
      </c>
      <c r="M63">
        <f t="shared" si="3"/>
        <v>3.7723101526176056E-2</v>
      </c>
      <c r="O63">
        <f t="shared" si="5"/>
        <v>1.0279616262372659</v>
      </c>
      <c r="P63" s="3">
        <f t="shared" si="8"/>
        <v>8.4384309083997344</v>
      </c>
      <c r="R63">
        <f t="shared" si="6"/>
        <v>8.1781559280586507</v>
      </c>
      <c r="S63">
        <f t="shared" si="7"/>
        <v>3.0740876083378017E-2</v>
      </c>
    </row>
    <row r="64" spans="1:19" x14ac:dyDescent="0.25">
      <c r="A64" s="1">
        <v>43557</v>
      </c>
      <c r="B64">
        <v>9.0299997330000004</v>
      </c>
      <c r="C64">
        <v>8.9099998469999999</v>
      </c>
      <c r="D64">
        <v>8.9499998089999995</v>
      </c>
      <c r="E64">
        <v>9.0100002289999992</v>
      </c>
      <c r="F64">
        <v>30699400</v>
      </c>
      <c r="G64">
        <v>8.4525022510000003</v>
      </c>
      <c r="I64">
        <f t="shared" si="4"/>
        <v>8.3125457505205453</v>
      </c>
      <c r="K64">
        <f t="shared" si="0"/>
        <v>8.457569191276443</v>
      </c>
      <c r="L64">
        <f t="shared" si="2"/>
        <v>8.4177616539258153</v>
      </c>
      <c r="M64">
        <f t="shared" si="3"/>
        <v>3.980753735062724E-2</v>
      </c>
      <c r="O64">
        <f t="shared" si="5"/>
        <v>1.0245704559331754</v>
      </c>
      <c r="P64" s="3">
        <f t="shared" si="8"/>
        <v>8.4898092108416385</v>
      </c>
      <c r="R64">
        <f t="shared" si="6"/>
        <v>8.252835950314541</v>
      </c>
      <c r="S64">
        <f t="shared" si="7"/>
        <v>3.3377224853728751E-2</v>
      </c>
    </row>
    <row r="65" spans="1:19" x14ac:dyDescent="0.25">
      <c r="A65" s="1">
        <v>43558</v>
      </c>
      <c r="B65">
        <v>9.2700004580000002</v>
      </c>
      <c r="C65">
        <v>9.0600004199999997</v>
      </c>
      <c r="D65">
        <v>9.0699996949999999</v>
      </c>
      <c r="E65">
        <v>9.1300001139999996</v>
      </c>
      <c r="F65">
        <v>56663600</v>
      </c>
      <c r="G65">
        <v>8.5650768280000005</v>
      </c>
      <c r="I65">
        <f t="shared" si="4"/>
        <v>8.3825240007602737</v>
      </c>
      <c r="K65">
        <f t="shared" si="0"/>
        <v>8.5543557760905564</v>
      </c>
      <c r="L65">
        <f t="shared" si="2"/>
        <v>8.5113230096382217</v>
      </c>
      <c r="M65">
        <f t="shared" si="3"/>
        <v>4.303276645233399E-2</v>
      </c>
      <c r="O65">
        <f t="shared" si="5"/>
        <v>1.0199377265851926</v>
      </c>
      <c r="P65" s="3">
        <f t="shared" si="8"/>
        <v>8.610523186103638</v>
      </c>
      <c r="R65">
        <f t="shared" si="6"/>
        <v>8.4018871513091469</v>
      </c>
      <c r="S65">
        <f t="shared" si="7"/>
        <v>4.0317663422181377E-2</v>
      </c>
    </row>
    <row r="66" spans="1:19" x14ac:dyDescent="0.25">
      <c r="A66" s="1">
        <v>43559</v>
      </c>
      <c r="B66">
        <v>9.3000001910000005</v>
      </c>
      <c r="C66">
        <v>9.1800003050000001</v>
      </c>
      <c r="D66">
        <v>9.2100000380000004</v>
      </c>
      <c r="E66">
        <v>9.2399997710000008</v>
      </c>
      <c r="F66">
        <v>39483100</v>
      </c>
      <c r="G66">
        <v>8.6682710650000008</v>
      </c>
      <c r="I66">
        <f t="shared" si="4"/>
        <v>8.4738004143801362</v>
      </c>
      <c r="K66">
        <f t="shared" si="0"/>
        <v>8.6577636456648968</v>
      </c>
      <c r="L66">
        <f t="shared" si="2"/>
        <v>8.6113134205452795</v>
      </c>
      <c r="M66">
        <f t="shared" si="3"/>
        <v>4.6450225119617411E-2</v>
      </c>
      <c r="O66">
        <f t="shared" si="5"/>
        <v>1.0177495378810399</v>
      </c>
      <c r="P66" s="3">
        <f t="shared" si="8"/>
        <v>8.7160731599267454</v>
      </c>
      <c r="R66">
        <f t="shared" si="6"/>
        <v>8.5191316885723545</v>
      </c>
      <c r="S66">
        <f t="shared" si="7"/>
        <v>4.4933275852642944E-2</v>
      </c>
    </row>
    <row r="67" spans="1:19" x14ac:dyDescent="0.25">
      <c r="A67" s="1">
        <v>43560</v>
      </c>
      <c r="B67">
        <v>9.2700004580000002</v>
      </c>
      <c r="C67">
        <v>9.0799999239999991</v>
      </c>
      <c r="D67">
        <v>9.1700000760000009</v>
      </c>
      <c r="E67">
        <v>9.25</v>
      </c>
      <c r="F67">
        <v>37854700</v>
      </c>
      <c r="G67">
        <v>8.6776533130000004</v>
      </c>
      <c r="I67">
        <f t="shared" si="4"/>
        <v>8.5710357396900676</v>
      </c>
      <c r="K67">
        <f t="shared" ref="K67:K130" si="9">L67+M67</f>
        <v>8.7147553944721192</v>
      </c>
      <c r="L67">
        <f t="shared" si="2"/>
        <v>8.6677084793324486</v>
      </c>
      <c r="M67">
        <f t="shared" si="3"/>
        <v>4.7046915139670506E-2</v>
      </c>
      <c r="O67">
        <f t="shared" si="5"/>
        <v>1.0050237085379605</v>
      </c>
      <c r="P67" s="3">
        <f t="shared" si="8"/>
        <v>8.7400056788293288</v>
      </c>
      <c r="R67">
        <f t="shared" si="6"/>
        <v>8.6464420134881355</v>
      </c>
      <c r="S67">
        <f t="shared" si="7"/>
        <v>4.9875898796431228E-2</v>
      </c>
    </row>
    <row r="68" spans="1:19" x14ac:dyDescent="0.25">
      <c r="A68" s="1">
        <v>43563</v>
      </c>
      <c r="B68">
        <v>9.3199996949999999</v>
      </c>
      <c r="C68">
        <v>9.1700000760000009</v>
      </c>
      <c r="D68">
        <v>9.1800003050000001</v>
      </c>
      <c r="E68">
        <v>9.3000001910000005</v>
      </c>
      <c r="F68">
        <v>26221100</v>
      </c>
      <c r="G68">
        <v>8.7245597840000002</v>
      </c>
      <c r="I68">
        <f t="shared" si="4"/>
        <v>8.624344526345034</v>
      </c>
      <c r="K68">
        <f t="shared" si="9"/>
        <v>8.766998636061567</v>
      </c>
      <c r="L68">
        <f t="shared" ref="L68:L131" si="10">($J$2*G68+(1-$J$2)*(L67+M67))</f>
        <v>8.7196575892360606</v>
      </c>
      <c r="M68">
        <f t="shared" ref="M68:M131" si="11">($N$2*(L68-L67)+(1-$N$2)*M67)</f>
        <v>4.7341046825506994E-2</v>
      </c>
      <c r="O68">
        <f t="shared" si="5"/>
        <v>1.0049730420033309</v>
      </c>
      <c r="P68" s="3">
        <f t="shared" si="8"/>
        <v>8.7738352063114853</v>
      </c>
      <c r="R68">
        <f t="shared" si="6"/>
        <v>8.6814355136804906</v>
      </c>
      <c r="S68">
        <f t="shared" si="7"/>
        <v>4.8982954880186662E-2</v>
      </c>
    </row>
    <row r="69" spans="1:19" x14ac:dyDescent="0.25">
      <c r="A69" s="1">
        <v>43564</v>
      </c>
      <c r="B69">
        <v>9.3599996569999995</v>
      </c>
      <c r="C69">
        <v>9.1700000760000009</v>
      </c>
      <c r="D69">
        <v>9.2700004580000002</v>
      </c>
      <c r="E69">
        <v>9.2100000380000004</v>
      </c>
      <c r="F69">
        <v>29879100</v>
      </c>
      <c r="G69">
        <v>8.6401281359999995</v>
      </c>
      <c r="I69">
        <f t="shared" ref="I69:I132" si="12">($J$2*G68+(1-$J$2)*I68)</f>
        <v>8.6744521551725171</v>
      </c>
      <c r="K69">
        <f t="shared" si="9"/>
        <v>8.7470983178544426</v>
      </c>
      <c r="L69">
        <f t="shared" si="10"/>
        <v>8.7035633860307833</v>
      </c>
      <c r="M69">
        <f t="shared" si="11"/>
        <v>4.3534931823659931E-2</v>
      </c>
      <c r="O69">
        <f t="shared" si="5"/>
        <v>0.99966450648873983</v>
      </c>
      <c r="P69" s="3">
        <f t="shared" si="8"/>
        <v>8.6892600265507056</v>
      </c>
      <c r="R69">
        <f t="shared" si="6"/>
        <v>8.6481305174494345</v>
      </c>
      <c r="S69">
        <f t="shared" si="7"/>
        <v>4.4045677813512096E-2</v>
      </c>
    </row>
    <row r="70" spans="1:19" x14ac:dyDescent="0.25">
      <c r="A70" s="1">
        <v>43565</v>
      </c>
      <c r="B70">
        <v>9.3500003809999992</v>
      </c>
      <c r="C70">
        <v>9.1999998089999995</v>
      </c>
      <c r="D70">
        <v>9.2299995419999998</v>
      </c>
      <c r="E70">
        <v>9.3299999239999991</v>
      </c>
      <c r="F70">
        <v>28469500</v>
      </c>
      <c r="G70">
        <v>8.7527027129999997</v>
      </c>
      <c r="I70">
        <f t="shared" si="12"/>
        <v>8.6572901455862592</v>
      </c>
      <c r="K70">
        <f t="shared" si="9"/>
        <v>8.7936035791052483</v>
      </c>
      <c r="L70">
        <f t="shared" si="10"/>
        <v>8.7499005154272211</v>
      </c>
      <c r="M70">
        <f t="shared" si="11"/>
        <v>4.3703063678026607E-2</v>
      </c>
      <c r="O70">
        <f t="shared" si="5"/>
        <v>1.015585176154302</v>
      </c>
      <c r="P70" s="3">
        <f t="shared" si="8"/>
        <v>8.7768060544277429</v>
      </c>
      <c r="R70">
        <f t="shared" si="6"/>
        <v>8.6033981418975465</v>
      </c>
      <c r="S70">
        <f t="shared" si="7"/>
        <v>3.8718994611588085E-2</v>
      </c>
    </row>
    <row r="71" spans="1:19" x14ac:dyDescent="0.25">
      <c r="A71" s="1">
        <v>43566</v>
      </c>
      <c r="B71">
        <v>9.4099998469999999</v>
      </c>
      <c r="C71">
        <v>9.3299999239999991</v>
      </c>
      <c r="D71">
        <v>9.3500003809999992</v>
      </c>
      <c r="E71">
        <v>9.3900003430000005</v>
      </c>
      <c r="F71">
        <v>26488100</v>
      </c>
      <c r="G71">
        <v>8.8089904790000002</v>
      </c>
      <c r="I71">
        <f t="shared" si="12"/>
        <v>8.7049964292931286</v>
      </c>
      <c r="K71">
        <f t="shared" si="9"/>
        <v>8.8454616997274922</v>
      </c>
      <c r="L71">
        <f t="shared" si="10"/>
        <v>8.8012970290526233</v>
      </c>
      <c r="M71">
        <f t="shared" si="11"/>
        <v>4.4164670674869143E-2</v>
      </c>
      <c r="O71">
        <f t="shared" si="5"/>
        <v>1.0212983193066247</v>
      </c>
      <c r="P71" s="3">
        <f t="shared" si="8"/>
        <v>8.8417025806467286</v>
      </c>
      <c r="R71">
        <f t="shared" si="6"/>
        <v>8.6199286108114741</v>
      </c>
      <c r="S71">
        <f t="shared" si="7"/>
        <v>3.7387683069728457E-2</v>
      </c>
    </row>
    <row r="72" spans="1:19" x14ac:dyDescent="0.25">
      <c r="A72" s="1">
        <v>43567</v>
      </c>
      <c r="B72">
        <v>9.6000003809999992</v>
      </c>
      <c r="C72">
        <v>9.4399995800000003</v>
      </c>
      <c r="D72">
        <v>9.4700002669999996</v>
      </c>
      <c r="E72">
        <v>9.4499998089999995</v>
      </c>
      <c r="F72">
        <v>38646000</v>
      </c>
      <c r="G72">
        <v>8.8652772899999999</v>
      </c>
      <c r="I72">
        <f t="shared" si="12"/>
        <v>8.7569934541465635</v>
      </c>
      <c r="K72">
        <f t="shared" si="9"/>
        <v>8.9001286332467906</v>
      </c>
      <c r="L72">
        <f t="shared" si="10"/>
        <v>8.855369494863746</v>
      </c>
      <c r="M72">
        <f t="shared" si="11"/>
        <v>4.475913838304435E-2</v>
      </c>
      <c r="O72">
        <f t="shared" si="5"/>
        <v>1.0219077745745313</v>
      </c>
      <c r="P72" s="3">
        <f t="shared" si="8"/>
        <v>8.9039592930439184</v>
      </c>
      <c r="R72">
        <f t="shared" si="6"/>
        <v>8.674647641652907</v>
      </c>
      <c r="S72">
        <f t="shared" si="7"/>
        <v>3.8427563936030723E-2</v>
      </c>
    </row>
    <row r="73" spans="1:19" x14ac:dyDescent="0.25">
      <c r="A73" s="1">
        <v>43570</v>
      </c>
      <c r="B73">
        <v>9.5</v>
      </c>
      <c r="C73">
        <v>9.2600002289999992</v>
      </c>
      <c r="D73">
        <v>9.4799995419999998</v>
      </c>
      <c r="E73">
        <v>9.3299999239999991</v>
      </c>
      <c r="F73">
        <v>41206700</v>
      </c>
      <c r="G73">
        <v>8.7527027129999997</v>
      </c>
      <c r="I73">
        <f t="shared" si="12"/>
        <v>8.8111353720732808</v>
      </c>
      <c r="K73">
        <f t="shared" si="9"/>
        <v>8.8667520338990364</v>
      </c>
      <c r="L73">
        <f t="shared" si="10"/>
        <v>8.826415673123396</v>
      </c>
      <c r="M73">
        <f t="shared" si="11"/>
        <v>4.0336360775640685E-2</v>
      </c>
      <c r="O73">
        <f t="shared" si="5"/>
        <v>1.0121859118204295</v>
      </c>
      <c r="P73" s="3">
        <f t="shared" si="8"/>
        <v>8.7975175316203327</v>
      </c>
      <c r="R73">
        <f t="shared" si="6"/>
        <v>8.6565654520938047</v>
      </c>
      <c r="S73">
        <f t="shared" si="7"/>
        <v>3.5036978726322734E-2</v>
      </c>
    </row>
    <row r="74" spans="1:19" x14ac:dyDescent="0.25">
      <c r="A74" s="1">
        <v>43571</v>
      </c>
      <c r="B74">
        <v>9.3999996190000008</v>
      </c>
      <c r="C74">
        <v>9.2399997710000008</v>
      </c>
      <c r="D74">
        <v>9.3199996949999999</v>
      </c>
      <c r="E74">
        <v>9.3599996569999995</v>
      </c>
      <c r="F74">
        <v>40950000</v>
      </c>
      <c r="G74">
        <v>8.7808456419999992</v>
      </c>
      <c r="I74">
        <f t="shared" si="12"/>
        <v>8.7819190425366394</v>
      </c>
      <c r="K74">
        <f t="shared" si="9"/>
        <v>8.8615580069681865</v>
      </c>
      <c r="L74">
        <f t="shared" si="10"/>
        <v>8.8237988379495178</v>
      </c>
      <c r="M74">
        <f t="shared" si="11"/>
        <v>3.7759169018669547E-2</v>
      </c>
      <c r="O74">
        <f t="shared" ref="O74:O137" si="13">$Q$2*(G74/R74)+(1-$Q$2)*O73</f>
        <v>1.0080936075111975</v>
      </c>
      <c r="P74" s="3">
        <f t="shared" si="8"/>
        <v>8.8215001334294296</v>
      </c>
      <c r="R74">
        <f t="shared" ref="R74:R137" si="14">($J$2*(G74/O67)+(1-$J$2)*(R73+S73))</f>
        <v>8.7142780818781045</v>
      </c>
      <c r="S74">
        <f t="shared" ref="S74:S137" si="15">$N$2*(R74-R73)+(1-$N$2)*S73</f>
        <v>3.6397517789801354E-2</v>
      </c>
    </row>
    <row r="75" spans="1:19" x14ac:dyDescent="0.25">
      <c r="A75" s="1">
        <v>43572</v>
      </c>
      <c r="B75">
        <v>9.5799999239999991</v>
      </c>
      <c r="C75">
        <v>9.3900003430000005</v>
      </c>
      <c r="D75">
        <v>9.3999996190000008</v>
      </c>
      <c r="E75">
        <v>9.5</v>
      </c>
      <c r="F75">
        <v>30688300</v>
      </c>
      <c r="G75">
        <v>8.9121837619999997</v>
      </c>
      <c r="I75">
        <f t="shared" si="12"/>
        <v>8.7813823422683193</v>
      </c>
      <c r="K75">
        <f t="shared" si="9"/>
        <v>8.9261488261537174</v>
      </c>
      <c r="L75">
        <f t="shared" si="10"/>
        <v>8.8868708844840931</v>
      </c>
      <c r="M75">
        <f t="shared" si="11"/>
        <v>3.9277941669623888E-2</v>
      </c>
      <c r="O75">
        <f t="shared" si="13"/>
        <v>1.0113122893710473</v>
      </c>
      <c r="P75" s="3">
        <f t="shared" ref="P75:P138" si="16">(R75+S75)*O75</f>
        <v>8.9494045578962584</v>
      </c>
      <c r="R75">
        <f t="shared" si="14"/>
        <v>8.809379007662919</v>
      </c>
      <c r="S75">
        <f t="shared" si="15"/>
        <v>3.9919722269502148E-2</v>
      </c>
    </row>
    <row r="76" spans="1:19" x14ac:dyDescent="0.25">
      <c r="A76" s="1">
        <v>43573</v>
      </c>
      <c r="B76">
        <v>9.6199998860000004</v>
      </c>
      <c r="C76">
        <v>9.4799995419999998</v>
      </c>
      <c r="D76">
        <v>9.5200004580000002</v>
      </c>
      <c r="E76">
        <v>9.5500001910000005</v>
      </c>
      <c r="F76">
        <v>29843000</v>
      </c>
      <c r="G76">
        <v>8.9590902329999995</v>
      </c>
      <c r="I76">
        <f t="shared" si="12"/>
        <v>8.8467830521341604</v>
      </c>
      <c r="K76">
        <f t="shared" si="9"/>
        <v>8.9828857134518714</v>
      </c>
      <c r="L76">
        <f t="shared" si="10"/>
        <v>8.9426195295768593</v>
      </c>
      <c r="M76">
        <f t="shared" si="11"/>
        <v>4.0266183875012428E-2</v>
      </c>
      <c r="O76">
        <f t="shared" si="13"/>
        <v>1.006527004855146</v>
      </c>
      <c r="P76" s="3">
        <f t="shared" si="16"/>
        <v>9.0074116896033249</v>
      </c>
      <c r="R76">
        <f t="shared" si="14"/>
        <v>8.90569784415462</v>
      </c>
      <c r="S76">
        <f t="shared" si="15"/>
        <v>4.3303669122834072E-2</v>
      </c>
    </row>
    <row r="77" spans="1:19" x14ac:dyDescent="0.25">
      <c r="A77" s="1">
        <v>43577</v>
      </c>
      <c r="B77">
        <v>9.5799999239999991</v>
      </c>
      <c r="C77">
        <v>9.4600000380000004</v>
      </c>
      <c r="D77">
        <v>9.5799999239999991</v>
      </c>
      <c r="E77">
        <v>9.5</v>
      </c>
      <c r="F77">
        <v>38718500</v>
      </c>
      <c r="G77">
        <v>8.9121837619999997</v>
      </c>
      <c r="I77">
        <f t="shared" si="12"/>
        <v>8.9029366425670808</v>
      </c>
      <c r="K77">
        <f t="shared" si="9"/>
        <v>8.9856798630573902</v>
      </c>
      <c r="L77">
        <f t="shared" si="10"/>
        <v>8.9475347377259347</v>
      </c>
      <c r="M77">
        <f t="shared" si="11"/>
        <v>3.8145125331456198E-2</v>
      </c>
      <c r="O77">
        <f t="shared" si="13"/>
        <v>1.0057278348034366</v>
      </c>
      <c r="P77" s="3">
        <f t="shared" si="16"/>
        <v>8.9512850489594804</v>
      </c>
      <c r="R77">
        <f t="shared" si="14"/>
        <v>8.8622094251265864</v>
      </c>
      <c r="S77">
        <f t="shared" si="15"/>
        <v>3.8096143833782015E-2</v>
      </c>
    </row>
    <row r="78" spans="1:19" x14ac:dyDescent="0.25">
      <c r="A78" s="1">
        <v>43578</v>
      </c>
      <c r="B78">
        <v>9.5100002289999992</v>
      </c>
      <c r="C78">
        <v>9.3000001910000005</v>
      </c>
      <c r="D78">
        <v>9.3599996569999995</v>
      </c>
      <c r="E78">
        <v>9.5</v>
      </c>
      <c r="F78">
        <v>39493700</v>
      </c>
      <c r="G78">
        <v>9.0551595690000006</v>
      </c>
      <c r="I78">
        <f t="shared" si="12"/>
        <v>8.9075602022835412</v>
      </c>
      <c r="K78">
        <f t="shared" si="9"/>
        <v>9.0606492325384291</v>
      </c>
      <c r="L78">
        <f t="shared" si="10"/>
        <v>9.0204197160286945</v>
      </c>
      <c r="M78">
        <f t="shared" si="11"/>
        <v>4.0229516509734414E-2</v>
      </c>
      <c r="O78">
        <f t="shared" si="13"/>
        <v>1.0179830984002445</v>
      </c>
      <c r="P78" s="3">
        <f t="shared" si="16"/>
        <v>9.0808065806258824</v>
      </c>
      <c r="R78">
        <f t="shared" si="14"/>
        <v>8.8833136924251264</v>
      </c>
      <c r="S78">
        <f t="shared" si="15"/>
        <v>3.707663124166749E-2</v>
      </c>
    </row>
    <row r="79" spans="1:19" x14ac:dyDescent="0.25">
      <c r="A79" s="1">
        <v>43579</v>
      </c>
      <c r="B79">
        <v>9.6099996569999995</v>
      </c>
      <c r="C79">
        <v>9.3999996190000008</v>
      </c>
      <c r="D79">
        <v>9.4499998089999995</v>
      </c>
      <c r="E79">
        <v>9.5699996949999999</v>
      </c>
      <c r="F79">
        <v>39796300</v>
      </c>
      <c r="G79">
        <v>9.1218805310000004</v>
      </c>
      <c r="I79">
        <f t="shared" si="12"/>
        <v>8.9813598856417709</v>
      </c>
      <c r="K79">
        <f t="shared" si="9"/>
        <v>9.1333313372327964</v>
      </c>
      <c r="L79">
        <f t="shared" si="10"/>
        <v>9.0912648817692148</v>
      </c>
      <c r="M79">
        <f t="shared" si="11"/>
        <v>4.2066455463581558E-2</v>
      </c>
      <c r="O79">
        <f t="shared" si="13"/>
        <v>1.021821126617535</v>
      </c>
      <c r="P79" s="3">
        <f t="shared" si="16"/>
        <v>9.1561427856934881</v>
      </c>
      <c r="R79">
        <f t="shared" si="14"/>
        <v>8.9233574735194345</v>
      </c>
      <c r="S79">
        <f t="shared" si="15"/>
        <v>3.7254660232825927E-2</v>
      </c>
    </row>
    <row r="80" spans="1:19" x14ac:dyDescent="0.25">
      <c r="A80" s="1">
        <v>43580</v>
      </c>
      <c r="B80">
        <v>9.5299997330000004</v>
      </c>
      <c r="C80">
        <v>9.3400001530000001</v>
      </c>
      <c r="D80">
        <v>9.5200004580000002</v>
      </c>
      <c r="E80">
        <v>9.3999996190000008</v>
      </c>
      <c r="F80">
        <v>52596700</v>
      </c>
      <c r="G80">
        <v>8.9598417280000007</v>
      </c>
      <c r="I80">
        <f t="shared" si="12"/>
        <v>9.0516202083208857</v>
      </c>
      <c r="K80">
        <f t="shared" si="9"/>
        <v>9.0834482998029955</v>
      </c>
      <c r="L80">
        <f t="shared" si="10"/>
        <v>9.0465865326163986</v>
      </c>
      <c r="M80">
        <f t="shared" si="11"/>
        <v>3.6861767186597685E-2</v>
      </c>
      <c r="O80">
        <f t="shared" si="13"/>
        <v>1.0075934023083792</v>
      </c>
      <c r="P80" s="3">
        <f t="shared" si="16"/>
        <v>9.0081749223220839</v>
      </c>
      <c r="R80">
        <f t="shared" si="14"/>
        <v>8.9062922534876439</v>
      </c>
      <c r="S80">
        <f t="shared" si="15"/>
        <v>3.3995467416948928E-2</v>
      </c>
    </row>
    <row r="81" spans="1:19" x14ac:dyDescent="0.25">
      <c r="A81" s="1">
        <v>43581</v>
      </c>
      <c r="B81">
        <v>10.44999981</v>
      </c>
      <c r="C81">
        <v>9.9499998089999995</v>
      </c>
      <c r="D81">
        <v>10.02999973</v>
      </c>
      <c r="E81">
        <v>10.40999985</v>
      </c>
      <c r="F81">
        <v>156136700</v>
      </c>
      <c r="G81">
        <v>9.9225482940000003</v>
      </c>
      <c r="I81">
        <f t="shared" si="12"/>
        <v>9.0057309681604423</v>
      </c>
      <c r="K81">
        <f t="shared" si="9"/>
        <v>9.5650330639140062</v>
      </c>
      <c r="L81">
        <f t="shared" si="10"/>
        <v>9.5029982969014988</v>
      </c>
      <c r="M81">
        <f t="shared" si="11"/>
        <v>6.2034767012507833E-2</v>
      </c>
      <c r="O81">
        <f t="shared" si="13"/>
        <v>1.0516417221939329</v>
      </c>
      <c r="P81" s="3">
        <f t="shared" si="16"/>
        <v>9.9408107368280341</v>
      </c>
      <c r="R81">
        <f t="shared" si="14"/>
        <v>9.3915857881007589</v>
      </c>
      <c r="S81">
        <f t="shared" si="15"/>
        <v>6.1073351448718893E-2</v>
      </c>
    </row>
    <row r="82" spans="1:19" x14ac:dyDescent="0.25">
      <c r="A82" s="1">
        <v>43584</v>
      </c>
      <c r="B82">
        <v>10.39000034</v>
      </c>
      <c r="C82">
        <v>10.06999969</v>
      </c>
      <c r="D82">
        <v>10.35999966</v>
      </c>
      <c r="E82">
        <v>10.31999969</v>
      </c>
      <c r="F82">
        <v>62500500</v>
      </c>
      <c r="G82">
        <v>9.8367624280000001</v>
      </c>
      <c r="I82">
        <f t="shared" si="12"/>
        <v>9.4641396310802222</v>
      </c>
      <c r="K82">
        <f t="shared" si="9"/>
        <v>9.7710843938920924</v>
      </c>
      <c r="L82">
        <f t="shared" si="10"/>
        <v>9.700897745957004</v>
      </c>
      <c r="M82">
        <f t="shared" si="11"/>
        <v>7.0186647935087679E-2</v>
      </c>
      <c r="O82">
        <f t="shared" si="13"/>
        <v>1.028351635150291</v>
      </c>
      <c r="P82" s="3">
        <f t="shared" si="16"/>
        <v>9.932838663415275</v>
      </c>
      <c r="R82">
        <f t="shared" si="14"/>
        <v>9.5896949868595307</v>
      </c>
      <c r="S82">
        <f t="shared" si="15"/>
        <v>6.9295502287322064E-2</v>
      </c>
    </row>
    <row r="83" spans="1:19" x14ac:dyDescent="0.25">
      <c r="A83" s="1">
        <v>43585</v>
      </c>
      <c r="B83">
        <v>10.5</v>
      </c>
      <c r="C83">
        <v>10.27000046</v>
      </c>
      <c r="D83">
        <v>10.289999959999999</v>
      </c>
      <c r="E83">
        <v>10.44999981</v>
      </c>
      <c r="F83">
        <v>46079300</v>
      </c>
      <c r="G83">
        <v>9.9606752400000005</v>
      </c>
      <c r="I83">
        <f t="shared" si="12"/>
        <v>9.6504510295401111</v>
      </c>
      <c r="K83">
        <f t="shared" si="9"/>
        <v>9.9417541902643709</v>
      </c>
      <c r="L83">
        <f t="shared" si="10"/>
        <v>9.8658798169460464</v>
      </c>
      <c r="M83">
        <f t="shared" si="11"/>
        <v>7.5874373318324945E-2</v>
      </c>
      <c r="O83">
        <f t="shared" si="13"/>
        <v>1.0196926237828183</v>
      </c>
      <c r="P83" s="3">
        <f t="shared" si="16"/>
        <v>10.047995300313801</v>
      </c>
      <c r="R83">
        <f t="shared" si="14"/>
        <v>9.7775369721937828</v>
      </c>
      <c r="S83">
        <f t="shared" si="15"/>
        <v>7.640829127013786E-2</v>
      </c>
    </row>
    <row r="84" spans="1:19" x14ac:dyDescent="0.25">
      <c r="A84" s="1">
        <v>43586</v>
      </c>
      <c r="B84">
        <v>10.5</v>
      </c>
      <c r="C84">
        <v>10.289999959999999</v>
      </c>
      <c r="D84">
        <v>10.47999954</v>
      </c>
      <c r="E84">
        <v>10.30000019</v>
      </c>
      <c r="F84">
        <v>41805500</v>
      </c>
      <c r="G84">
        <v>9.8176994319999995</v>
      </c>
      <c r="I84">
        <f t="shared" si="12"/>
        <v>9.8055631347700558</v>
      </c>
      <c r="K84">
        <f t="shared" si="9"/>
        <v>9.9518795417025796</v>
      </c>
      <c r="L84">
        <f t="shared" si="10"/>
        <v>9.8797268111321852</v>
      </c>
      <c r="M84">
        <f t="shared" si="11"/>
        <v>7.2152730570393772E-2</v>
      </c>
      <c r="O84">
        <f t="shared" si="13"/>
        <v>1.0028716634823263</v>
      </c>
      <c r="P84" s="3">
        <f t="shared" si="16"/>
        <v>9.9098852679961347</v>
      </c>
      <c r="R84">
        <f t="shared" si="14"/>
        <v>9.807865400260539</v>
      </c>
      <c r="S84">
        <f t="shared" si="15"/>
        <v>7.3643499477934957E-2</v>
      </c>
    </row>
    <row r="85" spans="1:19" x14ac:dyDescent="0.25">
      <c r="A85" s="1">
        <v>43587</v>
      </c>
      <c r="B85">
        <v>10.350000380000001</v>
      </c>
      <c r="C85">
        <v>10.19999981</v>
      </c>
      <c r="D85">
        <v>10.30000019</v>
      </c>
      <c r="E85">
        <v>10.34000015</v>
      </c>
      <c r="F85">
        <v>34508400</v>
      </c>
      <c r="G85">
        <v>9.8558273320000005</v>
      </c>
      <c r="I85">
        <f t="shared" si="12"/>
        <v>9.8116312833850277</v>
      </c>
      <c r="K85">
        <f t="shared" si="9"/>
        <v>9.9731246011306052</v>
      </c>
      <c r="L85">
        <f t="shared" si="10"/>
        <v>9.9038534368512892</v>
      </c>
      <c r="M85">
        <f t="shared" si="11"/>
        <v>6.9271164279316372E-2</v>
      </c>
      <c r="O85">
        <f t="shared" si="13"/>
        <v>1.0071154451000626</v>
      </c>
      <c r="P85" s="3">
        <f t="shared" si="16"/>
        <v>9.9193461861185934</v>
      </c>
      <c r="R85">
        <f t="shared" si="14"/>
        <v>9.7816144540718533</v>
      </c>
      <c r="S85">
        <f t="shared" si="15"/>
        <v>6.7649832737937718E-2</v>
      </c>
    </row>
    <row r="86" spans="1:19" x14ac:dyDescent="0.25">
      <c r="A86" s="1">
        <v>43588</v>
      </c>
      <c r="B86">
        <v>10.44999981</v>
      </c>
      <c r="C86">
        <v>10.30000019</v>
      </c>
      <c r="D86">
        <v>10.369999890000001</v>
      </c>
      <c r="E86">
        <v>10.40999985</v>
      </c>
      <c r="F86">
        <v>36291200</v>
      </c>
      <c r="G86">
        <v>9.9225482940000003</v>
      </c>
      <c r="I86">
        <f t="shared" si="12"/>
        <v>9.833729307692515</v>
      </c>
      <c r="K86">
        <f t="shared" si="9"/>
        <v>10.0155903226307</v>
      </c>
      <c r="L86">
        <f t="shared" si="10"/>
        <v>9.9478364475653027</v>
      </c>
      <c r="M86">
        <f t="shared" si="11"/>
        <v>6.7753875065398192E-2</v>
      </c>
      <c r="O86">
        <f t="shared" si="13"/>
        <v>1.0138334426824209</v>
      </c>
      <c r="P86" s="3">
        <f t="shared" si="16"/>
        <v>9.9796178393261972</v>
      </c>
      <c r="R86">
        <f t="shared" si="14"/>
        <v>9.7799576184447083</v>
      </c>
      <c r="S86">
        <f t="shared" si="15"/>
        <v>6.3491432636032755E-2</v>
      </c>
    </row>
    <row r="87" spans="1:19" x14ac:dyDescent="0.25">
      <c r="A87" s="1">
        <v>43591</v>
      </c>
      <c r="B87">
        <v>10.420000079999999</v>
      </c>
      <c r="C87">
        <v>10.119999890000001</v>
      </c>
      <c r="D87">
        <v>10.119999890000001</v>
      </c>
      <c r="E87">
        <v>10.369999890000001</v>
      </c>
      <c r="F87">
        <v>28640600</v>
      </c>
      <c r="G87">
        <v>9.8844213490000001</v>
      </c>
      <c r="I87">
        <f t="shared" si="12"/>
        <v>9.8781388008462585</v>
      </c>
      <c r="K87">
        <f t="shared" si="9"/>
        <v>10.013824641671828</v>
      </c>
      <c r="L87">
        <f t="shared" si="10"/>
        <v>9.9500058358153503</v>
      </c>
      <c r="M87">
        <f t="shared" si="11"/>
        <v>6.3818805856477159E-2</v>
      </c>
      <c r="O87">
        <f t="shared" si="13"/>
        <v>1.0066708187213891</v>
      </c>
      <c r="P87" s="3">
        <f t="shared" si="16"/>
        <v>9.9551446027225143</v>
      </c>
      <c r="R87">
        <f t="shared" si="14"/>
        <v>9.8266898252113286</v>
      </c>
      <c r="S87">
        <f t="shared" si="15"/>
        <v>6.2485879083868004E-2</v>
      </c>
    </row>
    <row r="88" spans="1:19" x14ac:dyDescent="0.25">
      <c r="A88" s="1">
        <v>43592</v>
      </c>
      <c r="B88">
        <v>10.40999985</v>
      </c>
      <c r="C88">
        <v>10.30000019</v>
      </c>
      <c r="D88">
        <v>10.329999920000001</v>
      </c>
      <c r="E88">
        <v>10.380000109999999</v>
      </c>
      <c r="F88">
        <v>41154500</v>
      </c>
      <c r="G88">
        <v>9.8939533229999999</v>
      </c>
      <c r="I88">
        <f t="shared" si="12"/>
        <v>9.8812800749231293</v>
      </c>
      <c r="K88">
        <f t="shared" si="9"/>
        <v>10.014111648632237</v>
      </c>
      <c r="L88">
        <f t="shared" si="10"/>
        <v>9.9538889823359149</v>
      </c>
      <c r="M88">
        <f t="shared" si="11"/>
        <v>6.0222666296322405E-2</v>
      </c>
      <c r="O88">
        <f t="shared" si="13"/>
        <v>1.0235493459365603</v>
      </c>
      <c r="P88" s="3">
        <f t="shared" si="16"/>
        <v>9.9250436648854645</v>
      </c>
      <c r="R88">
        <f t="shared" si="14"/>
        <v>9.6486392007186943</v>
      </c>
      <c r="S88">
        <f t="shared" si="15"/>
        <v>4.8053688869277862E-2</v>
      </c>
    </row>
    <row r="89" spans="1:19" x14ac:dyDescent="0.25">
      <c r="A89" s="1">
        <v>43593</v>
      </c>
      <c r="B89">
        <v>10.44999981</v>
      </c>
      <c r="C89">
        <v>10.31000042</v>
      </c>
      <c r="D89">
        <v>10.380000109999999</v>
      </c>
      <c r="E89">
        <v>10.34000015</v>
      </c>
      <c r="F89">
        <v>33472200</v>
      </c>
      <c r="G89">
        <v>9.8558273320000005</v>
      </c>
      <c r="I89">
        <f t="shared" si="12"/>
        <v>9.8876166989615655</v>
      </c>
      <c r="K89">
        <f t="shared" si="9"/>
        <v>9.9904436271134749</v>
      </c>
      <c r="L89">
        <f t="shared" si="10"/>
        <v>9.934969490316119</v>
      </c>
      <c r="M89">
        <f t="shared" si="11"/>
        <v>5.54741367973553E-2</v>
      </c>
      <c r="O89">
        <f t="shared" si="13"/>
        <v>1.022466837093652</v>
      </c>
      <c r="P89" s="3">
        <f t="shared" si="16"/>
        <v>9.9026665678234913</v>
      </c>
      <c r="R89">
        <f t="shared" si="14"/>
        <v>9.6403976241357654</v>
      </c>
      <c r="S89">
        <f t="shared" si="15"/>
        <v>4.4675972942145453E-2</v>
      </c>
    </row>
    <row r="90" spans="1:19" x14ac:dyDescent="0.25">
      <c r="A90" s="1">
        <v>43594</v>
      </c>
      <c r="B90">
        <v>10.30000019</v>
      </c>
      <c r="C90">
        <v>10.06999969</v>
      </c>
      <c r="D90">
        <v>10.260000229999999</v>
      </c>
      <c r="E90">
        <v>10.19999981</v>
      </c>
      <c r="F90">
        <v>43621300</v>
      </c>
      <c r="G90">
        <v>9.7223815919999996</v>
      </c>
      <c r="I90">
        <f t="shared" si="12"/>
        <v>9.871722015480783</v>
      </c>
      <c r="K90">
        <f t="shared" si="9"/>
        <v>9.9038448853006891</v>
      </c>
      <c r="L90">
        <f t="shared" si="10"/>
        <v>9.8564126095567381</v>
      </c>
      <c r="M90">
        <f t="shared" si="11"/>
        <v>4.7432275743951133E-2</v>
      </c>
      <c r="O90">
        <f t="shared" si="13"/>
        <v>1.0127860146237455</v>
      </c>
      <c r="P90" s="3">
        <f t="shared" si="16"/>
        <v>9.7733942731225181</v>
      </c>
      <c r="R90">
        <f t="shared" si="14"/>
        <v>9.6098467531467797</v>
      </c>
      <c r="S90">
        <f t="shared" si="15"/>
        <v>4.016236230627758E-2</v>
      </c>
    </row>
    <row r="91" spans="1:19" x14ac:dyDescent="0.25">
      <c r="A91" s="1">
        <v>43595</v>
      </c>
      <c r="B91">
        <v>10.40999985</v>
      </c>
      <c r="C91">
        <v>10.19999981</v>
      </c>
      <c r="D91">
        <v>10.31999969</v>
      </c>
      <c r="E91">
        <v>10.380000109999999</v>
      </c>
      <c r="F91">
        <v>37629500</v>
      </c>
      <c r="G91">
        <v>9.8939533229999999</v>
      </c>
      <c r="I91">
        <f t="shared" si="12"/>
        <v>9.7970518037403913</v>
      </c>
      <c r="K91">
        <f t="shared" si="9"/>
        <v>9.9460346330252758</v>
      </c>
      <c r="L91">
        <f t="shared" si="10"/>
        <v>9.8988991041503454</v>
      </c>
      <c r="M91">
        <f t="shared" si="11"/>
        <v>4.7135528874930492E-2</v>
      </c>
      <c r="O91">
        <f t="shared" si="13"/>
        <v>1.0138350722930907</v>
      </c>
      <c r="P91" s="3">
        <f t="shared" si="16"/>
        <v>9.9400918389382138</v>
      </c>
      <c r="R91">
        <f t="shared" si="14"/>
        <v>9.7578158451871211</v>
      </c>
      <c r="S91">
        <f t="shared" si="15"/>
        <v>4.6630766090321407E-2</v>
      </c>
    </row>
    <row r="92" spans="1:19" x14ac:dyDescent="0.25">
      <c r="A92" s="1">
        <v>43598</v>
      </c>
      <c r="B92">
        <v>10.260000229999999</v>
      </c>
      <c r="C92">
        <v>10.039999959999999</v>
      </c>
      <c r="D92">
        <v>10.170000079999999</v>
      </c>
      <c r="E92">
        <v>10.079999920000001</v>
      </c>
      <c r="F92">
        <v>51102100</v>
      </c>
      <c r="G92">
        <v>9.6080017089999998</v>
      </c>
      <c r="I92">
        <f t="shared" si="12"/>
        <v>9.8455025633701965</v>
      </c>
      <c r="K92">
        <f t="shared" si="9"/>
        <v>9.8140127121668108</v>
      </c>
      <c r="L92">
        <f t="shared" si="10"/>
        <v>9.7770181710126387</v>
      </c>
      <c r="M92">
        <f t="shared" si="11"/>
        <v>3.6994541154172264E-2</v>
      </c>
      <c r="O92">
        <f t="shared" si="13"/>
        <v>0.99540216681899696</v>
      </c>
      <c r="P92" s="3">
        <f t="shared" si="16"/>
        <v>9.6663345304183572</v>
      </c>
      <c r="R92">
        <f t="shared" si="14"/>
        <v>9.6722830618195985</v>
      </c>
      <c r="S92">
        <f t="shared" si="15"/>
        <v>3.8700953122850767E-2</v>
      </c>
    </row>
    <row r="93" spans="1:19" x14ac:dyDescent="0.25">
      <c r="A93" s="1">
        <v>43599</v>
      </c>
      <c r="B93">
        <v>10.289999959999999</v>
      </c>
      <c r="C93">
        <v>10.130000109999999</v>
      </c>
      <c r="D93">
        <v>10.149999619999999</v>
      </c>
      <c r="E93">
        <v>10.239999770000001</v>
      </c>
      <c r="F93">
        <v>31297200</v>
      </c>
      <c r="G93">
        <v>9.7605094910000005</v>
      </c>
      <c r="I93">
        <f t="shared" si="12"/>
        <v>9.7267521361850982</v>
      </c>
      <c r="K93">
        <f t="shared" si="9"/>
        <v>9.8226505461025742</v>
      </c>
      <c r="L93">
        <f t="shared" si="10"/>
        <v>9.7872611015834057</v>
      </c>
      <c r="M93">
        <f t="shared" si="11"/>
        <v>3.5389444519167944E-2</v>
      </c>
      <c r="O93">
        <f t="shared" si="13"/>
        <v>1.0080432400449344</v>
      </c>
      <c r="P93" s="3">
        <f t="shared" si="16"/>
        <v>9.783410983263396</v>
      </c>
      <c r="R93">
        <f t="shared" si="14"/>
        <v>9.669157191554838</v>
      </c>
      <c r="S93">
        <f t="shared" si="15"/>
        <v>3.6191343719594093E-2</v>
      </c>
    </row>
    <row r="94" spans="1:19" x14ac:dyDescent="0.25">
      <c r="A94" s="1">
        <v>43600</v>
      </c>
      <c r="B94">
        <v>10.399999619999999</v>
      </c>
      <c r="C94">
        <v>10.039999959999999</v>
      </c>
      <c r="D94">
        <v>10.210000040000001</v>
      </c>
      <c r="E94">
        <v>10.35999966</v>
      </c>
      <c r="F94">
        <v>44050200</v>
      </c>
      <c r="G94">
        <v>9.8748893740000003</v>
      </c>
      <c r="I94">
        <f t="shared" si="12"/>
        <v>9.7436308135925493</v>
      </c>
      <c r="K94">
        <f t="shared" si="9"/>
        <v>9.8857265694073782</v>
      </c>
      <c r="L94">
        <f t="shared" si="10"/>
        <v>9.8487699600512872</v>
      </c>
      <c r="M94">
        <f t="shared" si="11"/>
        <v>3.6956609356090755E-2</v>
      </c>
      <c r="O94">
        <f t="shared" si="13"/>
        <v>1.0116412332254503</v>
      </c>
      <c r="P94" s="3">
        <f t="shared" si="16"/>
        <v>9.9107607148367389</v>
      </c>
      <c r="R94">
        <f t="shared" si="14"/>
        <v>9.7574004156259271</v>
      </c>
      <c r="S94">
        <f t="shared" si="15"/>
        <v>3.9314456540683794E-2</v>
      </c>
    </row>
    <row r="95" spans="1:19" x14ac:dyDescent="0.25">
      <c r="A95" s="1">
        <v>43601</v>
      </c>
      <c r="B95">
        <v>10.43999958</v>
      </c>
      <c r="C95">
        <v>10.30000019</v>
      </c>
      <c r="D95">
        <v>10.30000019</v>
      </c>
      <c r="E95">
        <v>10.399999619999999</v>
      </c>
      <c r="F95">
        <v>32697000</v>
      </c>
      <c r="G95">
        <v>9.9130163190000005</v>
      </c>
      <c r="I95">
        <f t="shared" si="12"/>
        <v>9.8092600937962757</v>
      </c>
      <c r="K95">
        <f t="shared" si="9"/>
        <v>9.9371467460475582</v>
      </c>
      <c r="L95">
        <f t="shared" si="10"/>
        <v>9.8993714442036893</v>
      </c>
      <c r="M95">
        <f t="shared" si="11"/>
        <v>3.777530184386943E-2</v>
      </c>
      <c r="O95">
        <f t="shared" si="13"/>
        <v>1.0170733424487912</v>
      </c>
      <c r="P95" s="3">
        <f t="shared" si="16"/>
        <v>9.9437123270808101</v>
      </c>
      <c r="R95">
        <f t="shared" si="14"/>
        <v>9.7408285677166653</v>
      </c>
      <c r="S95">
        <f t="shared" si="15"/>
        <v>3.5961278273687051E-2</v>
      </c>
    </row>
    <row r="96" spans="1:19" x14ac:dyDescent="0.25">
      <c r="A96" s="1">
        <v>43602</v>
      </c>
      <c r="B96">
        <v>10.43999958</v>
      </c>
      <c r="C96">
        <v>10.239999770000001</v>
      </c>
      <c r="D96">
        <v>10.31999969</v>
      </c>
      <c r="E96">
        <v>10.289999959999999</v>
      </c>
      <c r="F96">
        <v>34565400</v>
      </c>
      <c r="G96">
        <v>9.8081684110000005</v>
      </c>
      <c r="I96">
        <f t="shared" si="12"/>
        <v>9.8611382063981381</v>
      </c>
      <c r="K96">
        <f t="shared" si="9"/>
        <v>9.9065635303162214</v>
      </c>
      <c r="L96">
        <f t="shared" si="10"/>
        <v>9.8726575785237785</v>
      </c>
      <c r="M96">
        <f t="shared" si="11"/>
        <v>3.3905951792442615E-2</v>
      </c>
      <c r="O96">
        <f t="shared" si="13"/>
        <v>1.0131793014750228</v>
      </c>
      <c r="P96" s="3">
        <f t="shared" si="16"/>
        <v>9.8431969900316751</v>
      </c>
      <c r="R96">
        <f t="shared" si="14"/>
        <v>9.6847208551298483</v>
      </c>
      <c r="S96">
        <f t="shared" si="15"/>
        <v>3.0437138822056807E-2</v>
      </c>
    </row>
    <row r="97" spans="1:19" x14ac:dyDescent="0.25">
      <c r="A97" s="1">
        <v>43605</v>
      </c>
      <c r="B97">
        <v>10.30000019</v>
      </c>
      <c r="C97">
        <v>10.19999981</v>
      </c>
      <c r="D97">
        <v>10.30000019</v>
      </c>
      <c r="E97">
        <v>10.27999973</v>
      </c>
      <c r="F97">
        <v>29535900</v>
      </c>
      <c r="G97">
        <v>9.798635483</v>
      </c>
      <c r="I97">
        <f t="shared" si="12"/>
        <v>9.8346533086990693</v>
      </c>
      <c r="K97">
        <f t="shared" si="9"/>
        <v>9.8832676170310663</v>
      </c>
      <c r="L97">
        <f t="shared" si="10"/>
        <v>9.8525995066581107</v>
      </c>
      <c r="M97">
        <f t="shared" si="11"/>
        <v>3.0668110372955994E-2</v>
      </c>
      <c r="O97">
        <f t="shared" si="13"/>
        <v>1.0109343465437437</v>
      </c>
      <c r="P97" s="3">
        <f t="shared" si="16"/>
        <v>9.8306037732480966</v>
      </c>
      <c r="R97">
        <f t="shared" si="14"/>
        <v>9.6950448295981744</v>
      </c>
      <c r="S97">
        <f t="shared" si="15"/>
        <v>2.9230348960832962E-2</v>
      </c>
    </row>
    <row r="98" spans="1:19" x14ac:dyDescent="0.25">
      <c r="A98" s="1">
        <v>43606</v>
      </c>
      <c r="B98">
        <v>10.31000042</v>
      </c>
      <c r="C98">
        <v>10.149999619999999</v>
      </c>
      <c r="D98">
        <v>10.31000042</v>
      </c>
      <c r="E98">
        <v>10.239999770000001</v>
      </c>
      <c r="F98">
        <v>30099300</v>
      </c>
      <c r="G98">
        <v>9.7605094910000005</v>
      </c>
      <c r="I98">
        <f t="shared" si="12"/>
        <v>9.8166443958495346</v>
      </c>
      <c r="K98">
        <f t="shared" si="9"/>
        <v>9.8488739206075575</v>
      </c>
      <c r="L98">
        <f t="shared" si="10"/>
        <v>9.8218885540155334</v>
      </c>
      <c r="M98">
        <f t="shared" si="11"/>
        <v>2.6985366592023996E-2</v>
      </c>
      <c r="O98">
        <f t="shared" si="13"/>
        <v>1.0089732015580155</v>
      </c>
      <c r="P98" s="3">
        <f t="shared" si="16"/>
        <v>9.7891756239972576</v>
      </c>
      <c r="R98">
        <f t="shared" si="14"/>
        <v>9.6757950360098164</v>
      </c>
      <c r="S98">
        <f t="shared" si="15"/>
        <v>2.6321540407881504E-2</v>
      </c>
    </row>
    <row r="99" spans="1:19" x14ac:dyDescent="0.25">
      <c r="A99" s="1">
        <v>43607</v>
      </c>
      <c r="B99">
        <v>10.210000040000001</v>
      </c>
      <c r="C99">
        <v>9.9300003050000001</v>
      </c>
      <c r="D99">
        <v>10.170000079999999</v>
      </c>
      <c r="E99">
        <v>9.9700002669999996</v>
      </c>
      <c r="F99">
        <v>51407200</v>
      </c>
      <c r="G99">
        <v>9.5031518940000002</v>
      </c>
      <c r="I99">
        <f t="shared" si="12"/>
        <v>9.7885769434247685</v>
      </c>
      <c r="K99">
        <f t="shared" si="9"/>
        <v>9.6926266130975769</v>
      </c>
      <c r="L99">
        <f t="shared" si="10"/>
        <v>9.6760129073037788</v>
      </c>
      <c r="M99">
        <f t="shared" si="11"/>
        <v>1.6613705793797281E-2</v>
      </c>
      <c r="O99">
        <f t="shared" si="13"/>
        <v>0.98954231424516603</v>
      </c>
      <c r="P99" s="3">
        <f t="shared" si="16"/>
        <v>9.5453741056278769</v>
      </c>
      <c r="R99">
        <f t="shared" si="14"/>
        <v>9.6245821013873893</v>
      </c>
      <c r="S99">
        <f t="shared" si="15"/>
        <v>2.1669471906062991E-2</v>
      </c>
    </row>
    <row r="100" spans="1:19" x14ac:dyDescent="0.25">
      <c r="A100" s="1">
        <v>43608</v>
      </c>
      <c r="B100">
        <v>9.8500003809999992</v>
      </c>
      <c r="C100">
        <v>9.6700000760000009</v>
      </c>
      <c r="D100">
        <v>9.8500003809999992</v>
      </c>
      <c r="E100">
        <v>9.8500003809999992</v>
      </c>
      <c r="F100">
        <v>43153800</v>
      </c>
      <c r="G100">
        <v>9.3887720110000004</v>
      </c>
      <c r="I100">
        <f t="shared" si="12"/>
        <v>9.6458644187123852</v>
      </c>
      <c r="K100">
        <f t="shared" si="9"/>
        <v>9.5481973797796584</v>
      </c>
      <c r="L100">
        <f t="shared" si="10"/>
        <v>9.5406993120487886</v>
      </c>
      <c r="M100">
        <f t="shared" si="11"/>
        <v>7.4980677308700318E-3</v>
      </c>
      <c r="O100">
        <f t="shared" si="13"/>
        <v>0.99028817584077888</v>
      </c>
      <c r="P100" s="3">
        <f t="shared" si="16"/>
        <v>9.3995704368477693</v>
      </c>
      <c r="R100">
        <f t="shared" si="14"/>
        <v>9.4800549926704125</v>
      </c>
      <c r="S100">
        <f t="shared" si="15"/>
        <v>1.1697677068680603E-2</v>
      </c>
    </row>
    <row r="101" spans="1:19" x14ac:dyDescent="0.25">
      <c r="A101" s="1">
        <v>43609</v>
      </c>
      <c r="B101">
        <v>9.9499998089999995</v>
      </c>
      <c r="C101">
        <v>9.8000001910000005</v>
      </c>
      <c r="D101">
        <v>9.9200000760000009</v>
      </c>
      <c r="E101">
        <v>9.8299999239999991</v>
      </c>
      <c r="F101">
        <v>22131500</v>
      </c>
      <c r="G101">
        <v>9.3697071080000001</v>
      </c>
      <c r="I101">
        <f t="shared" si="12"/>
        <v>9.5173182148561928</v>
      </c>
      <c r="K101">
        <f t="shared" si="9"/>
        <v>9.4610956034673102</v>
      </c>
      <c r="L101">
        <f t="shared" si="10"/>
        <v>9.4589522438898292</v>
      </c>
      <c r="M101">
        <f t="shared" si="11"/>
        <v>2.1433595774802668E-3</v>
      </c>
      <c r="O101">
        <f t="shared" si="13"/>
        <v>0.99834611309371246</v>
      </c>
      <c r="P101" s="3">
        <f t="shared" si="16"/>
        <v>9.366105568882487</v>
      </c>
      <c r="R101">
        <f t="shared" si="14"/>
        <v>9.3768199936833732</v>
      </c>
      <c r="S101">
        <f t="shared" si="15"/>
        <v>4.8017165053374049E-3</v>
      </c>
    </row>
    <row r="102" spans="1:19" x14ac:dyDescent="0.25">
      <c r="A102" s="1">
        <v>43613</v>
      </c>
      <c r="B102">
        <v>9.8999996190000008</v>
      </c>
      <c r="C102">
        <v>9.7700004580000002</v>
      </c>
      <c r="D102">
        <v>9.8699998860000004</v>
      </c>
      <c r="E102">
        <v>9.7799997330000004</v>
      </c>
      <c r="F102">
        <v>27656200</v>
      </c>
      <c r="G102">
        <v>9.322048187</v>
      </c>
      <c r="I102">
        <f t="shared" si="12"/>
        <v>9.4435126614280964</v>
      </c>
      <c r="K102">
        <f t="shared" si="9"/>
        <v>9.3895438323171163</v>
      </c>
      <c r="L102">
        <f t="shared" si="10"/>
        <v>9.3915718952336551</v>
      </c>
      <c r="M102">
        <f t="shared" si="11"/>
        <v>-2.0280629165389981E-3</v>
      </c>
      <c r="O102">
        <f t="shared" si="13"/>
        <v>1.004537315783232</v>
      </c>
      <c r="P102" s="3">
        <f t="shared" si="16"/>
        <v>9.3139810621875494</v>
      </c>
      <c r="R102">
        <f t="shared" si="14"/>
        <v>9.2735915641804141</v>
      </c>
      <c r="S102">
        <f t="shared" si="15"/>
        <v>-1.6800922551603835E-3</v>
      </c>
    </row>
    <row r="103" spans="1:19" x14ac:dyDescent="0.25">
      <c r="A103" s="1">
        <v>43614</v>
      </c>
      <c r="B103">
        <v>9.75</v>
      </c>
      <c r="C103">
        <v>9.5500001910000005</v>
      </c>
      <c r="D103">
        <v>9.6899995800000003</v>
      </c>
      <c r="E103">
        <v>9.7100000380000004</v>
      </c>
      <c r="F103">
        <v>32262600</v>
      </c>
      <c r="G103">
        <v>9.2553262709999995</v>
      </c>
      <c r="I103">
        <f t="shared" si="12"/>
        <v>9.3827804242140473</v>
      </c>
      <c r="K103">
        <f t="shared" si="9"/>
        <v>9.3163804619025061</v>
      </c>
      <c r="L103">
        <f t="shared" si="10"/>
        <v>9.3224350516585588</v>
      </c>
      <c r="M103">
        <f t="shared" si="11"/>
        <v>-6.0545897560524359E-3</v>
      </c>
      <c r="O103">
        <f t="shared" si="13"/>
        <v>1.0055293522229394</v>
      </c>
      <c r="P103" s="3">
        <f t="shared" si="16"/>
        <v>9.248490390488687</v>
      </c>
      <c r="R103">
        <f t="shared" si="14"/>
        <v>9.2034228454494489</v>
      </c>
      <c r="S103">
        <f t="shared" si="15"/>
        <v>-5.7894098437086721E-3</v>
      </c>
    </row>
    <row r="104" spans="1:19" x14ac:dyDescent="0.25">
      <c r="A104" s="1">
        <v>43615</v>
      </c>
      <c r="B104">
        <v>9.8400001530000001</v>
      </c>
      <c r="C104">
        <v>9.6800003050000001</v>
      </c>
      <c r="D104">
        <v>9.7399997710000008</v>
      </c>
      <c r="E104">
        <v>9.7399997710000008</v>
      </c>
      <c r="F104">
        <v>24759600</v>
      </c>
      <c r="G104">
        <v>9.2839221950000006</v>
      </c>
      <c r="I104">
        <f t="shared" si="12"/>
        <v>9.3190533476070243</v>
      </c>
      <c r="K104">
        <f t="shared" si="9"/>
        <v>9.2931229906881256</v>
      </c>
      <c r="L104">
        <f t="shared" si="10"/>
        <v>9.3001513284512534</v>
      </c>
      <c r="M104">
        <f t="shared" si="11"/>
        <v>-7.0283377631276149E-3</v>
      </c>
      <c r="O104">
        <f t="shared" si="13"/>
        <v>1.0096945859785436</v>
      </c>
      <c r="P104" s="3">
        <f t="shared" si="16"/>
        <v>9.2733953138207443</v>
      </c>
      <c r="R104">
        <f t="shared" si="14"/>
        <v>9.1905699937403984</v>
      </c>
      <c r="S104">
        <f t="shared" si="15"/>
        <v>-6.2132163556291803E-3</v>
      </c>
    </row>
    <row r="105" spans="1:19" x14ac:dyDescent="0.25">
      <c r="A105" s="1">
        <v>43616</v>
      </c>
      <c r="B105">
        <v>9.5399999619999996</v>
      </c>
      <c r="C105">
        <v>9.3199996949999999</v>
      </c>
      <c r="D105">
        <v>9.4799995419999998</v>
      </c>
      <c r="E105">
        <v>9.5200004580000002</v>
      </c>
      <c r="F105">
        <v>48250400</v>
      </c>
      <c r="G105">
        <v>9.0742235180000002</v>
      </c>
      <c r="I105">
        <f t="shared" si="12"/>
        <v>9.3014877713035133</v>
      </c>
      <c r="K105">
        <f t="shared" si="9"/>
        <v>9.1700779324002912</v>
      </c>
      <c r="L105">
        <f t="shared" si="10"/>
        <v>9.1836732543440629</v>
      </c>
      <c r="M105">
        <f t="shared" si="11"/>
        <v>-1.3595321943771384E-2</v>
      </c>
      <c r="O105">
        <f t="shared" si="13"/>
        <v>0.99951223089566121</v>
      </c>
      <c r="P105" s="3">
        <f t="shared" si="16"/>
        <v>9.0725740853278509</v>
      </c>
      <c r="R105">
        <f t="shared" si="14"/>
        <v>9.0889398011798281</v>
      </c>
      <c r="S105">
        <f t="shared" si="15"/>
        <v>-1.1938234927925645E-2</v>
      </c>
    </row>
    <row r="106" spans="1:19" x14ac:dyDescent="0.25">
      <c r="A106" s="1">
        <v>43619</v>
      </c>
      <c r="B106">
        <v>9.6499996190000008</v>
      </c>
      <c r="C106">
        <v>9.4600000380000004</v>
      </c>
      <c r="D106">
        <v>9.6199998860000004</v>
      </c>
      <c r="E106">
        <v>9.6099996569999995</v>
      </c>
      <c r="F106">
        <v>39446800</v>
      </c>
      <c r="G106">
        <v>9.1600084299999995</v>
      </c>
      <c r="I106">
        <f t="shared" si="12"/>
        <v>9.1878556446517567</v>
      </c>
      <c r="K106">
        <f t="shared" si="9"/>
        <v>9.151145774184366</v>
      </c>
      <c r="L106">
        <f t="shared" si="10"/>
        <v>9.1650431812001454</v>
      </c>
      <c r="M106">
        <f t="shared" si="11"/>
        <v>-1.3897407015780152E-2</v>
      </c>
      <c r="O106">
        <f t="shared" si="13"/>
        <v>0.99927388546958573</v>
      </c>
      <c r="P106" s="3">
        <f t="shared" si="16"/>
        <v>9.1537120635290634</v>
      </c>
      <c r="R106">
        <f t="shared" si="14"/>
        <v>9.1669074202829268</v>
      </c>
      <c r="S106">
        <f t="shared" si="15"/>
        <v>-6.5438836860641841E-3</v>
      </c>
    </row>
    <row r="107" spans="1:19" x14ac:dyDescent="0.25">
      <c r="A107" s="1">
        <v>43620</v>
      </c>
      <c r="B107">
        <v>9.9499998089999995</v>
      </c>
      <c r="C107">
        <v>9.7200002669999996</v>
      </c>
      <c r="D107">
        <v>9.7299995419999998</v>
      </c>
      <c r="E107">
        <v>9.9200000760000009</v>
      </c>
      <c r="F107">
        <v>37324100</v>
      </c>
      <c r="G107">
        <v>9.4554929730000001</v>
      </c>
      <c r="I107">
        <f t="shared" si="12"/>
        <v>9.1739320373258781</v>
      </c>
      <c r="K107">
        <f t="shared" si="9"/>
        <v>9.2985523825408727</v>
      </c>
      <c r="L107">
        <f t="shared" si="10"/>
        <v>9.3033193735921831</v>
      </c>
      <c r="M107">
        <f t="shared" si="11"/>
        <v>-4.7669910513110803E-3</v>
      </c>
      <c r="O107">
        <f t="shared" si="13"/>
        <v>1.0096640345525307</v>
      </c>
      <c r="P107" s="3">
        <f t="shared" si="16"/>
        <v>9.4498349337455014</v>
      </c>
      <c r="R107">
        <f t="shared" si="14"/>
        <v>9.3542935893206582</v>
      </c>
      <c r="S107">
        <f t="shared" si="15"/>
        <v>5.0919194773635526E-3</v>
      </c>
    </row>
    <row r="108" spans="1:19" x14ac:dyDescent="0.25">
      <c r="A108" s="1">
        <v>43621</v>
      </c>
      <c r="B108">
        <v>9.9200000760000009</v>
      </c>
      <c r="C108">
        <v>9.6499996190000008</v>
      </c>
      <c r="D108">
        <v>9.8699998860000004</v>
      </c>
      <c r="E108">
        <v>9.7799997330000004</v>
      </c>
      <c r="F108">
        <v>42464800</v>
      </c>
      <c r="G108">
        <v>9.322048187</v>
      </c>
      <c r="I108">
        <f t="shared" si="12"/>
        <v>9.3147125051629391</v>
      </c>
      <c r="K108">
        <f t="shared" si="9"/>
        <v>9.3062381678528983</v>
      </c>
      <c r="L108">
        <f t="shared" si="10"/>
        <v>9.3103002847704364</v>
      </c>
      <c r="M108">
        <f t="shared" si="11"/>
        <v>-4.0621169175372182E-3</v>
      </c>
      <c r="O108">
        <f t="shared" si="13"/>
        <v>0.99842574229569492</v>
      </c>
      <c r="P108" s="3">
        <f t="shared" si="16"/>
        <v>9.3381496865004667</v>
      </c>
      <c r="R108">
        <f t="shared" si="14"/>
        <v>9.3484384252327892</v>
      </c>
      <c r="S108">
        <f t="shared" si="15"/>
        <v>4.4350944634495987E-3</v>
      </c>
    </row>
    <row r="109" spans="1:19" x14ac:dyDescent="0.25">
      <c r="A109" s="1">
        <v>43622</v>
      </c>
      <c r="B109">
        <v>9.8199996949999999</v>
      </c>
      <c r="C109">
        <v>9.6599998469999999</v>
      </c>
      <c r="D109">
        <v>9.7200002669999996</v>
      </c>
      <c r="E109">
        <v>9.75</v>
      </c>
      <c r="F109">
        <v>28291100</v>
      </c>
      <c r="G109">
        <v>9.2934541700000004</v>
      </c>
      <c r="I109">
        <f t="shared" si="12"/>
        <v>9.3183803460814687</v>
      </c>
      <c r="K109">
        <f t="shared" si="9"/>
        <v>9.2954005320733266</v>
      </c>
      <c r="L109">
        <f t="shared" si="10"/>
        <v>9.2998461689264502</v>
      </c>
      <c r="M109">
        <f t="shared" si="11"/>
        <v>-4.445636853124154E-3</v>
      </c>
      <c r="O109">
        <f t="shared" si="13"/>
        <v>0.99899878084360916</v>
      </c>
      <c r="P109" s="3">
        <f t="shared" si="16"/>
        <v>9.2942537045045341</v>
      </c>
      <c r="R109">
        <f t="shared" si="14"/>
        <v>9.3021754078713386</v>
      </c>
      <c r="S109">
        <f t="shared" si="15"/>
        <v>1.3932077539555825E-3</v>
      </c>
    </row>
    <row r="110" spans="1:19" x14ac:dyDescent="0.25">
      <c r="A110" s="1">
        <v>43623</v>
      </c>
      <c r="B110">
        <v>9.8199996949999999</v>
      </c>
      <c r="C110">
        <v>9.6999998089999995</v>
      </c>
      <c r="D110">
        <v>9.7600002289999992</v>
      </c>
      <c r="E110">
        <v>9.7600002289999992</v>
      </c>
      <c r="F110">
        <v>18848700</v>
      </c>
      <c r="G110">
        <v>9.3029851909999994</v>
      </c>
      <c r="I110">
        <f t="shared" si="12"/>
        <v>9.3059172580407346</v>
      </c>
      <c r="K110">
        <f t="shared" si="9"/>
        <v>9.2949747644513394</v>
      </c>
      <c r="L110">
        <f t="shared" si="10"/>
        <v>9.2991928615366639</v>
      </c>
      <c r="M110">
        <f t="shared" si="11"/>
        <v>-4.218097085323883E-3</v>
      </c>
      <c r="O110">
        <f t="shared" si="13"/>
        <v>1.0023528503581447</v>
      </c>
      <c r="P110" s="3">
        <f t="shared" si="16"/>
        <v>9.2993682626919671</v>
      </c>
      <c r="R110">
        <f t="shared" si="14"/>
        <v>9.2776985938718983</v>
      </c>
      <c r="S110">
        <f t="shared" si="15"/>
        <v>-1.5899355124816676E-4</v>
      </c>
    </row>
    <row r="111" spans="1:19" x14ac:dyDescent="0.25">
      <c r="A111" s="1">
        <v>43626</v>
      </c>
      <c r="B111">
        <v>10.02999973</v>
      </c>
      <c r="C111">
        <v>9.7600002289999992</v>
      </c>
      <c r="D111">
        <v>9.8900003430000005</v>
      </c>
      <c r="E111">
        <v>9.8199996949999999</v>
      </c>
      <c r="F111">
        <v>33883400</v>
      </c>
      <c r="G111">
        <v>9.3601751330000003</v>
      </c>
      <c r="I111">
        <f t="shared" si="12"/>
        <v>9.304451224520367</v>
      </c>
      <c r="K111">
        <f t="shared" si="9"/>
        <v>9.3253128626968049</v>
      </c>
      <c r="L111">
        <f t="shared" si="10"/>
        <v>9.3275749487256689</v>
      </c>
      <c r="M111">
        <f t="shared" si="11"/>
        <v>-2.262086028864148E-3</v>
      </c>
      <c r="O111">
        <f t="shared" si="13"/>
        <v>1.0086058841089367</v>
      </c>
      <c r="P111" s="3">
        <f t="shared" si="16"/>
        <v>9.353352466989735</v>
      </c>
      <c r="R111">
        <f t="shared" si="14"/>
        <v>9.2739214900788198</v>
      </c>
      <c r="S111">
        <f t="shared" si="15"/>
        <v>-3.7608016575798648E-4</v>
      </c>
    </row>
    <row r="112" spans="1:19" x14ac:dyDescent="0.25">
      <c r="A112" s="1">
        <v>43627</v>
      </c>
      <c r="B112">
        <v>9.9799995419999998</v>
      </c>
      <c r="C112">
        <v>9.7899999619999996</v>
      </c>
      <c r="D112">
        <v>9.8699998860000004</v>
      </c>
      <c r="E112">
        <v>9.9200000760000009</v>
      </c>
      <c r="F112">
        <v>26434200</v>
      </c>
      <c r="G112">
        <v>9.4554929730000001</v>
      </c>
      <c r="I112">
        <f t="shared" si="12"/>
        <v>9.3323131787601845</v>
      </c>
      <c r="K112">
        <f t="shared" si="9"/>
        <v>9.3920462351286336</v>
      </c>
      <c r="L112">
        <f t="shared" si="10"/>
        <v>9.3904029178484016</v>
      </c>
      <c r="M112">
        <f t="shared" si="11"/>
        <v>1.6433172802316626E-3</v>
      </c>
      <c r="O112">
        <f t="shared" si="13"/>
        <v>1.00938001042659</v>
      </c>
      <c r="P112" s="3">
        <f t="shared" si="16"/>
        <v>9.4599570425797772</v>
      </c>
      <c r="R112">
        <f t="shared" si="14"/>
        <v>9.3668263654940063</v>
      </c>
      <c r="S112">
        <f t="shared" si="15"/>
        <v>5.2207771690986789E-3</v>
      </c>
    </row>
    <row r="113" spans="1:19" x14ac:dyDescent="0.25">
      <c r="A113" s="1">
        <v>43628</v>
      </c>
      <c r="B113">
        <v>9.9300003050000001</v>
      </c>
      <c r="C113">
        <v>9.8400001530000001</v>
      </c>
      <c r="D113">
        <v>9.8999996190000008</v>
      </c>
      <c r="E113">
        <v>9.8500003809999992</v>
      </c>
      <c r="F113">
        <v>21746700</v>
      </c>
      <c r="G113">
        <v>9.3887720110000004</v>
      </c>
      <c r="I113">
        <f t="shared" si="12"/>
        <v>9.3939030758800932</v>
      </c>
      <c r="K113">
        <f t="shared" si="9"/>
        <v>9.3919542136206893</v>
      </c>
      <c r="L113">
        <f t="shared" si="10"/>
        <v>9.3904091230643161</v>
      </c>
      <c r="M113">
        <f t="shared" si="11"/>
        <v>1.5450905563726288E-3</v>
      </c>
      <c r="O113">
        <f t="shared" si="13"/>
        <v>1.0014128786001069</v>
      </c>
      <c r="P113" s="3">
        <f t="shared" si="16"/>
        <v>9.4030144810225949</v>
      </c>
      <c r="R113">
        <f t="shared" si="14"/>
        <v>9.3838207155989437</v>
      </c>
      <c r="S113">
        <f t="shared" si="15"/>
        <v>5.927191545249004E-3</v>
      </c>
    </row>
    <row r="114" spans="1:19" x14ac:dyDescent="0.25">
      <c r="A114" s="1">
        <v>43629</v>
      </c>
      <c r="B114">
        <v>10.06000042</v>
      </c>
      <c r="C114">
        <v>9.8000001910000005</v>
      </c>
      <c r="D114">
        <v>9.8699998860000004</v>
      </c>
      <c r="E114">
        <v>10.06000042</v>
      </c>
      <c r="F114">
        <v>25555900</v>
      </c>
      <c r="G114">
        <v>9.5889368059999995</v>
      </c>
      <c r="I114">
        <f t="shared" si="12"/>
        <v>9.3913375434400468</v>
      </c>
      <c r="K114">
        <f t="shared" si="9"/>
        <v>9.4979000781380964</v>
      </c>
      <c r="L114">
        <f t="shared" si="10"/>
        <v>9.4904455098103444</v>
      </c>
      <c r="M114">
        <f t="shared" si="11"/>
        <v>7.4545683277519705E-3</v>
      </c>
      <c r="O114">
        <f t="shared" si="13"/>
        <v>1.014006597378825</v>
      </c>
      <c r="P114" s="3">
        <f t="shared" si="16"/>
        <v>9.5850001496404538</v>
      </c>
      <c r="R114">
        <f t="shared" si="14"/>
        <v>9.4434519348852994</v>
      </c>
      <c r="S114">
        <f t="shared" si="15"/>
        <v>9.1494332097154067E-3</v>
      </c>
    </row>
    <row r="115" spans="1:19" x14ac:dyDescent="0.25">
      <c r="A115" s="1">
        <v>43630</v>
      </c>
      <c r="B115">
        <v>10.039999959999999</v>
      </c>
      <c r="C115">
        <v>9.9399995800000003</v>
      </c>
      <c r="D115">
        <v>10.010000229999999</v>
      </c>
      <c r="E115">
        <v>9.9799995419999998</v>
      </c>
      <c r="F115">
        <v>21553200</v>
      </c>
      <c r="G115">
        <v>9.5126829149999992</v>
      </c>
      <c r="I115">
        <f t="shared" si="12"/>
        <v>9.4901371747200223</v>
      </c>
      <c r="K115">
        <f t="shared" si="9"/>
        <v>9.5131895500026555</v>
      </c>
      <c r="L115">
        <f t="shared" si="10"/>
        <v>9.5052914965690469</v>
      </c>
      <c r="M115">
        <f t="shared" si="11"/>
        <v>7.8980534336090032E-3</v>
      </c>
      <c r="O115">
        <f t="shared" si="13"/>
        <v>1.0035383658785881</v>
      </c>
      <c r="P115" s="3">
        <f t="shared" si="16"/>
        <v>9.535163442648976</v>
      </c>
      <c r="R115">
        <f t="shared" si="14"/>
        <v>9.490141654897954</v>
      </c>
      <c r="S115">
        <f t="shared" si="15"/>
        <v>1.1401850417891757E-2</v>
      </c>
    </row>
    <row r="116" spans="1:19" x14ac:dyDescent="0.25">
      <c r="A116" s="1">
        <v>43633</v>
      </c>
      <c r="B116">
        <v>10.09000015</v>
      </c>
      <c r="C116">
        <v>9.9399995800000003</v>
      </c>
      <c r="D116">
        <v>9.9899997710000008</v>
      </c>
      <c r="E116">
        <v>10.05000019</v>
      </c>
      <c r="F116">
        <v>19383800</v>
      </c>
      <c r="G116">
        <v>9.5794048309999997</v>
      </c>
      <c r="I116">
        <f t="shared" si="12"/>
        <v>9.5014100448600107</v>
      </c>
      <c r="K116">
        <f t="shared" si="9"/>
        <v>9.5561817023648565</v>
      </c>
      <c r="L116">
        <f t="shared" si="10"/>
        <v>9.5462971905013276</v>
      </c>
      <c r="M116">
        <f t="shared" si="11"/>
        <v>9.8845118635293057E-3</v>
      </c>
      <c r="O116">
        <f t="shared" si="13"/>
        <v>1.0035718983937141</v>
      </c>
      <c r="P116" s="3">
        <f t="shared" si="16"/>
        <v>9.5934450763659758</v>
      </c>
      <c r="R116">
        <f t="shared" si="14"/>
        <v>9.5452745161701209</v>
      </c>
      <c r="S116">
        <f t="shared" si="15"/>
        <v>1.4025711069148263E-2</v>
      </c>
    </row>
    <row r="117" spans="1:19" x14ac:dyDescent="0.25">
      <c r="A117" s="1">
        <v>43634</v>
      </c>
      <c r="B117">
        <v>10.19999981</v>
      </c>
      <c r="C117">
        <v>10.05000019</v>
      </c>
      <c r="D117">
        <v>10.079999920000001</v>
      </c>
      <c r="E117">
        <v>10.100000380000001</v>
      </c>
      <c r="F117">
        <v>32591700</v>
      </c>
      <c r="G117">
        <v>9.6270647050000004</v>
      </c>
      <c r="I117">
        <f t="shared" si="12"/>
        <v>9.5404074379300052</v>
      </c>
      <c r="K117">
        <f t="shared" si="9"/>
        <v>9.6036342056250117</v>
      </c>
      <c r="L117">
        <f t="shared" si="10"/>
        <v>9.5916232036824276</v>
      </c>
      <c r="M117">
        <f t="shared" si="11"/>
        <v>1.2011001942583546E-2</v>
      </c>
      <c r="O117">
        <f t="shared" si="13"/>
        <v>1.0046009335478319</v>
      </c>
      <c r="P117" s="3">
        <f t="shared" si="16"/>
        <v>9.6414206137156917</v>
      </c>
      <c r="R117">
        <f t="shared" si="14"/>
        <v>9.58188352950717</v>
      </c>
      <c r="S117">
        <f t="shared" si="15"/>
        <v>1.5380709205222314E-2</v>
      </c>
    </row>
    <row r="118" spans="1:19" x14ac:dyDescent="0.25">
      <c r="A118" s="1">
        <v>43635</v>
      </c>
      <c r="B118">
        <v>10.18000031</v>
      </c>
      <c r="C118">
        <v>10.02999973</v>
      </c>
      <c r="D118">
        <v>10.149999619999999</v>
      </c>
      <c r="E118">
        <v>10.039999959999999</v>
      </c>
      <c r="F118">
        <v>29051300</v>
      </c>
      <c r="G118">
        <v>9.5698738100000007</v>
      </c>
      <c r="I118">
        <f t="shared" si="12"/>
        <v>9.5837360714650028</v>
      </c>
      <c r="K118">
        <f t="shared" si="9"/>
        <v>9.5977521978863383</v>
      </c>
      <c r="L118">
        <f t="shared" si="10"/>
        <v>9.5867540078125053</v>
      </c>
      <c r="M118">
        <f t="shared" si="11"/>
        <v>1.0998190073833194E-2</v>
      </c>
      <c r="O118">
        <f t="shared" si="13"/>
        <v>1.0030189846795368</v>
      </c>
      <c r="P118" s="3">
        <f t="shared" si="16"/>
        <v>9.5836970765758345</v>
      </c>
      <c r="R118">
        <f t="shared" si="14"/>
        <v>9.5427417665325081</v>
      </c>
      <c r="S118">
        <f t="shared" si="15"/>
        <v>1.2109360874429256E-2</v>
      </c>
    </row>
    <row r="119" spans="1:19" x14ac:dyDescent="0.25">
      <c r="A119" s="1">
        <v>43636</v>
      </c>
      <c r="B119">
        <v>10.149999619999999</v>
      </c>
      <c r="C119">
        <v>9.9499998089999995</v>
      </c>
      <c r="D119">
        <v>10.130000109999999</v>
      </c>
      <c r="E119">
        <v>10.039999959999999</v>
      </c>
      <c r="F119">
        <v>32086500</v>
      </c>
      <c r="G119">
        <v>9.5698738100000007</v>
      </c>
      <c r="I119">
        <f t="shared" si="12"/>
        <v>9.5768049407325009</v>
      </c>
      <c r="K119">
        <f t="shared" si="9"/>
        <v>9.5939748423804136</v>
      </c>
      <c r="L119">
        <f t="shared" si="10"/>
        <v>9.5838130039431704</v>
      </c>
      <c r="M119">
        <f t="shared" si="11"/>
        <v>1.0161838437243106E-2</v>
      </c>
      <c r="O119">
        <f t="shared" si="13"/>
        <v>1.0052167773332861</v>
      </c>
      <c r="P119" s="3">
        <f t="shared" si="16"/>
        <v>9.5774932534351684</v>
      </c>
      <c r="R119">
        <f t="shared" si="14"/>
        <v>9.5178967990886072</v>
      </c>
      <c r="S119">
        <f t="shared" si="15"/>
        <v>9.8921011753294492E-3</v>
      </c>
    </row>
    <row r="120" spans="1:19" x14ac:dyDescent="0.25">
      <c r="A120" s="1">
        <v>43637</v>
      </c>
      <c r="B120">
        <v>10.05000019</v>
      </c>
      <c r="C120">
        <v>9.9099998469999999</v>
      </c>
      <c r="D120">
        <v>10.02999973</v>
      </c>
      <c r="E120">
        <v>9.9899997710000008</v>
      </c>
      <c r="F120">
        <v>47904000</v>
      </c>
      <c r="G120">
        <v>9.5222148900000008</v>
      </c>
      <c r="I120">
        <f t="shared" si="12"/>
        <v>9.5733393753662508</v>
      </c>
      <c r="K120">
        <f t="shared" si="9"/>
        <v>9.5661039060560373</v>
      </c>
      <c r="L120">
        <f t="shared" si="10"/>
        <v>9.5580948661902063</v>
      </c>
      <c r="M120">
        <f t="shared" si="11"/>
        <v>8.0090398658306753E-3</v>
      </c>
      <c r="O120">
        <f t="shared" si="13"/>
        <v>1.000893313374255</v>
      </c>
      <c r="P120" s="3">
        <f t="shared" si="16"/>
        <v>9.5361174956389547</v>
      </c>
      <c r="R120">
        <f t="shared" si="14"/>
        <v>9.5182845191468974</v>
      </c>
      <c r="S120">
        <f t="shared" si="15"/>
        <v>9.3218383083070958E-3</v>
      </c>
    </row>
    <row r="121" spans="1:19" x14ac:dyDescent="0.25">
      <c r="A121" s="1">
        <v>43640</v>
      </c>
      <c r="B121">
        <v>10.02000046</v>
      </c>
      <c r="C121">
        <v>9.9300003050000001</v>
      </c>
      <c r="D121">
        <v>9.9499998089999995</v>
      </c>
      <c r="E121">
        <v>9.9499998089999995</v>
      </c>
      <c r="F121">
        <v>28091200</v>
      </c>
      <c r="G121">
        <v>9.4840879440000005</v>
      </c>
      <c r="I121">
        <f t="shared" si="12"/>
        <v>9.5477771326831267</v>
      </c>
      <c r="K121">
        <f t="shared" si="9"/>
        <v>9.530644486032168</v>
      </c>
      <c r="L121">
        <f t="shared" si="10"/>
        <v>9.5250959250280189</v>
      </c>
      <c r="M121">
        <f t="shared" si="11"/>
        <v>5.5485610041495917E-3</v>
      </c>
      <c r="O121">
        <f t="shared" si="13"/>
        <v>1.0042596138987154</v>
      </c>
      <c r="P121" s="3">
        <f t="shared" si="16"/>
        <v>9.4846604850640119</v>
      </c>
      <c r="R121">
        <f t="shared" si="14"/>
        <v>9.4403447162856757</v>
      </c>
      <c r="S121">
        <f t="shared" si="15"/>
        <v>4.0861398381353674E-3</v>
      </c>
    </row>
    <row r="122" spans="1:19" x14ac:dyDescent="0.25">
      <c r="A122" s="1">
        <v>43641</v>
      </c>
      <c r="B122">
        <v>9.9899997710000008</v>
      </c>
      <c r="C122">
        <v>9.8299999239999991</v>
      </c>
      <c r="D122">
        <v>9.9700002669999996</v>
      </c>
      <c r="E122">
        <v>9.8400001530000001</v>
      </c>
      <c r="F122">
        <v>28682000</v>
      </c>
      <c r="G122">
        <v>9.3792390819999998</v>
      </c>
      <c r="I122">
        <f t="shared" si="12"/>
        <v>9.5159325383415627</v>
      </c>
      <c r="K122">
        <f t="shared" si="9"/>
        <v>9.4559481828992684</v>
      </c>
      <c r="L122">
        <f t="shared" si="10"/>
        <v>9.4549417840160839</v>
      </c>
      <c r="M122">
        <f t="shared" si="11"/>
        <v>1.006398883184512E-3</v>
      </c>
      <c r="O122">
        <f t="shared" si="13"/>
        <v>0.99888745552049596</v>
      </c>
      <c r="P122" s="3">
        <f t="shared" si="16"/>
        <v>9.3859842127142734</v>
      </c>
      <c r="R122">
        <f t="shared" si="14"/>
        <v>9.3952998864665247</v>
      </c>
      <c r="S122">
        <f t="shared" si="15"/>
        <v>1.1382816586981833E-3</v>
      </c>
    </row>
    <row r="123" spans="1:19" x14ac:dyDescent="0.25">
      <c r="A123" s="1">
        <v>43642</v>
      </c>
      <c r="B123">
        <v>9.9600000380000004</v>
      </c>
      <c r="C123">
        <v>9.8199996949999999</v>
      </c>
      <c r="D123">
        <v>9.8699998860000004</v>
      </c>
      <c r="E123">
        <v>9.9099998469999999</v>
      </c>
      <c r="F123">
        <v>33739100</v>
      </c>
      <c r="G123">
        <v>9.4459609990000004</v>
      </c>
      <c r="I123">
        <f t="shared" si="12"/>
        <v>9.4475858101707821</v>
      </c>
      <c r="K123">
        <f t="shared" si="9"/>
        <v>9.451661374315842</v>
      </c>
      <c r="L123">
        <f t="shared" si="10"/>
        <v>9.4509545909496353</v>
      </c>
      <c r="M123">
        <f t="shared" si="11"/>
        <v>7.0678336620652702E-4</v>
      </c>
      <c r="O123">
        <f t="shared" si="13"/>
        <v>1.0038671260833827</v>
      </c>
      <c r="P123" s="3">
        <f t="shared" si="16"/>
        <v>9.4423791966237083</v>
      </c>
      <c r="R123">
        <f t="shared" si="14"/>
        <v>9.4043896205826698</v>
      </c>
      <c r="S123">
        <f t="shared" si="15"/>
        <v>1.6153688061449989E-3</v>
      </c>
    </row>
    <row r="124" spans="1:19" x14ac:dyDescent="0.25">
      <c r="A124" s="1">
        <v>43643</v>
      </c>
      <c r="B124">
        <v>10.239999770000001</v>
      </c>
      <c r="C124">
        <v>10</v>
      </c>
      <c r="D124">
        <v>10.039999959999999</v>
      </c>
      <c r="E124">
        <v>10.19999981</v>
      </c>
      <c r="F124">
        <v>42954600</v>
      </c>
      <c r="G124">
        <v>9.7223815919999996</v>
      </c>
      <c r="I124">
        <f t="shared" si="12"/>
        <v>9.4467734045853913</v>
      </c>
      <c r="K124">
        <f t="shared" si="9"/>
        <v>9.595849873054652</v>
      </c>
      <c r="L124">
        <f t="shared" si="10"/>
        <v>9.5870214831579208</v>
      </c>
      <c r="M124">
        <f t="shared" si="11"/>
        <v>8.8283898967312646E-3</v>
      </c>
      <c r="O124">
        <f t="shared" si="13"/>
        <v>1.0174070324429234</v>
      </c>
      <c r="P124" s="3">
        <f t="shared" si="16"/>
        <v>9.7179673216081994</v>
      </c>
      <c r="R124">
        <f t="shared" si="14"/>
        <v>9.5419297081425363</v>
      </c>
      <c r="S124">
        <f t="shared" si="15"/>
        <v>9.7708519313682851E-3</v>
      </c>
    </row>
    <row r="125" spans="1:19" x14ac:dyDescent="0.25">
      <c r="A125" s="1">
        <v>43644</v>
      </c>
      <c r="B125">
        <v>10.31000042</v>
      </c>
      <c r="C125">
        <v>10.19999981</v>
      </c>
      <c r="D125">
        <v>10.19999981</v>
      </c>
      <c r="E125">
        <v>10.22999954</v>
      </c>
      <c r="F125">
        <v>37551600</v>
      </c>
      <c r="G125">
        <v>9.7509775160000007</v>
      </c>
      <c r="I125">
        <f t="shared" si="12"/>
        <v>9.5845774982926955</v>
      </c>
      <c r="K125">
        <f t="shared" si="9"/>
        <v>9.6868959137124175</v>
      </c>
      <c r="L125">
        <f t="shared" si="10"/>
        <v>9.6734136945273264</v>
      </c>
      <c r="M125">
        <f t="shared" si="11"/>
        <v>1.3482219185091722E-2</v>
      </c>
      <c r="O125">
        <f t="shared" si="13"/>
        <v>1.0124167917325657</v>
      </c>
      <c r="P125" s="3">
        <f t="shared" si="16"/>
        <v>9.7713740672222009</v>
      </c>
      <c r="R125">
        <f t="shared" si="14"/>
        <v>9.6366643149355156</v>
      </c>
      <c r="S125">
        <f t="shared" si="15"/>
        <v>1.4868677223064944E-2</v>
      </c>
    </row>
    <row r="126" spans="1:19" x14ac:dyDescent="0.25">
      <c r="A126" s="1">
        <v>43647</v>
      </c>
      <c r="B126">
        <v>10.43000031</v>
      </c>
      <c r="C126">
        <v>10.06999969</v>
      </c>
      <c r="D126">
        <v>10.34000015</v>
      </c>
      <c r="E126">
        <v>10.149999619999999</v>
      </c>
      <c r="F126">
        <v>38452600</v>
      </c>
      <c r="G126">
        <v>9.6747226719999997</v>
      </c>
      <c r="I126">
        <f t="shared" si="12"/>
        <v>9.6677775071463472</v>
      </c>
      <c r="K126">
        <f t="shared" si="9"/>
        <v>9.6939263147899286</v>
      </c>
      <c r="L126">
        <f t="shared" si="10"/>
        <v>9.6808092928562086</v>
      </c>
      <c r="M126">
        <f t="shared" si="11"/>
        <v>1.3117021933719152E-2</v>
      </c>
      <c r="O126">
        <f t="shared" si="13"/>
        <v>1.0046686662193594</v>
      </c>
      <c r="P126" s="3">
        <f t="shared" si="16"/>
        <v>9.697143805471935</v>
      </c>
      <c r="R126">
        <f t="shared" si="14"/>
        <v>9.6380233595519762</v>
      </c>
      <c r="S126">
        <f t="shared" si="15"/>
        <v>1.4058099266668685E-2</v>
      </c>
    </row>
    <row r="127" spans="1:19" x14ac:dyDescent="0.25">
      <c r="A127" s="1">
        <v>43648</v>
      </c>
      <c r="B127">
        <v>10.210000040000001</v>
      </c>
      <c r="C127">
        <v>10.039999959999999</v>
      </c>
      <c r="D127">
        <v>10.149999619999999</v>
      </c>
      <c r="E127">
        <v>10.119999890000001</v>
      </c>
      <c r="F127">
        <v>29708000</v>
      </c>
      <c r="G127">
        <v>9.646128654</v>
      </c>
      <c r="I127">
        <f t="shared" si="12"/>
        <v>9.6712500895731743</v>
      </c>
      <c r="K127">
        <f t="shared" si="9"/>
        <v>9.6817105765049849</v>
      </c>
      <c r="L127">
        <f t="shared" si="10"/>
        <v>9.6700274843949643</v>
      </c>
      <c r="M127">
        <f t="shared" si="11"/>
        <v>1.1683092110021344E-2</v>
      </c>
      <c r="O127">
        <f t="shared" si="13"/>
        <v>1.0005908125817147</v>
      </c>
      <c r="P127" s="3">
        <f t="shared" si="16"/>
        <v>9.6641279463465466</v>
      </c>
      <c r="R127">
        <f t="shared" si="14"/>
        <v>9.6448003939536644</v>
      </c>
      <c r="S127">
        <f t="shared" si="15"/>
        <v>1.3621235374769855E-2</v>
      </c>
    </row>
    <row r="128" spans="1:19" x14ac:dyDescent="0.25">
      <c r="A128" s="1">
        <v>43649</v>
      </c>
      <c r="B128">
        <v>10.30000019</v>
      </c>
      <c r="C128">
        <v>10.130000109999999</v>
      </c>
      <c r="D128">
        <v>10.18000031</v>
      </c>
      <c r="E128">
        <v>10.19999981</v>
      </c>
      <c r="F128">
        <v>19326600</v>
      </c>
      <c r="G128">
        <v>9.7223815919999996</v>
      </c>
      <c r="I128">
        <f t="shared" si="12"/>
        <v>9.6586893717865863</v>
      </c>
      <c r="K128">
        <f t="shared" si="9"/>
        <v>9.7149493068273642</v>
      </c>
      <c r="L128">
        <f t="shared" si="10"/>
        <v>9.7020460842524923</v>
      </c>
      <c r="M128">
        <f t="shared" si="11"/>
        <v>1.2903222574871741E-2</v>
      </c>
      <c r="O128">
        <f t="shared" si="13"/>
        <v>1.0049546466791532</v>
      </c>
      <c r="P128" s="3">
        <f t="shared" si="16"/>
        <v>9.7320667621170305</v>
      </c>
      <c r="R128">
        <f t="shared" si="14"/>
        <v>9.6697826436238508</v>
      </c>
      <c r="S128">
        <f t="shared" si="15"/>
        <v>1.4302896232494844E-2</v>
      </c>
    </row>
    <row r="129" spans="1:19" x14ac:dyDescent="0.25">
      <c r="A129" s="1">
        <v>43651</v>
      </c>
      <c r="B129">
        <v>10.27000046</v>
      </c>
      <c r="C129">
        <v>10.09000015</v>
      </c>
      <c r="D129">
        <v>10.18000031</v>
      </c>
      <c r="E129">
        <v>10.19999981</v>
      </c>
      <c r="F129">
        <v>21397900</v>
      </c>
      <c r="G129">
        <v>9.7223815919999996</v>
      </c>
      <c r="I129">
        <f t="shared" si="12"/>
        <v>9.6905354818932921</v>
      </c>
      <c r="K129">
        <f t="shared" si="9"/>
        <v>9.7317916405437312</v>
      </c>
      <c r="L129">
        <f t="shared" si="10"/>
        <v>9.718665449413681</v>
      </c>
      <c r="M129">
        <f t="shared" si="11"/>
        <v>1.3126191130050764E-2</v>
      </c>
      <c r="O129">
        <f t="shared" si="13"/>
        <v>1.0017685915164611</v>
      </c>
      <c r="P129" s="3">
        <f t="shared" si="16"/>
        <v>9.7416230519574256</v>
      </c>
      <c r="R129">
        <f t="shared" si="14"/>
        <v>9.7086478805779528</v>
      </c>
      <c r="S129">
        <f t="shared" si="15"/>
        <v>1.5776636675791274E-2</v>
      </c>
    </row>
    <row r="130" spans="1:19" x14ac:dyDescent="0.25">
      <c r="A130" s="1">
        <v>43654</v>
      </c>
      <c r="B130">
        <v>10.260000229999999</v>
      </c>
      <c r="C130">
        <v>10.18000031</v>
      </c>
      <c r="D130">
        <v>10.19999981</v>
      </c>
      <c r="E130">
        <v>10.19999981</v>
      </c>
      <c r="F130">
        <v>23244100</v>
      </c>
      <c r="G130">
        <v>9.7223815919999996</v>
      </c>
      <c r="I130">
        <f t="shared" si="12"/>
        <v>9.706458536946645</v>
      </c>
      <c r="K130">
        <f t="shared" si="9"/>
        <v>9.7399305059456047</v>
      </c>
      <c r="L130">
        <f t="shared" si="10"/>
        <v>9.7270866162718654</v>
      </c>
      <c r="M130">
        <f t="shared" si="11"/>
        <v>1.2843889673738781E-2</v>
      </c>
      <c r="O130">
        <f t="shared" si="13"/>
        <v>1.0018187955604358</v>
      </c>
      <c r="P130" s="3">
        <f t="shared" si="16"/>
        <v>9.736945760245229</v>
      </c>
      <c r="R130">
        <f t="shared" si="14"/>
        <v>9.704676634331733</v>
      </c>
      <c r="S130">
        <f t="shared" si="15"/>
        <v>1.4591763700470608E-2</v>
      </c>
    </row>
    <row r="131" spans="1:19" x14ac:dyDescent="0.25">
      <c r="A131" s="1">
        <v>43655</v>
      </c>
      <c r="B131">
        <v>10.18999958</v>
      </c>
      <c r="C131">
        <v>10.100000380000001</v>
      </c>
      <c r="D131">
        <v>10.170000079999999</v>
      </c>
      <c r="E131">
        <v>10.14000034</v>
      </c>
      <c r="F131">
        <v>25140600</v>
      </c>
      <c r="G131">
        <v>9.6651926039999996</v>
      </c>
      <c r="I131">
        <f t="shared" si="12"/>
        <v>9.7144200644733232</v>
      </c>
      <c r="K131">
        <f t="shared" ref="K131:K194" si="17">L131+M131</f>
        <v>9.7131633075881734</v>
      </c>
      <c r="L131">
        <f t="shared" si="10"/>
        <v>9.702561554972803</v>
      </c>
      <c r="M131">
        <f t="shared" si="11"/>
        <v>1.060175261537071E-2</v>
      </c>
      <c r="O131">
        <f t="shared" si="13"/>
        <v>1.0053933226016001</v>
      </c>
      <c r="P131" s="3">
        <f t="shared" si="16"/>
        <v>9.6694277506238553</v>
      </c>
      <c r="R131">
        <f t="shared" si="14"/>
        <v>9.6095485871605621</v>
      </c>
      <c r="S131">
        <f t="shared" si="15"/>
        <v>8.0085750481721195E-3</v>
      </c>
    </row>
    <row r="132" spans="1:19" x14ac:dyDescent="0.25">
      <c r="A132" s="1">
        <v>43656</v>
      </c>
      <c r="B132">
        <v>10.260000229999999</v>
      </c>
      <c r="C132">
        <v>10.10999966</v>
      </c>
      <c r="D132">
        <v>10.18999958</v>
      </c>
      <c r="E132">
        <v>10.10999966</v>
      </c>
      <c r="F132">
        <v>29082200</v>
      </c>
      <c r="G132">
        <v>9.6365957259999995</v>
      </c>
      <c r="I132">
        <f t="shared" si="12"/>
        <v>9.6898063342366605</v>
      </c>
      <c r="K132">
        <f t="shared" si="17"/>
        <v>9.6831842419618113</v>
      </c>
      <c r="L132">
        <f t="shared" ref="L132:L195" si="18">($J$2*G132+(1-$J$2)*(L131+M131))</f>
        <v>9.6748795167940855</v>
      </c>
      <c r="M132">
        <f t="shared" ref="M132:M195" si="19">($N$2*(L132-L131)+(1-$N$2)*M131)</f>
        <v>8.3047251677254158E-3</v>
      </c>
      <c r="O132">
        <f t="shared" si="13"/>
        <v>1.0069933566824654</v>
      </c>
      <c r="P132" s="3">
        <f t="shared" si="16"/>
        <v>9.6399640097048422</v>
      </c>
      <c r="R132">
        <f t="shared" si="14"/>
        <v>9.5679824014542518</v>
      </c>
      <c r="S132">
        <f t="shared" si="15"/>
        <v>5.0340894029031729E-3</v>
      </c>
    </row>
    <row r="133" spans="1:19" x14ac:dyDescent="0.25">
      <c r="A133" s="1">
        <v>43657</v>
      </c>
      <c r="B133">
        <v>10.19999981</v>
      </c>
      <c r="C133">
        <v>10.10999966</v>
      </c>
      <c r="D133">
        <v>10.149999619999999</v>
      </c>
      <c r="E133">
        <v>10.18999958</v>
      </c>
      <c r="F133">
        <v>27667500</v>
      </c>
      <c r="G133">
        <v>9.7128505710000006</v>
      </c>
      <c r="I133">
        <f t="shared" ref="I133:I196" si="20">($J$2*G132+(1-$J$2)*I132)</f>
        <v>9.66320103011833</v>
      </c>
      <c r="K133">
        <f t="shared" si="17"/>
        <v>9.7072121215197775</v>
      </c>
      <c r="L133">
        <f t="shared" si="18"/>
        <v>9.6980174064809059</v>
      </c>
      <c r="M133">
        <f t="shared" si="19"/>
        <v>9.1947150388711138E-3</v>
      </c>
      <c r="O133">
        <f t="shared" si="13"/>
        <v>1.0093514221107394</v>
      </c>
      <c r="P133" s="3">
        <f t="shared" si="16"/>
        <v>9.7182786598796547</v>
      </c>
      <c r="R133">
        <f t="shared" si="14"/>
        <v>9.6203658631594848</v>
      </c>
      <c r="S133">
        <f t="shared" si="15"/>
        <v>7.8750517410429623E-3</v>
      </c>
    </row>
    <row r="134" spans="1:19" x14ac:dyDescent="0.25">
      <c r="A134" s="1">
        <v>43658</v>
      </c>
      <c r="B134">
        <v>10.5</v>
      </c>
      <c r="C134">
        <v>10.239999770000001</v>
      </c>
      <c r="D134">
        <v>10.239999770000001</v>
      </c>
      <c r="E134">
        <v>10.489999770000001</v>
      </c>
      <c r="F134">
        <v>40761600</v>
      </c>
      <c r="G134">
        <v>9.9988021850000006</v>
      </c>
      <c r="I134">
        <f t="shared" si="20"/>
        <v>9.6880258005591653</v>
      </c>
      <c r="K134">
        <f t="shared" si="17"/>
        <v>9.870949570203166</v>
      </c>
      <c r="L134">
        <f t="shared" si="18"/>
        <v>9.8530071532598882</v>
      </c>
      <c r="M134">
        <f t="shared" si="19"/>
        <v>1.7942416943277781E-2</v>
      </c>
      <c r="O134">
        <f t="shared" si="13"/>
        <v>1.0182031854766112</v>
      </c>
      <c r="P134" s="3">
        <f t="shared" si="16"/>
        <v>10.00831046345465</v>
      </c>
      <c r="R134">
        <f t="shared" si="14"/>
        <v>9.8105695849418453</v>
      </c>
      <c r="S134">
        <f t="shared" si="15"/>
        <v>1.8814771943522011E-2</v>
      </c>
    </row>
    <row r="135" spans="1:19" x14ac:dyDescent="0.25">
      <c r="A135" s="1">
        <v>43661</v>
      </c>
      <c r="B135">
        <v>10.56000042</v>
      </c>
      <c r="C135">
        <v>10.34000015</v>
      </c>
      <c r="D135">
        <v>10.489999770000001</v>
      </c>
      <c r="E135">
        <v>10.420000079999999</v>
      </c>
      <c r="F135">
        <v>33753500</v>
      </c>
      <c r="G135">
        <v>9.9320802690000001</v>
      </c>
      <c r="I135">
        <f t="shared" si="20"/>
        <v>9.843413992779583</v>
      </c>
      <c r="K135">
        <f t="shared" si="17"/>
        <v>9.9212912575087664</v>
      </c>
      <c r="L135">
        <f t="shared" si="18"/>
        <v>9.901514919601583</v>
      </c>
      <c r="M135">
        <f t="shared" si="19"/>
        <v>1.9776337907182806E-2</v>
      </c>
      <c r="O135">
        <f t="shared" si="13"/>
        <v>1.0087447035351946</v>
      </c>
      <c r="P135" s="3">
        <f t="shared" si="16"/>
        <v>9.9630438731255069</v>
      </c>
      <c r="R135">
        <f t="shared" si="14"/>
        <v>9.8562486465978907</v>
      </c>
      <c r="S135">
        <f t="shared" si="15"/>
        <v>2.0426629326273413E-2</v>
      </c>
    </row>
    <row r="136" spans="1:19" x14ac:dyDescent="0.25">
      <c r="A136" s="1">
        <v>43662</v>
      </c>
      <c r="B136">
        <v>10.510000229999999</v>
      </c>
      <c r="C136">
        <v>10.289999959999999</v>
      </c>
      <c r="D136">
        <v>10.369999890000001</v>
      </c>
      <c r="E136">
        <v>10.510000229999999</v>
      </c>
      <c r="F136">
        <v>29530500</v>
      </c>
      <c r="G136">
        <v>10.01786613</v>
      </c>
      <c r="I136">
        <f t="shared" si="20"/>
        <v>9.8877471308897924</v>
      </c>
      <c r="K136">
        <f t="shared" si="17"/>
        <v>9.9922522778363021</v>
      </c>
      <c r="L136">
        <f t="shared" si="18"/>
        <v>9.9695786937543822</v>
      </c>
      <c r="M136">
        <f t="shared" si="19"/>
        <v>2.2673584081919787E-2</v>
      </c>
      <c r="O136">
        <f t="shared" si="13"/>
        <v>1.0080682330198036</v>
      </c>
      <c r="P136" s="3">
        <f t="shared" si="16"/>
        <v>10.042939604590298</v>
      </c>
      <c r="R136">
        <f t="shared" si="14"/>
        <v>9.9384275862979123</v>
      </c>
      <c r="S136">
        <f t="shared" si="15"/>
        <v>2.4131767948698306E-2</v>
      </c>
    </row>
    <row r="137" spans="1:19" x14ac:dyDescent="0.25">
      <c r="A137" s="1">
        <v>43663</v>
      </c>
      <c r="B137">
        <v>10.5</v>
      </c>
      <c r="C137">
        <v>10.31000042</v>
      </c>
      <c r="D137">
        <v>10.47999954</v>
      </c>
      <c r="E137">
        <v>10.329999920000001</v>
      </c>
      <c r="F137">
        <v>25204400</v>
      </c>
      <c r="G137">
        <v>9.8462944029999999</v>
      </c>
      <c r="I137">
        <f t="shared" si="20"/>
        <v>9.952806630444897</v>
      </c>
      <c r="K137">
        <f t="shared" si="17"/>
        <v>9.937568188254982</v>
      </c>
      <c r="L137">
        <f t="shared" si="18"/>
        <v>9.919273340418151</v>
      </c>
      <c r="M137">
        <f t="shared" si="19"/>
        <v>1.8294847836830726E-2</v>
      </c>
      <c r="O137">
        <f t="shared" si="13"/>
        <v>0.99633255421243505</v>
      </c>
      <c r="P137" s="3">
        <f t="shared" si="16"/>
        <v>9.8792315669912387</v>
      </c>
      <c r="R137">
        <f t="shared" si="14"/>
        <v>9.8954889366390457</v>
      </c>
      <c r="S137">
        <f t="shared" si="15"/>
        <v>2.0107542892244409E-2</v>
      </c>
    </row>
    <row r="138" spans="1:19" x14ac:dyDescent="0.25">
      <c r="A138" s="1">
        <v>43664</v>
      </c>
      <c r="B138">
        <v>10.31000042</v>
      </c>
      <c r="C138">
        <v>10.18000031</v>
      </c>
      <c r="D138">
        <v>10.30000019</v>
      </c>
      <c r="E138">
        <v>10.260000229999999</v>
      </c>
      <c r="F138">
        <v>25810600</v>
      </c>
      <c r="G138">
        <v>9.7795724869999994</v>
      </c>
      <c r="I138">
        <f t="shared" si="20"/>
        <v>9.8995505167224493</v>
      </c>
      <c r="K138">
        <f t="shared" si="17"/>
        <v>9.8721253144266718</v>
      </c>
      <c r="L138">
        <f t="shared" si="18"/>
        <v>9.8585703376274907</v>
      </c>
      <c r="M138">
        <f t="shared" si="19"/>
        <v>1.3554976799181263E-2</v>
      </c>
      <c r="O138">
        <f t="shared" ref="O138:O201" si="21">$Q$2*(G138/R138)+(1-$Q$2)*O137</f>
        <v>0.99580454239009997</v>
      </c>
      <c r="P138" s="3">
        <f t="shared" si="16"/>
        <v>9.7945410288067123</v>
      </c>
      <c r="R138">
        <f t="shared" ref="R138:R201" si="22">($J$2*(G138/O131)+(1-$J$2)*(R137+S137))</f>
        <v>9.8213537593576916</v>
      </c>
      <c r="S138">
        <f t="shared" ref="S138:S201" si="23">$N$2*(R138-R137)+(1-$N$2)*S137</f>
        <v>1.4452979681828498E-2</v>
      </c>
    </row>
    <row r="139" spans="1:19" x14ac:dyDescent="0.25">
      <c r="A139" s="1">
        <v>43665</v>
      </c>
      <c r="B139">
        <v>10.31999969</v>
      </c>
      <c r="C139">
        <v>10.19999981</v>
      </c>
      <c r="D139">
        <v>10.30000019</v>
      </c>
      <c r="E139">
        <v>10.19999981</v>
      </c>
      <c r="F139">
        <v>38505600</v>
      </c>
      <c r="G139">
        <v>9.7223815919999996</v>
      </c>
      <c r="I139">
        <f t="shared" si="20"/>
        <v>9.8395615018612244</v>
      </c>
      <c r="K139">
        <f t="shared" si="17"/>
        <v>9.8063161183397174</v>
      </c>
      <c r="L139">
        <f t="shared" si="18"/>
        <v>9.7972534532133366</v>
      </c>
      <c r="M139">
        <f t="shared" si="19"/>
        <v>9.0626651263811427E-3</v>
      </c>
      <c r="O139">
        <f t="shared" si="21"/>
        <v>0.99746073576798022</v>
      </c>
      <c r="P139" s="3">
        <f t="shared" ref="P139:P202" si="24">(R139+S139)*O139</f>
        <v>9.7295899537176194</v>
      </c>
      <c r="R139">
        <f t="shared" si="22"/>
        <v>9.7453342197243416</v>
      </c>
      <c r="S139">
        <f t="shared" si="23"/>
        <v>9.0246285229177853E-3</v>
      </c>
    </row>
    <row r="140" spans="1:19" x14ac:dyDescent="0.25">
      <c r="A140" s="1">
        <v>43668</v>
      </c>
      <c r="B140">
        <v>10.170000079999999</v>
      </c>
      <c r="C140">
        <v>10</v>
      </c>
      <c r="D140">
        <v>10.130000109999999</v>
      </c>
      <c r="E140">
        <v>10.02000046</v>
      </c>
      <c r="F140">
        <v>36238600</v>
      </c>
      <c r="G140">
        <v>9.6933603290000008</v>
      </c>
      <c r="I140">
        <f t="shared" si="20"/>
        <v>9.780971546930612</v>
      </c>
      <c r="K140">
        <f t="shared" si="17"/>
        <v>9.7555122151160472</v>
      </c>
      <c r="L140">
        <f t="shared" si="18"/>
        <v>9.7498382236698582</v>
      </c>
      <c r="M140">
        <f t="shared" si="19"/>
        <v>5.6739914461895677E-3</v>
      </c>
      <c r="O140">
        <f t="shared" si="21"/>
        <v>1.0010854497514108</v>
      </c>
      <c r="P140" s="3">
        <f t="shared" si="24"/>
        <v>9.6939675196595623</v>
      </c>
      <c r="R140">
        <f t="shared" si="22"/>
        <v>9.6789561476008714</v>
      </c>
      <c r="S140">
        <f t="shared" si="23"/>
        <v>4.500466484134511E-3</v>
      </c>
    </row>
    <row r="141" spans="1:19" x14ac:dyDescent="0.25">
      <c r="A141" s="1">
        <v>43669</v>
      </c>
      <c r="B141">
        <v>10.22000027</v>
      </c>
      <c r="C141">
        <v>10.06000042</v>
      </c>
      <c r="D141">
        <v>10.130000109999999</v>
      </c>
      <c r="E141">
        <v>10.170000079999999</v>
      </c>
      <c r="F141">
        <v>74624800</v>
      </c>
      <c r="G141">
        <v>9.8384704589999998</v>
      </c>
      <c r="I141">
        <f t="shared" si="20"/>
        <v>9.7371659379653064</v>
      </c>
      <c r="K141">
        <f t="shared" si="17"/>
        <v>9.8051540758207327</v>
      </c>
      <c r="L141">
        <f t="shared" si="18"/>
        <v>9.7969913370580244</v>
      </c>
      <c r="M141">
        <f t="shared" si="19"/>
        <v>8.162738762708165E-3</v>
      </c>
      <c r="O141">
        <f t="shared" si="21"/>
        <v>1.0155025623336753</v>
      </c>
      <c r="P141" s="3">
        <f t="shared" si="24"/>
        <v>9.8269094861102264</v>
      </c>
      <c r="R141">
        <f t="shared" si="22"/>
        <v>9.6730186621177054</v>
      </c>
      <c r="S141">
        <f t="shared" si="23"/>
        <v>3.8741893660964818E-3</v>
      </c>
    </row>
    <row r="142" spans="1:19" x14ac:dyDescent="0.25">
      <c r="A142" s="1">
        <v>43670</v>
      </c>
      <c r="B142">
        <v>10.350000380000001</v>
      </c>
      <c r="C142">
        <v>10.14000034</v>
      </c>
      <c r="D142">
        <v>10.18000031</v>
      </c>
      <c r="E142">
        <v>10.329999920000001</v>
      </c>
      <c r="F142">
        <v>61107500</v>
      </c>
      <c r="G142">
        <v>9.9932537079999992</v>
      </c>
      <c r="I142">
        <f t="shared" si="20"/>
        <v>9.787818198482654</v>
      </c>
      <c r="K142">
        <f t="shared" si="17"/>
        <v>9.9130096196384514</v>
      </c>
      <c r="L142">
        <f t="shared" si="18"/>
        <v>9.899203891910366</v>
      </c>
      <c r="M142">
        <f t="shared" si="19"/>
        <v>1.3805727728086171E-2</v>
      </c>
      <c r="O142">
        <f t="shared" si="21"/>
        <v>1.0200705364666658</v>
      </c>
      <c r="P142" s="3">
        <f t="shared" si="24"/>
        <v>9.9992660569332159</v>
      </c>
      <c r="R142">
        <f t="shared" si="22"/>
        <v>9.7917580381737466</v>
      </c>
      <c r="S142">
        <f t="shared" si="23"/>
        <v>1.0766100567493161E-2</v>
      </c>
    </row>
    <row r="143" spans="1:19" x14ac:dyDescent="0.25">
      <c r="A143" s="1">
        <v>43671</v>
      </c>
      <c r="B143">
        <v>9.7799997330000004</v>
      </c>
      <c r="C143">
        <v>9.3999996190000008</v>
      </c>
      <c r="D143">
        <v>9.75</v>
      </c>
      <c r="E143">
        <v>9.5600004199999997</v>
      </c>
      <c r="F143">
        <v>133898600</v>
      </c>
      <c r="G143">
        <v>9.2483558650000006</v>
      </c>
      <c r="I143">
        <f t="shared" si="20"/>
        <v>9.8905359532413257</v>
      </c>
      <c r="K143">
        <f t="shared" si="17"/>
        <v>9.5745488574081588</v>
      </c>
      <c r="L143">
        <f t="shared" si="18"/>
        <v>9.580682742319226</v>
      </c>
      <c r="M143">
        <f t="shared" si="19"/>
        <v>-6.1338849110673978E-3</v>
      </c>
      <c r="O143">
        <f t="shared" si="21"/>
        <v>0.97923548580440378</v>
      </c>
      <c r="P143" s="3">
        <f t="shared" si="24"/>
        <v>9.2834952327741664</v>
      </c>
      <c r="R143">
        <f t="shared" si="22"/>
        <v>9.4884296648097255</v>
      </c>
      <c r="S143">
        <f t="shared" si="23"/>
        <v>-8.0795678683976933E-3</v>
      </c>
    </row>
    <row r="144" spans="1:19" x14ac:dyDescent="0.25">
      <c r="A144" s="1">
        <v>43672</v>
      </c>
      <c r="B144">
        <v>9.6499996190000008</v>
      </c>
      <c r="C144">
        <v>9.5100002289999992</v>
      </c>
      <c r="D144">
        <v>9.5799999239999991</v>
      </c>
      <c r="E144">
        <v>9.5699996949999999</v>
      </c>
      <c r="F144">
        <v>47710200</v>
      </c>
      <c r="G144">
        <v>9.258029938</v>
      </c>
      <c r="I144">
        <f t="shared" si="20"/>
        <v>9.5694459091206632</v>
      </c>
      <c r="K144">
        <f t="shared" si="17"/>
        <v>9.4006599452107675</v>
      </c>
      <c r="L144">
        <f t="shared" si="18"/>
        <v>9.4162893977040802</v>
      </c>
      <c r="M144">
        <f t="shared" si="19"/>
        <v>-1.5629452493312102E-2</v>
      </c>
      <c r="O144">
        <f t="shared" si="21"/>
        <v>0.9856311459662227</v>
      </c>
      <c r="P144" s="3">
        <f t="shared" si="24"/>
        <v>9.2378302274099156</v>
      </c>
      <c r="R144">
        <f t="shared" si="22"/>
        <v>9.3862291690841069</v>
      </c>
      <c r="S144">
        <f t="shared" si="23"/>
        <v>-1.3726823539830948E-2</v>
      </c>
    </row>
    <row r="145" spans="1:19" x14ac:dyDescent="0.25">
      <c r="A145" s="1">
        <v>43675</v>
      </c>
      <c r="B145">
        <v>9.6800003050000001</v>
      </c>
      <c r="C145">
        <v>9.5200004580000002</v>
      </c>
      <c r="D145">
        <v>9.6000003809999992</v>
      </c>
      <c r="E145">
        <v>9.6000003809999992</v>
      </c>
      <c r="F145">
        <v>36487800</v>
      </c>
      <c r="G145">
        <v>9.2870521549999996</v>
      </c>
      <c r="I145">
        <f t="shared" si="20"/>
        <v>9.4137379235603316</v>
      </c>
      <c r="K145">
        <f t="shared" si="17"/>
        <v>9.3248183639057487</v>
      </c>
      <c r="L145">
        <f t="shared" si="18"/>
        <v>9.3438560501053836</v>
      </c>
      <c r="M145">
        <f t="shared" si="19"/>
        <v>-1.9037686199635175E-2</v>
      </c>
      <c r="O145">
        <f t="shared" si="21"/>
        <v>0.99256696986582427</v>
      </c>
      <c r="P145" s="3">
        <f t="shared" si="24"/>
        <v>9.2648429723450061</v>
      </c>
      <c r="R145">
        <f t="shared" si="22"/>
        <v>9.3493410461671207</v>
      </c>
      <c r="S145">
        <f t="shared" si="23"/>
        <v>-1.5116501502460262E-2</v>
      </c>
    </row>
    <row r="146" spans="1:19" x14ac:dyDescent="0.25">
      <c r="A146" s="1">
        <v>43676</v>
      </c>
      <c r="B146">
        <v>9.5799999239999991</v>
      </c>
      <c r="C146">
        <v>9.4799995419999998</v>
      </c>
      <c r="D146">
        <v>9.5600004199999997</v>
      </c>
      <c r="E146">
        <v>9.5500001910000005</v>
      </c>
      <c r="F146">
        <v>36944700</v>
      </c>
      <c r="G146">
        <v>9.2386817929999996</v>
      </c>
      <c r="I146">
        <f t="shared" si="20"/>
        <v>9.3503950392801656</v>
      </c>
      <c r="K146">
        <f t="shared" si="17"/>
        <v>9.2601282951260657</v>
      </c>
      <c r="L146">
        <f t="shared" si="18"/>
        <v>9.2817500784528733</v>
      </c>
      <c r="M146">
        <f t="shared" si="19"/>
        <v>-2.1621783326807684E-2</v>
      </c>
      <c r="O146">
        <f t="shared" si="21"/>
        <v>0.99349452863395626</v>
      </c>
      <c r="P146" s="3">
        <f t="shared" si="24"/>
        <v>9.2205586874067986</v>
      </c>
      <c r="R146">
        <f t="shared" si="22"/>
        <v>9.2982127566470396</v>
      </c>
      <c r="S146">
        <f t="shared" si="23"/>
        <v>-1.727720878351751E-2</v>
      </c>
    </row>
    <row r="147" spans="1:19" x14ac:dyDescent="0.25">
      <c r="A147" s="1">
        <v>43677</v>
      </c>
      <c r="B147">
        <v>9.5799999239999991</v>
      </c>
      <c r="C147">
        <v>9.3999996190000008</v>
      </c>
      <c r="D147">
        <v>9.5699996949999999</v>
      </c>
      <c r="E147">
        <v>9.5299997330000004</v>
      </c>
      <c r="F147">
        <v>56715500</v>
      </c>
      <c r="G147">
        <v>9.2193336489999993</v>
      </c>
      <c r="I147">
        <f t="shared" si="20"/>
        <v>9.2945384161400817</v>
      </c>
      <c r="K147">
        <f t="shared" si="17"/>
        <v>9.2168853493524434</v>
      </c>
      <c r="L147">
        <f t="shared" si="18"/>
        <v>9.2397309720630325</v>
      </c>
      <c r="M147">
        <f t="shared" si="19"/>
        <v>-2.2845622710589666E-2</v>
      </c>
      <c r="O147">
        <f t="shared" si="21"/>
        <v>0.99683758819274404</v>
      </c>
      <c r="P147" s="3">
        <f t="shared" si="24"/>
        <v>9.1965358096398493</v>
      </c>
      <c r="R147">
        <f t="shared" si="22"/>
        <v>9.2451364619490235</v>
      </c>
      <c r="S147">
        <f t="shared" si="23"/>
        <v>-1.9425153938387424E-2</v>
      </c>
    </row>
    <row r="148" spans="1:19" x14ac:dyDescent="0.25">
      <c r="A148" s="1">
        <v>43678</v>
      </c>
      <c r="B148">
        <v>9.5900001530000001</v>
      </c>
      <c r="C148">
        <v>9.2799997330000004</v>
      </c>
      <c r="D148">
        <v>9.5299997330000004</v>
      </c>
      <c r="E148">
        <v>9.3100004199999997</v>
      </c>
      <c r="F148">
        <v>58060800</v>
      </c>
      <c r="G148">
        <v>9.0065059660000006</v>
      </c>
      <c r="I148">
        <f t="shared" si="20"/>
        <v>9.2569360325700405</v>
      </c>
      <c r="K148">
        <f t="shared" si="17"/>
        <v>9.0825386534650594</v>
      </c>
      <c r="L148">
        <f t="shared" si="18"/>
        <v>9.111695657676222</v>
      </c>
      <c r="M148">
        <f t="shared" si="19"/>
        <v>-2.9157004211162914E-2</v>
      </c>
      <c r="O148">
        <f t="shared" si="21"/>
        <v>0.99561950159108181</v>
      </c>
      <c r="P148" s="3">
        <f t="shared" si="24"/>
        <v>8.9777363427970407</v>
      </c>
      <c r="R148">
        <f t="shared" si="22"/>
        <v>9.0473624194548314</v>
      </c>
      <c r="S148">
        <f t="shared" si="23"/>
        <v>-3.0126087251735701E-2</v>
      </c>
    </row>
    <row r="149" spans="1:19" x14ac:dyDescent="0.25">
      <c r="A149" s="1">
        <v>43679</v>
      </c>
      <c r="B149">
        <v>9.3400001530000001</v>
      </c>
      <c r="C149">
        <v>9.2100000380000004</v>
      </c>
      <c r="D149">
        <v>9.2600002289999992</v>
      </c>
      <c r="E149">
        <v>9.2799997330000004</v>
      </c>
      <c r="F149">
        <v>41495200</v>
      </c>
      <c r="G149">
        <v>8.9774827960000003</v>
      </c>
      <c r="I149">
        <f t="shared" si="20"/>
        <v>9.1317209992850206</v>
      </c>
      <c r="K149">
        <f t="shared" si="17"/>
        <v>8.9977020447974159</v>
      </c>
      <c r="L149">
        <f t="shared" si="18"/>
        <v>9.0300107247325307</v>
      </c>
      <c r="M149">
        <f t="shared" si="19"/>
        <v>-3.2308679935114618E-2</v>
      </c>
      <c r="O149">
        <f t="shared" si="21"/>
        <v>1.0064760352865483</v>
      </c>
      <c r="P149" s="3">
        <f t="shared" si="24"/>
        <v>8.929881022659476</v>
      </c>
      <c r="R149">
        <f t="shared" si="22"/>
        <v>8.9090407227103903</v>
      </c>
      <c r="S149">
        <f t="shared" si="23"/>
        <v>-3.6617823821298023E-2</v>
      </c>
    </row>
    <row r="150" spans="1:19" x14ac:dyDescent="0.25">
      <c r="A150" s="1">
        <v>43682</v>
      </c>
      <c r="B150">
        <v>9.2700004580000002</v>
      </c>
      <c r="C150">
        <v>9.0600004199999997</v>
      </c>
      <c r="D150">
        <v>9.1800003050000001</v>
      </c>
      <c r="E150">
        <v>9.2299995419999998</v>
      </c>
      <c r="F150">
        <v>47963400</v>
      </c>
      <c r="G150">
        <v>8.9291124340000003</v>
      </c>
      <c r="I150">
        <f t="shared" si="20"/>
        <v>9.0546018976425096</v>
      </c>
      <c r="K150">
        <f t="shared" si="17"/>
        <v>8.9290408711396712</v>
      </c>
      <c r="L150">
        <f t="shared" si="18"/>
        <v>8.963407239398709</v>
      </c>
      <c r="M150">
        <f t="shared" si="19"/>
        <v>-3.4366368259037043E-2</v>
      </c>
      <c r="O150">
        <f t="shared" si="21"/>
        <v>0.99401170446368603</v>
      </c>
      <c r="P150" s="3">
        <f t="shared" si="24"/>
        <v>8.9125085953088714</v>
      </c>
      <c r="R150">
        <f t="shared" si="22"/>
        <v>8.995437786440025</v>
      </c>
      <c r="S150">
        <f t="shared" si="23"/>
        <v>-2.9236930568242059E-2</v>
      </c>
    </row>
    <row r="151" spans="1:19" x14ac:dyDescent="0.25">
      <c r="A151" s="1">
        <v>43683</v>
      </c>
      <c r="B151">
        <v>9.5100002289999992</v>
      </c>
      <c r="C151">
        <v>9.3599996569999995</v>
      </c>
      <c r="D151">
        <v>9.4200000760000009</v>
      </c>
      <c r="E151">
        <v>9.4799995419999998</v>
      </c>
      <c r="F151">
        <v>51856100</v>
      </c>
      <c r="G151">
        <v>9.1709623340000004</v>
      </c>
      <c r="I151">
        <f t="shared" si="20"/>
        <v>8.9918571658212549</v>
      </c>
      <c r="K151">
        <f t="shared" si="17"/>
        <v>9.0228928781966093</v>
      </c>
      <c r="L151">
        <f t="shared" si="18"/>
        <v>9.0500016025698358</v>
      </c>
      <c r="M151">
        <f t="shared" si="19"/>
        <v>-2.7108724373227214E-2</v>
      </c>
      <c r="O151">
        <f t="shared" si="21"/>
        <v>1.0029017042013162</v>
      </c>
      <c r="P151" s="3">
        <f t="shared" si="24"/>
        <v>9.1428000182323803</v>
      </c>
      <c r="R151">
        <f t="shared" si="22"/>
        <v>9.135430242965036</v>
      </c>
      <c r="S151">
        <f t="shared" si="23"/>
        <v>-1.9083167342646874E-2</v>
      </c>
    </row>
    <row r="152" spans="1:19" x14ac:dyDescent="0.25">
      <c r="A152" s="1">
        <v>43684</v>
      </c>
      <c r="B152">
        <v>9.5600004199999997</v>
      </c>
      <c r="C152">
        <v>9.3199996949999999</v>
      </c>
      <c r="D152">
        <v>9.4300003050000001</v>
      </c>
      <c r="E152">
        <v>9.5299997330000004</v>
      </c>
      <c r="F152">
        <v>43042400</v>
      </c>
      <c r="G152">
        <v>9.2193336489999993</v>
      </c>
      <c r="I152">
        <f t="shared" si="20"/>
        <v>9.0814097499106268</v>
      </c>
      <c r="K152">
        <f t="shared" si="17"/>
        <v>9.0998977623491779</v>
      </c>
      <c r="L152">
        <f t="shared" si="18"/>
        <v>9.1211132635983034</v>
      </c>
      <c r="M152">
        <f t="shared" si="19"/>
        <v>-2.121550124912552E-2</v>
      </c>
      <c r="O152">
        <f t="shared" si="21"/>
        <v>1.0019501371746331</v>
      </c>
      <c r="P152" s="3">
        <f t="shared" si="24"/>
        <v>9.206357113941392</v>
      </c>
      <c r="R152">
        <f t="shared" si="22"/>
        <v>9.2023607457767547</v>
      </c>
      <c r="S152">
        <f t="shared" si="23"/>
        <v>-1.3922347133384944E-2</v>
      </c>
    </row>
    <row r="153" spans="1:19" x14ac:dyDescent="0.25">
      <c r="A153" s="1">
        <v>43685</v>
      </c>
      <c r="B153">
        <v>9.6199998860000004</v>
      </c>
      <c r="C153">
        <v>9.5100002289999992</v>
      </c>
      <c r="D153">
        <v>9.5600004199999997</v>
      </c>
      <c r="E153">
        <v>9.5600004199999997</v>
      </c>
      <c r="F153">
        <v>25469000</v>
      </c>
      <c r="G153">
        <v>9.2483558650000006</v>
      </c>
      <c r="I153">
        <f t="shared" si="20"/>
        <v>9.150371699455313</v>
      </c>
      <c r="K153">
        <f t="shared" si="17"/>
        <v>9.1573650555049895</v>
      </c>
      <c r="L153">
        <f t="shared" si="18"/>
        <v>9.1741268136745902</v>
      </c>
      <c r="M153">
        <f t="shared" si="19"/>
        <v>-1.6761758169600783E-2</v>
      </c>
      <c r="O153">
        <f t="shared" si="21"/>
        <v>1.0001638054275528</v>
      </c>
      <c r="P153" s="3">
        <f t="shared" si="24"/>
        <v>9.2398818090884784</v>
      </c>
      <c r="R153">
        <f t="shared" si="22"/>
        <v>9.2486765709774623</v>
      </c>
      <c r="S153">
        <f t="shared" si="23"/>
        <v>-1.0308056793339387E-2</v>
      </c>
    </row>
    <row r="154" spans="1:19" x14ac:dyDescent="0.25">
      <c r="A154" s="1">
        <v>43686</v>
      </c>
      <c r="B154">
        <v>9.5799999239999991</v>
      </c>
      <c r="C154">
        <v>9.3900003430000005</v>
      </c>
      <c r="D154">
        <v>9.5399999619999996</v>
      </c>
      <c r="E154">
        <v>9.4499998089999995</v>
      </c>
      <c r="F154">
        <v>38739700</v>
      </c>
      <c r="G154">
        <v>9.1419410709999998</v>
      </c>
      <c r="I154">
        <f t="shared" si="20"/>
        <v>9.1993637822276568</v>
      </c>
      <c r="K154">
        <f t="shared" si="17"/>
        <v>9.1324285855477427</v>
      </c>
      <c r="L154">
        <f t="shared" si="18"/>
        <v>9.1496530632524937</v>
      </c>
      <c r="M154">
        <f t="shared" si="19"/>
        <v>-1.722447770475052E-2</v>
      </c>
      <c r="O154">
        <f t="shared" si="21"/>
        <v>0.99388433339122684</v>
      </c>
      <c r="P154" s="3">
        <f t="shared" si="24"/>
        <v>9.1361079354281731</v>
      </c>
      <c r="R154">
        <f t="shared" si="22"/>
        <v>9.20465594239149</v>
      </c>
      <c r="S154">
        <f t="shared" si="23"/>
        <v>-1.2330811100897362E-2</v>
      </c>
    </row>
    <row r="155" spans="1:19" x14ac:dyDescent="0.25">
      <c r="A155" s="1">
        <v>43689</v>
      </c>
      <c r="B155">
        <v>9.4300003050000001</v>
      </c>
      <c r="C155">
        <v>9.2799997330000004</v>
      </c>
      <c r="D155">
        <v>9.3900003430000005</v>
      </c>
      <c r="E155">
        <v>9.2899999619999996</v>
      </c>
      <c r="F155">
        <v>23050400</v>
      </c>
      <c r="G155">
        <v>8.9871568679999996</v>
      </c>
      <c r="I155">
        <f t="shared" si="20"/>
        <v>9.1706524266138274</v>
      </c>
      <c r="K155">
        <f t="shared" si="17"/>
        <v>9.038210097542688</v>
      </c>
      <c r="L155">
        <f t="shared" si="18"/>
        <v>9.0597927267738712</v>
      </c>
      <c r="M155">
        <f t="shared" si="19"/>
        <v>-2.1582629231182843E-2</v>
      </c>
      <c r="O155">
        <f t="shared" si="21"/>
        <v>0.98730003949443457</v>
      </c>
      <c r="P155" s="3">
        <f t="shared" si="24"/>
        <v>8.9767413679446211</v>
      </c>
      <c r="R155">
        <f t="shared" si="22"/>
        <v>9.109511718427953</v>
      </c>
      <c r="S155">
        <f t="shared" si="23"/>
        <v>-1.7299615872655737E-2</v>
      </c>
    </row>
    <row r="156" spans="1:19" x14ac:dyDescent="0.25">
      <c r="A156" s="1">
        <v>43690</v>
      </c>
      <c r="B156">
        <v>9.4200000760000009</v>
      </c>
      <c r="C156">
        <v>9.1800003050000001</v>
      </c>
      <c r="D156">
        <v>9.2899999619999996</v>
      </c>
      <c r="E156">
        <v>9.2600002289999992</v>
      </c>
      <c r="F156">
        <v>28231500</v>
      </c>
      <c r="G156">
        <v>8.9581356050000007</v>
      </c>
      <c r="I156">
        <f t="shared" si="20"/>
        <v>9.0789046473069135</v>
      </c>
      <c r="K156">
        <f t="shared" si="17"/>
        <v>8.9741879872638819</v>
      </c>
      <c r="L156">
        <f t="shared" si="18"/>
        <v>8.9981728512713453</v>
      </c>
      <c r="M156">
        <f t="shared" si="19"/>
        <v>-2.3984864007463424E-2</v>
      </c>
      <c r="O156">
        <f t="shared" si="21"/>
        <v>0.99490662633779536</v>
      </c>
      <c r="P156" s="3">
        <f t="shared" si="24"/>
        <v>8.9275983991477936</v>
      </c>
      <c r="R156">
        <f t="shared" si="22"/>
        <v>8.9963538917290009</v>
      </c>
      <c r="S156">
        <f t="shared" si="23"/>
        <v>-2.3051108522233521E-2</v>
      </c>
    </row>
    <row r="157" spans="1:19" x14ac:dyDescent="0.25">
      <c r="A157" s="1">
        <v>43691</v>
      </c>
      <c r="B157">
        <v>9.1499996190000008</v>
      </c>
      <c r="C157">
        <v>8.9600000380000004</v>
      </c>
      <c r="D157">
        <v>9.1300001139999996</v>
      </c>
      <c r="E157">
        <v>9</v>
      </c>
      <c r="F157">
        <v>45967400</v>
      </c>
      <c r="G157">
        <v>8.7066106800000007</v>
      </c>
      <c r="I157">
        <f t="shared" si="20"/>
        <v>9.018520126153458</v>
      </c>
      <c r="K157">
        <f t="shared" si="17"/>
        <v>8.8083871504065616</v>
      </c>
      <c r="L157">
        <f t="shared" si="18"/>
        <v>8.8403993336319413</v>
      </c>
      <c r="M157">
        <f t="shared" si="19"/>
        <v>-3.2012183225379853E-2</v>
      </c>
      <c r="O157">
        <f t="shared" si="21"/>
        <v>0.98329262264850625</v>
      </c>
      <c r="P157" s="3">
        <f t="shared" si="24"/>
        <v>8.689066189172884</v>
      </c>
      <c r="R157">
        <f t="shared" si="22"/>
        <v>8.866182659143945</v>
      </c>
      <c r="S157">
        <f t="shared" si="23"/>
        <v>-2.9478315966002862E-2</v>
      </c>
    </row>
    <row r="158" spans="1:19" x14ac:dyDescent="0.25">
      <c r="A158" s="1">
        <v>43692</v>
      </c>
      <c r="B158">
        <v>9.0600004199999997</v>
      </c>
      <c r="C158">
        <v>8.7799997330000004</v>
      </c>
      <c r="D158">
        <v>9.0600004199999997</v>
      </c>
      <c r="E158">
        <v>8.8599996569999995</v>
      </c>
      <c r="F158">
        <v>40682800</v>
      </c>
      <c r="G158">
        <v>8.5711746219999991</v>
      </c>
      <c r="I158">
        <f t="shared" si="20"/>
        <v>8.8625654030767294</v>
      </c>
      <c r="K158">
        <f t="shared" si="17"/>
        <v>8.6506523271257034</v>
      </c>
      <c r="L158">
        <f t="shared" si="18"/>
        <v>8.6897808862032804</v>
      </c>
      <c r="M158">
        <f t="shared" si="19"/>
        <v>-3.9128559077576716E-2</v>
      </c>
      <c r="O158">
        <f t="shared" si="21"/>
        <v>0.98586555608257165</v>
      </c>
      <c r="P158" s="3">
        <f t="shared" si="24"/>
        <v>8.5310414610432108</v>
      </c>
      <c r="R158">
        <f t="shared" si="22"/>
        <v>8.691539955642968</v>
      </c>
      <c r="S158">
        <f t="shared" si="23"/>
        <v>-3.818817921810131E-2</v>
      </c>
    </row>
    <row r="159" spans="1:19" x14ac:dyDescent="0.25">
      <c r="A159" s="1">
        <v>43693</v>
      </c>
      <c r="B159">
        <v>9</v>
      </c>
      <c r="C159">
        <v>8.8100004199999997</v>
      </c>
      <c r="D159">
        <v>8.9200000760000009</v>
      </c>
      <c r="E159">
        <v>8.9600000380000004</v>
      </c>
      <c r="F159">
        <v>27369900</v>
      </c>
      <c r="G159">
        <v>8.6679143910000001</v>
      </c>
      <c r="I159">
        <f t="shared" si="20"/>
        <v>8.7168700125383651</v>
      </c>
      <c r="K159">
        <f t="shared" si="17"/>
        <v>8.6206726619015033</v>
      </c>
      <c r="L159">
        <f t="shared" si="18"/>
        <v>8.6592833590628508</v>
      </c>
      <c r="M159">
        <f t="shared" si="19"/>
        <v>-3.8610697161347879E-2</v>
      </c>
      <c r="O159">
        <f t="shared" si="21"/>
        <v>1.0002214005168424</v>
      </c>
      <c r="P159" s="3">
        <f t="shared" si="24"/>
        <v>8.6158474311810913</v>
      </c>
      <c r="R159">
        <f t="shared" si="22"/>
        <v>8.6521977227831499</v>
      </c>
      <c r="S159">
        <f t="shared" si="23"/>
        <v>-3.8257422436604314E-2</v>
      </c>
    </row>
    <row r="160" spans="1:19" x14ac:dyDescent="0.25">
      <c r="A160" s="1">
        <v>43696</v>
      </c>
      <c r="B160">
        <v>9.1000003809999992</v>
      </c>
      <c r="C160">
        <v>9.0200004580000002</v>
      </c>
      <c r="D160">
        <v>9.0500001910000005</v>
      </c>
      <c r="E160">
        <v>9.0299997330000004</v>
      </c>
      <c r="F160">
        <v>21844000</v>
      </c>
      <c r="G160">
        <v>8.7356319429999996</v>
      </c>
      <c r="I160">
        <f t="shared" si="20"/>
        <v>8.6923922017691826</v>
      </c>
      <c r="K160">
        <f t="shared" si="17"/>
        <v>8.6429903837223581</v>
      </c>
      <c r="L160">
        <f t="shared" si="18"/>
        <v>8.6781523024507514</v>
      </c>
      <c r="M160">
        <f t="shared" si="19"/>
        <v>-3.5161918728392971E-2</v>
      </c>
      <c r="O160">
        <f t="shared" si="21"/>
        <v>1.0064095745087402</v>
      </c>
      <c r="P160" s="3">
        <f t="shared" si="24"/>
        <v>8.6947961861627405</v>
      </c>
      <c r="R160">
        <f t="shared" si="22"/>
        <v>8.6740707668895851</v>
      </c>
      <c r="S160">
        <f t="shared" si="23"/>
        <v>-3.4649594444021943E-2</v>
      </c>
    </row>
    <row r="161" spans="1:19" x14ac:dyDescent="0.25">
      <c r="A161" s="1">
        <v>43697</v>
      </c>
      <c r="B161">
        <v>9.0699996949999999</v>
      </c>
      <c r="C161">
        <v>8.9300003050000001</v>
      </c>
      <c r="D161">
        <v>9</v>
      </c>
      <c r="E161">
        <v>8.9600000380000004</v>
      </c>
      <c r="F161">
        <v>25108600</v>
      </c>
      <c r="G161">
        <v>8.6679143910000001</v>
      </c>
      <c r="I161">
        <f t="shared" si="20"/>
        <v>8.7140120723845911</v>
      </c>
      <c r="K161">
        <f t="shared" si="17"/>
        <v>8.6210381888511165</v>
      </c>
      <c r="L161">
        <f t="shared" si="18"/>
        <v>8.6554523873611799</v>
      </c>
      <c r="M161">
        <f t="shared" si="19"/>
        <v>-3.4414198510063679E-2</v>
      </c>
      <c r="O161">
        <f t="shared" si="21"/>
        <v>0.99935306152218795</v>
      </c>
      <c r="P161" s="3">
        <f t="shared" si="24"/>
        <v>8.6425463870728869</v>
      </c>
      <c r="R161">
        <f t="shared" si="22"/>
        <v>8.6803359124235975</v>
      </c>
      <c r="S161">
        <f t="shared" si="23"/>
        <v>-3.2194710045339886E-2</v>
      </c>
    </row>
    <row r="162" spans="1:19" x14ac:dyDescent="0.25">
      <c r="A162" s="1">
        <v>43698</v>
      </c>
      <c r="B162">
        <v>9.0500001910000005</v>
      </c>
      <c r="C162">
        <v>8.9700002669999996</v>
      </c>
      <c r="D162">
        <v>9.0200004580000002</v>
      </c>
      <c r="E162">
        <v>9.0399999619999996</v>
      </c>
      <c r="F162">
        <v>20434800</v>
      </c>
      <c r="G162">
        <v>8.7453069689999996</v>
      </c>
      <c r="I162">
        <f t="shared" si="20"/>
        <v>8.6909632316922956</v>
      </c>
      <c r="K162">
        <f t="shared" si="17"/>
        <v>8.65248644381996</v>
      </c>
      <c r="L162">
        <f t="shared" si="18"/>
        <v>8.6831725789255572</v>
      </c>
      <c r="M162">
        <f t="shared" si="19"/>
        <v>-3.0686135105597225E-2</v>
      </c>
      <c r="O162">
        <f t="shared" si="21"/>
        <v>0.99914727902753331</v>
      </c>
      <c r="P162" s="3">
        <f t="shared" si="24"/>
        <v>8.719624267437716</v>
      </c>
      <c r="R162">
        <f t="shared" si="22"/>
        <v>8.7529709451403939</v>
      </c>
      <c r="S162">
        <f t="shared" si="23"/>
        <v>-2.5904925479611707E-2</v>
      </c>
    </row>
    <row r="163" spans="1:19" x14ac:dyDescent="0.25">
      <c r="A163" s="1">
        <v>43699</v>
      </c>
      <c r="B163">
        <v>9.1400003430000005</v>
      </c>
      <c r="C163">
        <v>9.0200004580000002</v>
      </c>
      <c r="D163">
        <v>9.0500001910000005</v>
      </c>
      <c r="E163">
        <v>9.0399999619999996</v>
      </c>
      <c r="F163">
        <v>20974700</v>
      </c>
      <c r="G163">
        <v>8.7453069689999996</v>
      </c>
      <c r="I163">
        <f t="shared" si="20"/>
        <v>8.7181351003461476</v>
      </c>
      <c r="K163">
        <f t="shared" si="17"/>
        <v>8.6709951870597823</v>
      </c>
      <c r="L163">
        <f t="shared" si="18"/>
        <v>8.6988967064099789</v>
      </c>
      <c r="M163">
        <f t="shared" si="19"/>
        <v>-2.7901519350196084E-2</v>
      </c>
      <c r="O163">
        <f t="shared" si="21"/>
        <v>0.99855165281725788</v>
      </c>
      <c r="P163" s="3">
        <f t="shared" si="24"/>
        <v>8.7219068363394783</v>
      </c>
      <c r="R163">
        <f t="shared" si="22"/>
        <v>8.7585720705265011</v>
      </c>
      <c r="S163">
        <f t="shared" si="23"/>
        <v>-2.4014562427668567E-2</v>
      </c>
    </row>
    <row r="164" spans="1:19" x14ac:dyDescent="0.25">
      <c r="A164" s="1">
        <v>43700</v>
      </c>
      <c r="B164">
        <v>8.9899997710000008</v>
      </c>
      <c r="C164">
        <v>8.7299995419999998</v>
      </c>
      <c r="D164">
        <v>8.8999996190000008</v>
      </c>
      <c r="E164">
        <v>8.7700004580000002</v>
      </c>
      <c r="F164">
        <v>44982300</v>
      </c>
      <c r="G164">
        <v>8.4841089249999992</v>
      </c>
      <c r="I164">
        <f t="shared" si="20"/>
        <v>8.7317210346730736</v>
      </c>
      <c r="K164">
        <f t="shared" si="17"/>
        <v>8.544043948817901</v>
      </c>
      <c r="L164">
        <f t="shared" si="18"/>
        <v>8.5775520560298908</v>
      </c>
      <c r="M164">
        <f t="shared" si="19"/>
        <v>-3.3508107211989602E-2</v>
      </c>
      <c r="O164">
        <f t="shared" si="21"/>
        <v>0.97940089650583384</v>
      </c>
      <c r="P164" s="3">
        <f t="shared" si="24"/>
        <v>8.4759387829285817</v>
      </c>
      <c r="R164">
        <f t="shared" si="22"/>
        <v>8.6814110528090609</v>
      </c>
      <c r="S164">
        <f t="shared" si="23"/>
        <v>-2.7203349745054863E-2</v>
      </c>
    </row>
    <row r="165" spans="1:19" x14ac:dyDescent="0.25">
      <c r="A165" s="1">
        <v>43703</v>
      </c>
      <c r="B165">
        <v>8.9099998469999999</v>
      </c>
      <c r="C165">
        <v>8.7899999619999996</v>
      </c>
      <c r="D165">
        <v>8.8800001139999996</v>
      </c>
      <c r="E165">
        <v>8.8199996949999999</v>
      </c>
      <c r="F165">
        <v>31888200</v>
      </c>
      <c r="G165">
        <v>8.5324783330000002</v>
      </c>
      <c r="I165">
        <f t="shared" si="20"/>
        <v>8.6079149798365364</v>
      </c>
      <c r="K165">
        <f t="shared" si="17"/>
        <v>8.5044060652224243</v>
      </c>
      <c r="L165">
        <f t="shared" si="18"/>
        <v>8.5382611409089506</v>
      </c>
      <c r="M165">
        <f t="shared" si="19"/>
        <v>-3.3855075686526633E-2</v>
      </c>
      <c r="O165">
        <f t="shared" si="21"/>
        <v>0.98524992601983818</v>
      </c>
      <c r="P165" s="3">
        <f t="shared" si="24"/>
        <v>8.5000695175888712</v>
      </c>
      <c r="R165">
        <f t="shared" si="22"/>
        <v>8.6545084760046329</v>
      </c>
      <c r="S165">
        <f t="shared" si="23"/>
        <v>-2.7185303368617249E-2</v>
      </c>
    </row>
    <row r="166" spans="1:19" x14ac:dyDescent="0.25">
      <c r="A166" s="1">
        <v>43704</v>
      </c>
      <c r="B166">
        <v>8.9099998469999999</v>
      </c>
      <c r="C166">
        <v>8.75</v>
      </c>
      <c r="D166">
        <v>8.8900003430000005</v>
      </c>
      <c r="E166">
        <v>8.7600002289999992</v>
      </c>
      <c r="F166">
        <v>23024400</v>
      </c>
      <c r="G166">
        <v>8.474434853</v>
      </c>
      <c r="I166">
        <f t="shared" si="20"/>
        <v>8.5701966564182683</v>
      </c>
      <c r="K166">
        <f t="shared" si="17"/>
        <v>8.4546662470580127</v>
      </c>
      <c r="L166">
        <f t="shared" si="18"/>
        <v>8.4894204591112121</v>
      </c>
      <c r="M166">
        <f t="shared" si="19"/>
        <v>-3.475421205319934E-2</v>
      </c>
      <c r="O166">
        <f t="shared" si="21"/>
        <v>0.99057691202125797</v>
      </c>
      <c r="P166" s="3">
        <f t="shared" si="24"/>
        <v>8.4378459435267015</v>
      </c>
      <c r="R166">
        <f t="shared" si="22"/>
        <v>8.5499410983445578</v>
      </c>
      <c r="S166">
        <f t="shared" si="23"/>
        <v>-3.1828227826104713E-2</v>
      </c>
    </row>
    <row r="167" spans="1:19" x14ac:dyDescent="0.25">
      <c r="A167" s="1">
        <v>43705</v>
      </c>
      <c r="B167">
        <v>9.0399999619999996</v>
      </c>
      <c r="C167">
        <v>8.6999998089999995</v>
      </c>
      <c r="D167">
        <v>8.7200002669999996</v>
      </c>
      <c r="E167">
        <v>9</v>
      </c>
      <c r="F167">
        <v>35147300</v>
      </c>
      <c r="G167">
        <v>8.7066106800000007</v>
      </c>
      <c r="I167">
        <f t="shared" si="20"/>
        <v>8.5223157547091333</v>
      </c>
      <c r="K167">
        <f t="shared" si="17"/>
        <v>8.5534425844640669</v>
      </c>
      <c r="L167">
        <f t="shared" si="18"/>
        <v>8.5806384635290058</v>
      </c>
      <c r="M167">
        <f t="shared" si="19"/>
        <v>-2.7195879064939758E-2</v>
      </c>
      <c r="O167">
        <f t="shared" si="21"/>
        <v>1.0118452598061476</v>
      </c>
      <c r="P167" s="3">
        <f t="shared" si="24"/>
        <v>8.6581573626172084</v>
      </c>
      <c r="R167">
        <f t="shared" si="22"/>
        <v>8.5846366466010977</v>
      </c>
      <c r="S167">
        <f t="shared" si="23"/>
        <v>-2.7836801261146037E-2</v>
      </c>
    </row>
    <row r="168" spans="1:19" x14ac:dyDescent="0.25">
      <c r="A168" s="1">
        <v>43706</v>
      </c>
      <c r="B168">
        <v>9.1400003430000005</v>
      </c>
      <c r="C168">
        <v>9.0299997330000004</v>
      </c>
      <c r="D168">
        <v>9.1000003809999992</v>
      </c>
      <c r="E168">
        <v>9.1199998860000004</v>
      </c>
      <c r="F168">
        <v>22011000</v>
      </c>
      <c r="G168">
        <v>8.8226995469999991</v>
      </c>
      <c r="I168">
        <f t="shared" si="20"/>
        <v>8.614463217354567</v>
      </c>
      <c r="K168">
        <f t="shared" si="17"/>
        <v>8.6689528955431712</v>
      </c>
      <c r="L168">
        <f t="shared" si="18"/>
        <v>8.6880710657320321</v>
      </c>
      <c r="M168">
        <f t="shared" si="19"/>
        <v>-1.9118170188861795E-2</v>
      </c>
      <c r="O168">
        <f t="shared" si="21"/>
        <v>1.0146539879779877</v>
      </c>
      <c r="P168" s="3">
        <f t="shared" si="24"/>
        <v>8.8000097692013455</v>
      </c>
      <c r="R168">
        <f t="shared" si="22"/>
        <v>8.6926054155522898</v>
      </c>
      <c r="S168">
        <f t="shared" si="23"/>
        <v>-1.9688467048405746E-2</v>
      </c>
    </row>
    <row r="169" spans="1:19" x14ac:dyDescent="0.25">
      <c r="A169" s="1">
        <v>43707</v>
      </c>
      <c r="B169">
        <v>9.2299995419999998</v>
      </c>
      <c r="C169">
        <v>9.1000003809999992</v>
      </c>
      <c r="D169">
        <v>9.1599998469999999</v>
      </c>
      <c r="E169">
        <v>9.1700000760000009</v>
      </c>
      <c r="F169">
        <v>32057900</v>
      </c>
      <c r="G169">
        <v>8.8710689540000001</v>
      </c>
      <c r="I169">
        <f t="shared" si="20"/>
        <v>8.718581382177284</v>
      </c>
      <c r="K169">
        <f t="shared" si="17"/>
        <v>8.7569562363364302</v>
      </c>
      <c r="L169">
        <f t="shared" si="18"/>
        <v>8.7700109247715865</v>
      </c>
      <c r="M169">
        <f t="shared" si="19"/>
        <v>-1.3054688435156824E-2</v>
      </c>
      <c r="O169">
        <f t="shared" si="21"/>
        <v>1.0112379166221024</v>
      </c>
      <c r="P169" s="3">
        <f t="shared" si="24"/>
        <v>8.860731241824773</v>
      </c>
      <c r="R169">
        <f t="shared" si="22"/>
        <v>8.7757784525008855</v>
      </c>
      <c r="S169">
        <f t="shared" si="23"/>
        <v>-1.3516776808585658E-2</v>
      </c>
    </row>
    <row r="170" spans="1:19" x14ac:dyDescent="0.25">
      <c r="A170" s="1">
        <v>43711</v>
      </c>
      <c r="B170">
        <v>9.1999998089999995</v>
      </c>
      <c r="C170">
        <v>9.0399999619999996</v>
      </c>
      <c r="D170">
        <v>9.1800003050000001</v>
      </c>
      <c r="E170">
        <v>9.1000003809999992</v>
      </c>
      <c r="F170">
        <v>26331000</v>
      </c>
      <c r="G170">
        <v>8.8033514020000005</v>
      </c>
      <c r="I170">
        <f t="shared" si="20"/>
        <v>8.7948251680886429</v>
      </c>
      <c r="K170">
        <f t="shared" si="17"/>
        <v>8.7684909857029663</v>
      </c>
      <c r="L170">
        <f t="shared" si="18"/>
        <v>8.7801538191682162</v>
      </c>
      <c r="M170">
        <f t="shared" si="19"/>
        <v>-1.1662833465249628E-2</v>
      </c>
      <c r="O170">
        <f t="shared" si="21"/>
        <v>1.0025738017527206</v>
      </c>
      <c r="P170" s="3">
        <f t="shared" si="24"/>
        <v>8.7998809235218935</v>
      </c>
      <c r="R170">
        <f t="shared" si="22"/>
        <v>8.789190940276864</v>
      </c>
      <c r="S170">
        <f t="shared" si="23"/>
        <v>-1.190102093351181E-2</v>
      </c>
    </row>
    <row r="171" spans="1:19" x14ac:dyDescent="0.25">
      <c r="A171" s="1">
        <v>43712</v>
      </c>
      <c r="B171">
        <v>9.2299995419999998</v>
      </c>
      <c r="C171">
        <v>9.0699996949999999</v>
      </c>
      <c r="D171">
        <v>9.1700000760000009</v>
      </c>
      <c r="E171">
        <v>9.1999998089999995</v>
      </c>
      <c r="F171">
        <v>27406400</v>
      </c>
      <c r="G171">
        <v>8.9000911709999997</v>
      </c>
      <c r="I171">
        <f t="shared" si="20"/>
        <v>8.7990882850443217</v>
      </c>
      <c r="K171">
        <f t="shared" si="17"/>
        <v>8.8265762504451448</v>
      </c>
      <c r="L171">
        <f t="shared" si="18"/>
        <v>8.8342910783514839</v>
      </c>
      <c r="M171">
        <f t="shared" si="19"/>
        <v>-7.7148279063385932E-3</v>
      </c>
      <c r="O171">
        <f t="shared" si="21"/>
        <v>0.99701354456398539</v>
      </c>
      <c r="P171" s="3">
        <f t="shared" si="24"/>
        <v>8.9030160742287823</v>
      </c>
      <c r="R171">
        <f t="shared" si="22"/>
        <v>8.9322854662060642</v>
      </c>
      <c r="S171">
        <f t="shared" si="23"/>
        <v>-2.601288121749085E-3</v>
      </c>
    </row>
    <row r="172" spans="1:19" x14ac:dyDescent="0.25">
      <c r="A172" s="1">
        <v>43713</v>
      </c>
      <c r="B172">
        <v>9.3999996190000008</v>
      </c>
      <c r="C172">
        <v>9.25</v>
      </c>
      <c r="D172">
        <v>9.25</v>
      </c>
      <c r="E172">
        <v>9.3400001530000001</v>
      </c>
      <c r="F172">
        <v>36626800</v>
      </c>
      <c r="G172">
        <v>9.0355272289999995</v>
      </c>
      <c r="I172">
        <f t="shared" si="20"/>
        <v>8.8495897280221598</v>
      </c>
      <c r="K172">
        <f t="shared" si="17"/>
        <v>8.92960544117288</v>
      </c>
      <c r="L172">
        <f t="shared" si="18"/>
        <v>8.931051739722573</v>
      </c>
      <c r="M172">
        <f t="shared" si="19"/>
        <v>-1.446298549692927E-3</v>
      </c>
      <c r="O172">
        <f t="shared" si="21"/>
        <v>0.99823817805471626</v>
      </c>
      <c r="P172" s="3">
        <f t="shared" si="24"/>
        <v>9.0389196998087105</v>
      </c>
      <c r="R172">
        <f t="shared" si="22"/>
        <v>9.0502406718673569</v>
      </c>
      <c r="S172">
        <f t="shared" si="23"/>
        <v>4.6321015052334224E-3</v>
      </c>
    </row>
    <row r="173" spans="1:19" x14ac:dyDescent="0.25">
      <c r="A173" s="1">
        <v>43714</v>
      </c>
      <c r="B173">
        <v>9.4099998469999999</v>
      </c>
      <c r="C173">
        <v>9.1999998089999995</v>
      </c>
      <c r="D173">
        <v>9.3699998860000004</v>
      </c>
      <c r="E173">
        <v>9.3400001530000001</v>
      </c>
      <c r="F173">
        <v>29210100</v>
      </c>
      <c r="G173">
        <v>9.0355272289999995</v>
      </c>
      <c r="I173">
        <f t="shared" si="20"/>
        <v>8.9425584785110797</v>
      </c>
      <c r="K173">
        <f t="shared" si="17"/>
        <v>8.9842976901715588</v>
      </c>
      <c r="L173">
        <f t="shared" si="18"/>
        <v>8.9825663350864389</v>
      </c>
      <c r="M173">
        <f t="shared" si="19"/>
        <v>1.7313550851205978E-3</v>
      </c>
      <c r="O173">
        <f t="shared" si="21"/>
        <v>0.99460999697276586</v>
      </c>
      <c r="P173" s="3">
        <f t="shared" si="24"/>
        <v>9.0457855296462384</v>
      </c>
      <c r="R173">
        <f t="shared" si="22"/>
        <v>9.0881762542060898</v>
      </c>
      <c r="S173">
        <f t="shared" si="23"/>
        <v>6.6303103552433872E-3</v>
      </c>
    </row>
    <row r="174" spans="1:19" x14ac:dyDescent="0.25">
      <c r="A174" s="1">
        <v>43717</v>
      </c>
      <c r="B174">
        <v>9.6499996190000008</v>
      </c>
      <c r="C174">
        <v>9.3900003430000005</v>
      </c>
      <c r="D174">
        <v>9.3900003430000005</v>
      </c>
      <c r="E174">
        <v>9.5399999619999996</v>
      </c>
      <c r="F174">
        <v>48059400</v>
      </c>
      <c r="G174">
        <v>9.2290077210000003</v>
      </c>
      <c r="I174">
        <f t="shared" si="20"/>
        <v>8.9890428537555387</v>
      </c>
      <c r="K174">
        <f t="shared" si="17"/>
        <v>9.1157253615957536</v>
      </c>
      <c r="L174">
        <f t="shared" si="18"/>
        <v>9.1066527055857804</v>
      </c>
      <c r="M174">
        <f t="shared" si="19"/>
        <v>9.0726560099738552E-3</v>
      </c>
      <c r="O174">
        <f t="shared" si="21"/>
        <v>1.0114295960787534</v>
      </c>
      <c r="P174" s="3">
        <f t="shared" si="24"/>
        <v>9.2194863880257518</v>
      </c>
      <c r="R174">
        <f t="shared" si="22"/>
        <v>9.1078870279712483</v>
      </c>
      <c r="S174">
        <f t="shared" si="23"/>
        <v>7.4151381598382944E-3</v>
      </c>
    </row>
    <row r="175" spans="1:19" x14ac:dyDescent="0.25">
      <c r="A175" s="1">
        <v>43718</v>
      </c>
      <c r="B175">
        <v>9.4200000760000009</v>
      </c>
      <c r="C175">
        <v>9.0399999619999996</v>
      </c>
      <c r="D175">
        <v>9.0799999239999991</v>
      </c>
      <c r="E175">
        <v>9.4200000760000009</v>
      </c>
      <c r="F175">
        <v>70567300</v>
      </c>
      <c r="G175">
        <v>9.1129188540000001</v>
      </c>
      <c r="I175">
        <f t="shared" si="20"/>
        <v>9.1090252873777686</v>
      </c>
      <c r="K175">
        <f t="shared" si="17"/>
        <v>9.1233105685799778</v>
      </c>
      <c r="L175">
        <f t="shared" si="18"/>
        <v>9.1143221077978769</v>
      </c>
      <c r="M175">
        <f t="shared" si="19"/>
        <v>8.9884607821012086E-3</v>
      </c>
      <c r="O175">
        <f t="shared" si="21"/>
        <v>1.0075698976933507</v>
      </c>
      <c r="P175" s="3">
        <f t="shared" si="24"/>
        <v>9.1202202498633831</v>
      </c>
      <c r="R175">
        <f t="shared" si="22"/>
        <v>9.0483045284633761</v>
      </c>
      <c r="S175">
        <f t="shared" si="23"/>
        <v>3.3952798997756647E-3</v>
      </c>
    </row>
    <row r="176" spans="1:19" x14ac:dyDescent="0.25">
      <c r="A176" s="1">
        <v>43719</v>
      </c>
      <c r="B176">
        <v>9.4300003050000001</v>
      </c>
      <c r="C176">
        <v>9.2899999619999996</v>
      </c>
      <c r="D176">
        <v>9.2899999619999996</v>
      </c>
      <c r="E176">
        <v>9.4200000760000009</v>
      </c>
      <c r="F176">
        <v>34190300</v>
      </c>
      <c r="G176">
        <v>9.1129188540000001</v>
      </c>
      <c r="I176">
        <f t="shared" si="20"/>
        <v>9.1109720706888844</v>
      </c>
      <c r="K176">
        <f t="shared" si="17"/>
        <v>9.1267914206346905</v>
      </c>
      <c r="L176">
        <f t="shared" si="18"/>
        <v>9.118114711289989</v>
      </c>
      <c r="M176">
        <f t="shared" si="19"/>
        <v>8.6767093447018603E-3</v>
      </c>
      <c r="O176">
        <f t="shared" si="21"/>
        <v>1.0088530566782596</v>
      </c>
      <c r="P176" s="3">
        <f t="shared" si="24"/>
        <v>9.113844287328293</v>
      </c>
      <c r="R176">
        <f t="shared" si="22"/>
        <v>9.0316732639505695</v>
      </c>
      <c r="S176">
        <f t="shared" si="23"/>
        <v>2.1936872350207283E-3</v>
      </c>
    </row>
    <row r="177" spans="1:19" x14ac:dyDescent="0.25">
      <c r="A177" s="1">
        <v>43720</v>
      </c>
      <c r="B177">
        <v>9.4799995419999998</v>
      </c>
      <c r="C177">
        <v>9.3199996949999999</v>
      </c>
      <c r="D177">
        <v>9.3599996569999995</v>
      </c>
      <c r="E177">
        <v>9.4099998469999999</v>
      </c>
      <c r="F177">
        <v>35687700</v>
      </c>
      <c r="G177">
        <v>9.1032457349999998</v>
      </c>
      <c r="I177">
        <f t="shared" si="20"/>
        <v>9.1119454623444422</v>
      </c>
      <c r="K177">
        <f t="shared" si="17"/>
        <v>9.1229889165930071</v>
      </c>
      <c r="L177">
        <f t="shared" si="18"/>
        <v>9.1150185778173451</v>
      </c>
      <c r="M177">
        <f t="shared" si="19"/>
        <v>7.9703387756611191E-3</v>
      </c>
      <c r="O177">
        <f t="shared" si="21"/>
        <v>1.005493614756412</v>
      </c>
      <c r="P177" s="3">
        <f t="shared" si="24"/>
        <v>9.1102199960736918</v>
      </c>
      <c r="R177">
        <f t="shared" si="22"/>
        <v>9.0568714427955648</v>
      </c>
      <c r="S177">
        <f t="shared" si="23"/>
        <v>3.5739567316192032E-3</v>
      </c>
    </row>
    <row r="178" spans="1:19" x14ac:dyDescent="0.25">
      <c r="A178" s="1">
        <v>43721</v>
      </c>
      <c r="B178">
        <v>9.5900001530000001</v>
      </c>
      <c r="C178">
        <v>9.4399995800000003</v>
      </c>
      <c r="D178">
        <v>9.4700002669999996</v>
      </c>
      <c r="E178">
        <v>9.4499998089999995</v>
      </c>
      <c r="F178">
        <v>27161300</v>
      </c>
      <c r="G178">
        <v>9.1419410709999998</v>
      </c>
      <c r="I178">
        <f t="shared" si="20"/>
        <v>9.107595598672221</v>
      </c>
      <c r="K178">
        <f t="shared" si="17"/>
        <v>9.1410038972043743</v>
      </c>
      <c r="L178">
        <f t="shared" si="18"/>
        <v>9.1324649937965034</v>
      </c>
      <c r="M178">
        <f t="shared" si="19"/>
        <v>8.5389034078709493E-3</v>
      </c>
      <c r="O178">
        <f t="shared" si="21"/>
        <v>1.0032208544025809</v>
      </c>
      <c r="P178" s="3">
        <f t="shared" si="24"/>
        <v>9.1511052151886663</v>
      </c>
      <c r="R178">
        <f t="shared" si="22"/>
        <v>9.1148851252865875</v>
      </c>
      <c r="S178">
        <f t="shared" si="23"/>
        <v>6.8403402771834119E-3</v>
      </c>
    </row>
    <row r="179" spans="1:19" x14ac:dyDescent="0.25">
      <c r="A179" s="1">
        <v>43724</v>
      </c>
      <c r="B179">
        <v>9.4499998089999995</v>
      </c>
      <c r="C179">
        <v>9.2399997710000008</v>
      </c>
      <c r="D179">
        <v>9.3599996569999995</v>
      </c>
      <c r="E179">
        <v>9.3000001910000005</v>
      </c>
      <c r="F179">
        <v>50052600</v>
      </c>
      <c r="G179">
        <v>8.9968309400000006</v>
      </c>
      <c r="I179">
        <f t="shared" si="20"/>
        <v>9.1247683348361104</v>
      </c>
      <c r="K179">
        <f t="shared" si="17"/>
        <v>9.0731311332939271</v>
      </c>
      <c r="L179">
        <f t="shared" si="18"/>
        <v>9.0689174186021866</v>
      </c>
      <c r="M179">
        <f t="shared" si="19"/>
        <v>4.2137146917396798E-3</v>
      </c>
      <c r="O179">
        <f t="shared" si="21"/>
        <v>0.99333559909799618</v>
      </c>
      <c r="P179" s="3">
        <f t="shared" si="24"/>
        <v>9.0103361017105179</v>
      </c>
      <c r="R179">
        <f t="shared" si="22"/>
        <v>9.0672175976760911</v>
      </c>
      <c r="S179">
        <f t="shared" si="23"/>
        <v>3.5698682039226287E-3</v>
      </c>
    </row>
    <row r="180" spans="1:19" x14ac:dyDescent="0.25">
      <c r="A180" s="1">
        <v>43725</v>
      </c>
      <c r="B180">
        <v>9.3100004199999997</v>
      </c>
      <c r="C180">
        <v>9.1800003050000001</v>
      </c>
      <c r="D180">
        <v>9.2700004580000002</v>
      </c>
      <c r="E180">
        <v>9.2799997330000004</v>
      </c>
      <c r="F180">
        <v>27391200</v>
      </c>
      <c r="G180">
        <v>8.9774827960000003</v>
      </c>
      <c r="I180">
        <f t="shared" si="20"/>
        <v>9.0607996374180555</v>
      </c>
      <c r="K180">
        <f t="shared" si="17"/>
        <v>9.0266512292198851</v>
      </c>
      <c r="L180">
        <f t="shared" si="18"/>
        <v>9.0253069646469637</v>
      </c>
      <c r="M180">
        <f t="shared" si="19"/>
        <v>1.3442645729219247E-3</v>
      </c>
      <c r="O180">
        <f t="shared" si="21"/>
        <v>0.99227379538261629</v>
      </c>
      <c r="P180" s="3">
        <f t="shared" si="24"/>
        <v>8.9807633403457512</v>
      </c>
      <c r="R180">
        <f t="shared" si="22"/>
        <v>9.0484605748801741</v>
      </c>
      <c r="S180">
        <f t="shared" si="23"/>
        <v>2.2302547439322466E-3</v>
      </c>
    </row>
    <row r="181" spans="1:19" x14ac:dyDescent="0.25">
      <c r="A181" s="1">
        <v>43726</v>
      </c>
      <c r="B181">
        <v>9.3599996569999995</v>
      </c>
      <c r="C181">
        <v>9.2200002669999996</v>
      </c>
      <c r="D181">
        <v>9.2600002289999992</v>
      </c>
      <c r="E181">
        <v>9.25</v>
      </c>
      <c r="F181">
        <v>24309400</v>
      </c>
      <c r="G181">
        <v>8.9484615329999997</v>
      </c>
      <c r="I181">
        <f t="shared" si="20"/>
        <v>9.019141216709027</v>
      </c>
      <c r="K181">
        <f t="shared" si="17"/>
        <v>8.9865549547962686</v>
      </c>
      <c r="L181">
        <f t="shared" si="18"/>
        <v>8.9875563811099433</v>
      </c>
      <c r="M181">
        <f t="shared" si="19"/>
        <v>-1.0014263136746166E-3</v>
      </c>
      <c r="O181">
        <f t="shared" si="21"/>
        <v>0.99917167527949191</v>
      </c>
      <c r="P181" s="3">
        <f t="shared" si="24"/>
        <v>8.9377356652755751</v>
      </c>
      <c r="R181">
        <f t="shared" si="22"/>
        <v>8.9490154199674308</v>
      </c>
      <c r="S181">
        <f t="shared" si="23"/>
        <v>-3.8702698354682861E-3</v>
      </c>
    </row>
    <row r="182" spans="1:19" x14ac:dyDescent="0.25">
      <c r="A182" s="1">
        <v>43727</v>
      </c>
      <c r="B182">
        <v>9.3299999239999991</v>
      </c>
      <c r="C182">
        <v>9.1000003809999992</v>
      </c>
      <c r="D182">
        <v>9.3100004199999997</v>
      </c>
      <c r="E182">
        <v>9.1000003809999992</v>
      </c>
      <c r="F182">
        <v>28780700</v>
      </c>
      <c r="G182">
        <v>8.8033514020000005</v>
      </c>
      <c r="I182">
        <f t="shared" si="20"/>
        <v>8.9838013748545134</v>
      </c>
      <c r="K182">
        <f t="shared" si="17"/>
        <v>8.8884556455005725</v>
      </c>
      <c r="L182">
        <f t="shared" si="18"/>
        <v>8.8949531783981346</v>
      </c>
      <c r="M182">
        <f t="shared" si="19"/>
        <v>-6.4975328975626599E-3</v>
      </c>
      <c r="O182">
        <f t="shared" si="21"/>
        <v>0.99606651820023351</v>
      </c>
      <c r="P182" s="3">
        <f t="shared" si="24"/>
        <v>8.7963332473494749</v>
      </c>
      <c r="R182">
        <f t="shared" si="22"/>
        <v>8.8411783770821408</v>
      </c>
      <c r="S182">
        <f t="shared" si="23"/>
        <v>-1.0108276218457585E-2</v>
      </c>
    </row>
    <row r="183" spans="1:19" x14ac:dyDescent="0.25">
      <c r="A183" s="1">
        <v>43728</v>
      </c>
      <c r="B183">
        <v>9.3000001910000005</v>
      </c>
      <c r="C183">
        <v>9.1099996569999995</v>
      </c>
      <c r="D183">
        <v>9.1300001139999996</v>
      </c>
      <c r="E183">
        <v>9.1700000760000009</v>
      </c>
      <c r="F183">
        <v>37491300</v>
      </c>
      <c r="G183">
        <v>8.8710689540000001</v>
      </c>
      <c r="I183">
        <f t="shared" si="20"/>
        <v>8.8935763884272561</v>
      </c>
      <c r="K183">
        <f t="shared" si="17"/>
        <v>8.872743166107707</v>
      </c>
      <c r="L183">
        <f t="shared" si="18"/>
        <v>8.8797622997502863</v>
      </c>
      <c r="M183">
        <f t="shared" si="19"/>
        <v>-7.0191336425797978E-3</v>
      </c>
      <c r="O183">
        <f t="shared" si="21"/>
        <v>1.0056245486416115</v>
      </c>
      <c r="P183" s="3">
        <f t="shared" si="24"/>
        <v>8.8504034667976494</v>
      </c>
      <c r="R183">
        <f t="shared" si="22"/>
        <v>8.8121460807878389</v>
      </c>
      <c r="S183">
        <f t="shared" si="23"/>
        <v>-1.1243717423008245E-2</v>
      </c>
    </row>
    <row r="184" spans="1:19" x14ac:dyDescent="0.25">
      <c r="A184" s="1">
        <v>43731</v>
      </c>
      <c r="B184">
        <v>9.2299995419999998</v>
      </c>
      <c r="C184">
        <v>9.0799999239999991</v>
      </c>
      <c r="D184">
        <v>9.1300001139999996</v>
      </c>
      <c r="E184">
        <v>9.1599998469999999</v>
      </c>
      <c r="F184">
        <v>22051100</v>
      </c>
      <c r="G184">
        <v>8.8613948820000008</v>
      </c>
      <c r="I184">
        <f t="shared" si="20"/>
        <v>8.882322671213629</v>
      </c>
      <c r="K184">
        <f t="shared" si="17"/>
        <v>8.8597094418880431</v>
      </c>
      <c r="L184">
        <f t="shared" si="18"/>
        <v>8.8670690240538548</v>
      </c>
      <c r="M184">
        <f t="shared" si="19"/>
        <v>-7.3595821658109014E-3</v>
      </c>
      <c r="O184">
        <f t="shared" si="21"/>
        <v>1.0061272060174271</v>
      </c>
      <c r="P184" s="3">
        <f t="shared" si="24"/>
        <v>8.8499549392382413</v>
      </c>
      <c r="R184">
        <f t="shared" si="22"/>
        <v>8.8069410648363409</v>
      </c>
      <c r="S184">
        <f t="shared" si="23"/>
        <v>-1.0881395334717631E-2</v>
      </c>
    </row>
    <row r="185" spans="1:19" x14ac:dyDescent="0.25">
      <c r="A185" s="1">
        <v>43732</v>
      </c>
      <c r="B185">
        <v>9.2299995419999998</v>
      </c>
      <c r="C185">
        <v>9.0500001910000005</v>
      </c>
      <c r="D185">
        <v>9.1899995800000003</v>
      </c>
      <c r="E185">
        <v>9.1099996569999995</v>
      </c>
      <c r="F185">
        <v>33092500</v>
      </c>
      <c r="G185">
        <v>8.8130245209999991</v>
      </c>
      <c r="I185">
        <f t="shared" si="20"/>
        <v>8.871858776606814</v>
      </c>
      <c r="K185">
        <f t="shared" si="17"/>
        <v>8.8276068516515682</v>
      </c>
      <c r="L185">
        <f t="shared" si="18"/>
        <v>8.8363669814440211</v>
      </c>
      <c r="M185">
        <f t="shared" si="19"/>
        <v>-8.7601297924522672E-3</v>
      </c>
      <c r="O185">
        <f t="shared" si="21"/>
        <v>1.0029296398009246</v>
      </c>
      <c r="P185" s="3">
        <f t="shared" si="24"/>
        <v>8.8048934634451026</v>
      </c>
      <c r="R185">
        <f t="shared" si="22"/>
        <v>8.7903949268063215</v>
      </c>
      <c r="S185">
        <f t="shared" si="23"/>
        <v>-1.1221279896435734E-2</v>
      </c>
    </row>
    <row r="186" spans="1:19" x14ac:dyDescent="0.25">
      <c r="A186" s="1">
        <v>43733</v>
      </c>
      <c r="B186">
        <v>9.2299995419999998</v>
      </c>
      <c r="C186">
        <v>9.0900001530000001</v>
      </c>
      <c r="D186">
        <v>9.1000003809999992</v>
      </c>
      <c r="E186">
        <v>9.1999998089999995</v>
      </c>
      <c r="F186">
        <v>20510300</v>
      </c>
      <c r="G186">
        <v>8.9000911709999997</v>
      </c>
      <c r="I186">
        <f t="shared" si="20"/>
        <v>8.8424416488034066</v>
      </c>
      <c r="K186">
        <f t="shared" si="17"/>
        <v>8.8572634111137845</v>
      </c>
      <c r="L186">
        <f t="shared" si="18"/>
        <v>8.8638490113257831</v>
      </c>
      <c r="M186">
        <f t="shared" si="19"/>
        <v>-6.5856002119994133E-3</v>
      </c>
      <c r="O186">
        <f t="shared" si="21"/>
        <v>1.0033982854712007</v>
      </c>
      <c r="P186" s="3">
        <f t="shared" si="24"/>
        <v>8.8938072004623319</v>
      </c>
      <c r="R186">
        <f t="shared" si="22"/>
        <v>8.8694882681840834</v>
      </c>
      <c r="S186">
        <f t="shared" si="23"/>
        <v>-5.802402619983874E-3</v>
      </c>
    </row>
    <row r="187" spans="1:19" x14ac:dyDescent="0.25">
      <c r="A187" s="1">
        <v>43734</v>
      </c>
      <c r="B187">
        <v>9.2299995419999998</v>
      </c>
      <c r="C187">
        <v>9.0699996949999999</v>
      </c>
      <c r="D187">
        <v>9.2299995419999998</v>
      </c>
      <c r="E187">
        <v>9.1400003430000005</v>
      </c>
      <c r="F187">
        <v>26556300</v>
      </c>
      <c r="G187">
        <v>8.8420476909999994</v>
      </c>
      <c r="I187">
        <f t="shared" si="20"/>
        <v>8.871266409901704</v>
      </c>
      <c r="K187">
        <f t="shared" si="17"/>
        <v>8.8426134792414786</v>
      </c>
      <c r="L187">
        <f t="shared" si="18"/>
        <v>8.8496555510568911</v>
      </c>
      <c r="M187">
        <f t="shared" si="19"/>
        <v>-7.0420718154129694E-3</v>
      </c>
      <c r="O187">
        <f t="shared" si="21"/>
        <v>0.99575817251701648</v>
      </c>
      <c r="P187" s="3">
        <f t="shared" si="24"/>
        <v>8.8452246039745379</v>
      </c>
      <c r="R187">
        <f t="shared" si="22"/>
        <v>8.8872904776759185</v>
      </c>
      <c r="S187">
        <f t="shared" si="23"/>
        <v>-4.3861258932747366E-3</v>
      </c>
    </row>
    <row r="188" spans="1:19" x14ac:dyDescent="0.25">
      <c r="A188" s="1">
        <v>43735</v>
      </c>
      <c r="B188">
        <v>9.6000003809999992</v>
      </c>
      <c r="C188">
        <v>9.0600004199999997</v>
      </c>
      <c r="D188">
        <v>9.1400003430000005</v>
      </c>
      <c r="E188">
        <v>9.0799999239999991</v>
      </c>
      <c r="F188">
        <v>32459500</v>
      </c>
      <c r="G188">
        <v>8.7840032580000003</v>
      </c>
      <c r="I188">
        <f t="shared" si="20"/>
        <v>8.8566570504508526</v>
      </c>
      <c r="K188">
        <f t="shared" si="17"/>
        <v>8.8045079901680818</v>
      </c>
      <c r="L188">
        <f t="shared" si="18"/>
        <v>8.8133083686207385</v>
      </c>
      <c r="M188">
        <f t="shared" si="19"/>
        <v>-8.8003784526573432E-3</v>
      </c>
      <c r="O188">
        <f t="shared" si="21"/>
        <v>0.99416879031883476</v>
      </c>
      <c r="P188" s="3">
        <f t="shared" si="24"/>
        <v>8.7784707778450883</v>
      </c>
      <c r="R188">
        <f t="shared" si="22"/>
        <v>8.8370948243595677</v>
      </c>
      <c r="S188">
        <f t="shared" si="23"/>
        <v>-7.1346975386592992E-3</v>
      </c>
    </row>
    <row r="189" spans="1:19" x14ac:dyDescent="0.25">
      <c r="A189" s="1">
        <v>43738</v>
      </c>
      <c r="B189">
        <v>9.2100000380000004</v>
      </c>
      <c r="C189">
        <v>9.1000003809999992</v>
      </c>
      <c r="D189">
        <v>9.1099996569999995</v>
      </c>
      <c r="E189">
        <v>9.1599998469999999</v>
      </c>
      <c r="F189">
        <v>21510000</v>
      </c>
      <c r="G189">
        <v>8.8613948820000008</v>
      </c>
      <c r="I189">
        <f t="shared" si="20"/>
        <v>8.8203301542254273</v>
      </c>
      <c r="K189">
        <f t="shared" si="17"/>
        <v>8.8258576643863424</v>
      </c>
      <c r="L189">
        <f t="shared" si="18"/>
        <v>8.8329514360840413</v>
      </c>
      <c r="M189">
        <f t="shared" si="19"/>
        <v>-7.0937716976997335E-3</v>
      </c>
      <c r="O189">
        <f t="shared" si="21"/>
        <v>0.99923618051445195</v>
      </c>
      <c r="P189" s="3">
        <f t="shared" si="24"/>
        <v>8.8512666165938718</v>
      </c>
      <c r="R189">
        <f t="shared" si="22"/>
        <v>8.8631743958589659</v>
      </c>
      <c r="S189">
        <f t="shared" si="23"/>
        <v>-5.1418413963758482E-3</v>
      </c>
    </row>
    <row r="190" spans="1:19" x14ac:dyDescent="0.25">
      <c r="A190" s="1">
        <v>43739</v>
      </c>
      <c r="B190">
        <v>9.2399997710000008</v>
      </c>
      <c r="C190">
        <v>8.8699998860000004</v>
      </c>
      <c r="D190">
        <v>9.1899995800000003</v>
      </c>
      <c r="E190">
        <v>8.8999996190000008</v>
      </c>
      <c r="F190">
        <v>39559500</v>
      </c>
      <c r="G190">
        <v>8.6098699570000008</v>
      </c>
      <c r="I190">
        <f t="shared" si="20"/>
        <v>8.840862518112715</v>
      </c>
      <c r="K190">
        <f t="shared" si="17"/>
        <v>8.7042904077738807</v>
      </c>
      <c r="L190">
        <f t="shared" si="18"/>
        <v>8.7178638106931707</v>
      </c>
      <c r="M190">
        <f t="shared" si="19"/>
        <v>-1.3573402919289984E-2</v>
      </c>
      <c r="O190">
        <f t="shared" si="21"/>
        <v>0.98959016485040019</v>
      </c>
      <c r="P190" s="3">
        <f t="shared" si="24"/>
        <v>8.6053196927094273</v>
      </c>
      <c r="R190">
        <f t="shared" si="22"/>
        <v>8.70987336680321</v>
      </c>
      <c r="S190">
        <f t="shared" si="23"/>
        <v>-1.4031392655938654E-2</v>
      </c>
    </row>
    <row r="191" spans="1:19" x14ac:dyDescent="0.25">
      <c r="A191" s="1">
        <v>43740</v>
      </c>
      <c r="B191">
        <v>8.8599996569999995</v>
      </c>
      <c r="C191">
        <v>8.4399995800000003</v>
      </c>
      <c r="D191">
        <v>8.8500003809999992</v>
      </c>
      <c r="E191">
        <v>8.6099996569999995</v>
      </c>
      <c r="F191">
        <v>68137000</v>
      </c>
      <c r="G191">
        <v>8.3293237690000002</v>
      </c>
      <c r="I191">
        <f t="shared" si="20"/>
        <v>8.7253662375563579</v>
      </c>
      <c r="K191">
        <f t="shared" si="17"/>
        <v>8.4919846863044341</v>
      </c>
      <c r="L191">
        <f t="shared" si="18"/>
        <v>8.5168070883869404</v>
      </c>
      <c r="M191">
        <f t="shared" si="19"/>
        <v>-2.4822402082506401E-2</v>
      </c>
      <c r="O191">
        <f t="shared" si="21"/>
        <v>0.9822153623238048</v>
      </c>
      <c r="P191" s="3">
        <f t="shared" si="24"/>
        <v>8.3102018678573337</v>
      </c>
      <c r="R191">
        <f t="shared" si="22"/>
        <v>8.4872205305032011</v>
      </c>
      <c r="S191">
        <f t="shared" si="23"/>
        <v>-2.6548679274582866E-2</v>
      </c>
    </row>
    <row r="192" spans="1:19" x14ac:dyDescent="0.25">
      <c r="A192" s="1">
        <v>43741</v>
      </c>
      <c r="B192">
        <v>8.7100000380000004</v>
      </c>
      <c r="C192">
        <v>8.4499998089999995</v>
      </c>
      <c r="D192">
        <v>8.5500001910000005</v>
      </c>
      <c r="E192">
        <v>8.7100000380000004</v>
      </c>
      <c r="F192">
        <v>40827900</v>
      </c>
      <c r="G192">
        <v>8.426064491</v>
      </c>
      <c r="I192">
        <f t="shared" si="20"/>
        <v>8.5273450032781781</v>
      </c>
      <c r="K192">
        <f t="shared" si="17"/>
        <v>8.4322245807105762</v>
      </c>
      <c r="L192">
        <f t="shared" si="18"/>
        <v>8.4590245886522162</v>
      </c>
      <c r="M192">
        <f t="shared" si="19"/>
        <v>-2.6800007941639472E-2</v>
      </c>
      <c r="O192">
        <f t="shared" si="21"/>
        <v>0.9976881086957966</v>
      </c>
      <c r="P192" s="3">
        <f t="shared" si="24"/>
        <v>8.3833100483529126</v>
      </c>
      <c r="R192">
        <f t="shared" si="22"/>
        <v>8.4310615581085884</v>
      </c>
      <c r="S192">
        <f t="shared" si="23"/>
        <v>-2.8325296861784657E-2</v>
      </c>
    </row>
    <row r="193" spans="1:19" x14ac:dyDescent="0.25">
      <c r="A193" s="1">
        <v>43742</v>
      </c>
      <c r="B193">
        <v>8.7600002289999992</v>
      </c>
      <c r="C193">
        <v>8.6599998469999999</v>
      </c>
      <c r="D193">
        <v>8.7200002669999996</v>
      </c>
      <c r="E193">
        <v>8.7399997710000008</v>
      </c>
      <c r="F193">
        <v>27827400</v>
      </c>
      <c r="G193">
        <v>8.4550857540000006</v>
      </c>
      <c r="I193">
        <f t="shared" si="20"/>
        <v>8.4767047471390882</v>
      </c>
      <c r="K193">
        <f t="shared" si="17"/>
        <v>8.417540994612331</v>
      </c>
      <c r="L193">
        <f t="shared" si="18"/>
        <v>8.4436551673552884</v>
      </c>
      <c r="M193">
        <f t="shared" si="19"/>
        <v>-2.6114172742956767E-2</v>
      </c>
      <c r="O193">
        <f t="shared" si="21"/>
        <v>1.0040997675985726</v>
      </c>
      <c r="P193" s="3">
        <f t="shared" si="24"/>
        <v>8.421364055624446</v>
      </c>
      <c r="R193">
        <f t="shared" si="22"/>
        <v>8.4145932658594305</v>
      </c>
      <c r="S193">
        <f t="shared" si="23"/>
        <v>-2.761387658502705E-2</v>
      </c>
    </row>
    <row r="194" spans="1:19" x14ac:dyDescent="0.25">
      <c r="A194" s="1">
        <v>43745</v>
      </c>
      <c r="B194">
        <v>8.7899999619999996</v>
      </c>
      <c r="C194">
        <v>8.6099996569999995</v>
      </c>
      <c r="D194">
        <v>8.6999998089999995</v>
      </c>
      <c r="E194">
        <v>8.6800003050000001</v>
      </c>
      <c r="F194">
        <v>29340400</v>
      </c>
      <c r="G194">
        <v>8.3970422740000004</v>
      </c>
      <c r="I194">
        <f t="shared" si="20"/>
        <v>8.4658952505695453</v>
      </c>
      <c r="K194">
        <f t="shared" si="17"/>
        <v>8.3805624999448387</v>
      </c>
      <c r="L194">
        <f t="shared" si="18"/>
        <v>8.4072916343061657</v>
      </c>
      <c r="M194">
        <f t="shared" si="19"/>
        <v>-2.6729134361326724E-2</v>
      </c>
      <c r="O194">
        <f t="shared" si="21"/>
        <v>0.99903440166961155</v>
      </c>
      <c r="P194" s="3">
        <f t="shared" si="24"/>
        <v>8.3755619808585102</v>
      </c>
      <c r="R194">
        <f t="shared" si="22"/>
        <v>8.4098961002077779</v>
      </c>
      <c r="S194">
        <f t="shared" si="23"/>
        <v>-2.6238873929024579E-2</v>
      </c>
    </row>
    <row r="195" spans="1:19" x14ac:dyDescent="0.25">
      <c r="A195" s="1">
        <v>43746</v>
      </c>
      <c r="B195">
        <v>8.6599998469999999</v>
      </c>
      <c r="C195">
        <v>8.5</v>
      </c>
      <c r="D195">
        <v>8.6499996190000008</v>
      </c>
      <c r="E195">
        <v>8.5399999619999996</v>
      </c>
      <c r="F195">
        <v>31091200</v>
      </c>
      <c r="G195">
        <v>8.2616062160000006</v>
      </c>
      <c r="I195">
        <f t="shared" si="20"/>
        <v>8.4314687622847728</v>
      </c>
      <c r="K195">
        <f t="shared" ref="K195:K258" si="25">L195+M195</f>
        <v>8.2907865350927494</v>
      </c>
      <c r="L195">
        <f t="shared" si="18"/>
        <v>8.3210843579724205</v>
      </c>
      <c r="M195">
        <f t="shared" si="19"/>
        <v>-3.0297822879671827E-2</v>
      </c>
      <c r="O195">
        <f t="shared" si="21"/>
        <v>0.99071089043611149</v>
      </c>
      <c r="P195" s="3">
        <f t="shared" si="24"/>
        <v>8.2411432530940125</v>
      </c>
      <c r="R195">
        <f t="shared" si="22"/>
        <v>8.3468605837921999</v>
      </c>
      <c r="S195">
        <f t="shared" si="23"/>
        <v>-2.8446672478217784E-2</v>
      </c>
    </row>
    <row r="196" spans="1:19" x14ac:dyDescent="0.25">
      <c r="A196" s="1">
        <v>43747</v>
      </c>
      <c r="B196">
        <v>8.6400003430000005</v>
      </c>
      <c r="C196">
        <v>8.5600004199999997</v>
      </c>
      <c r="D196">
        <v>8.6099996569999995</v>
      </c>
      <c r="E196">
        <v>8.5600004199999997</v>
      </c>
      <c r="F196">
        <v>16898500</v>
      </c>
      <c r="G196">
        <v>8.2809553149999999</v>
      </c>
      <c r="I196">
        <f t="shared" si="20"/>
        <v>8.3465374891423867</v>
      </c>
      <c r="K196">
        <f t="shared" si="25"/>
        <v>8.2552781655639205</v>
      </c>
      <c r="L196">
        <f t="shared" ref="L196:L259" si="26">($J$2*G196+(1-$J$2)*(L195+M195))</f>
        <v>8.2858709250463747</v>
      </c>
      <c r="M196">
        <f t="shared" ref="M196:M259" si="27">($N$2*(L196-L195)+(1-$N$2)*M195)</f>
        <v>-3.0592759482454268E-2</v>
      </c>
      <c r="O196">
        <f t="shared" si="21"/>
        <v>0.99669782386714101</v>
      </c>
      <c r="P196" s="3">
        <f t="shared" si="24"/>
        <v>8.2461486253647998</v>
      </c>
      <c r="R196">
        <f t="shared" si="22"/>
        <v>8.3028496081561176</v>
      </c>
      <c r="S196">
        <f t="shared" si="23"/>
        <v>-2.9380530667689649E-2</v>
      </c>
    </row>
    <row r="197" spans="1:19" x14ac:dyDescent="0.25">
      <c r="A197" s="1">
        <v>43748</v>
      </c>
      <c r="B197">
        <v>8.6499996190000008</v>
      </c>
      <c r="C197">
        <v>8.5200004580000002</v>
      </c>
      <c r="D197">
        <v>8.5799999239999991</v>
      </c>
      <c r="E197">
        <v>8.6199998860000004</v>
      </c>
      <c r="F197">
        <v>28069600</v>
      </c>
      <c r="G197">
        <v>8.3389987950000002</v>
      </c>
      <c r="I197">
        <f t="shared" ref="I197:I260" si="28">($J$2*G196+(1-$J$2)*I196)</f>
        <v>8.3137464020711924</v>
      </c>
      <c r="K197">
        <f t="shared" si="25"/>
        <v>8.2690573396825879</v>
      </c>
      <c r="L197">
        <f t="shared" si="26"/>
        <v>8.2971384802819603</v>
      </c>
      <c r="M197">
        <f t="shared" si="27"/>
        <v>-2.8081140599371873E-2</v>
      </c>
      <c r="O197">
        <f t="shared" si="21"/>
        <v>0.99847387137227384</v>
      </c>
      <c r="P197" s="3">
        <f t="shared" si="24"/>
        <v>8.312605804751426</v>
      </c>
      <c r="R197">
        <f t="shared" si="22"/>
        <v>8.3500943169614104</v>
      </c>
      <c r="S197">
        <f t="shared" si="23"/>
        <v>-2.4783016299310703E-2</v>
      </c>
    </row>
    <row r="198" spans="1:19" x14ac:dyDescent="0.25">
      <c r="A198" s="1">
        <v>43749</v>
      </c>
      <c r="B198">
        <v>8.8699998860000004</v>
      </c>
      <c r="C198">
        <v>8.7299995419999998</v>
      </c>
      <c r="D198">
        <v>8.7299995419999998</v>
      </c>
      <c r="E198">
        <v>8.7799997330000004</v>
      </c>
      <c r="F198">
        <v>34175700</v>
      </c>
      <c r="G198">
        <v>8.4937820429999995</v>
      </c>
      <c r="I198">
        <f t="shared" si="28"/>
        <v>8.3263725985355954</v>
      </c>
      <c r="K198">
        <f t="shared" si="25"/>
        <v>8.3600802918414434</v>
      </c>
      <c r="L198">
        <f t="shared" si="26"/>
        <v>8.3814196913412928</v>
      </c>
      <c r="M198">
        <f t="shared" si="27"/>
        <v>-2.1339399499849608E-2</v>
      </c>
      <c r="O198">
        <f t="shared" si="21"/>
        <v>1.0006256319750231</v>
      </c>
      <c r="P198" s="3">
        <f t="shared" si="24"/>
        <v>8.4766285354622806</v>
      </c>
      <c r="R198">
        <f t="shared" si="22"/>
        <v>8.486443675242775</v>
      </c>
      <c r="S198">
        <f t="shared" si="23"/>
        <v>-1.5115073824470181E-2</v>
      </c>
    </row>
    <row r="199" spans="1:19" x14ac:dyDescent="0.25">
      <c r="A199" s="1">
        <v>43752</v>
      </c>
      <c r="B199">
        <v>8.8400001530000001</v>
      </c>
      <c r="C199">
        <v>8.7600002289999992</v>
      </c>
      <c r="D199">
        <v>8.8199996949999999</v>
      </c>
      <c r="E199">
        <v>8.8199996949999999</v>
      </c>
      <c r="F199">
        <v>24794500</v>
      </c>
      <c r="G199">
        <v>8.5324783330000002</v>
      </c>
      <c r="I199">
        <f t="shared" si="28"/>
        <v>8.4100773207677975</v>
      </c>
      <c r="K199">
        <f t="shared" si="25"/>
        <v>8.4301118541556281</v>
      </c>
      <c r="L199">
        <f t="shared" si="26"/>
        <v>8.4462793124207209</v>
      </c>
      <c r="M199">
        <f t="shared" si="27"/>
        <v>-1.6167458265092947E-2</v>
      </c>
      <c r="O199">
        <f t="shared" si="21"/>
        <v>1.0022501215981738</v>
      </c>
      <c r="P199" s="3">
        <f t="shared" si="24"/>
        <v>8.5182259908854689</v>
      </c>
      <c r="R199">
        <f t="shared" si="22"/>
        <v>8.5117894036503294</v>
      </c>
      <c r="S199">
        <f t="shared" si="23"/>
        <v>-1.2687425690548704E-2</v>
      </c>
    </row>
    <row r="200" spans="1:19" x14ac:dyDescent="0.25">
      <c r="A200" s="1">
        <v>43753</v>
      </c>
      <c r="B200">
        <v>9.1000003809999992</v>
      </c>
      <c r="C200">
        <v>8.7799997330000004</v>
      </c>
      <c r="D200">
        <v>8.8400001530000001</v>
      </c>
      <c r="E200">
        <v>9.0699996949999999</v>
      </c>
      <c r="F200">
        <v>29771700</v>
      </c>
      <c r="G200">
        <v>8.7743282320000002</v>
      </c>
      <c r="I200">
        <f t="shared" si="28"/>
        <v>8.4712778268838989</v>
      </c>
      <c r="K200">
        <f t="shared" si="25"/>
        <v>8.5963790761480521</v>
      </c>
      <c r="L200">
        <f t="shared" si="26"/>
        <v>8.6022200430778142</v>
      </c>
      <c r="M200">
        <f t="shared" si="27"/>
        <v>-5.8409669297617758E-3</v>
      </c>
      <c r="O200">
        <f t="shared" si="21"/>
        <v>1.0164654866805258</v>
      </c>
      <c r="P200" s="3">
        <f t="shared" si="24"/>
        <v>8.7551189009001913</v>
      </c>
      <c r="R200">
        <f t="shared" si="22"/>
        <v>8.6188021904739802</v>
      </c>
      <c r="S200">
        <f t="shared" si="23"/>
        <v>-5.5054129396967331E-3</v>
      </c>
    </row>
    <row r="201" spans="1:19" x14ac:dyDescent="0.25">
      <c r="A201" s="1">
        <v>43754</v>
      </c>
      <c r="B201">
        <v>9.1899995800000003</v>
      </c>
      <c r="C201">
        <v>9.0600004199999997</v>
      </c>
      <c r="D201">
        <v>9.1099996569999995</v>
      </c>
      <c r="E201">
        <v>9.0699996949999999</v>
      </c>
      <c r="F201">
        <v>27190300</v>
      </c>
      <c r="G201">
        <v>8.7743282320000002</v>
      </c>
      <c r="I201">
        <f t="shared" si="28"/>
        <v>8.6228030294419504</v>
      </c>
      <c r="K201">
        <f t="shared" si="25"/>
        <v>8.6848511618198234</v>
      </c>
      <c r="L201">
        <f t="shared" si="26"/>
        <v>8.6853536540740262</v>
      </c>
      <c r="M201">
        <f t="shared" si="27"/>
        <v>-5.0249225420335129E-4</v>
      </c>
      <c r="O201">
        <f t="shared" si="21"/>
        <v>1.0095388731075647</v>
      </c>
      <c r="P201" s="3">
        <f t="shared" si="24"/>
        <v>8.7805984037366258</v>
      </c>
      <c r="R201">
        <f t="shared" si="22"/>
        <v>8.6980528375709678</v>
      </c>
      <c r="S201">
        <f t="shared" si="23"/>
        <v>-4.2004933749567337E-4</v>
      </c>
    </row>
    <row r="202" spans="1:19" x14ac:dyDescent="0.25">
      <c r="A202" s="1">
        <v>43755</v>
      </c>
      <c r="B202">
        <v>9.1400003430000005</v>
      </c>
      <c r="C202">
        <v>9.0299997330000004</v>
      </c>
      <c r="D202">
        <v>9.1199998860000004</v>
      </c>
      <c r="E202">
        <v>9.1099996569999995</v>
      </c>
      <c r="F202">
        <v>28361200</v>
      </c>
      <c r="G202">
        <v>8.8130245209999991</v>
      </c>
      <c r="I202">
        <f t="shared" si="28"/>
        <v>8.6985656307209744</v>
      </c>
      <c r="K202">
        <f t="shared" si="25"/>
        <v>8.7522805499311147</v>
      </c>
      <c r="L202">
        <f t="shared" si="26"/>
        <v>8.7489378414099122</v>
      </c>
      <c r="M202">
        <f t="shared" si="27"/>
        <v>3.3427085212020097E-3</v>
      </c>
      <c r="O202">
        <f t="shared" ref="O202:O265" si="29">$Q$2*(G202/R202)+(1-$Q$2)*O201</f>
        <v>1.0026297022386303</v>
      </c>
      <c r="P202" s="3">
        <f t="shared" si="24"/>
        <v>8.8253127816192638</v>
      </c>
      <c r="R202">
        <f t="shared" ref="R202:R265" si="30">($J$2*(G202/O195)+(1-$J$2)*(R201+S201))</f>
        <v>8.7966450220631298</v>
      </c>
      <c r="S202">
        <f t="shared" ref="S202:S265" si="31">$N$2*(R202-R201)+(1-$N$2)*S201</f>
        <v>5.5206846922837872E-3</v>
      </c>
    </row>
    <row r="203" spans="1:19" x14ac:dyDescent="0.25">
      <c r="A203" s="1">
        <v>43756</v>
      </c>
      <c r="B203">
        <v>9.3199996949999999</v>
      </c>
      <c r="C203">
        <v>9.0900001530000001</v>
      </c>
      <c r="D203">
        <v>9.0900001530000001</v>
      </c>
      <c r="E203">
        <v>9.2899999619999996</v>
      </c>
      <c r="F203">
        <v>42422900</v>
      </c>
      <c r="G203">
        <v>8.9871568679999996</v>
      </c>
      <c r="I203">
        <f t="shared" si="28"/>
        <v>8.7557950758604868</v>
      </c>
      <c r="K203">
        <f t="shared" si="25"/>
        <v>8.8801077070288255</v>
      </c>
      <c r="L203">
        <f t="shared" si="26"/>
        <v>8.8697187089655571</v>
      </c>
      <c r="M203">
        <f t="shared" si="27"/>
        <v>1.0388998063268588E-2</v>
      </c>
      <c r="O203">
        <f t="shared" si="29"/>
        <v>1.0081025418775451</v>
      </c>
      <c r="P203" s="3">
        <f t="shared" ref="P203:P266" si="32">(R203+S203)*O203</f>
        <v>8.9937996517350278</v>
      </c>
      <c r="R203">
        <f t="shared" si="30"/>
        <v>8.909549036804421</v>
      </c>
      <c r="S203">
        <f t="shared" si="31"/>
        <v>1.1963684495224232E-2</v>
      </c>
    </row>
    <row r="204" spans="1:19" x14ac:dyDescent="0.25">
      <c r="A204" s="1">
        <v>43759</v>
      </c>
      <c r="B204">
        <v>9.2399997710000008</v>
      </c>
      <c r="C204">
        <v>9.0100002289999992</v>
      </c>
      <c r="D204">
        <v>9.1899995800000003</v>
      </c>
      <c r="E204">
        <v>9.0299997330000004</v>
      </c>
      <c r="F204">
        <v>33610200</v>
      </c>
      <c r="G204">
        <v>8.878996849</v>
      </c>
      <c r="I204">
        <f t="shared" si="28"/>
        <v>8.8714759719302432</v>
      </c>
      <c r="K204">
        <f t="shared" si="25"/>
        <v>8.8899079503368164</v>
      </c>
      <c r="L204">
        <f t="shared" si="26"/>
        <v>8.8795522780144118</v>
      </c>
      <c r="M204">
        <f t="shared" si="27"/>
        <v>1.0355672322403753E-2</v>
      </c>
      <c r="O204">
        <f t="shared" si="29"/>
        <v>0.99797663239593271</v>
      </c>
      <c r="P204" s="3">
        <f t="shared" si="32"/>
        <v>8.9000910639686523</v>
      </c>
      <c r="R204">
        <f t="shared" si="30"/>
        <v>8.9070403864886565</v>
      </c>
      <c r="S204">
        <f t="shared" si="31"/>
        <v>1.1095344406564907E-2</v>
      </c>
    </row>
    <row r="205" spans="1:19" x14ac:dyDescent="0.25">
      <c r="A205" s="1">
        <v>43760</v>
      </c>
      <c r="B205">
        <v>9.1400003430000005</v>
      </c>
      <c r="C205">
        <v>8.9600000380000004</v>
      </c>
      <c r="D205">
        <v>9.0100002289999992</v>
      </c>
      <c r="E205">
        <v>9.0699996949999999</v>
      </c>
      <c r="F205">
        <v>35878500</v>
      </c>
      <c r="G205">
        <v>8.9183273320000005</v>
      </c>
      <c r="I205">
        <f t="shared" si="28"/>
        <v>8.8752364104651207</v>
      </c>
      <c r="K205">
        <f t="shared" si="25"/>
        <v>8.9153258949407075</v>
      </c>
      <c r="L205">
        <f t="shared" si="26"/>
        <v>8.9041176411684084</v>
      </c>
      <c r="M205">
        <f t="shared" si="27"/>
        <v>1.1208253772299323E-2</v>
      </c>
      <c r="O205">
        <f t="shared" si="29"/>
        <v>1.0000887835268266</v>
      </c>
      <c r="P205" s="3">
        <f t="shared" si="32"/>
        <v>8.9271698050028352</v>
      </c>
      <c r="R205">
        <f t="shared" si="30"/>
        <v>8.9154434803702021</v>
      </c>
      <c r="S205">
        <f t="shared" si="31"/>
        <v>1.0933809375063747E-2</v>
      </c>
    </row>
    <row r="206" spans="1:19" x14ac:dyDescent="0.25">
      <c r="A206" s="1">
        <v>43761</v>
      </c>
      <c r="B206">
        <v>9.2100000380000004</v>
      </c>
      <c r="C206">
        <v>8.9700002669999996</v>
      </c>
      <c r="D206">
        <v>9.0100002289999992</v>
      </c>
      <c r="E206">
        <v>9.2100000380000004</v>
      </c>
      <c r="F206">
        <v>44770400</v>
      </c>
      <c r="G206">
        <v>9.0559873579999994</v>
      </c>
      <c r="I206">
        <f t="shared" si="28"/>
        <v>8.8967818712325606</v>
      </c>
      <c r="K206">
        <f t="shared" si="25"/>
        <v>9.0010847241344312</v>
      </c>
      <c r="L206">
        <f t="shared" si="26"/>
        <v>8.9856566264703535</v>
      </c>
      <c r="M206">
        <f t="shared" si="27"/>
        <v>1.5428097664078065E-2</v>
      </c>
      <c r="O206">
        <f t="shared" si="29"/>
        <v>1.007521794697817</v>
      </c>
      <c r="P206" s="3">
        <f t="shared" si="32"/>
        <v>9.0628890976973988</v>
      </c>
      <c r="R206">
        <f t="shared" si="30"/>
        <v>8.981016661475639</v>
      </c>
      <c r="S206">
        <f t="shared" si="31"/>
        <v>1.4212171678886139E-2</v>
      </c>
    </row>
    <row r="207" spans="1:19" x14ac:dyDescent="0.25">
      <c r="A207" s="1">
        <v>43762</v>
      </c>
      <c r="B207">
        <v>8.8900003430000005</v>
      </c>
      <c r="C207">
        <v>8.5500001910000005</v>
      </c>
      <c r="D207">
        <v>8.8699998860000004</v>
      </c>
      <c r="E207">
        <v>8.6000003809999992</v>
      </c>
      <c r="F207">
        <v>120395200</v>
      </c>
      <c r="G207">
        <v>8.4561882019999999</v>
      </c>
      <c r="I207">
        <f t="shared" si="28"/>
        <v>8.9763846146162791</v>
      </c>
      <c r="K207">
        <f t="shared" si="25"/>
        <v>8.7277176650672601</v>
      </c>
      <c r="L207">
        <f t="shared" si="26"/>
        <v>8.7286364630672146</v>
      </c>
      <c r="M207">
        <f t="shared" si="27"/>
        <v>-9.1879799995494768E-4</v>
      </c>
      <c r="O207">
        <f t="shared" si="29"/>
        <v>0.97985316149799628</v>
      </c>
      <c r="P207" s="3">
        <f t="shared" si="32"/>
        <v>8.4768568431296298</v>
      </c>
      <c r="R207">
        <f t="shared" si="30"/>
        <v>8.657218610132027</v>
      </c>
      <c r="S207">
        <f t="shared" si="31"/>
        <v>-6.0684417024637512E-3</v>
      </c>
    </row>
    <row r="208" spans="1:19" x14ac:dyDescent="0.25">
      <c r="A208" s="1">
        <v>43763</v>
      </c>
      <c r="B208">
        <v>8.75</v>
      </c>
      <c r="C208">
        <v>8.6199998860000004</v>
      </c>
      <c r="D208">
        <v>8.6700000760000009</v>
      </c>
      <c r="E208">
        <v>8.7200002669999996</v>
      </c>
      <c r="F208">
        <v>51373600</v>
      </c>
      <c r="G208">
        <v>8.5741815569999993</v>
      </c>
      <c r="I208">
        <f t="shared" si="28"/>
        <v>8.7162864083081395</v>
      </c>
      <c r="K208">
        <f t="shared" si="25"/>
        <v>8.6454247297916567</v>
      </c>
      <c r="L208">
        <f t="shared" si="26"/>
        <v>8.6509496110336297</v>
      </c>
      <c r="M208">
        <f t="shared" si="27"/>
        <v>-5.5248812419727471E-3</v>
      </c>
      <c r="O208">
        <f t="shared" si="29"/>
        <v>0.9981977458464204</v>
      </c>
      <c r="P208" s="3">
        <f t="shared" si="32"/>
        <v>8.5459205585690317</v>
      </c>
      <c r="R208">
        <f t="shared" si="30"/>
        <v>8.5721582448051876</v>
      </c>
      <c r="S208">
        <f t="shared" si="31"/>
        <v>-1.0807957119926288E-2</v>
      </c>
    </row>
    <row r="209" spans="1:19" x14ac:dyDescent="0.25">
      <c r="A209" s="1">
        <v>43766</v>
      </c>
      <c r="B209">
        <v>8.7600002289999992</v>
      </c>
      <c r="C209">
        <v>8.5799999239999991</v>
      </c>
      <c r="D209">
        <v>8.7600002289999992</v>
      </c>
      <c r="E209">
        <v>8.6099996569999995</v>
      </c>
      <c r="F209">
        <v>39635300</v>
      </c>
      <c r="G209">
        <v>8.4660196299999999</v>
      </c>
      <c r="I209">
        <f t="shared" si="28"/>
        <v>8.6452339826540694</v>
      </c>
      <c r="K209">
        <f t="shared" si="25"/>
        <v>8.5448151456601042</v>
      </c>
      <c r="L209">
        <f t="shared" si="26"/>
        <v>8.5557221798958274</v>
      </c>
      <c r="M209">
        <f t="shared" si="27"/>
        <v>-1.0907034235722521E-2</v>
      </c>
      <c r="O209">
        <f t="shared" si="29"/>
        <v>0.99594957726100608</v>
      </c>
      <c r="P209" s="3">
        <f t="shared" si="32"/>
        <v>8.4538675858694159</v>
      </c>
      <c r="R209">
        <f t="shared" si="30"/>
        <v>8.502582599355577</v>
      </c>
      <c r="S209">
        <f t="shared" si="31"/>
        <v>-1.4334018419707346E-2</v>
      </c>
    </row>
    <row r="210" spans="1:19" x14ac:dyDescent="0.25">
      <c r="A210" s="1">
        <v>43767</v>
      </c>
      <c r="B210">
        <v>8.7100000380000004</v>
      </c>
      <c r="C210">
        <v>8.5900001530000001</v>
      </c>
      <c r="D210">
        <v>8.5900001530000001</v>
      </c>
      <c r="E210">
        <v>8.6400003430000005</v>
      </c>
      <c r="F210">
        <v>36771800</v>
      </c>
      <c r="G210">
        <v>8.4955186840000003</v>
      </c>
      <c r="I210">
        <f t="shared" si="28"/>
        <v>8.5556268063270338</v>
      </c>
      <c r="K210">
        <f t="shared" si="25"/>
        <v>8.5077809867445282</v>
      </c>
      <c r="L210">
        <f t="shared" si="26"/>
        <v>8.5201669148300532</v>
      </c>
      <c r="M210">
        <f t="shared" si="27"/>
        <v>-1.2385928085525622E-2</v>
      </c>
      <c r="O210">
        <f t="shared" si="29"/>
        <v>1.0036147612315034</v>
      </c>
      <c r="P210" s="3">
        <f t="shared" si="32"/>
        <v>8.4720925268303926</v>
      </c>
      <c r="R210">
        <f t="shared" si="30"/>
        <v>8.4577426135491791</v>
      </c>
      <c r="S210">
        <f t="shared" si="31"/>
        <v>-1.6164376462908778E-2</v>
      </c>
    </row>
    <row r="211" spans="1:19" x14ac:dyDescent="0.25">
      <c r="A211" s="1">
        <v>43768</v>
      </c>
      <c r="B211">
        <v>8.6400003430000005</v>
      </c>
      <c r="C211">
        <v>8.5200004580000002</v>
      </c>
      <c r="D211">
        <v>8.6400003430000005</v>
      </c>
      <c r="E211">
        <v>8.5399999619999996</v>
      </c>
      <c r="F211">
        <v>28685300</v>
      </c>
      <c r="G211">
        <v>8.3971910479999998</v>
      </c>
      <c r="I211">
        <f t="shared" si="28"/>
        <v>8.525572745163517</v>
      </c>
      <c r="K211">
        <f t="shared" si="25"/>
        <v>8.4367823911244031</v>
      </c>
      <c r="L211">
        <f t="shared" si="26"/>
        <v>8.452486017372264</v>
      </c>
      <c r="M211">
        <f t="shared" si="27"/>
        <v>-1.5703626247861431E-2</v>
      </c>
      <c r="O211">
        <f t="shared" si="29"/>
        <v>0.99708242465187269</v>
      </c>
      <c r="P211" s="3">
        <f t="shared" si="32"/>
        <v>8.3863724588144954</v>
      </c>
      <c r="R211">
        <f t="shared" si="30"/>
        <v>8.4278971686785908</v>
      </c>
      <c r="S211">
        <f t="shared" si="31"/>
        <v>-1.6985240567369546E-2</v>
      </c>
    </row>
    <row r="212" spans="1:19" x14ac:dyDescent="0.25">
      <c r="A212" s="1">
        <v>43769</v>
      </c>
      <c r="B212">
        <v>8.6000003809999992</v>
      </c>
      <c r="C212">
        <v>8.5</v>
      </c>
      <c r="D212">
        <v>8.5799999239999991</v>
      </c>
      <c r="E212">
        <v>8.5900001530000001</v>
      </c>
      <c r="F212">
        <v>29124100</v>
      </c>
      <c r="G212">
        <v>8.4463548660000001</v>
      </c>
      <c r="I212">
        <f t="shared" si="28"/>
        <v>8.4613818965817593</v>
      </c>
      <c r="K212">
        <f t="shared" si="25"/>
        <v>8.426152176560608</v>
      </c>
      <c r="L212">
        <f t="shared" si="26"/>
        <v>8.4415686285622016</v>
      </c>
      <c r="M212">
        <f t="shared" si="27"/>
        <v>-1.541645200159349E-2</v>
      </c>
      <c r="O212">
        <f t="shared" si="29"/>
        <v>1.0016406399890361</v>
      </c>
      <c r="P212" s="3">
        <f t="shared" si="32"/>
        <v>8.426115613211433</v>
      </c>
      <c r="R212">
        <f t="shared" si="30"/>
        <v>8.4282584817549981</v>
      </c>
      <c r="S212">
        <f t="shared" si="31"/>
        <v>-1.5944447348742934E-2</v>
      </c>
    </row>
    <row r="213" spans="1:19" x14ac:dyDescent="0.25">
      <c r="A213" s="1">
        <v>43770</v>
      </c>
      <c r="B213">
        <v>8.9300003050000001</v>
      </c>
      <c r="C213">
        <v>8.6400003430000005</v>
      </c>
      <c r="D213">
        <v>8.6400003430000005</v>
      </c>
      <c r="E213">
        <v>8.8900003430000005</v>
      </c>
      <c r="F213">
        <v>55354900</v>
      </c>
      <c r="G213">
        <v>8.7413387300000007</v>
      </c>
      <c r="I213">
        <f t="shared" si="28"/>
        <v>8.4538683812908797</v>
      </c>
      <c r="K213">
        <f t="shared" si="25"/>
        <v>8.5777845978818927</v>
      </c>
      <c r="L213">
        <f t="shared" si="26"/>
        <v>8.5837454532803044</v>
      </c>
      <c r="M213">
        <f t="shared" si="27"/>
        <v>-5.9608553984117126E-3</v>
      </c>
      <c r="O213">
        <f t="shared" si="29"/>
        <v>1.0209299687398046</v>
      </c>
      <c r="P213" s="3">
        <f t="shared" si="32"/>
        <v>8.7148267099805956</v>
      </c>
      <c r="R213">
        <f t="shared" si="30"/>
        <v>8.5441965395252062</v>
      </c>
      <c r="S213">
        <f t="shared" si="31"/>
        <v>-8.0314970416058753E-3</v>
      </c>
    </row>
    <row r="214" spans="1:19" x14ac:dyDescent="0.25">
      <c r="A214" s="1">
        <v>43773</v>
      </c>
      <c r="B214">
        <v>9.0500001910000005</v>
      </c>
      <c r="C214">
        <v>8.9300003050000001</v>
      </c>
      <c r="D214">
        <v>8.9300003050000001</v>
      </c>
      <c r="E214">
        <v>9</v>
      </c>
      <c r="F214">
        <v>46716500</v>
      </c>
      <c r="G214">
        <v>8.8494987490000003</v>
      </c>
      <c r="I214">
        <f t="shared" si="28"/>
        <v>8.5976035556454402</v>
      </c>
      <c r="K214">
        <f t="shared" si="25"/>
        <v>8.7158322425760772</v>
      </c>
      <c r="L214">
        <f t="shared" si="26"/>
        <v>8.7136416734409465</v>
      </c>
      <c r="M214">
        <f t="shared" si="27"/>
        <v>2.1905691351315204E-3</v>
      </c>
      <c r="O214">
        <f t="shared" si="29"/>
        <v>1.0088235967957992</v>
      </c>
      <c r="P214" s="3">
        <f t="shared" si="32"/>
        <v>8.8682017235045905</v>
      </c>
      <c r="R214">
        <f t="shared" si="30"/>
        <v>8.7838095182700684</v>
      </c>
      <c r="S214">
        <f t="shared" si="31"/>
        <v>6.8271715055822097E-3</v>
      </c>
    </row>
    <row r="215" spans="1:19" x14ac:dyDescent="0.25">
      <c r="A215" s="1">
        <v>43774</v>
      </c>
      <c r="B215">
        <v>9.1499996190000008</v>
      </c>
      <c r="C215">
        <v>9</v>
      </c>
      <c r="D215">
        <v>9.0200004580000002</v>
      </c>
      <c r="E215">
        <v>9.0200004580000002</v>
      </c>
      <c r="F215">
        <v>37569700</v>
      </c>
      <c r="G215">
        <v>8.8691644669999992</v>
      </c>
      <c r="I215">
        <f t="shared" si="28"/>
        <v>8.7235511523227203</v>
      </c>
      <c r="K215">
        <f t="shared" si="25"/>
        <v>8.7992888906558857</v>
      </c>
      <c r="L215">
        <f t="shared" si="26"/>
        <v>8.7924983547880373</v>
      </c>
      <c r="M215">
        <f t="shared" si="27"/>
        <v>6.7905358678490759E-3</v>
      </c>
      <c r="O215">
        <f t="shared" si="29"/>
        <v>1.0040654087958498</v>
      </c>
      <c r="P215" s="3">
        <f t="shared" si="32"/>
        <v>8.8835396495554502</v>
      </c>
      <c r="R215">
        <f t="shared" si="30"/>
        <v>8.8379072526995763</v>
      </c>
      <c r="S215">
        <f t="shared" si="31"/>
        <v>9.6634052810177541E-3</v>
      </c>
    </row>
    <row r="216" spans="1:19" x14ac:dyDescent="0.25">
      <c r="A216" s="1">
        <v>43775</v>
      </c>
      <c r="B216">
        <v>9.0500001910000005</v>
      </c>
      <c r="C216">
        <v>8.8900003430000005</v>
      </c>
      <c r="D216">
        <v>9.0500001910000005</v>
      </c>
      <c r="E216">
        <v>8.9200000760000009</v>
      </c>
      <c r="F216">
        <v>39497700</v>
      </c>
      <c r="G216">
        <v>8.7708368300000004</v>
      </c>
      <c r="I216">
        <f t="shared" si="28"/>
        <v>8.7963578096613588</v>
      </c>
      <c r="K216">
        <f t="shared" si="25"/>
        <v>8.790999834376116</v>
      </c>
      <c r="L216">
        <f t="shared" si="26"/>
        <v>8.7850628603279439</v>
      </c>
      <c r="M216">
        <f t="shared" si="27"/>
        <v>5.9369740481725278E-3</v>
      </c>
      <c r="O216">
        <f t="shared" si="29"/>
        <v>0.99467622089786267</v>
      </c>
      <c r="P216" s="3">
        <f t="shared" si="32"/>
        <v>8.7884321826122278</v>
      </c>
      <c r="R216">
        <f t="shared" si="30"/>
        <v>8.8270387819015212</v>
      </c>
      <c r="S216">
        <f t="shared" si="31"/>
        <v>8.4314927162733849E-3</v>
      </c>
    </row>
    <row r="217" spans="1:19" x14ac:dyDescent="0.25">
      <c r="A217" s="1">
        <v>43776</v>
      </c>
      <c r="B217">
        <v>9.0100002289999992</v>
      </c>
      <c r="C217">
        <v>8.8800001139999996</v>
      </c>
      <c r="D217">
        <v>8.9600000380000004</v>
      </c>
      <c r="E217">
        <v>8.8900003430000005</v>
      </c>
      <c r="F217">
        <v>32640400</v>
      </c>
      <c r="G217">
        <v>8.7413387300000007</v>
      </c>
      <c r="I217">
        <f t="shared" si="28"/>
        <v>8.7835973198306796</v>
      </c>
      <c r="K217">
        <f t="shared" si="25"/>
        <v>8.7706164231049488</v>
      </c>
      <c r="L217">
        <f t="shared" si="26"/>
        <v>8.7661692821880592</v>
      </c>
      <c r="M217">
        <f t="shared" si="27"/>
        <v>4.4471409168890946E-3</v>
      </c>
      <c r="O217">
        <f t="shared" si="29"/>
        <v>0.99625407376603281</v>
      </c>
      <c r="P217" s="3">
        <f t="shared" si="32"/>
        <v>8.744446290939079</v>
      </c>
      <c r="R217">
        <f t="shared" si="30"/>
        <v>8.7726624797852999</v>
      </c>
      <c r="S217">
        <f t="shared" si="31"/>
        <v>4.6630250263236996E-3</v>
      </c>
    </row>
    <row r="218" spans="1:19" x14ac:dyDescent="0.25">
      <c r="A218" s="1">
        <v>43777</v>
      </c>
      <c r="B218">
        <v>9.0399999619999996</v>
      </c>
      <c r="C218">
        <v>8.8199996949999999</v>
      </c>
      <c r="D218">
        <v>8.8999996190000008</v>
      </c>
      <c r="E218">
        <v>9.0399999619999996</v>
      </c>
      <c r="F218">
        <v>29476800</v>
      </c>
      <c r="G218">
        <v>8.8888292310000008</v>
      </c>
      <c r="I218">
        <f t="shared" si="28"/>
        <v>8.7624680249153393</v>
      </c>
      <c r="K218">
        <f t="shared" si="25"/>
        <v>8.8377163522062148</v>
      </c>
      <c r="L218">
        <f t="shared" si="26"/>
        <v>8.8297228270524748</v>
      </c>
      <c r="M218">
        <f t="shared" si="27"/>
        <v>7.9935251537406812E-3</v>
      </c>
      <c r="O218">
        <f t="shared" si="29"/>
        <v>1.0039744857994741</v>
      </c>
      <c r="P218" s="3">
        <f t="shared" si="32"/>
        <v>8.8900642109854857</v>
      </c>
      <c r="R218">
        <f t="shared" si="30"/>
        <v>8.846082225075536</v>
      </c>
      <c r="S218">
        <f t="shared" si="31"/>
        <v>8.7884282421584435E-3</v>
      </c>
    </row>
    <row r="219" spans="1:19" x14ac:dyDescent="0.25">
      <c r="A219" s="1">
        <v>43780</v>
      </c>
      <c r="B219">
        <v>9.1000003809999992</v>
      </c>
      <c r="C219">
        <v>8.9399995800000003</v>
      </c>
      <c r="D219">
        <v>8.9499998089999995</v>
      </c>
      <c r="E219">
        <v>9.0799999239999991</v>
      </c>
      <c r="F219">
        <v>24846600</v>
      </c>
      <c r="G219">
        <v>8.9281606670000002</v>
      </c>
      <c r="I219">
        <f t="shared" si="28"/>
        <v>8.8256486279576691</v>
      </c>
      <c r="K219">
        <f t="shared" si="25"/>
        <v>8.8936453642006619</v>
      </c>
      <c r="L219">
        <f t="shared" si="26"/>
        <v>8.8829385096031075</v>
      </c>
      <c r="M219">
        <f t="shared" si="27"/>
        <v>1.0706854597554201E-2</v>
      </c>
      <c r="O219">
        <f t="shared" si="29"/>
        <v>1.0048504378003189</v>
      </c>
      <c r="P219" s="3">
        <f t="shared" si="32"/>
        <v>8.9378955611415645</v>
      </c>
      <c r="R219">
        <f t="shared" si="30"/>
        <v>8.8842037077309897</v>
      </c>
      <c r="S219">
        <f t="shared" si="31"/>
        <v>1.0548411506956156E-2</v>
      </c>
    </row>
    <row r="220" spans="1:19" x14ac:dyDescent="0.25">
      <c r="A220" s="1">
        <v>43781</v>
      </c>
      <c r="B220">
        <v>9.1300001139999996</v>
      </c>
      <c r="C220">
        <v>9.0399999619999996</v>
      </c>
      <c r="D220">
        <v>9.0600004199999997</v>
      </c>
      <c r="E220">
        <v>9.0399999619999996</v>
      </c>
      <c r="F220">
        <v>28703900</v>
      </c>
      <c r="G220">
        <v>8.8888292310000008</v>
      </c>
      <c r="I220">
        <f t="shared" si="28"/>
        <v>8.8769046474788347</v>
      </c>
      <c r="K220">
        <f t="shared" si="25"/>
        <v>8.9017996682018641</v>
      </c>
      <c r="L220">
        <f t="shared" si="26"/>
        <v>8.8912372976003304</v>
      </c>
      <c r="M220">
        <f t="shared" si="27"/>
        <v>1.0562370601534326E-2</v>
      </c>
      <c r="O220">
        <f t="shared" si="29"/>
        <v>1.0094999979875885</v>
      </c>
      <c r="P220" s="3">
        <f t="shared" si="32"/>
        <v>8.8892330903233567</v>
      </c>
      <c r="R220">
        <f t="shared" si="30"/>
        <v>8.8006762384608272</v>
      </c>
      <c r="S220">
        <f t="shared" si="31"/>
        <v>4.9038586603290428E-3</v>
      </c>
    </row>
    <row r="221" spans="1:19" x14ac:dyDescent="0.25">
      <c r="A221" s="1">
        <v>43782</v>
      </c>
      <c r="B221">
        <v>9</v>
      </c>
      <c r="C221">
        <v>8.8000001910000005</v>
      </c>
      <c r="D221">
        <v>9</v>
      </c>
      <c r="E221">
        <v>8.8100004199999997</v>
      </c>
      <c r="F221">
        <v>34491200</v>
      </c>
      <c r="G221">
        <v>8.6626758580000001</v>
      </c>
      <c r="I221">
        <f t="shared" si="28"/>
        <v>8.8828669392394168</v>
      </c>
      <c r="K221">
        <f t="shared" si="25"/>
        <v>8.7856264193964098</v>
      </c>
      <c r="L221">
        <f t="shared" si="26"/>
        <v>8.7822377631009321</v>
      </c>
      <c r="M221">
        <f t="shared" si="27"/>
        <v>3.3886562954783634E-3</v>
      </c>
      <c r="O221">
        <f t="shared" si="29"/>
        <v>0.99747590584949597</v>
      </c>
      <c r="P221" s="3">
        <f t="shared" si="32"/>
        <v>8.6726420189585802</v>
      </c>
      <c r="R221">
        <f t="shared" si="30"/>
        <v>8.6962442686611876</v>
      </c>
      <c r="S221">
        <f t="shared" si="31"/>
        <v>-1.6562910472690782E-3</v>
      </c>
    </row>
    <row r="222" spans="1:19" x14ac:dyDescent="0.25">
      <c r="A222" s="1">
        <v>43783</v>
      </c>
      <c r="B222">
        <v>8.9099998469999999</v>
      </c>
      <c r="C222">
        <v>8.7799997330000004</v>
      </c>
      <c r="D222">
        <v>8.8500003809999992</v>
      </c>
      <c r="E222">
        <v>8.7899999619999996</v>
      </c>
      <c r="F222">
        <v>26527800</v>
      </c>
      <c r="G222">
        <v>8.6430101389999994</v>
      </c>
      <c r="I222">
        <f t="shared" si="28"/>
        <v>8.7727713986197084</v>
      </c>
      <c r="K222">
        <f t="shared" si="25"/>
        <v>8.7134284470817907</v>
      </c>
      <c r="L222">
        <f t="shared" si="26"/>
        <v>8.7143182791982046</v>
      </c>
      <c r="M222">
        <f t="shared" si="27"/>
        <v>-8.8983211641398881E-4</v>
      </c>
      <c r="O222">
        <f t="shared" si="29"/>
        <v>0.99888503454702171</v>
      </c>
      <c r="P222" s="3">
        <f t="shared" si="32"/>
        <v>8.6374068692499186</v>
      </c>
      <c r="R222">
        <f t="shared" si="30"/>
        <v>8.6513015082798894</v>
      </c>
      <c r="S222">
        <f t="shared" si="31"/>
        <v>-4.253479207310824E-3</v>
      </c>
    </row>
    <row r="223" spans="1:19" x14ac:dyDescent="0.25">
      <c r="A223" s="1">
        <v>43784</v>
      </c>
      <c r="B223">
        <v>8.9600000380000004</v>
      </c>
      <c r="C223">
        <v>8.8500003809999992</v>
      </c>
      <c r="D223">
        <v>8.8500003809999992</v>
      </c>
      <c r="E223">
        <v>8.9499998089999995</v>
      </c>
      <c r="F223">
        <v>26416300</v>
      </c>
      <c r="G223">
        <v>8.80033493</v>
      </c>
      <c r="I223">
        <f t="shared" si="28"/>
        <v>8.7078907688098539</v>
      </c>
      <c r="K223">
        <f t="shared" si="25"/>
        <v>8.7585990509120268</v>
      </c>
      <c r="L223">
        <f t="shared" si="26"/>
        <v>8.7568816885408953</v>
      </c>
      <c r="M223">
        <f t="shared" si="27"/>
        <v>1.7173623711322962E-3</v>
      </c>
      <c r="O223">
        <f t="shared" si="29"/>
        <v>1.0053511731628912</v>
      </c>
      <c r="P223" s="3">
        <f t="shared" si="32"/>
        <v>8.7958179777043082</v>
      </c>
      <c r="R223">
        <f t="shared" si="30"/>
        <v>8.7472423789183278</v>
      </c>
      <c r="S223">
        <f t="shared" si="31"/>
        <v>1.7581817834341276E-3</v>
      </c>
    </row>
    <row r="224" spans="1:19" x14ac:dyDescent="0.25">
      <c r="A224" s="1">
        <v>43787</v>
      </c>
      <c r="B224">
        <v>9.0500001910000005</v>
      </c>
      <c r="C224">
        <v>8.8900003430000005</v>
      </c>
      <c r="D224">
        <v>9.0500001910000005</v>
      </c>
      <c r="E224">
        <v>8.9499998089999995</v>
      </c>
      <c r="F224">
        <v>38291400</v>
      </c>
      <c r="G224">
        <v>8.80033493</v>
      </c>
      <c r="I224">
        <f t="shared" si="28"/>
        <v>8.7541128494049261</v>
      </c>
      <c r="K224">
        <f t="shared" si="25"/>
        <v>8.7824364291997856</v>
      </c>
      <c r="L224">
        <f t="shared" si="26"/>
        <v>8.7794669904560134</v>
      </c>
      <c r="M224">
        <f t="shared" si="27"/>
        <v>2.9694387437714442E-3</v>
      </c>
      <c r="O224">
        <f t="shared" si="29"/>
        <v>1.0014690335605365</v>
      </c>
      <c r="P224" s="3">
        <f t="shared" si="32"/>
        <v>8.8084242063243519</v>
      </c>
      <c r="R224">
        <f t="shared" si="30"/>
        <v>8.791212423234791</v>
      </c>
      <c r="S224">
        <f t="shared" si="31"/>
        <v>4.2908935354158736E-3</v>
      </c>
    </row>
    <row r="225" spans="1:19" x14ac:dyDescent="0.25">
      <c r="A225" s="1">
        <v>43788</v>
      </c>
      <c r="B225">
        <v>9</v>
      </c>
      <c r="C225">
        <v>8.8699998860000004</v>
      </c>
      <c r="D225">
        <v>8.9899997710000008</v>
      </c>
      <c r="E225">
        <v>8.8999996190000008</v>
      </c>
      <c r="F225">
        <v>31168900</v>
      </c>
      <c r="G225">
        <v>8.7511701580000008</v>
      </c>
      <c r="I225">
        <f t="shared" si="28"/>
        <v>8.7772238897024621</v>
      </c>
      <c r="K225">
        <f t="shared" si="25"/>
        <v>8.7688347442076697</v>
      </c>
      <c r="L225">
        <f t="shared" si="26"/>
        <v>8.7668032935998923</v>
      </c>
      <c r="M225">
        <f t="shared" si="27"/>
        <v>2.0314506077778903E-3</v>
      </c>
      <c r="O225">
        <f t="shared" si="29"/>
        <v>0.99964893119159137</v>
      </c>
      <c r="P225" s="3">
        <f t="shared" si="32"/>
        <v>8.7548618312263571</v>
      </c>
      <c r="R225">
        <f t="shared" si="30"/>
        <v>8.75601488209211</v>
      </c>
      <c r="S225">
        <f t="shared" si="31"/>
        <v>1.9215874547300589E-3</v>
      </c>
    </row>
    <row r="226" spans="1:19" x14ac:dyDescent="0.25">
      <c r="A226" s="1">
        <v>43789</v>
      </c>
      <c r="B226">
        <v>8.8900003430000005</v>
      </c>
      <c r="C226">
        <v>8.6800003050000001</v>
      </c>
      <c r="D226">
        <v>8.8800001139999996</v>
      </c>
      <c r="E226">
        <v>8.7299995419999998</v>
      </c>
      <c r="F226">
        <v>38271500</v>
      </c>
      <c r="G226">
        <v>8.5840129849999993</v>
      </c>
      <c r="I226">
        <f t="shared" si="28"/>
        <v>8.7641970238512314</v>
      </c>
      <c r="K226">
        <f t="shared" si="25"/>
        <v>8.6729106624353811</v>
      </c>
      <c r="L226">
        <f t="shared" si="26"/>
        <v>8.6764238646038336</v>
      </c>
      <c r="M226">
        <f t="shared" si="27"/>
        <v>-3.5132021684523033E-3</v>
      </c>
      <c r="O226">
        <f t="shared" si="29"/>
        <v>0.99307264605470391</v>
      </c>
      <c r="P226" s="3">
        <f t="shared" si="32"/>
        <v>8.5858259837077302</v>
      </c>
      <c r="R226">
        <f t="shared" si="30"/>
        <v>8.6502571062750064</v>
      </c>
      <c r="S226">
        <f t="shared" si="31"/>
        <v>-4.539174341579957E-3</v>
      </c>
    </row>
    <row r="227" spans="1:19" x14ac:dyDescent="0.25">
      <c r="A227" s="1">
        <v>43790</v>
      </c>
      <c r="B227">
        <v>8.7899999619999996</v>
      </c>
      <c r="C227">
        <v>8.6700000760000009</v>
      </c>
      <c r="D227">
        <v>8.7700004580000002</v>
      </c>
      <c r="E227">
        <v>8.7100000380000004</v>
      </c>
      <c r="F227">
        <v>33161400</v>
      </c>
      <c r="G227">
        <v>8.5643482209999995</v>
      </c>
      <c r="I227">
        <f t="shared" si="28"/>
        <v>8.6741050044256163</v>
      </c>
      <c r="K227">
        <f t="shared" si="25"/>
        <v>8.6118593663061773</v>
      </c>
      <c r="L227">
        <f t="shared" si="26"/>
        <v>8.6186294417176903</v>
      </c>
      <c r="M227">
        <f t="shared" si="27"/>
        <v>-6.7700754115137653E-3</v>
      </c>
      <c r="O227">
        <f t="shared" si="29"/>
        <v>0.99926659372931859</v>
      </c>
      <c r="P227" s="3">
        <f t="shared" si="32"/>
        <v>8.5490625876670254</v>
      </c>
      <c r="R227">
        <f t="shared" si="30"/>
        <v>8.5647352602078222</v>
      </c>
      <c r="S227">
        <f t="shared" si="31"/>
        <v>-9.3981346451162164E-3</v>
      </c>
    </row>
    <row r="228" spans="1:19" x14ac:dyDescent="0.25">
      <c r="A228" s="1">
        <v>43791</v>
      </c>
      <c r="B228">
        <v>8.8999996190000008</v>
      </c>
      <c r="C228">
        <v>8.7700004580000002</v>
      </c>
      <c r="D228">
        <v>8.8000001910000005</v>
      </c>
      <c r="E228">
        <v>8.8900003430000005</v>
      </c>
      <c r="F228">
        <v>34966700</v>
      </c>
      <c r="G228">
        <v>8.7413387300000007</v>
      </c>
      <c r="I228">
        <f t="shared" si="28"/>
        <v>8.6192266127128079</v>
      </c>
      <c r="K228">
        <f t="shared" si="25"/>
        <v>8.6737133536523903</v>
      </c>
      <c r="L228">
        <f t="shared" si="26"/>
        <v>8.6765990481530899</v>
      </c>
      <c r="M228">
        <f t="shared" si="27"/>
        <v>-2.8856945006989622E-3</v>
      </c>
      <c r="O228">
        <f t="shared" si="29"/>
        <v>1.0084430500051076</v>
      </c>
      <c r="P228" s="3">
        <f t="shared" si="32"/>
        <v>8.7293284276121526</v>
      </c>
      <c r="R228">
        <f t="shared" si="30"/>
        <v>8.6593978249811645</v>
      </c>
      <c r="S228">
        <f t="shared" si="31"/>
        <v>-3.1544926800087031E-3</v>
      </c>
    </row>
    <row r="229" spans="1:19" x14ac:dyDescent="0.25">
      <c r="A229" s="1">
        <v>43794</v>
      </c>
      <c r="B229">
        <v>9.0100002289999992</v>
      </c>
      <c r="C229">
        <v>8.8699998860000004</v>
      </c>
      <c r="D229">
        <v>8.8999996190000008</v>
      </c>
      <c r="E229">
        <v>9</v>
      </c>
      <c r="F229">
        <v>30580900</v>
      </c>
      <c r="G229">
        <v>8.8494987490000003</v>
      </c>
      <c r="I229">
        <f t="shared" si="28"/>
        <v>8.6802826713564052</v>
      </c>
      <c r="K229">
        <f t="shared" si="25"/>
        <v>8.7639939186859248</v>
      </c>
      <c r="L229">
        <f t="shared" si="26"/>
        <v>8.7616060513261953</v>
      </c>
      <c r="M229">
        <f t="shared" si="27"/>
        <v>2.3878673597292994E-3</v>
      </c>
      <c r="O229">
        <f t="shared" si="29"/>
        <v>1.0102667385888133</v>
      </c>
      <c r="P229" s="3">
        <f t="shared" si="32"/>
        <v>8.8506938218137368</v>
      </c>
      <c r="R229">
        <f t="shared" si="30"/>
        <v>8.7578099900992417</v>
      </c>
      <c r="S229">
        <f t="shared" si="31"/>
        <v>2.9395067878764483E-3</v>
      </c>
    </row>
    <row r="230" spans="1:19" x14ac:dyDescent="0.25">
      <c r="A230" s="1">
        <v>43795</v>
      </c>
      <c r="B230">
        <v>9.0200004580000002</v>
      </c>
      <c r="C230">
        <v>8.9099998469999999</v>
      </c>
      <c r="D230">
        <v>8.9799995419999998</v>
      </c>
      <c r="E230">
        <v>9.0100002289999992</v>
      </c>
      <c r="F230">
        <v>30093800</v>
      </c>
      <c r="G230">
        <v>8.8593311309999994</v>
      </c>
      <c r="I230">
        <f t="shared" si="28"/>
        <v>8.7648907101782036</v>
      </c>
      <c r="K230">
        <f t="shared" si="25"/>
        <v>8.8169105085721142</v>
      </c>
      <c r="L230">
        <f t="shared" si="26"/>
        <v>8.8116625248429621</v>
      </c>
      <c r="M230">
        <f t="shared" si="27"/>
        <v>5.2479837291515485E-3</v>
      </c>
      <c r="O230">
        <f t="shared" si="29"/>
        <v>1.0084906219299845</v>
      </c>
      <c r="P230" s="3">
        <f t="shared" si="32"/>
        <v>8.8655854557567793</v>
      </c>
      <c r="R230">
        <f t="shared" si="30"/>
        <v>8.7864625750126812</v>
      </c>
      <c r="S230">
        <f t="shared" si="31"/>
        <v>4.4822914754102366E-3</v>
      </c>
    </row>
    <row r="231" spans="1:19" x14ac:dyDescent="0.25">
      <c r="A231" s="1">
        <v>43796</v>
      </c>
      <c r="B231">
        <v>9.1499996190000008</v>
      </c>
      <c r="C231">
        <v>9.0200004580000002</v>
      </c>
      <c r="D231">
        <v>9.0299997330000004</v>
      </c>
      <c r="E231">
        <v>9.1000003809999992</v>
      </c>
      <c r="F231">
        <v>37396100</v>
      </c>
      <c r="G231">
        <v>8.9478263850000008</v>
      </c>
      <c r="I231">
        <f t="shared" si="28"/>
        <v>8.8121109205891024</v>
      </c>
      <c r="K231">
        <f t="shared" si="25"/>
        <v>8.8915439068080442</v>
      </c>
      <c r="L231">
        <f t="shared" si="26"/>
        <v>8.8823684467860566</v>
      </c>
      <c r="M231">
        <f t="shared" si="27"/>
        <v>9.1754600219881282E-3</v>
      </c>
      <c r="O231">
        <f t="shared" si="29"/>
        <v>1.0094809735944139</v>
      </c>
      <c r="P231" s="3">
        <f t="shared" si="32"/>
        <v>8.9557294888670764</v>
      </c>
      <c r="R231">
        <f t="shared" si="30"/>
        <v>8.8628229379259889</v>
      </c>
      <c r="S231">
        <f t="shared" si="31"/>
        <v>8.7949757616840787E-3</v>
      </c>
    </row>
    <row r="232" spans="1:19" x14ac:dyDescent="0.25">
      <c r="A232" s="1">
        <v>43798</v>
      </c>
      <c r="B232">
        <v>9.1000003809999992</v>
      </c>
      <c r="C232">
        <v>9.0299997330000004</v>
      </c>
      <c r="D232">
        <v>9.0399999619999996</v>
      </c>
      <c r="E232">
        <v>9.0600004199999997</v>
      </c>
      <c r="F232">
        <v>13096200</v>
      </c>
      <c r="G232">
        <v>8.9084959030000004</v>
      </c>
      <c r="I232">
        <f t="shared" si="28"/>
        <v>8.8799686527945525</v>
      </c>
      <c r="K232">
        <f t="shared" si="25"/>
        <v>8.9097039248117689</v>
      </c>
      <c r="L232">
        <f t="shared" si="26"/>
        <v>8.9000199049040223</v>
      </c>
      <c r="M232">
        <f t="shared" si="27"/>
        <v>9.6840199077467791E-3</v>
      </c>
      <c r="O232">
        <f t="shared" si="29"/>
        <v>1.0026561355015879</v>
      </c>
      <c r="P232" s="3">
        <f t="shared" si="32"/>
        <v>8.9252602775670198</v>
      </c>
      <c r="R232">
        <f t="shared" si="30"/>
        <v>8.8916212050403036</v>
      </c>
      <c r="S232">
        <f t="shared" si="31"/>
        <v>9.9951732428419197E-3</v>
      </c>
    </row>
    <row r="233" spans="1:19" x14ac:dyDescent="0.25">
      <c r="A233" s="1">
        <v>43801</v>
      </c>
      <c r="B233">
        <v>9.1400003430000005</v>
      </c>
      <c r="C233">
        <v>9</v>
      </c>
      <c r="D233">
        <v>9.0799999239999991</v>
      </c>
      <c r="E233">
        <v>9.0100002289999992</v>
      </c>
      <c r="F233">
        <v>37232700</v>
      </c>
      <c r="G233">
        <v>8.8593311309999994</v>
      </c>
      <c r="I233">
        <f t="shared" si="28"/>
        <v>8.8942322778972773</v>
      </c>
      <c r="K233">
        <f t="shared" si="25"/>
        <v>8.8926903639992787</v>
      </c>
      <c r="L233">
        <f t="shared" si="26"/>
        <v>8.884517527905885</v>
      </c>
      <c r="M233">
        <f t="shared" si="27"/>
        <v>8.1728360933937347E-3</v>
      </c>
      <c r="O233">
        <f t="shared" si="29"/>
        <v>0.99500960170436659</v>
      </c>
      <c r="P233" s="3">
        <f t="shared" si="32"/>
        <v>8.8774301758656495</v>
      </c>
      <c r="R233">
        <f t="shared" si="30"/>
        <v>8.9113736705273006</v>
      </c>
      <c r="S233">
        <f t="shared" si="31"/>
        <v>1.0580610777491221E-2</v>
      </c>
    </row>
    <row r="234" spans="1:19" x14ac:dyDescent="0.25">
      <c r="A234" s="1">
        <v>43802</v>
      </c>
      <c r="B234">
        <v>8.9499998089999995</v>
      </c>
      <c r="C234">
        <v>8.8000001910000005</v>
      </c>
      <c r="D234">
        <v>8.9499998089999995</v>
      </c>
      <c r="E234">
        <v>8.8900003430000005</v>
      </c>
      <c r="F234">
        <v>40653100</v>
      </c>
      <c r="G234">
        <v>8.7413387300000007</v>
      </c>
      <c r="I234">
        <f t="shared" si="28"/>
        <v>8.8767817044486392</v>
      </c>
      <c r="K234">
        <f t="shared" si="25"/>
        <v>8.8206468340730559</v>
      </c>
      <c r="L234">
        <f t="shared" si="26"/>
        <v>8.8170145469996406</v>
      </c>
      <c r="M234">
        <f t="shared" si="27"/>
        <v>3.6322870734154461E-3</v>
      </c>
      <c r="O234">
        <f t="shared" si="29"/>
        <v>0.98997459550559652</v>
      </c>
      <c r="P234" s="3">
        <f t="shared" si="32"/>
        <v>8.7515822780650048</v>
      </c>
      <c r="R234">
        <f t="shared" si="30"/>
        <v>8.8348543346136381</v>
      </c>
      <c r="S234">
        <f t="shared" si="31"/>
        <v>5.3546139760220013E-3</v>
      </c>
    </row>
    <row r="235" spans="1:19" x14ac:dyDescent="0.25">
      <c r="A235" s="1">
        <v>43803</v>
      </c>
      <c r="B235">
        <v>9.0299997330000004</v>
      </c>
      <c r="C235">
        <v>8.9399995800000003</v>
      </c>
      <c r="D235">
        <v>8.9499998089999995</v>
      </c>
      <c r="E235">
        <v>8.9499998089999995</v>
      </c>
      <c r="F235">
        <v>29982900</v>
      </c>
      <c r="G235">
        <v>8.80033493</v>
      </c>
      <c r="I235">
        <f t="shared" si="28"/>
        <v>8.8090602172243209</v>
      </c>
      <c r="K235">
        <f t="shared" si="25"/>
        <v>8.8135138119877521</v>
      </c>
      <c r="L235">
        <f t="shared" si="26"/>
        <v>8.8104908820365289</v>
      </c>
      <c r="M235">
        <f t="shared" si="27"/>
        <v>3.0229299512238147E-3</v>
      </c>
      <c r="O235">
        <f t="shared" si="29"/>
        <v>1.0007294141815168</v>
      </c>
      <c r="P235" s="3">
        <f t="shared" si="32"/>
        <v>8.7917883322452433</v>
      </c>
      <c r="R235">
        <f t="shared" si="30"/>
        <v>8.7834321455775211</v>
      </c>
      <c r="S235">
        <f t="shared" si="31"/>
        <v>1.9480057952936569E-3</v>
      </c>
    </row>
    <row r="236" spans="1:19" x14ac:dyDescent="0.25">
      <c r="A236" s="1">
        <v>43804</v>
      </c>
      <c r="B236">
        <v>9</v>
      </c>
      <c r="C236">
        <v>8.8800001139999996</v>
      </c>
      <c r="D236">
        <v>8.9700002669999996</v>
      </c>
      <c r="E236">
        <v>8.9300003050000001</v>
      </c>
      <c r="F236">
        <v>25768600</v>
      </c>
      <c r="G236">
        <v>8.7806692119999994</v>
      </c>
      <c r="I236">
        <f t="shared" si="28"/>
        <v>8.8046975736121595</v>
      </c>
      <c r="K236">
        <f t="shared" si="25"/>
        <v>8.799129103945468</v>
      </c>
      <c r="L236">
        <f t="shared" si="26"/>
        <v>8.7970915119938766</v>
      </c>
      <c r="M236">
        <f t="shared" si="27"/>
        <v>2.0375919515912516E-3</v>
      </c>
      <c r="O236">
        <f t="shared" si="29"/>
        <v>1.0044255413203287</v>
      </c>
      <c r="P236" s="3">
        <f t="shared" si="32"/>
        <v>8.7762063603891374</v>
      </c>
      <c r="R236">
        <f t="shared" si="30"/>
        <v>8.7384083284051108</v>
      </c>
      <c r="S236">
        <f t="shared" si="31"/>
        <v>-8.7030358276857559E-4</v>
      </c>
    </row>
    <row r="237" spans="1:19" x14ac:dyDescent="0.25">
      <c r="A237" s="1">
        <v>43805</v>
      </c>
      <c r="B237">
        <v>9.0699996949999999</v>
      </c>
      <c r="C237">
        <v>8.9499998089999995</v>
      </c>
      <c r="D237">
        <v>8.9600000380000004</v>
      </c>
      <c r="E237">
        <v>9.0200004580000002</v>
      </c>
      <c r="F237">
        <v>31086900</v>
      </c>
      <c r="G237">
        <v>8.8691644669999992</v>
      </c>
      <c r="I237">
        <f t="shared" si="28"/>
        <v>8.7926833928060795</v>
      </c>
      <c r="K237">
        <f t="shared" si="25"/>
        <v>8.8382854383159604</v>
      </c>
      <c r="L237">
        <f t="shared" si="26"/>
        <v>8.8341467854727327</v>
      </c>
      <c r="M237">
        <f t="shared" si="27"/>
        <v>4.1386528432271405E-3</v>
      </c>
      <c r="O237">
        <f t="shared" si="29"/>
        <v>1.0110327384132896</v>
      </c>
      <c r="P237" s="3">
        <f t="shared" si="32"/>
        <v>8.863576662903677</v>
      </c>
      <c r="R237">
        <f t="shared" si="30"/>
        <v>8.7660158851816696</v>
      </c>
      <c r="S237">
        <f t="shared" si="31"/>
        <v>8.3836803879106675E-4</v>
      </c>
    </row>
    <row r="238" spans="1:19" x14ac:dyDescent="0.25">
      <c r="A238" s="1">
        <v>43808</v>
      </c>
      <c r="B238">
        <v>9.0699996949999999</v>
      </c>
      <c r="C238">
        <v>8.9600000380000004</v>
      </c>
      <c r="D238">
        <v>8.9700002669999996</v>
      </c>
      <c r="E238">
        <v>9.0100002289999992</v>
      </c>
      <c r="F238">
        <v>21772900</v>
      </c>
      <c r="G238">
        <v>8.8593311309999994</v>
      </c>
      <c r="I238">
        <f t="shared" si="28"/>
        <v>8.8309239299030402</v>
      </c>
      <c r="K238">
        <f t="shared" si="25"/>
        <v>8.8535783082817296</v>
      </c>
      <c r="L238">
        <f t="shared" si="26"/>
        <v>8.8488082846579807</v>
      </c>
      <c r="M238">
        <f t="shared" si="27"/>
        <v>4.7700236237483958E-3</v>
      </c>
      <c r="O238">
        <f t="shared" si="29"/>
        <v>1.010116268510264</v>
      </c>
      <c r="P238" s="3">
        <f t="shared" si="32"/>
        <v>8.8613521144964214</v>
      </c>
      <c r="R238">
        <f t="shared" si="30"/>
        <v>8.7714895877851902</v>
      </c>
      <c r="S238">
        <f t="shared" si="31"/>
        <v>1.1164881126748349E-3</v>
      </c>
    </row>
    <row r="239" spans="1:19" x14ac:dyDescent="0.25">
      <c r="A239" s="1">
        <v>43809</v>
      </c>
      <c r="B239">
        <v>9.1000003809999992</v>
      </c>
      <c r="C239">
        <v>8.9600000380000004</v>
      </c>
      <c r="D239">
        <v>9.0200004580000002</v>
      </c>
      <c r="E239">
        <v>9.0699996949999999</v>
      </c>
      <c r="F239">
        <v>34217700</v>
      </c>
      <c r="G239">
        <v>8.9183273320000005</v>
      </c>
      <c r="I239">
        <f t="shared" si="28"/>
        <v>8.8451275304515207</v>
      </c>
      <c r="K239">
        <f t="shared" si="25"/>
        <v>8.8926653144761616</v>
      </c>
      <c r="L239">
        <f t="shared" si="26"/>
        <v>8.8859528201408651</v>
      </c>
      <c r="M239">
        <f t="shared" si="27"/>
        <v>6.7124943352965503E-3</v>
      </c>
      <c r="O239">
        <f t="shared" si="29"/>
        <v>1.0096384143318624</v>
      </c>
      <c r="P239" s="3">
        <f t="shared" si="32"/>
        <v>8.9236217792984007</v>
      </c>
      <c r="R239">
        <f t="shared" si="30"/>
        <v>8.8336539373370488</v>
      </c>
      <c r="S239">
        <f t="shared" si="31"/>
        <v>4.779359799025865E-3</v>
      </c>
    </row>
    <row r="240" spans="1:19" x14ac:dyDescent="0.25">
      <c r="A240" s="1">
        <v>43810</v>
      </c>
      <c r="B240">
        <v>9.1400003430000005</v>
      </c>
      <c r="C240">
        <v>9.0600004199999997</v>
      </c>
      <c r="D240">
        <v>9.0600004199999997</v>
      </c>
      <c r="E240">
        <v>9.1099996569999995</v>
      </c>
      <c r="F240">
        <v>33204200</v>
      </c>
      <c r="G240">
        <v>8.9576587679999999</v>
      </c>
      <c r="I240">
        <f t="shared" si="28"/>
        <v>8.8817274312257606</v>
      </c>
      <c r="K240">
        <f t="shared" si="25"/>
        <v>8.9338243391790932</v>
      </c>
      <c r="L240">
        <f t="shared" si="26"/>
        <v>8.9251620412380817</v>
      </c>
      <c r="M240">
        <f t="shared" si="27"/>
        <v>8.6622979410117505E-3</v>
      </c>
      <c r="O240">
        <f t="shared" si="29"/>
        <v>1.004711894611199</v>
      </c>
      <c r="P240" s="3">
        <f t="shared" si="32"/>
        <v>8.972291417556713</v>
      </c>
      <c r="R240">
        <f t="shared" si="30"/>
        <v>8.9205092756222353</v>
      </c>
      <c r="S240">
        <f t="shared" si="31"/>
        <v>9.7039185081954984E-3</v>
      </c>
    </row>
    <row r="241" spans="1:19" x14ac:dyDescent="0.25">
      <c r="A241" s="1">
        <v>43811</v>
      </c>
      <c r="B241">
        <v>9.3599996569999995</v>
      </c>
      <c r="C241">
        <v>9.1099996569999995</v>
      </c>
      <c r="D241">
        <v>9.1099996569999995</v>
      </c>
      <c r="E241">
        <v>9.3199996949999999</v>
      </c>
      <c r="F241">
        <v>48390900</v>
      </c>
      <c r="G241">
        <v>9.1641473770000008</v>
      </c>
      <c r="I241">
        <f t="shared" si="28"/>
        <v>8.9196930996128803</v>
      </c>
      <c r="K241">
        <f t="shared" si="25"/>
        <v>9.0645578471651866</v>
      </c>
      <c r="L241">
        <f t="shared" si="26"/>
        <v>9.0489858580895479</v>
      </c>
      <c r="M241">
        <f t="shared" si="27"/>
        <v>1.5571989075639021E-2</v>
      </c>
      <c r="O241">
        <f t="shared" si="29"/>
        <v>1.0074550455379805</v>
      </c>
      <c r="P241" s="3">
        <f t="shared" si="32"/>
        <v>9.1810272060069149</v>
      </c>
      <c r="R241">
        <f t="shared" si="30"/>
        <v>9.0935826299879174</v>
      </c>
      <c r="S241">
        <f t="shared" si="31"/>
        <v>1.9506084659644696E-2</v>
      </c>
    </row>
    <row r="242" spans="1:19" x14ac:dyDescent="0.25">
      <c r="A242" s="1">
        <v>43812</v>
      </c>
      <c r="B242">
        <v>9.3900003430000005</v>
      </c>
      <c r="C242">
        <v>9.1899995800000003</v>
      </c>
      <c r="D242">
        <v>9.3199996949999999</v>
      </c>
      <c r="E242">
        <v>9.2299995419999998</v>
      </c>
      <c r="F242">
        <v>35334500</v>
      </c>
      <c r="G242">
        <v>9.0756521219999993</v>
      </c>
      <c r="I242">
        <f t="shared" si="28"/>
        <v>9.0419202383064405</v>
      </c>
      <c r="K242">
        <f t="shared" si="25"/>
        <v>9.0860098019032751</v>
      </c>
      <c r="L242">
        <f t="shared" si="26"/>
        <v>9.0701049845825921</v>
      </c>
      <c r="M242">
        <f t="shared" si="27"/>
        <v>1.5904817320683329E-2</v>
      </c>
      <c r="O242">
        <f t="shared" si="29"/>
        <v>0.99921986569532362</v>
      </c>
      <c r="P242" s="3">
        <f t="shared" si="32"/>
        <v>9.1021409741683659</v>
      </c>
      <c r="R242">
        <f t="shared" si="30"/>
        <v>9.0910628762097545</v>
      </c>
      <c r="S242">
        <f t="shared" si="31"/>
        <v>1.8184534353376237E-2</v>
      </c>
    </row>
    <row r="243" spans="1:19" x14ac:dyDescent="0.25">
      <c r="A243" s="1">
        <v>43815</v>
      </c>
      <c r="B243">
        <v>9.3900003430000005</v>
      </c>
      <c r="C243">
        <v>9.2200002669999996</v>
      </c>
      <c r="D243">
        <v>9.2399997710000008</v>
      </c>
      <c r="E243">
        <v>9.3900003430000005</v>
      </c>
      <c r="F243">
        <v>42337600</v>
      </c>
      <c r="G243">
        <v>9.2329769129999999</v>
      </c>
      <c r="I243">
        <f t="shared" si="28"/>
        <v>9.0587861801532199</v>
      </c>
      <c r="K243">
        <f t="shared" si="25"/>
        <v>9.1798071881052223</v>
      </c>
      <c r="L243">
        <f t="shared" si="26"/>
        <v>9.1594933574516375</v>
      </c>
      <c r="M243">
        <f t="shared" si="27"/>
        <v>2.0313830653585056E-2</v>
      </c>
      <c r="O243">
        <f t="shared" si="29"/>
        <v>1.0080070614706811</v>
      </c>
      <c r="P243" s="3">
        <f t="shared" si="32"/>
        <v>9.2448840572854092</v>
      </c>
      <c r="R243">
        <f t="shared" si="30"/>
        <v>9.1507717188332443</v>
      </c>
      <c r="S243">
        <f t="shared" si="31"/>
        <v>2.0675992849583047E-2</v>
      </c>
    </row>
    <row r="244" spans="1:19" x14ac:dyDescent="0.25">
      <c r="A244" s="1">
        <v>43816</v>
      </c>
      <c r="B244">
        <v>9.4099998469999999</v>
      </c>
      <c r="C244">
        <v>9.3100004199999997</v>
      </c>
      <c r="D244">
        <v>9.3800001139999996</v>
      </c>
      <c r="E244">
        <v>9.3900003430000005</v>
      </c>
      <c r="F244">
        <v>35503900</v>
      </c>
      <c r="G244">
        <v>9.2329769129999999</v>
      </c>
      <c r="I244">
        <f t="shared" si="28"/>
        <v>9.1458815465766108</v>
      </c>
      <c r="K244">
        <f t="shared" si="25"/>
        <v>9.2283009729530399</v>
      </c>
      <c r="L244">
        <f t="shared" si="26"/>
        <v>9.206392050552612</v>
      </c>
      <c r="M244">
        <f t="shared" si="27"/>
        <v>2.190892240042842E-2</v>
      </c>
      <c r="O244">
        <f t="shared" si="29"/>
        <v>1.008780218517249</v>
      </c>
      <c r="P244" s="3">
        <f t="shared" si="32"/>
        <v>9.251861186034338</v>
      </c>
      <c r="R244">
        <f t="shared" si="30"/>
        <v>9.1518355959469773</v>
      </c>
      <c r="S244">
        <f t="shared" si="31"/>
        <v>1.9499265905432044E-2</v>
      </c>
    </row>
    <row r="245" spans="1:19" x14ac:dyDescent="0.25">
      <c r="A245" s="1">
        <v>43817</v>
      </c>
      <c r="B245">
        <v>9.5699996949999999</v>
      </c>
      <c r="C245">
        <v>9.3599996569999995</v>
      </c>
      <c r="D245">
        <v>9.3900003430000005</v>
      </c>
      <c r="E245">
        <v>9.5399999619999996</v>
      </c>
      <c r="F245">
        <v>45905300</v>
      </c>
      <c r="G245">
        <v>9.3804683690000008</v>
      </c>
      <c r="I245">
        <f t="shared" si="28"/>
        <v>9.1894292297883062</v>
      </c>
      <c r="K245">
        <f t="shared" si="25"/>
        <v>9.330858615258359</v>
      </c>
      <c r="L245">
        <f t="shared" si="26"/>
        <v>9.3043846709765212</v>
      </c>
      <c r="M245">
        <f t="shared" si="27"/>
        <v>2.6473944281837268E-2</v>
      </c>
      <c r="O245">
        <f t="shared" si="29"/>
        <v>1.015656043242591</v>
      </c>
      <c r="P245" s="3">
        <f t="shared" si="32"/>
        <v>9.3967319523208666</v>
      </c>
      <c r="R245">
        <f t="shared" si="30"/>
        <v>9.2289291332817509</v>
      </c>
      <c r="S245">
        <f t="shared" si="31"/>
        <v>2.2954922191192537E-2</v>
      </c>
    </row>
    <row r="246" spans="1:19" x14ac:dyDescent="0.25">
      <c r="A246" s="1">
        <v>43818</v>
      </c>
      <c r="B246">
        <v>9.5699996949999999</v>
      </c>
      <c r="C246">
        <v>9.3800001139999996</v>
      </c>
      <c r="D246">
        <v>9.5500001910000005</v>
      </c>
      <c r="E246">
        <v>9.4099998469999999</v>
      </c>
      <c r="F246">
        <v>42236000</v>
      </c>
      <c r="G246">
        <v>9.2526426320000006</v>
      </c>
      <c r="I246">
        <f t="shared" si="28"/>
        <v>9.2849487993941544</v>
      </c>
      <c r="K246">
        <f t="shared" si="25"/>
        <v>9.3158780884132675</v>
      </c>
      <c r="L246">
        <f t="shared" si="26"/>
        <v>9.2917506236291807</v>
      </c>
      <c r="M246">
        <f t="shared" si="27"/>
        <v>2.4127464784086599E-2</v>
      </c>
      <c r="O246">
        <f t="shared" si="29"/>
        <v>1.0059193381931273</v>
      </c>
      <c r="P246" s="3">
        <f t="shared" si="32"/>
        <v>9.2830525929747782</v>
      </c>
      <c r="R246">
        <f t="shared" si="30"/>
        <v>9.2080986199670782</v>
      </c>
      <c r="S246">
        <f t="shared" si="31"/>
        <v>2.0327796060840623E-2</v>
      </c>
    </row>
    <row r="247" spans="1:19" x14ac:dyDescent="0.25">
      <c r="A247" s="1">
        <v>43819</v>
      </c>
      <c r="B247">
        <v>9.5399999619999996</v>
      </c>
      <c r="C247">
        <v>9.4399995800000003</v>
      </c>
      <c r="D247">
        <v>9.5</v>
      </c>
      <c r="E247">
        <v>9.4799995419999998</v>
      </c>
      <c r="F247">
        <v>50191200</v>
      </c>
      <c r="G247">
        <v>9.3214712140000007</v>
      </c>
      <c r="I247">
        <f t="shared" si="28"/>
        <v>9.2687957156970775</v>
      </c>
      <c r="K247">
        <f t="shared" si="25"/>
        <v>9.3429699097583239</v>
      </c>
      <c r="L247">
        <f t="shared" si="26"/>
        <v>9.318674651206635</v>
      </c>
      <c r="M247">
        <f t="shared" si="27"/>
        <v>2.4295258551688657E-2</v>
      </c>
      <c r="O247">
        <f t="shared" si="29"/>
        <v>1.0072429299288534</v>
      </c>
      <c r="P247" s="3">
        <f t="shared" si="32"/>
        <v>9.3420760184840059</v>
      </c>
      <c r="R247">
        <f t="shared" si="30"/>
        <v>9.2530909121577931</v>
      </c>
      <c r="S247">
        <f t="shared" si="31"/>
        <v>2.1807665828633076E-2</v>
      </c>
    </row>
    <row r="248" spans="1:19" x14ac:dyDescent="0.25">
      <c r="A248" s="1">
        <v>43822</v>
      </c>
      <c r="B248">
        <v>9.5699996949999999</v>
      </c>
      <c r="C248">
        <v>9.3999996190000008</v>
      </c>
      <c r="D248">
        <v>9.5</v>
      </c>
      <c r="E248">
        <v>9.4399995800000003</v>
      </c>
      <c r="F248">
        <v>54784400</v>
      </c>
      <c r="G248">
        <v>9.2821407320000002</v>
      </c>
      <c r="I248">
        <f t="shared" si="28"/>
        <v>9.29513346484854</v>
      </c>
      <c r="K248">
        <f t="shared" si="25"/>
        <v>9.3350257040981024</v>
      </c>
      <c r="L248">
        <f t="shared" si="26"/>
        <v>9.3125553208791629</v>
      </c>
      <c r="M248">
        <f t="shared" si="27"/>
        <v>2.2470383218939016E-2</v>
      </c>
      <c r="O248">
        <f t="shared" si="29"/>
        <v>1.0044204571363013</v>
      </c>
      <c r="P248" s="3">
        <f t="shared" si="32"/>
        <v>9.3050923607859541</v>
      </c>
      <c r="R248">
        <f t="shared" si="30"/>
        <v>9.2441762953795585</v>
      </c>
      <c r="S248">
        <f t="shared" si="31"/>
        <v>1.9964328872221014E-2</v>
      </c>
    </row>
    <row r="249" spans="1:19" x14ac:dyDescent="0.25">
      <c r="A249" s="1">
        <v>43823</v>
      </c>
      <c r="B249">
        <v>9.4899997710000008</v>
      </c>
      <c r="C249">
        <v>9.4300003050000001</v>
      </c>
      <c r="D249">
        <v>9.4399995800000003</v>
      </c>
      <c r="E249">
        <v>9.4700002669999996</v>
      </c>
      <c r="F249">
        <v>11881600</v>
      </c>
      <c r="G249">
        <v>9.3116397860000006</v>
      </c>
      <c r="I249">
        <f t="shared" si="28"/>
        <v>9.288637098424271</v>
      </c>
      <c r="K249">
        <f t="shared" si="25"/>
        <v>9.3451015507250474</v>
      </c>
      <c r="L249">
        <f t="shared" si="26"/>
        <v>9.3233327450490506</v>
      </c>
      <c r="M249">
        <f t="shared" si="27"/>
        <v>2.1768805675995935E-2</v>
      </c>
      <c r="O249">
        <f t="shared" si="29"/>
        <v>1.0023903934652243</v>
      </c>
      <c r="P249" s="3">
        <f t="shared" si="32"/>
        <v>9.3353946608208602</v>
      </c>
      <c r="R249">
        <f t="shared" si="30"/>
        <v>9.2915252057294833</v>
      </c>
      <c r="S249">
        <f t="shared" si="31"/>
        <v>2.1607403760883236E-2</v>
      </c>
    </row>
    <row r="250" spans="1:19" x14ac:dyDescent="0.25">
      <c r="A250" s="1">
        <v>43825</v>
      </c>
      <c r="B250">
        <v>9.4899997710000008</v>
      </c>
      <c r="C250">
        <v>9.4300003050000001</v>
      </c>
      <c r="D250">
        <v>9.4700002669999996</v>
      </c>
      <c r="E250">
        <v>9.4499998089999995</v>
      </c>
      <c r="F250">
        <v>28961300</v>
      </c>
      <c r="G250">
        <v>9.2919731139999993</v>
      </c>
      <c r="I250">
        <f t="shared" si="28"/>
        <v>9.3001384422121358</v>
      </c>
      <c r="K250">
        <f t="shared" si="25"/>
        <v>9.3387122849367685</v>
      </c>
      <c r="L250">
        <f t="shared" si="26"/>
        <v>9.3185373323625242</v>
      </c>
      <c r="M250">
        <f t="shared" si="27"/>
        <v>2.0174952574244592E-2</v>
      </c>
      <c r="O250">
        <f t="shared" si="29"/>
        <v>1.0027961088443753</v>
      </c>
      <c r="P250" s="3">
        <f t="shared" si="32"/>
        <v>9.3103661806589049</v>
      </c>
      <c r="R250">
        <f t="shared" si="30"/>
        <v>9.2656476639784309</v>
      </c>
      <c r="S250">
        <f t="shared" si="31"/>
        <v>1.87583070301671E-2</v>
      </c>
    </row>
    <row r="251" spans="1:19" x14ac:dyDescent="0.25">
      <c r="A251" s="1">
        <v>43826</v>
      </c>
      <c r="B251">
        <v>9.4600000380000004</v>
      </c>
      <c r="C251">
        <v>9.3500003809999992</v>
      </c>
      <c r="D251">
        <v>9.4499998089999995</v>
      </c>
      <c r="E251">
        <v>9.3599996569999995</v>
      </c>
      <c r="F251">
        <v>28272800</v>
      </c>
      <c r="G251">
        <v>9.2034778589999995</v>
      </c>
      <c r="I251">
        <f t="shared" si="28"/>
        <v>9.2960557781060675</v>
      </c>
      <c r="K251">
        <f t="shared" si="25"/>
        <v>9.287212991764525</v>
      </c>
      <c r="L251">
        <f t="shared" si="26"/>
        <v>9.271095071968384</v>
      </c>
      <c r="M251">
        <f t="shared" si="27"/>
        <v>1.6117919796141501E-2</v>
      </c>
      <c r="O251">
        <f t="shared" si="29"/>
        <v>1.0002393770321016</v>
      </c>
      <c r="P251" s="3">
        <f t="shared" si="32"/>
        <v>9.2200231533377845</v>
      </c>
      <c r="R251">
        <f t="shared" si="30"/>
        <v>9.2038893122483394</v>
      </c>
      <c r="S251">
        <f t="shared" si="31"/>
        <v>1.3927307504551584E-2</v>
      </c>
    </row>
    <row r="252" spans="1:19" x14ac:dyDescent="0.25">
      <c r="A252" s="1">
        <v>43829</v>
      </c>
      <c r="B252">
        <v>9.3500003809999992</v>
      </c>
      <c r="C252">
        <v>9.2299995419999998</v>
      </c>
      <c r="D252">
        <v>9.3400001530000001</v>
      </c>
      <c r="E252">
        <v>9.25</v>
      </c>
      <c r="F252">
        <v>36074900</v>
      </c>
      <c r="G252">
        <v>9.095317841</v>
      </c>
      <c r="I252">
        <f t="shared" si="28"/>
        <v>9.2497668185530344</v>
      </c>
      <c r="K252">
        <f t="shared" si="25"/>
        <v>9.2016264816554667</v>
      </c>
      <c r="L252">
        <f t="shared" si="26"/>
        <v>9.1912654163822616</v>
      </c>
      <c r="M252">
        <f t="shared" si="27"/>
        <v>1.0361065273205666E-2</v>
      </c>
      <c r="O252">
        <f t="shared" si="29"/>
        <v>1.0009006600524053</v>
      </c>
      <c r="P252" s="3">
        <f t="shared" si="32"/>
        <v>9.1007019440088062</v>
      </c>
      <c r="R252">
        <f t="shared" si="30"/>
        <v>9.0864663874920826</v>
      </c>
      <c r="S252">
        <f t="shared" si="31"/>
        <v>6.0462935689030795E-3</v>
      </c>
    </row>
    <row r="253" spans="1:19" x14ac:dyDescent="0.25">
      <c r="A253" s="1">
        <v>43830</v>
      </c>
      <c r="B253">
        <v>9.3299999239999991</v>
      </c>
      <c r="C253">
        <v>9.25</v>
      </c>
      <c r="D253">
        <v>9.25</v>
      </c>
      <c r="E253">
        <v>9.3000001910000005</v>
      </c>
      <c r="F253">
        <v>32342100</v>
      </c>
      <c r="G253">
        <v>9.1444816590000002</v>
      </c>
      <c r="I253">
        <f t="shared" si="28"/>
        <v>9.1725423297765172</v>
      </c>
      <c r="K253">
        <f t="shared" si="25"/>
        <v>9.1817007909212744</v>
      </c>
      <c r="L253">
        <f t="shared" si="26"/>
        <v>9.1730540703277335</v>
      </c>
      <c r="M253">
        <f t="shared" si="27"/>
        <v>8.6467205935416378E-3</v>
      </c>
      <c r="O253">
        <f t="shared" si="29"/>
        <v>1.0053257696230693</v>
      </c>
      <c r="P253" s="3">
        <f t="shared" si="32"/>
        <v>9.1460344628258401</v>
      </c>
      <c r="R253">
        <f t="shared" si="30"/>
        <v>9.0915917922903162</v>
      </c>
      <c r="S253">
        <f t="shared" si="31"/>
        <v>5.9910402426629128E-3</v>
      </c>
    </row>
    <row r="254" spans="1:19" x14ac:dyDescent="0.25">
      <c r="A254" s="1">
        <v>43832</v>
      </c>
      <c r="B254">
        <v>9.4200000760000009</v>
      </c>
      <c r="C254">
        <v>9.1899995800000003</v>
      </c>
      <c r="D254">
        <v>9.2899999619999996</v>
      </c>
      <c r="E254">
        <v>9.4200000760000009</v>
      </c>
      <c r="F254">
        <v>43425700</v>
      </c>
      <c r="G254">
        <v>9.2624750139999996</v>
      </c>
      <c r="I254">
        <f t="shared" si="28"/>
        <v>9.1585119943882596</v>
      </c>
      <c r="K254">
        <f t="shared" si="25"/>
        <v>9.2331578497465401</v>
      </c>
      <c r="L254">
        <f t="shared" si="26"/>
        <v>9.2220879024606361</v>
      </c>
      <c r="M254">
        <f t="shared" si="27"/>
        <v>1.1069947285903301E-2</v>
      </c>
      <c r="O254">
        <f t="shared" si="29"/>
        <v>1.0119217610164932</v>
      </c>
      <c r="P254" s="3">
        <f t="shared" si="32"/>
        <v>9.2648177194519832</v>
      </c>
      <c r="R254">
        <f t="shared" si="30"/>
        <v>9.1467264023448998</v>
      </c>
      <c r="S254">
        <f t="shared" si="31"/>
        <v>8.9396544313781502E-3</v>
      </c>
    </row>
    <row r="255" spans="1:19" x14ac:dyDescent="0.25">
      <c r="A255" s="1">
        <v>43833</v>
      </c>
      <c r="B255">
        <v>9.3699998860000004</v>
      </c>
      <c r="C255">
        <v>9.1499996190000008</v>
      </c>
      <c r="D255">
        <v>9.3100004199999997</v>
      </c>
      <c r="E255">
        <v>9.2100000380000004</v>
      </c>
      <c r="F255">
        <v>45040800</v>
      </c>
      <c r="G255">
        <v>9.0559873579999994</v>
      </c>
      <c r="I255">
        <f t="shared" si="28"/>
        <v>9.2104935041941296</v>
      </c>
      <c r="K255">
        <f t="shared" si="25"/>
        <v>9.1503274364067764</v>
      </c>
      <c r="L255">
        <f t="shared" si="26"/>
        <v>9.1445726038732698</v>
      </c>
      <c r="M255">
        <f t="shared" si="27"/>
        <v>5.7548325335071192E-3</v>
      </c>
      <c r="O255">
        <f t="shared" si="29"/>
        <v>0.9982292911600148</v>
      </c>
      <c r="P255" s="3">
        <f t="shared" si="32"/>
        <v>9.0745557267751167</v>
      </c>
      <c r="R255">
        <f t="shared" si="30"/>
        <v>9.0858989950150466</v>
      </c>
      <c r="S255">
        <f t="shared" si="31"/>
        <v>4.7536307257042727E-3</v>
      </c>
    </row>
    <row r="256" spans="1:19" x14ac:dyDescent="0.25">
      <c r="A256" s="1">
        <v>43836</v>
      </c>
      <c r="B256">
        <v>9.1700000760000009</v>
      </c>
      <c r="C256">
        <v>9.0600004199999997</v>
      </c>
      <c r="D256">
        <v>9.1000003809999992</v>
      </c>
      <c r="E256">
        <v>9.1599998469999999</v>
      </c>
      <c r="F256">
        <v>43372300</v>
      </c>
      <c r="G256">
        <v>9.0068225860000002</v>
      </c>
      <c r="I256">
        <f t="shared" si="28"/>
        <v>9.1332404310970645</v>
      </c>
      <c r="K256">
        <f t="shared" si="25"/>
        <v>9.0800246982246904</v>
      </c>
      <c r="L256">
        <f t="shared" si="26"/>
        <v>9.0785750112033874</v>
      </c>
      <c r="M256">
        <f t="shared" si="27"/>
        <v>1.4496870213037503E-3</v>
      </c>
      <c r="O256">
        <f t="shared" si="29"/>
        <v>0.99671845970858652</v>
      </c>
      <c r="P256" s="3">
        <f t="shared" si="32"/>
        <v>9.0099289385378558</v>
      </c>
      <c r="R256">
        <f t="shared" si="30"/>
        <v>9.0379983519866762</v>
      </c>
      <c r="S256">
        <f t="shared" si="31"/>
        <v>1.5943743004597933E-3</v>
      </c>
    </row>
    <row r="257" spans="1:19" x14ac:dyDescent="0.25">
      <c r="A257" s="1">
        <v>43837</v>
      </c>
      <c r="B257">
        <v>9.25</v>
      </c>
      <c r="C257">
        <v>9.1199998860000004</v>
      </c>
      <c r="D257">
        <v>9.1999998089999995</v>
      </c>
      <c r="E257">
        <v>9.25</v>
      </c>
      <c r="F257">
        <v>44984100</v>
      </c>
      <c r="G257">
        <v>9.095317841</v>
      </c>
      <c r="I257">
        <f t="shared" si="28"/>
        <v>9.0700315085485315</v>
      </c>
      <c r="K257">
        <f t="shared" si="25"/>
        <v>9.0895797509169078</v>
      </c>
      <c r="L257">
        <f t="shared" si="26"/>
        <v>9.0876712696123452</v>
      </c>
      <c r="M257">
        <f t="shared" si="27"/>
        <v>1.9084813045629921E-3</v>
      </c>
      <c r="O257">
        <f t="shared" si="29"/>
        <v>1.0037016055313379</v>
      </c>
      <c r="P257" s="3">
        <f t="shared" si="32"/>
        <v>9.0908067787645717</v>
      </c>
      <c r="R257">
        <f t="shared" si="30"/>
        <v>9.0547749897965311</v>
      </c>
      <c r="S257">
        <f t="shared" si="31"/>
        <v>2.5053101110234953E-3</v>
      </c>
    </row>
    <row r="258" spans="1:19" x14ac:dyDescent="0.25">
      <c r="A258" s="1">
        <v>43838</v>
      </c>
      <c r="B258">
        <v>9.3000001910000005</v>
      </c>
      <c r="C258">
        <v>9.1700000760000009</v>
      </c>
      <c r="D258">
        <v>9.2299995419999998</v>
      </c>
      <c r="E258">
        <v>9.25</v>
      </c>
      <c r="F258">
        <v>45994900</v>
      </c>
      <c r="G258">
        <v>9.095317841</v>
      </c>
      <c r="I258">
        <f t="shared" si="28"/>
        <v>9.0826746747742657</v>
      </c>
      <c r="K258">
        <f t="shared" si="25"/>
        <v>9.0945294199655091</v>
      </c>
      <c r="L258">
        <f t="shared" si="26"/>
        <v>9.0924487959584539</v>
      </c>
      <c r="M258">
        <f t="shared" si="27"/>
        <v>2.0806240070557363E-3</v>
      </c>
      <c r="O258">
        <f t="shared" si="29"/>
        <v>1.0023642083115647</v>
      </c>
      <c r="P258" s="3">
        <f t="shared" si="32"/>
        <v>9.1002560167306736</v>
      </c>
      <c r="R258">
        <f t="shared" si="30"/>
        <v>9.0752107258830712</v>
      </c>
      <c r="S258">
        <f t="shared" si="31"/>
        <v>3.5811356695544944E-3</v>
      </c>
    </row>
    <row r="259" spans="1:19" x14ac:dyDescent="0.25">
      <c r="A259" s="1">
        <v>43839</v>
      </c>
      <c r="B259">
        <v>9.3100004199999997</v>
      </c>
      <c r="C259">
        <v>9.1800003050000001</v>
      </c>
      <c r="D259">
        <v>9.3000001910000005</v>
      </c>
      <c r="E259">
        <v>9.2600002289999992</v>
      </c>
      <c r="F259">
        <v>51817400</v>
      </c>
      <c r="G259">
        <v>9.1051511759999997</v>
      </c>
      <c r="I259">
        <f t="shared" si="28"/>
        <v>9.0889962578871319</v>
      </c>
      <c r="K259">
        <f t="shared" ref="K259:K322" si="33">L259+M259</f>
        <v>9.1022395746708451</v>
      </c>
      <c r="L259">
        <f t="shared" si="26"/>
        <v>9.0998402979827553</v>
      </c>
      <c r="M259">
        <f t="shared" si="27"/>
        <v>2.3992766880904753E-3</v>
      </c>
      <c r="O259">
        <f t="shared" si="29"/>
        <v>1.0019473446347507</v>
      </c>
      <c r="P259" s="3">
        <f t="shared" si="32"/>
        <v>9.1097062619594915</v>
      </c>
      <c r="R259">
        <f t="shared" si="30"/>
        <v>9.0878748854826021</v>
      </c>
      <c r="S259">
        <f t="shared" si="31"/>
        <v>4.1261171053530808E-3</v>
      </c>
    </row>
    <row r="260" spans="1:19" x14ac:dyDescent="0.25">
      <c r="A260" s="1">
        <v>43840</v>
      </c>
      <c r="B260">
        <v>9.3599996569999995</v>
      </c>
      <c r="C260">
        <v>9.25</v>
      </c>
      <c r="D260">
        <v>9.2700004580000002</v>
      </c>
      <c r="E260">
        <v>9.25</v>
      </c>
      <c r="F260">
        <v>39796300</v>
      </c>
      <c r="G260">
        <v>9.095317841</v>
      </c>
      <c r="I260">
        <f t="shared" si="28"/>
        <v>9.0970737169435658</v>
      </c>
      <c r="K260">
        <f t="shared" si="33"/>
        <v>9.1009703325133859</v>
      </c>
      <c r="L260">
        <f t="shared" ref="L260:L323" si="34">($J$2*G260+(1-$J$2)*(L259+M259))</f>
        <v>9.0987787078354216</v>
      </c>
      <c r="M260">
        <f t="shared" ref="M260:M323" si="35">($N$2*(L260-L259)+(1-$N$2)*M259)</f>
        <v>2.191624677965028E-3</v>
      </c>
      <c r="O260">
        <f t="shared" si="29"/>
        <v>1.0027499727829554</v>
      </c>
      <c r="P260" s="3">
        <f t="shared" si="32"/>
        <v>9.0972967875845985</v>
      </c>
      <c r="R260">
        <f t="shared" si="30"/>
        <v>9.0695679437211929</v>
      </c>
      <c r="S260">
        <f t="shared" si="31"/>
        <v>2.7801335733473416E-3</v>
      </c>
    </row>
    <row r="261" spans="1:19" x14ac:dyDescent="0.25">
      <c r="A261" s="1">
        <v>43843</v>
      </c>
      <c r="B261">
        <v>9.2600002289999992</v>
      </c>
      <c r="C261">
        <v>9.1099996569999995</v>
      </c>
      <c r="D261">
        <v>9.25</v>
      </c>
      <c r="E261">
        <v>9.2399997710000008</v>
      </c>
      <c r="F261">
        <v>48553700</v>
      </c>
      <c r="G261">
        <v>9.0854845050000002</v>
      </c>
      <c r="I261">
        <f t="shared" ref="I261:I324" si="36">($J$2*G260+(1-$J$2)*I260)</f>
        <v>9.0961957789717829</v>
      </c>
      <c r="K261">
        <f t="shared" si="33"/>
        <v>9.0949544686092576</v>
      </c>
      <c r="L261">
        <f t="shared" si="34"/>
        <v>9.0932274187566939</v>
      </c>
      <c r="M261">
        <f t="shared" si="35"/>
        <v>1.7270498525634637E-3</v>
      </c>
      <c r="O261">
        <f t="shared" si="29"/>
        <v>1.006266854558437</v>
      </c>
      <c r="P261" s="3">
        <f t="shared" si="32"/>
        <v>9.0819205274498831</v>
      </c>
      <c r="R261">
        <f t="shared" si="30"/>
        <v>9.0253968496447676</v>
      </c>
      <c r="S261">
        <f t="shared" si="31"/>
        <v>-3.6940085639015907E-5</v>
      </c>
    </row>
    <row r="262" spans="1:19" x14ac:dyDescent="0.25">
      <c r="A262" s="1">
        <v>43844</v>
      </c>
      <c r="B262">
        <v>9.3299999239999991</v>
      </c>
      <c r="C262">
        <v>9.2100000380000004</v>
      </c>
      <c r="D262">
        <v>9.2200002669999996</v>
      </c>
      <c r="E262">
        <v>9.2899999619999996</v>
      </c>
      <c r="F262">
        <v>42935600</v>
      </c>
      <c r="G262">
        <v>9.1346492769999994</v>
      </c>
      <c r="I262">
        <f t="shared" si="36"/>
        <v>9.0908401419858915</v>
      </c>
      <c r="K262">
        <f t="shared" si="33"/>
        <v>9.1177197669089143</v>
      </c>
      <c r="L262">
        <f t="shared" si="34"/>
        <v>9.1148018728046285</v>
      </c>
      <c r="M262">
        <f t="shared" si="35"/>
        <v>2.9178941042857297E-3</v>
      </c>
      <c r="O262">
        <f t="shared" si="29"/>
        <v>1.0052358571161808</v>
      </c>
      <c r="P262" s="3">
        <f t="shared" si="32"/>
        <v>9.1394377317706557</v>
      </c>
      <c r="R262">
        <f t="shared" si="30"/>
        <v>9.0881063412287517</v>
      </c>
      <c r="S262">
        <f t="shared" si="31"/>
        <v>3.7278458145383704E-3</v>
      </c>
    </row>
    <row r="263" spans="1:19" x14ac:dyDescent="0.25">
      <c r="A263" s="1">
        <v>43845</v>
      </c>
      <c r="B263">
        <v>9.3000001910000005</v>
      </c>
      <c r="C263">
        <v>9.1800003050000001</v>
      </c>
      <c r="D263">
        <v>9.2700004580000002</v>
      </c>
      <c r="E263">
        <v>9.1899995800000003</v>
      </c>
      <c r="F263">
        <v>55923900</v>
      </c>
      <c r="G263">
        <v>9.0363206859999998</v>
      </c>
      <c r="I263">
        <f t="shared" si="36"/>
        <v>9.1127447094929455</v>
      </c>
      <c r="K263">
        <f t="shared" si="33"/>
        <v>9.0774961481314769</v>
      </c>
      <c r="L263">
        <f t="shared" si="34"/>
        <v>9.0770202264544579</v>
      </c>
      <c r="M263">
        <f t="shared" si="35"/>
        <v>4.7592167701835178E-4</v>
      </c>
      <c r="O263">
        <f t="shared" si="29"/>
        <v>0.99629745063552866</v>
      </c>
      <c r="P263" s="3">
        <f t="shared" si="32"/>
        <v>9.0482815251731505</v>
      </c>
      <c r="R263">
        <f t="shared" si="30"/>
        <v>9.0789527757553099</v>
      </c>
      <c r="S263">
        <f t="shared" si="31"/>
        <v>2.9549611372595591E-3</v>
      </c>
    </row>
    <row r="264" spans="1:19" x14ac:dyDescent="0.25">
      <c r="A264" s="1">
        <v>43846</v>
      </c>
      <c r="B264">
        <v>9.2799997330000004</v>
      </c>
      <c r="C264">
        <v>9.1499996190000008</v>
      </c>
      <c r="D264">
        <v>9.2299995419999998</v>
      </c>
      <c r="E264">
        <v>9.1700000760000009</v>
      </c>
      <c r="F264">
        <v>44310400</v>
      </c>
      <c r="G264">
        <v>9.016655922</v>
      </c>
      <c r="I264">
        <f t="shared" si="36"/>
        <v>9.0745326977464735</v>
      </c>
      <c r="K264">
        <f t="shared" si="33"/>
        <v>9.0457267499588134</v>
      </c>
      <c r="L264">
        <f t="shared" si="34"/>
        <v>9.0470760350657393</v>
      </c>
      <c r="M264">
        <f t="shared" si="35"/>
        <v>-1.3492851069258666E-3</v>
      </c>
      <c r="O264">
        <f t="shared" si="29"/>
        <v>0.99803558919965152</v>
      </c>
      <c r="P264" s="3">
        <f t="shared" si="32"/>
        <v>9.0149112934620543</v>
      </c>
      <c r="R264">
        <f t="shared" si="30"/>
        <v>9.0326553224988455</v>
      </c>
      <c r="S264">
        <f t="shared" si="31"/>
        <v>-1.8372636387785357E-7</v>
      </c>
    </row>
    <row r="265" spans="1:19" x14ac:dyDescent="0.25">
      <c r="A265" s="1">
        <v>43847</v>
      </c>
      <c r="B265">
        <v>9.2299995419999998</v>
      </c>
      <c r="C265">
        <v>9.1300001139999996</v>
      </c>
      <c r="D265">
        <v>9.1899995800000003</v>
      </c>
      <c r="E265">
        <v>9.1599998469999999</v>
      </c>
      <c r="F265">
        <v>41644900</v>
      </c>
      <c r="G265">
        <v>9.0068225860000002</v>
      </c>
      <c r="I265">
        <f t="shared" si="36"/>
        <v>9.0455943098732376</v>
      </c>
      <c r="K265">
        <f t="shared" si="33"/>
        <v>9.0237582579537179</v>
      </c>
      <c r="L265">
        <f t="shared" si="34"/>
        <v>9.0262746679794077</v>
      </c>
      <c r="M265">
        <f t="shared" si="35"/>
        <v>-2.5164100256902119E-3</v>
      </c>
      <c r="O265">
        <f t="shared" si="29"/>
        <v>0.99957435247162563</v>
      </c>
      <c r="P265" s="3">
        <f t="shared" si="32"/>
        <v>9.0038703914690537</v>
      </c>
      <c r="R265">
        <f t="shared" si="30"/>
        <v>9.0091169723376723</v>
      </c>
      <c r="S265">
        <f t="shared" si="31"/>
        <v>-1.4124737124524387E-3</v>
      </c>
    </row>
    <row r="266" spans="1:19" x14ac:dyDescent="0.25">
      <c r="A266" s="1">
        <v>43851</v>
      </c>
      <c r="B266">
        <v>9.2200002669999996</v>
      </c>
      <c r="C266">
        <v>9.1000003809999992</v>
      </c>
      <c r="D266">
        <v>9.1499996190000008</v>
      </c>
      <c r="E266">
        <v>9.2100000380000004</v>
      </c>
      <c r="F266">
        <v>49556400</v>
      </c>
      <c r="G266">
        <v>9.0559873579999994</v>
      </c>
      <c r="I266">
        <f t="shared" si="36"/>
        <v>9.026208447936618</v>
      </c>
      <c r="K266">
        <f t="shared" si="33"/>
        <v>9.0383232709525583</v>
      </c>
      <c r="L266">
        <f t="shared" si="34"/>
        <v>9.0398728079768595</v>
      </c>
      <c r="M266">
        <f t="shared" si="35"/>
        <v>-1.549537024301688E-3</v>
      </c>
      <c r="O266">
        <f t="shared" ref="O266:O329" si="37">$Q$2*(G266/R266)+(1-$Q$2)*O265</f>
        <v>1.0032432073042075</v>
      </c>
      <c r="P266" s="3">
        <f t="shared" si="32"/>
        <v>9.0518154994192344</v>
      </c>
      <c r="R266">
        <f t="shared" ref="R266:R329" si="38">($J$2*(G266/O259)+(1-$J$2)*(R265+S265))</f>
        <v>9.0230455015794071</v>
      </c>
      <c r="S266">
        <f t="shared" ref="S266:S329" si="39">$N$2*(R266-R265)+(1-$N$2)*S265</f>
        <v>-4.9201353520120293E-4</v>
      </c>
    </row>
    <row r="267" spans="1:19" x14ac:dyDescent="0.25">
      <c r="A267" s="1">
        <v>43852</v>
      </c>
      <c r="B267">
        <v>9.25</v>
      </c>
      <c r="C267">
        <v>9.1499996190000008</v>
      </c>
      <c r="D267">
        <v>9.2200002669999996</v>
      </c>
      <c r="E267">
        <v>9.1599998469999999</v>
      </c>
      <c r="F267">
        <v>39914800</v>
      </c>
      <c r="G267">
        <v>9.0068225860000002</v>
      </c>
      <c r="I267">
        <f t="shared" si="36"/>
        <v>9.0410979029683087</v>
      </c>
      <c r="K267">
        <f t="shared" si="33"/>
        <v>9.0200783709034003</v>
      </c>
      <c r="L267">
        <f t="shared" si="34"/>
        <v>9.0225729284762792</v>
      </c>
      <c r="M267">
        <f t="shared" si="35"/>
        <v>-2.4945575728784058E-3</v>
      </c>
      <c r="O267">
        <f t="shared" si="37"/>
        <v>1.000772688716018</v>
      </c>
      <c r="P267" s="3">
        <f t="shared" ref="P267:P330" si="40">(R267+S267)*O267</f>
        <v>9.0075874705738936</v>
      </c>
      <c r="R267">
        <f t="shared" si="38"/>
        <v>9.0023377415124131</v>
      </c>
      <c r="S267">
        <f t="shared" si="39"/>
        <v>-1.7049583271087731E-3</v>
      </c>
    </row>
    <row r="268" spans="1:19" x14ac:dyDescent="0.25">
      <c r="A268" s="1">
        <v>43853</v>
      </c>
      <c r="B268">
        <v>9.1599998469999999</v>
      </c>
      <c r="C268">
        <v>8.9300003050000001</v>
      </c>
      <c r="D268">
        <v>9.1400003430000005</v>
      </c>
      <c r="E268">
        <v>9.1400003430000005</v>
      </c>
      <c r="F268">
        <v>75848700</v>
      </c>
      <c r="G268">
        <v>8.9871578220000004</v>
      </c>
      <c r="I268">
        <f t="shared" si="36"/>
        <v>9.0239602444841545</v>
      </c>
      <c r="K268">
        <f t="shared" si="33"/>
        <v>9.0001359224117188</v>
      </c>
      <c r="L268">
        <f t="shared" si="34"/>
        <v>9.0036180964516994</v>
      </c>
      <c r="M268">
        <f t="shared" si="35"/>
        <v>-3.4821740399804905E-3</v>
      </c>
      <c r="O268">
        <f t="shared" si="37"/>
        <v>1.0022101221826025</v>
      </c>
      <c r="P268" s="3">
        <f t="shared" si="40"/>
        <v>8.9819291398169909</v>
      </c>
      <c r="R268">
        <f t="shared" si="38"/>
        <v>8.9659100764525608</v>
      </c>
      <c r="S268">
        <f t="shared" si="39"/>
        <v>-3.7883207310733837E-3</v>
      </c>
    </row>
    <row r="269" spans="1:19" x14ac:dyDescent="0.25">
      <c r="A269" s="1">
        <v>43854</v>
      </c>
      <c r="B269">
        <v>9.1199998860000004</v>
      </c>
      <c r="C269">
        <v>8.9600000380000004</v>
      </c>
      <c r="D269">
        <v>9.1099996569999995</v>
      </c>
      <c r="E269">
        <v>9</v>
      </c>
      <c r="F269">
        <v>68100900</v>
      </c>
      <c r="G269">
        <v>8.8494987490000003</v>
      </c>
      <c r="I269">
        <f t="shared" si="36"/>
        <v>9.0055590332420774</v>
      </c>
      <c r="K269">
        <f t="shared" si="33"/>
        <v>8.9168160464635289</v>
      </c>
      <c r="L269">
        <f t="shared" si="34"/>
        <v>8.9248173357058604</v>
      </c>
      <c r="M269">
        <f t="shared" si="35"/>
        <v>-8.0012892423319999E-3</v>
      </c>
      <c r="O269">
        <f t="shared" si="37"/>
        <v>0.99685062696671389</v>
      </c>
      <c r="P269" s="3">
        <f t="shared" si="40"/>
        <v>8.8462655444161786</v>
      </c>
      <c r="R269">
        <f t="shared" si="38"/>
        <v>8.8827635660176441</v>
      </c>
      <c r="S269">
        <f t="shared" si="39"/>
        <v>-8.5498121133039829E-3</v>
      </c>
    </row>
    <row r="270" spans="1:19" x14ac:dyDescent="0.25">
      <c r="A270" s="1">
        <v>43857</v>
      </c>
      <c r="B270">
        <v>8.9600000380000004</v>
      </c>
      <c r="C270">
        <v>8.7799997330000004</v>
      </c>
      <c r="D270">
        <v>8.8800001139999996</v>
      </c>
      <c r="E270">
        <v>8.8900003430000005</v>
      </c>
      <c r="F270">
        <v>60769300</v>
      </c>
      <c r="G270">
        <v>8.7413387300000007</v>
      </c>
      <c r="I270">
        <f t="shared" si="36"/>
        <v>8.9275288911210389</v>
      </c>
      <c r="K270">
        <f t="shared" si="33"/>
        <v>8.8158117794955277</v>
      </c>
      <c r="L270">
        <f t="shared" si="34"/>
        <v>8.8290773882317648</v>
      </c>
      <c r="M270">
        <f t="shared" si="35"/>
        <v>-1.3265608736237819E-2</v>
      </c>
      <c r="O270">
        <f t="shared" si="37"/>
        <v>0.99125214300582365</v>
      </c>
      <c r="P270" s="3">
        <f t="shared" si="40"/>
        <v>8.7353673853325855</v>
      </c>
      <c r="R270">
        <f t="shared" si="38"/>
        <v>8.8240190006477519</v>
      </c>
      <c r="S270">
        <f t="shared" si="39"/>
        <v>-1.1561497308699273E-2</v>
      </c>
    </row>
    <row r="271" spans="1:19" x14ac:dyDescent="0.25">
      <c r="A271" s="1">
        <v>43858</v>
      </c>
      <c r="B271">
        <v>9</v>
      </c>
      <c r="C271">
        <v>8.8599996569999995</v>
      </c>
      <c r="D271">
        <v>8.9399995800000003</v>
      </c>
      <c r="E271">
        <v>8.9700002669999996</v>
      </c>
      <c r="F271">
        <v>85163400</v>
      </c>
      <c r="G271">
        <v>8.8200006480000006</v>
      </c>
      <c r="I271">
        <f t="shared" si="36"/>
        <v>8.8344338105605189</v>
      </c>
      <c r="K271">
        <f t="shared" si="33"/>
        <v>8.8047662710666614</v>
      </c>
      <c r="L271">
        <f t="shared" si="34"/>
        <v>8.8179062137477651</v>
      </c>
      <c r="M271">
        <f t="shared" si="35"/>
        <v>-1.3139942681103533E-2</v>
      </c>
      <c r="O271">
        <f t="shared" si="37"/>
        <v>0.99862462239504368</v>
      </c>
      <c r="P271" s="3">
        <f t="shared" si="40"/>
        <v>8.8019720738973746</v>
      </c>
      <c r="R271">
        <f t="shared" si="38"/>
        <v>8.8249091792247043</v>
      </c>
      <c r="S271">
        <f t="shared" si="39"/>
        <v>-1.0814396755560172E-2</v>
      </c>
    </row>
    <row r="272" spans="1:19" x14ac:dyDescent="0.25">
      <c r="A272" s="1">
        <v>43859</v>
      </c>
      <c r="B272">
        <v>8.9600000380000004</v>
      </c>
      <c r="C272">
        <v>8.8400001530000001</v>
      </c>
      <c r="D272">
        <v>8.8500003809999992</v>
      </c>
      <c r="E272">
        <v>8.8599996569999995</v>
      </c>
      <c r="F272">
        <v>59057400</v>
      </c>
      <c r="G272">
        <v>8.8599996569999995</v>
      </c>
      <c r="I272">
        <f t="shared" si="36"/>
        <v>8.8272172292802598</v>
      </c>
      <c r="K272">
        <f t="shared" si="33"/>
        <v>8.8209000229302266</v>
      </c>
      <c r="L272">
        <f t="shared" si="34"/>
        <v>8.8323829640333305</v>
      </c>
      <c r="M272">
        <f t="shared" si="35"/>
        <v>-1.1482941103103397E-2</v>
      </c>
      <c r="O272">
        <f t="shared" si="37"/>
        <v>1.0020074511061596</v>
      </c>
      <c r="P272" s="3">
        <f t="shared" si="40"/>
        <v>8.8473345854391123</v>
      </c>
      <c r="R272">
        <f t="shared" si="38"/>
        <v>8.8389336411628907</v>
      </c>
      <c r="S272">
        <f t="shared" si="39"/>
        <v>-9.3240652339353775E-3</v>
      </c>
    </row>
    <row r="273" spans="1:19" x14ac:dyDescent="0.25">
      <c r="A273" s="1">
        <v>43860</v>
      </c>
      <c r="B273">
        <v>8.8400001530000001</v>
      </c>
      <c r="C273">
        <v>8.7299995419999998</v>
      </c>
      <c r="D273">
        <v>8.8100004199999997</v>
      </c>
      <c r="E273">
        <v>8.8400001530000001</v>
      </c>
      <c r="F273">
        <v>42827800</v>
      </c>
      <c r="G273">
        <v>8.8400001530000001</v>
      </c>
      <c r="I273">
        <f t="shared" si="36"/>
        <v>8.8436084431401305</v>
      </c>
      <c r="K273">
        <f t="shared" si="33"/>
        <v>8.8195401507641034</v>
      </c>
      <c r="L273">
        <f t="shared" si="34"/>
        <v>8.8304500879651133</v>
      </c>
      <c r="M273">
        <f t="shared" si="35"/>
        <v>-1.090993720101022E-2</v>
      </c>
      <c r="O273">
        <f t="shared" si="37"/>
        <v>1.002188784268401</v>
      </c>
      <c r="P273" s="3">
        <f t="shared" si="40"/>
        <v>8.8299311674768219</v>
      </c>
      <c r="R273">
        <f t="shared" si="38"/>
        <v>8.8205162289388781</v>
      </c>
      <c r="S273">
        <f t="shared" si="39"/>
        <v>-9.8696660533400121E-3</v>
      </c>
    </row>
    <row r="274" spans="1:19" x14ac:dyDescent="0.25">
      <c r="A274" s="1">
        <v>43861</v>
      </c>
      <c r="B274">
        <v>8.8400001530000001</v>
      </c>
      <c r="C274">
        <v>8.7399997710000008</v>
      </c>
      <c r="D274">
        <v>8.7799997330000004</v>
      </c>
      <c r="E274">
        <v>8.8199996949999999</v>
      </c>
      <c r="F274">
        <v>59813700</v>
      </c>
      <c r="G274">
        <v>8.8199996949999999</v>
      </c>
      <c r="I274">
        <f t="shared" si="36"/>
        <v>8.8418042980700662</v>
      </c>
      <c r="K274">
        <f t="shared" si="33"/>
        <v>8.8088737720081198</v>
      </c>
      <c r="L274">
        <f t="shared" si="34"/>
        <v>8.8197699228820525</v>
      </c>
      <c r="M274">
        <f t="shared" si="35"/>
        <v>-1.0896150873933254E-2</v>
      </c>
      <c r="O274">
        <f t="shared" si="37"/>
        <v>1.0010442768064818</v>
      </c>
      <c r="P274" s="3">
        <f t="shared" si="40"/>
        <v>8.8113166899238493</v>
      </c>
      <c r="R274">
        <f t="shared" si="38"/>
        <v>8.8119182027709968</v>
      </c>
      <c r="S274">
        <f t="shared" si="39"/>
        <v>-9.7933676602124896E-3</v>
      </c>
    </row>
    <row r="275" spans="1:19" x14ac:dyDescent="0.25">
      <c r="A275" s="1">
        <v>43864</v>
      </c>
      <c r="B275">
        <v>9.1400003430000005</v>
      </c>
      <c r="C275">
        <v>8.8500003809999992</v>
      </c>
      <c r="D275">
        <v>8.8500003809999992</v>
      </c>
      <c r="E275">
        <v>8.9799995419999998</v>
      </c>
      <c r="F275">
        <v>71405400</v>
      </c>
      <c r="G275">
        <v>8.9799995419999998</v>
      </c>
      <c r="I275">
        <f t="shared" si="36"/>
        <v>8.830901996535033</v>
      </c>
      <c r="K275">
        <f t="shared" si="33"/>
        <v>8.8886742792298836</v>
      </c>
      <c r="L275">
        <f t="shared" si="34"/>
        <v>8.8944366570040607</v>
      </c>
      <c r="M275">
        <f t="shared" si="35"/>
        <v>-5.7623777741767678E-3</v>
      </c>
      <c r="O275">
        <f t="shared" si="37"/>
        <v>1.0101205764531853</v>
      </c>
      <c r="P275" s="3">
        <f t="shared" si="40"/>
        <v>8.9659407476377684</v>
      </c>
      <c r="R275">
        <f t="shared" si="38"/>
        <v>8.8811606241288068</v>
      </c>
      <c r="S275">
        <f t="shared" si="39"/>
        <v>-5.0512203191311394E-3</v>
      </c>
    </row>
    <row r="276" spans="1:19" x14ac:dyDescent="0.25">
      <c r="A276" s="1">
        <v>43865</v>
      </c>
      <c r="B276">
        <v>9.2399997710000008</v>
      </c>
      <c r="C276">
        <v>9.0699996949999999</v>
      </c>
      <c r="D276">
        <v>9.0799999239999991</v>
      </c>
      <c r="E276">
        <v>9.1800003050000001</v>
      </c>
      <c r="F276">
        <v>86196400</v>
      </c>
      <c r="G276">
        <v>9.1800003050000001</v>
      </c>
      <c r="I276">
        <f t="shared" si="36"/>
        <v>8.9054507692675173</v>
      </c>
      <c r="K276">
        <f t="shared" si="33"/>
        <v>9.0373146951138672</v>
      </c>
      <c r="L276">
        <f t="shared" si="34"/>
        <v>9.034337292114941</v>
      </c>
      <c r="M276">
        <f t="shared" si="35"/>
        <v>2.9774029989266529E-3</v>
      </c>
      <c r="O276">
        <f t="shared" si="37"/>
        <v>1.0146917893615117</v>
      </c>
      <c r="P276" s="3">
        <f t="shared" si="40"/>
        <v>9.1804155741328373</v>
      </c>
      <c r="R276">
        <f t="shared" si="38"/>
        <v>9.0425561470880247</v>
      </c>
      <c r="S276">
        <f t="shared" si="39"/>
        <v>4.935584277569802E-3</v>
      </c>
    </row>
    <row r="277" spans="1:19" x14ac:dyDescent="0.25">
      <c r="A277" s="1">
        <v>43866</v>
      </c>
      <c r="B277">
        <v>8.4799995419999998</v>
      </c>
      <c r="C277">
        <v>8.2600002289999992</v>
      </c>
      <c r="D277">
        <v>8.4099998469999999</v>
      </c>
      <c r="E277">
        <v>8.3100004199999997</v>
      </c>
      <c r="F277">
        <v>145792500</v>
      </c>
      <c r="G277">
        <v>8.3100004199999997</v>
      </c>
      <c r="I277">
        <f t="shared" si="36"/>
        <v>9.0427255371337587</v>
      </c>
      <c r="K277">
        <f t="shared" si="33"/>
        <v>8.6548155323024432</v>
      </c>
      <c r="L277">
        <f t="shared" si="34"/>
        <v>8.6736575575569326</v>
      </c>
      <c r="M277">
        <f t="shared" si="35"/>
        <v>-1.8842025254489449E-2</v>
      </c>
      <c r="O277">
        <f t="shared" si="37"/>
        <v>0.95960399781042227</v>
      </c>
      <c r="P277" s="3">
        <f t="shared" si="40"/>
        <v>8.3489627302959075</v>
      </c>
      <c r="R277">
        <f t="shared" si="38"/>
        <v>8.7154141907575706</v>
      </c>
      <c r="S277">
        <f t="shared" si="39"/>
        <v>-1.4989068158911632E-2</v>
      </c>
    </row>
    <row r="278" spans="1:19" x14ac:dyDescent="0.25">
      <c r="A278" s="1">
        <v>43867</v>
      </c>
      <c r="B278">
        <v>8.3800001139999996</v>
      </c>
      <c r="C278">
        <v>8.25</v>
      </c>
      <c r="D278">
        <v>8.3699998860000004</v>
      </c>
      <c r="E278">
        <v>8.25</v>
      </c>
      <c r="F278">
        <v>68823400</v>
      </c>
      <c r="G278">
        <v>8.25</v>
      </c>
      <c r="I278">
        <f t="shared" si="36"/>
        <v>8.6763629785668783</v>
      </c>
      <c r="K278">
        <f t="shared" si="33"/>
        <v>8.421421274927658</v>
      </c>
      <c r="L278">
        <f t="shared" si="34"/>
        <v>8.4524077661512216</v>
      </c>
      <c r="M278">
        <f t="shared" si="35"/>
        <v>-3.0986491223562743E-2</v>
      </c>
      <c r="O278">
        <f t="shared" si="37"/>
        <v>0.9714577433734769</v>
      </c>
      <c r="P278" s="3">
        <f t="shared" si="40"/>
        <v>8.2114727902244322</v>
      </c>
      <c r="R278">
        <f t="shared" si="38"/>
        <v>8.4808938077789513</v>
      </c>
      <c r="S278">
        <f t="shared" si="39"/>
        <v>-2.816094704809409E-2</v>
      </c>
    </row>
    <row r="279" spans="1:19" x14ac:dyDescent="0.25">
      <c r="A279" s="1">
        <v>43868</v>
      </c>
      <c r="B279">
        <v>8.2100000380000004</v>
      </c>
      <c r="C279">
        <v>8.0200004580000002</v>
      </c>
      <c r="D279">
        <v>8.2100000380000004</v>
      </c>
      <c r="E279">
        <v>8.1099996569999995</v>
      </c>
      <c r="F279">
        <v>98256500</v>
      </c>
      <c r="G279">
        <v>8.1099996569999995</v>
      </c>
      <c r="I279">
        <f t="shared" si="36"/>
        <v>8.4631814892834392</v>
      </c>
      <c r="K279">
        <f t="shared" si="33"/>
        <v>8.2253813262024345</v>
      </c>
      <c r="L279">
        <f t="shared" si="34"/>
        <v>8.2657104659638279</v>
      </c>
      <c r="M279">
        <f t="shared" si="35"/>
        <v>-4.0329139761392602E-2</v>
      </c>
      <c r="O279">
        <f t="shared" si="37"/>
        <v>0.97938750975239253</v>
      </c>
      <c r="P279" s="3">
        <f t="shared" si="40"/>
        <v>8.064582300527066</v>
      </c>
      <c r="R279">
        <f t="shared" si="38"/>
        <v>8.2732423533174071</v>
      </c>
      <c r="S279">
        <f t="shared" si="39"/>
        <v>-3.8930377492901097E-2</v>
      </c>
    </row>
    <row r="280" spans="1:19" x14ac:dyDescent="0.25">
      <c r="A280" s="1">
        <v>43871</v>
      </c>
      <c r="B280">
        <v>8.1499996190000008</v>
      </c>
      <c r="C280">
        <v>8.0500001910000005</v>
      </c>
      <c r="D280">
        <v>8.1499996190000008</v>
      </c>
      <c r="E280">
        <v>8.0600004199999997</v>
      </c>
      <c r="F280">
        <v>71834900</v>
      </c>
      <c r="G280">
        <v>8.0600004199999997</v>
      </c>
      <c r="I280">
        <f t="shared" si="36"/>
        <v>8.2865905731417193</v>
      </c>
      <c r="K280">
        <f t="shared" si="33"/>
        <v>8.0974003061537498</v>
      </c>
      <c r="L280">
        <f t="shared" si="34"/>
        <v>8.1426908731012162</v>
      </c>
      <c r="M280">
        <f t="shared" si="35"/>
        <v>-4.5290566947465742E-2</v>
      </c>
      <c r="O280">
        <f t="shared" si="37"/>
        <v>0.98927375414273599</v>
      </c>
      <c r="P280" s="3">
        <f t="shared" si="40"/>
        <v>8.0068521846958891</v>
      </c>
      <c r="R280">
        <f t="shared" si="38"/>
        <v>8.1383546615153541</v>
      </c>
      <c r="S280">
        <f t="shared" si="39"/>
        <v>-4.4687816351450207E-2</v>
      </c>
    </row>
    <row r="281" spans="1:19" x14ac:dyDescent="0.25">
      <c r="A281" s="1">
        <v>43872</v>
      </c>
      <c r="B281">
        <v>8.1499996190000008</v>
      </c>
      <c r="C281">
        <v>8.0799999239999991</v>
      </c>
      <c r="D281">
        <v>8.1000003809999992</v>
      </c>
      <c r="E281">
        <v>8.1000003809999992</v>
      </c>
      <c r="F281">
        <v>80164500</v>
      </c>
      <c r="G281">
        <v>8.1000003809999992</v>
      </c>
      <c r="I281">
        <f t="shared" si="36"/>
        <v>8.1732954965708586</v>
      </c>
      <c r="K281">
        <f t="shared" si="33"/>
        <v>8.0534877788747963</v>
      </c>
      <c r="L281">
        <f t="shared" si="34"/>
        <v>8.0987003435768745</v>
      </c>
      <c r="M281">
        <f t="shared" si="35"/>
        <v>-4.5212564702078295E-2</v>
      </c>
      <c r="O281">
        <f t="shared" si="37"/>
        <v>0.99974942300499536</v>
      </c>
      <c r="P281" s="3">
        <f t="shared" si="40"/>
        <v>8.0458407910345002</v>
      </c>
      <c r="R281">
        <f t="shared" si="38"/>
        <v>8.092608703791548</v>
      </c>
      <c r="S281">
        <f t="shared" si="39"/>
        <v>-4.4751304833791562E-2</v>
      </c>
    </row>
    <row r="282" spans="1:19" x14ac:dyDescent="0.25">
      <c r="A282" s="1">
        <v>43873</v>
      </c>
      <c r="B282">
        <v>8.3299999239999991</v>
      </c>
      <c r="C282">
        <v>8.1300001139999996</v>
      </c>
      <c r="D282">
        <v>8.1400003430000005</v>
      </c>
      <c r="E282">
        <v>8.2399997710000008</v>
      </c>
      <c r="F282">
        <v>111536800</v>
      </c>
      <c r="G282">
        <v>8.2399997710000008</v>
      </c>
      <c r="I282">
        <f t="shared" si="36"/>
        <v>8.1366479387854298</v>
      </c>
      <c r="K282">
        <f t="shared" si="33"/>
        <v>8.1071265699990764</v>
      </c>
      <c r="L282">
        <f t="shared" si="34"/>
        <v>8.1467437749373985</v>
      </c>
      <c r="M282">
        <f t="shared" si="35"/>
        <v>-3.9617204938322159E-2</v>
      </c>
      <c r="O282">
        <f t="shared" si="37"/>
        <v>1.015231084388351</v>
      </c>
      <c r="P282" s="3">
        <f t="shared" si="40"/>
        <v>8.1839664056873147</v>
      </c>
      <c r="R282">
        <f t="shared" si="38"/>
        <v>8.1026495784916257</v>
      </c>
      <c r="S282">
        <f t="shared" si="39"/>
        <v>-4.1463774061759405E-2</v>
      </c>
    </row>
    <row r="283" spans="1:19" x14ac:dyDescent="0.25">
      <c r="A283" s="1">
        <v>43874</v>
      </c>
      <c r="B283">
        <v>8.3599996569999995</v>
      </c>
      <c r="C283">
        <v>8.2100000380000004</v>
      </c>
      <c r="D283">
        <v>8.2100000380000004</v>
      </c>
      <c r="E283">
        <v>8.25</v>
      </c>
      <c r="F283">
        <v>67648800</v>
      </c>
      <c r="G283">
        <v>8.25</v>
      </c>
      <c r="I283">
        <f t="shared" si="36"/>
        <v>8.1883238548927153</v>
      </c>
      <c r="K283">
        <f t="shared" si="33"/>
        <v>8.1432322829612431</v>
      </c>
      <c r="L283">
        <f t="shared" si="34"/>
        <v>8.1785632849995373</v>
      </c>
      <c r="M283">
        <f t="shared" si="35"/>
        <v>-3.53310020382945E-2</v>
      </c>
      <c r="O283">
        <f t="shared" si="37"/>
        <v>1.0186577679672157</v>
      </c>
      <c r="P283" s="3">
        <f t="shared" si="40"/>
        <v>8.2067998441305949</v>
      </c>
      <c r="R283">
        <f t="shared" si="38"/>
        <v>8.0958667550718975</v>
      </c>
      <c r="S283">
        <f t="shared" si="39"/>
        <v>-3.9382917023237533E-2</v>
      </c>
    </row>
    <row r="284" spans="1:19" x14ac:dyDescent="0.25">
      <c r="A284" s="1">
        <v>43875</v>
      </c>
      <c r="B284">
        <v>8.2700004580000002</v>
      </c>
      <c r="C284">
        <v>8.0799999239999991</v>
      </c>
      <c r="D284">
        <v>8.2700004580000002</v>
      </c>
      <c r="E284">
        <v>8.1000003809999992</v>
      </c>
      <c r="F284">
        <v>46359700</v>
      </c>
      <c r="G284">
        <v>8.1000003809999992</v>
      </c>
      <c r="I284">
        <f t="shared" si="36"/>
        <v>8.2191619274463577</v>
      </c>
      <c r="K284">
        <f t="shared" si="33"/>
        <v>8.0849883728834904</v>
      </c>
      <c r="L284">
        <f t="shared" si="34"/>
        <v>8.121616331980622</v>
      </c>
      <c r="M284">
        <f t="shared" si="35"/>
        <v>-3.6627959097131742E-2</v>
      </c>
      <c r="O284">
        <f t="shared" si="37"/>
        <v>0.98563789943308999</v>
      </c>
      <c r="P284" s="3">
        <f t="shared" si="40"/>
        <v>8.1028159383653211</v>
      </c>
      <c r="R284">
        <f t="shared" si="38"/>
        <v>8.2487330796917426</v>
      </c>
      <c r="S284">
        <f t="shared" si="39"/>
        <v>-2.7847962524652572E-2</v>
      </c>
    </row>
    <row r="285" spans="1:19" x14ac:dyDescent="0.25">
      <c r="A285" s="1">
        <v>43879</v>
      </c>
      <c r="B285">
        <v>8.1499996190000008</v>
      </c>
      <c r="C285">
        <v>8.0200004580000002</v>
      </c>
      <c r="D285">
        <v>8.1199998860000004</v>
      </c>
      <c r="E285">
        <v>8.0600004199999997</v>
      </c>
      <c r="F285">
        <v>65094800</v>
      </c>
      <c r="G285">
        <v>8.0600004199999997</v>
      </c>
      <c r="I285">
        <f t="shared" si="36"/>
        <v>8.1595811542231793</v>
      </c>
      <c r="K285">
        <f t="shared" si="33"/>
        <v>8.0351167987581071</v>
      </c>
      <c r="L285">
        <f t="shared" si="34"/>
        <v>8.0724943964417442</v>
      </c>
      <c r="M285">
        <f t="shared" si="35"/>
        <v>-3.7377597683636507E-2</v>
      </c>
      <c r="O285">
        <f t="shared" si="37"/>
        <v>0.97689460804430039</v>
      </c>
      <c r="P285" s="3">
        <f t="shared" si="40"/>
        <v>8.0430442958684356</v>
      </c>
      <c r="R285">
        <f t="shared" si="38"/>
        <v>8.2588476101562982</v>
      </c>
      <c r="S285">
        <f t="shared" si="39"/>
        <v>-2.5570212945300083E-2</v>
      </c>
    </row>
    <row r="286" spans="1:19" x14ac:dyDescent="0.25">
      <c r="A286" s="1">
        <v>43880</v>
      </c>
      <c r="B286">
        <v>8.1000003809999992</v>
      </c>
      <c r="C286">
        <v>8</v>
      </c>
      <c r="D286">
        <v>8.0600004199999997</v>
      </c>
      <c r="E286">
        <v>8</v>
      </c>
      <c r="F286">
        <v>69668200</v>
      </c>
      <c r="G286">
        <v>8</v>
      </c>
      <c r="I286">
        <f t="shared" si="36"/>
        <v>8.1097907871115886</v>
      </c>
      <c r="K286">
        <f t="shared" si="33"/>
        <v>7.9791272977326742</v>
      </c>
      <c r="L286">
        <f t="shared" si="34"/>
        <v>8.0175583993790536</v>
      </c>
      <c r="M286">
        <f t="shared" si="35"/>
        <v>-3.8431101646379751E-2</v>
      </c>
      <c r="O286">
        <f t="shared" si="37"/>
        <v>0.97565002480076857</v>
      </c>
      <c r="P286" s="3">
        <f t="shared" si="40"/>
        <v>7.9742866949128137</v>
      </c>
      <c r="R286">
        <f t="shared" si="38"/>
        <v>8.2008239267908927</v>
      </c>
      <c r="S286">
        <f t="shared" si="39"/>
        <v>-2.7517421170506408E-2</v>
      </c>
    </row>
    <row r="287" spans="1:19" x14ac:dyDescent="0.25">
      <c r="A287" s="1">
        <v>43881</v>
      </c>
      <c r="B287">
        <v>8.0699996949999999</v>
      </c>
      <c r="C287">
        <v>7.9899997709999999</v>
      </c>
      <c r="D287">
        <v>8</v>
      </c>
      <c r="E287">
        <v>8.0299997330000004</v>
      </c>
      <c r="F287">
        <v>52318200</v>
      </c>
      <c r="G287">
        <v>8.0299997330000004</v>
      </c>
      <c r="I287">
        <f t="shared" si="36"/>
        <v>8.0548953935557943</v>
      </c>
      <c r="K287">
        <f t="shared" si="33"/>
        <v>7.9676585867779774</v>
      </c>
      <c r="L287">
        <f t="shared" si="34"/>
        <v>8.0045635153663373</v>
      </c>
      <c r="M287">
        <f t="shared" si="35"/>
        <v>-3.6904928588359948E-2</v>
      </c>
      <c r="O287">
        <f t="shared" si="37"/>
        <v>0.98483753549196329</v>
      </c>
      <c r="P287" s="3">
        <f t="shared" si="40"/>
        <v>7.9929230053749221</v>
      </c>
      <c r="R287">
        <f t="shared" si="38"/>
        <v>8.145185938718992</v>
      </c>
      <c r="S287">
        <f t="shared" si="39"/>
        <v>-2.9204655184590061E-2</v>
      </c>
    </row>
    <row r="288" spans="1:19" x14ac:dyDescent="0.25">
      <c r="A288" s="1">
        <v>43882</v>
      </c>
      <c r="B288">
        <v>8.0299997330000004</v>
      </c>
      <c r="C288">
        <v>7.8899998660000001</v>
      </c>
      <c r="D288">
        <v>8.0200004580000002</v>
      </c>
      <c r="E288">
        <v>7.8899998660000001</v>
      </c>
      <c r="F288">
        <v>58326300</v>
      </c>
      <c r="G288">
        <v>7.8899998660000001</v>
      </c>
      <c r="I288">
        <f t="shared" si="36"/>
        <v>8.0424475632778964</v>
      </c>
      <c r="K288">
        <f t="shared" si="33"/>
        <v>7.8895945361772899</v>
      </c>
      <c r="L288">
        <f t="shared" si="34"/>
        <v>7.9288292263889888</v>
      </c>
      <c r="M288">
        <f t="shared" si="35"/>
        <v>-3.9234690211699258E-2</v>
      </c>
      <c r="O288">
        <f t="shared" si="37"/>
        <v>0.9856674368129914</v>
      </c>
      <c r="P288" s="3">
        <f t="shared" si="40"/>
        <v>7.8538519317792614</v>
      </c>
      <c r="R288">
        <f t="shared" si="38"/>
        <v>8.0039793487597208</v>
      </c>
      <c r="S288">
        <f t="shared" si="39"/>
        <v>-3.5924771271070924E-2</v>
      </c>
    </row>
    <row r="289" spans="1:19" x14ac:dyDescent="0.25">
      <c r="A289" s="1">
        <v>43885</v>
      </c>
      <c r="B289">
        <v>7.7199997900000001</v>
      </c>
      <c r="C289">
        <v>7.5500001909999996</v>
      </c>
      <c r="D289">
        <v>7.6999998090000004</v>
      </c>
      <c r="E289">
        <v>7.5700001720000003</v>
      </c>
      <c r="F289">
        <v>110048200</v>
      </c>
      <c r="G289">
        <v>7.5700001720000003</v>
      </c>
      <c r="I289">
        <f t="shared" si="36"/>
        <v>7.9662237146389483</v>
      </c>
      <c r="K289">
        <f t="shared" si="33"/>
        <v>7.6809748329516268</v>
      </c>
      <c r="L289">
        <f t="shared" si="34"/>
        <v>7.7297973540886451</v>
      </c>
      <c r="M289">
        <f t="shared" si="35"/>
        <v>-4.8822521137017919E-2</v>
      </c>
      <c r="O289">
        <f t="shared" si="37"/>
        <v>0.98196739600662442</v>
      </c>
      <c r="P289" s="3">
        <f t="shared" si="40"/>
        <v>7.5228219009541535</v>
      </c>
      <c r="R289">
        <f t="shared" si="38"/>
        <v>7.7122426125298054</v>
      </c>
      <c r="S289">
        <f t="shared" si="39"/>
        <v>-5.1273489168601596E-2</v>
      </c>
    </row>
    <row r="290" spans="1:19" x14ac:dyDescent="0.25">
      <c r="A290" s="1">
        <v>43886</v>
      </c>
      <c r="B290">
        <v>7.6799998279999997</v>
      </c>
      <c r="C290">
        <v>7.2199997900000001</v>
      </c>
      <c r="D290">
        <v>7.6799998279999997</v>
      </c>
      <c r="E290">
        <v>7.2300000190000002</v>
      </c>
      <c r="F290">
        <v>108888300</v>
      </c>
      <c r="G290">
        <v>7.2300000190000002</v>
      </c>
      <c r="I290">
        <f t="shared" si="36"/>
        <v>7.7681119433194743</v>
      </c>
      <c r="K290">
        <f t="shared" si="33"/>
        <v>7.3931356604202465</v>
      </c>
      <c r="L290">
        <f t="shared" si="34"/>
        <v>7.4554874259758135</v>
      </c>
      <c r="M290">
        <f t="shared" si="35"/>
        <v>-6.2351765555566735E-2</v>
      </c>
      <c r="O290">
        <f t="shared" si="37"/>
        <v>0.97999102966641516</v>
      </c>
      <c r="P290" s="3">
        <f t="shared" si="40"/>
        <v>7.1648092877203178</v>
      </c>
      <c r="R290">
        <f t="shared" si="38"/>
        <v>7.3792721164193438</v>
      </c>
      <c r="S290">
        <f t="shared" si="39"/>
        <v>-6.8175309585113197E-2</v>
      </c>
    </row>
    <row r="291" spans="1:19" x14ac:dyDescent="0.25">
      <c r="A291" s="1">
        <v>43887</v>
      </c>
      <c r="B291">
        <v>7.4600000380000004</v>
      </c>
      <c r="C291">
        <v>7.2100000380000004</v>
      </c>
      <c r="D291">
        <v>7.3000001909999996</v>
      </c>
      <c r="E291">
        <v>7.2100000380000004</v>
      </c>
      <c r="F291">
        <v>92469500</v>
      </c>
      <c r="G291">
        <v>7.2100000380000004</v>
      </c>
      <c r="I291">
        <f t="shared" si="36"/>
        <v>7.4990559811597368</v>
      </c>
      <c r="K291">
        <f t="shared" si="33"/>
        <v>7.2337220149819492</v>
      </c>
      <c r="L291">
        <f t="shared" si="34"/>
        <v>7.301567849210123</v>
      </c>
      <c r="M291">
        <f t="shared" si="35"/>
        <v>-6.7845834228174154E-2</v>
      </c>
      <c r="O291">
        <f t="shared" si="37"/>
        <v>0.98531355891325112</v>
      </c>
      <c r="P291" s="3">
        <f t="shared" si="40"/>
        <v>7.1386182237101581</v>
      </c>
      <c r="R291">
        <f t="shared" si="38"/>
        <v>7.3130782336656175</v>
      </c>
      <c r="S291">
        <f t="shared" si="39"/>
        <v>-6.8056423975229985E-2</v>
      </c>
    </row>
    <row r="292" spans="1:19" x14ac:dyDescent="0.25">
      <c r="A292" s="1">
        <v>43888</v>
      </c>
      <c r="B292">
        <v>7.2800002099999999</v>
      </c>
      <c r="C292">
        <v>6.920000076</v>
      </c>
      <c r="D292">
        <v>7.1300001139999996</v>
      </c>
      <c r="E292">
        <v>6.9699997900000001</v>
      </c>
      <c r="F292">
        <v>118642400</v>
      </c>
      <c r="G292">
        <v>6.9699997900000001</v>
      </c>
      <c r="I292">
        <f t="shared" si="36"/>
        <v>7.3545280095798686</v>
      </c>
      <c r="K292">
        <f t="shared" si="33"/>
        <v>7.0261034015133417</v>
      </c>
      <c r="L292">
        <f t="shared" si="34"/>
        <v>7.1018609024909747</v>
      </c>
      <c r="M292">
        <f t="shared" si="35"/>
        <v>-7.5757500977632605E-2</v>
      </c>
      <c r="O292">
        <f t="shared" si="37"/>
        <v>0.97100065496079746</v>
      </c>
      <c r="P292" s="3">
        <f t="shared" si="40"/>
        <v>6.912142069728092</v>
      </c>
      <c r="R292">
        <f t="shared" si="38"/>
        <v>7.1899375917186266</v>
      </c>
      <c r="S292">
        <f t="shared" si="39"/>
        <v>-7.1361477053535641E-2</v>
      </c>
    </row>
    <row r="293" spans="1:19" x14ac:dyDescent="0.25">
      <c r="A293" s="1">
        <v>43889</v>
      </c>
      <c r="B293">
        <v>6.9600000380000004</v>
      </c>
      <c r="C293">
        <v>6.670000076</v>
      </c>
      <c r="D293">
        <v>6.8400001530000001</v>
      </c>
      <c r="E293">
        <v>6.9600000380000004</v>
      </c>
      <c r="F293">
        <v>116490700</v>
      </c>
      <c r="G293">
        <v>6.9600000380000004</v>
      </c>
      <c r="I293">
        <f t="shared" si="36"/>
        <v>7.1622638997899344</v>
      </c>
      <c r="K293">
        <f t="shared" si="33"/>
        <v>6.9153111178736388</v>
      </c>
      <c r="L293">
        <f t="shared" si="34"/>
        <v>6.9930517197566715</v>
      </c>
      <c r="M293">
        <f t="shared" si="35"/>
        <v>-7.7740601883032834E-2</v>
      </c>
      <c r="O293">
        <f t="shared" si="37"/>
        <v>0.97611721699692333</v>
      </c>
      <c r="P293" s="3">
        <f t="shared" si="40"/>
        <v>6.8867346557293674</v>
      </c>
      <c r="R293">
        <f t="shared" si="38"/>
        <v>7.1261408534574979</v>
      </c>
      <c r="S293">
        <f t="shared" si="39"/>
        <v>-7.0907592725991217E-2</v>
      </c>
    </row>
    <row r="294" spans="1:19" x14ac:dyDescent="0.25">
      <c r="A294" s="1">
        <v>43892</v>
      </c>
      <c r="B294">
        <v>7.2300000190000002</v>
      </c>
      <c r="C294">
        <v>6.8800001139999996</v>
      </c>
      <c r="D294">
        <v>7.1100001339999999</v>
      </c>
      <c r="E294">
        <v>7.1999998090000004</v>
      </c>
      <c r="F294">
        <v>96766000</v>
      </c>
      <c r="G294">
        <v>7.1999998090000004</v>
      </c>
      <c r="I294">
        <f t="shared" si="36"/>
        <v>7.0611319688949674</v>
      </c>
      <c r="K294">
        <f t="shared" si="33"/>
        <v>6.9884555222875777</v>
      </c>
      <c r="L294">
        <f t="shared" si="34"/>
        <v>7.05765546343682</v>
      </c>
      <c r="M294">
        <f t="shared" si="35"/>
        <v>-6.9199941149241939E-2</v>
      </c>
      <c r="O294">
        <f t="shared" si="37"/>
        <v>0.99973647864264226</v>
      </c>
      <c r="P294" s="3">
        <f t="shared" si="40"/>
        <v>7.1179264879989734</v>
      </c>
      <c r="R294">
        <f t="shared" si="38"/>
        <v>7.1830417890967979</v>
      </c>
      <c r="S294">
        <f t="shared" si="39"/>
        <v>-6.3239081024073732E-2</v>
      </c>
    </row>
    <row r="295" spans="1:19" x14ac:dyDescent="0.25">
      <c r="A295" s="1">
        <v>43893</v>
      </c>
      <c r="B295">
        <v>7.3400001530000001</v>
      </c>
      <c r="C295">
        <v>6.8899998660000001</v>
      </c>
      <c r="D295">
        <v>7.2899999619999996</v>
      </c>
      <c r="E295">
        <v>6.9699997900000001</v>
      </c>
      <c r="F295">
        <v>97457800</v>
      </c>
      <c r="G295">
        <v>6.9699997900000001</v>
      </c>
      <c r="I295">
        <f t="shared" si="36"/>
        <v>7.1305658889474834</v>
      </c>
      <c r="K295">
        <f t="shared" si="33"/>
        <v>6.9094740430259201</v>
      </c>
      <c r="L295">
        <f t="shared" si="34"/>
        <v>6.9792276561437889</v>
      </c>
      <c r="M295">
        <f t="shared" si="35"/>
        <v>-6.975361311786929E-2</v>
      </c>
      <c r="O295">
        <f t="shared" si="37"/>
        <v>0.98404554509275877</v>
      </c>
      <c r="P295" s="3">
        <f t="shared" si="40"/>
        <v>6.9187099658041422</v>
      </c>
      <c r="R295">
        <f t="shared" si="38"/>
        <v>7.0955765370049981</v>
      </c>
      <c r="S295">
        <f t="shared" si="39"/>
        <v>-6.4692651288137296E-2</v>
      </c>
    </row>
    <row r="296" spans="1:19" x14ac:dyDescent="0.25">
      <c r="A296" s="1">
        <v>43894</v>
      </c>
      <c r="B296">
        <v>7.0900001530000001</v>
      </c>
      <c r="C296">
        <v>6.920000076</v>
      </c>
      <c r="D296">
        <v>7.0900001530000001</v>
      </c>
      <c r="E296">
        <v>7.079999924</v>
      </c>
      <c r="F296">
        <v>70588100</v>
      </c>
      <c r="G296">
        <v>7.079999924</v>
      </c>
      <c r="I296">
        <f t="shared" si="36"/>
        <v>7.0502828394737413</v>
      </c>
      <c r="K296">
        <f t="shared" si="33"/>
        <v>6.9300991468243129</v>
      </c>
      <c r="L296">
        <f t="shared" si="34"/>
        <v>6.9947369835129596</v>
      </c>
      <c r="M296">
        <f t="shared" si="35"/>
        <v>-6.4637836688646894E-2</v>
      </c>
      <c r="O296">
        <f t="shared" si="37"/>
        <v>0.99329185903049233</v>
      </c>
      <c r="P296" s="3">
        <f t="shared" si="40"/>
        <v>7.0137638090563579</v>
      </c>
      <c r="R296">
        <f t="shared" si="38"/>
        <v>7.1204495799715861</v>
      </c>
      <c r="S296">
        <f t="shared" si="39"/>
        <v>-5.9318709632853781E-2</v>
      </c>
    </row>
    <row r="297" spans="1:19" x14ac:dyDescent="0.25">
      <c r="A297" s="1">
        <v>43895</v>
      </c>
      <c r="B297">
        <v>6.9699997900000001</v>
      </c>
      <c r="C297">
        <v>6.7100000380000004</v>
      </c>
      <c r="D297">
        <v>6.9600000380000004</v>
      </c>
      <c r="E297">
        <v>6.7399997709999999</v>
      </c>
      <c r="F297">
        <v>78070900</v>
      </c>
      <c r="G297">
        <v>6.7399997709999999</v>
      </c>
      <c r="I297">
        <f t="shared" si="36"/>
        <v>7.0651413817368702</v>
      </c>
      <c r="K297">
        <f t="shared" si="33"/>
        <v>6.76470864094878</v>
      </c>
      <c r="L297">
        <f t="shared" si="34"/>
        <v>6.835049458912156</v>
      </c>
      <c r="M297">
        <f t="shared" si="35"/>
        <v>-7.0340817963376295E-2</v>
      </c>
      <c r="O297">
        <f t="shared" si="37"/>
        <v>0.96970883103581407</v>
      </c>
      <c r="P297" s="3">
        <f t="shared" si="40"/>
        <v>6.6954012492162951</v>
      </c>
      <c r="R297">
        <f t="shared" si="38"/>
        <v>6.96937230531708</v>
      </c>
      <c r="S297">
        <f t="shared" si="39"/>
        <v>-6.4824223534152917E-2</v>
      </c>
    </row>
    <row r="298" spans="1:19" x14ac:dyDescent="0.25">
      <c r="A298" s="1">
        <v>43896</v>
      </c>
      <c r="B298">
        <v>6.6799998279999997</v>
      </c>
      <c r="C298">
        <v>6.4000000950000002</v>
      </c>
      <c r="D298">
        <v>6.5999999049999998</v>
      </c>
      <c r="E298">
        <v>6.4899997709999999</v>
      </c>
      <c r="F298">
        <v>109932200</v>
      </c>
      <c r="G298">
        <v>6.4899997709999999</v>
      </c>
      <c r="I298">
        <f t="shared" si="36"/>
        <v>6.9025705763684346</v>
      </c>
      <c r="K298">
        <f t="shared" si="33"/>
        <v>6.5487721219125499</v>
      </c>
      <c r="L298">
        <f t="shared" si="34"/>
        <v>6.62735420597439</v>
      </c>
      <c r="M298">
        <f t="shared" si="35"/>
        <v>-7.8582084061839669E-2</v>
      </c>
      <c r="O298">
        <f t="shared" si="37"/>
        <v>0.96286326020347912</v>
      </c>
      <c r="P298" s="3">
        <f t="shared" si="40"/>
        <v>6.4235334684405654</v>
      </c>
      <c r="R298">
        <f t="shared" si="38"/>
        <v>6.745641777634134</v>
      </c>
      <c r="S298">
        <f t="shared" si="39"/>
        <v>-7.43586017830805E-2</v>
      </c>
    </row>
    <row r="299" spans="1:19" x14ac:dyDescent="0.25">
      <c r="A299" s="1">
        <v>43899</v>
      </c>
      <c r="B299">
        <v>6.1399998660000001</v>
      </c>
      <c r="C299">
        <v>5.8699998860000004</v>
      </c>
      <c r="D299">
        <v>5.9699997900000001</v>
      </c>
      <c r="E299">
        <v>5.9000000950000002</v>
      </c>
      <c r="F299">
        <v>103901700</v>
      </c>
      <c r="G299">
        <v>5.9000000950000002</v>
      </c>
      <c r="I299">
        <f t="shared" si="36"/>
        <v>6.6962851736842168</v>
      </c>
      <c r="K299">
        <f t="shared" si="33"/>
        <v>6.1263408635870586</v>
      </c>
      <c r="L299">
        <f t="shared" si="34"/>
        <v>6.224386108456275</v>
      </c>
      <c r="M299">
        <f t="shared" si="35"/>
        <v>-9.8045244869216175E-2</v>
      </c>
      <c r="O299">
        <f t="shared" si="37"/>
        <v>0.92939157112857451</v>
      </c>
      <c r="P299" s="3">
        <f t="shared" si="40"/>
        <v>5.8380044927767187</v>
      </c>
      <c r="R299">
        <f t="shared" si="38"/>
        <v>6.3737446339210013</v>
      </c>
      <c r="S299">
        <f t="shared" si="39"/>
        <v>-9.2210914298883617E-2</v>
      </c>
    </row>
    <row r="300" spans="1:19" x14ac:dyDescent="0.25">
      <c r="A300" s="1">
        <v>43900</v>
      </c>
      <c r="B300">
        <v>6.2899999619999996</v>
      </c>
      <c r="C300">
        <v>5.8000001909999996</v>
      </c>
      <c r="D300">
        <v>6.2600002290000001</v>
      </c>
      <c r="E300">
        <v>6.2600002290000001</v>
      </c>
      <c r="F300">
        <v>101873600</v>
      </c>
      <c r="G300">
        <v>6.2600002290000001</v>
      </c>
      <c r="I300">
        <f t="shared" si="36"/>
        <v>6.2981426343421081</v>
      </c>
      <c r="K300">
        <f t="shared" si="33"/>
        <v>6.0991350823867023</v>
      </c>
      <c r="L300">
        <f t="shared" si="34"/>
        <v>6.1931705462935298</v>
      </c>
      <c r="M300">
        <f t="shared" si="35"/>
        <v>-9.4035463906827918E-2</v>
      </c>
      <c r="O300">
        <f t="shared" si="37"/>
        <v>0.98055383429284848</v>
      </c>
      <c r="P300" s="3">
        <f t="shared" si="40"/>
        <v>6.1373718444129803</v>
      </c>
      <c r="R300">
        <f t="shared" si="38"/>
        <v>6.3473490816979066</v>
      </c>
      <c r="S300">
        <f t="shared" si="39"/>
        <v>-8.826199257433627E-2</v>
      </c>
    </row>
    <row r="301" spans="1:19" x14ac:dyDescent="0.25">
      <c r="A301" s="1">
        <v>43901</v>
      </c>
      <c r="B301">
        <v>6.1100001339999999</v>
      </c>
      <c r="C301">
        <v>5.8800001139999996</v>
      </c>
      <c r="D301">
        <v>6.0599999430000002</v>
      </c>
      <c r="E301">
        <v>5.9000000950000002</v>
      </c>
      <c r="F301">
        <v>98587100</v>
      </c>
      <c r="G301">
        <v>5.9000000950000002</v>
      </c>
      <c r="I301">
        <f t="shared" si="36"/>
        <v>6.2790714316710545</v>
      </c>
      <c r="K301">
        <f t="shared" si="33"/>
        <v>5.8995580751649221</v>
      </c>
      <c r="L301">
        <f t="shared" si="34"/>
        <v>5.9995675886933508</v>
      </c>
      <c r="M301">
        <f t="shared" si="35"/>
        <v>-0.10000951352842898</v>
      </c>
      <c r="O301">
        <f t="shared" si="37"/>
        <v>0.97136452680276753</v>
      </c>
      <c r="P301" s="3">
        <f t="shared" si="40"/>
        <v>5.8100549305432612</v>
      </c>
      <c r="R301">
        <f t="shared" si="38"/>
        <v>6.0803211849908516</v>
      </c>
      <c r="S301">
        <f t="shared" si="39"/>
        <v>-9.8987946822299389E-2</v>
      </c>
    </row>
    <row r="302" spans="1:19" x14ac:dyDescent="0.25">
      <c r="A302" s="1">
        <v>43902</v>
      </c>
      <c r="B302">
        <v>5.6900000569999998</v>
      </c>
      <c r="C302">
        <v>5.1999998090000004</v>
      </c>
      <c r="D302">
        <v>5.3800001139999996</v>
      </c>
      <c r="E302">
        <v>5.3499999049999998</v>
      </c>
      <c r="F302">
        <v>89453100</v>
      </c>
      <c r="G302">
        <v>5.3499999049999998</v>
      </c>
      <c r="I302">
        <f t="shared" si="36"/>
        <v>6.0895357633355278</v>
      </c>
      <c r="K302">
        <f t="shared" si="33"/>
        <v>5.5082827314490848</v>
      </c>
      <c r="L302">
        <f t="shared" si="34"/>
        <v>5.6247789900824614</v>
      </c>
      <c r="M302">
        <f t="shared" si="35"/>
        <v>-0.11649625863337659</v>
      </c>
      <c r="O302">
        <f t="shared" si="37"/>
        <v>0.9405361680504184</v>
      </c>
      <c r="P302" s="3">
        <f t="shared" si="40"/>
        <v>5.2610874565922181</v>
      </c>
      <c r="R302">
        <f t="shared" si="38"/>
        <v>5.7090366842095115</v>
      </c>
      <c r="S302">
        <f t="shared" si="39"/>
        <v>-0.11532574005984184</v>
      </c>
    </row>
    <row r="303" spans="1:19" x14ac:dyDescent="0.25">
      <c r="A303" s="1">
        <v>43903</v>
      </c>
      <c r="B303">
        <v>5.9000000950000002</v>
      </c>
      <c r="C303">
        <v>5.1199998860000004</v>
      </c>
      <c r="D303">
        <v>5.8699998860000004</v>
      </c>
      <c r="E303">
        <v>5.6300001139999996</v>
      </c>
      <c r="F303">
        <v>125375300</v>
      </c>
      <c r="G303">
        <v>5.6300001139999996</v>
      </c>
      <c r="I303">
        <f t="shared" si="36"/>
        <v>5.7197678341677634</v>
      </c>
      <c r="K303">
        <f t="shared" si="33"/>
        <v>5.4562966855676924</v>
      </c>
      <c r="L303">
        <f t="shared" si="34"/>
        <v>5.5691414227245417</v>
      </c>
      <c r="M303">
        <f t="shared" si="35"/>
        <v>-0.11284473715684917</v>
      </c>
      <c r="O303">
        <f t="shared" si="37"/>
        <v>0.99391514356077626</v>
      </c>
      <c r="P303" s="3">
        <f t="shared" si="40"/>
        <v>5.4841952274247907</v>
      </c>
      <c r="R303">
        <f t="shared" si="38"/>
        <v>5.6308664743874832</v>
      </c>
      <c r="S303">
        <f t="shared" si="39"/>
        <v>-0.11309640824557302</v>
      </c>
    </row>
    <row r="304" spans="1:19" x14ac:dyDescent="0.25">
      <c r="A304" s="1">
        <v>43906</v>
      </c>
      <c r="B304">
        <v>5.2199997900000001</v>
      </c>
      <c r="C304">
        <v>5</v>
      </c>
      <c r="D304">
        <v>5.0399999619999996</v>
      </c>
      <c r="E304">
        <v>5.0100002290000001</v>
      </c>
      <c r="F304">
        <v>110310900</v>
      </c>
      <c r="G304">
        <v>5.0100002290000001</v>
      </c>
      <c r="I304">
        <f t="shared" si="36"/>
        <v>5.6748839740838815</v>
      </c>
      <c r="K304">
        <f t="shared" si="33"/>
        <v>5.106914826429966</v>
      </c>
      <c r="L304">
        <f t="shared" si="34"/>
        <v>5.2331484572838463</v>
      </c>
      <c r="M304">
        <f t="shared" si="35"/>
        <v>-0.12623363085387995</v>
      </c>
      <c r="O304">
        <f t="shared" si="37"/>
        <v>0.94343614679722831</v>
      </c>
      <c r="P304" s="3">
        <f t="shared" si="40"/>
        <v>4.923321795071069</v>
      </c>
      <c r="R304">
        <f t="shared" si="38"/>
        <v>5.3421348028232156</v>
      </c>
      <c r="S304">
        <f t="shared" si="39"/>
        <v>-0.12363452404469469</v>
      </c>
    </row>
    <row r="305" spans="1:19" x14ac:dyDescent="0.25">
      <c r="A305" s="1">
        <v>43907</v>
      </c>
      <c r="B305">
        <v>5.1399998660000001</v>
      </c>
      <c r="C305">
        <v>4.6999998090000004</v>
      </c>
      <c r="D305">
        <v>5.079999924</v>
      </c>
      <c r="E305">
        <v>5.0100002290000001</v>
      </c>
      <c r="F305">
        <v>104233500</v>
      </c>
      <c r="G305">
        <v>5.0100002290000001</v>
      </c>
      <c r="I305">
        <f t="shared" si="36"/>
        <v>5.3424421015419412</v>
      </c>
      <c r="K305">
        <f t="shared" si="33"/>
        <v>4.9293164589382048</v>
      </c>
      <c r="L305">
        <f t="shared" si="34"/>
        <v>5.0584575277149835</v>
      </c>
      <c r="M305">
        <f t="shared" si="35"/>
        <v>-0.12914106877677892</v>
      </c>
      <c r="O305">
        <f t="shared" si="37"/>
        <v>0.95965091660937685</v>
      </c>
      <c r="P305" s="3">
        <f t="shared" si="40"/>
        <v>4.8815265473712932</v>
      </c>
      <c r="R305">
        <f t="shared" si="38"/>
        <v>5.2108657768689017</v>
      </c>
      <c r="S305">
        <f t="shared" si="39"/>
        <v>-0.12409259415927185</v>
      </c>
    </row>
    <row r="306" spans="1:19" x14ac:dyDescent="0.25">
      <c r="A306" s="1">
        <v>43908</v>
      </c>
      <c r="B306">
        <v>4.8400001530000001</v>
      </c>
      <c r="C306">
        <v>4.0999999049999998</v>
      </c>
      <c r="D306">
        <v>4.75</v>
      </c>
      <c r="E306">
        <v>4.5</v>
      </c>
      <c r="F306">
        <v>125954700</v>
      </c>
      <c r="G306">
        <v>4.5</v>
      </c>
      <c r="I306">
        <f t="shared" si="36"/>
        <v>5.1762211652709702</v>
      </c>
      <c r="K306">
        <f t="shared" si="33"/>
        <v>4.5726376669241775</v>
      </c>
      <c r="L306">
        <f t="shared" si="34"/>
        <v>4.7146582294691024</v>
      </c>
      <c r="M306">
        <f t="shared" si="35"/>
        <v>-0.14202056254492504</v>
      </c>
      <c r="O306">
        <f t="shared" si="37"/>
        <v>0.91178592966356387</v>
      </c>
      <c r="P306" s="3">
        <f t="shared" si="40"/>
        <v>4.4065572708559877</v>
      </c>
      <c r="R306">
        <f t="shared" si="38"/>
        <v>4.964325267684524</v>
      </c>
      <c r="S306">
        <f t="shared" si="39"/>
        <v>-0.13143946906077819</v>
      </c>
    </row>
    <row r="307" spans="1:19" x14ac:dyDescent="0.25">
      <c r="A307" s="1">
        <v>43909</v>
      </c>
      <c r="B307">
        <v>4.579999924</v>
      </c>
      <c r="C307">
        <v>4.0999999049999998</v>
      </c>
      <c r="D307">
        <v>4.329999924</v>
      </c>
      <c r="E307">
        <v>4.4699997900000001</v>
      </c>
      <c r="F307">
        <v>126603800</v>
      </c>
      <c r="G307">
        <v>4.4699997900000001</v>
      </c>
      <c r="I307">
        <f t="shared" si="36"/>
        <v>4.8381105826354851</v>
      </c>
      <c r="K307">
        <f t="shared" si="33"/>
        <v>4.3762190296094383</v>
      </c>
      <c r="L307">
        <f t="shared" si="34"/>
        <v>4.5213187284620888</v>
      </c>
      <c r="M307">
        <f t="shared" si="35"/>
        <v>-0.14509969885265034</v>
      </c>
      <c r="O307">
        <f t="shared" si="37"/>
        <v>0.94790761954878988</v>
      </c>
      <c r="P307" s="3">
        <f t="shared" si="40"/>
        <v>4.3187621936663447</v>
      </c>
      <c r="R307">
        <f t="shared" si="38"/>
        <v>4.6957669066590348</v>
      </c>
      <c r="S307">
        <f t="shared" si="39"/>
        <v>-0.13966660257866084</v>
      </c>
    </row>
    <row r="308" spans="1:19" x14ac:dyDescent="0.25">
      <c r="A308" s="1">
        <v>43910</v>
      </c>
      <c r="B308">
        <v>4.75</v>
      </c>
      <c r="C308">
        <v>4.25</v>
      </c>
      <c r="D308">
        <v>4.5399999619999996</v>
      </c>
      <c r="E308">
        <v>4.329999924</v>
      </c>
      <c r="F308">
        <v>129378600</v>
      </c>
      <c r="G308">
        <v>4.329999924</v>
      </c>
      <c r="I308">
        <f t="shared" si="36"/>
        <v>4.6540551863177431</v>
      </c>
      <c r="K308">
        <f t="shared" si="33"/>
        <v>4.2066232047837859</v>
      </c>
      <c r="L308">
        <f t="shared" si="34"/>
        <v>4.3531094768047192</v>
      </c>
      <c r="M308">
        <f t="shared" si="35"/>
        <v>-0.14648627202093348</v>
      </c>
      <c r="O308">
        <f t="shared" si="37"/>
        <v>0.95946999226713003</v>
      </c>
      <c r="P308" s="3">
        <f t="shared" si="40"/>
        <v>4.1873700960888103</v>
      </c>
      <c r="R308">
        <f t="shared" si="38"/>
        <v>4.5068735260273618</v>
      </c>
      <c r="S308">
        <f t="shared" si="39"/>
        <v>-0.14262020926184157</v>
      </c>
    </row>
    <row r="309" spans="1:19" x14ac:dyDescent="0.25">
      <c r="A309" s="1">
        <v>43913</v>
      </c>
      <c r="B309">
        <v>4.5199999809999998</v>
      </c>
      <c r="C309">
        <v>3.960000038</v>
      </c>
      <c r="D309">
        <v>4.2699999809999998</v>
      </c>
      <c r="E309">
        <v>4.0100002290000001</v>
      </c>
      <c r="F309">
        <v>134925000</v>
      </c>
      <c r="G309">
        <v>4.0100002290000001</v>
      </c>
      <c r="I309">
        <f t="shared" si="36"/>
        <v>4.492027555158872</v>
      </c>
      <c r="K309">
        <f t="shared" si="33"/>
        <v>3.9559267555974458</v>
      </c>
      <c r="L309">
        <f t="shared" si="34"/>
        <v>4.108311716891893</v>
      </c>
      <c r="M309">
        <f t="shared" si="35"/>
        <v>-0.15238496129444704</v>
      </c>
      <c r="O309">
        <f t="shared" si="37"/>
        <v>0.93254704484803752</v>
      </c>
      <c r="P309" s="3">
        <f t="shared" si="40"/>
        <v>3.8870869159594439</v>
      </c>
      <c r="R309">
        <f t="shared" si="38"/>
        <v>4.3138895640624488</v>
      </c>
      <c r="S309">
        <f t="shared" si="39"/>
        <v>-0.14564203442402585</v>
      </c>
    </row>
    <row r="310" spans="1:19" x14ac:dyDescent="0.25">
      <c r="A310" s="1">
        <v>43914</v>
      </c>
      <c r="B310">
        <v>4.9899997709999999</v>
      </c>
      <c r="C310">
        <v>4.2600002290000001</v>
      </c>
      <c r="D310">
        <v>4.4699997900000001</v>
      </c>
      <c r="E310">
        <v>4.9499998090000004</v>
      </c>
      <c r="F310">
        <v>146192100</v>
      </c>
      <c r="G310">
        <v>4.9499998090000004</v>
      </c>
      <c r="I310">
        <f t="shared" si="36"/>
        <v>4.2510138920794365</v>
      </c>
      <c r="K310">
        <f t="shared" si="33"/>
        <v>4.3304005126063529</v>
      </c>
      <c r="L310">
        <f t="shared" si="34"/>
        <v>4.4529632822987235</v>
      </c>
      <c r="M310">
        <f t="shared" si="35"/>
        <v>-0.12256276969237037</v>
      </c>
      <c r="O310">
        <f t="shared" si="37"/>
        <v>1.0671793075627372</v>
      </c>
      <c r="P310" s="3">
        <f t="shared" si="40"/>
        <v>4.7521447124793408</v>
      </c>
      <c r="R310">
        <f t="shared" si="38"/>
        <v>4.5742758874975369</v>
      </c>
      <c r="S310">
        <f t="shared" si="39"/>
        <v>-0.121280332952479</v>
      </c>
    </row>
    <row r="311" spans="1:19" x14ac:dyDescent="0.25">
      <c r="A311" s="1">
        <v>43915</v>
      </c>
      <c r="B311">
        <v>5.8699998860000004</v>
      </c>
      <c r="C311">
        <v>5.1199998860000004</v>
      </c>
      <c r="D311">
        <v>5.7699999809999998</v>
      </c>
      <c r="E311">
        <v>5.3899998660000001</v>
      </c>
      <c r="F311">
        <v>198999400</v>
      </c>
      <c r="G311">
        <v>5.3899998660000001</v>
      </c>
      <c r="I311">
        <f t="shared" si="36"/>
        <v>4.600506850539718</v>
      </c>
      <c r="K311">
        <f t="shared" si="33"/>
        <v>4.769425400212616</v>
      </c>
      <c r="L311">
        <f t="shared" si="34"/>
        <v>4.8602001893031765</v>
      </c>
      <c r="M311">
        <f t="shared" si="35"/>
        <v>-9.077478909056097E-2</v>
      </c>
      <c r="O311">
        <f t="shared" si="37"/>
        <v>1.0610611451484384</v>
      </c>
      <c r="P311" s="3">
        <f t="shared" si="40"/>
        <v>5.3048827569107164</v>
      </c>
      <c r="R311">
        <f t="shared" si="38"/>
        <v>5.0830768283815733</v>
      </c>
      <c r="S311">
        <f t="shared" si="39"/>
        <v>-8.3475456522288077E-2</v>
      </c>
    </row>
    <row r="312" spans="1:19" x14ac:dyDescent="0.25">
      <c r="A312" s="1">
        <v>43916</v>
      </c>
      <c r="B312">
        <v>5.6500000950000002</v>
      </c>
      <c r="C312">
        <v>5.1599998469999999</v>
      </c>
      <c r="D312">
        <v>5.3600001339999999</v>
      </c>
      <c r="E312">
        <v>5.25</v>
      </c>
      <c r="F312">
        <v>138227600</v>
      </c>
      <c r="G312">
        <v>5.25</v>
      </c>
      <c r="I312">
        <f t="shared" si="36"/>
        <v>4.9952533582698591</v>
      </c>
      <c r="K312">
        <f t="shared" si="33"/>
        <v>4.9333551490093681</v>
      </c>
      <c r="L312">
        <f t="shared" si="34"/>
        <v>5.0097127001063075</v>
      </c>
      <c r="M312">
        <f t="shared" si="35"/>
        <v>-7.6357551096939438E-2</v>
      </c>
      <c r="O312">
        <f t="shared" si="37"/>
        <v>1.0086555425520514</v>
      </c>
      <c r="P312" s="3">
        <f t="shared" si="40"/>
        <v>5.210542079164866</v>
      </c>
      <c r="R312">
        <f t="shared" si="38"/>
        <v>5.2351703443827473</v>
      </c>
      <c r="S312">
        <f t="shared" si="39"/>
        <v>-6.9341318170880337E-2</v>
      </c>
    </row>
    <row r="313" spans="1:19" x14ac:dyDescent="0.25">
      <c r="A313" s="1">
        <v>43917</v>
      </c>
      <c r="B313">
        <v>5.3000001909999996</v>
      </c>
      <c r="C313">
        <v>4.9099998469999999</v>
      </c>
      <c r="D313">
        <v>5.0700001720000003</v>
      </c>
      <c r="E313">
        <v>5.1900000569999998</v>
      </c>
      <c r="F313">
        <v>106324000</v>
      </c>
      <c r="G313">
        <v>5.1900000569999998</v>
      </c>
      <c r="I313">
        <f t="shared" si="36"/>
        <v>5.12262667913493</v>
      </c>
      <c r="K313">
        <f t="shared" si="33"/>
        <v>4.9930193991474638</v>
      </c>
      <c r="L313">
        <f t="shared" si="34"/>
        <v>5.0616776030046839</v>
      </c>
      <c r="M313">
        <f t="shared" si="35"/>
        <v>-6.865820385722049E-2</v>
      </c>
      <c r="O313">
        <f t="shared" si="37"/>
        <v>0.96124860065487472</v>
      </c>
      <c r="P313" s="3">
        <f t="shared" si="40"/>
        <v>5.1671196694956993</v>
      </c>
      <c r="R313">
        <f t="shared" si="38"/>
        <v>5.4289773268384494</v>
      </c>
      <c r="S313">
        <f t="shared" si="39"/>
        <v>-5.3552420133285386E-2</v>
      </c>
    </row>
    <row r="314" spans="1:19" x14ac:dyDescent="0.25">
      <c r="A314" s="1">
        <v>43920</v>
      </c>
      <c r="B314">
        <v>5.1199998860000004</v>
      </c>
      <c r="C314">
        <v>4.9299998279999997</v>
      </c>
      <c r="D314">
        <v>5.1100001339999999</v>
      </c>
      <c r="E314">
        <v>5.0300002099999999</v>
      </c>
      <c r="F314">
        <v>97879700</v>
      </c>
      <c r="G314">
        <v>5.0300002099999999</v>
      </c>
      <c r="I314">
        <f t="shared" si="36"/>
        <v>5.1563133680674653</v>
      </c>
      <c r="K314">
        <f t="shared" si="33"/>
        <v>4.9439610250420882</v>
      </c>
      <c r="L314">
        <f t="shared" si="34"/>
        <v>5.0115098045737323</v>
      </c>
      <c r="M314">
        <f t="shared" si="35"/>
        <v>-6.7548779531644357E-2</v>
      </c>
      <c r="O314">
        <f t="shared" si="37"/>
        <v>0.94373092889664689</v>
      </c>
      <c r="P314" s="3">
        <f t="shared" si="40"/>
        <v>4.9879032185032779</v>
      </c>
      <c r="R314">
        <f t="shared" si="38"/>
        <v>5.3409247001294951</v>
      </c>
      <c r="S314">
        <f t="shared" si="39"/>
        <v>-5.5622432527825519E-2</v>
      </c>
    </row>
    <row r="315" spans="1:19" x14ac:dyDescent="0.25">
      <c r="A315" s="1">
        <v>43921</v>
      </c>
      <c r="B315">
        <v>5.1900000569999998</v>
      </c>
      <c r="C315">
        <v>4.75</v>
      </c>
      <c r="D315">
        <v>5.0300002099999999</v>
      </c>
      <c r="E315">
        <v>4.829999924</v>
      </c>
      <c r="F315">
        <v>231800800</v>
      </c>
      <c r="G315">
        <v>4.829999924</v>
      </c>
      <c r="I315">
        <f t="shared" si="36"/>
        <v>5.093156789033733</v>
      </c>
      <c r="K315">
        <f t="shared" si="33"/>
        <v>4.8160128619581375</v>
      </c>
      <c r="L315">
        <f t="shared" si="34"/>
        <v>4.8869804745210441</v>
      </c>
      <c r="M315">
        <f t="shared" si="35"/>
        <v>-7.0967612562906984E-2</v>
      </c>
      <c r="O315">
        <f t="shared" si="37"/>
        <v>0.93686952010455493</v>
      </c>
      <c r="P315" s="3">
        <f t="shared" si="40"/>
        <v>4.7747602785220149</v>
      </c>
      <c r="R315">
        <f t="shared" si="38"/>
        <v>5.159665716292988</v>
      </c>
      <c r="S315">
        <f t="shared" si="39"/>
        <v>-6.3160625606346416E-2</v>
      </c>
    </row>
    <row r="316" spans="1:19" x14ac:dyDescent="0.25">
      <c r="A316" s="1">
        <v>43922</v>
      </c>
      <c r="B316">
        <v>4.7699999809999998</v>
      </c>
      <c r="C316">
        <v>4.3600001339999999</v>
      </c>
      <c r="D316">
        <v>4.6300001139999996</v>
      </c>
      <c r="E316">
        <v>4.4000000950000002</v>
      </c>
      <c r="F316">
        <v>119174500</v>
      </c>
      <c r="G316">
        <v>4.4000000950000002</v>
      </c>
      <c r="I316">
        <f t="shared" si="36"/>
        <v>4.961578356516867</v>
      </c>
      <c r="K316">
        <f t="shared" si="33"/>
        <v>4.5245584829074179</v>
      </c>
      <c r="L316">
        <f t="shared" si="34"/>
        <v>4.6080064784790693</v>
      </c>
      <c r="M316">
        <f t="shared" si="35"/>
        <v>-8.3447995571651043E-2</v>
      </c>
      <c r="O316">
        <f t="shared" si="37"/>
        <v>0.90063439431610159</v>
      </c>
      <c r="P316" s="3">
        <f t="shared" si="40"/>
        <v>4.3526534040676665</v>
      </c>
      <c r="R316">
        <f t="shared" si="38"/>
        <v>4.907382907349346</v>
      </c>
      <c r="S316">
        <f t="shared" si="39"/>
        <v>-7.4507956606584144E-2</v>
      </c>
    </row>
    <row r="317" spans="1:19" x14ac:dyDescent="0.25">
      <c r="A317" s="1">
        <v>43923</v>
      </c>
      <c r="B317">
        <v>4.5700001720000003</v>
      </c>
      <c r="C317">
        <v>4.25</v>
      </c>
      <c r="D317">
        <v>4.3899998660000001</v>
      </c>
      <c r="E317">
        <v>4.3600001339999999</v>
      </c>
      <c r="F317">
        <v>90891700</v>
      </c>
      <c r="G317">
        <v>4.3600001339999999</v>
      </c>
      <c r="I317">
        <f t="shared" si="36"/>
        <v>4.6807892257584331</v>
      </c>
      <c r="K317">
        <f t="shared" si="33"/>
        <v>4.3538945624148351</v>
      </c>
      <c r="L317">
        <f t="shared" si="34"/>
        <v>4.4422793084537089</v>
      </c>
      <c r="M317">
        <f t="shared" si="35"/>
        <v>-8.8384746038873599E-2</v>
      </c>
      <c r="O317">
        <f t="shared" si="37"/>
        <v>0.97004079692928491</v>
      </c>
      <c r="P317" s="3">
        <f t="shared" si="40"/>
        <v>4.231587312564824</v>
      </c>
      <c r="R317">
        <f t="shared" si="38"/>
        <v>4.4592057820196453</v>
      </c>
      <c r="S317">
        <f t="shared" si="39"/>
        <v>-9.6928106729971125E-2</v>
      </c>
    </row>
    <row r="318" spans="1:19" x14ac:dyDescent="0.25">
      <c r="A318" s="1">
        <v>43924</v>
      </c>
      <c r="B318">
        <v>4.420000076</v>
      </c>
      <c r="C318">
        <v>4.170000076</v>
      </c>
      <c r="D318">
        <v>4.4000000950000002</v>
      </c>
      <c r="E318">
        <v>4.2399997709999999</v>
      </c>
      <c r="F318">
        <v>85659900</v>
      </c>
      <c r="G318">
        <v>4.2399997709999999</v>
      </c>
      <c r="I318">
        <f t="shared" si="36"/>
        <v>4.5203946798792165</v>
      </c>
      <c r="K318">
        <f t="shared" si="33"/>
        <v>4.2051455769260979</v>
      </c>
      <c r="L318">
        <f t="shared" si="34"/>
        <v>4.2969471667074171</v>
      </c>
      <c r="M318">
        <f t="shared" si="35"/>
        <v>-9.1801589781318693E-2</v>
      </c>
      <c r="O318">
        <f t="shared" si="37"/>
        <v>1.0101108668233556</v>
      </c>
      <c r="P318" s="3">
        <f t="shared" si="40"/>
        <v>4.1123857030798918</v>
      </c>
      <c r="R318">
        <f t="shared" si="38"/>
        <v>4.1791385713957325</v>
      </c>
      <c r="S318">
        <f t="shared" si="39"/>
        <v>-0.10791645296360762</v>
      </c>
    </row>
    <row r="319" spans="1:19" x14ac:dyDescent="0.25">
      <c r="A319" s="1">
        <v>43927</v>
      </c>
      <c r="B319">
        <v>4.670000076</v>
      </c>
      <c r="C319">
        <v>4.4099998469999999</v>
      </c>
      <c r="D319">
        <v>4.5399999619999996</v>
      </c>
      <c r="E319">
        <v>4.5300002099999999</v>
      </c>
      <c r="F319">
        <v>102205300</v>
      </c>
      <c r="G319">
        <v>4.5300002099999999</v>
      </c>
      <c r="I319">
        <f t="shared" si="36"/>
        <v>4.3801972254396082</v>
      </c>
      <c r="K319">
        <f t="shared" si="33"/>
        <v>4.2855169426739463</v>
      </c>
      <c r="L319">
        <f t="shared" si="34"/>
        <v>4.3675728934630484</v>
      </c>
      <c r="M319">
        <f t="shared" si="35"/>
        <v>-8.2055950789101675E-2</v>
      </c>
      <c r="O319">
        <f t="shared" si="37"/>
        <v>1.0533198748354309</v>
      </c>
      <c r="P319" s="3">
        <f t="shared" si="40"/>
        <v>4.4090445691221767</v>
      </c>
      <c r="R319">
        <f t="shared" si="38"/>
        <v>4.2811745934918033</v>
      </c>
      <c r="S319">
        <f t="shared" si="39"/>
        <v>-9.5319304460026913E-2</v>
      </c>
    </row>
    <row r="320" spans="1:19" x14ac:dyDescent="0.25">
      <c r="A320" s="1">
        <v>43928</v>
      </c>
      <c r="B320">
        <v>5.0300002099999999</v>
      </c>
      <c r="C320">
        <v>4.6300001139999996</v>
      </c>
      <c r="D320">
        <v>4.8499999049999998</v>
      </c>
      <c r="E320">
        <v>4.7100000380000004</v>
      </c>
      <c r="F320">
        <v>115150400</v>
      </c>
      <c r="G320">
        <v>4.7100000380000004</v>
      </c>
      <c r="I320">
        <f t="shared" si="36"/>
        <v>4.455098717719804</v>
      </c>
      <c r="K320">
        <f t="shared" si="33"/>
        <v>4.4284370324076541</v>
      </c>
      <c r="L320">
        <f t="shared" si="34"/>
        <v>4.4977584903369738</v>
      </c>
      <c r="M320">
        <f t="shared" si="35"/>
        <v>-6.9321457929320054E-2</v>
      </c>
      <c r="O320">
        <f t="shared" si="37"/>
        <v>1.0384433398863804</v>
      </c>
      <c r="P320" s="3">
        <f t="shared" si="40"/>
        <v>4.6407696010966841</v>
      </c>
      <c r="R320">
        <f t="shared" si="38"/>
        <v>4.5428662112878939</v>
      </c>
      <c r="S320">
        <f t="shared" si="39"/>
        <v>-7.3898649124659849E-2</v>
      </c>
    </row>
    <row r="321" spans="1:19" x14ac:dyDescent="0.25">
      <c r="A321" s="1">
        <v>43929</v>
      </c>
      <c r="B321">
        <v>5.0900001530000001</v>
      </c>
      <c r="C321">
        <v>4.8000001909999996</v>
      </c>
      <c r="D321">
        <v>4.8600001339999999</v>
      </c>
      <c r="E321">
        <v>5.0300002099999999</v>
      </c>
      <c r="F321">
        <v>117022200</v>
      </c>
      <c r="G321">
        <v>5.0300002099999999</v>
      </c>
      <c r="I321">
        <f t="shared" si="36"/>
        <v>4.5825493778599018</v>
      </c>
      <c r="K321">
        <f t="shared" si="33"/>
        <v>4.6779440586022778</v>
      </c>
      <c r="L321">
        <f t="shared" si="34"/>
        <v>4.7292186212038274</v>
      </c>
      <c r="M321">
        <f t="shared" si="35"/>
        <v>-5.1274562601549632E-2</v>
      </c>
      <c r="O321">
        <f t="shared" si="37"/>
        <v>1.0278278219994608</v>
      </c>
      <c r="P321" s="3">
        <f t="shared" si="40"/>
        <v>4.9863710144404569</v>
      </c>
      <c r="R321">
        <f t="shared" si="38"/>
        <v>4.8994384074393498</v>
      </c>
      <c r="S321">
        <f t="shared" si="39"/>
        <v>-4.8070398408092907E-2</v>
      </c>
    </row>
    <row r="322" spans="1:19" x14ac:dyDescent="0.25">
      <c r="A322" s="1">
        <v>43930</v>
      </c>
      <c r="B322">
        <v>5.75</v>
      </c>
      <c r="C322">
        <v>5.2399997709999999</v>
      </c>
      <c r="D322">
        <v>5.5100002290000001</v>
      </c>
      <c r="E322">
        <v>5.3699998860000004</v>
      </c>
      <c r="F322">
        <v>175681700</v>
      </c>
      <c r="G322">
        <v>5.3699998860000004</v>
      </c>
      <c r="I322">
        <f t="shared" si="36"/>
        <v>4.8062747939299513</v>
      </c>
      <c r="K322">
        <f t="shared" si="33"/>
        <v>4.993459084521521</v>
      </c>
      <c r="L322">
        <f t="shared" si="34"/>
        <v>5.0239719723011387</v>
      </c>
      <c r="M322">
        <f t="shared" si="35"/>
        <v>-3.0512887779617973E-2</v>
      </c>
      <c r="O322">
        <f t="shared" si="37"/>
        <v>1.0161151512464439</v>
      </c>
      <c r="P322" s="3">
        <f t="shared" si="40"/>
        <v>5.354881643953596</v>
      </c>
      <c r="R322">
        <f t="shared" si="38"/>
        <v>5.2916113139026955</v>
      </c>
      <c r="S322">
        <f t="shared" si="39"/>
        <v>-2.1655800115806593E-2</v>
      </c>
    </row>
    <row r="323" spans="1:19" x14ac:dyDescent="0.25">
      <c r="A323" s="1">
        <v>43934</v>
      </c>
      <c r="B323">
        <v>5.4299998279999997</v>
      </c>
      <c r="C323">
        <v>5.0199999809999998</v>
      </c>
      <c r="D323">
        <v>5.4299998279999997</v>
      </c>
      <c r="E323">
        <v>5.1599998469999999</v>
      </c>
      <c r="F323">
        <v>99320000</v>
      </c>
      <c r="G323">
        <v>5.1599998469999999</v>
      </c>
      <c r="I323">
        <f t="shared" si="36"/>
        <v>5.0881373399649759</v>
      </c>
      <c r="K323">
        <f t="shared" ref="K323:K386" si="41">L323+M323</f>
        <v>5.0512128008554962</v>
      </c>
      <c r="L323">
        <f t="shared" si="34"/>
        <v>5.07672946576076</v>
      </c>
      <c r="M323">
        <f t="shared" si="35"/>
        <v>-2.5516664905263612E-2</v>
      </c>
      <c r="O323">
        <f t="shared" si="37"/>
        <v>0.94603268548907726</v>
      </c>
      <c r="P323" s="3">
        <f t="shared" si="40"/>
        <v>5.1953745024872831</v>
      </c>
      <c r="R323">
        <f t="shared" si="38"/>
        <v>5.4996250985698945</v>
      </c>
      <c r="S323">
        <f t="shared" si="39"/>
        <v>-7.875625028826258E-3</v>
      </c>
    </row>
    <row r="324" spans="1:19" x14ac:dyDescent="0.25">
      <c r="A324" s="1">
        <v>43935</v>
      </c>
      <c r="B324">
        <v>5.4400000569999998</v>
      </c>
      <c r="C324">
        <v>5.1599998469999999</v>
      </c>
      <c r="D324">
        <v>5.2699999809999998</v>
      </c>
      <c r="E324">
        <v>5.2899999619999996</v>
      </c>
      <c r="F324">
        <v>74877000</v>
      </c>
      <c r="G324">
        <v>5.2899999619999996</v>
      </c>
      <c r="I324">
        <f t="shared" si="36"/>
        <v>5.1240685934824874</v>
      </c>
      <c r="K324">
        <f t="shared" si="41"/>
        <v>5.1522533313568193</v>
      </c>
      <c r="L324">
        <f t="shared" ref="L324:L387" si="42">($J$2*G324+(1-$J$2)*(L323+M323))</f>
        <v>5.1706063814277474</v>
      </c>
      <c r="M324">
        <f t="shared" ref="M324:M387" si="43">($N$2*(L324-L323)+(1-$N$2)*M323)</f>
        <v>-1.835305007092855E-2</v>
      </c>
      <c r="O324">
        <f t="shared" si="37"/>
        <v>0.96457935776100179</v>
      </c>
      <c r="P324" s="3">
        <f t="shared" si="40"/>
        <v>5.270015411888644</v>
      </c>
      <c r="R324">
        <f t="shared" si="38"/>
        <v>5.4725641599091137</v>
      </c>
      <c r="S324">
        <f t="shared" si="39"/>
        <v>-9.0267438467435263E-3</v>
      </c>
    </row>
    <row r="325" spans="1:19" x14ac:dyDescent="0.25">
      <c r="A325" s="1">
        <v>43936</v>
      </c>
      <c r="B325">
        <v>5.1399998660000001</v>
      </c>
      <c r="C325">
        <v>4.9499998090000004</v>
      </c>
      <c r="D325">
        <v>5.0599999430000002</v>
      </c>
      <c r="E325">
        <v>5.0300002099999999</v>
      </c>
      <c r="F325">
        <v>74727700</v>
      </c>
      <c r="G325">
        <v>5.0300002099999999</v>
      </c>
      <c r="I325">
        <f t="shared" ref="I325:I388" si="44">($J$2*G324+(1-$J$2)*I324)</f>
        <v>5.2070342777412435</v>
      </c>
      <c r="K325">
        <f t="shared" si="41"/>
        <v>5.0691061269667763</v>
      </c>
      <c r="L325">
        <f t="shared" si="42"/>
        <v>5.0911267706784091</v>
      </c>
      <c r="M325">
        <f t="shared" si="43"/>
        <v>-2.2020643711633134E-2</v>
      </c>
      <c r="O325">
        <f t="shared" si="37"/>
        <v>0.9634345221879681</v>
      </c>
      <c r="P325" s="3">
        <f t="shared" si="40"/>
        <v>5.0079819722698371</v>
      </c>
      <c r="R325">
        <f t="shared" si="38"/>
        <v>5.2215945158747257</v>
      </c>
      <c r="S325">
        <f t="shared" si="39"/>
        <v>-2.3543317858002195E-2</v>
      </c>
    </row>
    <row r="326" spans="1:19" x14ac:dyDescent="0.25">
      <c r="A326" s="1">
        <v>43937</v>
      </c>
      <c r="B326">
        <v>5.0700001720000003</v>
      </c>
      <c r="C326">
        <v>4.8899998660000001</v>
      </c>
      <c r="D326">
        <v>5.0599999430000002</v>
      </c>
      <c r="E326">
        <v>4.9400000569999998</v>
      </c>
      <c r="F326">
        <v>58951200</v>
      </c>
      <c r="G326">
        <v>4.9400000569999998</v>
      </c>
      <c r="I326">
        <f t="shared" si="44"/>
        <v>5.1185172438706221</v>
      </c>
      <c r="K326">
        <f t="shared" si="41"/>
        <v>4.9786592661727509</v>
      </c>
      <c r="L326">
        <f t="shared" si="42"/>
        <v>5.0045530919833876</v>
      </c>
      <c r="M326">
        <f t="shared" si="43"/>
        <v>-2.5893825810636435E-2</v>
      </c>
      <c r="O326">
        <f t="shared" si="37"/>
        <v>0.99561670842361782</v>
      </c>
      <c r="P326" s="3">
        <f t="shared" si="40"/>
        <v>4.8837044990507188</v>
      </c>
      <c r="R326">
        <f t="shared" si="38"/>
        <v>4.9439922966944838</v>
      </c>
      <c r="S326">
        <f t="shared" si="39"/>
        <v>-3.8786851937336574E-2</v>
      </c>
    </row>
    <row r="327" spans="1:19" x14ac:dyDescent="0.25">
      <c r="A327" s="1">
        <v>43938</v>
      </c>
      <c r="B327">
        <v>5.2800002099999999</v>
      </c>
      <c r="C327">
        <v>5.0300002099999999</v>
      </c>
      <c r="D327">
        <v>5.170000076</v>
      </c>
      <c r="E327">
        <v>5.1199998860000004</v>
      </c>
      <c r="F327">
        <v>91989300</v>
      </c>
      <c r="G327">
        <v>5.1199998860000004</v>
      </c>
      <c r="I327">
        <f t="shared" si="44"/>
        <v>5.0292586504353114</v>
      </c>
      <c r="K327">
        <f t="shared" si="41"/>
        <v>5.0276759688705566</v>
      </c>
      <c r="L327">
        <f t="shared" si="42"/>
        <v>5.0493295760863752</v>
      </c>
      <c r="M327">
        <f t="shared" si="43"/>
        <v>-2.1653607215818989E-2</v>
      </c>
      <c r="O327">
        <f t="shared" si="37"/>
        <v>1.0365600846033749</v>
      </c>
      <c r="P327" s="3">
        <f t="shared" si="40"/>
        <v>5.0582077037996038</v>
      </c>
      <c r="R327">
        <f t="shared" si="38"/>
        <v>4.9178310547015469</v>
      </c>
      <c r="S327">
        <f t="shared" si="39"/>
        <v>-3.8029315340672595E-2</v>
      </c>
    </row>
    <row r="328" spans="1:19" x14ac:dyDescent="0.25">
      <c r="A328" s="1">
        <v>43941</v>
      </c>
      <c r="B328">
        <v>5.0900001530000001</v>
      </c>
      <c r="C328">
        <v>4.9099998469999999</v>
      </c>
      <c r="D328">
        <v>5.0100002290000001</v>
      </c>
      <c r="E328">
        <v>4.9800000190000002</v>
      </c>
      <c r="F328">
        <v>71079400</v>
      </c>
      <c r="G328">
        <v>4.9800000190000002</v>
      </c>
      <c r="I328">
        <f t="shared" si="44"/>
        <v>5.0746292682176559</v>
      </c>
      <c r="K328">
        <f t="shared" si="41"/>
        <v>4.9807541082233424</v>
      </c>
      <c r="L328">
        <f t="shared" si="42"/>
        <v>5.003837993935278</v>
      </c>
      <c r="M328">
        <f t="shared" si="43"/>
        <v>-2.3083885711935686E-2</v>
      </c>
      <c r="O328">
        <f t="shared" si="37"/>
        <v>1.0254068095112148</v>
      </c>
      <c r="P328" s="3">
        <f t="shared" si="40"/>
        <v>4.9459649850677829</v>
      </c>
      <c r="R328">
        <f t="shared" si="38"/>
        <v>4.8624856219166013</v>
      </c>
      <c r="S328">
        <f t="shared" si="39"/>
        <v>-3.9068282387328977E-2</v>
      </c>
    </row>
    <row r="329" spans="1:19" x14ac:dyDescent="0.25">
      <c r="A329" s="1">
        <v>43942</v>
      </c>
      <c r="B329">
        <v>4.920000076</v>
      </c>
      <c r="C329">
        <v>4.7199997900000001</v>
      </c>
      <c r="D329">
        <v>4.8899998660000001</v>
      </c>
      <c r="E329">
        <v>4.7699999809999998</v>
      </c>
      <c r="F329">
        <v>82400200</v>
      </c>
      <c r="G329">
        <v>4.7699999809999998</v>
      </c>
      <c r="I329">
        <f t="shared" si="44"/>
        <v>5.0273146436088281</v>
      </c>
      <c r="K329">
        <f t="shared" si="41"/>
        <v>4.8459705350830351</v>
      </c>
      <c r="L329">
        <f t="shared" si="42"/>
        <v>4.8753770446116711</v>
      </c>
      <c r="M329">
        <f t="shared" si="43"/>
        <v>-2.9406509528635955E-2</v>
      </c>
      <c r="O329">
        <f t="shared" si="37"/>
        <v>1.0046430142663305</v>
      </c>
      <c r="P329" s="3">
        <f t="shared" si="40"/>
        <v>4.7378394655926401</v>
      </c>
      <c r="R329">
        <f t="shared" si="38"/>
        <v>4.7588835815592079</v>
      </c>
      <c r="S329">
        <f t="shared" si="39"/>
        <v>-4.2940307865532844E-2</v>
      </c>
    </row>
    <row r="330" spans="1:19" x14ac:dyDescent="0.25">
      <c r="A330" s="1">
        <v>43943</v>
      </c>
      <c r="B330">
        <v>4.8899998660000001</v>
      </c>
      <c r="C330">
        <v>4.75</v>
      </c>
      <c r="D330">
        <v>4.8699998860000004</v>
      </c>
      <c r="E330">
        <v>4.7699999809999998</v>
      </c>
      <c r="F330">
        <v>62237200</v>
      </c>
      <c r="G330">
        <v>4.7699999809999998</v>
      </c>
      <c r="I330">
        <f t="shared" si="44"/>
        <v>4.8986573123044135</v>
      </c>
      <c r="K330">
        <f t="shared" si="41"/>
        <v>4.7762996318903905</v>
      </c>
      <c r="L330">
        <f t="shared" si="42"/>
        <v>4.8079852580415174</v>
      </c>
      <c r="M330">
        <f t="shared" si="43"/>
        <v>-3.1685626151127015E-2</v>
      </c>
      <c r="O330">
        <f t="shared" ref="O330:O393" si="45">$Q$2*(G330/R330)+(1-$Q$2)*O329</f>
        <v>0.98035299910907381</v>
      </c>
      <c r="P330" s="3">
        <f t="shared" si="40"/>
        <v>4.7506640075423601</v>
      </c>
      <c r="R330">
        <f t="shared" ref="R330:R393" si="46">($J$2*(G330/O323)+(1-$J$2)*(R329+S329))</f>
        <v>4.8790261702502047</v>
      </c>
      <c r="S330">
        <f t="shared" ref="S330:S393" si="47">$N$2*(R330-R329)+(1-$N$2)*S329</f>
        <v>-3.3155334072141066E-2</v>
      </c>
    </row>
    <row r="331" spans="1:19" x14ac:dyDescent="0.25">
      <c r="A331" s="1">
        <v>43944</v>
      </c>
      <c r="B331">
        <v>4.9800000190000002</v>
      </c>
      <c r="C331">
        <v>4.7699999809999998</v>
      </c>
      <c r="D331">
        <v>4.8000001909999996</v>
      </c>
      <c r="E331">
        <v>4.8899998660000001</v>
      </c>
      <c r="F331">
        <v>61959800</v>
      </c>
      <c r="G331">
        <v>4.8899998660000001</v>
      </c>
      <c r="I331">
        <f t="shared" si="44"/>
        <v>4.8343286466522066</v>
      </c>
      <c r="K331">
        <f t="shared" si="41"/>
        <v>4.8048751298173569</v>
      </c>
      <c r="L331">
        <f t="shared" si="42"/>
        <v>4.8331497489451953</v>
      </c>
      <c r="M331">
        <f t="shared" si="43"/>
        <v>-2.827461912783872E-2</v>
      </c>
      <c r="O331">
        <f t="shared" si="45"/>
        <v>0.98574189784001154</v>
      </c>
      <c r="P331" s="3">
        <f t="shared" ref="P331:P394" si="48">(R331+S331)*O331</f>
        <v>4.8609639539831457</v>
      </c>
      <c r="R331">
        <f t="shared" si="46"/>
        <v>4.9577190139928211</v>
      </c>
      <c r="S331">
        <f t="shared" si="47"/>
        <v>-2.6444443403255614E-2</v>
      </c>
    </row>
    <row r="332" spans="1:19" x14ac:dyDescent="0.25">
      <c r="A332" s="1">
        <v>43945</v>
      </c>
      <c r="B332">
        <v>4.9600000380000004</v>
      </c>
      <c r="C332">
        <v>4.8000001909999996</v>
      </c>
      <c r="D332">
        <v>4.9299998279999997</v>
      </c>
      <c r="E332">
        <v>4.8699998860000004</v>
      </c>
      <c r="F332">
        <v>54320400</v>
      </c>
      <c r="G332">
        <v>4.8699998860000004</v>
      </c>
      <c r="I332">
        <f t="shared" si="44"/>
        <v>4.8621642563261034</v>
      </c>
      <c r="K332">
        <f t="shared" si="41"/>
        <v>4.8111166314663185</v>
      </c>
      <c r="L332">
        <f t="shared" si="42"/>
        <v>4.8374375079086782</v>
      </c>
      <c r="M332">
        <f t="shared" si="43"/>
        <v>-2.632087644235942E-2</v>
      </c>
      <c r="O332">
        <f t="shared" si="45"/>
        <v>0.97639374039976079</v>
      </c>
      <c r="P332" s="3">
        <f t="shared" si="48"/>
        <v>4.8529851305901319</v>
      </c>
      <c r="R332">
        <f t="shared" si="46"/>
        <v>4.9930534063925549</v>
      </c>
      <c r="S332">
        <f t="shared" si="47"/>
        <v>-2.2737713255076251E-2</v>
      </c>
    </row>
    <row r="333" spans="1:19" x14ac:dyDescent="0.25">
      <c r="A333" s="1">
        <v>43948</v>
      </c>
      <c r="B333">
        <v>5.1900000569999998</v>
      </c>
      <c r="C333">
        <v>4.8800001139999996</v>
      </c>
      <c r="D333">
        <v>4.9099998469999999</v>
      </c>
      <c r="E333">
        <v>5.170000076</v>
      </c>
      <c r="F333">
        <v>91082800</v>
      </c>
      <c r="G333">
        <v>5.170000076</v>
      </c>
      <c r="I333">
        <f t="shared" si="44"/>
        <v>4.8660820711630519</v>
      </c>
      <c r="K333">
        <f t="shared" si="41"/>
        <v>4.97500398062681</v>
      </c>
      <c r="L333">
        <f t="shared" si="42"/>
        <v>4.9905583537331593</v>
      </c>
      <c r="M333">
        <f t="shared" si="43"/>
        <v>-1.5554373106348992E-2</v>
      </c>
      <c r="O333">
        <f t="shared" si="45"/>
        <v>1.0133069413817894</v>
      </c>
      <c r="P333" s="3">
        <f t="shared" si="48"/>
        <v>5.1328802069766502</v>
      </c>
      <c r="R333">
        <f t="shared" si="46"/>
        <v>5.0815385783594786</v>
      </c>
      <c r="S333">
        <f t="shared" si="47"/>
        <v>-1.6064340141756249E-2</v>
      </c>
    </row>
    <row r="334" spans="1:19" x14ac:dyDescent="0.25">
      <c r="A334" s="1">
        <v>43949</v>
      </c>
      <c r="B334">
        <v>5.5399999619999996</v>
      </c>
      <c r="C334">
        <v>5.2199997900000001</v>
      </c>
      <c r="D334">
        <v>5.4899997709999999</v>
      </c>
      <c r="E334">
        <v>5.3800001139999996</v>
      </c>
      <c r="F334">
        <v>106222800</v>
      </c>
      <c r="G334">
        <v>5.3800001139999996</v>
      </c>
      <c r="I334">
        <f t="shared" si="44"/>
        <v>5.018041073581526</v>
      </c>
      <c r="K334">
        <f t="shared" si="41"/>
        <v>5.1740975582082518</v>
      </c>
      <c r="L334">
        <f t="shared" si="42"/>
        <v>5.1775020473134052</v>
      </c>
      <c r="M334">
        <f t="shared" si="43"/>
        <v>-3.4044891051532924E-3</v>
      </c>
      <c r="O334">
        <f t="shared" si="45"/>
        <v>1.0455843931537141</v>
      </c>
      <c r="P334" s="3">
        <f t="shared" si="48"/>
        <v>5.3487267507482779</v>
      </c>
      <c r="R334">
        <f t="shared" si="46"/>
        <v>5.1278592899855164</v>
      </c>
      <c r="S334">
        <f t="shared" si="47"/>
        <v>-1.2321237035688605E-2</v>
      </c>
    </row>
    <row r="335" spans="1:19" x14ac:dyDescent="0.25">
      <c r="A335" s="1">
        <v>43950</v>
      </c>
      <c r="B335">
        <v>5.5</v>
      </c>
      <c r="C335">
        <v>5.2100000380000004</v>
      </c>
      <c r="D335">
        <v>5.329999924</v>
      </c>
      <c r="E335">
        <v>5.2600002290000001</v>
      </c>
      <c r="F335">
        <v>126393000</v>
      </c>
      <c r="G335">
        <v>5.2600002290000001</v>
      </c>
      <c r="I335">
        <f t="shared" si="44"/>
        <v>5.1990205937907632</v>
      </c>
      <c r="K335">
        <f t="shared" si="41"/>
        <v>5.2162214846227251</v>
      </c>
      <c r="L335">
        <f t="shared" si="42"/>
        <v>5.2170488936041259</v>
      </c>
      <c r="M335">
        <f t="shared" si="43"/>
        <v>-8.2740898140085291E-4</v>
      </c>
      <c r="O335">
        <f t="shared" si="45"/>
        <v>1.0286976904434524</v>
      </c>
      <c r="P335" s="3">
        <f t="shared" si="48"/>
        <v>5.2573731215471273</v>
      </c>
      <c r="R335">
        <f t="shared" si="46"/>
        <v>5.1226048458836555</v>
      </c>
      <c r="S335">
        <f t="shared" si="47"/>
        <v>-1.1897229459658943E-2</v>
      </c>
    </row>
    <row r="336" spans="1:19" x14ac:dyDescent="0.25">
      <c r="A336" s="1">
        <v>43951</v>
      </c>
      <c r="B336">
        <v>5.2399997709999999</v>
      </c>
      <c r="C336">
        <v>5.0599999430000002</v>
      </c>
      <c r="D336">
        <v>5.1599998469999999</v>
      </c>
      <c r="E336">
        <v>5.0900001530000001</v>
      </c>
      <c r="F336">
        <v>93437900</v>
      </c>
      <c r="G336">
        <v>5.0900001530000001</v>
      </c>
      <c r="I336">
        <f t="shared" si="44"/>
        <v>5.2295104113953812</v>
      </c>
      <c r="K336">
        <f t="shared" si="41"/>
        <v>5.1484967698812802</v>
      </c>
      <c r="L336">
        <f t="shared" si="42"/>
        <v>5.1531108188113626</v>
      </c>
      <c r="M336">
        <f t="shared" si="43"/>
        <v>-4.6140489300826037E-3</v>
      </c>
      <c r="O336">
        <f t="shared" si="45"/>
        <v>1.003118819569468</v>
      </c>
      <c r="P336" s="3">
        <f t="shared" si="48"/>
        <v>5.0911970151047754</v>
      </c>
      <c r="R336">
        <f t="shared" si="46"/>
        <v>5.0885920235382249</v>
      </c>
      <c r="S336">
        <f t="shared" si="47"/>
        <v>-1.3224165032805241E-2</v>
      </c>
    </row>
    <row r="337" spans="1:19" x14ac:dyDescent="0.25">
      <c r="A337" s="1">
        <v>43952</v>
      </c>
      <c r="B337">
        <v>5.0500001909999996</v>
      </c>
      <c r="C337">
        <v>4.9000000950000002</v>
      </c>
      <c r="D337">
        <v>5.0199999809999998</v>
      </c>
      <c r="E337">
        <v>4.920000076</v>
      </c>
      <c r="F337">
        <v>82660100</v>
      </c>
      <c r="G337">
        <v>4.920000076</v>
      </c>
      <c r="I337">
        <f t="shared" si="44"/>
        <v>5.1597552821976906</v>
      </c>
      <c r="K337">
        <f t="shared" si="41"/>
        <v>5.0227794731941193</v>
      </c>
      <c r="L337">
        <f t="shared" si="42"/>
        <v>5.0342484229406406</v>
      </c>
      <c r="M337">
        <f t="shared" si="43"/>
        <v>-1.1468949746520967E-2</v>
      </c>
      <c r="O337">
        <f t="shared" si="45"/>
        <v>0.9776675264707787</v>
      </c>
      <c r="P337" s="3">
        <f t="shared" si="48"/>
        <v>4.9196787268072875</v>
      </c>
      <c r="R337">
        <f t="shared" si="46"/>
        <v>5.0469841917455067</v>
      </c>
      <c r="S337">
        <f t="shared" si="47"/>
        <v>-1.4927185038400017E-2</v>
      </c>
    </row>
    <row r="338" spans="1:19" x14ac:dyDescent="0.25">
      <c r="A338" s="1">
        <v>43955</v>
      </c>
      <c r="B338">
        <v>4.9699997900000001</v>
      </c>
      <c r="C338">
        <v>4.7699999809999998</v>
      </c>
      <c r="D338">
        <v>4.8800001139999996</v>
      </c>
      <c r="E338">
        <v>4.8600001339999999</v>
      </c>
      <c r="F338">
        <v>84214700</v>
      </c>
      <c r="G338">
        <v>4.8600001339999999</v>
      </c>
      <c r="I338">
        <f t="shared" si="44"/>
        <v>5.0398776790988453</v>
      </c>
      <c r="K338">
        <f t="shared" si="41"/>
        <v>4.9250374736747151</v>
      </c>
      <c r="L338">
        <f t="shared" si="42"/>
        <v>4.94138980359706</v>
      </c>
      <c r="M338">
        <f t="shared" si="43"/>
        <v>-1.635232992234454E-2</v>
      </c>
      <c r="O338">
        <f t="shared" si="45"/>
        <v>0.97587250983161389</v>
      </c>
      <c r="P338" s="3">
        <f t="shared" si="48"/>
        <v>4.8434474323733188</v>
      </c>
      <c r="R338">
        <f t="shared" si="46"/>
        <v>4.9811769081486545</v>
      </c>
      <c r="S338">
        <f t="shared" si="47"/>
        <v>-1.7979990951907145E-2</v>
      </c>
    </row>
    <row r="339" spans="1:19" x14ac:dyDescent="0.25">
      <c r="A339" s="1">
        <v>43956</v>
      </c>
      <c r="B339">
        <v>5.0900001530000001</v>
      </c>
      <c r="C339">
        <v>4.9400000569999998</v>
      </c>
      <c r="D339">
        <v>4.9899997709999999</v>
      </c>
      <c r="E339">
        <v>4.9699997900000001</v>
      </c>
      <c r="F339">
        <v>96301300</v>
      </c>
      <c r="G339">
        <v>4.9699997900000001</v>
      </c>
      <c r="I339">
        <f t="shared" si="44"/>
        <v>4.9499389065494226</v>
      </c>
      <c r="K339">
        <f t="shared" si="41"/>
        <v>4.9325151714047717</v>
      </c>
      <c r="L339">
        <f t="shared" si="42"/>
        <v>4.9475186318373581</v>
      </c>
      <c r="M339">
        <f t="shared" si="43"/>
        <v>-1.5003460432585986E-2</v>
      </c>
      <c r="O339">
        <f t="shared" si="45"/>
        <v>0.98743928912820456</v>
      </c>
      <c r="P339" s="3">
        <f t="shared" si="48"/>
        <v>4.9495463980442693</v>
      </c>
      <c r="R339">
        <f t="shared" si="46"/>
        <v>5.0266781658715658</v>
      </c>
      <c r="S339">
        <f t="shared" si="47"/>
        <v>-1.4171116031418043E-2</v>
      </c>
    </row>
    <row r="340" spans="1:19" x14ac:dyDescent="0.25">
      <c r="A340" s="1">
        <v>43957</v>
      </c>
      <c r="B340">
        <v>5.0900001530000001</v>
      </c>
      <c r="C340">
        <v>4.8200001720000003</v>
      </c>
      <c r="D340">
        <v>5.0500001909999996</v>
      </c>
      <c r="E340">
        <v>4.8699998860000004</v>
      </c>
      <c r="F340">
        <v>89390400</v>
      </c>
      <c r="G340">
        <v>4.8699998860000004</v>
      </c>
      <c r="I340">
        <f t="shared" si="44"/>
        <v>4.9599693482747114</v>
      </c>
      <c r="K340">
        <f t="shared" si="41"/>
        <v>4.8843786097076567</v>
      </c>
      <c r="L340">
        <f t="shared" si="42"/>
        <v>4.9012575287023861</v>
      </c>
      <c r="M340">
        <f t="shared" si="43"/>
        <v>-1.6878918994729146E-2</v>
      </c>
      <c r="O340">
        <f t="shared" si="45"/>
        <v>0.9915434738368808</v>
      </c>
      <c r="P340" s="3">
        <f t="shared" si="48"/>
        <v>4.8475684276448243</v>
      </c>
      <c r="R340">
        <f t="shared" si="46"/>
        <v>4.9092765809740744</v>
      </c>
      <c r="S340">
        <f t="shared" si="47"/>
        <v>-2.0364944163382446E-2</v>
      </c>
    </row>
    <row r="341" spans="1:19" x14ac:dyDescent="0.25">
      <c r="A341" s="1">
        <v>43958</v>
      </c>
      <c r="B341">
        <v>4.9800000190000002</v>
      </c>
      <c r="C341">
        <v>4.8499999049999998</v>
      </c>
      <c r="D341">
        <v>4.9000000950000002</v>
      </c>
      <c r="E341">
        <v>4.8699998860000004</v>
      </c>
      <c r="F341">
        <v>67222900</v>
      </c>
      <c r="G341">
        <v>4.8699998860000004</v>
      </c>
      <c r="I341">
        <f t="shared" si="44"/>
        <v>4.9149846171373559</v>
      </c>
      <c r="K341">
        <f t="shared" si="41"/>
        <v>4.8598789671478695</v>
      </c>
      <c r="L341">
        <f t="shared" si="42"/>
        <v>4.8771892478538286</v>
      </c>
      <c r="M341">
        <f t="shared" si="43"/>
        <v>-1.7310280705958848E-2</v>
      </c>
      <c r="O341">
        <f t="shared" si="45"/>
        <v>1.0173875815287445</v>
      </c>
      <c r="P341" s="3">
        <f t="shared" si="48"/>
        <v>4.8285165035151314</v>
      </c>
      <c r="R341">
        <f t="shared" si="46"/>
        <v>4.7732969515973789</v>
      </c>
      <c r="S341">
        <f t="shared" si="47"/>
        <v>-2.7301825276181226E-2</v>
      </c>
    </row>
    <row r="342" spans="1:19" x14ac:dyDescent="0.25">
      <c r="A342" s="1">
        <v>43959</v>
      </c>
      <c r="B342">
        <v>5.25</v>
      </c>
      <c r="C342">
        <v>4.9499998090000004</v>
      </c>
      <c r="D342">
        <v>4.9600000380000004</v>
      </c>
      <c r="E342">
        <v>5.2399997709999999</v>
      </c>
      <c r="F342">
        <v>101207100</v>
      </c>
      <c r="G342">
        <v>5.2399997709999999</v>
      </c>
      <c r="I342">
        <f t="shared" si="44"/>
        <v>4.8924922515686777</v>
      </c>
      <c r="K342">
        <f t="shared" si="41"/>
        <v>5.0440327124835393</v>
      </c>
      <c r="L342">
        <f t="shared" si="42"/>
        <v>5.0499393690739343</v>
      </c>
      <c r="M342">
        <f t="shared" si="43"/>
        <v>-5.9066565903949774E-3</v>
      </c>
      <c r="O342">
        <f t="shared" si="45"/>
        <v>1.06029341495729</v>
      </c>
      <c r="P342" s="3">
        <f t="shared" si="48"/>
        <v>5.1986609384487465</v>
      </c>
      <c r="R342">
        <f t="shared" si="46"/>
        <v>4.919907029216235</v>
      </c>
      <c r="S342">
        <f t="shared" si="47"/>
        <v>-1.6867111102478981E-2</v>
      </c>
    </row>
    <row r="343" spans="1:19" x14ac:dyDescent="0.25">
      <c r="A343" s="1">
        <v>43962</v>
      </c>
      <c r="B343">
        <v>5.1900000569999998</v>
      </c>
      <c r="C343">
        <v>5.0500001909999996</v>
      </c>
      <c r="D343">
        <v>5.1799998279999997</v>
      </c>
      <c r="E343">
        <v>5.1199998860000004</v>
      </c>
      <c r="F343">
        <v>75734000</v>
      </c>
      <c r="G343">
        <v>5.1199998860000004</v>
      </c>
      <c r="I343">
        <f t="shared" si="44"/>
        <v>5.0662460112843384</v>
      </c>
      <c r="K343">
        <f t="shared" si="41"/>
        <v>5.0783886578568689</v>
      </c>
      <c r="L343">
        <f t="shared" si="42"/>
        <v>5.0820162992417703</v>
      </c>
      <c r="M343">
        <f t="shared" si="43"/>
        <v>-3.6276413849011136E-3</v>
      </c>
      <c r="O343">
        <f t="shared" si="45"/>
        <v>1.0269735078074209</v>
      </c>
      <c r="P343" s="3">
        <f t="shared" si="48"/>
        <v>5.1273959726034697</v>
      </c>
      <c r="R343">
        <f t="shared" si="46"/>
        <v>5.0035605479262362</v>
      </c>
      <c r="S343">
        <f t="shared" si="47"/>
        <v>-1.0835873313730173E-2</v>
      </c>
    </row>
    <row r="344" spans="1:19" x14ac:dyDescent="0.25">
      <c r="A344" s="1">
        <v>43963</v>
      </c>
      <c r="B344">
        <v>5.2199997900000001</v>
      </c>
      <c r="C344">
        <v>4.9699997900000001</v>
      </c>
      <c r="D344">
        <v>5.1500000950000002</v>
      </c>
      <c r="E344">
        <v>4.9800000190000002</v>
      </c>
      <c r="F344">
        <v>70965200</v>
      </c>
      <c r="G344">
        <v>4.9800000190000002</v>
      </c>
      <c r="I344">
        <f t="shared" si="44"/>
        <v>5.0931229486421694</v>
      </c>
      <c r="K344">
        <f t="shared" si="41"/>
        <v>5.0226150378778271</v>
      </c>
      <c r="L344">
        <f t="shared" si="42"/>
        <v>5.0291943384284341</v>
      </c>
      <c r="M344">
        <f t="shared" si="43"/>
        <v>-6.579300550607221E-3</v>
      </c>
      <c r="O344">
        <f t="shared" si="45"/>
        <v>0.99141167549245368</v>
      </c>
      <c r="P344" s="3">
        <f t="shared" si="48"/>
        <v>4.9921895526040121</v>
      </c>
      <c r="R344">
        <f t="shared" si="46"/>
        <v>5.0432404344938488</v>
      </c>
      <c r="S344">
        <f t="shared" si="47"/>
        <v>-7.8049277208496019E-3</v>
      </c>
    </row>
    <row r="345" spans="1:19" x14ac:dyDescent="0.25">
      <c r="A345" s="1">
        <v>43964</v>
      </c>
      <c r="B345">
        <v>5.0100002290000001</v>
      </c>
      <c r="C345">
        <v>4.6599998469999999</v>
      </c>
      <c r="D345">
        <v>5</v>
      </c>
      <c r="E345">
        <v>4.7199997900000001</v>
      </c>
      <c r="F345">
        <v>100192300</v>
      </c>
      <c r="G345">
        <v>4.7199997900000001</v>
      </c>
      <c r="I345">
        <f t="shared" si="44"/>
        <v>5.0365614838210853</v>
      </c>
      <c r="K345">
        <f t="shared" si="41"/>
        <v>4.8556496559519715</v>
      </c>
      <c r="L345">
        <f t="shared" si="42"/>
        <v>4.8713074139389132</v>
      </c>
      <c r="M345">
        <f t="shared" si="43"/>
        <v>-1.5657757986942043E-2</v>
      </c>
      <c r="O345">
        <f t="shared" si="45"/>
        <v>0.95974544777876725</v>
      </c>
      <c r="P345" s="3">
        <f t="shared" si="48"/>
        <v>4.7241542992856784</v>
      </c>
      <c r="R345">
        <f t="shared" si="46"/>
        <v>4.9360663298898135</v>
      </c>
      <c r="S345">
        <f t="shared" si="47"/>
        <v>-1.3767078333840745E-2</v>
      </c>
    </row>
    <row r="346" spans="1:19" x14ac:dyDescent="0.25">
      <c r="A346" s="1">
        <v>43965</v>
      </c>
      <c r="B346">
        <v>4.920000076</v>
      </c>
      <c r="C346">
        <v>4.5199999809999998</v>
      </c>
      <c r="D346">
        <v>4.6399998660000001</v>
      </c>
      <c r="E346">
        <v>4.8899998660000001</v>
      </c>
      <c r="F346">
        <v>108061100</v>
      </c>
      <c r="G346">
        <v>4.8899998660000001</v>
      </c>
      <c r="I346">
        <f t="shared" si="44"/>
        <v>4.8782806369105423</v>
      </c>
      <c r="K346">
        <f t="shared" si="41"/>
        <v>4.858197509290485</v>
      </c>
      <c r="L346">
        <f t="shared" si="42"/>
        <v>4.8728247609759858</v>
      </c>
      <c r="M346">
        <f t="shared" si="43"/>
        <v>-1.4627251685501164E-2</v>
      </c>
      <c r="O346">
        <f t="shared" si="45"/>
        <v>0.98736121764079832</v>
      </c>
      <c r="P346" s="3">
        <f t="shared" si="48"/>
        <v>4.8621430078739829</v>
      </c>
      <c r="R346">
        <f t="shared" si="46"/>
        <v>4.9372511541652706</v>
      </c>
      <c r="S346">
        <f t="shared" si="47"/>
        <v>-1.2869964177282875E-2</v>
      </c>
    </row>
    <row r="347" spans="1:19" x14ac:dyDescent="0.25">
      <c r="A347" s="1">
        <v>43966</v>
      </c>
      <c r="B347">
        <v>4.9400000569999998</v>
      </c>
      <c r="C347">
        <v>4.75</v>
      </c>
      <c r="D347">
        <v>4.8000001909999996</v>
      </c>
      <c r="E347">
        <v>4.9000000950000002</v>
      </c>
      <c r="F347">
        <v>80544700</v>
      </c>
      <c r="G347">
        <v>4.9000000950000002</v>
      </c>
      <c r="I347">
        <f t="shared" si="44"/>
        <v>4.8841402514552712</v>
      </c>
      <c r="K347">
        <f t="shared" si="41"/>
        <v>4.8657256280310266</v>
      </c>
      <c r="L347">
        <f t="shared" si="42"/>
        <v>4.8790988021452426</v>
      </c>
      <c r="M347">
        <f t="shared" si="43"/>
        <v>-1.3373174114215685E-2</v>
      </c>
      <c r="O347">
        <f t="shared" si="45"/>
        <v>0.99269990732223357</v>
      </c>
      <c r="P347" s="3">
        <f t="shared" si="48"/>
        <v>4.884816302587776</v>
      </c>
      <c r="R347">
        <f t="shared" si="46"/>
        <v>4.9330858327181346</v>
      </c>
      <c r="S347">
        <f t="shared" si="47"/>
        <v>-1.2347685613474062E-2</v>
      </c>
    </row>
    <row r="348" spans="1:19" x14ac:dyDescent="0.25">
      <c r="A348" s="1">
        <v>43969</v>
      </c>
      <c r="B348">
        <v>5.329999924</v>
      </c>
      <c r="C348">
        <v>5.1199998860000004</v>
      </c>
      <c r="D348">
        <v>5.1199998860000004</v>
      </c>
      <c r="E348">
        <v>5.3099999430000002</v>
      </c>
      <c r="F348">
        <v>136157700</v>
      </c>
      <c r="G348">
        <v>5.3099999430000002</v>
      </c>
      <c r="I348">
        <f t="shared" si="44"/>
        <v>4.8920701732276353</v>
      </c>
      <c r="K348">
        <f t="shared" si="41"/>
        <v>5.0878178408503665</v>
      </c>
      <c r="L348">
        <f t="shared" si="42"/>
        <v>5.0878627855155134</v>
      </c>
      <c r="M348">
        <f t="shared" si="43"/>
        <v>-4.4944665146496796E-5</v>
      </c>
      <c r="O348">
        <f t="shared" si="45"/>
        <v>1.0418746502769121</v>
      </c>
      <c r="P348" s="3">
        <f t="shared" si="48"/>
        <v>5.2787638154766183</v>
      </c>
      <c r="R348">
        <f t="shared" si="46"/>
        <v>5.0699939792451545</v>
      </c>
      <c r="S348">
        <f t="shared" si="47"/>
        <v>-3.3923356850444255E-3</v>
      </c>
    </row>
    <row r="349" spans="1:19" x14ac:dyDescent="0.25">
      <c r="A349" s="1">
        <v>43970</v>
      </c>
      <c r="B349">
        <v>5.4499998090000004</v>
      </c>
      <c r="C349">
        <v>5.1500000950000002</v>
      </c>
      <c r="D349">
        <v>5.2699999809999998</v>
      </c>
      <c r="E349">
        <v>5.3000001909999996</v>
      </c>
      <c r="F349">
        <v>94836300</v>
      </c>
      <c r="G349">
        <v>5.3000001909999996</v>
      </c>
      <c r="I349">
        <f t="shared" si="44"/>
        <v>5.1010350581138173</v>
      </c>
      <c r="K349">
        <f t="shared" si="41"/>
        <v>5.200229541764525</v>
      </c>
      <c r="L349">
        <f t="shared" si="42"/>
        <v>5.1939090159251826</v>
      </c>
      <c r="M349">
        <f t="shared" si="43"/>
        <v>6.320525839342445E-3</v>
      </c>
      <c r="O349">
        <f t="shared" si="45"/>
        <v>1.052006000005145</v>
      </c>
      <c r="P349" s="3">
        <f t="shared" si="48"/>
        <v>5.2886205752381192</v>
      </c>
      <c r="R349">
        <f t="shared" si="46"/>
        <v>5.0326090869424345</v>
      </c>
      <c r="S349">
        <f t="shared" si="47"/>
        <v>-5.4318890821049605E-3</v>
      </c>
    </row>
    <row r="350" spans="1:19" x14ac:dyDescent="0.25">
      <c r="A350" s="1">
        <v>43971</v>
      </c>
      <c r="B350">
        <v>5.5399999619999996</v>
      </c>
      <c r="C350">
        <v>5.3699998860000004</v>
      </c>
      <c r="D350">
        <v>5.3800001139999996</v>
      </c>
      <c r="E350">
        <v>5.4899997709999999</v>
      </c>
      <c r="F350">
        <v>87685400</v>
      </c>
      <c r="G350">
        <v>5.4899997709999999</v>
      </c>
      <c r="I350">
        <f t="shared" si="44"/>
        <v>5.2005176245569089</v>
      </c>
      <c r="K350">
        <f t="shared" si="41"/>
        <v>5.3601282890986699</v>
      </c>
      <c r="L350">
        <f t="shared" si="42"/>
        <v>5.3451146563822629</v>
      </c>
      <c r="M350">
        <f t="shared" si="43"/>
        <v>1.5013632716406714E-2</v>
      </c>
      <c r="O350">
        <f t="shared" si="45"/>
        <v>1.0578677998926023</v>
      </c>
      <c r="P350" s="3">
        <f t="shared" si="48"/>
        <v>5.4909875035356421</v>
      </c>
      <c r="R350">
        <f t="shared" si="46"/>
        <v>5.1864909324680077</v>
      </c>
      <c r="S350">
        <f t="shared" si="47"/>
        <v>4.1269349943557337E-3</v>
      </c>
    </row>
    <row r="351" spans="1:19" x14ac:dyDescent="0.25">
      <c r="A351" s="1">
        <v>43972</v>
      </c>
      <c r="B351">
        <v>5.6900000569999998</v>
      </c>
      <c r="C351">
        <v>5.4400000569999998</v>
      </c>
      <c r="D351">
        <v>5.4499998090000004</v>
      </c>
      <c r="E351">
        <v>5.6300001139999996</v>
      </c>
      <c r="F351">
        <v>87098200</v>
      </c>
      <c r="G351">
        <v>5.6300001139999996</v>
      </c>
      <c r="I351">
        <f t="shared" si="44"/>
        <v>5.3452586977784549</v>
      </c>
      <c r="K351">
        <f t="shared" si="41"/>
        <v>5.518173989012781</v>
      </c>
      <c r="L351">
        <f t="shared" si="42"/>
        <v>5.4950642015493347</v>
      </c>
      <c r="M351">
        <f t="shared" si="43"/>
        <v>2.3109787463446621E-2</v>
      </c>
      <c r="O351">
        <f t="shared" si="45"/>
        <v>1.0381299044322245</v>
      </c>
      <c r="P351" s="3">
        <f t="shared" si="48"/>
        <v>5.6614062330722383</v>
      </c>
      <c r="R351">
        <f t="shared" si="46"/>
        <v>5.4346945558560513</v>
      </c>
      <c r="S351">
        <f t="shared" si="47"/>
        <v>1.8771536297977003E-2</v>
      </c>
    </row>
    <row r="352" spans="1:19" x14ac:dyDescent="0.25">
      <c r="A352" s="1">
        <v>43973</v>
      </c>
      <c r="B352">
        <v>5.7300000190000002</v>
      </c>
      <c r="C352">
        <v>5.5</v>
      </c>
      <c r="D352">
        <v>5.6799998279999997</v>
      </c>
      <c r="E352">
        <v>5.6500000950000002</v>
      </c>
      <c r="F352">
        <v>76656500</v>
      </c>
      <c r="G352">
        <v>5.6500000950000002</v>
      </c>
      <c r="I352">
        <f t="shared" si="44"/>
        <v>5.4876294058892272</v>
      </c>
      <c r="K352">
        <f t="shared" si="41"/>
        <v>5.6111516126494534</v>
      </c>
      <c r="L352">
        <f t="shared" si="42"/>
        <v>5.5840870420063906</v>
      </c>
      <c r="M352">
        <f t="shared" si="43"/>
        <v>2.7064570643063175E-2</v>
      </c>
      <c r="O352">
        <f t="shared" si="45"/>
        <v>1.0006033025490062</v>
      </c>
      <c r="P352" s="3">
        <f t="shared" si="48"/>
        <v>5.7054388365651123</v>
      </c>
      <c r="R352">
        <f t="shared" si="46"/>
        <v>5.6702219201718833</v>
      </c>
      <c r="S352">
        <f t="shared" si="47"/>
        <v>3.1776885979048299E-2</v>
      </c>
    </row>
    <row r="353" spans="1:19" x14ac:dyDescent="0.25">
      <c r="A353" s="1">
        <v>43977</v>
      </c>
      <c r="B353">
        <v>5.9899997709999999</v>
      </c>
      <c r="C353">
        <v>5.8200001720000003</v>
      </c>
      <c r="D353">
        <v>5.920000076</v>
      </c>
      <c r="E353">
        <v>5.8400001530000001</v>
      </c>
      <c r="F353">
        <v>86046300</v>
      </c>
      <c r="G353">
        <v>5.8400001530000001</v>
      </c>
      <c r="I353">
        <f t="shared" si="44"/>
        <v>5.5688147504446137</v>
      </c>
      <c r="K353">
        <f t="shared" si="41"/>
        <v>5.7595059096783059</v>
      </c>
      <c r="L353">
        <f t="shared" si="42"/>
        <v>5.7255758828247263</v>
      </c>
      <c r="M353">
        <f t="shared" si="43"/>
        <v>3.3930026853579522E-2</v>
      </c>
      <c r="O353">
        <f t="shared" si="45"/>
        <v>1.0049602734395828</v>
      </c>
      <c r="P353" s="3">
        <f t="shared" si="48"/>
        <v>5.8755371394512625</v>
      </c>
      <c r="R353">
        <f t="shared" si="46"/>
        <v>5.8083771330586735</v>
      </c>
      <c r="S353">
        <f t="shared" si="47"/>
        <v>3.8159585593512811E-2</v>
      </c>
    </row>
    <row r="354" spans="1:19" x14ac:dyDescent="0.25">
      <c r="A354" s="1">
        <v>43978</v>
      </c>
      <c r="B354">
        <v>6.0900001530000001</v>
      </c>
      <c r="C354">
        <v>5.8400001530000001</v>
      </c>
      <c r="D354">
        <v>6.0100002290000001</v>
      </c>
      <c r="E354">
        <v>6.0300002099999999</v>
      </c>
      <c r="F354">
        <v>110413900</v>
      </c>
      <c r="G354">
        <v>6.0300002099999999</v>
      </c>
      <c r="I354">
        <f t="shared" si="44"/>
        <v>5.7044074517223073</v>
      </c>
      <c r="K354">
        <f t="shared" si="41"/>
        <v>5.9367979157023836</v>
      </c>
      <c r="L354">
        <f t="shared" si="42"/>
        <v>5.8947530598391529</v>
      </c>
      <c r="M354">
        <f t="shared" si="43"/>
        <v>4.2044855863230347E-2</v>
      </c>
      <c r="O354">
        <f t="shared" si="45"/>
        <v>1.0109992952902682</v>
      </c>
      <c r="P354" s="3">
        <f t="shared" si="48"/>
        <v>6.0714894286323302</v>
      </c>
      <c r="R354">
        <f t="shared" si="46"/>
        <v>5.9604400995077125</v>
      </c>
      <c r="S354">
        <f t="shared" si="47"/>
        <v>4.4993788444844376E-2</v>
      </c>
    </row>
    <row r="355" spans="1:19" x14ac:dyDescent="0.25">
      <c r="A355" s="1">
        <v>43979</v>
      </c>
      <c r="B355">
        <v>6.0700001720000003</v>
      </c>
      <c r="C355">
        <v>5.8099999430000002</v>
      </c>
      <c r="D355">
        <v>6.0500001909999996</v>
      </c>
      <c r="E355">
        <v>5.8499999049999998</v>
      </c>
      <c r="F355">
        <v>76930200</v>
      </c>
      <c r="G355">
        <v>5.8499999049999998</v>
      </c>
      <c r="I355">
        <f t="shared" si="44"/>
        <v>5.867203830861154</v>
      </c>
      <c r="K355">
        <f t="shared" si="41"/>
        <v>5.9328398258933497</v>
      </c>
      <c r="L355">
        <f t="shared" si="42"/>
        <v>5.8933989103511912</v>
      </c>
      <c r="M355">
        <f t="shared" si="43"/>
        <v>3.9440915542158825E-2</v>
      </c>
      <c r="O355">
        <f t="shared" si="45"/>
        <v>1.007271742227007</v>
      </c>
      <c r="P355" s="3">
        <f t="shared" si="48"/>
        <v>5.8859254314539111</v>
      </c>
      <c r="R355">
        <f t="shared" si="46"/>
        <v>5.8101563530477875</v>
      </c>
      <c r="S355">
        <f t="shared" si="47"/>
        <v>3.327713635055822E-2</v>
      </c>
    </row>
    <row r="356" spans="1:19" x14ac:dyDescent="0.25">
      <c r="A356" s="1">
        <v>43980</v>
      </c>
      <c r="B356">
        <v>5.8000001909999996</v>
      </c>
      <c r="C356">
        <v>5.5700001720000003</v>
      </c>
      <c r="D356">
        <v>5.75</v>
      </c>
      <c r="E356">
        <v>5.7100000380000004</v>
      </c>
      <c r="F356">
        <v>92936300</v>
      </c>
      <c r="G356">
        <v>5.7100000380000004</v>
      </c>
      <c r="I356">
        <f t="shared" si="44"/>
        <v>5.8586018679305774</v>
      </c>
      <c r="K356">
        <f t="shared" si="41"/>
        <v>5.8541756538520335</v>
      </c>
      <c r="L356">
        <f t="shared" si="42"/>
        <v>5.8214199319466751</v>
      </c>
      <c r="M356">
        <f t="shared" si="43"/>
        <v>3.2755721905358325E-2</v>
      </c>
      <c r="O356">
        <f t="shared" si="45"/>
        <v>1.012612089089348</v>
      </c>
      <c r="P356" s="3">
        <f t="shared" si="48"/>
        <v>5.7277243531507978</v>
      </c>
      <c r="R356">
        <f t="shared" si="46"/>
        <v>5.6355796114376115</v>
      </c>
      <c r="S356">
        <f t="shared" si="47"/>
        <v>2.0805903672914166E-2</v>
      </c>
    </row>
    <row r="357" spans="1:19" x14ac:dyDescent="0.25">
      <c r="A357" s="1">
        <v>43983</v>
      </c>
      <c r="B357">
        <v>5.8800001139999996</v>
      </c>
      <c r="C357">
        <v>5.670000076</v>
      </c>
      <c r="D357">
        <v>5.7300000190000002</v>
      </c>
      <c r="E357">
        <v>5.8699998860000004</v>
      </c>
      <c r="F357">
        <v>61879700</v>
      </c>
      <c r="G357">
        <v>5.8699998860000004</v>
      </c>
      <c r="I357">
        <f t="shared" si="44"/>
        <v>5.7843009529652889</v>
      </c>
      <c r="K357">
        <f t="shared" si="41"/>
        <v>5.895318218795814</v>
      </c>
      <c r="L357">
        <f t="shared" si="42"/>
        <v>5.862087769926017</v>
      </c>
      <c r="M357">
        <f t="shared" si="43"/>
        <v>3.3230448869797341E-2</v>
      </c>
      <c r="O357">
        <f t="shared" si="45"/>
        <v>1.0442092695149419</v>
      </c>
      <c r="P357" s="3">
        <f t="shared" si="48"/>
        <v>5.868688659492876</v>
      </c>
      <c r="R357">
        <f t="shared" si="46"/>
        <v>5.6026414583267297</v>
      </c>
      <c r="S357">
        <f t="shared" si="47"/>
        <v>1.7581260265886401E-2</v>
      </c>
    </row>
    <row r="358" spans="1:19" x14ac:dyDescent="0.25">
      <c r="A358" s="1">
        <v>43984</v>
      </c>
      <c r="B358">
        <v>6</v>
      </c>
      <c r="C358">
        <v>5.829999924</v>
      </c>
      <c r="D358">
        <v>5.9600000380000004</v>
      </c>
      <c r="E358">
        <v>5.9000000950000002</v>
      </c>
      <c r="F358">
        <v>80046000</v>
      </c>
      <c r="G358">
        <v>5.9000000950000002</v>
      </c>
      <c r="I358">
        <f t="shared" si="44"/>
        <v>5.8271504194826447</v>
      </c>
      <c r="K358">
        <f t="shared" si="41"/>
        <v>5.9310300620538303</v>
      </c>
      <c r="L358">
        <f t="shared" si="42"/>
        <v>5.8976591568979071</v>
      </c>
      <c r="M358">
        <f t="shared" si="43"/>
        <v>3.3370905155922906E-2</v>
      </c>
      <c r="O358">
        <f t="shared" si="45"/>
        <v>1.0439513446095856</v>
      </c>
      <c r="P358" s="3">
        <f t="shared" si="48"/>
        <v>5.9204914252987715</v>
      </c>
      <c r="R358">
        <f t="shared" si="46"/>
        <v>5.6517596298115649</v>
      </c>
      <c r="S358">
        <f t="shared" si="47"/>
        <v>1.9473474939023329E-2</v>
      </c>
    </row>
    <row r="359" spans="1:19" x14ac:dyDescent="0.25">
      <c r="A359" s="1">
        <v>43985</v>
      </c>
      <c r="B359">
        <v>6.2699999809999998</v>
      </c>
      <c r="C359">
        <v>5.920000076</v>
      </c>
      <c r="D359">
        <v>5.9899997709999999</v>
      </c>
      <c r="E359">
        <v>6.1900000569999998</v>
      </c>
      <c r="F359">
        <v>98876600</v>
      </c>
      <c r="G359">
        <v>6.1900000569999998</v>
      </c>
      <c r="I359">
        <f t="shared" si="44"/>
        <v>5.8635752572413224</v>
      </c>
      <c r="K359">
        <f t="shared" si="41"/>
        <v>6.101655064531224</v>
      </c>
      <c r="L359">
        <f t="shared" si="42"/>
        <v>6.0605150595269155</v>
      </c>
      <c r="M359">
        <f t="shared" si="43"/>
        <v>4.1140005004308033E-2</v>
      </c>
      <c r="O359">
        <f t="shared" si="45"/>
        <v>1.04405351022212</v>
      </c>
      <c r="P359" s="3">
        <f t="shared" si="48"/>
        <v>6.2263958207692136</v>
      </c>
      <c r="R359">
        <f t="shared" si="46"/>
        <v>5.9287504852891502</v>
      </c>
      <c r="S359">
        <f t="shared" si="47"/>
        <v>3.4924517771337045E-2</v>
      </c>
    </row>
    <row r="360" spans="1:19" x14ac:dyDescent="0.25">
      <c r="A360" s="1">
        <v>43986</v>
      </c>
      <c r="B360">
        <v>6.579999924</v>
      </c>
      <c r="C360">
        <v>6.1199998860000004</v>
      </c>
      <c r="D360">
        <v>6.1999998090000004</v>
      </c>
      <c r="E360">
        <v>6.5700001720000003</v>
      </c>
      <c r="F360">
        <v>115798600</v>
      </c>
      <c r="G360">
        <v>6.5700001720000003</v>
      </c>
      <c r="I360">
        <f t="shared" si="44"/>
        <v>6.0267876571206607</v>
      </c>
      <c r="K360">
        <f t="shared" si="41"/>
        <v>6.3910179764939832</v>
      </c>
      <c r="L360">
        <f t="shared" si="42"/>
        <v>6.3358276182656121</v>
      </c>
      <c r="M360">
        <f t="shared" si="43"/>
        <v>5.5190358228371345E-2</v>
      </c>
      <c r="O360">
        <f t="shared" si="45"/>
        <v>1.0503910019780609</v>
      </c>
      <c r="P360" s="3">
        <f t="shared" si="48"/>
        <v>6.6203675843196912</v>
      </c>
      <c r="R360">
        <f t="shared" si="46"/>
        <v>6.2506235150875158</v>
      </c>
      <c r="S360">
        <f t="shared" si="47"/>
        <v>5.2141428492958761E-2</v>
      </c>
    </row>
    <row r="361" spans="1:19" x14ac:dyDescent="0.25">
      <c r="A361" s="1">
        <v>43987</v>
      </c>
      <c r="B361">
        <v>7.5</v>
      </c>
      <c r="C361">
        <v>7.0199999809999998</v>
      </c>
      <c r="D361">
        <v>7.2399997709999999</v>
      </c>
      <c r="E361">
        <v>7.3400001530000001</v>
      </c>
      <c r="F361">
        <v>208648200</v>
      </c>
      <c r="G361">
        <v>7.3400001530000001</v>
      </c>
      <c r="I361">
        <f t="shared" si="44"/>
        <v>6.2983939145603305</v>
      </c>
      <c r="K361">
        <f t="shared" si="41"/>
        <v>6.9491688882705427</v>
      </c>
      <c r="L361">
        <f t="shared" si="42"/>
        <v>6.8655090647469912</v>
      </c>
      <c r="M361">
        <f t="shared" si="43"/>
        <v>8.3659823523551807E-2</v>
      </c>
      <c r="O361">
        <f t="shared" si="45"/>
        <v>1.0791664524928117</v>
      </c>
      <c r="P361" s="3">
        <f t="shared" si="48"/>
        <v>7.4055824082379624</v>
      </c>
      <c r="R361">
        <f t="shared" si="46"/>
        <v>6.7814543161492438</v>
      </c>
      <c r="S361">
        <f t="shared" si="47"/>
        <v>8.0862790847084906E-2</v>
      </c>
    </row>
    <row r="362" spans="1:19" x14ac:dyDescent="0.25">
      <c r="A362" s="1">
        <v>43990</v>
      </c>
      <c r="B362">
        <v>7.7399997709999999</v>
      </c>
      <c r="C362">
        <v>7.3699998860000004</v>
      </c>
      <c r="D362">
        <v>7.5300002099999999</v>
      </c>
      <c r="E362">
        <v>7.5300002099999999</v>
      </c>
      <c r="F362">
        <v>113169300</v>
      </c>
      <c r="G362">
        <v>7.5300002099999999</v>
      </c>
      <c r="I362">
        <f t="shared" si="44"/>
        <v>6.8191970337801653</v>
      </c>
      <c r="K362">
        <f t="shared" si="41"/>
        <v>7.3406693123107072</v>
      </c>
      <c r="L362">
        <f t="shared" si="42"/>
        <v>7.2395845491352713</v>
      </c>
      <c r="M362">
        <f t="shared" si="43"/>
        <v>0.10108476317543549</v>
      </c>
      <c r="O362">
        <f t="shared" si="45"/>
        <v>1.0532396748702679</v>
      </c>
      <c r="P362" s="3">
        <f t="shared" si="48"/>
        <v>7.6551994231252749</v>
      </c>
      <c r="R362">
        <f t="shared" si="46"/>
        <v>7.1689781975555356</v>
      </c>
      <c r="S362">
        <f t="shared" si="47"/>
        <v>9.9262456280637318E-2</v>
      </c>
    </row>
    <row r="363" spans="1:19" x14ac:dyDescent="0.25">
      <c r="A363" s="1">
        <v>43991</v>
      </c>
      <c r="B363">
        <v>7.4400000569999998</v>
      </c>
      <c r="C363">
        <v>7.0500001909999996</v>
      </c>
      <c r="D363">
        <v>7.2199997900000001</v>
      </c>
      <c r="E363">
        <v>7.2399997709999999</v>
      </c>
      <c r="F363">
        <v>115749600</v>
      </c>
      <c r="G363">
        <v>7.2399997709999999</v>
      </c>
      <c r="I363">
        <f t="shared" si="44"/>
        <v>7.1745986218900821</v>
      </c>
      <c r="K363">
        <f t="shared" si="41"/>
        <v>7.3883992185914673</v>
      </c>
      <c r="L363">
        <f t="shared" si="42"/>
        <v>7.2903345416553531</v>
      </c>
      <c r="M363">
        <f t="shared" si="43"/>
        <v>9.8064676936114273E-2</v>
      </c>
      <c r="O363">
        <f t="shared" si="45"/>
        <v>1.0091899518479988</v>
      </c>
      <c r="P363" s="3">
        <f t="shared" si="48"/>
        <v>7.3718733341304317</v>
      </c>
      <c r="R363">
        <f t="shared" si="46"/>
        <v>7.2090330941115948</v>
      </c>
      <c r="S363">
        <f t="shared" si="47"/>
        <v>9.5710002697162636E-2</v>
      </c>
    </row>
    <row r="364" spans="1:19" x14ac:dyDescent="0.25">
      <c r="A364" s="1">
        <v>43992</v>
      </c>
      <c r="B364">
        <v>7.3400001530000001</v>
      </c>
      <c r="C364">
        <v>6.7699999809999998</v>
      </c>
      <c r="D364">
        <v>7.329999924</v>
      </c>
      <c r="E364">
        <v>6.8099999430000002</v>
      </c>
      <c r="F364">
        <v>147327100</v>
      </c>
      <c r="G364">
        <v>6.8099999430000002</v>
      </c>
      <c r="I364">
        <f t="shared" si="44"/>
        <v>7.2072991964450406</v>
      </c>
      <c r="K364">
        <f t="shared" si="41"/>
        <v>7.1799122794641042</v>
      </c>
      <c r="L364">
        <f t="shared" si="42"/>
        <v>7.0991995807957338</v>
      </c>
      <c r="M364">
        <f t="shared" si="43"/>
        <v>8.0712698668370247E-2</v>
      </c>
      <c r="O364">
        <f t="shared" si="45"/>
        <v>0.98748226347991797</v>
      </c>
      <c r="P364" s="3">
        <f t="shared" si="48"/>
        <v>6.897988508841677</v>
      </c>
      <c r="R364">
        <f t="shared" si="46"/>
        <v>6.9132121393729857</v>
      </c>
      <c r="S364">
        <f t="shared" si="47"/>
        <v>7.221814525101633E-2</v>
      </c>
    </row>
    <row r="365" spans="1:19" x14ac:dyDescent="0.25">
      <c r="A365" s="1">
        <v>43993</v>
      </c>
      <c r="B365">
        <v>6.4600000380000004</v>
      </c>
      <c r="C365">
        <v>6.0399999619999996</v>
      </c>
      <c r="D365">
        <v>6.0700001720000003</v>
      </c>
      <c r="E365">
        <v>6.1300001139999996</v>
      </c>
      <c r="F365">
        <v>116184700</v>
      </c>
      <c r="G365">
        <v>6.1300001139999996</v>
      </c>
      <c r="I365">
        <f t="shared" si="44"/>
        <v>7.00864956972252</v>
      </c>
      <c r="K365">
        <f t="shared" si="41"/>
        <v>6.7041715304364988</v>
      </c>
      <c r="L365">
        <f t="shared" si="42"/>
        <v>6.6549561967320514</v>
      </c>
      <c r="M365">
        <f t="shared" si="43"/>
        <v>4.9215333704447091E-2</v>
      </c>
      <c r="O365">
        <f t="shared" si="45"/>
        <v>0.95693431164994014</v>
      </c>
      <c r="P365" s="3">
        <f t="shared" si="48"/>
        <v>6.1889618056713642</v>
      </c>
      <c r="R365">
        <f t="shared" si="46"/>
        <v>6.4286757814989173</v>
      </c>
      <c r="S365">
        <f t="shared" si="47"/>
        <v>3.8812875063511242E-2</v>
      </c>
    </row>
    <row r="366" spans="1:19" x14ac:dyDescent="0.25">
      <c r="A366" s="1">
        <v>43994</v>
      </c>
      <c r="B366">
        <v>6.6300001139999996</v>
      </c>
      <c r="C366">
        <v>6.3000001909999996</v>
      </c>
      <c r="D366">
        <v>6.5599999430000002</v>
      </c>
      <c r="E366">
        <v>6.4600000380000004</v>
      </c>
      <c r="F366">
        <v>88778000</v>
      </c>
      <c r="G366">
        <v>6.4600000380000004</v>
      </c>
      <c r="I366">
        <f t="shared" si="44"/>
        <v>6.5693248418612598</v>
      </c>
      <c r="K366">
        <f t="shared" si="41"/>
        <v>6.6239759731496015</v>
      </c>
      <c r="L366">
        <f t="shared" si="42"/>
        <v>6.5820857842182496</v>
      </c>
      <c r="M366">
        <f t="shared" si="43"/>
        <v>4.1890188931352157E-2</v>
      </c>
      <c r="O366">
        <f t="shared" si="45"/>
        <v>1.0145462030117425</v>
      </c>
      <c r="P366" s="3">
        <f t="shared" si="48"/>
        <v>6.4503492117079171</v>
      </c>
      <c r="R366">
        <f t="shared" si="46"/>
        <v>6.3274555101083081</v>
      </c>
      <c r="S366">
        <f t="shared" si="47"/>
        <v>3.0410886276264017E-2</v>
      </c>
    </row>
    <row r="367" spans="1:19" x14ac:dyDescent="0.25">
      <c r="A367" s="1">
        <v>43997</v>
      </c>
      <c r="B367">
        <v>6.579999924</v>
      </c>
      <c r="C367">
        <v>6.1100001339999999</v>
      </c>
      <c r="D367">
        <v>6.1799998279999997</v>
      </c>
      <c r="E367">
        <v>6.5</v>
      </c>
      <c r="F367">
        <v>104742600</v>
      </c>
      <c r="G367">
        <v>6.5</v>
      </c>
      <c r="I367">
        <f t="shared" si="44"/>
        <v>6.5146624399306301</v>
      </c>
      <c r="K367">
        <f t="shared" si="41"/>
        <v>6.6001588963116644</v>
      </c>
      <c r="L367">
        <f t="shared" si="42"/>
        <v>6.5619879865748008</v>
      </c>
      <c r="M367">
        <f t="shared" si="43"/>
        <v>3.8170909736864093E-2</v>
      </c>
      <c r="O367">
        <f t="shared" si="45"/>
        <v>1.0340199287121994</v>
      </c>
      <c r="P367" s="3">
        <f t="shared" si="48"/>
        <v>6.5126082071326286</v>
      </c>
      <c r="R367">
        <f t="shared" si="46"/>
        <v>6.2730191089433394</v>
      </c>
      <c r="S367">
        <f t="shared" si="47"/>
        <v>2.532004902979005E-2</v>
      </c>
    </row>
    <row r="368" spans="1:19" x14ac:dyDescent="0.25">
      <c r="A368" s="1">
        <v>43998</v>
      </c>
      <c r="B368">
        <v>6.8699998860000004</v>
      </c>
      <c r="C368">
        <v>6.4400000569999998</v>
      </c>
      <c r="D368">
        <v>6.8699998860000004</v>
      </c>
      <c r="E368">
        <v>6.5500001909999996</v>
      </c>
      <c r="F368">
        <v>109535200</v>
      </c>
      <c r="G368">
        <v>6.5500001909999996</v>
      </c>
      <c r="I368">
        <f t="shared" si="44"/>
        <v>6.5073312199653151</v>
      </c>
      <c r="K368">
        <f t="shared" si="41"/>
        <v>6.6117456922333462</v>
      </c>
      <c r="L368">
        <f t="shared" si="42"/>
        <v>6.575079543655832</v>
      </c>
      <c r="M368">
        <f t="shared" si="43"/>
        <v>3.6666148577514115E-2</v>
      </c>
      <c r="O368">
        <f t="shared" si="45"/>
        <v>1.0566809542570454</v>
      </c>
      <c r="P368" s="3">
        <f t="shared" si="48"/>
        <v>6.5539306485156894</v>
      </c>
      <c r="R368">
        <f t="shared" si="46"/>
        <v>6.1839193045130951</v>
      </c>
      <c r="S368">
        <f t="shared" si="47"/>
        <v>1.8454857822187989E-2</v>
      </c>
    </row>
    <row r="369" spans="1:19" x14ac:dyDescent="0.25">
      <c r="A369" s="1">
        <v>43999</v>
      </c>
      <c r="B369">
        <v>6.5599999430000002</v>
      </c>
      <c r="C369">
        <v>6.3099999430000002</v>
      </c>
      <c r="D369">
        <v>6.5599999430000002</v>
      </c>
      <c r="E369">
        <v>6.329999924</v>
      </c>
      <c r="F369">
        <v>67831400</v>
      </c>
      <c r="G369">
        <v>6.329999924</v>
      </c>
      <c r="I369">
        <f t="shared" si="44"/>
        <v>6.5286657054826573</v>
      </c>
      <c r="K369">
        <f t="shared" si="41"/>
        <v>6.4990865836471867</v>
      </c>
      <c r="L369">
        <f t="shared" si="42"/>
        <v>6.4708728081166731</v>
      </c>
      <c r="M369">
        <f t="shared" si="43"/>
        <v>2.8213775530513727E-2</v>
      </c>
      <c r="O369">
        <f t="shared" si="45"/>
        <v>1.0386540651781568</v>
      </c>
      <c r="P369" s="3">
        <f t="shared" si="48"/>
        <v>6.3554053485184339</v>
      </c>
      <c r="R369">
        <f t="shared" si="46"/>
        <v>6.1062010751475455</v>
      </c>
      <c r="S369">
        <f t="shared" si="47"/>
        <v>1.2684472590923731E-2</v>
      </c>
    </row>
    <row r="370" spans="1:19" x14ac:dyDescent="0.25">
      <c r="A370" s="1">
        <v>44000</v>
      </c>
      <c r="B370">
        <v>6.4499998090000004</v>
      </c>
      <c r="C370">
        <v>6.1900000569999998</v>
      </c>
      <c r="D370">
        <v>6.2600002290000001</v>
      </c>
      <c r="E370">
        <v>6.329999924</v>
      </c>
      <c r="F370">
        <v>61301800</v>
      </c>
      <c r="G370">
        <v>6.329999924</v>
      </c>
      <c r="I370">
        <f t="shared" si="44"/>
        <v>6.4293328147413291</v>
      </c>
      <c r="K370">
        <f t="shared" si="41"/>
        <v>6.4376844295646913</v>
      </c>
      <c r="L370">
        <f t="shared" si="42"/>
        <v>6.4145432538235934</v>
      </c>
      <c r="M370">
        <f t="shared" si="43"/>
        <v>2.314117574109812E-2</v>
      </c>
      <c r="O370">
        <f t="shared" si="45"/>
        <v>1.0233857514445239</v>
      </c>
      <c r="P370" s="3">
        <f t="shared" si="48"/>
        <v>6.3582035989947006</v>
      </c>
      <c r="R370">
        <f t="shared" si="46"/>
        <v>6.1956214052600309</v>
      </c>
      <c r="S370">
        <f t="shared" si="47"/>
        <v>1.728862404221743E-2</v>
      </c>
    </row>
    <row r="371" spans="1:19" x14ac:dyDescent="0.25">
      <c r="A371" s="1">
        <v>44001</v>
      </c>
      <c r="B371">
        <v>6.6900000569999998</v>
      </c>
      <c r="C371">
        <v>6.2300000190000002</v>
      </c>
      <c r="D371">
        <v>6.6399998660000001</v>
      </c>
      <c r="E371">
        <v>6.2300000190000002</v>
      </c>
      <c r="F371">
        <v>126127800</v>
      </c>
      <c r="G371">
        <v>6.2300000190000002</v>
      </c>
      <c r="I371">
        <f t="shared" si="44"/>
        <v>6.3796663693706641</v>
      </c>
      <c r="K371">
        <f t="shared" si="41"/>
        <v>6.3507528677065039</v>
      </c>
      <c r="L371">
        <f t="shared" si="42"/>
        <v>6.3338422242823462</v>
      </c>
      <c r="M371">
        <f t="shared" si="43"/>
        <v>1.6910643424157403E-2</v>
      </c>
      <c r="O371">
        <f t="shared" si="45"/>
        <v>0.99789070798603274</v>
      </c>
      <c r="P371" s="3">
        <f t="shared" si="48"/>
        <v>6.2678639071974915</v>
      </c>
      <c r="R371">
        <f t="shared" si="46"/>
        <v>6.2609420618641485</v>
      </c>
      <c r="S371">
        <f t="shared" si="47"/>
        <v>2.0170545995931436E-2</v>
      </c>
    </row>
    <row r="372" spans="1:19" x14ac:dyDescent="0.25">
      <c r="A372" s="1">
        <v>44004</v>
      </c>
      <c r="B372">
        <v>6.2800002099999999</v>
      </c>
      <c r="C372">
        <v>6.1300001139999996</v>
      </c>
      <c r="D372">
        <v>6.2699999809999998</v>
      </c>
      <c r="E372">
        <v>6.2800002099999999</v>
      </c>
      <c r="F372">
        <v>71724300</v>
      </c>
      <c r="G372">
        <v>6.2800002099999999</v>
      </c>
      <c r="I372">
        <f t="shared" si="44"/>
        <v>6.3048331941853322</v>
      </c>
      <c r="K372">
        <f t="shared" si="41"/>
        <v>6.3301646025462146</v>
      </c>
      <c r="L372">
        <f t="shared" si="42"/>
        <v>6.3153765388532523</v>
      </c>
      <c r="M372">
        <f t="shared" si="43"/>
        <v>1.4788063692962325E-2</v>
      </c>
      <c r="O372">
        <f t="shared" si="45"/>
        <v>0.97990679694151916</v>
      </c>
      <c r="P372" s="3">
        <f t="shared" si="48"/>
        <v>6.3208733735239147</v>
      </c>
      <c r="R372">
        <f t="shared" si="46"/>
        <v>6.4218683718253082</v>
      </c>
      <c r="S372">
        <f t="shared" si="47"/>
        <v>2.8615891833845133E-2</v>
      </c>
    </row>
    <row r="373" spans="1:19" x14ac:dyDescent="0.25">
      <c r="A373" s="1">
        <v>44005</v>
      </c>
      <c r="B373">
        <v>6.3800001139999996</v>
      </c>
      <c r="C373">
        <v>6.1399998660000001</v>
      </c>
      <c r="D373">
        <v>6.329999924</v>
      </c>
      <c r="E373">
        <v>6.1500000950000002</v>
      </c>
      <c r="F373">
        <v>86672800</v>
      </c>
      <c r="G373">
        <v>6.1500000950000002</v>
      </c>
      <c r="I373">
        <f t="shared" si="44"/>
        <v>6.292416702092666</v>
      </c>
      <c r="K373">
        <f t="shared" si="41"/>
        <v>6.2494654772396832</v>
      </c>
      <c r="L373">
        <f t="shared" si="42"/>
        <v>6.2400823487731074</v>
      </c>
      <c r="M373">
        <f t="shared" si="43"/>
        <v>9.38312846657589E-3</v>
      </c>
      <c r="O373">
        <f t="shared" si="45"/>
        <v>0.98271956508876634</v>
      </c>
      <c r="P373" s="3">
        <f t="shared" si="48"/>
        <v>6.1647079234989848</v>
      </c>
      <c r="R373">
        <f t="shared" si="46"/>
        <v>6.2561539211317045</v>
      </c>
      <c r="S373">
        <f t="shared" si="47"/>
        <v>1.6956071282198205E-2</v>
      </c>
    </row>
    <row r="374" spans="1:19" x14ac:dyDescent="0.25">
      <c r="A374" s="1">
        <v>44006</v>
      </c>
      <c r="B374">
        <v>6.1199998860000004</v>
      </c>
      <c r="C374">
        <v>5.8600001339999999</v>
      </c>
      <c r="D374">
        <v>6.0599999430000002</v>
      </c>
      <c r="E374">
        <v>5.9499998090000004</v>
      </c>
      <c r="F374">
        <v>75536300</v>
      </c>
      <c r="G374">
        <v>5.9499998090000004</v>
      </c>
      <c r="I374">
        <f t="shared" si="44"/>
        <v>6.2212083985463327</v>
      </c>
      <c r="K374">
        <f t="shared" si="41"/>
        <v>6.1001318015392263</v>
      </c>
      <c r="L374">
        <f t="shared" si="42"/>
        <v>6.0997326431198413</v>
      </c>
      <c r="M374">
        <f t="shared" si="43"/>
        <v>3.9915841938537033E-4</v>
      </c>
      <c r="O374">
        <f t="shared" si="45"/>
        <v>0.98874232810542861</v>
      </c>
      <c r="P374" s="3">
        <f t="shared" si="48"/>
        <v>5.9473498337077606</v>
      </c>
      <c r="R374">
        <f t="shared" si="46"/>
        <v>6.0136754673811943</v>
      </c>
      <c r="S374">
        <f t="shared" si="47"/>
        <v>1.3899997802356966E-3</v>
      </c>
    </row>
    <row r="375" spans="1:19" x14ac:dyDescent="0.25">
      <c r="A375" s="1">
        <v>44007</v>
      </c>
      <c r="B375">
        <v>6.0500001909999996</v>
      </c>
      <c r="C375">
        <v>5.8000001909999996</v>
      </c>
      <c r="D375">
        <v>5.8600001339999999</v>
      </c>
      <c r="E375">
        <v>6.0300002099999999</v>
      </c>
      <c r="F375">
        <v>73612700</v>
      </c>
      <c r="G375">
        <v>6.0300002099999999</v>
      </c>
      <c r="I375">
        <f t="shared" si="44"/>
        <v>6.0856041037731661</v>
      </c>
      <c r="K375">
        <f t="shared" si="41"/>
        <v>6.0633612164428214</v>
      </c>
      <c r="L375">
        <f t="shared" si="42"/>
        <v>6.0650660057696131</v>
      </c>
      <c r="M375">
        <f t="shared" si="43"/>
        <v>-1.7047893267914463E-3</v>
      </c>
      <c r="O375">
        <f t="shared" si="45"/>
        <v>1.0248560302854142</v>
      </c>
      <c r="P375" s="3">
        <f t="shared" si="48"/>
        <v>5.9984218999472692</v>
      </c>
      <c r="R375">
        <f t="shared" si="46"/>
        <v>5.8608065555924433</v>
      </c>
      <c r="S375">
        <f t="shared" si="47"/>
        <v>-7.8655349139035019E-3</v>
      </c>
    </row>
    <row r="376" spans="1:19" x14ac:dyDescent="0.25">
      <c r="A376" s="1">
        <v>44008</v>
      </c>
      <c r="B376">
        <v>6.0700001720000003</v>
      </c>
      <c r="C376">
        <v>5.8099999430000002</v>
      </c>
      <c r="D376">
        <v>6.0399999619999996</v>
      </c>
      <c r="E376">
        <v>5.9099998469999999</v>
      </c>
      <c r="F376">
        <v>118435400</v>
      </c>
      <c r="G376">
        <v>5.9099998469999999</v>
      </c>
      <c r="I376">
        <f t="shared" si="44"/>
        <v>6.0578021568865825</v>
      </c>
      <c r="K376">
        <f t="shared" si="41"/>
        <v>5.9803749013113343</v>
      </c>
      <c r="L376">
        <f t="shared" si="42"/>
        <v>5.9866805317214107</v>
      </c>
      <c r="M376">
        <f t="shared" si="43"/>
        <v>-6.3056304100761029E-3</v>
      </c>
      <c r="O376">
        <f t="shared" si="45"/>
        <v>1.0240833180620887</v>
      </c>
      <c r="P376" s="3">
        <f t="shared" si="48"/>
        <v>5.8974361735091119</v>
      </c>
      <c r="R376">
        <f t="shared" si="46"/>
        <v>5.7714985351351284</v>
      </c>
      <c r="S376">
        <f t="shared" si="47"/>
        <v>-1.2752084046508185E-2</v>
      </c>
    </row>
    <row r="377" spans="1:19" x14ac:dyDescent="0.25">
      <c r="A377" s="1">
        <v>44011</v>
      </c>
      <c r="B377">
        <v>6.0700001720000003</v>
      </c>
      <c r="C377">
        <v>5.8099999430000002</v>
      </c>
      <c r="D377">
        <v>5.9099998469999999</v>
      </c>
      <c r="E377">
        <v>6.0100002290000001</v>
      </c>
      <c r="F377">
        <v>58208400</v>
      </c>
      <c r="G377">
        <v>6.0100002290000001</v>
      </c>
      <c r="I377">
        <f t="shared" si="44"/>
        <v>5.9839010019432912</v>
      </c>
      <c r="K377">
        <f t="shared" si="41"/>
        <v>5.9897706945762517</v>
      </c>
      <c r="L377">
        <f t="shared" si="42"/>
        <v>5.9951875651556676</v>
      </c>
      <c r="M377">
        <f t="shared" si="43"/>
        <v>-5.4168705794161191E-3</v>
      </c>
      <c r="O377">
        <f t="shared" si="45"/>
        <v>1.0324761726716416</v>
      </c>
      <c r="P377" s="3">
        <f t="shared" si="48"/>
        <v>5.9949391335822986</v>
      </c>
      <c r="R377">
        <f t="shared" si="46"/>
        <v>5.8157050146652729</v>
      </c>
      <c r="S377">
        <f t="shared" si="47"/>
        <v>-9.3345702319090271E-3</v>
      </c>
    </row>
    <row r="378" spans="1:19" x14ac:dyDescent="0.25">
      <c r="A378" s="1">
        <v>44012</v>
      </c>
      <c r="B378">
        <v>6.0999999049999998</v>
      </c>
      <c r="C378">
        <v>5.9000000950000002</v>
      </c>
      <c r="D378">
        <v>5.9800000190000002</v>
      </c>
      <c r="E378">
        <v>6.079999924</v>
      </c>
      <c r="F378">
        <v>61909300</v>
      </c>
      <c r="G378">
        <v>6.079999924</v>
      </c>
      <c r="I378">
        <f t="shared" si="44"/>
        <v>5.9969506154716452</v>
      </c>
      <c r="K378">
        <f t="shared" si="41"/>
        <v>6.0321753155914219</v>
      </c>
      <c r="L378">
        <f t="shared" si="42"/>
        <v>6.0348853092881258</v>
      </c>
      <c r="M378">
        <f t="shared" si="43"/>
        <v>-2.7099936967036604E-3</v>
      </c>
      <c r="O378">
        <f t="shared" si="45"/>
        <v>1.022971603374035</v>
      </c>
      <c r="P378" s="3">
        <f t="shared" si="48"/>
        <v>6.0855259496415579</v>
      </c>
      <c r="R378">
        <f t="shared" si="46"/>
        <v>5.9496109857508488</v>
      </c>
      <c r="S378">
        <f t="shared" si="47"/>
        <v>-7.4013775285993247E-4</v>
      </c>
    </row>
    <row r="379" spans="1:19" x14ac:dyDescent="0.25">
      <c r="A379" s="1">
        <v>44013</v>
      </c>
      <c r="B379">
        <v>6.1799998279999997</v>
      </c>
      <c r="C379">
        <v>5.9499998090000004</v>
      </c>
      <c r="D379">
        <v>6.0999999049999998</v>
      </c>
      <c r="E379">
        <v>5.9800000190000002</v>
      </c>
      <c r="F379">
        <v>62454700</v>
      </c>
      <c r="G379">
        <v>5.9800000190000002</v>
      </c>
      <c r="I379">
        <f t="shared" si="44"/>
        <v>6.038475269735823</v>
      </c>
      <c r="K379">
        <f t="shared" si="41"/>
        <v>6.0018124147012646</v>
      </c>
      <c r="L379">
        <f t="shared" si="42"/>
        <v>6.0060876672957111</v>
      </c>
      <c r="M379">
        <f t="shared" si="43"/>
        <v>-4.2752525944463257E-3</v>
      </c>
      <c r="O379">
        <f t="shared" si="45"/>
        <v>0.99546457626127005</v>
      </c>
      <c r="P379" s="3">
        <f t="shared" si="48"/>
        <v>6.0022715363714001</v>
      </c>
      <c r="R379">
        <f t="shared" si="46"/>
        <v>6.0257460372454528</v>
      </c>
      <c r="S379">
        <f t="shared" si="47"/>
        <v>3.8723736019879015E-3</v>
      </c>
    </row>
    <row r="380" spans="1:19" x14ac:dyDescent="0.25">
      <c r="A380" s="1">
        <v>44014</v>
      </c>
      <c r="B380">
        <v>6.170000076</v>
      </c>
      <c r="C380">
        <v>6</v>
      </c>
      <c r="D380">
        <v>6.0999999049999998</v>
      </c>
      <c r="E380">
        <v>6.0500001909999996</v>
      </c>
      <c r="F380">
        <v>67270500</v>
      </c>
      <c r="G380">
        <v>6.0500001909999996</v>
      </c>
      <c r="I380">
        <f t="shared" si="44"/>
        <v>6.0092376443679116</v>
      </c>
      <c r="K380">
        <f t="shared" si="41"/>
        <v>6.0230766835451481</v>
      </c>
      <c r="L380">
        <f t="shared" si="42"/>
        <v>6.0259063028506326</v>
      </c>
      <c r="M380">
        <f t="shared" si="43"/>
        <v>-2.8296193054842579E-3</v>
      </c>
      <c r="O380">
        <f t="shared" si="45"/>
        <v>0.99319466972730175</v>
      </c>
      <c r="P380" s="3">
        <f t="shared" si="48"/>
        <v>6.0591600621223112</v>
      </c>
      <c r="R380">
        <f t="shared" si="46"/>
        <v>6.093001807833911</v>
      </c>
      <c r="S380">
        <f t="shared" si="47"/>
        <v>7.6753774211761197E-3</v>
      </c>
    </row>
    <row r="381" spans="1:19" x14ac:dyDescent="0.25">
      <c r="A381" s="1">
        <v>44018</v>
      </c>
      <c r="B381">
        <v>6.1999998090000004</v>
      </c>
      <c r="C381">
        <v>6.1100001339999999</v>
      </c>
      <c r="D381">
        <v>6.1399998660000001</v>
      </c>
      <c r="E381">
        <v>6.1900000569999998</v>
      </c>
      <c r="F381">
        <v>63921800</v>
      </c>
      <c r="G381">
        <v>6.1900000569999998</v>
      </c>
      <c r="I381">
        <f t="shared" si="44"/>
        <v>6.0296189176839556</v>
      </c>
      <c r="K381">
        <f t="shared" si="41"/>
        <v>6.1087164521707349</v>
      </c>
      <c r="L381">
        <f t="shared" si="42"/>
        <v>6.106538370272574</v>
      </c>
      <c r="M381">
        <f t="shared" si="43"/>
        <v>2.1780818981612811E-3</v>
      </c>
      <c r="O381">
        <f t="shared" si="45"/>
        <v>1.0006915080490315</v>
      </c>
      <c r="P381" s="3">
        <f t="shared" si="48"/>
        <v>6.1973297853496501</v>
      </c>
      <c r="R381">
        <f t="shared" si="46"/>
        <v>6.1805778273839458</v>
      </c>
      <c r="S381">
        <f t="shared" si="47"/>
        <v>1.2469415948907641E-2</v>
      </c>
    </row>
    <row r="382" spans="1:19" x14ac:dyDescent="0.25">
      <c r="A382" s="1">
        <v>44019</v>
      </c>
      <c r="B382">
        <v>6.1999998090000004</v>
      </c>
      <c r="C382">
        <v>6.0900001530000001</v>
      </c>
      <c r="D382">
        <v>6.1399998660000001</v>
      </c>
      <c r="E382">
        <v>6.1199998860000004</v>
      </c>
      <c r="F382">
        <v>56652000</v>
      </c>
      <c r="G382">
        <v>6.1199998860000004</v>
      </c>
      <c r="I382">
        <f t="shared" si="44"/>
        <v>6.1098094873419777</v>
      </c>
      <c r="K382">
        <f t="shared" si="41"/>
        <v>6.1168747539984061</v>
      </c>
      <c r="L382">
        <f t="shared" si="42"/>
        <v>6.1143581690853672</v>
      </c>
      <c r="M382">
        <f t="shared" si="43"/>
        <v>2.5165849130392003E-3</v>
      </c>
      <c r="O382">
        <f t="shared" si="45"/>
        <v>1.0056463058650857</v>
      </c>
      <c r="P382" s="3">
        <f t="shared" si="48"/>
        <v>6.1225093733103853</v>
      </c>
      <c r="R382">
        <f t="shared" si="46"/>
        <v>6.0823087979002191</v>
      </c>
      <c r="S382">
        <f t="shared" si="47"/>
        <v>5.8251092229495774E-3</v>
      </c>
    </row>
    <row r="383" spans="1:19" x14ac:dyDescent="0.25">
      <c r="A383" s="1">
        <v>44020</v>
      </c>
      <c r="B383">
        <v>6.1799998279999997</v>
      </c>
      <c r="C383">
        <v>6.0500001909999996</v>
      </c>
      <c r="D383">
        <v>6.1300001139999996</v>
      </c>
      <c r="E383">
        <v>6.0900001530000001</v>
      </c>
      <c r="F383">
        <v>60928600</v>
      </c>
      <c r="G383">
        <v>6.0900001530000001</v>
      </c>
      <c r="I383">
        <f t="shared" si="44"/>
        <v>6.1149046866709895</v>
      </c>
      <c r="K383">
        <f t="shared" si="41"/>
        <v>6.1051478003822899</v>
      </c>
      <c r="L383">
        <f t="shared" si="42"/>
        <v>6.1034374534992031</v>
      </c>
      <c r="M383">
        <f t="shared" si="43"/>
        <v>1.7103468830869995E-3</v>
      </c>
      <c r="O383">
        <f t="shared" si="45"/>
        <v>1.0114143980023382</v>
      </c>
      <c r="P383" s="3">
        <f t="shared" si="48"/>
        <v>6.0877462055517526</v>
      </c>
      <c r="R383">
        <f t="shared" si="46"/>
        <v>6.0174579099362742</v>
      </c>
      <c r="S383">
        <f t="shared" si="47"/>
        <v>1.5845493917359091E-3</v>
      </c>
    </row>
    <row r="384" spans="1:19" x14ac:dyDescent="0.25">
      <c r="A384" s="1">
        <v>44021</v>
      </c>
      <c r="B384">
        <v>6.0999999049999998</v>
      </c>
      <c r="C384">
        <v>5.8200001720000003</v>
      </c>
      <c r="D384">
        <v>6.0900001530000001</v>
      </c>
      <c r="E384">
        <v>5.8400001530000001</v>
      </c>
      <c r="F384">
        <v>82693000</v>
      </c>
      <c r="G384">
        <v>5.8400001530000001</v>
      </c>
      <c r="I384">
        <f t="shared" si="44"/>
        <v>6.1024524198354948</v>
      </c>
      <c r="K384">
        <f t="shared" si="41"/>
        <v>5.9663298941527625</v>
      </c>
      <c r="L384">
        <f t="shared" si="42"/>
        <v>5.9725739766911445</v>
      </c>
      <c r="M384">
        <f t="shared" si="43"/>
        <v>-6.2440825383817322E-3</v>
      </c>
      <c r="O384">
        <f t="shared" si="45"/>
        <v>1.0015001056831758</v>
      </c>
      <c r="P384" s="3">
        <f t="shared" si="48"/>
        <v>5.8371193432517936</v>
      </c>
      <c r="R384">
        <f t="shared" si="46"/>
        <v>5.8376737369942138</v>
      </c>
      <c r="S384">
        <f t="shared" si="47"/>
        <v>-9.2975739482918686E-3</v>
      </c>
    </row>
    <row r="385" spans="1:19" x14ac:dyDescent="0.25">
      <c r="A385" s="1">
        <v>44022</v>
      </c>
      <c r="B385">
        <v>6.0999999049999998</v>
      </c>
      <c r="C385">
        <v>5.7399997709999999</v>
      </c>
      <c r="D385">
        <v>5.8000001909999996</v>
      </c>
      <c r="E385">
        <v>6.0999999049999998</v>
      </c>
      <c r="F385">
        <v>73710700</v>
      </c>
      <c r="G385">
        <v>6.0999999049999998</v>
      </c>
      <c r="I385">
        <f t="shared" si="44"/>
        <v>5.9712262864177479</v>
      </c>
      <c r="K385">
        <f t="shared" si="41"/>
        <v>6.030930917363416</v>
      </c>
      <c r="L385">
        <f t="shared" si="42"/>
        <v>6.0331648995763807</v>
      </c>
      <c r="M385">
        <f t="shared" si="43"/>
        <v>-2.2339822129646587E-3</v>
      </c>
      <c r="O385">
        <f t="shared" si="45"/>
        <v>1.0313374528614863</v>
      </c>
      <c r="P385" s="3">
        <f t="shared" si="48"/>
        <v>6.0750310825470395</v>
      </c>
      <c r="R385">
        <f t="shared" si="46"/>
        <v>5.8956979713774604</v>
      </c>
      <c r="S385">
        <f t="shared" si="47"/>
        <v>-5.258265448399556E-3</v>
      </c>
    </row>
    <row r="386" spans="1:19" x14ac:dyDescent="0.25">
      <c r="A386" s="1">
        <v>44025</v>
      </c>
      <c r="B386">
        <v>6.2199997900000001</v>
      </c>
      <c r="C386">
        <v>6.0500001909999996</v>
      </c>
      <c r="D386">
        <v>6.1500000950000002</v>
      </c>
      <c r="E386">
        <v>6.0599999430000002</v>
      </c>
      <c r="F386">
        <v>80190700</v>
      </c>
      <c r="G386">
        <v>6.0599999430000002</v>
      </c>
      <c r="I386">
        <f t="shared" si="44"/>
        <v>6.0356130957088734</v>
      </c>
      <c r="K386">
        <f t="shared" si="41"/>
        <v>6.0441035187378409</v>
      </c>
      <c r="L386">
        <f t="shared" si="42"/>
        <v>6.0454654301817081</v>
      </c>
      <c r="M386">
        <f t="shared" si="43"/>
        <v>-1.3619114438671333E-3</v>
      </c>
      <c r="O386">
        <f t="shared" si="45"/>
        <v>1.0137995312150339</v>
      </c>
      <c r="P386" s="3">
        <f t="shared" si="48"/>
        <v>6.0723364062238696</v>
      </c>
      <c r="R386">
        <f t="shared" si="46"/>
        <v>5.9890247695392258</v>
      </c>
      <c r="S386">
        <f t="shared" si="47"/>
        <v>6.5683836821033969E-4</v>
      </c>
    </row>
    <row r="387" spans="1:19" x14ac:dyDescent="0.25">
      <c r="A387" s="1">
        <v>44026</v>
      </c>
      <c r="B387">
        <v>6.3899998660000001</v>
      </c>
      <c r="C387">
        <v>6.079999924</v>
      </c>
      <c r="D387">
        <v>6.1799998279999997</v>
      </c>
      <c r="E387">
        <v>6.3600001339999999</v>
      </c>
      <c r="F387">
        <v>106131800</v>
      </c>
      <c r="G387">
        <v>6.3600001339999999</v>
      </c>
      <c r="I387">
        <f t="shared" si="44"/>
        <v>6.0478065193544364</v>
      </c>
      <c r="K387">
        <f t="shared" ref="K387:K450" si="49">L387+M387</f>
        <v>6.2101668133829184</v>
      </c>
      <c r="L387">
        <f t="shared" si="42"/>
        <v>6.2020518263689208</v>
      </c>
      <c r="M387">
        <f t="shared" si="43"/>
        <v>8.1149870139976561E-3</v>
      </c>
      <c r="O387">
        <f t="shared" si="45"/>
        <v>1.0251078542500891</v>
      </c>
      <c r="P387" s="3">
        <f t="shared" si="48"/>
        <v>6.3656161920503047</v>
      </c>
      <c r="R387">
        <f t="shared" si="46"/>
        <v>6.1966301046082641</v>
      </c>
      <c r="S387">
        <f t="shared" si="47"/>
        <v>1.3073748170260018E-2</v>
      </c>
    </row>
    <row r="388" spans="1:19" x14ac:dyDescent="0.25">
      <c r="A388" s="1">
        <v>44027</v>
      </c>
      <c r="B388">
        <v>6.7800002099999999</v>
      </c>
      <c r="C388">
        <v>6.5199999809999998</v>
      </c>
      <c r="D388">
        <v>6.5399999619999996</v>
      </c>
      <c r="E388">
        <v>6.7399997709999999</v>
      </c>
      <c r="F388">
        <v>101648700</v>
      </c>
      <c r="G388">
        <v>6.7399997709999999</v>
      </c>
      <c r="I388">
        <f t="shared" si="44"/>
        <v>6.2039033266772181</v>
      </c>
      <c r="K388">
        <f t="shared" si="49"/>
        <v>6.4990932679339695</v>
      </c>
      <c r="L388">
        <f t="shared" ref="L388:L451" si="50">($J$2*G388+(1-$J$2)*(L387+M387))</f>
        <v>6.4750832921914592</v>
      </c>
      <c r="M388">
        <f t="shared" ref="M388:M451" si="51">($N$2*(L388-L387)+(1-$N$2)*M387)</f>
        <v>2.4009975742510094E-2</v>
      </c>
      <c r="O388">
        <f t="shared" si="45"/>
        <v>1.0397032459566706</v>
      </c>
      <c r="P388" s="3">
        <f t="shared" si="48"/>
        <v>6.7594912705787635</v>
      </c>
      <c r="R388">
        <f t="shared" si="46"/>
        <v>6.472523040207566</v>
      </c>
      <c r="S388">
        <f t="shared" si="47"/>
        <v>2.8842899416002526E-2</v>
      </c>
    </row>
    <row r="389" spans="1:19" x14ac:dyDescent="0.25">
      <c r="A389" s="1">
        <v>44028</v>
      </c>
      <c r="B389">
        <v>6.9000000950000002</v>
      </c>
      <c r="C389">
        <v>6.6300001139999996</v>
      </c>
      <c r="D389">
        <v>6.6599998469999999</v>
      </c>
      <c r="E389">
        <v>6.8600001339999999</v>
      </c>
      <c r="F389">
        <v>93498500</v>
      </c>
      <c r="G389">
        <v>6.8600001339999999</v>
      </c>
      <c r="I389">
        <f t="shared" ref="I389:I408" si="52">($J$2*G388+(1-$J$2)*I388)</f>
        <v>6.471951548838609</v>
      </c>
      <c r="K389">
        <f t="shared" si="49"/>
        <v>6.7143838826914752</v>
      </c>
      <c r="L389">
        <f t="shared" si="50"/>
        <v>6.6795467009669842</v>
      </c>
      <c r="M389">
        <f t="shared" si="51"/>
        <v>3.483718172449099E-2</v>
      </c>
      <c r="O389">
        <f t="shared" si="45"/>
        <v>1.0307990695166145</v>
      </c>
      <c r="P389" s="3">
        <f t="shared" si="48"/>
        <v>6.9062211886099982</v>
      </c>
      <c r="R389">
        <f t="shared" si="46"/>
        <v>6.6614249443963924</v>
      </c>
      <c r="S389">
        <f t="shared" si="47"/>
        <v>3.8446439702371958E-2</v>
      </c>
    </row>
    <row r="390" spans="1:19" x14ac:dyDescent="0.25">
      <c r="A390" s="1">
        <v>44029</v>
      </c>
      <c r="B390">
        <v>6.9099998469999999</v>
      </c>
      <c r="C390">
        <v>6.7300000190000002</v>
      </c>
      <c r="D390">
        <v>6.9000000950000002</v>
      </c>
      <c r="E390">
        <v>6.8000001909999996</v>
      </c>
      <c r="F390">
        <v>80769000</v>
      </c>
      <c r="G390">
        <v>6.8000001909999996</v>
      </c>
      <c r="I390">
        <f t="shared" si="52"/>
        <v>6.6659758414193044</v>
      </c>
      <c r="K390">
        <f t="shared" si="49"/>
        <v>6.7945977078194835</v>
      </c>
      <c r="L390">
        <f t="shared" si="50"/>
        <v>6.757192036845737</v>
      </c>
      <c r="M390">
        <f t="shared" si="51"/>
        <v>3.7405670973746689E-2</v>
      </c>
      <c r="O390">
        <f t="shared" si="45"/>
        <v>1.0149388162776996</v>
      </c>
      <c r="P390" s="3">
        <f t="shared" si="48"/>
        <v>6.8515605195150764</v>
      </c>
      <c r="R390">
        <f t="shared" si="46"/>
        <v>6.7115648148059872</v>
      </c>
      <c r="S390">
        <f t="shared" si="47"/>
        <v>3.9148045544805318E-2</v>
      </c>
    </row>
    <row r="391" spans="1:19" x14ac:dyDescent="0.25">
      <c r="A391" s="1">
        <v>44032</v>
      </c>
      <c r="B391">
        <v>6.8499999049999998</v>
      </c>
      <c r="C391">
        <v>6.579999924</v>
      </c>
      <c r="D391">
        <v>6.8000001909999996</v>
      </c>
      <c r="E391">
        <v>6.6599998469999999</v>
      </c>
      <c r="F391">
        <v>71361700</v>
      </c>
      <c r="G391">
        <v>6.6599998469999999</v>
      </c>
      <c r="I391">
        <f t="shared" si="52"/>
        <v>6.732988016209652</v>
      </c>
      <c r="K391">
        <f t="shared" si="49"/>
        <v>6.7606665125589034</v>
      </c>
      <c r="L391">
        <f t="shared" si="50"/>
        <v>6.7272987774097412</v>
      </c>
      <c r="M391">
        <f t="shared" si="51"/>
        <v>3.3367735149162137E-2</v>
      </c>
      <c r="O391">
        <f t="shared" si="45"/>
        <v>0.99607152708673685</v>
      </c>
      <c r="P391" s="3">
        <f t="shared" si="48"/>
        <v>6.7100317256275854</v>
      </c>
      <c r="R391">
        <f t="shared" si="46"/>
        <v>6.700368484196531</v>
      </c>
      <c r="S391">
        <f t="shared" si="47"/>
        <v>3.612738297554962E-2</v>
      </c>
    </row>
    <row r="392" spans="1:19" x14ac:dyDescent="0.25">
      <c r="A392" s="1">
        <v>44033</v>
      </c>
      <c r="B392">
        <v>6.8099999430000002</v>
      </c>
      <c r="C392">
        <v>6.6399998660000001</v>
      </c>
      <c r="D392">
        <v>6.7100000380000004</v>
      </c>
      <c r="E392">
        <v>6.6799998279999997</v>
      </c>
      <c r="F392">
        <v>63285100</v>
      </c>
      <c r="G392">
        <v>6.6799998279999997</v>
      </c>
      <c r="I392">
        <f t="shared" si="52"/>
        <v>6.6964939316048255</v>
      </c>
      <c r="K392">
        <f t="shared" si="49"/>
        <v>6.7512809048918463</v>
      </c>
      <c r="L392">
        <f t="shared" si="50"/>
        <v>6.7203331702794511</v>
      </c>
      <c r="M392">
        <f t="shared" si="51"/>
        <v>3.0947734612394997E-2</v>
      </c>
      <c r="O392">
        <f t="shared" si="45"/>
        <v>1.009584032391676</v>
      </c>
      <c r="P392" s="3">
        <f t="shared" si="48"/>
        <v>6.6986954460700323</v>
      </c>
      <c r="R392">
        <f t="shared" si="46"/>
        <v>6.6067610940778261</v>
      </c>
      <c r="S392">
        <f t="shared" si="47"/>
        <v>2.8343296589894346E-2</v>
      </c>
    </row>
    <row r="393" spans="1:19" x14ac:dyDescent="0.25">
      <c r="A393" s="1">
        <v>44034</v>
      </c>
      <c r="B393">
        <v>6.8800001139999996</v>
      </c>
      <c r="C393">
        <v>6.6100001339999999</v>
      </c>
      <c r="D393">
        <v>6.6399998660000001</v>
      </c>
      <c r="E393">
        <v>6.8400001530000001</v>
      </c>
      <c r="F393">
        <v>75629600</v>
      </c>
      <c r="G393">
        <v>6.8400001530000001</v>
      </c>
      <c r="I393">
        <f t="shared" si="52"/>
        <v>6.6882468798024126</v>
      </c>
      <c r="K393">
        <f t="shared" si="49"/>
        <v>6.8292498410015625</v>
      </c>
      <c r="L393">
        <f t="shared" si="50"/>
        <v>6.7956405289459232</v>
      </c>
      <c r="M393">
        <f t="shared" si="51"/>
        <v>3.360931205563962E-2</v>
      </c>
      <c r="O393">
        <f t="shared" si="45"/>
        <v>1.0210002339740849</v>
      </c>
      <c r="P393" s="3">
        <f t="shared" si="48"/>
        <v>6.8638755358065371</v>
      </c>
      <c r="R393">
        <f t="shared" si="46"/>
        <v>6.6910002698275886</v>
      </c>
      <c r="S393">
        <f t="shared" si="47"/>
        <v>3.169704933948643E-2</v>
      </c>
    </row>
    <row r="394" spans="1:19" x14ac:dyDescent="0.25">
      <c r="A394" s="1">
        <v>44035</v>
      </c>
      <c r="B394">
        <v>7.0599999430000002</v>
      </c>
      <c r="C394">
        <v>6.8000001909999996</v>
      </c>
      <c r="D394">
        <v>6.8699998860000004</v>
      </c>
      <c r="E394">
        <v>6.9800000190000002</v>
      </c>
      <c r="F394">
        <v>88652600</v>
      </c>
      <c r="G394">
        <v>6.9800000190000002</v>
      </c>
      <c r="I394">
        <f t="shared" si="52"/>
        <v>6.7641235164012059</v>
      </c>
      <c r="K394">
        <f t="shared" si="49"/>
        <v>6.9427567473963743</v>
      </c>
      <c r="L394">
        <f t="shared" si="50"/>
        <v>6.9046249300007814</v>
      </c>
      <c r="M394">
        <f t="shared" si="51"/>
        <v>3.8131817395592738E-2</v>
      </c>
      <c r="O394">
        <f t="shared" ref="O394:O457" si="53">$Q$2*(G394/R394)+(1-$Q$2)*O393</f>
        <v>1.0305839326225688</v>
      </c>
      <c r="P394" s="3">
        <f t="shared" si="48"/>
        <v>7.0081313075174574</v>
      </c>
      <c r="R394">
        <f t="shared" ref="R394:R457" si="54">($J$2*(G394/O387)+(1-$J$2)*(R393+S393))</f>
        <v>6.7658684816007888</v>
      </c>
      <c r="S394">
        <f t="shared" ref="S394:S457" si="55">$N$2*(R394-R393)+(1-$N$2)*S393</f>
        <v>3.4287319085509256E-2</v>
      </c>
    </row>
    <row r="395" spans="1:19" x14ac:dyDescent="0.25">
      <c r="A395" s="1">
        <v>44036</v>
      </c>
      <c r="B395">
        <v>7.0100002290000001</v>
      </c>
      <c r="C395">
        <v>6.8600001339999999</v>
      </c>
      <c r="D395">
        <v>6.9000000950000002</v>
      </c>
      <c r="E395">
        <v>6.8800001139999996</v>
      </c>
      <c r="F395">
        <v>62292000</v>
      </c>
      <c r="G395">
        <v>6.8800001139999996</v>
      </c>
      <c r="I395">
        <f t="shared" si="52"/>
        <v>6.8720617677006031</v>
      </c>
      <c r="K395">
        <f t="shared" si="49"/>
        <v>6.9476275490918891</v>
      </c>
      <c r="L395">
        <f t="shared" si="50"/>
        <v>6.9113784306981874</v>
      </c>
      <c r="M395">
        <f t="shared" si="51"/>
        <v>3.6249118393701527E-2</v>
      </c>
      <c r="O395">
        <f t="shared" si="53"/>
        <v>1.0260370414836228</v>
      </c>
      <c r="P395" s="3">
        <f t="shared" ref="P395:P458" si="56">(R395+S395)*O395</f>
        <v>6.9129401449646712</v>
      </c>
      <c r="R395">
        <f t="shared" si="54"/>
        <v>6.7087143505782585</v>
      </c>
      <c r="S395">
        <f t="shared" si="55"/>
        <v>2.8800832079026881E-2</v>
      </c>
    </row>
    <row r="396" spans="1:19" x14ac:dyDescent="0.25">
      <c r="A396" s="1">
        <v>44039</v>
      </c>
      <c r="B396">
        <v>6.9400000569999998</v>
      </c>
      <c r="C396">
        <v>6.7699999809999998</v>
      </c>
      <c r="D396">
        <v>6.920000076</v>
      </c>
      <c r="E396">
        <v>6.9299998279999997</v>
      </c>
      <c r="F396">
        <v>60370200</v>
      </c>
      <c r="G396">
        <v>6.9299998279999997</v>
      </c>
      <c r="I396">
        <f t="shared" si="52"/>
        <v>6.8760309408503009</v>
      </c>
      <c r="K396">
        <f t="shared" si="49"/>
        <v>6.9745339753068896</v>
      </c>
      <c r="L396">
        <f t="shared" si="50"/>
        <v>6.9388136885459444</v>
      </c>
      <c r="M396">
        <f t="shared" si="51"/>
        <v>3.5720286760944853E-2</v>
      </c>
      <c r="O396">
        <f t="shared" si="53"/>
        <v>1.0293182871432724</v>
      </c>
      <c r="P396" s="3">
        <f t="shared" si="56"/>
        <v>6.9567412365693873</v>
      </c>
      <c r="R396">
        <f t="shared" si="54"/>
        <v>6.7302273641184893</v>
      </c>
      <c r="S396">
        <f t="shared" si="55"/>
        <v>2.8363562966699115E-2</v>
      </c>
    </row>
    <row r="397" spans="1:19" x14ac:dyDescent="0.25">
      <c r="A397" s="1">
        <v>44040</v>
      </c>
      <c r="B397">
        <v>7.0500001909999996</v>
      </c>
      <c r="C397">
        <v>6.9000000950000002</v>
      </c>
      <c r="D397">
        <v>6.9000000950000002</v>
      </c>
      <c r="E397">
        <v>7.0100002290000001</v>
      </c>
      <c r="F397">
        <v>56312500</v>
      </c>
      <c r="G397">
        <v>7.0100002290000001</v>
      </c>
      <c r="I397">
        <f t="shared" si="52"/>
        <v>6.9030153844251503</v>
      </c>
      <c r="K397">
        <f t="shared" si="49"/>
        <v>7.0290513765251834</v>
      </c>
      <c r="L397">
        <f t="shared" si="50"/>
        <v>6.9922671021534448</v>
      </c>
      <c r="M397">
        <f t="shared" si="51"/>
        <v>3.6784274371738181E-2</v>
      </c>
      <c r="O397">
        <f t="shared" si="53"/>
        <v>1.0262849581553311</v>
      </c>
      <c r="P397" s="3">
        <f t="shared" si="56"/>
        <v>7.0459759722510418</v>
      </c>
      <c r="R397">
        <f t="shared" si="54"/>
        <v>6.832705716738575</v>
      </c>
      <c r="S397">
        <f t="shared" si="55"/>
        <v>3.2810450345902305E-2</v>
      </c>
    </row>
    <row r="398" spans="1:19" x14ac:dyDescent="0.25">
      <c r="A398" s="1">
        <v>44041</v>
      </c>
      <c r="B398">
        <v>7.0599999430000002</v>
      </c>
      <c r="C398">
        <v>6.829999924</v>
      </c>
      <c r="D398">
        <v>7.0500001909999996</v>
      </c>
      <c r="E398">
        <v>6.920000076</v>
      </c>
      <c r="F398">
        <v>59437200</v>
      </c>
      <c r="G398">
        <v>6.920000076</v>
      </c>
      <c r="I398">
        <f t="shared" si="52"/>
        <v>6.9565078067125752</v>
      </c>
      <c r="K398">
        <f t="shared" si="49"/>
        <v>7.0080384616185736</v>
      </c>
      <c r="L398">
        <f t="shared" si="50"/>
        <v>6.9745257262625913</v>
      </c>
      <c r="M398">
        <f t="shared" si="51"/>
        <v>3.3512735355982676E-2</v>
      </c>
      <c r="O398">
        <f t="shared" si="53"/>
        <v>1.0044002204642031</v>
      </c>
      <c r="P398" s="3">
        <f t="shared" si="56"/>
        <v>6.9722128510162662</v>
      </c>
      <c r="R398">
        <f t="shared" si="54"/>
        <v>6.9064042464032989</v>
      </c>
      <c r="S398">
        <f t="shared" si="55"/>
        <v>3.5263735105031599E-2</v>
      </c>
    </row>
    <row r="399" spans="1:19" x14ac:dyDescent="0.25">
      <c r="A399" s="1">
        <v>44042</v>
      </c>
      <c r="B399">
        <v>6.829999924</v>
      </c>
      <c r="C399">
        <v>6.670000076</v>
      </c>
      <c r="D399">
        <v>6.7399997709999999</v>
      </c>
      <c r="E399">
        <v>6.7399997709999999</v>
      </c>
      <c r="F399">
        <v>58991000</v>
      </c>
      <c r="G399">
        <v>6.7399997709999999</v>
      </c>
      <c r="I399">
        <f t="shared" si="52"/>
        <v>6.9382539413562876</v>
      </c>
      <c r="K399">
        <f t="shared" si="49"/>
        <v>6.8994906909467115</v>
      </c>
      <c r="L399">
        <f t="shared" si="50"/>
        <v>6.8740191163092863</v>
      </c>
      <c r="M399">
        <f t="shared" si="51"/>
        <v>2.5471574637425415E-2</v>
      </c>
      <c r="O399">
        <f t="shared" si="53"/>
        <v>0.99134034396946646</v>
      </c>
      <c r="P399" s="3">
        <f t="shared" si="56"/>
        <v>6.7769378999483498</v>
      </c>
      <c r="R399">
        <f t="shared" si="54"/>
        <v>6.8088422965279456</v>
      </c>
      <c r="S399">
        <f t="shared" si="55"/>
        <v>2.7294194006208503E-2</v>
      </c>
    </row>
    <row r="400" spans="1:19" x14ac:dyDescent="0.25">
      <c r="A400" s="1">
        <v>44043</v>
      </c>
      <c r="B400">
        <v>6.9000000950000002</v>
      </c>
      <c r="C400">
        <v>6.5199999809999998</v>
      </c>
      <c r="D400">
        <v>6.8899998660000001</v>
      </c>
      <c r="E400">
        <v>6.6100001339999999</v>
      </c>
      <c r="F400">
        <v>115301700</v>
      </c>
      <c r="G400">
        <v>6.6100001339999999</v>
      </c>
      <c r="I400">
        <f t="shared" si="52"/>
        <v>6.8391268561781438</v>
      </c>
      <c r="K400">
        <f t="shared" si="49"/>
        <v>6.7715322704023801</v>
      </c>
      <c r="L400">
        <f t="shared" si="50"/>
        <v>6.7547454124733557</v>
      </c>
      <c r="M400">
        <f t="shared" si="51"/>
        <v>1.6786857929024054E-2</v>
      </c>
      <c r="O400">
        <f t="shared" si="53"/>
        <v>0.99303630089758266</v>
      </c>
      <c r="P400" s="3">
        <f t="shared" si="56"/>
        <v>6.6250630380318984</v>
      </c>
      <c r="R400">
        <f t="shared" si="54"/>
        <v>6.6550900960219987</v>
      </c>
      <c r="S400">
        <f t="shared" si="55"/>
        <v>1.643141033547918E-2</v>
      </c>
    </row>
    <row r="401" spans="1:19" x14ac:dyDescent="0.25">
      <c r="A401" s="1">
        <v>44046</v>
      </c>
      <c r="B401">
        <v>6.7199997900000001</v>
      </c>
      <c r="C401">
        <v>6.5300002099999999</v>
      </c>
      <c r="D401">
        <v>6.6500000950000002</v>
      </c>
      <c r="E401">
        <v>6.6900000569999998</v>
      </c>
      <c r="F401">
        <v>53845900</v>
      </c>
      <c r="G401">
        <v>6.6900000569999998</v>
      </c>
      <c r="I401">
        <f t="shared" si="52"/>
        <v>6.7245634950890718</v>
      </c>
      <c r="K401">
        <f t="shared" si="49"/>
        <v>6.7451070552281429</v>
      </c>
      <c r="L401">
        <f t="shared" si="50"/>
        <v>6.7307661637011904</v>
      </c>
      <c r="M401">
        <f t="shared" si="51"/>
        <v>1.4340891526952693E-2</v>
      </c>
      <c r="O401">
        <f t="shared" si="53"/>
        <v>1.0141415832668614</v>
      </c>
      <c r="P401" s="3">
        <f t="shared" si="56"/>
        <v>6.6857519566208037</v>
      </c>
      <c r="R401">
        <f t="shared" si="54"/>
        <v>6.5814935097411693</v>
      </c>
      <c r="S401">
        <f t="shared" si="55"/>
        <v>1.1029730538500662E-2</v>
      </c>
    </row>
    <row r="402" spans="1:19" x14ac:dyDescent="0.25">
      <c r="A402" s="1">
        <v>44047</v>
      </c>
      <c r="B402">
        <v>6.9099998469999999</v>
      </c>
      <c r="C402">
        <v>6.7300000190000002</v>
      </c>
      <c r="D402">
        <v>6.9099998469999999</v>
      </c>
      <c r="E402">
        <v>6.8600001339999999</v>
      </c>
      <c r="F402">
        <v>69377600</v>
      </c>
      <c r="G402">
        <v>6.8600001339999999</v>
      </c>
      <c r="I402">
        <f t="shared" si="52"/>
        <v>6.7072817760445353</v>
      </c>
      <c r="K402">
        <f t="shared" si="49"/>
        <v>6.8203412785041797</v>
      </c>
      <c r="L402">
        <f t="shared" si="50"/>
        <v>6.8025535946140714</v>
      </c>
      <c r="M402">
        <f t="shared" si="51"/>
        <v>1.7787683890108388E-2</v>
      </c>
      <c r="O402">
        <f t="shared" si="53"/>
        <v>1.0313425637161133</v>
      </c>
      <c r="P402" s="3">
        <f t="shared" si="56"/>
        <v>6.8615762305505568</v>
      </c>
      <c r="R402">
        <f t="shared" si="54"/>
        <v>6.6392209172430947</v>
      </c>
      <c r="S402">
        <f t="shared" si="55"/>
        <v>1.3831591156306146E-2</v>
      </c>
    </row>
    <row r="403" spans="1:19" x14ac:dyDescent="0.25">
      <c r="A403" s="1">
        <v>44048</v>
      </c>
      <c r="B403">
        <v>7.0300002099999999</v>
      </c>
      <c r="C403">
        <v>6.8600001339999999</v>
      </c>
      <c r="D403">
        <v>6.8600001339999999</v>
      </c>
      <c r="E403">
        <v>6.9600000380000004</v>
      </c>
      <c r="F403">
        <v>81728400</v>
      </c>
      <c r="G403">
        <v>6.9600000380000004</v>
      </c>
      <c r="I403">
        <f t="shared" si="52"/>
        <v>6.7836409550222676</v>
      </c>
      <c r="K403">
        <f t="shared" si="49"/>
        <v>6.9121481049270734</v>
      </c>
      <c r="L403">
        <f t="shared" si="50"/>
        <v>6.8901706582520905</v>
      </c>
      <c r="M403">
        <f t="shared" si="51"/>
        <v>2.1977446674983032E-2</v>
      </c>
      <c r="O403">
        <f t="shared" si="53"/>
        <v>1.0370275141952239</v>
      </c>
      <c r="P403" s="3">
        <f t="shared" si="56"/>
        <v>6.9734888551068668</v>
      </c>
      <c r="R403">
        <f t="shared" si="54"/>
        <v>6.7074047078976804</v>
      </c>
      <c r="S403">
        <f t="shared" si="55"/>
        <v>1.7092723126202917E-2</v>
      </c>
    </row>
    <row r="404" spans="1:19" x14ac:dyDescent="0.25">
      <c r="A404" s="1">
        <v>44049</v>
      </c>
      <c r="B404">
        <v>7</v>
      </c>
      <c r="C404">
        <v>6.8899998660000001</v>
      </c>
      <c r="D404">
        <v>6.9299998279999997</v>
      </c>
      <c r="E404">
        <v>6.9299998279999997</v>
      </c>
      <c r="F404">
        <v>48668500</v>
      </c>
      <c r="G404">
        <v>6.9299998279999997</v>
      </c>
      <c r="I404">
        <f t="shared" si="52"/>
        <v>6.871820496511134</v>
      </c>
      <c r="K404">
        <f t="shared" si="49"/>
        <v>6.9435869648307076</v>
      </c>
      <c r="L404">
        <f t="shared" si="50"/>
        <v>6.9210739664635366</v>
      </c>
      <c r="M404">
        <f t="shared" si="51"/>
        <v>2.2512998367170814E-2</v>
      </c>
      <c r="O404">
        <f t="shared" si="53"/>
        <v>1.0292791011274347</v>
      </c>
      <c r="P404" s="3">
        <f t="shared" si="56"/>
        <v>6.9542594172507446</v>
      </c>
      <c r="R404">
        <f t="shared" si="54"/>
        <v>6.7385039031823073</v>
      </c>
      <c r="S404">
        <f t="shared" si="55"/>
        <v>1.7933111455708355E-2</v>
      </c>
    </row>
    <row r="405" spans="1:19" x14ac:dyDescent="0.25">
      <c r="A405" s="1">
        <v>44050</v>
      </c>
      <c r="B405">
        <v>6.920000076</v>
      </c>
      <c r="C405">
        <v>6.7899999619999996</v>
      </c>
      <c r="D405">
        <v>6.8699998860000004</v>
      </c>
      <c r="E405">
        <v>6.8600001339999999</v>
      </c>
      <c r="F405">
        <v>47480100</v>
      </c>
      <c r="G405">
        <v>6.8600001339999999</v>
      </c>
      <c r="I405">
        <f t="shared" si="52"/>
        <v>6.9009101622555669</v>
      </c>
      <c r="K405">
        <f t="shared" si="49"/>
        <v>6.9217989428576034</v>
      </c>
      <c r="L405">
        <f t="shared" si="50"/>
        <v>6.9017935494153537</v>
      </c>
      <c r="M405">
        <f t="shared" si="51"/>
        <v>2.0005393442249594E-2</v>
      </c>
      <c r="O405">
        <f t="shared" si="53"/>
        <v>1.011779032918773</v>
      </c>
      <c r="P405" s="3">
        <f t="shared" si="56"/>
        <v>6.8935847876439542</v>
      </c>
      <c r="R405">
        <f t="shared" si="54"/>
        <v>6.7931919383431056</v>
      </c>
      <c r="S405">
        <f t="shared" si="55"/>
        <v>2.0138406878013753E-2</v>
      </c>
    </row>
    <row r="406" spans="1:19" x14ac:dyDescent="0.25">
      <c r="A406" s="1">
        <v>44053</v>
      </c>
      <c r="B406">
        <v>7.1300001139999996</v>
      </c>
      <c r="C406">
        <v>6.9099998469999999</v>
      </c>
      <c r="D406">
        <v>6.9099998469999999</v>
      </c>
      <c r="E406">
        <v>7.0900001530000001</v>
      </c>
      <c r="F406">
        <v>57229000</v>
      </c>
      <c r="G406">
        <v>7.0900001530000001</v>
      </c>
      <c r="I406">
        <f t="shared" si="52"/>
        <v>6.8804551481277834</v>
      </c>
      <c r="K406">
        <f t="shared" si="49"/>
        <v>7.0309509776753236</v>
      </c>
      <c r="L406">
        <f t="shared" si="50"/>
        <v>7.0058995479288022</v>
      </c>
      <c r="M406">
        <f t="shared" si="51"/>
        <v>2.5051429746521525E-2</v>
      </c>
      <c r="O406">
        <f t="shared" si="53"/>
        <v>1.0150167304604436</v>
      </c>
      <c r="P406" s="3">
        <f t="shared" si="56"/>
        <v>7.118239645862376</v>
      </c>
      <c r="R406">
        <f t="shared" si="54"/>
        <v>6.9826318908672995</v>
      </c>
      <c r="S406">
        <f t="shared" si="55"/>
        <v>3.0296499616784558E-2</v>
      </c>
    </row>
    <row r="407" spans="1:19" x14ac:dyDescent="0.25">
      <c r="A407" s="1">
        <v>44054</v>
      </c>
      <c r="B407">
        <v>7.3800001139999996</v>
      </c>
      <c r="C407">
        <v>7.1900000569999998</v>
      </c>
      <c r="D407">
        <v>7.2100000380000004</v>
      </c>
      <c r="E407">
        <v>7.2300000190000002</v>
      </c>
      <c r="F407">
        <v>74016400</v>
      </c>
      <c r="G407">
        <v>7.2300000190000002</v>
      </c>
      <c r="I407">
        <f t="shared" si="52"/>
        <v>6.9852276505638917</v>
      </c>
      <c r="K407">
        <f t="shared" si="49"/>
        <v>7.1614983993239232</v>
      </c>
      <c r="L407">
        <f t="shared" si="50"/>
        <v>7.1304754983376615</v>
      </c>
      <c r="M407">
        <f t="shared" si="51"/>
        <v>3.102290098626179E-2</v>
      </c>
      <c r="O407">
        <f t="shared" si="53"/>
        <v>1.011977243518384</v>
      </c>
      <c r="P407" s="3">
        <f t="shared" si="56"/>
        <v>7.2712023971859185</v>
      </c>
      <c r="R407">
        <f t="shared" si="54"/>
        <v>7.1468145089541242</v>
      </c>
      <c r="S407">
        <f t="shared" si="55"/>
        <v>3.8329666724986958E-2</v>
      </c>
    </row>
    <row r="408" spans="1:19" x14ac:dyDescent="0.25">
      <c r="A408" s="1">
        <v>44055</v>
      </c>
      <c r="B408">
        <v>7.3699998860000004</v>
      </c>
      <c r="C408">
        <v>7.0599999430000002</v>
      </c>
      <c r="D408">
        <v>7.329999924</v>
      </c>
      <c r="E408">
        <v>7.1100001339999999</v>
      </c>
      <c r="F408">
        <v>59161400</v>
      </c>
      <c r="G408">
        <v>7.1100001339999999</v>
      </c>
      <c r="I408">
        <f t="shared" si="52"/>
        <v>7.1076138347819455</v>
      </c>
      <c r="K408">
        <f t="shared" si="49"/>
        <v>7.1652272196885054</v>
      </c>
      <c r="L408">
        <f t="shared" si="50"/>
        <v>7.1357492666619615</v>
      </c>
      <c r="M408">
        <f t="shared" si="51"/>
        <v>2.9477953026544084E-2</v>
      </c>
      <c r="O408">
        <f t="shared" si="53"/>
        <v>1.0027193149784739</v>
      </c>
      <c r="P408" s="3">
        <f t="shared" si="56"/>
        <v>7.1504925731138078</v>
      </c>
      <c r="R408">
        <f t="shared" si="54"/>
        <v>7.0979998561677737</v>
      </c>
      <c r="S408">
        <f t="shared" si="55"/>
        <v>3.3101007554306713E-2</v>
      </c>
    </row>
    <row r="409" spans="1:19" x14ac:dyDescent="0.25">
      <c r="A409" s="1">
        <v>44056</v>
      </c>
      <c r="B409">
        <v>7.1799998279999997</v>
      </c>
      <c r="C409">
        <v>7</v>
      </c>
      <c r="D409">
        <v>7.0300002099999999</v>
      </c>
      <c r="E409">
        <v>7.0300002099999999</v>
      </c>
      <c r="F409">
        <v>50066800</v>
      </c>
      <c r="G409">
        <v>7.0300002099999999</v>
      </c>
      <c r="I409">
        <f>($J$2*G408+(1-$J$2)*I408)</f>
        <v>7.1088069843909727</v>
      </c>
      <c r="K409">
        <f t="shared" si="49"/>
        <v>7.1230348575801408</v>
      </c>
      <c r="L409">
        <f t="shared" si="50"/>
        <v>7.0976137148442522</v>
      </c>
      <c r="M409">
        <f t="shared" si="51"/>
        <v>2.5421142735888878E-2</v>
      </c>
      <c r="O409">
        <f t="shared" si="53"/>
        <v>1.0075339951897826</v>
      </c>
      <c r="P409" s="3">
        <f t="shared" si="56"/>
        <v>7.050106481063473</v>
      </c>
      <c r="R409">
        <f t="shared" si="54"/>
        <v>6.9737294682568818</v>
      </c>
      <c r="S409">
        <f t="shared" si="55"/>
        <v>2.3658723826394792E-2</v>
      </c>
    </row>
    <row r="410" spans="1:19" x14ac:dyDescent="0.25">
      <c r="A410" s="1">
        <v>44057</v>
      </c>
      <c r="B410">
        <v>7.1100001339999999</v>
      </c>
      <c r="C410">
        <v>6.9299998279999997</v>
      </c>
      <c r="D410">
        <v>6.9699997900000001</v>
      </c>
      <c r="E410">
        <v>7.0399999619999996</v>
      </c>
      <c r="F410">
        <v>43517700</v>
      </c>
      <c r="G410">
        <v>7.0399999619999996</v>
      </c>
      <c r="I410">
        <f t="shared" ref="I410:I473" si="57">($J$2*G409+(1-$J$2)*I409)</f>
        <v>7.0694035971954863</v>
      </c>
      <c r="K410">
        <f t="shared" si="49"/>
        <v>7.1044475056585545</v>
      </c>
      <c r="L410">
        <f t="shared" si="50"/>
        <v>7.0815174097900702</v>
      </c>
      <c r="M410">
        <f t="shared" si="51"/>
        <v>2.2930095868484622E-2</v>
      </c>
      <c r="O410">
        <f t="shared" si="53"/>
        <v>1.0199453174664814</v>
      </c>
      <c r="P410" s="3">
        <f t="shared" si="56"/>
        <v>7.0482373135627503</v>
      </c>
      <c r="R410">
        <f t="shared" si="54"/>
        <v>6.8930109611362589</v>
      </c>
      <c r="S410">
        <f t="shared" si="55"/>
        <v>1.739608996957373E-2</v>
      </c>
    </row>
    <row r="411" spans="1:19" x14ac:dyDescent="0.25">
      <c r="A411" s="1">
        <v>44060</v>
      </c>
      <c r="B411">
        <v>7.0599999430000002</v>
      </c>
      <c r="C411">
        <v>6.8699998860000004</v>
      </c>
      <c r="D411">
        <v>7.0500001909999996</v>
      </c>
      <c r="E411">
        <v>6.9800000190000002</v>
      </c>
      <c r="F411">
        <v>64555200</v>
      </c>
      <c r="G411">
        <v>6.9800000190000002</v>
      </c>
      <c r="I411">
        <f t="shared" si="57"/>
        <v>7.0547017795977425</v>
      </c>
      <c r="K411">
        <f t="shared" si="49"/>
        <v>7.0614204335980046</v>
      </c>
      <c r="L411">
        <f t="shared" si="50"/>
        <v>7.0422237623292769</v>
      </c>
      <c r="M411">
        <f t="shared" si="51"/>
        <v>1.9196671268727952E-2</v>
      </c>
      <c r="O411">
        <f t="shared" si="53"/>
        <v>1.0196205494824682</v>
      </c>
      <c r="P411" s="3">
        <f t="shared" si="56"/>
        <v>6.9940397086464614</v>
      </c>
      <c r="R411">
        <f t="shared" si="54"/>
        <v>6.8459262223192079</v>
      </c>
      <c r="S411">
        <f t="shared" si="55"/>
        <v>1.3527240242376243E-2</v>
      </c>
    </row>
    <row r="412" spans="1:19" x14ac:dyDescent="0.25">
      <c r="A412" s="1">
        <v>44061</v>
      </c>
      <c r="B412">
        <v>7.0100002290000001</v>
      </c>
      <c r="C412">
        <v>6.8899998660000001</v>
      </c>
      <c r="D412">
        <v>6.9800000190000002</v>
      </c>
      <c r="E412">
        <v>6.8899998660000001</v>
      </c>
      <c r="F412">
        <v>40444200</v>
      </c>
      <c r="G412">
        <v>6.8899998660000001</v>
      </c>
      <c r="I412">
        <f t="shared" si="57"/>
        <v>7.0173508992988713</v>
      </c>
      <c r="K412">
        <f t="shared" si="49"/>
        <v>6.9897642040397905</v>
      </c>
      <c r="L412">
        <f t="shared" si="50"/>
        <v>6.9757101497990028</v>
      </c>
      <c r="M412">
        <f t="shared" si="51"/>
        <v>1.4054054240787827E-2</v>
      </c>
      <c r="O412">
        <f t="shared" si="53"/>
        <v>1.0092545741347982</v>
      </c>
      <c r="P412" s="3">
        <f t="shared" si="56"/>
        <v>6.9100204618374859</v>
      </c>
      <c r="R412">
        <f t="shared" si="54"/>
        <v>6.8346203107236168</v>
      </c>
      <c r="S412">
        <f t="shared" si="55"/>
        <v>1.2037251132098199E-2</v>
      </c>
    </row>
    <row r="413" spans="1:19" x14ac:dyDescent="0.25">
      <c r="A413" s="1">
        <v>44062</v>
      </c>
      <c r="B413">
        <v>7.0199999809999998</v>
      </c>
      <c r="C413">
        <v>6.8600001339999999</v>
      </c>
      <c r="D413">
        <v>6.8899998660000001</v>
      </c>
      <c r="E413">
        <v>6.8699998860000004</v>
      </c>
      <c r="F413">
        <v>44158100</v>
      </c>
      <c r="G413">
        <v>6.8699998860000004</v>
      </c>
      <c r="I413">
        <f t="shared" si="57"/>
        <v>6.9536753826494362</v>
      </c>
      <c r="K413">
        <f t="shared" si="49"/>
        <v>6.9403431697194895</v>
      </c>
      <c r="L413">
        <f t="shared" si="50"/>
        <v>6.9298820450198955</v>
      </c>
      <c r="M413">
        <f t="shared" si="51"/>
        <v>1.0461124699594114E-2</v>
      </c>
      <c r="O413">
        <f t="shared" si="53"/>
        <v>1.0091871340275946</v>
      </c>
      <c r="P413" s="3">
        <f t="shared" si="56"/>
        <v>6.8798282664597723</v>
      </c>
      <c r="R413">
        <f t="shared" si="54"/>
        <v>6.807509395804793</v>
      </c>
      <c r="S413">
        <f t="shared" si="55"/>
        <v>9.6883611690428799E-3</v>
      </c>
    </row>
    <row r="414" spans="1:19" x14ac:dyDescent="0.25">
      <c r="A414" s="1">
        <v>44063</v>
      </c>
      <c r="B414">
        <v>6.8899998660000001</v>
      </c>
      <c r="C414">
        <v>6.7300000190000002</v>
      </c>
      <c r="D414">
        <v>6.7699999809999998</v>
      </c>
      <c r="E414">
        <v>6.8400001530000001</v>
      </c>
      <c r="F414">
        <v>41824500</v>
      </c>
      <c r="G414">
        <v>6.8400001530000001</v>
      </c>
      <c r="I414">
        <f t="shared" si="57"/>
        <v>6.9118376343247183</v>
      </c>
      <c r="K414">
        <f t="shared" si="49"/>
        <v>6.8976224955577541</v>
      </c>
      <c r="L414">
        <f t="shared" si="50"/>
        <v>6.8901716613597443</v>
      </c>
      <c r="M414">
        <f t="shared" si="51"/>
        <v>7.4508341980094005E-3</v>
      </c>
      <c r="O414">
        <f t="shared" si="53"/>
        <v>1.0077970091771438</v>
      </c>
      <c r="P414" s="3">
        <f t="shared" si="56"/>
        <v>6.849054363707431</v>
      </c>
      <c r="R414">
        <f t="shared" si="54"/>
        <v>6.7881215885130262</v>
      </c>
      <c r="S414">
        <f t="shared" si="55"/>
        <v>7.943791061394298E-3</v>
      </c>
    </row>
    <row r="415" spans="1:19" x14ac:dyDescent="0.25">
      <c r="A415" s="1">
        <v>44064</v>
      </c>
      <c r="B415">
        <v>6.8499999049999998</v>
      </c>
      <c r="C415">
        <v>6.6500000950000002</v>
      </c>
      <c r="D415">
        <v>6.7800002099999999</v>
      </c>
      <c r="E415">
        <v>6.6599998469999999</v>
      </c>
      <c r="F415">
        <v>39158900</v>
      </c>
      <c r="G415">
        <v>6.6599998469999999</v>
      </c>
      <c r="I415">
        <f t="shared" si="57"/>
        <v>6.8759188936623588</v>
      </c>
      <c r="K415">
        <f t="shared" si="49"/>
        <v>6.7791333260201529</v>
      </c>
      <c r="L415">
        <f t="shared" si="50"/>
        <v>6.7788111712788766</v>
      </c>
      <c r="M415">
        <f t="shared" si="51"/>
        <v>3.2215474127676898E-4</v>
      </c>
      <c r="O415">
        <f t="shared" si="53"/>
        <v>0.99287647276569846</v>
      </c>
      <c r="P415" s="3">
        <f t="shared" si="56"/>
        <v>6.674435188869543</v>
      </c>
      <c r="R415">
        <f t="shared" si="54"/>
        <v>6.7190018521010799</v>
      </c>
      <c r="S415">
        <f t="shared" si="55"/>
        <v>3.3199794129938646E-3</v>
      </c>
    </row>
    <row r="416" spans="1:19" x14ac:dyDescent="0.25">
      <c r="A416" s="1">
        <v>44067</v>
      </c>
      <c r="B416">
        <v>7</v>
      </c>
      <c r="C416">
        <v>6.6900000569999998</v>
      </c>
      <c r="D416">
        <v>6.7300000190000002</v>
      </c>
      <c r="E416">
        <v>6.9800000190000002</v>
      </c>
      <c r="F416">
        <v>64974700</v>
      </c>
      <c r="G416">
        <v>6.9800000190000002</v>
      </c>
      <c r="I416">
        <f t="shared" si="57"/>
        <v>6.7679593703311793</v>
      </c>
      <c r="K416">
        <f t="shared" si="49"/>
        <v>6.8859148280407485</v>
      </c>
      <c r="L416">
        <f t="shared" si="50"/>
        <v>6.8795666725100766</v>
      </c>
      <c r="M416">
        <f t="shared" si="51"/>
        <v>6.3481555306721636E-3</v>
      </c>
      <c r="O416">
        <f t="shared" si="53"/>
        <v>1.0197185929839909</v>
      </c>
      <c r="P416" s="3">
        <f t="shared" si="56"/>
        <v>6.9693160783260559</v>
      </c>
      <c r="R416">
        <f t="shared" si="54"/>
        <v>6.825063896859537</v>
      </c>
      <c r="S416">
        <f t="shared" si="55"/>
        <v>9.4845033337216545E-3</v>
      </c>
    </row>
    <row r="417" spans="1:19" x14ac:dyDescent="0.25">
      <c r="A417" s="1">
        <v>44068</v>
      </c>
      <c r="B417">
        <v>7.0999999049999998</v>
      </c>
      <c r="C417">
        <v>6.8600001339999999</v>
      </c>
      <c r="D417">
        <v>7.0100002290000001</v>
      </c>
      <c r="E417">
        <v>6.9400000569999998</v>
      </c>
      <c r="F417">
        <v>49550000</v>
      </c>
      <c r="G417">
        <v>6.9400000569999998</v>
      </c>
      <c r="I417">
        <f t="shared" si="57"/>
        <v>6.8739796946655893</v>
      </c>
      <c r="K417">
        <f t="shared" si="49"/>
        <v>6.9209281549198245</v>
      </c>
      <c r="L417">
        <f t="shared" si="50"/>
        <v>6.9129574425203746</v>
      </c>
      <c r="M417">
        <f t="shared" si="51"/>
        <v>7.9707123994497142E-3</v>
      </c>
      <c r="O417">
        <f t="shared" si="53"/>
        <v>1.0178858857865702</v>
      </c>
      <c r="P417" s="3">
        <f t="shared" si="56"/>
        <v>6.950118767479827</v>
      </c>
      <c r="R417">
        <f t="shared" si="54"/>
        <v>6.8194174023610339</v>
      </c>
      <c r="S417">
        <f t="shared" si="55"/>
        <v>8.5766434637881712E-3</v>
      </c>
    </row>
    <row r="418" spans="1:19" x14ac:dyDescent="0.25">
      <c r="A418" s="1">
        <v>44069</v>
      </c>
      <c r="B418">
        <v>6.9699997900000001</v>
      </c>
      <c r="C418">
        <v>6.7699999809999998</v>
      </c>
      <c r="D418">
        <v>6.9400000569999998</v>
      </c>
      <c r="E418">
        <v>6.8200001720000003</v>
      </c>
      <c r="F418">
        <v>48600100</v>
      </c>
      <c r="G418">
        <v>6.8200001720000003</v>
      </c>
      <c r="I418">
        <f t="shared" si="57"/>
        <v>6.9069898758327941</v>
      </c>
      <c r="K418">
        <f t="shared" si="49"/>
        <v>6.875407036371767</v>
      </c>
      <c r="L418">
        <f t="shared" si="50"/>
        <v>6.8704641634599124</v>
      </c>
      <c r="M418">
        <f t="shared" si="51"/>
        <v>4.9428729118550004E-3</v>
      </c>
      <c r="O418">
        <f t="shared" si="53"/>
        <v>1.0099946248156049</v>
      </c>
      <c r="P418" s="3">
        <f t="shared" si="56"/>
        <v>6.8303696486271006</v>
      </c>
      <c r="R418">
        <f t="shared" si="54"/>
        <v>6.7583785065249415</v>
      </c>
      <c r="S418">
        <f t="shared" si="55"/>
        <v>4.3997111057953401E-3</v>
      </c>
    </row>
    <row r="419" spans="1:19" x14ac:dyDescent="0.25">
      <c r="A419" s="1">
        <v>44070</v>
      </c>
      <c r="B419">
        <v>6.9800000190000002</v>
      </c>
      <c r="C419">
        <v>6.829999924</v>
      </c>
      <c r="D419">
        <v>6.829999924</v>
      </c>
      <c r="E419">
        <v>6.9099998469999999</v>
      </c>
      <c r="F419">
        <v>45740900</v>
      </c>
      <c r="G419">
        <v>6.9099998469999999</v>
      </c>
      <c r="I419">
        <f t="shared" si="57"/>
        <v>6.8634950239163972</v>
      </c>
      <c r="K419">
        <f t="shared" si="49"/>
        <v>6.8986840989165854</v>
      </c>
      <c r="L419">
        <f t="shared" si="50"/>
        <v>6.8927034416858834</v>
      </c>
      <c r="M419">
        <f t="shared" si="51"/>
        <v>5.9806572307019631E-3</v>
      </c>
      <c r="O419">
        <f t="shared" si="53"/>
        <v>1.0149255497793335</v>
      </c>
      <c r="P419" s="3">
        <f t="shared" si="56"/>
        <v>6.913290375984392</v>
      </c>
      <c r="R419">
        <f t="shared" si="54"/>
        <v>6.8047076768405477</v>
      </c>
      <c r="S419">
        <f t="shared" si="55"/>
        <v>6.9154786583839872E-3</v>
      </c>
    </row>
    <row r="420" spans="1:19" x14ac:dyDescent="0.25">
      <c r="A420" s="1">
        <v>44071</v>
      </c>
      <c r="B420">
        <v>6.9499998090000004</v>
      </c>
      <c r="C420">
        <v>6.8600001339999999</v>
      </c>
      <c r="D420">
        <v>6.9299998279999997</v>
      </c>
      <c r="E420">
        <v>6.9400000569999998</v>
      </c>
      <c r="F420">
        <v>39936900</v>
      </c>
      <c r="G420">
        <v>6.9400000569999998</v>
      </c>
      <c r="I420">
        <f t="shared" si="57"/>
        <v>6.886747435458199</v>
      </c>
      <c r="K420">
        <f t="shared" si="49"/>
        <v>6.9265622139314971</v>
      </c>
      <c r="L420">
        <f t="shared" si="50"/>
        <v>6.9193420779582926</v>
      </c>
      <c r="M420">
        <f t="shared" si="51"/>
        <v>7.2201359732043937E-3</v>
      </c>
      <c r="O420">
        <f t="shared" si="53"/>
        <v>1.0140870949150647</v>
      </c>
      <c r="P420" s="3">
        <f t="shared" si="56"/>
        <v>6.9496340860503985</v>
      </c>
      <c r="R420">
        <f t="shared" si="54"/>
        <v>6.8442224645901204</v>
      </c>
      <c r="S420">
        <f t="shared" si="55"/>
        <v>8.8714372038553105E-3</v>
      </c>
    </row>
    <row r="421" spans="1:19" x14ac:dyDescent="0.25">
      <c r="A421" s="1">
        <v>44074</v>
      </c>
      <c r="B421">
        <v>6.9299998279999997</v>
      </c>
      <c r="C421">
        <v>6.7899999619999996</v>
      </c>
      <c r="D421">
        <v>6.9000000950000002</v>
      </c>
      <c r="E421">
        <v>6.8200001720000003</v>
      </c>
      <c r="F421">
        <v>50089500</v>
      </c>
      <c r="G421">
        <v>6.8200001720000003</v>
      </c>
      <c r="I421">
        <f t="shared" si="57"/>
        <v>6.9133737462290998</v>
      </c>
      <c r="K421">
        <f t="shared" si="49"/>
        <v>6.8773044676810082</v>
      </c>
      <c r="L421">
        <f t="shared" si="50"/>
        <v>6.8732811929657487</v>
      </c>
      <c r="M421">
        <f t="shared" si="51"/>
        <v>4.023274715259496E-3</v>
      </c>
      <c r="O421">
        <f t="shared" si="53"/>
        <v>1.0027084888818545</v>
      </c>
      <c r="P421" s="3">
        <f t="shared" si="56"/>
        <v>6.8349229435382872</v>
      </c>
      <c r="R421">
        <f t="shared" si="54"/>
        <v>6.8101649364119794</v>
      </c>
      <c r="S421">
        <f t="shared" si="55"/>
        <v>6.295699280935531E-3</v>
      </c>
    </row>
    <row r="422" spans="1:19" x14ac:dyDescent="0.25">
      <c r="A422" s="1">
        <v>44075</v>
      </c>
      <c r="B422">
        <v>6.8699998860000004</v>
      </c>
      <c r="C422">
        <v>6.7199997900000001</v>
      </c>
      <c r="D422">
        <v>6.7699999809999998</v>
      </c>
      <c r="E422">
        <v>6.829999924</v>
      </c>
      <c r="F422">
        <v>48189900</v>
      </c>
      <c r="G422">
        <v>6.829999924</v>
      </c>
      <c r="I422">
        <f t="shared" si="57"/>
        <v>6.8666869591145501</v>
      </c>
      <c r="K422">
        <f t="shared" si="49"/>
        <v>6.8562563342453338</v>
      </c>
      <c r="L422">
        <f t="shared" si="50"/>
        <v>6.8536521958405041</v>
      </c>
      <c r="M422">
        <f t="shared" si="51"/>
        <v>2.6041384048292515E-3</v>
      </c>
      <c r="O422">
        <f t="shared" si="53"/>
        <v>0.99794035984530738</v>
      </c>
      <c r="P422" s="3">
        <f t="shared" si="56"/>
        <v>6.8417829277620585</v>
      </c>
      <c r="R422">
        <f t="shared" si="54"/>
        <v>6.8477316613392443</v>
      </c>
      <c r="S422">
        <f t="shared" si="55"/>
        <v>8.1719608197152911E-3</v>
      </c>
    </row>
    <row r="423" spans="1:19" x14ac:dyDescent="0.25">
      <c r="A423" s="1">
        <v>44076</v>
      </c>
      <c r="B423">
        <v>6.9699997900000001</v>
      </c>
      <c r="C423">
        <v>6.7699999809999998</v>
      </c>
      <c r="D423">
        <v>6.8099999430000002</v>
      </c>
      <c r="E423">
        <v>6.9499998090000004</v>
      </c>
      <c r="F423">
        <v>59008900</v>
      </c>
      <c r="G423">
        <v>6.9499998090000004</v>
      </c>
      <c r="I423">
        <f t="shared" si="57"/>
        <v>6.848343441557275</v>
      </c>
      <c r="K423">
        <f t="shared" si="49"/>
        <v>6.9085445142701367</v>
      </c>
      <c r="L423">
        <f t="shared" si="50"/>
        <v>6.9031280716226675</v>
      </c>
      <c r="M423">
        <f t="shared" si="51"/>
        <v>5.4164426474692991E-3</v>
      </c>
      <c r="O423">
        <f t="shared" si="53"/>
        <v>1.0148356310603719</v>
      </c>
      <c r="P423" s="3">
        <f t="shared" si="56"/>
        <v>6.9442336951231258</v>
      </c>
      <c r="R423">
        <f t="shared" si="54"/>
        <v>6.8357546386528671</v>
      </c>
      <c r="S423">
        <f t="shared" si="55"/>
        <v>6.9630218093497459E-3</v>
      </c>
    </row>
    <row r="424" spans="1:19" x14ac:dyDescent="0.25">
      <c r="A424" s="1">
        <v>44077</v>
      </c>
      <c r="B424">
        <v>7.0900001530000001</v>
      </c>
      <c r="C424">
        <v>6.7600002290000001</v>
      </c>
      <c r="D424">
        <v>6.920000076</v>
      </c>
      <c r="E424">
        <v>6.8200001720000003</v>
      </c>
      <c r="F424">
        <v>78130900</v>
      </c>
      <c r="G424">
        <v>6.8200001720000003</v>
      </c>
      <c r="I424">
        <f t="shared" si="57"/>
        <v>6.8991716252786377</v>
      </c>
      <c r="K424">
        <f t="shared" si="49"/>
        <v>6.8670324555144333</v>
      </c>
      <c r="L424">
        <f t="shared" si="50"/>
        <v>6.8642723431350685</v>
      </c>
      <c r="M424">
        <f t="shared" si="51"/>
        <v>2.7601123793652015E-3</v>
      </c>
      <c r="O424">
        <f t="shared" si="53"/>
        <v>1.0079377855544496</v>
      </c>
      <c r="P424" s="3">
        <f t="shared" si="56"/>
        <v>6.827897659059869</v>
      </c>
      <c r="R424">
        <f t="shared" si="54"/>
        <v>6.771439751497569</v>
      </c>
      <c r="S424">
        <f t="shared" si="55"/>
        <v>2.6863472714708757E-3</v>
      </c>
    </row>
    <row r="425" spans="1:19" x14ac:dyDescent="0.25">
      <c r="A425" s="1">
        <v>44078</v>
      </c>
      <c r="B425">
        <v>6.9499998090000004</v>
      </c>
      <c r="C425">
        <v>6.75</v>
      </c>
      <c r="D425">
        <v>6.8600001339999999</v>
      </c>
      <c r="E425">
        <v>6.9000000950000002</v>
      </c>
      <c r="F425">
        <v>70017500</v>
      </c>
      <c r="G425">
        <v>6.9000000950000002</v>
      </c>
      <c r="I425">
        <f t="shared" si="57"/>
        <v>6.8595858986393186</v>
      </c>
      <c r="K425">
        <f t="shared" si="49"/>
        <v>6.8872654168211485</v>
      </c>
      <c r="L425">
        <f t="shared" si="50"/>
        <v>6.8835162752572163</v>
      </c>
      <c r="M425">
        <f t="shared" si="51"/>
        <v>3.749141563932158E-3</v>
      </c>
      <c r="O425">
        <f t="shared" si="53"/>
        <v>1.0136367158649051</v>
      </c>
      <c r="P425" s="3">
        <f t="shared" si="56"/>
        <v>6.9001667332201944</v>
      </c>
      <c r="R425">
        <f t="shared" si="54"/>
        <v>6.8029228596581319</v>
      </c>
      <c r="S425">
        <f t="shared" si="55"/>
        <v>4.4141529248163955E-3</v>
      </c>
    </row>
    <row r="426" spans="1:19" x14ac:dyDescent="0.25">
      <c r="A426" s="1">
        <v>44082</v>
      </c>
      <c r="B426">
        <v>7.170000076</v>
      </c>
      <c r="C426">
        <v>6.8099999430000002</v>
      </c>
      <c r="D426">
        <v>6.829999924</v>
      </c>
      <c r="E426">
        <v>7.0300002099999999</v>
      </c>
      <c r="F426">
        <v>84749300</v>
      </c>
      <c r="G426">
        <v>7.0300002099999999</v>
      </c>
      <c r="I426">
        <f t="shared" si="57"/>
        <v>6.8797929968196598</v>
      </c>
      <c r="K426">
        <f t="shared" si="49"/>
        <v>6.9666639987698717</v>
      </c>
      <c r="L426">
        <f t="shared" si="50"/>
        <v>6.9586328134105742</v>
      </c>
      <c r="M426">
        <f t="shared" si="51"/>
        <v>8.0311853592976989E-3</v>
      </c>
      <c r="O426">
        <f t="shared" si="53"/>
        <v>1.0227298484608269</v>
      </c>
      <c r="P426" s="3">
        <f t="shared" si="56"/>
        <v>7.0312363845067249</v>
      </c>
      <c r="R426">
        <f t="shared" si="54"/>
        <v>6.8669768304973591</v>
      </c>
      <c r="S426">
        <f t="shared" si="55"/>
        <v>7.9925419996810399E-3</v>
      </c>
    </row>
    <row r="427" spans="1:19" x14ac:dyDescent="0.25">
      <c r="A427" s="1">
        <v>44083</v>
      </c>
      <c r="B427">
        <v>7.0999999049999998</v>
      </c>
      <c r="C427">
        <v>6.9299998279999997</v>
      </c>
      <c r="D427">
        <v>7.0700001720000003</v>
      </c>
      <c r="E427">
        <v>6.9699997900000001</v>
      </c>
      <c r="F427">
        <v>56501400</v>
      </c>
      <c r="G427">
        <v>6.9699997900000001</v>
      </c>
      <c r="I427">
        <f t="shared" si="57"/>
        <v>6.9548966034098303</v>
      </c>
      <c r="K427">
        <f t="shared" si="49"/>
        <v>6.9764631534811379</v>
      </c>
      <c r="L427">
        <f t="shared" si="50"/>
        <v>6.9683318943849359</v>
      </c>
      <c r="M427">
        <f t="shared" si="51"/>
        <v>8.1312590962015433E-3</v>
      </c>
      <c r="O427">
        <f t="shared" si="53"/>
        <v>1.0148323625344393</v>
      </c>
      <c r="P427" s="3">
        <f t="shared" si="56"/>
        <v>6.984088290680929</v>
      </c>
      <c r="R427">
        <f t="shared" si="54"/>
        <v>6.8740730349957131</v>
      </c>
      <c r="S427">
        <f t="shared" si="55"/>
        <v>7.9387617496014182E-3</v>
      </c>
    </row>
    <row r="428" spans="1:19" x14ac:dyDescent="0.25">
      <c r="A428" s="1">
        <v>44084</v>
      </c>
      <c r="B428">
        <v>7.0399999619999996</v>
      </c>
      <c r="C428">
        <v>6.8699998860000004</v>
      </c>
      <c r="D428">
        <v>6.9899997709999999</v>
      </c>
      <c r="E428">
        <v>6.9099998469999999</v>
      </c>
      <c r="F428">
        <v>69228600</v>
      </c>
      <c r="G428">
        <v>6.9099998469999999</v>
      </c>
      <c r="I428">
        <f t="shared" si="57"/>
        <v>6.9624481967049157</v>
      </c>
      <c r="K428">
        <f t="shared" si="49"/>
        <v>6.9493688601423367</v>
      </c>
      <c r="L428">
        <f t="shared" si="50"/>
        <v>6.9432315002405689</v>
      </c>
      <c r="M428">
        <f t="shared" si="51"/>
        <v>6.1373599017674283E-3</v>
      </c>
      <c r="O428">
        <f t="shared" si="53"/>
        <v>1.0045317211141904</v>
      </c>
      <c r="P428" s="3">
        <f t="shared" si="56"/>
        <v>6.926137446645722</v>
      </c>
      <c r="R428">
        <f t="shared" si="54"/>
        <v>6.8866732701057494</v>
      </c>
      <c r="S428">
        <f t="shared" si="55"/>
        <v>8.2184501512275084E-3</v>
      </c>
    </row>
    <row r="429" spans="1:19" x14ac:dyDescent="0.25">
      <c r="A429" s="1">
        <v>44085</v>
      </c>
      <c r="B429">
        <v>7</v>
      </c>
      <c r="C429">
        <v>6.8499999049999998</v>
      </c>
      <c r="D429">
        <v>6.9400000569999998</v>
      </c>
      <c r="E429">
        <v>7</v>
      </c>
      <c r="F429">
        <v>55080600</v>
      </c>
      <c r="G429">
        <v>7</v>
      </c>
      <c r="I429">
        <f t="shared" si="57"/>
        <v>6.9362240218524578</v>
      </c>
      <c r="K429">
        <f t="shared" si="49"/>
        <v>6.9823407241686652</v>
      </c>
      <c r="L429">
        <f t="shared" si="50"/>
        <v>6.9746844300711679</v>
      </c>
      <c r="M429">
        <f t="shared" si="51"/>
        <v>7.656294097497322E-3</v>
      </c>
      <c r="O429">
        <f t="shared" si="53"/>
        <v>1.0063193702495838</v>
      </c>
      <c r="P429" s="3">
        <f t="shared" si="56"/>
        <v>7.0104983266803673</v>
      </c>
      <c r="R429">
        <f t="shared" si="54"/>
        <v>6.9546694787248358</v>
      </c>
      <c r="S429">
        <f t="shared" si="55"/>
        <v>1.180511565929904E-2</v>
      </c>
    </row>
    <row r="430" spans="1:19" x14ac:dyDescent="0.25">
      <c r="A430" s="1">
        <v>44088</v>
      </c>
      <c r="B430">
        <v>7.1799998279999997</v>
      </c>
      <c r="C430">
        <v>6.9800000190000002</v>
      </c>
      <c r="D430">
        <v>7.0100002290000001</v>
      </c>
      <c r="E430">
        <v>7.1199998860000004</v>
      </c>
      <c r="F430">
        <v>58704300</v>
      </c>
      <c r="G430">
        <v>7.1199998860000004</v>
      </c>
      <c r="I430">
        <f t="shared" si="57"/>
        <v>6.9681120109262285</v>
      </c>
      <c r="K430">
        <f t="shared" si="49"/>
        <v>7.0629563740367702</v>
      </c>
      <c r="L430">
        <f t="shared" si="50"/>
        <v>7.0511703050843328</v>
      </c>
      <c r="M430">
        <f t="shared" si="51"/>
        <v>1.1786068952437379E-2</v>
      </c>
      <c r="O430">
        <f t="shared" si="53"/>
        <v>1.0172134903259373</v>
      </c>
      <c r="P430" s="3">
        <f t="shared" si="56"/>
        <v>7.1250543872749814</v>
      </c>
      <c r="R430">
        <f t="shared" si="54"/>
        <v>6.9911944816281917</v>
      </c>
      <c r="S430">
        <f t="shared" si="55"/>
        <v>1.3288308893942453E-2</v>
      </c>
    </row>
    <row r="431" spans="1:19" x14ac:dyDescent="0.25">
      <c r="A431" s="1">
        <v>44089</v>
      </c>
      <c r="B431">
        <v>7.1799998279999997</v>
      </c>
      <c r="C431">
        <v>7</v>
      </c>
      <c r="D431">
        <v>7.1599998469999999</v>
      </c>
      <c r="E431">
        <v>7.0399999619999996</v>
      </c>
      <c r="F431">
        <v>65198500</v>
      </c>
      <c r="G431">
        <v>7.0399999619999996</v>
      </c>
      <c r="I431">
        <f t="shared" si="57"/>
        <v>7.0440559484631144</v>
      </c>
      <c r="K431">
        <f t="shared" si="49"/>
        <v>7.0625755446097189</v>
      </c>
      <c r="L431">
        <f t="shared" si="50"/>
        <v>7.0514781680183845</v>
      </c>
      <c r="M431">
        <f t="shared" si="51"/>
        <v>1.1097376591334232E-2</v>
      </c>
      <c r="O431">
        <f t="shared" si="53"/>
        <v>1.0075733003452043</v>
      </c>
      <c r="P431" s="3">
        <f t="shared" si="56"/>
        <v>7.0602786939713944</v>
      </c>
      <c r="R431">
        <f t="shared" si="54"/>
        <v>6.9945204143115411</v>
      </c>
      <c r="S431">
        <f t="shared" si="55"/>
        <v>1.2690566321306874E-2</v>
      </c>
    </row>
    <row r="432" spans="1:19" x14ac:dyDescent="0.25">
      <c r="A432" s="1">
        <v>44090</v>
      </c>
      <c r="B432">
        <v>7.1199998860000004</v>
      </c>
      <c r="C432">
        <v>6.9899997709999999</v>
      </c>
      <c r="D432">
        <v>7.0500001909999996</v>
      </c>
      <c r="E432">
        <v>7.0199999809999998</v>
      </c>
      <c r="F432">
        <v>46245800</v>
      </c>
      <c r="G432">
        <v>7.0199999809999998</v>
      </c>
      <c r="I432">
        <f t="shared" si="57"/>
        <v>7.042027955231557</v>
      </c>
      <c r="K432">
        <f t="shared" si="49"/>
        <v>7.0511078724879024</v>
      </c>
      <c r="L432">
        <f t="shared" si="50"/>
        <v>7.0412877628048598</v>
      </c>
      <c r="M432">
        <f t="shared" si="51"/>
        <v>9.8201096830426993E-3</v>
      </c>
      <c r="O432">
        <f t="shared" si="53"/>
        <v>1.0076840063509396</v>
      </c>
      <c r="P432" s="3">
        <f t="shared" si="56"/>
        <v>7.030233961865556</v>
      </c>
      <c r="R432">
        <f t="shared" si="54"/>
        <v>6.9663845467212866</v>
      </c>
      <c r="S432">
        <f t="shared" si="55"/>
        <v>1.0240980286613188E-2</v>
      </c>
    </row>
    <row r="433" spans="1:19" x14ac:dyDescent="0.25">
      <c r="A433" s="1">
        <v>44091</v>
      </c>
      <c r="B433">
        <v>7.3400001530000001</v>
      </c>
      <c r="C433">
        <v>6.9800000190000002</v>
      </c>
      <c r="D433">
        <v>7.0399999619999996</v>
      </c>
      <c r="E433">
        <v>7.2800002099999999</v>
      </c>
      <c r="F433">
        <v>84850100</v>
      </c>
      <c r="G433">
        <v>7.2800002099999999</v>
      </c>
      <c r="I433">
        <f t="shared" si="57"/>
        <v>7.0310139681157784</v>
      </c>
      <c r="K433">
        <f t="shared" si="49"/>
        <v>7.1822409210523563</v>
      </c>
      <c r="L433">
        <f t="shared" si="50"/>
        <v>7.1655540412439507</v>
      </c>
      <c r="M433">
        <f t="shared" si="51"/>
        <v>1.6686879808405591E-2</v>
      </c>
      <c r="O433">
        <f t="shared" si="53"/>
        <v>1.0304710187245218</v>
      </c>
      <c r="P433" s="3">
        <f t="shared" si="56"/>
        <v>7.2770867527990415</v>
      </c>
      <c r="R433">
        <f t="shared" si="54"/>
        <v>7.0474150137003964</v>
      </c>
      <c r="S433">
        <f t="shared" si="55"/>
        <v>1.4488349488162983E-2</v>
      </c>
    </row>
    <row r="434" spans="1:19" x14ac:dyDescent="0.25">
      <c r="A434" s="1">
        <v>44092</v>
      </c>
      <c r="B434">
        <v>7.4000000950000002</v>
      </c>
      <c r="C434">
        <v>7.2199997900000001</v>
      </c>
      <c r="D434">
        <v>7.3099999430000002</v>
      </c>
      <c r="E434">
        <v>7.2300000190000002</v>
      </c>
      <c r="F434">
        <v>71929400</v>
      </c>
      <c r="G434">
        <v>7.2300000190000002</v>
      </c>
      <c r="I434">
        <f t="shared" si="57"/>
        <v>7.1555070890578891</v>
      </c>
      <c r="K434">
        <f t="shared" si="49"/>
        <v>7.2242401227730131</v>
      </c>
      <c r="L434">
        <f t="shared" si="50"/>
        <v>7.2061204700261783</v>
      </c>
      <c r="M434">
        <f t="shared" si="51"/>
        <v>1.811965274683491E-2</v>
      </c>
      <c r="O434">
        <f t="shared" si="53"/>
        <v>1.0204153889463021</v>
      </c>
      <c r="P434" s="3">
        <f t="shared" si="56"/>
        <v>7.2546202514900644</v>
      </c>
      <c r="R434">
        <f t="shared" si="54"/>
        <v>7.0931163729842055</v>
      </c>
      <c r="S434">
        <f t="shared" si="55"/>
        <v>1.6361130075901752E-2</v>
      </c>
    </row>
    <row r="435" spans="1:19" x14ac:dyDescent="0.25">
      <c r="A435" s="1">
        <v>44095</v>
      </c>
      <c r="B435">
        <v>7.0900001530000001</v>
      </c>
      <c r="C435">
        <v>6.8099999430000002</v>
      </c>
      <c r="D435">
        <v>7.0900001530000001</v>
      </c>
      <c r="E435">
        <v>6.8699998860000004</v>
      </c>
      <c r="F435">
        <v>72850300</v>
      </c>
      <c r="G435">
        <v>6.8699998860000004</v>
      </c>
      <c r="I435">
        <f t="shared" si="57"/>
        <v>7.1927535540289451</v>
      </c>
      <c r="K435">
        <f t="shared" si="49"/>
        <v>7.0546124500301515</v>
      </c>
      <c r="L435">
        <f t="shared" si="50"/>
        <v>7.0471200043865068</v>
      </c>
      <c r="M435">
        <f t="shared" si="51"/>
        <v>7.4924456436445217E-3</v>
      </c>
      <c r="O435">
        <f t="shared" si="53"/>
        <v>0.98858942351137502</v>
      </c>
      <c r="P435" s="3">
        <f t="shared" si="56"/>
        <v>6.902815254375203</v>
      </c>
      <c r="R435">
        <f t="shared" si="54"/>
        <v>6.9742424573861737</v>
      </c>
      <c r="S435">
        <f t="shared" si="55"/>
        <v>8.2470273354657356E-3</v>
      </c>
    </row>
    <row r="436" spans="1:19" x14ac:dyDescent="0.25">
      <c r="A436" s="1">
        <v>44096</v>
      </c>
      <c r="B436">
        <v>6.9899997709999999</v>
      </c>
      <c r="C436">
        <v>6.7699999809999998</v>
      </c>
      <c r="D436">
        <v>6.8899998660000001</v>
      </c>
      <c r="E436">
        <v>6.7800002099999999</v>
      </c>
      <c r="F436">
        <v>55865500</v>
      </c>
      <c r="G436">
        <v>6.7800002099999999</v>
      </c>
      <c r="I436">
        <f t="shared" si="57"/>
        <v>7.0313767200144728</v>
      </c>
      <c r="K436">
        <f t="shared" si="49"/>
        <v>6.9165604084578156</v>
      </c>
      <c r="L436">
        <f t="shared" si="50"/>
        <v>6.9173063300150757</v>
      </c>
      <c r="M436">
        <f t="shared" si="51"/>
        <v>-7.4592155726001599E-4</v>
      </c>
      <c r="O436">
        <f t="shared" si="53"/>
        <v>0.98836895643560152</v>
      </c>
      <c r="P436" s="3">
        <f t="shared" si="56"/>
        <v>6.7810529041556293</v>
      </c>
      <c r="R436">
        <f t="shared" si="54"/>
        <v>6.859956709178296</v>
      </c>
      <c r="S436">
        <f t="shared" si="55"/>
        <v>8.9506080286513336E-4</v>
      </c>
    </row>
    <row r="437" spans="1:19" x14ac:dyDescent="0.25">
      <c r="A437" s="1">
        <v>44097</v>
      </c>
      <c r="B437">
        <v>6.9299998279999997</v>
      </c>
      <c r="C437">
        <v>6.6300001139999996</v>
      </c>
      <c r="D437">
        <v>6.8099999430000002</v>
      </c>
      <c r="E437">
        <v>6.6399998660000001</v>
      </c>
      <c r="F437">
        <v>52588600</v>
      </c>
      <c r="G437">
        <v>6.6399998660000001</v>
      </c>
      <c r="I437">
        <f t="shared" si="57"/>
        <v>6.9056884650072359</v>
      </c>
      <c r="K437">
        <f t="shared" si="49"/>
        <v>6.7692373993979134</v>
      </c>
      <c r="L437">
        <f t="shared" si="50"/>
        <v>6.7782801372289079</v>
      </c>
      <c r="M437">
        <f t="shared" si="51"/>
        <v>-9.0427378309944819E-3</v>
      </c>
      <c r="O437">
        <f t="shared" si="53"/>
        <v>0.99154408964637986</v>
      </c>
      <c r="P437" s="3">
        <f t="shared" si="56"/>
        <v>6.6286137484369103</v>
      </c>
      <c r="R437">
        <f t="shared" si="54"/>
        <v>6.6942441144717879</v>
      </c>
      <c r="S437">
        <f t="shared" si="55"/>
        <v>-9.101398527697261E-3</v>
      </c>
    </row>
    <row r="438" spans="1:19" x14ac:dyDescent="0.25">
      <c r="A438" s="1">
        <v>44098</v>
      </c>
      <c r="B438">
        <v>6.7600002290000001</v>
      </c>
      <c r="C438">
        <v>6.4099998469999999</v>
      </c>
      <c r="D438">
        <v>6.5999999049999998</v>
      </c>
      <c r="E438">
        <v>6.6599998469999999</v>
      </c>
      <c r="F438">
        <v>59822900</v>
      </c>
      <c r="G438">
        <v>6.6599998469999999</v>
      </c>
      <c r="I438">
        <f t="shared" si="57"/>
        <v>6.772844165503618</v>
      </c>
      <c r="K438">
        <f t="shared" si="49"/>
        <v>6.702298758796025</v>
      </c>
      <c r="L438">
        <f t="shared" si="50"/>
        <v>6.7146186231989571</v>
      </c>
      <c r="M438">
        <f t="shared" si="51"/>
        <v>-1.231986440293186E-2</v>
      </c>
      <c r="O438">
        <f t="shared" si="53"/>
        <v>1.0008410909678072</v>
      </c>
      <c r="P438" s="3">
        <f t="shared" si="56"/>
        <v>6.6417659261442514</v>
      </c>
      <c r="R438">
        <f t="shared" si="54"/>
        <v>6.647541748075783</v>
      </c>
      <c r="S438">
        <f t="shared" si="55"/>
        <v>-1.1357456599795718E-2</v>
      </c>
    </row>
    <row r="439" spans="1:19" x14ac:dyDescent="0.25">
      <c r="A439" s="1">
        <v>44099</v>
      </c>
      <c r="B439">
        <v>6.7100000380000004</v>
      </c>
      <c r="C439">
        <v>6.5</v>
      </c>
      <c r="D439">
        <v>6.6100001339999999</v>
      </c>
      <c r="E439">
        <v>6.5100002290000001</v>
      </c>
      <c r="F439">
        <v>53761800</v>
      </c>
      <c r="G439">
        <v>6.5100002290000001</v>
      </c>
      <c r="I439">
        <f t="shared" si="57"/>
        <v>6.7164220062518094</v>
      </c>
      <c r="K439">
        <f t="shared" si="49"/>
        <v>6.5880606736012002</v>
      </c>
      <c r="L439">
        <f t="shared" si="50"/>
        <v>6.6061494938980125</v>
      </c>
      <c r="M439">
        <f t="shared" si="51"/>
        <v>-1.8088820296812622E-2</v>
      </c>
      <c r="O439">
        <f t="shared" si="53"/>
        <v>0.99482406744969409</v>
      </c>
      <c r="P439" s="3">
        <f t="shared" si="56"/>
        <v>6.497831995073402</v>
      </c>
      <c r="R439">
        <f t="shared" si="54"/>
        <v>6.5482715412482193</v>
      </c>
      <c r="S439">
        <f t="shared" si="55"/>
        <v>-1.6632221613461798E-2</v>
      </c>
    </row>
    <row r="440" spans="1:19" x14ac:dyDescent="0.25">
      <c r="A440" s="1">
        <v>44102</v>
      </c>
      <c r="B440">
        <v>6.7699999809999998</v>
      </c>
      <c r="C440">
        <v>6.579999924</v>
      </c>
      <c r="D440">
        <v>6.5900001530000001</v>
      </c>
      <c r="E440">
        <v>6.6900000569999998</v>
      </c>
      <c r="F440">
        <v>47582600</v>
      </c>
      <c r="G440">
        <v>6.6900000569999998</v>
      </c>
      <c r="I440">
        <f t="shared" si="57"/>
        <v>6.6132111176259052</v>
      </c>
      <c r="K440">
        <f t="shared" si="49"/>
        <v>6.623999726505752</v>
      </c>
      <c r="L440">
        <f t="shared" si="50"/>
        <v>6.6390303653006004</v>
      </c>
      <c r="M440">
        <f t="shared" si="51"/>
        <v>-1.5030638794848592E-2</v>
      </c>
      <c r="O440">
        <f t="shared" si="53"/>
        <v>1.0240962048422604</v>
      </c>
      <c r="P440" s="3">
        <f t="shared" si="56"/>
        <v>6.6505749413245967</v>
      </c>
      <c r="R440">
        <f t="shared" si="54"/>
        <v>6.5119080676605368</v>
      </c>
      <c r="S440">
        <f t="shared" si="55"/>
        <v>-1.7816096731915039E-2</v>
      </c>
    </row>
    <row r="441" spans="1:19" x14ac:dyDescent="0.25">
      <c r="A441" s="1">
        <v>44103</v>
      </c>
      <c r="B441">
        <v>6.6999998090000004</v>
      </c>
      <c r="C441">
        <v>6.5399999619999996</v>
      </c>
      <c r="D441">
        <v>6.6900000569999998</v>
      </c>
      <c r="E441">
        <v>6.5999999049999998</v>
      </c>
      <c r="F441">
        <v>38987300</v>
      </c>
      <c r="G441">
        <v>6.5999999049999998</v>
      </c>
      <c r="I441">
        <f t="shared" si="57"/>
        <v>6.651605587312952</v>
      </c>
      <c r="K441">
        <f t="shared" si="49"/>
        <v>6.5962491823128548</v>
      </c>
      <c r="L441">
        <f t="shared" si="50"/>
        <v>6.6119998157528759</v>
      </c>
      <c r="M441">
        <f t="shared" si="51"/>
        <v>-1.5750633440021148E-2</v>
      </c>
      <c r="O441">
        <f t="shared" si="53"/>
        <v>1.0189315768388327</v>
      </c>
      <c r="P441" s="3">
        <f t="shared" si="56"/>
        <v>6.5847666598238526</v>
      </c>
      <c r="R441">
        <f t="shared" si="54"/>
        <v>6.4810230385815073</v>
      </c>
      <c r="S441">
        <f t="shared" si="55"/>
        <v>-1.8600232672741902E-2</v>
      </c>
    </row>
    <row r="442" spans="1:19" x14ac:dyDescent="0.25">
      <c r="A442" s="1">
        <v>44104</v>
      </c>
      <c r="B442">
        <v>6.75</v>
      </c>
      <c r="C442">
        <v>6.5900001530000001</v>
      </c>
      <c r="D442">
        <v>6.6100001339999999</v>
      </c>
      <c r="E442">
        <v>6.6599998469999999</v>
      </c>
      <c r="F442">
        <v>55944600</v>
      </c>
      <c r="G442">
        <v>6.6599998469999999</v>
      </c>
      <c r="I442">
        <f t="shared" si="57"/>
        <v>6.6258027461564755</v>
      </c>
      <c r="K442">
        <f t="shared" si="49"/>
        <v>6.6142864011570204</v>
      </c>
      <c r="L442">
        <f t="shared" si="50"/>
        <v>6.6281245146564274</v>
      </c>
      <c r="M442">
        <f t="shared" si="51"/>
        <v>-1.3838113499406789E-2</v>
      </c>
      <c r="O442">
        <f t="shared" si="53"/>
        <v>1.0101235150726158</v>
      </c>
      <c r="P442" s="3">
        <f t="shared" si="56"/>
        <v>6.6559870249132507</v>
      </c>
      <c r="R442">
        <f t="shared" si="54"/>
        <v>6.5996471198490259</v>
      </c>
      <c r="S442">
        <f t="shared" si="55"/>
        <v>-1.0366773836326271E-2</v>
      </c>
    </row>
    <row r="443" spans="1:19" x14ac:dyDescent="0.25">
      <c r="A443" s="1">
        <v>44105</v>
      </c>
      <c r="B443">
        <v>6.7699999809999998</v>
      </c>
      <c r="C443">
        <v>6.6300001139999996</v>
      </c>
      <c r="D443">
        <v>6.7100000380000004</v>
      </c>
      <c r="E443">
        <v>6.75</v>
      </c>
      <c r="F443">
        <v>58340600</v>
      </c>
      <c r="G443">
        <v>6.75</v>
      </c>
      <c r="I443">
        <f t="shared" si="57"/>
        <v>6.6429012965782377</v>
      </c>
      <c r="K443">
        <f t="shared" si="49"/>
        <v>6.6723764950443929</v>
      </c>
      <c r="L443">
        <f t="shared" si="50"/>
        <v>6.6821432005785102</v>
      </c>
      <c r="M443">
        <f t="shared" si="51"/>
        <v>-9.766705534117414E-3</v>
      </c>
      <c r="O443">
        <f t="shared" si="53"/>
        <v>1.0064642596196891</v>
      </c>
      <c r="P443" s="3">
        <f t="shared" si="56"/>
        <v>6.7495452945135961</v>
      </c>
      <c r="R443">
        <f t="shared" si="54"/>
        <v>6.7093568919241626</v>
      </c>
      <c r="S443">
        <f t="shared" si="55"/>
        <v>-3.1621810816384885E-3</v>
      </c>
    </row>
    <row r="444" spans="1:19" x14ac:dyDescent="0.25">
      <c r="A444" s="1">
        <v>44106</v>
      </c>
      <c r="B444">
        <v>6.9299998279999997</v>
      </c>
      <c r="C444">
        <v>6.5999999049999998</v>
      </c>
      <c r="D444">
        <v>6.6199998860000004</v>
      </c>
      <c r="E444">
        <v>6.8899998660000001</v>
      </c>
      <c r="F444">
        <v>60798400</v>
      </c>
      <c r="G444">
        <v>6.8899998660000001</v>
      </c>
      <c r="I444">
        <f t="shared" si="57"/>
        <v>6.6964506482891188</v>
      </c>
      <c r="K444">
        <f t="shared" si="49"/>
        <v>6.7779501761167475</v>
      </c>
      <c r="L444">
        <f t="shared" si="50"/>
        <v>6.7811881805221965</v>
      </c>
      <c r="M444">
        <f t="shared" si="51"/>
        <v>-3.2380044054491899E-3</v>
      </c>
      <c r="O444">
        <f t="shared" si="53"/>
        <v>1.0088882980304708</v>
      </c>
      <c r="P444" s="3">
        <f t="shared" si="56"/>
        <v>6.8923122585240115</v>
      </c>
      <c r="R444">
        <f t="shared" si="54"/>
        <v>6.8274763255269795</v>
      </c>
      <c r="S444">
        <f t="shared" si="55"/>
        <v>4.1147157994288319E-3</v>
      </c>
    </row>
    <row r="445" spans="1:19" x14ac:dyDescent="0.25">
      <c r="A445" s="1">
        <v>44109</v>
      </c>
      <c r="B445">
        <v>7.0500001909999996</v>
      </c>
      <c r="C445">
        <v>6.9499998090000004</v>
      </c>
      <c r="D445">
        <v>6.9499998090000004</v>
      </c>
      <c r="E445">
        <v>7.0199999809999998</v>
      </c>
      <c r="F445">
        <v>42359400</v>
      </c>
      <c r="G445">
        <v>7.0199999809999998</v>
      </c>
      <c r="I445">
        <f t="shared" si="57"/>
        <v>6.7932252571445595</v>
      </c>
      <c r="K445">
        <f t="shared" si="49"/>
        <v>6.9029985682994228</v>
      </c>
      <c r="L445">
        <f t="shared" si="50"/>
        <v>6.8989750785583741</v>
      </c>
      <c r="M445">
        <f t="shared" si="51"/>
        <v>4.023489741048417E-3</v>
      </c>
      <c r="O445">
        <f t="shared" si="53"/>
        <v>1.0135192998874862</v>
      </c>
      <c r="P445" s="3">
        <f t="shared" si="56"/>
        <v>7.0261574399903779</v>
      </c>
      <c r="R445">
        <f t="shared" si="54"/>
        <v>6.9228457628808293</v>
      </c>
      <c r="S445">
        <f t="shared" si="55"/>
        <v>9.5899990926940921E-3</v>
      </c>
    </row>
    <row r="446" spans="1:19" x14ac:dyDescent="0.25">
      <c r="A446" s="1">
        <v>44110</v>
      </c>
      <c r="B446">
        <v>7.25</v>
      </c>
      <c r="C446">
        <v>6.9600000380000004</v>
      </c>
      <c r="D446">
        <v>7.0599999430000002</v>
      </c>
      <c r="E446">
        <v>6.9800000190000002</v>
      </c>
      <c r="F446">
        <v>78203800</v>
      </c>
      <c r="G446">
        <v>6.9800000190000002</v>
      </c>
      <c r="I446">
        <f t="shared" si="57"/>
        <v>6.9066126190722796</v>
      </c>
      <c r="K446">
        <f t="shared" si="49"/>
        <v>6.9478328269117764</v>
      </c>
      <c r="L446">
        <f t="shared" si="50"/>
        <v>6.9414992936497111</v>
      </c>
      <c r="M446">
        <f t="shared" si="51"/>
        <v>6.3335332620657299E-3</v>
      </c>
      <c r="O446">
        <f t="shared" si="53"/>
        <v>1.0020776903277349</v>
      </c>
      <c r="P446" s="3">
        <f t="shared" si="56"/>
        <v>7.0009980324879724</v>
      </c>
      <c r="R446">
        <f t="shared" si="54"/>
        <v>6.9743758796637305</v>
      </c>
      <c r="S446">
        <f t="shared" si="55"/>
        <v>1.2106406154106519E-2</v>
      </c>
    </row>
    <row r="447" spans="1:19" x14ac:dyDescent="0.25">
      <c r="A447" s="1">
        <v>44111</v>
      </c>
      <c r="B447">
        <v>7.25</v>
      </c>
      <c r="C447">
        <v>7.0599999430000002</v>
      </c>
      <c r="D447">
        <v>7.1100001339999999</v>
      </c>
      <c r="E447">
        <v>7.2300000190000002</v>
      </c>
      <c r="F447">
        <v>50664100</v>
      </c>
      <c r="G447">
        <v>7.2300000190000002</v>
      </c>
      <c r="I447">
        <f t="shared" si="57"/>
        <v>6.9433063190361395</v>
      </c>
      <c r="K447">
        <f t="shared" si="49"/>
        <v>7.103714971980601</v>
      </c>
      <c r="L447">
        <f t="shared" si="50"/>
        <v>7.0889164229558883</v>
      </c>
      <c r="M447">
        <f t="shared" si="51"/>
        <v>1.4798549024712421E-2</v>
      </c>
      <c r="O447">
        <f t="shared" si="53"/>
        <v>1.0267107609138471</v>
      </c>
      <c r="P447" s="3">
        <f t="shared" si="56"/>
        <v>7.2254681477577938</v>
      </c>
      <c r="R447">
        <f t="shared" si="54"/>
        <v>7.023182951507664</v>
      </c>
      <c r="S447">
        <f t="shared" si="55"/>
        <v>1.4308446095496138E-2</v>
      </c>
    </row>
    <row r="448" spans="1:19" x14ac:dyDescent="0.25">
      <c r="A448" s="1">
        <v>44112</v>
      </c>
      <c r="B448">
        <v>7.3499999049999998</v>
      </c>
      <c r="C448">
        <v>7.1999998090000004</v>
      </c>
      <c r="D448">
        <v>7.2899999619999996</v>
      </c>
      <c r="E448">
        <v>7.3499999049999998</v>
      </c>
      <c r="F448">
        <v>54513300</v>
      </c>
      <c r="G448">
        <v>7.3499999049999998</v>
      </c>
      <c r="I448">
        <f t="shared" si="57"/>
        <v>7.0866531690180699</v>
      </c>
      <c r="K448">
        <f t="shared" si="49"/>
        <v>7.249044535505595</v>
      </c>
      <c r="L448">
        <f t="shared" si="50"/>
        <v>7.2268574384903008</v>
      </c>
      <c r="M448">
        <f t="shared" si="51"/>
        <v>2.2187097015294428E-2</v>
      </c>
      <c r="O448">
        <f t="shared" si="53"/>
        <v>1.0310315586897452</v>
      </c>
      <c r="P448" s="3">
        <f t="shared" si="56"/>
        <v>7.3667737092974601</v>
      </c>
      <c r="R448">
        <f t="shared" si="54"/>
        <v>7.1254647720306608</v>
      </c>
      <c r="S448">
        <f t="shared" si="55"/>
        <v>1.9586848561146172E-2</v>
      </c>
    </row>
    <row r="449" spans="1:19" x14ac:dyDescent="0.25">
      <c r="A449" s="1">
        <v>44113</v>
      </c>
      <c r="B449">
        <v>7.4400000569999998</v>
      </c>
      <c r="C449">
        <v>7.2300000190000002</v>
      </c>
      <c r="D449">
        <v>7.3600001339999999</v>
      </c>
      <c r="E449">
        <v>7.25</v>
      </c>
      <c r="F449">
        <v>50977900</v>
      </c>
      <c r="G449">
        <v>7.25</v>
      </c>
      <c r="I449">
        <f t="shared" si="57"/>
        <v>7.2183265370090348</v>
      </c>
      <c r="K449">
        <f t="shared" si="49"/>
        <v>7.2717380287029245</v>
      </c>
      <c r="L449">
        <f t="shared" si="50"/>
        <v>7.2495222677527975</v>
      </c>
      <c r="M449">
        <f t="shared" si="51"/>
        <v>2.2215760950126565E-2</v>
      </c>
      <c r="O449">
        <f t="shared" si="53"/>
        <v>1.0142638240187296</v>
      </c>
      <c r="P449" s="3">
        <f t="shared" si="56"/>
        <v>7.284190595145275</v>
      </c>
      <c r="R449">
        <f t="shared" si="54"/>
        <v>7.1611958550076196</v>
      </c>
      <c r="S449">
        <f t="shared" si="55"/>
        <v>2.0555502626094929E-2</v>
      </c>
    </row>
    <row r="450" spans="1:19" x14ac:dyDescent="0.25">
      <c r="A450" s="1">
        <v>44116</v>
      </c>
      <c r="B450">
        <v>7.8699998860000004</v>
      </c>
      <c r="C450">
        <v>7.329999924</v>
      </c>
      <c r="D450">
        <v>7.3600001339999999</v>
      </c>
      <c r="E450">
        <v>7.670000076</v>
      </c>
      <c r="F450">
        <v>97692900</v>
      </c>
      <c r="G450">
        <v>7.670000076</v>
      </c>
      <c r="I450">
        <f t="shared" si="57"/>
        <v>7.234163268504517</v>
      </c>
      <c r="K450">
        <f t="shared" si="49"/>
        <v>7.5050326747205007</v>
      </c>
      <c r="L450">
        <f t="shared" si="50"/>
        <v>7.4708690523514623</v>
      </c>
      <c r="M450">
        <f t="shared" si="51"/>
        <v>3.4163622369038853E-2</v>
      </c>
      <c r="O450">
        <f t="shared" si="53"/>
        <v>1.0341073747873228</v>
      </c>
      <c r="P450" s="3">
        <f t="shared" si="56"/>
        <v>7.6885568893691358</v>
      </c>
      <c r="R450">
        <f t="shared" si="54"/>
        <v>7.4012445034874172</v>
      </c>
      <c r="S450">
        <f t="shared" si="55"/>
        <v>3.3725091377317093E-2</v>
      </c>
    </row>
    <row r="451" spans="1:19" x14ac:dyDescent="0.25">
      <c r="A451" s="1">
        <v>44117</v>
      </c>
      <c r="B451">
        <v>7.8800001139999996</v>
      </c>
      <c r="C451">
        <v>7.6300001139999996</v>
      </c>
      <c r="D451">
        <v>7.8200001720000003</v>
      </c>
      <c r="E451">
        <v>7.7600002290000001</v>
      </c>
      <c r="F451">
        <v>74562600</v>
      </c>
      <c r="G451">
        <v>7.7600002290000001</v>
      </c>
      <c r="I451">
        <f t="shared" si="57"/>
        <v>7.4520816722522589</v>
      </c>
      <c r="K451">
        <f t="shared" ref="K451:K514" si="58">L451+M451</f>
        <v>7.6743291008576744</v>
      </c>
      <c r="L451">
        <f t="shared" si="50"/>
        <v>7.6325164518602504</v>
      </c>
      <c r="M451">
        <f t="shared" si="51"/>
        <v>4.1812648997423811E-2</v>
      </c>
      <c r="O451">
        <f t="shared" si="53"/>
        <v>1.0268169528732385</v>
      </c>
      <c r="P451" s="3">
        <f t="shared" si="56"/>
        <v>7.808662795912011</v>
      </c>
      <c r="R451">
        <f t="shared" si="54"/>
        <v>7.5633021412101176</v>
      </c>
      <c r="S451">
        <f t="shared" si="55"/>
        <v>4.1425044158040082E-2</v>
      </c>
    </row>
    <row r="452" spans="1:19" x14ac:dyDescent="0.25">
      <c r="A452" s="1">
        <v>44118</v>
      </c>
      <c r="B452">
        <v>7.75</v>
      </c>
      <c r="C452">
        <v>7.5500001909999996</v>
      </c>
      <c r="D452">
        <v>7.7300000190000002</v>
      </c>
      <c r="E452">
        <v>7.5700001720000003</v>
      </c>
      <c r="F452">
        <v>57752100</v>
      </c>
      <c r="G452">
        <v>7.5700001720000003</v>
      </c>
      <c r="I452">
        <f t="shared" si="57"/>
        <v>7.6060409506261291</v>
      </c>
      <c r="K452">
        <f t="shared" si="58"/>
        <v>7.6608474175605306</v>
      </c>
      <c r="L452">
        <f t="shared" ref="L452:L515" si="59">($J$2*G452+(1-$J$2)*(L451+M451))</f>
        <v>7.6221646364288373</v>
      </c>
      <c r="M452">
        <f t="shared" ref="M452:M515" si="60">($N$2*(L452-L451)+(1-$N$2)*M451)</f>
        <v>3.86827811316936E-2</v>
      </c>
      <c r="O452">
        <f t="shared" si="53"/>
        <v>1.0066371849739673</v>
      </c>
      <c r="P452" s="3">
        <f t="shared" si="56"/>
        <v>7.6245012073129281</v>
      </c>
      <c r="R452">
        <f t="shared" si="54"/>
        <v>7.5368756897109286</v>
      </c>
      <c r="S452">
        <f t="shared" si="55"/>
        <v>3.7353954418606339E-2</v>
      </c>
    </row>
    <row r="453" spans="1:19" x14ac:dyDescent="0.25">
      <c r="A453" s="1">
        <v>44119</v>
      </c>
      <c r="B453">
        <v>7.6199998860000004</v>
      </c>
      <c r="C453">
        <v>7.3699998860000004</v>
      </c>
      <c r="D453">
        <v>7.420000076</v>
      </c>
      <c r="E453">
        <v>7.6199998860000004</v>
      </c>
      <c r="F453">
        <v>49336200</v>
      </c>
      <c r="G453">
        <v>7.6199998860000004</v>
      </c>
      <c r="I453">
        <f t="shared" si="57"/>
        <v>7.5880205613130647</v>
      </c>
      <c r="K453">
        <f t="shared" si="58"/>
        <v>7.6778810069651433</v>
      </c>
      <c r="L453">
        <f t="shared" si="59"/>
        <v>7.6404236517802655</v>
      </c>
      <c r="M453">
        <f t="shared" si="60"/>
        <v>3.7457355184877666E-2</v>
      </c>
      <c r="O453">
        <f t="shared" si="53"/>
        <v>1.0043144566321243</v>
      </c>
      <c r="P453" s="3">
        <f t="shared" si="56"/>
        <v>7.6603766454165196</v>
      </c>
      <c r="R453">
        <f t="shared" si="54"/>
        <v>7.5892151779303081</v>
      </c>
      <c r="S453">
        <f t="shared" si="55"/>
        <v>3.8253086446652727E-2</v>
      </c>
    </row>
    <row r="454" spans="1:19" x14ac:dyDescent="0.25">
      <c r="A454" s="1">
        <v>44120</v>
      </c>
      <c r="B454">
        <v>7.75</v>
      </c>
      <c r="C454">
        <v>7.6100001339999999</v>
      </c>
      <c r="D454">
        <v>7.7100000380000004</v>
      </c>
      <c r="E454">
        <v>7.670000076</v>
      </c>
      <c r="F454">
        <v>47509400</v>
      </c>
      <c r="G454">
        <v>7.670000076</v>
      </c>
      <c r="I454">
        <f t="shared" si="57"/>
        <v>7.6040102236565321</v>
      </c>
      <c r="K454">
        <f t="shared" si="58"/>
        <v>7.7111614687384948</v>
      </c>
      <c r="L454">
        <f t="shared" si="59"/>
        <v>7.6739405414825717</v>
      </c>
      <c r="M454">
        <f t="shared" si="60"/>
        <v>3.7220927255923374E-2</v>
      </c>
      <c r="O454">
        <f t="shared" si="53"/>
        <v>1.0148616453301056</v>
      </c>
      <c r="P454" s="3">
        <f t="shared" si="56"/>
        <v>7.6951946644338696</v>
      </c>
      <c r="R454">
        <f t="shared" si="54"/>
        <v>7.5489633554475919</v>
      </c>
      <c r="S454">
        <f t="shared" si="55"/>
        <v>3.3542791910890594E-2</v>
      </c>
    </row>
    <row r="455" spans="1:19" x14ac:dyDescent="0.25">
      <c r="A455" s="1">
        <v>44123</v>
      </c>
      <c r="B455">
        <v>7.7199997900000001</v>
      </c>
      <c r="C455">
        <v>7.5700001720000003</v>
      </c>
      <c r="D455">
        <v>7.6799998279999997</v>
      </c>
      <c r="E455">
        <v>7.5900001530000001</v>
      </c>
      <c r="F455">
        <v>38960700</v>
      </c>
      <c r="G455">
        <v>7.5900001530000001</v>
      </c>
      <c r="I455">
        <f t="shared" si="57"/>
        <v>7.6370051498282656</v>
      </c>
      <c r="K455">
        <f t="shared" si="58"/>
        <v>7.6841668986530154</v>
      </c>
      <c r="L455">
        <f t="shared" si="59"/>
        <v>7.650580810869247</v>
      </c>
      <c r="M455">
        <f t="shared" si="60"/>
        <v>3.3586087783768495E-2</v>
      </c>
      <c r="O455">
        <f t="shared" si="53"/>
        <v>1.0156952297917239</v>
      </c>
      <c r="P455" s="3">
        <f t="shared" si="56"/>
        <v>7.616644909306749</v>
      </c>
      <c r="R455">
        <f t="shared" si="54"/>
        <v>7.472032817533794</v>
      </c>
      <c r="S455">
        <f t="shared" si="55"/>
        <v>2.6914392121409284E-2</v>
      </c>
    </row>
    <row r="456" spans="1:19" x14ac:dyDescent="0.25">
      <c r="A456" s="1">
        <v>44124</v>
      </c>
      <c r="B456">
        <v>7.8499999049999998</v>
      </c>
      <c r="C456">
        <v>7.579999924</v>
      </c>
      <c r="D456">
        <v>7.6199998860000004</v>
      </c>
      <c r="E456">
        <v>7.7399997709999999</v>
      </c>
      <c r="F456">
        <v>63447000</v>
      </c>
      <c r="G456">
        <v>7.7399997709999999</v>
      </c>
      <c r="I456">
        <f t="shared" si="57"/>
        <v>7.6135026514141328</v>
      </c>
      <c r="K456">
        <f t="shared" si="58"/>
        <v>7.7473444087806858</v>
      </c>
      <c r="L456">
        <f t="shared" si="59"/>
        <v>7.7120833348265077</v>
      </c>
      <c r="M456">
        <f t="shared" si="60"/>
        <v>3.5261073954178025E-2</v>
      </c>
      <c r="O456">
        <f t="shared" si="53"/>
        <v>1.0223831199026747</v>
      </c>
      <c r="P456" s="3">
        <f t="shared" si="56"/>
        <v>7.7659498805799831</v>
      </c>
      <c r="R456">
        <f t="shared" si="54"/>
        <v>7.5650487972526204</v>
      </c>
      <c r="S456">
        <f t="shared" si="55"/>
        <v>3.0880487377254309E-2</v>
      </c>
    </row>
    <row r="457" spans="1:19" x14ac:dyDescent="0.25">
      <c r="A457" s="1">
        <v>44125</v>
      </c>
      <c r="B457">
        <v>7.8800001139999996</v>
      </c>
      <c r="C457">
        <v>7.7300000190000002</v>
      </c>
      <c r="D457">
        <v>7.7699999809999998</v>
      </c>
      <c r="E457">
        <v>7.8499999049999998</v>
      </c>
      <c r="F457">
        <v>51981100</v>
      </c>
      <c r="G457">
        <v>7.8499999049999998</v>
      </c>
      <c r="I457">
        <f t="shared" si="57"/>
        <v>7.6767512112070664</v>
      </c>
      <c r="K457">
        <f t="shared" si="58"/>
        <v>7.8370128957310996</v>
      </c>
      <c r="L457">
        <f t="shared" si="59"/>
        <v>7.7986721568903423</v>
      </c>
      <c r="M457">
        <f t="shared" si="60"/>
        <v>3.8340738840757421E-2</v>
      </c>
      <c r="O457">
        <f t="shared" si="53"/>
        <v>1.0326382532521212</v>
      </c>
      <c r="P457" s="3">
        <f t="shared" si="56"/>
        <v>7.8730857996795054</v>
      </c>
      <c r="R457">
        <f t="shared" si="54"/>
        <v>7.5935085560281772</v>
      </c>
      <c r="S457">
        <f t="shared" si="55"/>
        <v>3.0735243661152462E-2</v>
      </c>
    </row>
    <row r="458" spans="1:19" x14ac:dyDescent="0.25">
      <c r="A458" s="1">
        <v>44126</v>
      </c>
      <c r="B458">
        <v>8.2200002669999996</v>
      </c>
      <c r="C458">
        <v>7.8899998660000001</v>
      </c>
      <c r="D458">
        <v>7.9299998279999997</v>
      </c>
      <c r="E458">
        <v>8.2100000380000004</v>
      </c>
      <c r="F458">
        <v>74008500</v>
      </c>
      <c r="G458">
        <v>8.2100000380000004</v>
      </c>
      <c r="I458">
        <f t="shared" si="57"/>
        <v>7.7633755581035331</v>
      </c>
      <c r="K458">
        <f t="shared" si="58"/>
        <v>8.0730368199743747</v>
      </c>
      <c r="L458">
        <f t="shared" si="59"/>
        <v>8.02350646686555</v>
      </c>
      <c r="M458">
        <f t="shared" si="60"/>
        <v>4.9530353108824435E-2</v>
      </c>
      <c r="O458">
        <f t="shared" ref="O458:O521" si="61">$Q$2*(G458/R458)+(1-$Q$2)*O457</f>
        <v>1.0493690787219006</v>
      </c>
      <c r="P458" s="3">
        <f t="shared" si="56"/>
        <v>8.2394243270001315</v>
      </c>
      <c r="R458">
        <f t="shared" ref="R458:R521" si="62">($J$2*(G458/O451)+(1-$J$2)*(R457+S457))</f>
        <v>7.8099133343485381</v>
      </c>
      <c r="S458">
        <f t="shared" ref="S458:S521" si="63">$N$2*(R458-R457)+(1-$N$2)*S457</f>
        <v>4.1875415740704962E-2</v>
      </c>
    </row>
    <row r="459" spans="1:19" x14ac:dyDescent="0.25">
      <c r="A459" s="1">
        <v>44127</v>
      </c>
      <c r="B459">
        <v>8.3500003809999992</v>
      </c>
      <c r="C459">
        <v>8.0900001530000001</v>
      </c>
      <c r="D459">
        <v>8.3000001910000005</v>
      </c>
      <c r="E459">
        <v>8.1599998469999999</v>
      </c>
      <c r="F459">
        <v>62249000</v>
      </c>
      <c r="G459">
        <v>8.1599998469999999</v>
      </c>
      <c r="I459">
        <f t="shared" si="57"/>
        <v>7.9866877980517668</v>
      </c>
      <c r="K459">
        <f t="shared" si="58"/>
        <v>8.1686575774067798</v>
      </c>
      <c r="L459">
        <f t="shared" si="59"/>
        <v>8.1165183334871873</v>
      </c>
      <c r="M459">
        <f t="shared" si="60"/>
        <v>5.2139243919593202E-2</v>
      </c>
      <c r="O459">
        <f t="shared" si="61"/>
        <v>1.0253537750708841</v>
      </c>
      <c r="P459" s="3">
        <f t="shared" ref="P459:P522" si="64">(R459+S459)*O459</f>
        <v>8.2320536147721164</v>
      </c>
      <c r="R459">
        <f t="shared" si="62"/>
        <v>7.9789931323744669</v>
      </c>
      <c r="S459">
        <f t="shared" si="63"/>
        <v>4.9507678677818398E-2</v>
      </c>
    </row>
    <row r="460" spans="1:19" x14ac:dyDescent="0.25">
      <c r="A460" s="1">
        <v>44130</v>
      </c>
      <c r="B460">
        <v>8.0699996949999999</v>
      </c>
      <c r="C460">
        <v>7.9400000569999998</v>
      </c>
      <c r="D460">
        <v>8.0399999619999996</v>
      </c>
      <c r="E460">
        <v>8.0299997330000004</v>
      </c>
      <c r="F460">
        <v>62131000</v>
      </c>
      <c r="G460">
        <v>8.0299997330000004</v>
      </c>
      <c r="I460">
        <f t="shared" si="57"/>
        <v>8.0733438225258833</v>
      </c>
      <c r="K460">
        <f t="shared" si="58"/>
        <v>8.1473081637907807</v>
      </c>
      <c r="L460">
        <f t="shared" si="59"/>
        <v>8.0993286552033901</v>
      </c>
      <c r="M460">
        <f t="shared" si="60"/>
        <v>4.7979508587389773E-2</v>
      </c>
      <c r="O460">
        <f t="shared" si="61"/>
        <v>1.0045570730133617</v>
      </c>
      <c r="P460" s="3">
        <f t="shared" si="64"/>
        <v>8.0972522819930912</v>
      </c>
      <c r="R460">
        <f t="shared" si="62"/>
        <v>8.0120021455179486</v>
      </c>
      <c r="S460">
        <f t="shared" si="63"/>
        <v>4.8517758745758192E-2</v>
      </c>
    </row>
    <row r="461" spans="1:19" x14ac:dyDescent="0.25">
      <c r="A461" s="1">
        <v>44131</v>
      </c>
      <c r="B461">
        <v>8.0900001530000001</v>
      </c>
      <c r="C461">
        <v>7.9000000950000002</v>
      </c>
      <c r="D461">
        <v>8.0100002289999992</v>
      </c>
      <c r="E461">
        <v>7.920000076</v>
      </c>
      <c r="F461">
        <v>64154500</v>
      </c>
      <c r="G461">
        <v>7.920000076</v>
      </c>
      <c r="I461">
        <f t="shared" si="57"/>
        <v>8.051671777762941</v>
      </c>
      <c r="K461">
        <f t="shared" si="58"/>
        <v>8.0748143858490558</v>
      </c>
      <c r="L461">
        <f t="shared" si="59"/>
        <v>8.0336541198953899</v>
      </c>
      <c r="M461">
        <f t="shared" si="60"/>
        <v>4.116026595366637E-2</v>
      </c>
      <c r="O461">
        <f t="shared" si="61"/>
        <v>0.99906358794481209</v>
      </c>
      <c r="P461" s="3">
        <f t="shared" si="64"/>
        <v>7.965626352015855</v>
      </c>
      <c r="R461">
        <f t="shared" si="62"/>
        <v>7.9322697051085012</v>
      </c>
      <c r="S461">
        <f t="shared" si="63"/>
        <v>4.0822746796445847E-2</v>
      </c>
    </row>
    <row r="462" spans="1:19" x14ac:dyDescent="0.25">
      <c r="A462" s="1">
        <v>44132</v>
      </c>
      <c r="B462">
        <v>7.8800001139999996</v>
      </c>
      <c r="C462">
        <v>7.6300001139999996</v>
      </c>
      <c r="D462">
        <v>7.6799998279999997</v>
      </c>
      <c r="E462">
        <v>7.6999998090000004</v>
      </c>
      <c r="F462">
        <v>82938300</v>
      </c>
      <c r="G462">
        <v>7.6999998090000004</v>
      </c>
      <c r="I462">
        <f t="shared" si="57"/>
        <v>7.9858359268814709</v>
      </c>
      <c r="K462">
        <f t="shared" si="58"/>
        <v>7.9173229260727229</v>
      </c>
      <c r="L462">
        <f t="shared" si="59"/>
        <v>7.8874070974245285</v>
      </c>
      <c r="M462">
        <f t="shared" si="60"/>
        <v>2.9915828648194698E-2</v>
      </c>
      <c r="O462">
        <f t="shared" si="61"/>
        <v>0.99098934406574268</v>
      </c>
      <c r="P462" s="3">
        <f t="shared" si="64"/>
        <v>7.7357754421866938</v>
      </c>
      <c r="R462">
        <f t="shared" si="62"/>
        <v>7.7770532516568984</v>
      </c>
      <c r="S462">
        <f t="shared" si="63"/>
        <v>2.9060394781562936E-2</v>
      </c>
    </row>
    <row r="463" spans="1:19" x14ac:dyDescent="0.25">
      <c r="A463" s="1">
        <v>44133</v>
      </c>
      <c r="B463">
        <v>8.2399997710000008</v>
      </c>
      <c r="C463">
        <v>7.8499999049999998</v>
      </c>
      <c r="D463">
        <v>8.1700000760000009</v>
      </c>
      <c r="E463">
        <v>7.9000000950000002</v>
      </c>
      <c r="F463">
        <v>118999900</v>
      </c>
      <c r="G463">
        <v>7.9000000950000002</v>
      </c>
      <c r="I463">
        <f t="shared" si="57"/>
        <v>7.8429178679407361</v>
      </c>
      <c r="K463">
        <f t="shared" si="58"/>
        <v>7.9380576542523746</v>
      </c>
      <c r="L463">
        <f t="shared" si="59"/>
        <v>7.908661510536362</v>
      </c>
      <c r="M463">
        <f t="shared" si="60"/>
        <v>2.9396143716013026E-2</v>
      </c>
      <c r="O463">
        <f t="shared" si="61"/>
        <v>1.0145599005336701</v>
      </c>
      <c r="P463" s="3">
        <f t="shared" si="64"/>
        <v>7.9067367134276498</v>
      </c>
      <c r="R463">
        <f t="shared" si="62"/>
        <v>7.7665791864171076</v>
      </c>
      <c r="S463">
        <f t="shared" si="63"/>
        <v>2.6688327180281711E-2</v>
      </c>
    </row>
    <row r="464" spans="1:19" x14ac:dyDescent="0.25">
      <c r="A464" s="1">
        <v>44134</v>
      </c>
      <c r="B464">
        <v>7.9099998469999999</v>
      </c>
      <c r="C464">
        <v>7.6100001339999999</v>
      </c>
      <c r="D464">
        <v>7.8499999049999998</v>
      </c>
      <c r="E464">
        <v>7.7300000190000002</v>
      </c>
      <c r="F464">
        <v>79345600</v>
      </c>
      <c r="G464">
        <v>7.7300000190000002</v>
      </c>
      <c r="I464">
        <f t="shared" si="57"/>
        <v>7.8714589814703686</v>
      </c>
      <c r="K464">
        <f t="shared" si="58"/>
        <v>7.8571832512846287</v>
      </c>
      <c r="L464">
        <f t="shared" si="59"/>
        <v>7.834028836626187</v>
      </c>
      <c r="M464">
        <f t="shared" si="60"/>
        <v>2.3154414658441744E-2</v>
      </c>
      <c r="O464">
        <f t="shared" si="61"/>
        <v>1.0121207843011013</v>
      </c>
      <c r="P464" s="3">
        <f t="shared" si="64"/>
        <v>7.7497427689718492</v>
      </c>
      <c r="R464">
        <f t="shared" si="62"/>
        <v>7.6394739986044096</v>
      </c>
      <c r="S464">
        <f t="shared" si="63"/>
        <v>1.7460716280702924E-2</v>
      </c>
    </row>
    <row r="465" spans="1:19" x14ac:dyDescent="0.25">
      <c r="A465" s="1">
        <v>44137</v>
      </c>
      <c r="B465">
        <v>7.8600001339999999</v>
      </c>
      <c r="C465">
        <v>7.6799998279999997</v>
      </c>
      <c r="D465">
        <v>7.829999924</v>
      </c>
      <c r="E465">
        <v>7.7100000380000004</v>
      </c>
      <c r="F465">
        <v>59962900</v>
      </c>
      <c r="G465">
        <v>7.7100000380000004</v>
      </c>
      <c r="I465">
        <f t="shared" si="57"/>
        <v>7.8007295002351844</v>
      </c>
      <c r="K465">
        <f t="shared" si="58"/>
        <v>7.8023305629022168</v>
      </c>
      <c r="L465">
        <f t="shared" si="59"/>
        <v>7.7835916446423141</v>
      </c>
      <c r="M465">
        <f t="shared" si="60"/>
        <v>1.8738918259902863E-2</v>
      </c>
      <c r="O465">
        <f t="shared" si="61"/>
        <v>1.0261526862529167</v>
      </c>
      <c r="P465" s="3">
        <f t="shared" si="64"/>
        <v>7.7066880308061982</v>
      </c>
      <c r="R465">
        <f t="shared" si="62"/>
        <v>7.5021033518395637</v>
      </c>
      <c r="S465">
        <f t="shared" si="63"/>
        <v>8.1708344979699917E-3</v>
      </c>
    </row>
    <row r="466" spans="1:19" x14ac:dyDescent="0.25">
      <c r="A466" s="1">
        <v>44138</v>
      </c>
      <c r="B466">
        <v>7.9299998279999997</v>
      </c>
      <c r="C466">
        <v>7.7300000190000002</v>
      </c>
      <c r="D466">
        <v>7.7600002290000001</v>
      </c>
      <c r="E466">
        <v>7.8800001139999996</v>
      </c>
      <c r="F466">
        <v>65108800</v>
      </c>
      <c r="G466">
        <v>7.8800001139999996</v>
      </c>
      <c r="I466">
        <f t="shared" si="57"/>
        <v>7.7553647691175929</v>
      </c>
      <c r="K466">
        <f t="shared" si="58"/>
        <v>7.8622343432439443</v>
      </c>
      <c r="L466">
        <f t="shared" si="59"/>
        <v>7.8411653384511082</v>
      </c>
      <c r="M466">
        <f t="shared" si="60"/>
        <v>2.1069004792836334E-2</v>
      </c>
      <c r="O466">
        <f t="shared" si="61"/>
        <v>1.0360540269182812</v>
      </c>
      <c r="P466" s="3">
        <f t="shared" si="64"/>
        <v>7.8855424245503318</v>
      </c>
      <c r="R466">
        <f t="shared" si="62"/>
        <v>7.5977133364050315</v>
      </c>
      <c r="S466">
        <f t="shared" si="63"/>
        <v>1.3417183502019864E-2</v>
      </c>
    </row>
    <row r="467" spans="1:19" x14ac:dyDescent="0.25">
      <c r="A467" s="1">
        <v>44139</v>
      </c>
      <c r="B467">
        <v>7.8699998860000004</v>
      </c>
      <c r="C467">
        <v>7.6300001139999996</v>
      </c>
      <c r="D467">
        <v>7.8600001339999999</v>
      </c>
      <c r="E467">
        <v>7.6399998660000001</v>
      </c>
      <c r="F467">
        <v>67326800</v>
      </c>
      <c r="G467">
        <v>7.6399998660000001</v>
      </c>
      <c r="I467">
        <f t="shared" si="57"/>
        <v>7.8176824415587962</v>
      </c>
      <c r="K467">
        <f t="shared" si="58"/>
        <v>7.7655190750974903</v>
      </c>
      <c r="L467">
        <f t="shared" si="59"/>
        <v>7.7511171046219722</v>
      </c>
      <c r="M467">
        <f t="shared" si="60"/>
        <v>1.4401970475517997E-2</v>
      </c>
      <c r="O467">
        <f t="shared" si="61"/>
        <v>1.0073628241465167</v>
      </c>
      <c r="P467" s="3">
        <f t="shared" si="64"/>
        <v>7.6775952795516123</v>
      </c>
      <c r="R467">
        <f t="shared" si="62"/>
        <v>7.6082361440887372</v>
      </c>
      <c r="S467">
        <f t="shared" si="63"/>
        <v>1.3243520952921008E-2</v>
      </c>
    </row>
    <row r="468" spans="1:19" x14ac:dyDescent="0.25">
      <c r="A468" s="1">
        <v>44140</v>
      </c>
      <c r="B468">
        <v>7.9899997709999999</v>
      </c>
      <c r="C468">
        <v>7.7100000380000004</v>
      </c>
      <c r="D468">
        <v>7.7600002290000001</v>
      </c>
      <c r="E468">
        <v>7.9899997709999999</v>
      </c>
      <c r="F468">
        <v>61442600</v>
      </c>
      <c r="G468">
        <v>7.9899997709999999</v>
      </c>
      <c r="I468">
        <f t="shared" si="57"/>
        <v>7.7288411537793982</v>
      </c>
      <c r="K468">
        <f t="shared" si="58"/>
        <v>7.8988958144013388</v>
      </c>
      <c r="L468">
        <f t="shared" si="59"/>
        <v>7.8777594230487455</v>
      </c>
      <c r="M468">
        <f t="shared" si="60"/>
        <v>2.1136391352593313E-2</v>
      </c>
      <c r="O468">
        <f t="shared" si="61"/>
        <v>1.0215397079084805</v>
      </c>
      <c r="P468" s="3">
        <f t="shared" si="64"/>
        <v>8.0027502266250217</v>
      </c>
      <c r="R468">
        <f t="shared" si="62"/>
        <v>7.809484190443202</v>
      </c>
      <c r="S468">
        <f t="shared" si="63"/>
        <v>2.4523792477013633E-2</v>
      </c>
    </row>
    <row r="469" spans="1:19" x14ac:dyDescent="0.25">
      <c r="A469" s="1">
        <v>44141</v>
      </c>
      <c r="B469">
        <v>8.0200004580000002</v>
      </c>
      <c r="C469">
        <v>7.75</v>
      </c>
      <c r="D469">
        <v>8.0100002289999992</v>
      </c>
      <c r="E469">
        <v>7.7899999619999996</v>
      </c>
      <c r="F469">
        <v>50912100</v>
      </c>
      <c r="G469">
        <v>7.7899999619999996</v>
      </c>
      <c r="I469">
        <f t="shared" si="57"/>
        <v>7.859420462389699</v>
      </c>
      <c r="K469">
        <f t="shared" si="58"/>
        <v>7.8623174039812227</v>
      </c>
      <c r="L469">
        <f t="shared" si="59"/>
        <v>7.8444478882006692</v>
      </c>
      <c r="M469">
        <f t="shared" si="60"/>
        <v>1.7869515780553132E-2</v>
      </c>
      <c r="O469">
        <f t="shared" si="61"/>
        <v>0.99556866345476991</v>
      </c>
      <c r="P469" s="3">
        <f t="shared" si="64"/>
        <v>7.8378612880563594</v>
      </c>
      <c r="R469">
        <f t="shared" si="62"/>
        <v>7.8474195951435348</v>
      </c>
      <c r="S469">
        <f t="shared" si="63"/>
        <v>2.5328489210412784E-2</v>
      </c>
    </row>
    <row r="470" spans="1:19" x14ac:dyDescent="0.25">
      <c r="A470" s="1">
        <v>44144</v>
      </c>
      <c r="B470">
        <v>8.3800001139999996</v>
      </c>
      <c r="C470">
        <v>8.0799999239999991</v>
      </c>
      <c r="D470">
        <v>8.1099996569999995</v>
      </c>
      <c r="E470">
        <v>8.1999998089999995</v>
      </c>
      <c r="F470">
        <v>110511300</v>
      </c>
      <c r="G470">
        <v>8.1999998089999995</v>
      </c>
      <c r="I470">
        <f t="shared" si="57"/>
        <v>7.8247102121948497</v>
      </c>
      <c r="K470">
        <f t="shared" si="58"/>
        <v>8.0591585944217261</v>
      </c>
      <c r="L470">
        <f t="shared" si="59"/>
        <v>8.0311586064906102</v>
      </c>
      <c r="M470">
        <f t="shared" si="60"/>
        <v>2.7999987931116403E-2</v>
      </c>
      <c r="O470">
        <f t="shared" si="61"/>
        <v>1.0246546298758765</v>
      </c>
      <c r="P470" s="3">
        <f t="shared" si="64"/>
        <v>8.2066133986516032</v>
      </c>
      <c r="R470">
        <f t="shared" si="62"/>
        <v>7.9775350444434272</v>
      </c>
      <c r="S470">
        <f t="shared" si="63"/>
        <v>3.1615706815781561E-2</v>
      </c>
    </row>
    <row r="471" spans="1:19" x14ac:dyDescent="0.25">
      <c r="A471" s="1">
        <v>44145</v>
      </c>
      <c r="B471">
        <v>8.5900001530000001</v>
      </c>
      <c r="C471">
        <v>8.1800003050000001</v>
      </c>
      <c r="D471">
        <v>8.2299995419999998</v>
      </c>
      <c r="E471">
        <v>8.3800001139999996</v>
      </c>
      <c r="F471">
        <v>87468400</v>
      </c>
      <c r="G471">
        <v>8.3800001139999996</v>
      </c>
      <c r="I471">
        <f t="shared" si="57"/>
        <v>8.0123550105974246</v>
      </c>
      <c r="K471">
        <f t="shared" si="58"/>
        <v>8.2572045877293281</v>
      </c>
      <c r="L471">
        <f t="shared" si="59"/>
        <v>8.2195793542108628</v>
      </c>
      <c r="M471">
        <f t="shared" si="60"/>
        <v>3.7625233518464571E-2</v>
      </c>
      <c r="O471">
        <f t="shared" si="61"/>
        <v>1.0285008222053045</v>
      </c>
      <c r="P471" s="3">
        <f t="shared" si="64"/>
        <v>8.4173824339342893</v>
      </c>
      <c r="R471">
        <f t="shared" si="62"/>
        <v>8.1443975411168168</v>
      </c>
      <c r="S471">
        <f t="shared" si="63"/>
        <v>3.9730514207238041E-2</v>
      </c>
    </row>
    <row r="472" spans="1:19" x14ac:dyDescent="0.25">
      <c r="A472" s="1">
        <v>44146</v>
      </c>
      <c r="B472">
        <v>8.6000003809999992</v>
      </c>
      <c r="C472">
        <v>8.2899999619999996</v>
      </c>
      <c r="D472">
        <v>8.6000003809999992</v>
      </c>
      <c r="E472">
        <v>8.3299999239999991</v>
      </c>
      <c r="F472">
        <v>75644400</v>
      </c>
      <c r="G472">
        <v>8.3299999239999991</v>
      </c>
      <c r="I472">
        <f t="shared" si="57"/>
        <v>8.1961775622987112</v>
      </c>
      <c r="K472">
        <f t="shared" si="58"/>
        <v>8.3334113494712483</v>
      </c>
      <c r="L472">
        <f t="shared" si="59"/>
        <v>8.2936022558646627</v>
      </c>
      <c r="M472">
        <f t="shared" si="60"/>
        <v>3.9809093606584689E-2</v>
      </c>
      <c r="O472">
        <f t="shared" si="61"/>
        <v>1.0226242067392004</v>
      </c>
      <c r="P472" s="3">
        <f t="shared" si="64"/>
        <v>8.3739135879979365</v>
      </c>
      <c r="R472">
        <f t="shared" si="62"/>
        <v>8.1509141557154354</v>
      </c>
      <c r="S472">
        <f t="shared" si="63"/>
        <v>3.7737680230720876E-2</v>
      </c>
    </row>
    <row r="473" spans="1:19" x14ac:dyDescent="0.25">
      <c r="A473" s="1">
        <v>44147</v>
      </c>
      <c r="B473">
        <v>8.2899999619999996</v>
      </c>
      <c r="C473">
        <v>8.1000003809999992</v>
      </c>
      <c r="D473">
        <v>8.2600002289999992</v>
      </c>
      <c r="E473">
        <v>8.2100000380000004</v>
      </c>
      <c r="F473">
        <v>81064900</v>
      </c>
      <c r="G473">
        <v>8.2100000380000004</v>
      </c>
      <c r="I473">
        <f t="shared" si="57"/>
        <v>8.2630887431493552</v>
      </c>
      <c r="K473">
        <f t="shared" si="58"/>
        <v>8.3078124479980708</v>
      </c>
      <c r="L473">
        <f t="shared" si="59"/>
        <v>8.2717056937356244</v>
      </c>
      <c r="M473">
        <f t="shared" si="60"/>
        <v>3.6106754262447305E-2</v>
      </c>
      <c r="O473">
        <f t="shared" si="61"/>
        <v>1.0194129698087797</v>
      </c>
      <c r="P473" s="3">
        <f t="shared" si="64"/>
        <v>8.2432603059082243</v>
      </c>
      <c r="R473">
        <f t="shared" si="62"/>
        <v>8.0564745244605493</v>
      </c>
      <c r="S473">
        <f t="shared" si="63"/>
        <v>2.9807041541584457E-2</v>
      </c>
    </row>
    <row r="474" spans="1:19" x14ac:dyDescent="0.25">
      <c r="A474" s="1">
        <v>44148</v>
      </c>
      <c r="B474">
        <v>8.5699996949999999</v>
      </c>
      <c r="C474">
        <v>8.2299995419999998</v>
      </c>
      <c r="D474">
        <v>8.2299995419999998</v>
      </c>
      <c r="E474">
        <v>8.5399999619999996</v>
      </c>
      <c r="F474">
        <v>79475100</v>
      </c>
      <c r="G474">
        <v>8.5399999619999996</v>
      </c>
      <c r="I474">
        <f t="shared" ref="I474:I537" si="65">($J$2*G473+(1-$J$2)*I473)</f>
        <v>8.2365443905746787</v>
      </c>
      <c r="K474">
        <f t="shared" si="58"/>
        <v>8.4669785846815397</v>
      </c>
      <c r="L474">
        <f t="shared" si="59"/>
        <v>8.4239062049990352</v>
      </c>
      <c r="M474">
        <f t="shared" si="60"/>
        <v>4.3072379682505109E-2</v>
      </c>
      <c r="O474">
        <f t="shared" si="61"/>
        <v>1.0299856977551851</v>
      </c>
      <c r="P474" s="3">
        <f t="shared" si="64"/>
        <v>8.5730625953357276</v>
      </c>
      <c r="R474">
        <f t="shared" si="62"/>
        <v>8.2819312948682651</v>
      </c>
      <c r="S474">
        <f t="shared" si="63"/>
        <v>4.1546025273552334E-2</v>
      </c>
    </row>
    <row r="475" spans="1:19" x14ac:dyDescent="0.25">
      <c r="A475" s="1">
        <v>44151</v>
      </c>
      <c r="B475">
        <v>8.8500003809999992</v>
      </c>
      <c r="C475">
        <v>8.6099996569999995</v>
      </c>
      <c r="D475">
        <v>8.7399997710000008</v>
      </c>
      <c r="E475">
        <v>8.8000001910000005</v>
      </c>
      <c r="F475">
        <v>84853900</v>
      </c>
      <c r="G475">
        <v>8.8000001910000005</v>
      </c>
      <c r="I475">
        <f t="shared" si="65"/>
        <v>8.3882721762873391</v>
      </c>
      <c r="K475">
        <f t="shared" si="58"/>
        <v>8.6865524157128284</v>
      </c>
      <c r="L475">
        <f t="shared" si="59"/>
        <v>8.6334893878407701</v>
      </c>
      <c r="M475">
        <f t="shared" si="60"/>
        <v>5.3063027872058896E-2</v>
      </c>
      <c r="O475">
        <f t="shared" si="61"/>
        <v>1.0381780858392493</v>
      </c>
      <c r="P475" s="3">
        <f t="shared" si="64"/>
        <v>8.8444857271953339</v>
      </c>
      <c r="R475">
        <f t="shared" si="62"/>
        <v>8.468962414014495</v>
      </c>
      <c r="S475">
        <f t="shared" si="63"/>
        <v>5.0275130905912985E-2</v>
      </c>
    </row>
    <row r="476" spans="1:19" x14ac:dyDescent="0.25">
      <c r="A476" s="1">
        <v>44152</v>
      </c>
      <c r="B476">
        <v>8.8500003809999992</v>
      </c>
      <c r="C476">
        <v>8.6300001139999996</v>
      </c>
      <c r="D476">
        <v>8.6599998469999999</v>
      </c>
      <c r="E476">
        <v>8.75</v>
      </c>
      <c r="F476">
        <v>46754500</v>
      </c>
      <c r="G476">
        <v>8.75</v>
      </c>
      <c r="I476">
        <f t="shared" si="65"/>
        <v>8.5941361836436698</v>
      </c>
      <c r="K476">
        <f t="shared" si="58"/>
        <v>8.7732426632570881</v>
      </c>
      <c r="L476">
        <f t="shared" si="59"/>
        <v>8.7182762078564142</v>
      </c>
      <c r="M476">
        <f t="shared" si="60"/>
        <v>5.4966455400674005E-2</v>
      </c>
      <c r="O476">
        <f t="shared" si="61"/>
        <v>1.0137919400908293</v>
      </c>
      <c r="P476" s="3">
        <f t="shared" si="64"/>
        <v>8.8326202776377905</v>
      </c>
      <c r="R476">
        <f t="shared" si="62"/>
        <v>8.6540921629927112</v>
      </c>
      <c r="S476">
        <f t="shared" si="63"/>
        <v>5.8366407990251175E-2</v>
      </c>
    </row>
    <row r="477" spans="1:19" x14ac:dyDescent="0.25">
      <c r="A477" s="1">
        <v>44153</v>
      </c>
      <c r="B477">
        <v>9.0500001910000005</v>
      </c>
      <c r="C477">
        <v>8.7799997330000004</v>
      </c>
      <c r="D477">
        <v>8.8199996949999999</v>
      </c>
      <c r="E477">
        <v>8.8199996949999999</v>
      </c>
      <c r="F477">
        <v>77759300</v>
      </c>
      <c r="G477">
        <v>8.8199996949999999</v>
      </c>
      <c r="I477">
        <f t="shared" si="65"/>
        <v>8.6720680918218349</v>
      </c>
      <c r="K477">
        <f t="shared" si="58"/>
        <v>8.8529903454815049</v>
      </c>
      <c r="L477">
        <f t="shared" si="59"/>
        <v>8.7966211791285431</v>
      </c>
      <c r="M477">
        <f t="shared" si="60"/>
        <v>5.6369166352961297E-2</v>
      </c>
      <c r="O477">
        <f t="shared" si="61"/>
        <v>1.0179948120254583</v>
      </c>
      <c r="P477" s="3">
        <f t="shared" si="64"/>
        <v>8.8721753185572556</v>
      </c>
      <c r="R477">
        <f t="shared" si="62"/>
        <v>8.6601183412938383</v>
      </c>
      <c r="S477">
        <f t="shared" si="63"/>
        <v>5.5225994208903721E-2</v>
      </c>
    </row>
    <row r="478" spans="1:19" x14ac:dyDescent="0.25">
      <c r="A478" s="1">
        <v>44154</v>
      </c>
      <c r="B478">
        <v>8.8800001139999996</v>
      </c>
      <c r="C478">
        <v>8.7399997710000008</v>
      </c>
      <c r="D478">
        <v>8.8800001139999996</v>
      </c>
      <c r="E478">
        <v>8.8199996949999999</v>
      </c>
      <c r="F478">
        <v>56672700</v>
      </c>
      <c r="G478">
        <v>8.8199996949999999</v>
      </c>
      <c r="I478">
        <f t="shared" si="65"/>
        <v>8.7460338934109174</v>
      </c>
      <c r="K478">
        <f t="shared" si="58"/>
        <v>8.8918744670792691</v>
      </c>
      <c r="L478">
        <f t="shared" si="59"/>
        <v>8.8364950202407524</v>
      </c>
      <c r="M478">
        <f t="shared" si="60"/>
        <v>5.5379446838516172E-2</v>
      </c>
      <c r="O478">
        <f t="shared" si="61"/>
        <v>1.0199685422031317</v>
      </c>
      <c r="P478" s="3">
        <f t="shared" si="64"/>
        <v>8.8701560915578259</v>
      </c>
      <c r="R478">
        <f t="shared" si="62"/>
        <v>8.6454663554547011</v>
      </c>
      <c r="S478">
        <f t="shared" si="63"/>
        <v>5.1033315406021261E-2</v>
      </c>
    </row>
    <row r="479" spans="1:19" x14ac:dyDescent="0.25">
      <c r="A479" s="1">
        <v>44155</v>
      </c>
      <c r="B479">
        <v>8.8199996949999999</v>
      </c>
      <c r="C479">
        <v>8.6800003050000001</v>
      </c>
      <c r="D479">
        <v>8.8100004199999997</v>
      </c>
      <c r="E479">
        <v>8.7399997710000008</v>
      </c>
      <c r="F479">
        <v>57024300</v>
      </c>
      <c r="G479">
        <v>8.7399997710000008</v>
      </c>
      <c r="I479">
        <f t="shared" si="65"/>
        <v>8.7830167942054587</v>
      </c>
      <c r="K479">
        <f t="shared" si="58"/>
        <v>8.8667603249957736</v>
      </c>
      <c r="L479">
        <f t="shared" si="59"/>
        <v>8.815937119039635</v>
      </c>
      <c r="M479">
        <f t="shared" si="60"/>
        <v>5.0823205956138151E-2</v>
      </c>
      <c r="O479">
        <f t="shared" si="61"/>
        <v>1.0143597382557692</v>
      </c>
      <c r="P479" s="3">
        <f t="shared" si="64"/>
        <v>8.7925784936131368</v>
      </c>
      <c r="R479">
        <f t="shared" si="62"/>
        <v>8.6215692588326682</v>
      </c>
      <c r="S479">
        <f t="shared" si="63"/>
        <v>4.6537490684338011E-2</v>
      </c>
    </row>
    <row r="480" spans="1:19" x14ac:dyDescent="0.25">
      <c r="A480" s="1">
        <v>44158</v>
      </c>
      <c r="B480">
        <v>8.9799995419999998</v>
      </c>
      <c r="C480">
        <v>8.7799997330000004</v>
      </c>
      <c r="D480">
        <v>8.8199996949999999</v>
      </c>
      <c r="E480">
        <v>8.8599996569999995</v>
      </c>
      <c r="F480">
        <v>71537100</v>
      </c>
      <c r="G480">
        <v>8.8599996569999995</v>
      </c>
      <c r="I480">
        <f t="shared" si="65"/>
        <v>8.7615082826027297</v>
      </c>
      <c r="K480">
        <f t="shared" si="58"/>
        <v>8.9140003769141511</v>
      </c>
      <c r="L480">
        <f t="shared" si="59"/>
        <v>8.8633799909978865</v>
      </c>
      <c r="M480">
        <f t="shared" si="60"/>
        <v>5.0620385916264957E-2</v>
      </c>
      <c r="O480">
        <f t="shared" si="61"/>
        <v>1.0201321885431427</v>
      </c>
      <c r="P480" s="3">
        <f t="shared" si="64"/>
        <v>8.9026161158038075</v>
      </c>
      <c r="R480">
        <f t="shared" si="62"/>
        <v>8.6796914622658399</v>
      </c>
      <c r="S480">
        <f t="shared" si="63"/>
        <v>4.7232573449268025E-2</v>
      </c>
    </row>
    <row r="481" spans="1:19" x14ac:dyDescent="0.25">
      <c r="A481" s="1">
        <v>44159</v>
      </c>
      <c r="B481">
        <v>9.5</v>
      </c>
      <c r="C481">
        <v>9.1400003430000005</v>
      </c>
      <c r="D481">
        <v>9.1499996190000008</v>
      </c>
      <c r="E481">
        <v>9.4499998089999995</v>
      </c>
      <c r="F481">
        <v>99520500</v>
      </c>
      <c r="G481">
        <v>9.4499998089999995</v>
      </c>
      <c r="I481">
        <f t="shared" si="65"/>
        <v>8.8107539698013646</v>
      </c>
      <c r="K481">
        <f t="shared" si="58"/>
        <v>9.2487004618359165</v>
      </c>
      <c r="L481">
        <f t="shared" si="59"/>
        <v>9.1820000929570753</v>
      </c>
      <c r="M481">
        <f t="shared" si="60"/>
        <v>6.6700368878840385E-2</v>
      </c>
      <c r="O481">
        <f t="shared" si="61"/>
        <v>1.0521965272316136</v>
      </c>
      <c r="P481" s="3">
        <f t="shared" si="64"/>
        <v>9.4819486068570029</v>
      </c>
      <c r="R481">
        <f t="shared" si="62"/>
        <v>8.9509042656460025</v>
      </c>
      <c r="S481">
        <f t="shared" si="63"/>
        <v>6.0671387245121694E-2</v>
      </c>
    </row>
    <row r="482" spans="1:19" x14ac:dyDescent="0.25">
      <c r="A482" s="1">
        <v>44160</v>
      </c>
      <c r="B482">
        <v>9.25</v>
      </c>
      <c r="C482">
        <v>9</v>
      </c>
      <c r="D482">
        <v>9.1999998089999995</v>
      </c>
      <c r="E482">
        <v>9.0799999239999991</v>
      </c>
      <c r="F482">
        <v>95217800</v>
      </c>
      <c r="G482">
        <v>9.0799999239999991</v>
      </c>
      <c r="I482">
        <f t="shared" si="65"/>
        <v>9.1303768894006829</v>
      </c>
      <c r="K482">
        <f t="shared" si="58"/>
        <v>9.2259895456617205</v>
      </c>
      <c r="L482">
        <f t="shared" si="59"/>
        <v>9.1643501929179578</v>
      </c>
      <c r="M482">
        <f t="shared" si="60"/>
        <v>6.1639352743762907E-2</v>
      </c>
      <c r="O482">
        <f t="shared" si="61"/>
        <v>1.0256108427110866</v>
      </c>
      <c r="P482" s="3">
        <f t="shared" si="64"/>
        <v>9.1602843980947721</v>
      </c>
      <c r="R482">
        <f t="shared" si="62"/>
        <v>8.8788332836032566</v>
      </c>
      <c r="S482">
        <f t="shared" si="63"/>
        <v>5.2706845087849639E-2</v>
      </c>
    </row>
    <row r="483" spans="1:19" x14ac:dyDescent="0.25">
      <c r="A483" s="1">
        <v>44162</v>
      </c>
      <c r="B483">
        <v>9.1400003430000005</v>
      </c>
      <c r="C483">
        <v>9.0299997330000004</v>
      </c>
      <c r="D483">
        <v>9.1199998860000004</v>
      </c>
      <c r="E483">
        <v>9.0900001530000001</v>
      </c>
      <c r="F483">
        <v>27853900</v>
      </c>
      <c r="G483">
        <v>9.0900001530000001</v>
      </c>
      <c r="I483">
        <f t="shared" si="65"/>
        <v>9.105188406700341</v>
      </c>
      <c r="K483">
        <f t="shared" si="58"/>
        <v>9.2155545202947717</v>
      </c>
      <c r="L483">
        <f t="shared" si="59"/>
        <v>9.1579948493308603</v>
      </c>
      <c r="M483">
        <f t="shared" si="60"/>
        <v>5.7559670963911277E-2</v>
      </c>
      <c r="O483">
        <f t="shared" si="61"/>
        <v>1.0167477324735021</v>
      </c>
      <c r="P483" s="3">
        <f t="shared" si="64"/>
        <v>9.1534639319647439</v>
      </c>
      <c r="R483">
        <f t="shared" si="62"/>
        <v>8.9489385496787435</v>
      </c>
      <c r="S483">
        <f t="shared" si="63"/>
        <v>5.375075034710787E-2</v>
      </c>
    </row>
    <row r="484" spans="1:19" x14ac:dyDescent="0.25">
      <c r="A484" s="1">
        <v>44165</v>
      </c>
      <c r="B484">
        <v>9.2299995419999998</v>
      </c>
      <c r="C484">
        <v>8.9799995419999998</v>
      </c>
      <c r="D484">
        <v>9.2299995419999998</v>
      </c>
      <c r="E484">
        <v>9.0799999239999991</v>
      </c>
      <c r="F484">
        <v>77970100</v>
      </c>
      <c r="G484">
        <v>9.0799999239999991</v>
      </c>
      <c r="I484">
        <f t="shared" si="65"/>
        <v>9.0975942798501706</v>
      </c>
      <c r="K484">
        <f t="shared" si="58"/>
        <v>9.2012702552224539</v>
      </c>
      <c r="L484">
        <f t="shared" si="59"/>
        <v>9.1477772221473863</v>
      </c>
      <c r="M484">
        <f t="shared" si="60"/>
        <v>5.3493033075068155E-2</v>
      </c>
      <c r="O484">
        <f t="shared" si="61"/>
        <v>1.0136171643920728</v>
      </c>
      <c r="P484" s="3">
        <f t="shared" si="64"/>
        <v>9.1350698350316026</v>
      </c>
      <c r="R484">
        <f t="shared" si="62"/>
        <v>8.96109229152297</v>
      </c>
      <c r="S484">
        <f t="shared" si="63"/>
        <v>5.1254929836934991E-2</v>
      </c>
    </row>
    <row r="485" spans="1:19" x14ac:dyDescent="0.25">
      <c r="A485" s="1">
        <v>44166</v>
      </c>
      <c r="B485">
        <v>9.3999996190000008</v>
      </c>
      <c r="C485">
        <v>9.1599998469999999</v>
      </c>
      <c r="D485">
        <v>9.1599998469999999</v>
      </c>
      <c r="E485">
        <v>9.2399997710000008</v>
      </c>
      <c r="F485">
        <v>68863000</v>
      </c>
      <c r="G485">
        <v>9.2399997710000008</v>
      </c>
      <c r="I485">
        <f t="shared" si="65"/>
        <v>9.0887971019250848</v>
      </c>
      <c r="K485">
        <f t="shared" si="58"/>
        <v>9.2752899316596213</v>
      </c>
      <c r="L485">
        <f t="shared" si="59"/>
        <v>9.2206350131112274</v>
      </c>
      <c r="M485">
        <f t="shared" si="60"/>
        <v>5.4654918548394528E-2</v>
      </c>
      <c r="O485">
        <f t="shared" si="61"/>
        <v>1.0217084325805914</v>
      </c>
      <c r="P485" s="3">
        <f t="shared" si="64"/>
        <v>9.2856770929306478</v>
      </c>
      <c r="R485">
        <f t="shared" si="62"/>
        <v>9.0357249589213424</v>
      </c>
      <c r="S485">
        <f t="shared" si="63"/>
        <v>5.2657594090621235E-2</v>
      </c>
    </row>
    <row r="486" spans="1:19" x14ac:dyDescent="0.25">
      <c r="A486" s="1">
        <v>44167</v>
      </c>
      <c r="B486">
        <v>9.2399997710000008</v>
      </c>
      <c r="C486">
        <v>9.0799999239999991</v>
      </c>
      <c r="D486">
        <v>9.1599998469999999</v>
      </c>
      <c r="E486">
        <v>9.1999998089999995</v>
      </c>
      <c r="F486">
        <v>48345000</v>
      </c>
      <c r="G486">
        <v>9.1999998089999995</v>
      </c>
      <c r="I486">
        <f t="shared" si="65"/>
        <v>9.1643984364625428</v>
      </c>
      <c r="K486">
        <f t="shared" si="58"/>
        <v>9.2900410851984159</v>
      </c>
      <c r="L486">
        <f t="shared" si="59"/>
        <v>9.2376448703298095</v>
      </c>
      <c r="M486">
        <f t="shared" si="60"/>
        <v>5.2396214868605781E-2</v>
      </c>
      <c r="O486">
        <f t="shared" si="61"/>
        <v>1.0141583563987027</v>
      </c>
      <c r="P486" s="3">
        <f t="shared" si="64"/>
        <v>9.2604527834644141</v>
      </c>
      <c r="R486">
        <f t="shared" si="62"/>
        <v>9.0790714881455692</v>
      </c>
      <c r="S486">
        <f t="shared" si="63"/>
        <v>5.2098930198637559E-2</v>
      </c>
    </row>
    <row r="487" spans="1:19" x14ac:dyDescent="0.25">
      <c r="A487" s="1">
        <v>44168</v>
      </c>
      <c r="B487">
        <v>9.3199996949999999</v>
      </c>
      <c r="C487">
        <v>9.1499996190000008</v>
      </c>
      <c r="D487">
        <v>9.2600002289999992</v>
      </c>
      <c r="E487">
        <v>9.2100000380000004</v>
      </c>
      <c r="F487">
        <v>50302100</v>
      </c>
      <c r="G487">
        <v>9.2100000380000004</v>
      </c>
      <c r="I487">
        <f t="shared" si="65"/>
        <v>9.1821991227312711</v>
      </c>
      <c r="K487">
        <f t="shared" si="58"/>
        <v>9.3000155450518598</v>
      </c>
      <c r="L487">
        <f t="shared" si="59"/>
        <v>9.2500205615992073</v>
      </c>
      <c r="M487">
        <f t="shared" si="60"/>
        <v>4.9994983452653297E-2</v>
      </c>
      <c r="O487">
        <f t="shared" si="61"/>
        <v>1.0143308515139751</v>
      </c>
      <c r="P487" s="3">
        <f t="shared" si="64"/>
        <v>9.2595394564273494</v>
      </c>
      <c r="R487">
        <f t="shared" si="62"/>
        <v>9.0797060953843403</v>
      </c>
      <c r="S487">
        <f t="shared" si="63"/>
        <v>4.9011070821045569E-2</v>
      </c>
    </row>
    <row r="488" spans="1:19" x14ac:dyDescent="0.25">
      <c r="A488" s="1">
        <v>44169</v>
      </c>
      <c r="B488">
        <v>9.4399995800000003</v>
      </c>
      <c r="C488">
        <v>9.2399997710000008</v>
      </c>
      <c r="D488">
        <v>9.2600002289999992</v>
      </c>
      <c r="E488">
        <v>9.3400001530000001</v>
      </c>
      <c r="F488">
        <v>48775500</v>
      </c>
      <c r="G488">
        <v>9.3400001530000001</v>
      </c>
      <c r="I488">
        <f t="shared" si="65"/>
        <v>9.1960995803656367</v>
      </c>
      <c r="K488">
        <f t="shared" si="58"/>
        <v>9.3712023707170289</v>
      </c>
      <c r="L488">
        <f t="shared" si="59"/>
        <v>9.3200078490259308</v>
      </c>
      <c r="M488">
        <f t="shared" si="60"/>
        <v>5.1194521691097512E-2</v>
      </c>
      <c r="O488">
        <f t="shared" si="61"/>
        <v>1.0351537088795053</v>
      </c>
      <c r="P488" s="3">
        <f t="shared" si="64"/>
        <v>9.3620777946550717</v>
      </c>
      <c r="R488">
        <f t="shared" si="62"/>
        <v>9.0026930155371208</v>
      </c>
      <c r="S488">
        <f t="shared" si="63"/>
        <v>4.1449621780949658E-2</v>
      </c>
    </row>
    <row r="489" spans="1:19" x14ac:dyDescent="0.25">
      <c r="A489" s="1">
        <v>44172</v>
      </c>
      <c r="B489">
        <v>9.3299999239999991</v>
      </c>
      <c r="C489">
        <v>9.1499996190000008</v>
      </c>
      <c r="D489">
        <v>9.3100004199999997</v>
      </c>
      <c r="E489">
        <v>9.2200002669999996</v>
      </c>
      <c r="F489">
        <v>58305200</v>
      </c>
      <c r="G489">
        <v>9.2200002669999996</v>
      </c>
      <c r="I489">
        <f t="shared" si="65"/>
        <v>9.2680498666828193</v>
      </c>
      <c r="K489">
        <f t="shared" si="58"/>
        <v>9.3422597774381018</v>
      </c>
      <c r="L489">
        <f t="shared" si="59"/>
        <v>9.2956013188585143</v>
      </c>
      <c r="M489">
        <f t="shared" si="60"/>
        <v>4.665845857958667E-2</v>
      </c>
      <c r="O489">
        <f t="shared" si="61"/>
        <v>1.0237818480835432</v>
      </c>
      <c r="P489" s="3">
        <f t="shared" si="64"/>
        <v>9.272158789054064</v>
      </c>
      <c r="R489">
        <f t="shared" si="62"/>
        <v>9.0169537258242958</v>
      </c>
      <c r="S489">
        <f t="shared" si="63"/>
        <v>3.9818287091323179E-2</v>
      </c>
    </row>
    <row r="490" spans="1:19" x14ac:dyDescent="0.25">
      <c r="A490" s="1">
        <v>44173</v>
      </c>
      <c r="B490">
        <v>9.3299999239999991</v>
      </c>
      <c r="C490">
        <v>9.1700000760000009</v>
      </c>
      <c r="D490">
        <v>9.1899995800000003</v>
      </c>
      <c r="E490">
        <v>9.25</v>
      </c>
      <c r="F490">
        <v>56296700</v>
      </c>
      <c r="G490">
        <v>9.25</v>
      </c>
      <c r="I490">
        <f t="shared" si="65"/>
        <v>9.2440250668414095</v>
      </c>
      <c r="K490">
        <f t="shared" si="58"/>
        <v>9.3400205539754939</v>
      </c>
      <c r="L490">
        <f t="shared" si="59"/>
        <v>9.2961298887190509</v>
      </c>
      <c r="M490">
        <f t="shared" si="60"/>
        <v>4.3890665256443667E-2</v>
      </c>
      <c r="O490">
        <f t="shared" si="61"/>
        <v>1.0195108550780061</v>
      </c>
      <c r="P490" s="3">
        <f t="shared" si="64"/>
        <v>9.2961526213485897</v>
      </c>
      <c r="R490">
        <f t="shared" si="62"/>
        <v>9.0772036258966935</v>
      </c>
      <c r="S490">
        <f t="shared" si="63"/>
        <v>4.1044183870187649E-2</v>
      </c>
    </row>
    <row r="491" spans="1:19" x14ac:dyDescent="0.25">
      <c r="A491" s="1">
        <v>44174</v>
      </c>
      <c r="B491">
        <v>9.4899997710000008</v>
      </c>
      <c r="C491">
        <v>9.2899999619999996</v>
      </c>
      <c r="D491">
        <v>9.3100004199999997</v>
      </c>
      <c r="E491">
        <v>9.4499998089999995</v>
      </c>
      <c r="F491">
        <v>60780300</v>
      </c>
      <c r="G491">
        <v>9.4499998089999995</v>
      </c>
      <c r="I491">
        <f t="shared" si="65"/>
        <v>9.2470125334207047</v>
      </c>
      <c r="K491">
        <f t="shared" si="58"/>
        <v>9.4422002243949255</v>
      </c>
      <c r="L491">
        <f t="shared" si="59"/>
        <v>9.3950101814877467</v>
      </c>
      <c r="M491">
        <f t="shared" si="60"/>
        <v>4.7190042907178792E-2</v>
      </c>
      <c r="O491">
        <f t="shared" si="61"/>
        <v>1.0243375246045161</v>
      </c>
      <c r="P491" s="3">
        <f t="shared" si="64"/>
        <v>9.4933913899157343</v>
      </c>
      <c r="R491">
        <f t="shared" si="62"/>
        <v>9.2206470819636799</v>
      </c>
      <c r="S491">
        <f t="shared" si="63"/>
        <v>4.7188140201995576E-2</v>
      </c>
    </row>
    <row r="492" spans="1:19" x14ac:dyDescent="0.25">
      <c r="A492" s="1">
        <v>44175</v>
      </c>
      <c r="B492">
        <v>9.3199996949999999</v>
      </c>
      <c r="C492">
        <v>9.1000003809999992</v>
      </c>
      <c r="D492">
        <v>9.3100004199999997</v>
      </c>
      <c r="E492">
        <v>9.1199998860000004</v>
      </c>
      <c r="F492">
        <v>83372800</v>
      </c>
      <c r="G492">
        <v>9.1199998860000004</v>
      </c>
      <c r="I492">
        <f t="shared" si="65"/>
        <v>9.348506171210353</v>
      </c>
      <c r="K492">
        <f t="shared" si="58"/>
        <v>9.3186240879527933</v>
      </c>
      <c r="L492">
        <f t="shared" si="59"/>
        <v>9.281100055197463</v>
      </c>
      <c r="M492">
        <f t="shared" si="60"/>
        <v>3.752403275533104E-2</v>
      </c>
      <c r="O492">
        <f t="shared" si="61"/>
        <v>1.0047062042492776</v>
      </c>
      <c r="P492" s="3">
        <f t="shared" si="64"/>
        <v>9.1769565502562962</v>
      </c>
      <c r="R492">
        <f t="shared" si="62"/>
        <v>9.0970303716211163</v>
      </c>
      <c r="S492">
        <f t="shared" si="63"/>
        <v>3.6939849169322025E-2</v>
      </c>
    </row>
    <row r="493" spans="1:19" x14ac:dyDescent="0.25">
      <c r="A493" s="1">
        <v>44176</v>
      </c>
      <c r="B493">
        <v>9.1899995800000003</v>
      </c>
      <c r="C493">
        <v>9.0100002289999992</v>
      </c>
      <c r="D493">
        <v>9.1899995800000003</v>
      </c>
      <c r="E493">
        <v>9.0200004580000002</v>
      </c>
      <c r="F493">
        <v>73438200</v>
      </c>
      <c r="G493">
        <v>9.0200004580000002</v>
      </c>
      <c r="I493">
        <f t="shared" si="65"/>
        <v>9.2342530286051776</v>
      </c>
      <c r="K493">
        <f t="shared" si="58"/>
        <v>9.1978775968331448</v>
      </c>
      <c r="L493">
        <f t="shared" si="59"/>
        <v>9.1693122729763967</v>
      </c>
      <c r="M493">
        <f t="shared" si="60"/>
        <v>2.8565323856747201E-2</v>
      </c>
      <c r="O493">
        <f t="shared" si="61"/>
        <v>1.001067476510394</v>
      </c>
      <c r="P493" s="3">
        <f t="shared" si="64"/>
        <v>9.0534195968492099</v>
      </c>
      <c r="R493">
        <f t="shared" si="62"/>
        <v>9.0140225977311275</v>
      </c>
      <c r="S493">
        <f t="shared" si="63"/>
        <v>2.9742991785763371E-2</v>
      </c>
    </row>
    <row r="494" spans="1:19" x14ac:dyDescent="0.25">
      <c r="A494" s="1">
        <v>44179</v>
      </c>
      <c r="B494">
        <v>9.1800003050000001</v>
      </c>
      <c r="C494">
        <v>8.8800001139999996</v>
      </c>
      <c r="D494">
        <v>9.1300001139999996</v>
      </c>
      <c r="E494">
        <v>8.9099998469999999</v>
      </c>
      <c r="F494">
        <v>76826000</v>
      </c>
      <c r="G494">
        <v>8.9099998469999999</v>
      </c>
      <c r="I494">
        <f t="shared" si="65"/>
        <v>9.1271267433025898</v>
      </c>
      <c r="K494">
        <f t="shared" si="58"/>
        <v>9.073867713278327</v>
      </c>
      <c r="L494">
        <f t="shared" si="59"/>
        <v>9.0539387219165732</v>
      </c>
      <c r="M494">
        <f t="shared" si="60"/>
        <v>1.9928991361752958E-2</v>
      </c>
      <c r="O494">
        <f t="shared" si="61"/>
        <v>0.99970884885653377</v>
      </c>
      <c r="P494" s="3">
        <f t="shared" si="64"/>
        <v>8.9332925951398003</v>
      </c>
      <c r="R494">
        <f t="shared" si="62"/>
        <v>8.9139407873261902</v>
      </c>
      <c r="S494">
        <f t="shared" si="63"/>
        <v>2.1953503654321332E-2</v>
      </c>
    </row>
    <row r="495" spans="1:19" x14ac:dyDescent="0.25">
      <c r="A495" s="1">
        <v>44180</v>
      </c>
      <c r="B495">
        <v>9.1499996190000008</v>
      </c>
      <c r="C495">
        <v>8.9399995800000003</v>
      </c>
      <c r="D495">
        <v>9.0299997330000004</v>
      </c>
      <c r="E495">
        <v>9.1499996190000008</v>
      </c>
      <c r="F495">
        <v>69606100</v>
      </c>
      <c r="G495">
        <v>9.1499996190000008</v>
      </c>
      <c r="I495">
        <f t="shared" si="65"/>
        <v>9.0185632951512957</v>
      </c>
      <c r="K495">
        <f t="shared" si="58"/>
        <v>9.1341466146725665</v>
      </c>
      <c r="L495">
        <f t="shared" si="59"/>
        <v>9.1119336661391639</v>
      </c>
      <c r="M495">
        <f t="shared" si="60"/>
        <v>2.2212948533403221E-2</v>
      </c>
      <c r="O495">
        <f t="shared" si="61"/>
        <v>1.0265447371546998</v>
      </c>
      <c r="P495" s="3">
        <f t="shared" si="64"/>
        <v>9.1430594140482562</v>
      </c>
      <c r="R495">
        <f t="shared" si="62"/>
        <v>8.8875804523661746</v>
      </c>
      <c r="S495">
        <f t="shared" si="63"/>
        <v>1.9054673337461112E-2</v>
      </c>
    </row>
    <row r="496" spans="1:19" x14ac:dyDescent="0.25">
      <c r="A496" s="1">
        <v>44181</v>
      </c>
      <c r="B496">
        <v>9.1800003050000001</v>
      </c>
      <c r="C496">
        <v>8.9700002669999996</v>
      </c>
      <c r="D496">
        <v>9.1700000760000009</v>
      </c>
      <c r="E496">
        <v>9.0399999619999996</v>
      </c>
      <c r="F496">
        <v>55274500</v>
      </c>
      <c r="G496">
        <v>9.0399999619999996</v>
      </c>
      <c r="I496">
        <f t="shared" si="65"/>
        <v>9.0842814570756474</v>
      </c>
      <c r="K496">
        <f t="shared" si="58"/>
        <v>9.1064618372895101</v>
      </c>
      <c r="L496">
        <f t="shared" si="59"/>
        <v>9.087073288336283</v>
      </c>
      <c r="M496">
        <f t="shared" si="60"/>
        <v>1.9388548953226174E-2</v>
      </c>
      <c r="O496">
        <f t="shared" si="61"/>
        <v>1.0200773231721505</v>
      </c>
      <c r="P496" s="3">
        <f t="shared" si="64"/>
        <v>9.0634649651500414</v>
      </c>
      <c r="R496">
        <f t="shared" si="62"/>
        <v>8.8683206120474658</v>
      </c>
      <c r="S496">
        <f t="shared" si="63"/>
        <v>1.6755802518090918E-2</v>
      </c>
    </row>
    <row r="497" spans="1:19" x14ac:dyDescent="0.25">
      <c r="A497" s="1">
        <v>44182</v>
      </c>
      <c r="B497">
        <v>9.1300001139999996</v>
      </c>
      <c r="C497">
        <v>9</v>
      </c>
      <c r="D497">
        <v>9.0900001530000001</v>
      </c>
      <c r="E497">
        <v>9.0799999239999991</v>
      </c>
      <c r="F497">
        <v>49301600</v>
      </c>
      <c r="G497">
        <v>9.0799999239999991</v>
      </c>
      <c r="I497">
        <f t="shared" si="65"/>
        <v>9.0621407095378235</v>
      </c>
      <c r="K497">
        <f t="shared" si="58"/>
        <v>9.1118255721992938</v>
      </c>
      <c r="L497">
        <f t="shared" si="59"/>
        <v>9.0932308806447537</v>
      </c>
      <c r="M497">
        <f t="shared" si="60"/>
        <v>1.8594691554540844E-2</v>
      </c>
      <c r="O497">
        <f t="shared" si="61"/>
        <v>1.0206585551074867</v>
      </c>
      <c r="P497" s="3">
        <f t="shared" si="64"/>
        <v>9.0971751545841002</v>
      </c>
      <c r="R497">
        <f t="shared" si="62"/>
        <v>8.895654071019834</v>
      </c>
      <c r="S497">
        <f t="shared" si="63"/>
        <v>1.739046190534755E-2</v>
      </c>
    </row>
    <row r="498" spans="1:19" x14ac:dyDescent="0.25">
      <c r="A498" s="1">
        <v>44183</v>
      </c>
      <c r="B498">
        <v>9.0900001530000001</v>
      </c>
      <c r="C498">
        <v>8.9099998469999999</v>
      </c>
      <c r="D498">
        <v>9.0900001530000001</v>
      </c>
      <c r="E498">
        <v>8.9499998089999995</v>
      </c>
      <c r="F498">
        <v>78764600</v>
      </c>
      <c r="G498">
        <v>8.9499998089999995</v>
      </c>
      <c r="I498">
        <f t="shared" si="65"/>
        <v>9.0710703167689104</v>
      </c>
      <c r="K498">
        <f t="shared" si="58"/>
        <v>9.0446526092582076</v>
      </c>
      <c r="L498">
        <f t="shared" si="59"/>
        <v>9.0309126905996457</v>
      </c>
      <c r="M498">
        <f t="shared" si="60"/>
        <v>1.3739918658561915E-2</v>
      </c>
      <c r="O498">
        <f t="shared" si="61"/>
        <v>1.0147930900468833</v>
      </c>
      <c r="P498" s="3">
        <f t="shared" si="64"/>
        <v>8.9680503948676975</v>
      </c>
      <c r="R498">
        <f t="shared" si="62"/>
        <v>8.8251993841223602</v>
      </c>
      <c r="S498">
        <f t="shared" si="63"/>
        <v>1.2119752977178266E-2</v>
      </c>
    </row>
    <row r="499" spans="1:19" x14ac:dyDescent="0.25">
      <c r="A499" s="1">
        <v>44186</v>
      </c>
      <c r="B499">
        <v>9.0100002289999992</v>
      </c>
      <c r="C499">
        <v>8.7899999619999996</v>
      </c>
      <c r="D499">
        <v>8.8699998860000004</v>
      </c>
      <c r="E499">
        <v>8.9300003050000001</v>
      </c>
      <c r="F499">
        <v>63908100</v>
      </c>
      <c r="G499">
        <v>8.9300003050000001</v>
      </c>
      <c r="I499">
        <f t="shared" si="65"/>
        <v>9.010535062884454</v>
      </c>
      <c r="K499">
        <f t="shared" si="58"/>
        <v>8.9976268066599197</v>
      </c>
      <c r="L499">
        <f t="shared" si="59"/>
        <v>8.9873264571291038</v>
      </c>
      <c r="M499">
        <f t="shared" si="60"/>
        <v>1.0300349530815685E-2</v>
      </c>
      <c r="O499">
        <f t="shared" si="61"/>
        <v>1.0083090013921752</v>
      </c>
      <c r="P499" s="3">
        <f t="shared" si="64"/>
        <v>8.9501441880971999</v>
      </c>
      <c r="R499">
        <f t="shared" si="62"/>
        <v>8.8627449475549422</v>
      </c>
      <c r="S499">
        <f t="shared" si="63"/>
        <v>1.3645301604502495E-2</v>
      </c>
    </row>
    <row r="500" spans="1:19" x14ac:dyDescent="0.25">
      <c r="A500" s="1">
        <v>44187</v>
      </c>
      <c r="B500">
        <v>8.9899997710000008</v>
      </c>
      <c r="C500">
        <v>8.75</v>
      </c>
      <c r="D500">
        <v>8.9799995419999998</v>
      </c>
      <c r="E500">
        <v>8.7899999619999996</v>
      </c>
      <c r="F500">
        <v>59031200</v>
      </c>
      <c r="G500">
        <v>8.7899999619999996</v>
      </c>
      <c r="I500">
        <f t="shared" si="65"/>
        <v>8.9702676839422271</v>
      </c>
      <c r="K500">
        <f t="shared" si="58"/>
        <v>8.8978849285209769</v>
      </c>
      <c r="L500">
        <f t="shared" si="59"/>
        <v>8.8938133843299596</v>
      </c>
      <c r="M500">
        <f t="shared" si="60"/>
        <v>4.0715441910180901E-3</v>
      </c>
      <c r="O500">
        <f t="shared" si="61"/>
        <v>0.99690523951145404</v>
      </c>
      <c r="P500" s="3">
        <f t="shared" si="64"/>
        <v>8.8119254913009488</v>
      </c>
      <c r="R500">
        <f t="shared" si="62"/>
        <v>8.8285085491257504</v>
      </c>
      <c r="S500">
        <f t="shared" si="63"/>
        <v>1.0772399602480836E-2</v>
      </c>
    </row>
    <row r="501" spans="1:19" x14ac:dyDescent="0.25">
      <c r="A501" s="1">
        <v>44188</v>
      </c>
      <c r="B501">
        <v>9.0299997330000004</v>
      </c>
      <c r="C501">
        <v>8.8000001910000005</v>
      </c>
      <c r="D501">
        <v>8.8199996949999999</v>
      </c>
      <c r="E501">
        <v>8.9899997710000008</v>
      </c>
      <c r="F501">
        <v>54086700</v>
      </c>
      <c r="G501">
        <v>8.9899997710000008</v>
      </c>
      <c r="I501">
        <f t="shared" si="65"/>
        <v>8.8801338229711142</v>
      </c>
      <c r="K501">
        <f t="shared" si="58"/>
        <v>8.950777339225878</v>
      </c>
      <c r="L501">
        <f t="shared" si="59"/>
        <v>8.9439423497604889</v>
      </c>
      <c r="M501">
        <f t="shared" si="60"/>
        <v>6.8349894653887593E-3</v>
      </c>
      <c r="O501">
        <f t="shared" si="61"/>
        <v>1.0071653616369651</v>
      </c>
      <c r="P501" s="3">
        <f t="shared" si="64"/>
        <v>8.9953181278230971</v>
      </c>
      <c r="R501">
        <f t="shared" si="62"/>
        <v>8.9159494653682252</v>
      </c>
      <c r="S501">
        <f t="shared" si="63"/>
        <v>1.5372510600880469E-2</v>
      </c>
    </row>
    <row r="502" spans="1:19" x14ac:dyDescent="0.25">
      <c r="A502" s="1">
        <v>44189</v>
      </c>
      <c r="B502">
        <v>9.0200004580000002</v>
      </c>
      <c r="C502">
        <v>8.8000001910000005</v>
      </c>
      <c r="D502">
        <v>9.0100002289999992</v>
      </c>
      <c r="E502">
        <v>8.8599996569999995</v>
      </c>
      <c r="F502">
        <v>27927000</v>
      </c>
      <c r="G502">
        <v>8.8599996569999995</v>
      </c>
      <c r="I502">
        <f t="shared" si="65"/>
        <v>8.9350667969855575</v>
      </c>
      <c r="K502">
        <f t="shared" si="58"/>
        <v>8.90950015711155</v>
      </c>
      <c r="L502">
        <f t="shared" si="59"/>
        <v>8.9053884981129379</v>
      </c>
      <c r="M502">
        <f t="shared" si="60"/>
        <v>4.111658998612374E-3</v>
      </c>
      <c r="O502">
        <f t="shared" si="61"/>
        <v>1.0088023185898882</v>
      </c>
      <c r="P502" s="3">
        <f t="shared" si="64"/>
        <v>8.8648181890180631</v>
      </c>
      <c r="R502">
        <f t="shared" si="62"/>
        <v>8.7811083992476426</v>
      </c>
      <c r="S502">
        <f t="shared" si="63"/>
        <v>6.3596959975926876E-3</v>
      </c>
    </row>
    <row r="503" spans="1:19" x14ac:dyDescent="0.25">
      <c r="A503" s="1">
        <v>44193</v>
      </c>
      <c r="B503">
        <v>8.9799995419999998</v>
      </c>
      <c r="C503">
        <v>8.8599996569999995</v>
      </c>
      <c r="D503">
        <v>8.9200000760000009</v>
      </c>
      <c r="E503">
        <v>8.8900003430000005</v>
      </c>
      <c r="F503">
        <v>38068400</v>
      </c>
      <c r="G503">
        <v>8.8900003430000005</v>
      </c>
      <c r="I503">
        <f t="shared" si="65"/>
        <v>8.8975332269927776</v>
      </c>
      <c r="K503">
        <f t="shared" si="58"/>
        <v>8.9032769146310393</v>
      </c>
      <c r="L503">
        <f t="shared" si="59"/>
        <v>8.8997502500557744</v>
      </c>
      <c r="M503">
        <f t="shared" si="60"/>
        <v>3.5266645752658208E-3</v>
      </c>
      <c r="O503">
        <f t="shared" si="61"/>
        <v>1.0151499682486906</v>
      </c>
      <c r="P503" s="3">
        <f t="shared" si="64"/>
        <v>8.8880779933875882</v>
      </c>
      <c r="R503">
        <f t="shared" si="62"/>
        <v>8.7512470228913095</v>
      </c>
      <c r="S503">
        <f t="shared" si="63"/>
        <v>4.1864316563571379E-3</v>
      </c>
    </row>
    <row r="504" spans="1:19" x14ac:dyDescent="0.25">
      <c r="A504" s="1">
        <v>44194</v>
      </c>
      <c r="B504">
        <v>8.9300003050000001</v>
      </c>
      <c r="C504">
        <v>8.7799997330000004</v>
      </c>
      <c r="D504">
        <v>8.9300003050000001</v>
      </c>
      <c r="E504">
        <v>8.8199996949999999</v>
      </c>
      <c r="F504">
        <v>37537900</v>
      </c>
      <c r="G504">
        <v>8.8199996949999999</v>
      </c>
      <c r="I504">
        <f t="shared" si="65"/>
        <v>8.8937667849963891</v>
      </c>
      <c r="K504">
        <f t="shared" si="58"/>
        <v>8.8626666528018543</v>
      </c>
      <c r="L504">
        <f t="shared" si="59"/>
        <v>8.8616383048155196</v>
      </c>
      <c r="M504">
        <f t="shared" si="60"/>
        <v>1.0283479863345867E-3</v>
      </c>
      <c r="O504">
        <f t="shared" si="61"/>
        <v>1.0140906789421911</v>
      </c>
      <c r="P504" s="3">
        <f t="shared" si="64"/>
        <v>8.8218021164936573</v>
      </c>
      <c r="R504">
        <f t="shared" si="62"/>
        <v>8.6984563374322743</v>
      </c>
      <c r="S504">
        <f t="shared" si="63"/>
        <v>7.6780462943359723E-4</v>
      </c>
    </row>
    <row r="505" spans="1:19" x14ac:dyDescent="0.25">
      <c r="A505" s="1">
        <v>44195</v>
      </c>
      <c r="B505">
        <v>8.9200000760000009</v>
      </c>
      <c r="C505">
        <v>8.8100004199999997</v>
      </c>
      <c r="D505">
        <v>8.8299999239999991</v>
      </c>
      <c r="E505">
        <v>8.8599996569999995</v>
      </c>
      <c r="F505">
        <v>38461900</v>
      </c>
      <c r="G505">
        <v>8.8599996569999995</v>
      </c>
      <c r="I505">
        <f t="shared" si="65"/>
        <v>8.8568832399981936</v>
      </c>
      <c r="K505">
        <f t="shared" si="58"/>
        <v>8.8622814930132048</v>
      </c>
      <c r="L505">
        <f t="shared" si="59"/>
        <v>8.861333154900926</v>
      </c>
      <c r="M505">
        <f t="shared" si="60"/>
        <v>9.4833811227889382E-4</v>
      </c>
      <c r="O505">
        <f t="shared" si="61"/>
        <v>1.0163796639625144</v>
      </c>
      <c r="P505" s="3">
        <f t="shared" si="64"/>
        <v>8.8595276471740441</v>
      </c>
      <c r="R505">
        <f t="shared" si="62"/>
        <v>8.7150338224692021</v>
      </c>
      <c r="S505">
        <f t="shared" si="63"/>
        <v>1.7163854538832491E-3</v>
      </c>
    </row>
    <row r="506" spans="1:19" x14ac:dyDescent="0.25">
      <c r="A506" s="1">
        <v>44196</v>
      </c>
      <c r="B506">
        <v>8.8599996569999995</v>
      </c>
      <c r="C506">
        <v>8.7799997330000004</v>
      </c>
      <c r="D506">
        <v>8.8400001530000001</v>
      </c>
      <c r="E506">
        <v>8.7899999619999996</v>
      </c>
      <c r="F506">
        <v>40176500</v>
      </c>
      <c r="G506">
        <v>8.7899999619999996</v>
      </c>
      <c r="I506">
        <f t="shared" si="65"/>
        <v>8.8584414484990965</v>
      </c>
      <c r="K506">
        <f t="shared" si="58"/>
        <v>8.8249206196884842</v>
      </c>
      <c r="L506">
        <f t="shared" si="59"/>
        <v>8.8261407275066013</v>
      </c>
      <c r="M506">
        <f t="shared" si="60"/>
        <v>-1.2201078181173226E-3</v>
      </c>
      <c r="O506">
        <f t="shared" si="61"/>
        <v>1.0091585148562972</v>
      </c>
      <c r="P506" s="3">
        <f t="shared" si="64"/>
        <v>8.7987509665297967</v>
      </c>
      <c r="R506">
        <f t="shared" si="62"/>
        <v>8.7171579522072804</v>
      </c>
      <c r="S506">
        <f t="shared" si="63"/>
        <v>1.7408501109349517E-3</v>
      </c>
    </row>
    <row r="507" spans="1:19" x14ac:dyDescent="0.25">
      <c r="A507" s="1">
        <v>44200</v>
      </c>
      <c r="B507">
        <v>8.8400001530000001</v>
      </c>
      <c r="C507">
        <v>8.4300003050000001</v>
      </c>
      <c r="D507">
        <v>8.8100004199999997</v>
      </c>
      <c r="E507">
        <v>8.5200004580000002</v>
      </c>
      <c r="F507">
        <v>85043100</v>
      </c>
      <c r="G507">
        <v>8.5200004580000002</v>
      </c>
      <c r="I507">
        <f t="shared" si="65"/>
        <v>8.824220705249548</v>
      </c>
      <c r="K507">
        <f t="shared" si="58"/>
        <v>8.6620928261754688</v>
      </c>
      <c r="L507">
        <f t="shared" si="59"/>
        <v>8.6724605388442413</v>
      </c>
      <c r="M507">
        <f t="shared" si="60"/>
        <v>-1.0367712668771883E-2</v>
      </c>
      <c r="O507">
        <f t="shared" si="61"/>
        <v>0.98916903945532253</v>
      </c>
      <c r="P507" s="3">
        <f t="shared" si="64"/>
        <v>8.5357786383165575</v>
      </c>
      <c r="R507">
        <f t="shared" si="62"/>
        <v>8.6326742375414156</v>
      </c>
      <c r="S507">
        <f t="shared" si="63"/>
        <v>-3.4326237756730328E-3</v>
      </c>
    </row>
    <row r="508" spans="1:19" x14ac:dyDescent="0.25">
      <c r="A508" s="1">
        <v>44201</v>
      </c>
      <c r="B508">
        <v>8.7200002669999996</v>
      </c>
      <c r="C508">
        <v>8.4600000380000004</v>
      </c>
      <c r="D508">
        <v>8.4700002669999996</v>
      </c>
      <c r="E508">
        <v>8.6499996190000008</v>
      </c>
      <c r="F508">
        <v>70127800</v>
      </c>
      <c r="G508">
        <v>8.6499996190000008</v>
      </c>
      <c r="I508">
        <f t="shared" si="65"/>
        <v>8.672110581624775</v>
      </c>
      <c r="K508">
        <f t="shared" si="58"/>
        <v>8.6453157137036989</v>
      </c>
      <c r="L508">
        <f t="shared" si="59"/>
        <v>8.6560462225877348</v>
      </c>
      <c r="M508">
        <f t="shared" si="60"/>
        <v>-1.0730508884035957E-2</v>
      </c>
      <c r="O508">
        <f t="shared" si="61"/>
        <v>1.0032187373967596</v>
      </c>
      <c r="P508" s="3">
        <f t="shared" si="64"/>
        <v>8.6318894821598047</v>
      </c>
      <c r="R508">
        <f t="shared" si="62"/>
        <v>8.6088509047791053</v>
      </c>
      <c r="S508">
        <f t="shared" si="63"/>
        <v>-4.6560663148712683E-3</v>
      </c>
    </row>
    <row r="509" spans="1:19" x14ac:dyDescent="0.25">
      <c r="A509" s="1">
        <v>44202</v>
      </c>
      <c r="B509">
        <v>8.9399995800000003</v>
      </c>
      <c r="C509">
        <v>8.6800003050000001</v>
      </c>
      <c r="D509">
        <v>8.7899999619999996</v>
      </c>
      <c r="E509">
        <v>8.8400001530000001</v>
      </c>
      <c r="F509">
        <v>72590200</v>
      </c>
      <c r="G509">
        <v>8.8400001530000001</v>
      </c>
      <c r="I509">
        <f t="shared" si="65"/>
        <v>8.6610551003123888</v>
      </c>
      <c r="K509">
        <f t="shared" si="58"/>
        <v>8.7377679576467031</v>
      </c>
      <c r="L509">
        <f t="shared" si="59"/>
        <v>8.7426579333518504</v>
      </c>
      <c r="M509">
        <f t="shared" si="60"/>
        <v>-4.8899757051468649E-3</v>
      </c>
      <c r="O509">
        <f t="shared" si="61"/>
        <v>1.0165390658777427</v>
      </c>
      <c r="P509" s="3">
        <f t="shared" si="64"/>
        <v>8.8272540189082509</v>
      </c>
      <c r="R509">
        <f t="shared" si="62"/>
        <v>8.6835307239040489</v>
      </c>
      <c r="S509">
        <f t="shared" si="63"/>
        <v>1.040868115176237E-4</v>
      </c>
    </row>
    <row r="510" spans="1:19" x14ac:dyDescent="0.25">
      <c r="A510" s="1">
        <v>44203</v>
      </c>
      <c r="B510">
        <v>9.0799999239999991</v>
      </c>
      <c r="C510">
        <v>8.8800001139999996</v>
      </c>
      <c r="D510">
        <v>8.9399995800000003</v>
      </c>
      <c r="E510">
        <v>9.0600004199999997</v>
      </c>
      <c r="F510">
        <v>77117100</v>
      </c>
      <c r="G510">
        <v>9.0600004199999997</v>
      </c>
      <c r="I510">
        <f t="shared" si="65"/>
        <v>8.7505276266561935</v>
      </c>
      <c r="K510">
        <f t="shared" si="58"/>
        <v>8.9036611869888045</v>
      </c>
      <c r="L510">
        <f t="shared" si="59"/>
        <v>8.8988841888233523</v>
      </c>
      <c r="M510">
        <f t="shared" si="60"/>
        <v>4.7769981654520628E-3</v>
      </c>
      <c r="O510">
        <f t="shared" si="61"/>
        <v>1.0278015210539457</v>
      </c>
      <c r="P510" s="3">
        <f t="shared" si="64"/>
        <v>9.0565257449766179</v>
      </c>
      <c r="R510">
        <f t="shared" si="62"/>
        <v>8.8042124717882473</v>
      </c>
      <c r="S510">
        <f t="shared" si="63"/>
        <v>7.3387464758784687E-3</v>
      </c>
    </row>
    <row r="511" spans="1:19" x14ac:dyDescent="0.25">
      <c r="A511" s="1">
        <v>44204</v>
      </c>
      <c r="B511">
        <v>9.1400003430000005</v>
      </c>
      <c r="C511">
        <v>8.8900003430000005</v>
      </c>
      <c r="D511">
        <v>9.1000003809999992</v>
      </c>
      <c r="E511">
        <v>9</v>
      </c>
      <c r="F511">
        <v>59162200</v>
      </c>
      <c r="G511">
        <v>9</v>
      </c>
      <c r="I511">
        <f t="shared" si="65"/>
        <v>8.9052640233280975</v>
      </c>
      <c r="K511">
        <f t="shared" si="58"/>
        <v>8.9594977560501903</v>
      </c>
      <c r="L511">
        <f t="shared" si="59"/>
        <v>8.9518305934944031</v>
      </c>
      <c r="M511">
        <f t="shared" si="60"/>
        <v>7.6671625557879885E-3</v>
      </c>
      <c r="O511">
        <f t="shared" si="61"/>
        <v>1.0187331423086861</v>
      </c>
      <c r="P511" s="3">
        <f t="shared" si="64"/>
        <v>9.0183241311773124</v>
      </c>
      <c r="R511">
        <f t="shared" si="62"/>
        <v>8.8432486018766561</v>
      </c>
      <c r="S511">
        <f t="shared" si="63"/>
        <v>9.2405894926302877E-3</v>
      </c>
    </row>
    <row r="512" spans="1:19" x14ac:dyDescent="0.25">
      <c r="A512" s="1">
        <v>44207</v>
      </c>
      <c r="B512">
        <v>9.3199996949999999</v>
      </c>
      <c r="C512">
        <v>8.8199996949999999</v>
      </c>
      <c r="D512">
        <v>8.8699998860000004</v>
      </c>
      <c r="E512">
        <v>9.3000001910000005</v>
      </c>
      <c r="F512">
        <v>95968300</v>
      </c>
      <c r="G512">
        <v>9.3000001910000005</v>
      </c>
      <c r="I512">
        <f t="shared" si="65"/>
        <v>8.9526320116640488</v>
      </c>
      <c r="K512">
        <f t="shared" si="58"/>
        <v>9.1476312091293792</v>
      </c>
      <c r="L512">
        <f t="shared" si="59"/>
        <v>9.1297489735250963</v>
      </c>
      <c r="M512">
        <f t="shared" si="60"/>
        <v>1.7882235604282298E-2</v>
      </c>
      <c r="O512">
        <f t="shared" si="61"/>
        <v>1.0317383261134485</v>
      </c>
      <c r="P512" s="3">
        <f t="shared" si="64"/>
        <v>9.3057394336302153</v>
      </c>
      <c r="R512">
        <f t="shared" si="62"/>
        <v>9.001306711126082</v>
      </c>
      <c r="S512">
        <f t="shared" si="63"/>
        <v>1.8169640678038029E-2</v>
      </c>
    </row>
    <row r="513" spans="1:19" x14ac:dyDescent="0.25">
      <c r="A513" s="1">
        <v>44208</v>
      </c>
      <c r="B513">
        <v>9.8199996949999999</v>
      </c>
      <c r="C513">
        <v>9.2899999619999996</v>
      </c>
      <c r="D513">
        <v>9.3000001910000005</v>
      </c>
      <c r="E513">
        <v>9.7799997330000004</v>
      </c>
      <c r="F513">
        <v>124808500</v>
      </c>
      <c r="G513">
        <v>9.7799997330000004</v>
      </c>
      <c r="I513">
        <f t="shared" si="65"/>
        <v>9.1263161013320246</v>
      </c>
      <c r="K513">
        <f t="shared" si="58"/>
        <v>9.5006687623850912</v>
      </c>
      <c r="L513">
        <f t="shared" si="59"/>
        <v>9.4638154710646898</v>
      </c>
      <c r="M513">
        <f t="shared" si="60"/>
        <v>3.6853291320400966E-2</v>
      </c>
      <c r="O513">
        <f t="shared" si="61"/>
        <v>1.0440248925691695</v>
      </c>
      <c r="P513" s="3">
        <f t="shared" si="64"/>
        <v>9.8072378089370211</v>
      </c>
      <c r="R513">
        <f t="shared" si="62"/>
        <v>9.3553593489011604</v>
      </c>
      <c r="S513">
        <f t="shared" si="63"/>
        <v>3.8322620503860441E-2</v>
      </c>
    </row>
    <row r="514" spans="1:19" x14ac:dyDescent="0.25">
      <c r="A514" s="1">
        <v>44209</v>
      </c>
      <c r="B514">
        <v>9.9200000760000009</v>
      </c>
      <c r="C514">
        <v>9.6400003430000005</v>
      </c>
      <c r="D514">
        <v>9.9099998469999999</v>
      </c>
      <c r="E514">
        <v>9.7799997330000004</v>
      </c>
      <c r="F514">
        <v>89549300</v>
      </c>
      <c r="G514">
        <v>9.7799997330000004</v>
      </c>
      <c r="I514">
        <f t="shared" si="65"/>
        <v>9.4531579171660134</v>
      </c>
      <c r="K514">
        <f t="shared" si="58"/>
        <v>9.6855674681313957</v>
      </c>
      <c r="L514">
        <f t="shared" si="59"/>
        <v>9.6403342476925467</v>
      </c>
      <c r="M514">
        <f t="shared" si="60"/>
        <v>4.5233220438848316E-2</v>
      </c>
      <c r="O514">
        <f t="shared" si="61"/>
        <v>1.0174366175940284</v>
      </c>
      <c r="P514" s="3">
        <f t="shared" si="64"/>
        <v>9.8625309333756626</v>
      </c>
      <c r="R514">
        <f t="shared" si="62"/>
        <v>9.6403841724195836</v>
      </c>
      <c r="S514">
        <f t="shared" si="63"/>
        <v>5.3124752684734204E-2</v>
      </c>
    </row>
    <row r="515" spans="1:19" x14ac:dyDescent="0.25">
      <c r="A515" s="1">
        <v>44210</v>
      </c>
      <c r="B515">
        <v>10.19999981</v>
      </c>
      <c r="C515">
        <v>9.7899999619999996</v>
      </c>
      <c r="D515">
        <v>9.8100004199999997</v>
      </c>
      <c r="E515">
        <v>10.170000079999999</v>
      </c>
      <c r="F515">
        <v>112695300</v>
      </c>
      <c r="G515">
        <v>10.170000079999999</v>
      </c>
      <c r="I515">
        <f t="shared" si="65"/>
        <v>9.6165788250830069</v>
      </c>
      <c r="K515">
        <f t="shared" ref="K515:K578" si="66">L515+M515</f>
        <v>9.9875499728606059</v>
      </c>
      <c r="L515">
        <f t="shared" si="59"/>
        <v>9.9277837740656985</v>
      </c>
      <c r="M515">
        <f t="shared" si="60"/>
        <v>5.9766198794906522E-2</v>
      </c>
      <c r="O515">
        <f t="shared" si="61"/>
        <v>1.0248494761223235</v>
      </c>
      <c r="P515" s="3">
        <f t="shared" si="64"/>
        <v>10.229924834123146</v>
      </c>
      <c r="R515">
        <f t="shared" si="62"/>
        <v>9.915439735711038</v>
      </c>
      <c r="S515">
        <f t="shared" si="63"/>
        <v>6.644060132113741E-2</v>
      </c>
    </row>
    <row r="516" spans="1:19" x14ac:dyDescent="0.25">
      <c r="A516" s="1">
        <v>44211</v>
      </c>
      <c r="B516">
        <v>10.05000019</v>
      </c>
      <c r="C516">
        <v>9.8199996949999999</v>
      </c>
      <c r="D516">
        <v>10.039999959999999</v>
      </c>
      <c r="E516">
        <v>9.8299999239999991</v>
      </c>
      <c r="F516">
        <v>99985000</v>
      </c>
      <c r="G516">
        <v>9.8299999239999991</v>
      </c>
      <c r="I516">
        <f t="shared" si="65"/>
        <v>9.8932894525415023</v>
      </c>
      <c r="K516">
        <f t="shared" si="66"/>
        <v>9.9638146457593901</v>
      </c>
      <c r="L516">
        <f t="shared" ref="L516:L579" si="67">($J$2*G516+(1-$J$2)*(L515+M515))</f>
        <v>9.9087749484303025</v>
      </c>
      <c r="M516">
        <f t="shared" ref="M516:M579" si="68">($N$2*(L516-L515)+(1-$N$2)*M515)</f>
        <v>5.5039697329088373E-2</v>
      </c>
      <c r="O516">
        <f t="shared" si="61"/>
        <v>1.0028537712307652</v>
      </c>
      <c r="P516" s="3">
        <f t="shared" si="64"/>
        <v>9.9112633643288461</v>
      </c>
      <c r="R516">
        <f t="shared" si="62"/>
        <v>9.8259732006761311</v>
      </c>
      <c r="S516">
        <f t="shared" si="63"/>
        <v>5.7086173139774751E-2</v>
      </c>
    </row>
    <row r="517" spans="1:19" x14ac:dyDescent="0.25">
      <c r="A517" s="1">
        <v>44215</v>
      </c>
      <c r="B517">
        <v>10.210000040000001</v>
      </c>
      <c r="C517">
        <v>9.9700002669999996</v>
      </c>
      <c r="D517">
        <v>10.06000042</v>
      </c>
      <c r="E517">
        <v>10.02000046</v>
      </c>
      <c r="F517">
        <v>78732800</v>
      </c>
      <c r="G517">
        <v>10.02000046</v>
      </c>
      <c r="I517">
        <f t="shared" si="65"/>
        <v>9.8616446882707507</v>
      </c>
      <c r="K517">
        <f t="shared" si="66"/>
        <v>10.048632824636002</v>
      </c>
      <c r="L517">
        <f t="shared" si="67"/>
        <v>9.9919075528796952</v>
      </c>
      <c r="M517">
        <f t="shared" si="68"/>
        <v>5.6725271756306629E-2</v>
      </c>
      <c r="O517">
        <f t="shared" si="61"/>
        <v>1.0189884622987915</v>
      </c>
      <c r="P517" s="3">
        <f t="shared" si="64"/>
        <v>10.056473784421746</v>
      </c>
      <c r="R517">
        <f t="shared" si="62"/>
        <v>9.8160118971138299</v>
      </c>
      <c r="S517">
        <f t="shared" si="63"/>
        <v>5.306332453765019E-2</v>
      </c>
    </row>
    <row r="518" spans="1:19" x14ac:dyDescent="0.25">
      <c r="A518" s="1">
        <v>44216</v>
      </c>
      <c r="B518">
        <v>10.869999890000001</v>
      </c>
      <c r="C518">
        <v>10.18999958</v>
      </c>
      <c r="D518">
        <v>10.22999954</v>
      </c>
      <c r="E518">
        <v>10.85999966</v>
      </c>
      <c r="F518">
        <v>125033200</v>
      </c>
      <c r="G518">
        <v>10.85999966</v>
      </c>
      <c r="I518">
        <f t="shared" si="65"/>
        <v>9.9408225741353746</v>
      </c>
      <c r="K518">
        <f t="shared" si="66"/>
        <v>10.535382519135227</v>
      </c>
      <c r="L518">
        <f t="shared" si="67"/>
        <v>10.454316242318001</v>
      </c>
      <c r="M518">
        <f t="shared" si="68"/>
        <v>8.1066276817226557E-2</v>
      </c>
      <c r="O518">
        <f t="shared" si="61"/>
        <v>1.0540954109963196</v>
      </c>
      <c r="P518" s="3">
        <f t="shared" si="64"/>
        <v>10.90091401569738</v>
      </c>
      <c r="R518">
        <f t="shared" si="62"/>
        <v>10.264686993905944</v>
      </c>
      <c r="S518">
        <f t="shared" si="63"/>
        <v>7.6800030872917979E-2</v>
      </c>
    </row>
    <row r="519" spans="1:19" x14ac:dyDescent="0.25">
      <c r="A519" s="1">
        <v>44217</v>
      </c>
      <c r="B519">
        <v>12.149999619999999</v>
      </c>
      <c r="C519">
        <v>11.119999890000001</v>
      </c>
      <c r="D519">
        <v>11.27999973</v>
      </c>
      <c r="E519">
        <v>11.52999973</v>
      </c>
      <c r="F519">
        <v>282394100</v>
      </c>
      <c r="G519">
        <v>11.52999973</v>
      </c>
      <c r="I519">
        <f t="shared" si="65"/>
        <v>10.400411117067687</v>
      </c>
      <c r="K519">
        <f t="shared" si="66"/>
        <v>11.143595917710783</v>
      </c>
      <c r="L519">
        <f t="shared" si="67"/>
        <v>11.032691124567613</v>
      </c>
      <c r="M519">
        <f t="shared" si="68"/>
        <v>0.1109047931431697</v>
      </c>
      <c r="O519">
        <f t="shared" si="61"/>
        <v>1.0699581056510341</v>
      </c>
      <c r="P519" s="3">
        <f t="shared" si="64"/>
        <v>11.619975428970839</v>
      </c>
      <c r="R519">
        <f t="shared" si="62"/>
        <v>10.758400497777107</v>
      </c>
      <c r="S519">
        <f t="shared" si="63"/>
        <v>0.10181483925281268</v>
      </c>
    </row>
    <row r="520" spans="1:19" x14ac:dyDescent="0.25">
      <c r="A520" s="1">
        <v>44218</v>
      </c>
      <c r="B520">
        <v>11.68999958</v>
      </c>
      <c r="C520">
        <v>11.34000015</v>
      </c>
      <c r="D520">
        <v>11.65999985</v>
      </c>
      <c r="E520">
        <v>11.52000046</v>
      </c>
      <c r="F520">
        <v>130866600</v>
      </c>
      <c r="G520">
        <v>11.52000046</v>
      </c>
      <c r="I520">
        <f t="shared" si="65"/>
        <v>10.965205423533844</v>
      </c>
      <c r="K520">
        <f t="shared" si="66"/>
        <v>11.453995118267237</v>
      </c>
      <c r="L520">
        <f t="shared" si="67"/>
        <v>11.331798188855391</v>
      </c>
      <c r="M520">
        <f t="shared" si="68"/>
        <v>0.12219692941184619</v>
      </c>
      <c r="O520">
        <f t="shared" si="61"/>
        <v>1.0540858089638867</v>
      </c>
      <c r="P520" s="3">
        <f t="shared" si="64"/>
        <v>11.65213090341314</v>
      </c>
      <c r="R520">
        <f t="shared" si="62"/>
        <v>10.947217721155187</v>
      </c>
      <c r="S520">
        <f t="shared" si="63"/>
        <v>0.10703498230032876</v>
      </c>
    </row>
    <row r="521" spans="1:19" x14ac:dyDescent="0.25">
      <c r="A521" s="1">
        <v>44221</v>
      </c>
      <c r="B521">
        <v>11.52000046</v>
      </c>
      <c r="C521">
        <v>10.880000109999999</v>
      </c>
      <c r="D521">
        <v>11.489999770000001</v>
      </c>
      <c r="E521">
        <v>11.289999959999999</v>
      </c>
      <c r="F521">
        <v>118954500</v>
      </c>
      <c r="G521">
        <v>11.289999959999999</v>
      </c>
      <c r="I521">
        <f t="shared" si="65"/>
        <v>11.242602941766922</v>
      </c>
      <c r="K521">
        <f t="shared" si="66"/>
        <v>11.489274613797447</v>
      </c>
      <c r="L521">
        <f t="shared" si="67"/>
        <v>11.371997539133618</v>
      </c>
      <c r="M521">
        <f t="shared" si="68"/>
        <v>0.11727707466382906</v>
      </c>
      <c r="O521">
        <f t="shared" si="61"/>
        <v>1.022848592778878</v>
      </c>
      <c r="P521" s="3">
        <f t="shared" si="64"/>
        <v>11.439217817910659</v>
      </c>
      <c r="R521">
        <f t="shared" si="62"/>
        <v>11.075383493631053</v>
      </c>
      <c r="S521">
        <f t="shared" si="63"/>
        <v>0.10830282971086097</v>
      </c>
    </row>
    <row r="522" spans="1:19" x14ac:dyDescent="0.25">
      <c r="A522" s="1">
        <v>44222</v>
      </c>
      <c r="B522">
        <v>11.52999973</v>
      </c>
      <c r="C522">
        <v>11.119999890000001</v>
      </c>
      <c r="D522">
        <v>11.31000042</v>
      </c>
      <c r="E522">
        <v>11.18999958</v>
      </c>
      <c r="F522">
        <v>66267500</v>
      </c>
      <c r="G522">
        <v>11.18999958</v>
      </c>
      <c r="I522">
        <f t="shared" si="65"/>
        <v>11.266301450883461</v>
      </c>
      <c r="K522">
        <f t="shared" si="66"/>
        <v>11.447935920548629</v>
      </c>
      <c r="L522">
        <f t="shared" si="67"/>
        <v>11.339637096898723</v>
      </c>
      <c r="M522">
        <f t="shared" si="68"/>
        <v>0.10829882364990563</v>
      </c>
      <c r="O522">
        <f t="shared" ref="O522:O585" si="69">$Q$2*(G522/R522)+(1-$Q$2)*O521</f>
        <v>1.0135901202362025</v>
      </c>
      <c r="P522" s="3">
        <f t="shared" si="64"/>
        <v>11.3030844708295</v>
      </c>
      <c r="R522">
        <f t="shared" ref="R522:R585" si="70">($J$2*(G522/O515)+(1-$J$2)*(R521+S521))</f>
        <v>11.051181259953982</v>
      </c>
      <c r="S522">
        <f t="shared" ref="S522:S585" si="71">$N$2*(R522-R521)+(1-$N$2)*S521</f>
        <v>0.10035252590758503</v>
      </c>
    </row>
    <row r="523" spans="1:19" x14ac:dyDescent="0.25">
      <c r="A523" s="1">
        <v>44223</v>
      </c>
      <c r="B523">
        <v>11.170000079999999</v>
      </c>
      <c r="C523">
        <v>10.69999981</v>
      </c>
      <c r="D523">
        <v>11.02000046</v>
      </c>
      <c r="E523">
        <v>10.789999959999999</v>
      </c>
      <c r="F523">
        <v>82863000</v>
      </c>
      <c r="G523">
        <v>10.789999959999999</v>
      </c>
      <c r="I523">
        <f t="shared" si="65"/>
        <v>11.22815051544173</v>
      </c>
      <c r="K523">
        <f t="shared" si="66"/>
        <v>11.207528685107761</v>
      </c>
      <c r="L523">
        <f t="shared" si="67"/>
        <v>11.118967940274313</v>
      </c>
      <c r="M523">
        <f t="shared" si="68"/>
        <v>8.856074483344667E-2</v>
      </c>
      <c r="O523">
        <f t="shared" si="69"/>
        <v>0.98777000861506992</v>
      </c>
      <c r="P523" s="3">
        <f t="shared" ref="P523:P586" si="72">(R523+S523)*O523</f>
        <v>10.908931938800734</v>
      </c>
      <c r="R523">
        <f t="shared" si="70"/>
        <v>10.955414589103793</v>
      </c>
      <c r="S523">
        <f t="shared" si="71"/>
        <v>8.8585374102118586E-2</v>
      </c>
    </row>
    <row r="524" spans="1:19" x14ac:dyDescent="0.25">
      <c r="A524" s="1">
        <v>44224</v>
      </c>
      <c r="B524">
        <v>11.05000019</v>
      </c>
      <c r="C524">
        <v>10.710000040000001</v>
      </c>
      <c r="D524">
        <v>10.84000015</v>
      </c>
      <c r="E524">
        <v>10.72000027</v>
      </c>
      <c r="F524">
        <v>77388700</v>
      </c>
      <c r="G524">
        <v>10.72000027</v>
      </c>
      <c r="I524">
        <f t="shared" si="65"/>
        <v>11.009075237720864</v>
      </c>
      <c r="K524">
        <f t="shared" si="66"/>
        <v>11.037699369934094</v>
      </c>
      <c r="L524">
        <f t="shared" si="67"/>
        <v>10.96376447755388</v>
      </c>
      <c r="M524">
        <f t="shared" si="68"/>
        <v>7.393489238021389E-2</v>
      </c>
      <c r="O524">
        <f t="shared" si="69"/>
        <v>0.99359189231382461</v>
      </c>
      <c r="P524" s="3">
        <f t="shared" si="72"/>
        <v>10.785431091394029</v>
      </c>
      <c r="R524">
        <f t="shared" si="70"/>
        <v>10.78211855341493</v>
      </c>
      <c r="S524">
        <f t="shared" si="71"/>
        <v>7.2872489514659744E-2</v>
      </c>
    </row>
    <row r="525" spans="1:19" x14ac:dyDescent="0.25">
      <c r="A525" s="1">
        <v>44225</v>
      </c>
      <c r="B525">
        <v>10.84000015</v>
      </c>
      <c r="C525">
        <v>10.44999981</v>
      </c>
      <c r="D525">
        <v>10.59000015</v>
      </c>
      <c r="E525">
        <v>10.52999973</v>
      </c>
      <c r="F525">
        <v>73925800</v>
      </c>
      <c r="G525">
        <v>10.52999973</v>
      </c>
      <c r="I525">
        <f t="shared" si="65"/>
        <v>10.864537753860432</v>
      </c>
      <c r="K525">
        <f t="shared" si="66"/>
        <v>10.84255345314924</v>
      </c>
      <c r="L525">
        <f t="shared" si="67"/>
        <v>10.783849549967048</v>
      </c>
      <c r="M525">
        <f t="shared" si="68"/>
        <v>5.8703903182191111E-2</v>
      </c>
      <c r="O525">
        <f t="shared" si="69"/>
        <v>1.0086594672138935</v>
      </c>
      <c r="P525" s="3">
        <f t="shared" si="72"/>
        <v>10.55986819313884</v>
      </c>
      <c r="R525">
        <f t="shared" si="70"/>
        <v>10.422299416895456</v>
      </c>
      <c r="S525">
        <f t="shared" si="71"/>
        <v>4.6910991952611669E-2</v>
      </c>
    </row>
    <row r="526" spans="1:19" x14ac:dyDescent="0.25">
      <c r="A526" s="1">
        <v>44228</v>
      </c>
      <c r="B526">
        <v>11.43999958</v>
      </c>
      <c r="C526">
        <v>10.35999966</v>
      </c>
      <c r="D526">
        <v>10.649999619999999</v>
      </c>
      <c r="E526">
        <v>10.829999920000001</v>
      </c>
      <c r="F526">
        <v>157114400</v>
      </c>
      <c r="G526">
        <v>10.829999920000001</v>
      </c>
      <c r="I526">
        <f t="shared" si="65"/>
        <v>10.697268741930216</v>
      </c>
      <c r="K526">
        <f t="shared" si="66"/>
        <v>10.894603983762336</v>
      </c>
      <c r="L526">
        <f t="shared" si="67"/>
        <v>10.836276686574621</v>
      </c>
      <c r="M526">
        <f t="shared" si="68"/>
        <v>5.8327297187714025E-2</v>
      </c>
      <c r="O526">
        <f t="shared" si="69"/>
        <v>1.0475855484568219</v>
      </c>
      <c r="P526" s="3">
        <f t="shared" si="72"/>
        <v>10.82369831615838</v>
      </c>
      <c r="R526">
        <f t="shared" si="70"/>
        <v>10.295550984824615</v>
      </c>
      <c r="S526">
        <f t="shared" si="71"/>
        <v>3.6491426511204537E-2</v>
      </c>
    </row>
    <row r="527" spans="1:19" x14ac:dyDescent="0.25">
      <c r="A527" s="1">
        <v>44229</v>
      </c>
      <c r="B527">
        <v>11.19999981</v>
      </c>
      <c r="C527">
        <v>10.710000040000001</v>
      </c>
      <c r="D527">
        <v>11.14000034</v>
      </c>
      <c r="E527">
        <v>10.85999966</v>
      </c>
      <c r="F527">
        <v>80440700</v>
      </c>
      <c r="G527">
        <v>10.85999966</v>
      </c>
      <c r="I527">
        <f t="shared" si="65"/>
        <v>10.763634330965107</v>
      </c>
      <c r="K527">
        <f t="shared" si="66"/>
        <v>10.934590989356012</v>
      </c>
      <c r="L527">
        <f t="shared" si="67"/>
        <v>10.877301821881169</v>
      </c>
      <c r="M527">
        <f t="shared" si="68"/>
        <v>5.7289167474844041E-2</v>
      </c>
      <c r="O527">
        <f t="shared" si="69"/>
        <v>1.0520898212633669</v>
      </c>
      <c r="P527" s="3">
        <f t="shared" si="72"/>
        <v>10.892304282332574</v>
      </c>
      <c r="R527">
        <f t="shared" si="70"/>
        <v>10.317404313023673</v>
      </c>
      <c r="S527">
        <f t="shared" si="71"/>
        <v>3.5613140612475711E-2</v>
      </c>
    </row>
    <row r="528" spans="1:19" x14ac:dyDescent="0.25">
      <c r="A528" s="1">
        <v>44230</v>
      </c>
      <c r="B528">
        <v>11.35999966</v>
      </c>
      <c r="C528">
        <v>10.84000015</v>
      </c>
      <c r="D528">
        <v>10.920000079999999</v>
      </c>
      <c r="E528">
        <v>11.19999981</v>
      </c>
      <c r="F528">
        <v>82968600</v>
      </c>
      <c r="G528">
        <v>11.19999981</v>
      </c>
      <c r="I528">
        <f t="shared" si="65"/>
        <v>10.811816995482554</v>
      </c>
      <c r="K528">
        <f t="shared" si="66"/>
        <v>11.132546831772169</v>
      </c>
      <c r="L528">
        <f t="shared" si="67"/>
        <v>11.067295399678006</v>
      </c>
      <c r="M528">
        <f t="shared" si="68"/>
        <v>6.5251432094163633E-2</v>
      </c>
      <c r="O528">
        <f t="shared" si="69"/>
        <v>1.0515621268277124</v>
      </c>
      <c r="P528" s="3">
        <f t="shared" si="72"/>
        <v>11.256900757974796</v>
      </c>
      <c r="R528">
        <f t="shared" si="70"/>
        <v>10.651414733958294</v>
      </c>
      <c r="S528">
        <f t="shared" si="71"/>
        <v>5.3516977431804454E-2</v>
      </c>
    </row>
    <row r="529" spans="1:19" x14ac:dyDescent="0.25">
      <c r="A529" s="1">
        <v>44231</v>
      </c>
      <c r="B529">
        <v>11.619999890000001</v>
      </c>
      <c r="C529">
        <v>11.170000079999999</v>
      </c>
      <c r="D529">
        <v>11.399999619999999</v>
      </c>
      <c r="E529">
        <v>11.369999890000001</v>
      </c>
      <c r="F529">
        <v>106845000</v>
      </c>
      <c r="G529">
        <v>11.369999890000001</v>
      </c>
      <c r="I529">
        <f t="shared" si="65"/>
        <v>11.005908402741277</v>
      </c>
      <c r="K529">
        <f t="shared" si="66"/>
        <v>11.323648384727083</v>
      </c>
      <c r="L529">
        <f t="shared" si="67"/>
        <v>11.251273360886085</v>
      </c>
      <c r="M529">
        <f t="shared" si="68"/>
        <v>7.2375023840998559E-2</v>
      </c>
      <c r="O529">
        <f t="shared" si="69"/>
        <v>1.0387183064047354</v>
      </c>
      <c r="P529" s="3">
        <f t="shared" si="72"/>
        <v>11.457205688137195</v>
      </c>
      <c r="R529">
        <f t="shared" si="70"/>
        <v>10.961241860413004</v>
      </c>
      <c r="S529">
        <f t="shared" si="71"/>
        <v>6.8895586373178788E-2</v>
      </c>
    </row>
    <row r="530" spans="1:19" x14ac:dyDescent="0.25">
      <c r="A530" s="1">
        <v>44232</v>
      </c>
      <c r="B530">
        <v>11.899999619999999</v>
      </c>
      <c r="C530">
        <v>11.30000019</v>
      </c>
      <c r="D530">
        <v>11.80000019</v>
      </c>
      <c r="E530">
        <v>11.510000229999999</v>
      </c>
      <c r="F530">
        <v>113402100</v>
      </c>
      <c r="G530">
        <v>11.510000229999999</v>
      </c>
      <c r="I530">
        <f t="shared" si="65"/>
        <v>11.18795414637064</v>
      </c>
      <c r="K530">
        <f t="shared" si="66"/>
        <v>11.494789886562726</v>
      </c>
      <c r="L530">
        <f t="shared" si="67"/>
        <v>11.416824307363541</v>
      </c>
      <c r="M530">
        <f t="shared" si="68"/>
        <v>7.7965579199186008E-2</v>
      </c>
      <c r="O530">
        <f t="shared" si="69"/>
        <v>1.0172572791561401</v>
      </c>
      <c r="P530" s="3">
        <f t="shared" si="72"/>
        <v>11.626122218366923</v>
      </c>
      <c r="R530">
        <f t="shared" si="70"/>
        <v>11.341323888873319</v>
      </c>
      <c r="S530">
        <f t="shared" si="71"/>
        <v>8.7566772898406947E-2</v>
      </c>
    </row>
    <row r="531" spans="1:19" x14ac:dyDescent="0.25">
      <c r="A531" s="1">
        <v>44235</v>
      </c>
      <c r="B531">
        <v>11.579999920000001</v>
      </c>
      <c r="C531">
        <v>11.31000042</v>
      </c>
      <c r="D531">
        <v>11.52000046</v>
      </c>
      <c r="E531">
        <v>11.56000042</v>
      </c>
      <c r="F531">
        <v>75756700</v>
      </c>
      <c r="G531">
        <v>11.56000042</v>
      </c>
      <c r="I531">
        <f t="shared" si="65"/>
        <v>11.348977188185319</v>
      </c>
      <c r="K531">
        <f t="shared" si="66"/>
        <v>11.607317048483667</v>
      </c>
      <c r="L531">
        <f t="shared" si="67"/>
        <v>11.527395153281363</v>
      </c>
      <c r="M531">
        <f t="shared" si="68"/>
        <v>7.9921895202304166E-2</v>
      </c>
      <c r="O531">
        <f t="shared" si="69"/>
        <v>1.0039326332813412</v>
      </c>
      <c r="P531" s="3">
        <f t="shared" si="72"/>
        <v>11.671178685676761</v>
      </c>
      <c r="R531">
        <f t="shared" si="70"/>
        <v>11.531723284452735</v>
      </c>
      <c r="S531">
        <f t="shared" si="71"/>
        <v>9.3736730259267459E-2</v>
      </c>
    </row>
    <row r="532" spans="1:19" x14ac:dyDescent="0.25">
      <c r="A532" s="1">
        <v>44236</v>
      </c>
      <c r="B532">
        <v>12.039999959999999</v>
      </c>
      <c r="C532">
        <v>11.489999770000001</v>
      </c>
      <c r="D532">
        <v>11.539999959999999</v>
      </c>
      <c r="E532">
        <v>11.93000031</v>
      </c>
      <c r="F532">
        <v>102250800</v>
      </c>
      <c r="G532">
        <v>11.93000031</v>
      </c>
      <c r="I532">
        <f t="shared" si="65"/>
        <v>11.454488804092659</v>
      </c>
      <c r="K532">
        <f t="shared" si="66"/>
        <v>11.858261072289629</v>
      </c>
      <c r="L532">
        <f t="shared" si="67"/>
        <v>11.768658679241835</v>
      </c>
      <c r="M532">
        <f t="shared" si="68"/>
        <v>8.9602393047794202E-2</v>
      </c>
      <c r="O532">
        <f t="shared" si="69"/>
        <v>1.0160102048602191</v>
      </c>
      <c r="P532" s="3">
        <f t="shared" si="72"/>
        <v>12.015662025069783</v>
      </c>
      <c r="R532">
        <f t="shared" si="70"/>
        <v>11.726519892733718</v>
      </c>
      <c r="S532">
        <f t="shared" si="71"/>
        <v>9.9800322940570396E-2</v>
      </c>
    </row>
    <row r="533" spans="1:19" x14ac:dyDescent="0.25">
      <c r="A533" s="1">
        <v>44237</v>
      </c>
      <c r="B533">
        <v>12.02000046</v>
      </c>
      <c r="C533">
        <v>11.52999973</v>
      </c>
      <c r="D533">
        <v>12</v>
      </c>
      <c r="E533">
        <v>11.760000229999999</v>
      </c>
      <c r="F533">
        <v>76282500</v>
      </c>
      <c r="G533">
        <v>11.760000229999999</v>
      </c>
      <c r="I533">
        <f t="shared" si="65"/>
        <v>11.69224455704633</v>
      </c>
      <c r="K533">
        <f t="shared" si="66"/>
        <v>11.895785218923919</v>
      </c>
      <c r="L533">
        <f t="shared" si="67"/>
        <v>11.809130651144814</v>
      </c>
      <c r="M533">
        <f t="shared" si="68"/>
        <v>8.6654567779105324E-2</v>
      </c>
      <c r="O533">
        <f t="shared" si="69"/>
        <v>1.0198674363720577</v>
      </c>
      <c r="P533" s="3">
        <f t="shared" si="72"/>
        <v>11.838470362585012</v>
      </c>
      <c r="R533">
        <f t="shared" si="70"/>
        <v>11.526066971302104</v>
      </c>
      <c r="S533">
        <f t="shared" si="71"/>
        <v>8.1785128278239333E-2</v>
      </c>
    </row>
    <row r="534" spans="1:19" x14ac:dyDescent="0.25">
      <c r="A534" s="1">
        <v>44238</v>
      </c>
      <c r="B534">
        <v>11.739999770000001</v>
      </c>
      <c r="C534">
        <v>11.31000042</v>
      </c>
      <c r="D534">
        <v>11.65999985</v>
      </c>
      <c r="E534">
        <v>11.44999981</v>
      </c>
      <c r="F534">
        <v>55762900</v>
      </c>
      <c r="G534">
        <v>11.44999981</v>
      </c>
      <c r="I534">
        <f t="shared" si="65"/>
        <v>11.726122393523164</v>
      </c>
      <c r="K534">
        <f t="shared" si="66"/>
        <v>11.746173519973349</v>
      </c>
      <c r="L534">
        <f t="shared" si="67"/>
        <v>11.67289251446196</v>
      </c>
      <c r="M534">
        <f t="shared" si="68"/>
        <v>7.3281005511387762E-2</v>
      </c>
      <c r="O534">
        <f t="shared" si="69"/>
        <v>1.0183551850162909</v>
      </c>
      <c r="P534" s="3">
        <f t="shared" si="72"/>
        <v>11.513034053067281</v>
      </c>
      <c r="R534">
        <f t="shared" si="70"/>
        <v>11.245476561252515</v>
      </c>
      <c r="S534">
        <f t="shared" si="71"/>
        <v>6.0042595978569625E-2</v>
      </c>
    </row>
    <row r="535" spans="1:19" x14ac:dyDescent="0.25">
      <c r="A535" s="1">
        <v>44239</v>
      </c>
      <c r="B535">
        <v>11.619999890000001</v>
      </c>
      <c r="C535">
        <v>11.369999890000001</v>
      </c>
      <c r="D535">
        <v>11.420000079999999</v>
      </c>
      <c r="E535">
        <v>11.44999981</v>
      </c>
      <c r="F535">
        <v>44401200</v>
      </c>
      <c r="G535">
        <v>11.44999981</v>
      </c>
      <c r="I535">
        <f t="shared" si="65"/>
        <v>11.588061101761582</v>
      </c>
      <c r="K535">
        <f t="shared" si="66"/>
        <v>11.662482459198861</v>
      </c>
      <c r="L535">
        <f t="shared" si="67"/>
        <v>11.598086664986674</v>
      </c>
      <c r="M535">
        <f t="shared" si="68"/>
        <v>6.4395794212187316E-2</v>
      </c>
      <c r="O535">
        <f t="shared" si="69"/>
        <v>1.0304614509295971</v>
      </c>
      <c r="P535" s="3">
        <f t="shared" si="72"/>
        <v>11.484054573163016</v>
      </c>
      <c r="R535">
        <f t="shared" si="70"/>
        <v>11.097040766519129</v>
      </c>
      <c r="S535">
        <f t="shared" si="71"/>
        <v>4.7533892535852294E-2</v>
      </c>
    </row>
    <row r="536" spans="1:19" x14ac:dyDescent="0.25">
      <c r="A536" s="1">
        <v>44243</v>
      </c>
      <c r="B536">
        <v>11.69999981</v>
      </c>
      <c r="C536">
        <v>11.380000109999999</v>
      </c>
      <c r="D536">
        <v>11.5</v>
      </c>
      <c r="E536">
        <v>11.539999959999999</v>
      </c>
      <c r="F536">
        <v>48392100</v>
      </c>
      <c r="G536">
        <v>11.539999959999999</v>
      </c>
      <c r="I536">
        <f t="shared" si="65"/>
        <v>11.519030455880792</v>
      </c>
      <c r="K536">
        <f t="shared" si="66"/>
        <v>11.66196252883565</v>
      </c>
      <c r="L536">
        <f t="shared" si="67"/>
        <v>11.601241209599429</v>
      </c>
      <c r="M536">
        <f t="shared" si="68"/>
        <v>6.0721319236221385E-2</v>
      </c>
      <c r="O536">
        <f t="shared" si="69"/>
        <v>1.0364337475369554</v>
      </c>
      <c r="P536" s="3">
        <f t="shared" si="72"/>
        <v>11.580801969135681</v>
      </c>
      <c r="R536">
        <f t="shared" si="70"/>
        <v>11.1272101073607</v>
      </c>
      <c r="S536">
        <f t="shared" si="71"/>
        <v>4.6492019434195404E-2</v>
      </c>
    </row>
    <row r="537" spans="1:19" x14ac:dyDescent="0.25">
      <c r="A537" s="1">
        <v>44244</v>
      </c>
      <c r="B537">
        <v>11.60999966</v>
      </c>
      <c r="C537">
        <v>11.369999890000001</v>
      </c>
      <c r="D537">
        <v>11.60999966</v>
      </c>
      <c r="E537">
        <v>11.47999954</v>
      </c>
      <c r="F537">
        <v>49554000</v>
      </c>
      <c r="G537">
        <v>11.47999954</v>
      </c>
      <c r="I537">
        <f t="shared" si="65"/>
        <v>11.529515207940396</v>
      </c>
      <c r="K537">
        <f t="shared" si="66"/>
        <v>11.626243463988976</v>
      </c>
      <c r="L537">
        <f t="shared" si="67"/>
        <v>11.570981034417825</v>
      </c>
      <c r="M537">
        <f t="shared" si="68"/>
        <v>5.5262429571151829E-2</v>
      </c>
      <c r="O537">
        <f t="shared" si="69"/>
        <v>1.023722010753443</v>
      </c>
      <c r="P537" s="3">
        <f t="shared" si="72"/>
        <v>11.546880848777539</v>
      </c>
      <c r="R537">
        <f t="shared" si="70"/>
        <v>11.229474505484372</v>
      </c>
      <c r="S537">
        <f t="shared" si="71"/>
        <v>4.9838362155564038E-2</v>
      </c>
    </row>
    <row r="538" spans="1:19" x14ac:dyDescent="0.25">
      <c r="A538" s="1">
        <v>44245</v>
      </c>
      <c r="B538">
        <v>11.47999954</v>
      </c>
      <c r="C538">
        <v>11.30000019</v>
      </c>
      <c r="D538">
        <v>11.369999890000001</v>
      </c>
      <c r="E538">
        <v>11.43000031</v>
      </c>
      <c r="F538">
        <v>37777100</v>
      </c>
      <c r="G538">
        <v>11.43000031</v>
      </c>
      <c r="I538">
        <f t="shared" ref="I538:I601" si="73">($J$2*G537+(1-$J$2)*I537)</f>
        <v>11.504757373970197</v>
      </c>
      <c r="K538">
        <f t="shared" si="66"/>
        <v>11.57749702194597</v>
      </c>
      <c r="L538">
        <f t="shared" si="67"/>
        <v>11.528121886994487</v>
      </c>
      <c r="M538">
        <f t="shared" si="68"/>
        <v>4.9375134951482463E-2</v>
      </c>
      <c r="O538">
        <f t="shared" si="69"/>
        <v>1.0101338954261747</v>
      </c>
      <c r="P538" s="3">
        <f t="shared" si="72"/>
        <v>11.500662688137426</v>
      </c>
      <c r="R538">
        <f t="shared" si="70"/>
        <v>11.332269628711934</v>
      </c>
      <c r="S538">
        <f t="shared" si="71"/>
        <v>5.3015767819883909E-2</v>
      </c>
    </row>
    <row r="539" spans="1:19" x14ac:dyDescent="0.25">
      <c r="A539" s="1">
        <v>44246</v>
      </c>
      <c r="B539">
        <v>11.59000015</v>
      </c>
      <c r="C539">
        <v>11.460000040000001</v>
      </c>
      <c r="D539">
        <v>11.52000046</v>
      </c>
      <c r="E539">
        <v>11.579999920000001</v>
      </c>
      <c r="F539">
        <v>48615600</v>
      </c>
      <c r="G539">
        <v>11.579999920000001</v>
      </c>
      <c r="I539">
        <f t="shared" si="73"/>
        <v>11.467378841985099</v>
      </c>
      <c r="K539">
        <f t="shared" si="66"/>
        <v>11.628198692866089</v>
      </c>
      <c r="L539">
        <f t="shared" si="67"/>
        <v>11.578748470972986</v>
      </c>
      <c r="M539">
        <f t="shared" si="68"/>
        <v>4.9450221893103434E-2</v>
      </c>
      <c r="O539">
        <f t="shared" si="69"/>
        <v>1.0159137510525824</v>
      </c>
      <c r="P539" s="3">
        <f t="shared" si="72"/>
        <v>11.626916715036012</v>
      </c>
      <c r="R539">
        <f t="shared" si="70"/>
        <v>11.391404317295688</v>
      </c>
      <c r="S539">
        <f t="shared" si="71"/>
        <v>5.3382903065716102E-2</v>
      </c>
    </row>
    <row r="540" spans="1:19" x14ac:dyDescent="0.25">
      <c r="A540" s="1">
        <v>44249</v>
      </c>
      <c r="B540">
        <v>11.93999958</v>
      </c>
      <c r="C540">
        <v>11.5</v>
      </c>
      <c r="D540">
        <v>11.52000046</v>
      </c>
      <c r="E540">
        <v>11.69999981</v>
      </c>
      <c r="F540">
        <v>62183000</v>
      </c>
      <c r="G540">
        <v>11.69999981</v>
      </c>
      <c r="I540">
        <f t="shared" si="73"/>
        <v>11.52368938099255</v>
      </c>
      <c r="K540">
        <f t="shared" si="66"/>
        <v>11.715703506840164</v>
      </c>
      <c r="L540">
        <f t="shared" si="67"/>
        <v>11.664099251433043</v>
      </c>
      <c r="M540">
        <f t="shared" si="68"/>
        <v>5.1604255407120672E-2</v>
      </c>
      <c r="O540">
        <f t="shared" si="69"/>
        <v>1.0205651757161895</v>
      </c>
      <c r="P540" s="3">
        <f t="shared" si="72"/>
        <v>11.749394129090032</v>
      </c>
      <c r="R540">
        <f t="shared" si="70"/>
        <v>11.458433115285423</v>
      </c>
      <c r="S540">
        <f t="shared" si="71"/>
        <v>5.4201656761157249E-2</v>
      </c>
    </row>
    <row r="541" spans="1:19" x14ac:dyDescent="0.25">
      <c r="A541" s="1">
        <v>44250</v>
      </c>
      <c r="B541">
        <v>11.649999619999999</v>
      </c>
      <c r="C541">
        <v>11.130000109999999</v>
      </c>
      <c r="D541">
        <v>11.59000015</v>
      </c>
      <c r="E541">
        <v>11.619999890000001</v>
      </c>
      <c r="F541">
        <v>72904500</v>
      </c>
      <c r="G541">
        <v>11.619999890000001</v>
      </c>
      <c r="I541">
        <f t="shared" si="73"/>
        <v>11.611844595496276</v>
      </c>
      <c r="K541">
        <f t="shared" si="66"/>
        <v>11.716584845321998</v>
      </c>
      <c r="L541">
        <f t="shared" si="67"/>
        <v>11.667851698420083</v>
      </c>
      <c r="M541">
        <f t="shared" si="68"/>
        <v>4.8733146901915818E-2</v>
      </c>
      <c r="O541">
        <f t="shared" si="69"/>
        <v>1.014494890264241</v>
      </c>
      <c r="P541" s="3">
        <f t="shared" si="72"/>
        <v>11.679611045834317</v>
      </c>
      <c r="R541">
        <f t="shared" si="70"/>
        <v>11.461595888540128</v>
      </c>
      <c r="S541">
        <f t="shared" si="71"/>
        <v>5.1139323750770072E-2</v>
      </c>
    </row>
    <row r="542" spans="1:19" x14ac:dyDescent="0.25">
      <c r="A542" s="1">
        <v>44251</v>
      </c>
      <c r="B542">
        <v>12.399999619999999</v>
      </c>
      <c r="C542">
        <v>11.64000034</v>
      </c>
      <c r="D542">
        <v>11.670000079999999</v>
      </c>
      <c r="E542">
        <v>12.27000046</v>
      </c>
      <c r="F542">
        <v>95152800</v>
      </c>
      <c r="G542">
        <v>12.27000046</v>
      </c>
      <c r="I542">
        <f t="shared" si="73"/>
        <v>11.615922242748137</v>
      </c>
      <c r="K542">
        <f t="shared" si="66"/>
        <v>12.058628268003256</v>
      </c>
      <c r="L542">
        <f t="shared" si="67"/>
        <v>11.993292652660999</v>
      </c>
      <c r="M542">
        <f t="shared" si="68"/>
        <v>6.5335615342255821E-2</v>
      </c>
      <c r="O542">
        <f t="shared" si="69"/>
        <v>1.044488757957722</v>
      </c>
      <c r="P542" s="3">
        <f t="shared" si="72"/>
        <v>12.296752670786779</v>
      </c>
      <c r="R542">
        <f t="shared" si="70"/>
        <v>11.710011213546299</v>
      </c>
      <c r="S542">
        <f t="shared" si="71"/>
        <v>6.297588382609412E-2</v>
      </c>
    </row>
    <row r="543" spans="1:19" x14ac:dyDescent="0.25">
      <c r="A543" s="1">
        <v>44252</v>
      </c>
      <c r="B543">
        <v>12.399999619999999</v>
      </c>
      <c r="C543">
        <v>11.72000027</v>
      </c>
      <c r="D543">
        <v>12.22000027</v>
      </c>
      <c r="E543">
        <v>11.760000229999999</v>
      </c>
      <c r="F543">
        <v>75249400</v>
      </c>
      <c r="G543">
        <v>11.760000229999999</v>
      </c>
      <c r="I543">
        <f t="shared" si="73"/>
        <v>11.94296135137407</v>
      </c>
      <c r="K543">
        <f t="shared" si="66"/>
        <v>11.965691023203787</v>
      </c>
      <c r="L543">
        <f t="shared" si="67"/>
        <v>11.909314249001628</v>
      </c>
      <c r="M543">
        <f t="shared" si="68"/>
        <v>5.6376774202158211E-2</v>
      </c>
      <c r="O543">
        <f t="shared" si="69"/>
        <v>1.0200361386406118</v>
      </c>
      <c r="P543" s="3">
        <f t="shared" si="72"/>
        <v>11.842597503029534</v>
      </c>
      <c r="R543">
        <f t="shared" si="70"/>
        <v>11.55979406497447</v>
      </c>
      <c r="S543">
        <f t="shared" si="71"/>
        <v>5.0184301882218771E-2</v>
      </c>
    </row>
    <row r="544" spans="1:19" x14ac:dyDescent="0.25">
      <c r="A544" s="1">
        <v>44253</v>
      </c>
      <c r="B544">
        <v>11.97999954</v>
      </c>
      <c r="C544">
        <v>11.539999959999999</v>
      </c>
      <c r="D544">
        <v>11.89000034</v>
      </c>
      <c r="E544">
        <v>11.69999981</v>
      </c>
      <c r="F544">
        <v>69614500</v>
      </c>
      <c r="G544">
        <v>11.69999981</v>
      </c>
      <c r="I544">
        <f t="shared" si="73"/>
        <v>11.851480790687035</v>
      </c>
      <c r="K544">
        <f t="shared" si="66"/>
        <v>11.881251454407938</v>
      </c>
      <c r="L544">
        <f t="shared" si="67"/>
        <v>11.832845416601893</v>
      </c>
      <c r="M544">
        <f t="shared" si="68"/>
        <v>4.8406037806044605E-2</v>
      </c>
      <c r="O544">
        <f t="shared" si="69"/>
        <v>1.0161112459932129</v>
      </c>
      <c r="P544" s="3">
        <f t="shared" si="72"/>
        <v>11.750495888389164</v>
      </c>
      <c r="R544">
        <f t="shared" si="70"/>
        <v>11.519431037320391</v>
      </c>
      <c r="S544">
        <f t="shared" si="71"/>
        <v>4.4751462110040885E-2</v>
      </c>
    </row>
    <row r="545" spans="1:19" x14ac:dyDescent="0.25">
      <c r="A545" s="1">
        <v>44256</v>
      </c>
      <c r="B545">
        <v>12.079999920000001</v>
      </c>
      <c r="C545">
        <v>11.77999973</v>
      </c>
      <c r="D545">
        <v>11.869999890000001</v>
      </c>
      <c r="E545">
        <v>11.97999954</v>
      </c>
      <c r="F545">
        <v>43172800</v>
      </c>
      <c r="G545">
        <v>11.97999954</v>
      </c>
      <c r="I545">
        <f t="shared" si="73"/>
        <v>11.775740300343518</v>
      </c>
      <c r="K545">
        <f t="shared" si="66"/>
        <v>11.981993977577776</v>
      </c>
      <c r="L545">
        <f t="shared" si="67"/>
        <v>11.93062549720397</v>
      </c>
      <c r="M545">
        <f t="shared" si="68"/>
        <v>5.1368480373806508E-2</v>
      </c>
      <c r="O545">
        <f t="shared" si="69"/>
        <v>1.0222055114888013</v>
      </c>
      <c r="P545" s="3">
        <f t="shared" si="72"/>
        <v>12.026879928788304</v>
      </c>
      <c r="R545">
        <f t="shared" si="70"/>
        <v>11.711997965173786</v>
      </c>
      <c r="S545">
        <f t="shared" si="71"/>
        <v>5.3620390054642142E-2</v>
      </c>
    </row>
    <row r="546" spans="1:19" x14ac:dyDescent="0.25">
      <c r="A546" s="1">
        <v>44257</v>
      </c>
      <c r="B546">
        <v>12.80000019</v>
      </c>
      <c r="C546">
        <v>11.93999958</v>
      </c>
      <c r="D546">
        <v>12.039999959999999</v>
      </c>
      <c r="E546">
        <v>12.55000019</v>
      </c>
      <c r="F546">
        <v>104789000</v>
      </c>
      <c r="G546">
        <v>12.55000019</v>
      </c>
      <c r="I546">
        <f t="shared" si="73"/>
        <v>11.877869920171758</v>
      </c>
      <c r="K546">
        <f t="shared" si="66"/>
        <v>12.334405750535362</v>
      </c>
      <c r="L546">
        <f t="shared" si="67"/>
        <v>12.265997083788889</v>
      </c>
      <c r="M546">
        <f t="shared" si="68"/>
        <v>6.8408666746473279E-2</v>
      </c>
      <c r="O546">
        <f t="shared" si="69"/>
        <v>1.0388254174994838</v>
      </c>
      <c r="P546" s="3">
        <f t="shared" si="72"/>
        <v>12.60175105690419</v>
      </c>
      <c r="R546">
        <f t="shared" si="70"/>
        <v>12.059514718314404</v>
      </c>
      <c r="S546">
        <f t="shared" si="71"/>
        <v>7.1254171839800637E-2</v>
      </c>
    </row>
    <row r="547" spans="1:19" x14ac:dyDescent="0.25">
      <c r="A547" s="1">
        <v>44258</v>
      </c>
      <c r="B547">
        <v>12.60999966</v>
      </c>
      <c r="C547">
        <v>12.14000034</v>
      </c>
      <c r="D547">
        <v>12.60999966</v>
      </c>
      <c r="E547">
        <v>12.170000079999999</v>
      </c>
      <c r="F547">
        <v>80169700</v>
      </c>
      <c r="G547">
        <v>12.170000079999999</v>
      </c>
      <c r="I547">
        <f t="shared" si="73"/>
        <v>12.21393505508588</v>
      </c>
      <c r="K547">
        <f t="shared" si="66"/>
        <v>12.315679411898094</v>
      </c>
      <c r="L547">
        <f t="shared" si="67"/>
        <v>12.252202915267681</v>
      </c>
      <c r="M547">
        <f t="shared" si="68"/>
        <v>6.3476496630412368E-2</v>
      </c>
      <c r="O547">
        <f t="shared" si="69"/>
        <v>1.0145253930935318</v>
      </c>
      <c r="P547" s="3">
        <f t="shared" si="72"/>
        <v>12.268494370726849</v>
      </c>
      <c r="R547">
        <f t="shared" si="70"/>
        <v>12.027767039338958</v>
      </c>
      <c r="S547">
        <f t="shared" si="71"/>
        <v>6.5074060790885846E-2</v>
      </c>
    </row>
    <row r="548" spans="1:19" x14ac:dyDescent="0.25">
      <c r="A548" s="1">
        <v>44259</v>
      </c>
      <c r="B548">
        <v>12.460000040000001</v>
      </c>
      <c r="C548">
        <v>11.630000109999999</v>
      </c>
      <c r="D548">
        <v>12.239999770000001</v>
      </c>
      <c r="E548">
        <v>11.93000031</v>
      </c>
      <c r="F548">
        <v>88339600</v>
      </c>
      <c r="G548">
        <v>11.93000031</v>
      </c>
      <c r="I548">
        <f t="shared" si="73"/>
        <v>12.191967567542939</v>
      </c>
      <c r="K548">
        <f t="shared" si="66"/>
        <v>12.174745984522517</v>
      </c>
      <c r="L548">
        <f t="shared" si="67"/>
        <v>12.122839860949046</v>
      </c>
      <c r="M548">
        <f t="shared" si="68"/>
        <v>5.1906123573469548E-2</v>
      </c>
      <c r="O548">
        <f t="shared" si="69"/>
        <v>1.0017397766889098</v>
      </c>
      <c r="P548" s="3">
        <f t="shared" si="72"/>
        <v>12.002114003423758</v>
      </c>
      <c r="R548">
        <f t="shared" si="70"/>
        <v>11.926194033641881</v>
      </c>
      <c r="S548">
        <f t="shared" si="71"/>
        <v>5.5075236801608085E-2</v>
      </c>
    </row>
    <row r="549" spans="1:19" x14ac:dyDescent="0.25">
      <c r="A549" s="1">
        <v>44260</v>
      </c>
      <c r="B549">
        <v>12.289999959999999</v>
      </c>
      <c r="C549">
        <v>11.670000079999999</v>
      </c>
      <c r="D549">
        <v>12.06000042</v>
      </c>
      <c r="E549">
        <v>12.27000046</v>
      </c>
      <c r="F549">
        <v>79345700</v>
      </c>
      <c r="G549">
        <v>12.27000046</v>
      </c>
      <c r="I549">
        <f t="shared" si="73"/>
        <v>12.06098393877147</v>
      </c>
      <c r="K549">
        <f t="shared" si="66"/>
        <v>12.277136980099051</v>
      </c>
      <c r="L549">
        <f t="shared" si="67"/>
        <v>12.222373222261258</v>
      </c>
      <c r="M549">
        <f t="shared" si="68"/>
        <v>5.4763757837794053E-2</v>
      </c>
      <c r="O549">
        <f t="shared" si="69"/>
        <v>1.0309478207552754</v>
      </c>
      <c r="P549" s="3">
        <f t="shared" si="72"/>
        <v>12.281042414909976</v>
      </c>
      <c r="R549">
        <f t="shared" si="70"/>
        <v>11.864321817835085</v>
      </c>
      <c r="S549">
        <f t="shared" si="71"/>
        <v>4.8058389645103859E-2</v>
      </c>
    </row>
    <row r="550" spans="1:19" x14ac:dyDescent="0.25">
      <c r="A550" s="1">
        <v>44263</v>
      </c>
      <c r="B550">
        <v>12.880000109999999</v>
      </c>
      <c r="C550">
        <v>12.30000019</v>
      </c>
      <c r="D550">
        <v>12.39000034</v>
      </c>
      <c r="E550">
        <v>12.649999619999999</v>
      </c>
      <c r="F550">
        <v>86129700</v>
      </c>
      <c r="G550">
        <v>12.649999619999999</v>
      </c>
      <c r="I550">
        <f t="shared" si="73"/>
        <v>12.165492199385735</v>
      </c>
      <c r="K550">
        <f t="shared" si="66"/>
        <v>12.529517937084348</v>
      </c>
      <c r="L550">
        <f t="shared" si="67"/>
        <v>12.463568300049525</v>
      </c>
      <c r="M550">
        <f t="shared" si="68"/>
        <v>6.594963703482247E-2</v>
      </c>
      <c r="O550">
        <f t="shared" si="69"/>
        <v>1.0395960493104808</v>
      </c>
      <c r="P550" s="3">
        <f t="shared" si="72"/>
        <v>12.703534410370519</v>
      </c>
      <c r="R550">
        <f t="shared" si="70"/>
        <v>12.156950616430596</v>
      </c>
      <c r="S550">
        <f t="shared" si="71"/>
        <v>6.2732614182128235E-2</v>
      </c>
    </row>
    <row r="551" spans="1:19" x14ac:dyDescent="0.25">
      <c r="A551" s="1">
        <v>44264</v>
      </c>
      <c r="B551">
        <v>12.760000229999999</v>
      </c>
      <c r="C551">
        <v>12.380000109999999</v>
      </c>
      <c r="D551">
        <v>12.760000229999999</v>
      </c>
      <c r="E551">
        <v>12.56999969</v>
      </c>
      <c r="F551">
        <v>61568700</v>
      </c>
      <c r="G551">
        <v>12.56999969</v>
      </c>
      <c r="I551">
        <f t="shared" si="73"/>
        <v>12.407745909692867</v>
      </c>
      <c r="K551">
        <f t="shared" si="66"/>
        <v>12.616922903164465</v>
      </c>
      <c r="L551">
        <f t="shared" si="67"/>
        <v>12.549758813542173</v>
      </c>
      <c r="M551">
        <f t="shared" si="68"/>
        <v>6.7164089622291978E-2</v>
      </c>
      <c r="O551">
        <f t="shared" si="69"/>
        <v>1.0240756601831544</v>
      </c>
      <c r="P551" s="3">
        <f t="shared" si="72"/>
        <v>12.660084878321953</v>
      </c>
      <c r="R551">
        <f t="shared" si="70"/>
        <v>12.295187825953439</v>
      </c>
      <c r="S551">
        <f t="shared" si="71"/>
        <v>6.7262889902571163E-2</v>
      </c>
    </row>
    <row r="552" spans="1:19" x14ac:dyDescent="0.25">
      <c r="A552" s="1">
        <v>44265</v>
      </c>
      <c r="B552">
        <v>12.97999954</v>
      </c>
      <c r="C552">
        <v>12.619999890000001</v>
      </c>
      <c r="D552">
        <v>12.72000027</v>
      </c>
      <c r="E552">
        <v>12.90999985</v>
      </c>
      <c r="F552">
        <v>62111200</v>
      </c>
      <c r="G552">
        <v>12.90999985</v>
      </c>
      <c r="I552">
        <f t="shared" si="73"/>
        <v>12.488872799846433</v>
      </c>
      <c r="K552">
        <f t="shared" si="66"/>
        <v>12.83941777460959</v>
      </c>
      <c r="L552">
        <f t="shared" si="67"/>
        <v>12.763461376582232</v>
      </c>
      <c r="M552">
        <f t="shared" si="68"/>
        <v>7.5956398027357971E-2</v>
      </c>
      <c r="O552">
        <f t="shared" si="69"/>
        <v>1.0322249161517714</v>
      </c>
      <c r="P552" s="3">
        <f t="shared" si="72"/>
        <v>12.976386813816436</v>
      </c>
      <c r="R552">
        <f t="shared" si="70"/>
        <v>12.49600242814606</v>
      </c>
      <c r="S552">
        <f t="shared" si="71"/>
        <v>7.5275992639974115E-2</v>
      </c>
    </row>
    <row r="553" spans="1:19" x14ac:dyDescent="0.25">
      <c r="A553" s="1">
        <v>44266</v>
      </c>
      <c r="B553">
        <v>13.06000042</v>
      </c>
      <c r="C553">
        <v>12.75</v>
      </c>
      <c r="D553">
        <v>12.93999958</v>
      </c>
      <c r="E553">
        <v>12.81000042</v>
      </c>
      <c r="F553">
        <v>56536500</v>
      </c>
      <c r="G553">
        <v>12.81000042</v>
      </c>
      <c r="I553">
        <f t="shared" si="73"/>
        <v>12.699436324923216</v>
      </c>
      <c r="K553">
        <f t="shared" si="66"/>
        <v>12.899782974693863</v>
      </c>
      <c r="L553">
        <f t="shared" si="67"/>
        <v>12.824709097304794</v>
      </c>
      <c r="M553">
        <f t="shared" si="68"/>
        <v>7.5073877389070232E-2</v>
      </c>
      <c r="O553">
        <f t="shared" si="69"/>
        <v>1.0291531517640766</v>
      </c>
      <c r="P553" s="3">
        <f t="shared" si="72"/>
        <v>12.884309406956467</v>
      </c>
      <c r="R553">
        <f t="shared" si="70"/>
        <v>12.451256745452206</v>
      </c>
      <c r="S553">
        <f t="shared" si="71"/>
        <v>6.8074692119944408E-2</v>
      </c>
    </row>
    <row r="554" spans="1:19" x14ac:dyDescent="0.25">
      <c r="A554" s="1">
        <v>44267</v>
      </c>
      <c r="B554">
        <v>13.43000031</v>
      </c>
      <c r="C554">
        <v>12.77000046</v>
      </c>
      <c r="D554">
        <v>12.77999973</v>
      </c>
      <c r="E554">
        <v>13.369999890000001</v>
      </c>
      <c r="F554">
        <v>87160100</v>
      </c>
      <c r="G554">
        <v>13.369999890000001</v>
      </c>
      <c r="I554">
        <f t="shared" si="73"/>
        <v>12.754718372461607</v>
      </c>
      <c r="K554">
        <f t="shared" si="66"/>
        <v>13.224071817195187</v>
      </c>
      <c r="L554">
        <f t="shared" si="67"/>
        <v>13.134891432346933</v>
      </c>
      <c r="M554">
        <f t="shared" si="68"/>
        <v>8.9180384848254357E-2</v>
      </c>
      <c r="O554">
        <f t="shared" si="69"/>
        <v>1.039411796808668</v>
      </c>
      <c r="P554" s="3">
        <f t="shared" si="72"/>
        <v>13.446668449263973</v>
      </c>
      <c r="R554">
        <f t="shared" si="70"/>
        <v>12.848953666144226</v>
      </c>
      <c r="S554">
        <f t="shared" si="71"/>
        <v>8.785202583426896E-2</v>
      </c>
    </row>
    <row r="555" spans="1:19" x14ac:dyDescent="0.25">
      <c r="A555" s="1">
        <v>44270</v>
      </c>
      <c r="B555">
        <v>13.619999890000001</v>
      </c>
      <c r="C555">
        <v>13.05000019</v>
      </c>
      <c r="D555">
        <v>13.39000034</v>
      </c>
      <c r="E555">
        <v>13.19999981</v>
      </c>
      <c r="F555">
        <v>64476000</v>
      </c>
      <c r="G555">
        <v>13.19999981</v>
      </c>
      <c r="I555">
        <f t="shared" si="73"/>
        <v>13.062359131230803</v>
      </c>
      <c r="K555">
        <f t="shared" si="66"/>
        <v>13.300494038229992</v>
      </c>
      <c r="L555">
        <f t="shared" si="67"/>
        <v>13.212035813597593</v>
      </c>
      <c r="M555">
        <f t="shared" si="68"/>
        <v>8.8458224632398691E-2</v>
      </c>
      <c r="O555">
        <f t="shared" si="69"/>
        <v>1.0138021177521641</v>
      </c>
      <c r="P555" s="3">
        <f t="shared" si="72"/>
        <v>13.33352571798819</v>
      </c>
      <c r="R555">
        <f t="shared" si="70"/>
        <v>13.056940167343544</v>
      </c>
      <c r="S555">
        <f t="shared" si="71"/>
        <v>9.5060094356171923E-2</v>
      </c>
    </row>
    <row r="556" spans="1:19" x14ac:dyDescent="0.25">
      <c r="A556" s="1">
        <v>44271</v>
      </c>
      <c r="B556">
        <v>13.149999619999999</v>
      </c>
      <c r="C556">
        <v>12.43000031</v>
      </c>
      <c r="D556">
        <v>13.06000042</v>
      </c>
      <c r="E556">
        <v>12.489999770000001</v>
      </c>
      <c r="F556">
        <v>125425300</v>
      </c>
      <c r="G556">
        <v>12.489999770000001</v>
      </c>
      <c r="I556">
        <f t="shared" si="73"/>
        <v>13.1311794706154</v>
      </c>
      <c r="K556">
        <f t="shared" si="66"/>
        <v>12.959390300700495</v>
      </c>
      <c r="L556">
        <f t="shared" si="67"/>
        <v>12.895246904114996</v>
      </c>
      <c r="M556">
        <f t="shared" si="68"/>
        <v>6.414339658549896E-2</v>
      </c>
      <c r="O556">
        <f t="shared" si="69"/>
        <v>0.99115508000278885</v>
      </c>
      <c r="P556" s="3">
        <f t="shared" si="72"/>
        <v>12.585176385417792</v>
      </c>
      <c r="R556">
        <f t="shared" si="70"/>
        <v>12.633532587172329</v>
      </c>
      <c r="S556">
        <f t="shared" si="71"/>
        <v>6.3952033884528692E-2</v>
      </c>
    </row>
    <row r="557" spans="1:19" x14ac:dyDescent="0.25">
      <c r="A557" s="1">
        <v>44272</v>
      </c>
      <c r="B557">
        <v>12.69999981</v>
      </c>
      <c r="C557">
        <v>12.22000027</v>
      </c>
      <c r="D557">
        <v>12.34000015</v>
      </c>
      <c r="E557">
        <v>12.68999958</v>
      </c>
      <c r="F557">
        <v>109324400</v>
      </c>
      <c r="G557">
        <v>12.68999958</v>
      </c>
      <c r="I557">
        <f t="shared" si="73"/>
        <v>12.810589620307701</v>
      </c>
      <c r="K557">
        <f t="shared" si="66"/>
        <v>12.880756615314732</v>
      </c>
      <c r="L557">
        <f t="shared" si="67"/>
        <v>12.824694940350248</v>
      </c>
      <c r="M557">
        <f t="shared" si="68"/>
        <v>5.6061674964484137E-2</v>
      </c>
      <c r="O557">
        <f t="shared" si="69"/>
        <v>1.0163120631071973</v>
      </c>
      <c r="P557" s="3">
        <f t="shared" si="72"/>
        <v>12.705223701998575</v>
      </c>
      <c r="R557">
        <f t="shared" si="70"/>
        <v>12.452074267405685</v>
      </c>
      <c r="S557">
        <f t="shared" si="71"/>
        <v>4.9227412665458305E-2</v>
      </c>
    </row>
    <row r="558" spans="1:19" x14ac:dyDescent="0.25">
      <c r="A558" s="1">
        <v>44273</v>
      </c>
      <c r="B558">
        <v>13.010000229999999</v>
      </c>
      <c r="C558">
        <v>12.43999958</v>
      </c>
      <c r="D558">
        <v>12.69999981</v>
      </c>
      <c r="E558">
        <v>12.489999770000001</v>
      </c>
      <c r="F558">
        <v>76733300</v>
      </c>
      <c r="G558">
        <v>12.489999770000001</v>
      </c>
      <c r="I558">
        <f t="shared" si="73"/>
        <v>12.75029460015385</v>
      </c>
      <c r="K558">
        <f t="shared" si="66"/>
        <v>12.729717162262409</v>
      </c>
      <c r="L558">
        <f t="shared" si="67"/>
        <v>12.685378192657367</v>
      </c>
      <c r="M558">
        <f t="shared" si="68"/>
        <v>4.4338969605042231E-2</v>
      </c>
      <c r="O558">
        <f t="shared" si="69"/>
        <v>1.0119196380467508</v>
      </c>
      <c r="P558" s="3">
        <f t="shared" si="72"/>
        <v>12.536583604065232</v>
      </c>
      <c r="R558">
        <f t="shared" si="70"/>
        <v>12.348832964472638</v>
      </c>
      <c r="S558">
        <f t="shared" si="71"/>
        <v>4.0079289729548023E-2</v>
      </c>
    </row>
    <row r="559" spans="1:19" x14ac:dyDescent="0.25">
      <c r="A559" s="1">
        <v>44274</v>
      </c>
      <c r="B559">
        <v>12.94999981</v>
      </c>
      <c r="C559">
        <v>12.55000019</v>
      </c>
      <c r="D559">
        <v>12.850000380000001</v>
      </c>
      <c r="E559">
        <v>12.829999920000001</v>
      </c>
      <c r="F559">
        <v>90885200</v>
      </c>
      <c r="G559">
        <v>12.829999920000001</v>
      </c>
      <c r="I559">
        <f t="shared" si="73"/>
        <v>12.620147185076926</v>
      </c>
      <c r="K559">
        <f t="shared" si="66"/>
        <v>12.827205993468375</v>
      </c>
      <c r="L559">
        <f t="shared" si="67"/>
        <v>12.779858541131205</v>
      </c>
      <c r="M559">
        <f t="shared" si="68"/>
        <v>4.7347452337169929E-2</v>
      </c>
      <c r="O559">
        <f t="shared" si="69"/>
        <v>1.0317122318048273</v>
      </c>
      <c r="P559" s="3">
        <f t="shared" si="72"/>
        <v>12.845315270518308</v>
      </c>
      <c r="R559">
        <f t="shared" si="70"/>
        <v>12.409186908756418</v>
      </c>
      <c r="S559">
        <f t="shared" si="71"/>
        <v>4.1295769002801901E-2</v>
      </c>
    </row>
    <row r="560" spans="1:19" x14ac:dyDescent="0.25">
      <c r="A560" s="1">
        <v>44277</v>
      </c>
      <c r="B560">
        <v>12.93000031</v>
      </c>
      <c r="C560">
        <v>12.510000229999999</v>
      </c>
      <c r="D560">
        <v>12.850000380000001</v>
      </c>
      <c r="E560">
        <v>12.850000380000001</v>
      </c>
      <c r="F560">
        <v>81362100</v>
      </c>
      <c r="G560">
        <v>12.850000380000001</v>
      </c>
      <c r="I560">
        <f t="shared" si="73"/>
        <v>12.725073552538463</v>
      </c>
      <c r="K560">
        <f t="shared" si="66"/>
        <v>12.886634470667307</v>
      </c>
      <c r="L560">
        <f t="shared" si="67"/>
        <v>12.838603186734188</v>
      </c>
      <c r="M560">
        <f t="shared" si="68"/>
        <v>4.8031283933118736E-2</v>
      </c>
      <c r="O560">
        <f t="shared" si="69"/>
        <v>1.0307280994271237</v>
      </c>
      <c r="P560" s="3">
        <f t="shared" si="72"/>
        <v>12.895026551567904</v>
      </c>
      <c r="R560">
        <f t="shared" si="70"/>
        <v>12.468238485598615</v>
      </c>
      <c r="S560">
        <f t="shared" si="71"/>
        <v>4.2361117473165621E-2</v>
      </c>
    </row>
    <row r="561" spans="1:19" x14ac:dyDescent="0.25">
      <c r="A561" s="1">
        <v>44278</v>
      </c>
      <c r="B561">
        <v>12.68000031</v>
      </c>
      <c r="C561">
        <v>12.119999890000001</v>
      </c>
      <c r="D561">
        <v>12.56999969</v>
      </c>
      <c r="E561">
        <v>12.210000040000001</v>
      </c>
      <c r="F561">
        <v>73020200</v>
      </c>
      <c r="G561">
        <v>12.210000040000001</v>
      </c>
      <c r="I561">
        <f t="shared" si="73"/>
        <v>12.787536966269233</v>
      </c>
      <c r="K561">
        <f t="shared" si="66"/>
        <v>12.576049506346754</v>
      </c>
      <c r="L561">
        <f t="shared" si="67"/>
        <v>12.548317255333654</v>
      </c>
      <c r="M561">
        <f t="shared" si="68"/>
        <v>2.7732251013099545E-2</v>
      </c>
      <c r="O561">
        <f t="shared" si="69"/>
        <v>1.0090970899774576</v>
      </c>
      <c r="P561" s="3">
        <f t="shared" si="72"/>
        <v>12.258781943712737</v>
      </c>
      <c r="R561">
        <f t="shared" si="70"/>
        <v>12.128814070610318</v>
      </c>
      <c r="S561">
        <f t="shared" si="71"/>
        <v>1.9453985525477845E-2</v>
      </c>
    </row>
    <row r="562" spans="1:19" x14ac:dyDescent="0.25">
      <c r="A562" s="1">
        <v>44279</v>
      </c>
      <c r="B562">
        <v>12.52999973</v>
      </c>
      <c r="C562">
        <v>12.119999890000001</v>
      </c>
      <c r="D562">
        <v>12.35999966</v>
      </c>
      <c r="E562">
        <v>12.14000034</v>
      </c>
      <c r="F562">
        <v>54534400</v>
      </c>
      <c r="G562">
        <v>12.14000034</v>
      </c>
      <c r="I562">
        <f t="shared" si="73"/>
        <v>12.498768503134617</v>
      </c>
      <c r="K562">
        <f t="shared" si="66"/>
        <v>12.372675699196074</v>
      </c>
      <c r="L562">
        <f t="shared" si="67"/>
        <v>12.358024923173378</v>
      </c>
      <c r="M562">
        <f t="shared" si="68"/>
        <v>1.4650776022697033E-2</v>
      </c>
      <c r="O562">
        <f t="shared" si="69"/>
        <v>1.0067675208899289</v>
      </c>
      <c r="P562" s="3">
        <f t="shared" si="72"/>
        <v>12.157466428710819</v>
      </c>
      <c r="R562">
        <f t="shared" si="70"/>
        <v>12.061495924153306</v>
      </c>
      <c r="S562">
        <f t="shared" si="71"/>
        <v>1.4247657606528451E-2</v>
      </c>
    </row>
    <row r="563" spans="1:19" x14ac:dyDescent="0.25">
      <c r="A563" s="1">
        <v>44280</v>
      </c>
      <c r="B563">
        <v>12.350000380000001</v>
      </c>
      <c r="C563">
        <v>11.72000027</v>
      </c>
      <c r="D563">
        <v>11.93999958</v>
      </c>
      <c r="E563">
        <v>12.31999969</v>
      </c>
      <c r="F563">
        <v>54201800</v>
      </c>
      <c r="G563">
        <v>12.31999969</v>
      </c>
      <c r="I563">
        <f t="shared" si="73"/>
        <v>12.319384421567309</v>
      </c>
      <c r="K563">
        <f t="shared" si="66"/>
        <v>12.359408190344853</v>
      </c>
      <c r="L563">
        <f t="shared" si="67"/>
        <v>12.346337694598038</v>
      </c>
      <c r="M563">
        <f t="shared" si="68"/>
        <v>1.3070495746814797E-2</v>
      </c>
      <c r="O563">
        <f t="shared" si="69"/>
        <v>1.0056096010309041</v>
      </c>
      <c r="P563" s="3">
        <f t="shared" si="72"/>
        <v>12.346589240257858</v>
      </c>
      <c r="R563">
        <f t="shared" si="70"/>
        <v>12.252842555074221</v>
      </c>
      <c r="S563">
        <f t="shared" si="71"/>
        <v>2.4873596005391636E-2</v>
      </c>
    </row>
    <row r="564" spans="1:19" x14ac:dyDescent="0.25">
      <c r="A564" s="1">
        <v>44281</v>
      </c>
      <c r="B564">
        <v>12.489999770000001</v>
      </c>
      <c r="C564">
        <v>12.06000042</v>
      </c>
      <c r="D564">
        <v>12.43000031</v>
      </c>
      <c r="E564">
        <v>12.30000019</v>
      </c>
      <c r="F564">
        <v>49239800</v>
      </c>
      <c r="G564">
        <v>12.30000019</v>
      </c>
      <c r="I564">
        <f t="shared" si="73"/>
        <v>12.319692055783655</v>
      </c>
      <c r="K564">
        <f t="shared" si="66"/>
        <v>12.340992445908896</v>
      </c>
      <c r="L564">
        <f t="shared" si="67"/>
        <v>12.329704190172427</v>
      </c>
      <c r="M564">
        <f t="shared" si="68"/>
        <v>1.1288255736469237E-2</v>
      </c>
      <c r="O564">
        <f t="shared" si="69"/>
        <v>1.0086712755600689</v>
      </c>
      <c r="P564" s="3">
        <f t="shared" si="72"/>
        <v>12.315642972630458</v>
      </c>
      <c r="R564">
        <f t="shared" si="70"/>
        <v>12.190149128995813</v>
      </c>
      <c r="S564">
        <f t="shared" si="71"/>
        <v>1.9619574680363683E-2</v>
      </c>
    </row>
    <row r="565" spans="1:19" x14ac:dyDescent="0.25">
      <c r="A565" s="1">
        <v>44284</v>
      </c>
      <c r="B565">
        <v>12.35999966</v>
      </c>
      <c r="C565">
        <v>12.06999969</v>
      </c>
      <c r="D565">
        <v>12.19999981</v>
      </c>
      <c r="E565">
        <v>12.149999619999999</v>
      </c>
      <c r="F565">
        <v>44747900</v>
      </c>
      <c r="G565">
        <v>12.149999619999999</v>
      </c>
      <c r="I565">
        <f t="shared" si="73"/>
        <v>12.309846122891827</v>
      </c>
      <c r="K565">
        <f t="shared" si="66"/>
        <v>12.25105450391365</v>
      </c>
      <c r="L565">
        <f t="shared" si="67"/>
        <v>12.245496032954447</v>
      </c>
      <c r="M565">
        <f t="shared" si="68"/>
        <v>5.5584709592023203E-3</v>
      </c>
      <c r="O565">
        <f t="shared" si="69"/>
        <v>1.003964737702816</v>
      </c>
      <c r="P565" s="3">
        <f t="shared" si="72"/>
        <v>12.169918278640058</v>
      </c>
      <c r="R565">
        <f t="shared" si="70"/>
        <v>12.108325318480674</v>
      </c>
      <c r="S565">
        <f t="shared" si="71"/>
        <v>1.3532971568633494E-2</v>
      </c>
    </row>
    <row r="566" spans="1:19" x14ac:dyDescent="0.25">
      <c r="A566" s="1">
        <v>44285</v>
      </c>
      <c r="B566">
        <v>12.47999954</v>
      </c>
      <c r="C566">
        <v>12.10999966</v>
      </c>
      <c r="D566">
        <v>12.15999985</v>
      </c>
      <c r="E566">
        <v>12.460000040000001</v>
      </c>
      <c r="F566">
        <v>49762300</v>
      </c>
      <c r="G566">
        <v>12.460000040000001</v>
      </c>
      <c r="I566">
        <f t="shared" si="73"/>
        <v>12.229922871445913</v>
      </c>
      <c r="K566">
        <f t="shared" si="66"/>
        <v>12.367354108998619</v>
      </c>
      <c r="L566">
        <f t="shared" si="67"/>
        <v>12.355527271956825</v>
      </c>
      <c r="M566">
        <f t="shared" si="68"/>
        <v>1.1826837041792866E-2</v>
      </c>
      <c r="O566">
        <f t="shared" si="69"/>
        <v>1.0272166380679026</v>
      </c>
      <c r="P566" s="3">
        <f t="shared" si="72"/>
        <v>12.441259871369784</v>
      </c>
      <c r="R566">
        <f t="shared" si="70"/>
        <v>12.099434677814102</v>
      </c>
      <c r="S566">
        <f t="shared" si="71"/>
        <v>1.2187554834521198E-2</v>
      </c>
    </row>
    <row r="567" spans="1:19" x14ac:dyDescent="0.25">
      <c r="A567" s="1">
        <v>44286</v>
      </c>
      <c r="B567">
        <v>12.539999959999999</v>
      </c>
      <c r="C567">
        <v>12.210000040000001</v>
      </c>
      <c r="D567">
        <v>12.460000040000001</v>
      </c>
      <c r="E567">
        <v>12.25</v>
      </c>
      <c r="F567">
        <v>60456900</v>
      </c>
      <c r="G567">
        <v>12.25</v>
      </c>
      <c r="I567">
        <f t="shared" si="73"/>
        <v>12.344961455722956</v>
      </c>
      <c r="K567">
        <f t="shared" si="66"/>
        <v>12.316983268271144</v>
      </c>
      <c r="L567">
        <f t="shared" si="67"/>
        <v>12.308677054499309</v>
      </c>
      <c r="M567">
        <f t="shared" si="68"/>
        <v>8.3062137718343306E-3</v>
      </c>
      <c r="O567">
        <f t="shared" si="69"/>
        <v>1.0216085459227471</v>
      </c>
      <c r="P567" s="3">
        <f t="shared" si="72"/>
        <v>12.262975626353143</v>
      </c>
      <c r="R567">
        <f t="shared" si="70"/>
        <v>11.99821241828189</v>
      </c>
      <c r="S567">
        <f t="shared" si="71"/>
        <v>5.3829659725171744E-3</v>
      </c>
    </row>
    <row r="568" spans="1:19" x14ac:dyDescent="0.25">
      <c r="A568" s="1">
        <v>44287</v>
      </c>
      <c r="B568">
        <v>12.289999959999999</v>
      </c>
      <c r="C568">
        <v>12.02000046</v>
      </c>
      <c r="D568">
        <v>12.27999973</v>
      </c>
      <c r="E568">
        <v>12.170000079999999</v>
      </c>
      <c r="F568">
        <v>61907500</v>
      </c>
      <c r="G568">
        <v>12.170000079999999</v>
      </c>
      <c r="I568">
        <f t="shared" si="73"/>
        <v>12.297480727861478</v>
      </c>
      <c r="K568">
        <f t="shared" si="66"/>
        <v>12.247388392259273</v>
      </c>
      <c r="L568">
        <f t="shared" si="67"/>
        <v>12.243491674135573</v>
      </c>
      <c r="M568">
        <f t="shared" si="68"/>
        <v>3.8967181237000766E-3</v>
      </c>
      <c r="O568">
        <f t="shared" si="69"/>
        <v>1.0124877996596147</v>
      </c>
      <c r="P568" s="3">
        <f t="shared" si="72"/>
        <v>12.189365605849753</v>
      </c>
      <c r="R568">
        <f t="shared" si="70"/>
        <v>12.031940976095978</v>
      </c>
      <c r="S568">
        <f t="shared" si="71"/>
        <v>7.0837014830114377E-3</v>
      </c>
    </row>
    <row r="569" spans="1:19" x14ac:dyDescent="0.25">
      <c r="A569" s="1">
        <v>44291</v>
      </c>
      <c r="B569">
        <v>12.77999973</v>
      </c>
      <c r="C569">
        <v>12.329999920000001</v>
      </c>
      <c r="D569">
        <v>12.39000034</v>
      </c>
      <c r="E569">
        <v>12.69999981</v>
      </c>
      <c r="F569">
        <v>82332700</v>
      </c>
      <c r="G569">
        <v>12.69999981</v>
      </c>
      <c r="I569">
        <f t="shared" si="73"/>
        <v>12.233740403930739</v>
      </c>
      <c r="K569">
        <f t="shared" si="66"/>
        <v>12.491169161785558</v>
      </c>
      <c r="L569">
        <f t="shared" si="67"/>
        <v>12.473694101129636</v>
      </c>
      <c r="M569">
        <f t="shared" si="68"/>
        <v>1.747506065592188E-2</v>
      </c>
      <c r="O569">
        <f t="shared" si="69"/>
        <v>1.0284946557602537</v>
      </c>
      <c r="P569" s="3">
        <f t="shared" si="72"/>
        <v>12.703121820031747</v>
      </c>
      <c r="R569">
        <f t="shared" si="70"/>
        <v>12.326827357640061</v>
      </c>
      <c r="S569">
        <f t="shared" si="71"/>
        <v>2.4351862286675754E-2</v>
      </c>
    </row>
    <row r="570" spans="1:19" x14ac:dyDescent="0.25">
      <c r="A570" s="1">
        <v>44292</v>
      </c>
      <c r="B570">
        <v>12.989999770000001</v>
      </c>
      <c r="C570">
        <v>12.64000034</v>
      </c>
      <c r="D570">
        <v>12.69999981</v>
      </c>
      <c r="E570">
        <v>12.920000079999999</v>
      </c>
      <c r="F570">
        <v>67499400</v>
      </c>
      <c r="G570">
        <v>12.920000079999999</v>
      </c>
      <c r="I570">
        <f t="shared" si="73"/>
        <v>12.46687010696537</v>
      </c>
      <c r="K570">
        <f t="shared" si="66"/>
        <v>12.735924609095134</v>
      </c>
      <c r="L570">
        <f t="shared" si="67"/>
        <v>12.705584620892779</v>
      </c>
      <c r="M570">
        <f t="shared" si="68"/>
        <v>3.0339988202355124E-2</v>
      </c>
      <c r="O570">
        <f t="shared" si="69"/>
        <v>1.0257392980735909</v>
      </c>
      <c r="P570" s="3">
        <f t="shared" si="72"/>
        <v>12.964122158720768</v>
      </c>
      <c r="R570">
        <f t="shared" si="70"/>
        <v>12.599553773966484</v>
      </c>
      <c r="S570">
        <f t="shared" si="71"/>
        <v>3.9254335529060568E-2</v>
      </c>
    </row>
    <row r="571" spans="1:19" x14ac:dyDescent="0.25">
      <c r="A571" s="1">
        <v>44293</v>
      </c>
      <c r="B571">
        <v>12.93000031</v>
      </c>
      <c r="C571">
        <v>12.65999985</v>
      </c>
      <c r="D571">
        <v>12.869999890000001</v>
      </c>
      <c r="E571">
        <v>12.72999954</v>
      </c>
      <c r="F571">
        <v>42264000</v>
      </c>
      <c r="G571">
        <v>12.72999954</v>
      </c>
      <c r="I571">
        <f t="shared" si="73"/>
        <v>12.693435093482684</v>
      </c>
      <c r="K571">
        <f t="shared" si="66"/>
        <v>12.763124310677068</v>
      </c>
      <c r="L571">
        <f t="shared" si="67"/>
        <v>12.732962074547567</v>
      </c>
      <c r="M571">
        <f t="shared" si="68"/>
        <v>3.0162236129501092E-2</v>
      </c>
      <c r="O571">
        <f t="shared" si="69"/>
        <v>1.0097223670476299</v>
      </c>
      <c r="P571" s="3">
        <f t="shared" si="72"/>
        <v>12.791559384295709</v>
      </c>
      <c r="R571">
        <f t="shared" si="70"/>
        <v>12.629685634309762</v>
      </c>
      <c r="S571">
        <f t="shared" si="71"/>
        <v>3.8706987017913634E-2</v>
      </c>
    </row>
    <row r="572" spans="1:19" x14ac:dyDescent="0.25">
      <c r="A572" s="1">
        <v>44294</v>
      </c>
      <c r="B572">
        <v>12.760000229999999</v>
      </c>
      <c r="C572">
        <v>12.43000031</v>
      </c>
      <c r="D572">
        <v>12.670000079999999</v>
      </c>
      <c r="E572">
        <v>12.510000229999999</v>
      </c>
      <c r="F572">
        <v>52622000</v>
      </c>
      <c r="G572">
        <v>12.510000229999999</v>
      </c>
      <c r="I572">
        <f t="shared" si="73"/>
        <v>12.711717316741343</v>
      </c>
      <c r="K572">
        <f t="shared" si="66"/>
        <v>12.659130784047722</v>
      </c>
      <c r="L572">
        <f t="shared" si="67"/>
        <v>12.636562270338533</v>
      </c>
      <c r="M572">
        <f t="shared" si="68"/>
        <v>2.2568513709189018E-2</v>
      </c>
      <c r="O572">
        <f t="shared" si="69"/>
        <v>0.99706875896455527</v>
      </c>
      <c r="P572" s="3">
        <f t="shared" si="72"/>
        <v>12.560043301459679</v>
      </c>
      <c r="R572">
        <f t="shared" si="70"/>
        <v>12.564494925844429</v>
      </c>
      <c r="S572">
        <f t="shared" si="71"/>
        <v>3.247312528891879E-2</v>
      </c>
    </row>
    <row r="573" spans="1:19" x14ac:dyDescent="0.25">
      <c r="A573" s="1">
        <v>44295</v>
      </c>
      <c r="B573">
        <v>12.619999890000001</v>
      </c>
      <c r="C573">
        <v>12.39000034</v>
      </c>
      <c r="D573">
        <v>12.489999770000001</v>
      </c>
      <c r="E573">
        <v>12.510000229999999</v>
      </c>
      <c r="F573">
        <v>40555400</v>
      </c>
      <c r="G573">
        <v>12.510000229999999</v>
      </c>
      <c r="I573">
        <f t="shared" si="73"/>
        <v>12.610858773370671</v>
      </c>
      <c r="K573">
        <f t="shared" si="66"/>
        <v>12.602660104111617</v>
      </c>
      <c r="L573">
        <f t="shared" si="67"/>
        <v>12.584565507023861</v>
      </c>
      <c r="M573">
        <f t="shared" si="68"/>
        <v>1.8094597087757312E-2</v>
      </c>
      <c r="O573">
        <f t="shared" si="69"/>
        <v>1.0085883084929486</v>
      </c>
      <c r="P573" s="3">
        <f t="shared" si="72"/>
        <v>12.514235928085663</v>
      </c>
      <c r="R573">
        <f t="shared" si="70"/>
        <v>12.387754665463106</v>
      </c>
      <c r="S573">
        <f t="shared" si="71"/>
        <v>1.9920322148704317E-2</v>
      </c>
    </row>
    <row r="574" spans="1:19" x14ac:dyDescent="0.25">
      <c r="A574" s="1">
        <v>44298</v>
      </c>
      <c r="B574">
        <v>12.55000019</v>
      </c>
      <c r="C574">
        <v>12.31999969</v>
      </c>
      <c r="D574">
        <v>12.5</v>
      </c>
      <c r="E574">
        <v>12.380000109999999</v>
      </c>
      <c r="F574">
        <v>40422800</v>
      </c>
      <c r="G574">
        <v>12.380000109999999</v>
      </c>
      <c r="I574">
        <f t="shared" si="73"/>
        <v>12.560429501685334</v>
      </c>
      <c r="K574">
        <f t="shared" si="66"/>
        <v>12.502744904320219</v>
      </c>
      <c r="L574">
        <f t="shared" si="67"/>
        <v>12.491330107055809</v>
      </c>
      <c r="M574">
        <f t="shared" si="68"/>
        <v>1.141479726440878E-2</v>
      </c>
      <c r="O574">
        <f t="shared" si="69"/>
        <v>1.0094523274030234</v>
      </c>
      <c r="P574" s="3">
        <f t="shared" si="72"/>
        <v>12.390163447507629</v>
      </c>
      <c r="R574">
        <f t="shared" si="70"/>
        <v>12.262909806488068</v>
      </c>
      <c r="S574">
        <f t="shared" si="71"/>
        <v>1.1234411281279767E-2</v>
      </c>
    </row>
    <row r="575" spans="1:19" x14ac:dyDescent="0.25">
      <c r="A575" s="1">
        <v>44299</v>
      </c>
      <c r="B575">
        <v>12.44999981</v>
      </c>
      <c r="C575">
        <v>12.100000380000001</v>
      </c>
      <c r="D575">
        <v>12.39000034</v>
      </c>
      <c r="E575">
        <v>12.19999981</v>
      </c>
      <c r="F575">
        <v>51556000</v>
      </c>
      <c r="G575">
        <v>12.19999981</v>
      </c>
      <c r="I575">
        <f t="shared" si="73"/>
        <v>12.470214805842666</v>
      </c>
      <c r="K575">
        <f t="shared" si="66"/>
        <v>12.353704801594912</v>
      </c>
      <c r="L575">
        <f t="shared" si="67"/>
        <v>12.351372357160109</v>
      </c>
      <c r="M575">
        <f t="shared" si="68"/>
        <v>2.3324444348022475E-3</v>
      </c>
      <c r="O575">
        <f t="shared" si="69"/>
        <v>1.0037694326613886</v>
      </c>
      <c r="P575" s="3">
        <f t="shared" si="72"/>
        <v>12.21219205497699</v>
      </c>
      <c r="R575">
        <f t="shared" si="70"/>
        <v>12.161835969793161</v>
      </c>
      <c r="S575">
        <f t="shared" si="71"/>
        <v>4.4959164027085817E-3</v>
      </c>
    </row>
    <row r="576" spans="1:19" x14ac:dyDescent="0.25">
      <c r="A576" s="1">
        <v>44300</v>
      </c>
      <c r="B576">
        <v>12.489999770000001</v>
      </c>
      <c r="C576">
        <v>12.19999981</v>
      </c>
      <c r="D576">
        <v>12.19999981</v>
      </c>
      <c r="E576">
        <v>12.239999770000001</v>
      </c>
      <c r="F576">
        <v>49877500</v>
      </c>
      <c r="G576">
        <v>12.239999770000001</v>
      </c>
      <c r="I576">
        <f t="shared" si="73"/>
        <v>12.335107307921334</v>
      </c>
      <c r="K576">
        <f t="shared" si="66"/>
        <v>12.295773579284411</v>
      </c>
      <c r="L576">
        <f t="shared" si="67"/>
        <v>12.296852285797456</v>
      </c>
      <c r="M576">
        <f t="shared" si="68"/>
        <v>-1.0787065130450552E-3</v>
      </c>
      <c r="O576">
        <f t="shared" si="69"/>
        <v>1.0158129443468176</v>
      </c>
      <c r="P576" s="3">
        <f t="shared" si="72"/>
        <v>12.220374550512446</v>
      </c>
      <c r="R576">
        <f t="shared" si="70"/>
        <v>12.033609973821802</v>
      </c>
      <c r="S576">
        <f t="shared" si="71"/>
        <v>-3.4673983397354845E-3</v>
      </c>
    </row>
    <row r="577" spans="1:19" x14ac:dyDescent="0.25">
      <c r="A577" s="1">
        <v>44301</v>
      </c>
      <c r="B577">
        <v>12.31999969</v>
      </c>
      <c r="C577">
        <v>12.130000109999999</v>
      </c>
      <c r="D577">
        <v>12.30000019</v>
      </c>
      <c r="E577">
        <v>12.239999770000001</v>
      </c>
      <c r="F577">
        <v>38209300</v>
      </c>
      <c r="G577">
        <v>12.239999770000001</v>
      </c>
      <c r="I577">
        <f t="shared" si="73"/>
        <v>12.287553538960667</v>
      </c>
      <c r="K577">
        <f t="shared" si="66"/>
        <v>12.265134753850628</v>
      </c>
      <c r="L577">
        <f t="shared" si="67"/>
        <v>12.267886674642206</v>
      </c>
      <c r="M577">
        <f t="shared" si="68"/>
        <v>-2.7519207915773706E-3</v>
      </c>
      <c r="O577">
        <f t="shared" si="69"/>
        <v>1.0209987508472775</v>
      </c>
      <c r="P577" s="3">
        <f t="shared" si="72"/>
        <v>12.226575940716625</v>
      </c>
      <c r="R577">
        <f t="shared" si="70"/>
        <v>11.981499498587379</v>
      </c>
      <c r="S577">
        <f t="shared" si="71"/>
        <v>-6.3859829534167502E-3</v>
      </c>
    </row>
    <row r="578" spans="1:19" x14ac:dyDescent="0.25">
      <c r="A578" s="1">
        <v>44302</v>
      </c>
      <c r="B578">
        <v>12.35999966</v>
      </c>
      <c r="C578">
        <v>12.18999958</v>
      </c>
      <c r="D578">
        <v>12.31999969</v>
      </c>
      <c r="E578">
        <v>12.22999954</v>
      </c>
      <c r="F578">
        <v>33132900</v>
      </c>
      <c r="G578">
        <v>12.22999954</v>
      </c>
      <c r="I578">
        <f t="shared" si="73"/>
        <v>12.263776654480335</v>
      </c>
      <c r="K578">
        <f t="shared" si="66"/>
        <v>12.243761169718217</v>
      </c>
      <c r="L578">
        <f t="shared" si="67"/>
        <v>12.247567146925313</v>
      </c>
      <c r="M578">
        <f t="shared" si="68"/>
        <v>-3.8059772070963109E-3</v>
      </c>
      <c r="O578">
        <f t="shared" si="69"/>
        <v>1.0160234097305665</v>
      </c>
      <c r="P578" s="3">
        <f t="shared" si="72"/>
        <v>12.234348873584684</v>
      </c>
      <c r="R578">
        <f t="shared" si="70"/>
        <v>12.043676706788606</v>
      </c>
      <c r="S578">
        <f t="shared" si="71"/>
        <v>-2.2721914841381209E-3</v>
      </c>
    </row>
    <row r="579" spans="1:19" x14ac:dyDescent="0.25">
      <c r="A579" s="1">
        <v>44305</v>
      </c>
      <c r="B579">
        <v>12.25</v>
      </c>
      <c r="C579">
        <v>12.02000046</v>
      </c>
      <c r="D579">
        <v>12.22000027</v>
      </c>
      <c r="E579">
        <v>12.10999966</v>
      </c>
      <c r="F579">
        <v>39063500</v>
      </c>
      <c r="G579">
        <v>12.10999966</v>
      </c>
      <c r="I579">
        <f t="shared" si="73"/>
        <v>12.246888097240166</v>
      </c>
      <c r="K579">
        <f t="shared" ref="K579:K642" si="74">L579+M579</f>
        <v>12.169061592360467</v>
      </c>
      <c r="L579">
        <f t="shared" si="67"/>
        <v>12.176880414859109</v>
      </c>
      <c r="M579">
        <f t="shared" si="68"/>
        <v>-7.8188224986427395E-3</v>
      </c>
      <c r="O579">
        <f t="shared" si="69"/>
        <v>1.0028300296684198</v>
      </c>
      <c r="P579" s="3">
        <f t="shared" si="72"/>
        <v>12.128584031714063</v>
      </c>
      <c r="R579">
        <f t="shared" si="70"/>
        <v>12.093502930183634</v>
      </c>
      <c r="S579">
        <f t="shared" si="71"/>
        <v>8.5371340861185733E-4</v>
      </c>
    </row>
    <row r="580" spans="1:19" x14ac:dyDescent="0.25">
      <c r="A580" s="1">
        <v>44306</v>
      </c>
      <c r="B580">
        <v>12.06000042</v>
      </c>
      <c r="C580">
        <v>11.350000380000001</v>
      </c>
      <c r="D580">
        <v>12.06000042</v>
      </c>
      <c r="E580">
        <v>11.44999981</v>
      </c>
      <c r="F580">
        <v>83170800</v>
      </c>
      <c r="G580">
        <v>11.44999981</v>
      </c>
      <c r="I580">
        <f t="shared" si="73"/>
        <v>12.178443878620083</v>
      </c>
      <c r="K580">
        <f t="shared" si="74"/>
        <v>11.780140025210775</v>
      </c>
      <c r="L580">
        <f t="shared" ref="L580:L643" si="75">($J$2*G580+(1-$J$2)*(L579+M579))</f>
        <v>11.809530701180233</v>
      </c>
      <c r="M580">
        <f t="shared" ref="M580:M643" si="76">($N$2*(L580-L579)+(1-$N$2)*M579)</f>
        <v>-2.9390675969456784E-2</v>
      </c>
      <c r="O580">
        <f t="shared" si="69"/>
        <v>0.9792920346160926</v>
      </c>
      <c r="P580" s="3">
        <f t="shared" si="72"/>
        <v>11.4597017136863</v>
      </c>
      <c r="R580">
        <f t="shared" si="70"/>
        <v>11.723428836294353</v>
      </c>
      <c r="S580">
        <f t="shared" si="71"/>
        <v>-2.1401955029261715E-2</v>
      </c>
    </row>
    <row r="581" spans="1:19" x14ac:dyDescent="0.25">
      <c r="A581" s="1">
        <v>44307</v>
      </c>
      <c r="B581">
        <v>11.739999770000001</v>
      </c>
      <c r="C581">
        <v>11.18000031</v>
      </c>
      <c r="D581">
        <v>11.35999966</v>
      </c>
      <c r="E581">
        <v>11.72999954</v>
      </c>
      <c r="F581">
        <v>49641100</v>
      </c>
      <c r="G581">
        <v>11.72999954</v>
      </c>
      <c r="I581">
        <f t="shared" si="73"/>
        <v>11.81422184431004</v>
      </c>
      <c r="K581">
        <f t="shared" si="74"/>
        <v>11.724174892079608</v>
      </c>
      <c r="L581">
        <f t="shared" si="75"/>
        <v>11.755069782605387</v>
      </c>
      <c r="M581">
        <f t="shared" si="76"/>
        <v>-3.0894890525780087E-2</v>
      </c>
      <c r="O581">
        <f t="shared" si="69"/>
        <v>1.0032472810876087</v>
      </c>
      <c r="P581" s="3">
        <f t="shared" si="72"/>
        <v>11.675025898486208</v>
      </c>
      <c r="R581">
        <f t="shared" si="70"/>
        <v>11.661094422949605</v>
      </c>
      <c r="S581">
        <f t="shared" si="71"/>
        <v>-2.3857902528190922E-2</v>
      </c>
    </row>
    <row r="582" spans="1:19" x14ac:dyDescent="0.25">
      <c r="A582" s="1">
        <v>44308</v>
      </c>
      <c r="B582">
        <v>12.149999619999999</v>
      </c>
      <c r="C582">
        <v>11.829999920000001</v>
      </c>
      <c r="D582">
        <v>12.06000042</v>
      </c>
      <c r="E582">
        <v>11.93999958</v>
      </c>
      <c r="F582">
        <v>73064400</v>
      </c>
      <c r="G582">
        <v>11.93999958</v>
      </c>
      <c r="I582">
        <f t="shared" si="73"/>
        <v>11.772110692155021</v>
      </c>
      <c r="K582">
        <f t="shared" si="74"/>
        <v>11.807667086151636</v>
      </c>
      <c r="L582">
        <f t="shared" si="75"/>
        <v>11.832087236039804</v>
      </c>
      <c r="M582">
        <f t="shared" si="76"/>
        <v>-2.4420149888168274E-2</v>
      </c>
      <c r="O582">
        <f t="shared" si="69"/>
        <v>1.0136187817748998</v>
      </c>
      <c r="P582" s="3">
        <f t="shared" si="72"/>
        <v>11.91010065418139</v>
      </c>
      <c r="R582">
        <f t="shared" si="70"/>
        <v>11.766199044944484</v>
      </c>
      <c r="S582">
        <f t="shared" si="71"/>
        <v>-1.6120151056806697E-2</v>
      </c>
    </row>
    <row r="583" spans="1:19" x14ac:dyDescent="0.25">
      <c r="A583" s="1">
        <v>44309</v>
      </c>
      <c r="B583">
        <v>12.239999770000001</v>
      </c>
      <c r="C583">
        <v>11.869999890000001</v>
      </c>
      <c r="D583">
        <v>11.97000027</v>
      </c>
      <c r="E583">
        <v>12.22000027</v>
      </c>
      <c r="F583">
        <v>51833300</v>
      </c>
      <c r="G583">
        <v>12.22000027</v>
      </c>
      <c r="I583">
        <f t="shared" si="73"/>
        <v>11.856055136077511</v>
      </c>
      <c r="K583">
        <f t="shared" si="74"/>
        <v>12.0017835237031</v>
      </c>
      <c r="L583">
        <f t="shared" si="75"/>
        <v>12.013833678075818</v>
      </c>
      <c r="M583">
        <f t="shared" si="76"/>
        <v>-1.2050154372717364E-2</v>
      </c>
      <c r="O583">
        <f t="shared" si="69"/>
        <v>1.0263465898970234</v>
      </c>
      <c r="P583" s="3">
        <f t="shared" si="72"/>
        <v>12.195252590423422</v>
      </c>
      <c r="R583">
        <f t="shared" si="70"/>
        <v>11.88992650760127</v>
      </c>
      <c r="S583">
        <f t="shared" si="71"/>
        <v>-7.7292942339911141E-3</v>
      </c>
    </row>
    <row r="584" spans="1:19" x14ac:dyDescent="0.25">
      <c r="A584" s="1">
        <v>44312</v>
      </c>
      <c r="B584">
        <v>12.43999958</v>
      </c>
      <c r="C584">
        <v>12.22999954</v>
      </c>
      <c r="D584">
        <v>12.27999973</v>
      </c>
      <c r="E584">
        <v>12.27000046</v>
      </c>
      <c r="F584">
        <v>40863800</v>
      </c>
      <c r="G584">
        <v>12.27000046</v>
      </c>
      <c r="I584">
        <f t="shared" si="73"/>
        <v>12.038027703038756</v>
      </c>
      <c r="K584">
        <f t="shared" si="74"/>
        <v>12.131888345567742</v>
      </c>
      <c r="L584">
        <f t="shared" si="75"/>
        <v>12.135891991851551</v>
      </c>
      <c r="M584">
        <f t="shared" si="76"/>
        <v>-4.0036462838103177E-3</v>
      </c>
      <c r="O584">
        <f t="shared" si="69"/>
        <v>1.0267412157197557</v>
      </c>
      <c r="P584" s="3">
        <f t="shared" si="72"/>
        <v>12.265712595651703</v>
      </c>
      <c r="R584">
        <f t="shared" si="70"/>
        <v>11.949921070872612</v>
      </c>
      <c r="S584">
        <f t="shared" si="71"/>
        <v>-3.66586278367112E-3</v>
      </c>
    </row>
    <row r="585" spans="1:19" x14ac:dyDescent="0.25">
      <c r="A585" s="1">
        <v>44313</v>
      </c>
      <c r="B585">
        <v>12.5</v>
      </c>
      <c r="C585">
        <v>12.27000046</v>
      </c>
      <c r="D585">
        <v>12.289999959999999</v>
      </c>
      <c r="E585">
        <v>12.489999770000001</v>
      </c>
      <c r="F585">
        <v>42037800</v>
      </c>
      <c r="G585">
        <v>12.489999770000001</v>
      </c>
      <c r="I585">
        <f t="shared" si="73"/>
        <v>12.154014081519378</v>
      </c>
      <c r="K585">
        <f t="shared" si="74"/>
        <v>12.317683754233029</v>
      </c>
      <c r="L585">
        <f t="shared" si="75"/>
        <v>12.310944057783871</v>
      </c>
      <c r="M585">
        <f t="shared" si="76"/>
        <v>6.7396964491575045E-3</v>
      </c>
      <c r="O585">
        <f t="shared" si="69"/>
        <v>1.0301769466091788</v>
      </c>
      <c r="P585" s="3">
        <f t="shared" si="72"/>
        <v>12.492313620642511</v>
      </c>
      <c r="R585">
        <f t="shared" si="70"/>
        <v>12.119639411932909</v>
      </c>
      <c r="S585">
        <f t="shared" si="71"/>
        <v>6.7371894469669107E-3</v>
      </c>
    </row>
    <row r="586" spans="1:19" x14ac:dyDescent="0.25">
      <c r="A586" s="1">
        <v>44314</v>
      </c>
      <c r="B586">
        <v>12.600000380000001</v>
      </c>
      <c r="C586">
        <v>12.39000034</v>
      </c>
      <c r="D586">
        <v>12.600000380000001</v>
      </c>
      <c r="E586">
        <v>12.43000031</v>
      </c>
      <c r="F586">
        <v>68023400</v>
      </c>
      <c r="G586">
        <v>12.43000031</v>
      </c>
      <c r="I586">
        <f t="shared" si="73"/>
        <v>12.322006925759689</v>
      </c>
      <c r="K586">
        <f t="shared" si="74"/>
        <v>12.383951225238681</v>
      </c>
      <c r="L586">
        <f t="shared" si="75"/>
        <v>12.373842032116514</v>
      </c>
      <c r="M586">
        <f t="shared" si="76"/>
        <v>1.0109193122166606E-2</v>
      </c>
      <c r="O586">
        <f t="shared" ref="O586:O649" si="77">$Q$2*(G586/R586)+(1-$Q$2)*O585</f>
        <v>1.0154489910994298</v>
      </c>
      <c r="P586" s="3">
        <f t="shared" si="72"/>
        <v>12.46508622743775</v>
      </c>
      <c r="R586">
        <f t="shared" ref="R586:R649" si="78">($J$2*(G586/O579)+(1-$J$2)*(R585+S585))</f>
        <v>12.260649456749411</v>
      </c>
      <c r="S586">
        <f t="shared" ref="S586:S649" si="79">$N$2*(R586-R585)+(1-$N$2)*S585</f>
        <v>1.4793560769139024E-2</v>
      </c>
    </row>
    <row r="587" spans="1:19" x14ac:dyDescent="0.25">
      <c r="A587" s="1">
        <v>44315</v>
      </c>
      <c r="B587">
        <v>11.90999985</v>
      </c>
      <c r="C587">
        <v>11.14000034</v>
      </c>
      <c r="D587">
        <v>11.90999985</v>
      </c>
      <c r="E587">
        <v>11.260000229999999</v>
      </c>
      <c r="F587">
        <v>230430600</v>
      </c>
      <c r="G587">
        <v>11.260000229999999</v>
      </c>
      <c r="I587">
        <f t="shared" si="73"/>
        <v>12.376003617879846</v>
      </c>
      <c r="K587">
        <f t="shared" si="74"/>
        <v>11.798366390884345</v>
      </c>
      <c r="L587">
        <f t="shared" si="75"/>
        <v>11.821975727619339</v>
      </c>
      <c r="M587">
        <f t="shared" si="76"/>
        <v>-2.3609336734993863E-2</v>
      </c>
      <c r="O587">
        <f t="shared" si="77"/>
        <v>0.95408918475314108</v>
      </c>
      <c r="P587" s="3">
        <f t="shared" ref="P587:P650" si="80">(R587+S587)*O587</f>
        <v>11.332906161571261</v>
      </c>
      <c r="R587">
        <f t="shared" si="78"/>
        <v>11.886772778442177</v>
      </c>
      <c r="S587">
        <f t="shared" si="79"/>
        <v>-8.526653575443334E-3</v>
      </c>
    </row>
    <row r="588" spans="1:19" x14ac:dyDescent="0.25">
      <c r="A588" s="1">
        <v>44316</v>
      </c>
      <c r="B588">
        <v>11.539999959999999</v>
      </c>
      <c r="C588">
        <v>11.329999920000001</v>
      </c>
      <c r="D588">
        <v>11.35999966</v>
      </c>
      <c r="E588">
        <v>11.539999959999999</v>
      </c>
      <c r="F588">
        <v>90786500</v>
      </c>
      <c r="G588">
        <v>11.539999959999999</v>
      </c>
      <c r="I588">
        <f t="shared" si="73"/>
        <v>11.818001923939923</v>
      </c>
      <c r="K588">
        <f t="shared" si="74"/>
        <v>11.637822845780647</v>
      </c>
      <c r="L588">
        <f t="shared" si="75"/>
        <v>11.669183175442171</v>
      </c>
      <c r="M588">
        <f t="shared" si="76"/>
        <v>-3.13603296615243E-2</v>
      </c>
      <c r="O588">
        <f t="shared" si="77"/>
        <v>0.98382662165958445</v>
      </c>
      <c r="P588" s="3">
        <f t="shared" si="80"/>
        <v>11.4818983943305</v>
      </c>
      <c r="R588">
        <f t="shared" si="78"/>
        <v>11.690446877380376</v>
      </c>
      <c r="S588">
        <f t="shared" si="79"/>
        <v>-1.9794608424624792E-2</v>
      </c>
    </row>
    <row r="589" spans="1:19" x14ac:dyDescent="0.25">
      <c r="A589" s="1">
        <v>44319</v>
      </c>
      <c r="B589">
        <v>11.68000031</v>
      </c>
      <c r="C589">
        <v>11.43000031</v>
      </c>
      <c r="D589">
        <v>11.56000042</v>
      </c>
      <c r="E589">
        <v>11.630000109999999</v>
      </c>
      <c r="F589">
        <v>61987300</v>
      </c>
      <c r="G589">
        <v>11.630000109999999</v>
      </c>
      <c r="I589">
        <f t="shared" si="73"/>
        <v>11.67900094196996</v>
      </c>
      <c r="K589">
        <f t="shared" si="74"/>
        <v>11.602316466155379</v>
      </c>
      <c r="L589">
        <f t="shared" si="75"/>
        <v>11.633911477890322</v>
      </c>
      <c r="M589">
        <f t="shared" si="76"/>
        <v>-3.1595011734943779E-2</v>
      </c>
      <c r="O589">
        <f t="shared" si="77"/>
        <v>1.0028781613004027</v>
      </c>
      <c r="P589" s="3">
        <f t="shared" si="80"/>
        <v>11.579727747667061</v>
      </c>
      <c r="R589">
        <f t="shared" si="78"/>
        <v>11.572196997128653</v>
      </c>
      <c r="S589">
        <f t="shared" si="79"/>
        <v>-2.5701924734250665E-2</v>
      </c>
    </row>
    <row r="590" spans="1:19" x14ac:dyDescent="0.25">
      <c r="A590" s="1">
        <v>44320</v>
      </c>
      <c r="B590">
        <v>11.55000019</v>
      </c>
      <c r="C590">
        <v>11.22999954</v>
      </c>
      <c r="D590">
        <v>11.52999973</v>
      </c>
      <c r="E590">
        <v>11.40999985</v>
      </c>
      <c r="F590">
        <v>71007700</v>
      </c>
      <c r="G590">
        <v>11.40999985</v>
      </c>
      <c r="I590">
        <f t="shared" si="73"/>
        <v>11.654500525984979</v>
      </c>
      <c r="K590">
        <f t="shared" si="74"/>
        <v>11.468793647858083</v>
      </c>
      <c r="L590">
        <f t="shared" si="75"/>
        <v>11.506158158077689</v>
      </c>
      <c r="M590">
        <f t="shared" si="76"/>
        <v>-3.7364510219605157E-2</v>
      </c>
      <c r="O590">
        <f t="shared" si="77"/>
        <v>1.0064987567853281</v>
      </c>
      <c r="P590" s="3">
        <f t="shared" si="80"/>
        <v>11.366606739532109</v>
      </c>
      <c r="R590">
        <f t="shared" si="78"/>
        <v>11.331798596002837</v>
      </c>
      <c r="S590">
        <f t="shared" si="79"/>
        <v>-3.8583713317744586E-2</v>
      </c>
    </row>
    <row r="591" spans="1:19" x14ac:dyDescent="0.25">
      <c r="A591" s="1">
        <v>44321</v>
      </c>
      <c r="B591">
        <v>11.64000034</v>
      </c>
      <c r="C591">
        <v>11.399999619999999</v>
      </c>
      <c r="D591">
        <v>11.5</v>
      </c>
      <c r="E591">
        <v>11.60999966</v>
      </c>
      <c r="F591">
        <v>64495500</v>
      </c>
      <c r="G591">
        <v>11.60999966</v>
      </c>
      <c r="I591">
        <f t="shared" si="73"/>
        <v>11.532250187992489</v>
      </c>
      <c r="K591">
        <f t="shared" si="74"/>
        <v>11.506268324073694</v>
      </c>
      <c r="L591">
        <f t="shared" si="75"/>
        <v>11.539396653929042</v>
      </c>
      <c r="M591">
        <f t="shared" si="76"/>
        <v>-3.3128329855347631E-2</v>
      </c>
      <c r="O591">
        <f t="shared" si="77"/>
        <v>1.0253059495587566</v>
      </c>
      <c r="P591" s="3">
        <f t="shared" si="80"/>
        <v>11.54726829552617</v>
      </c>
      <c r="R591">
        <f t="shared" si="78"/>
        <v>11.300417516484643</v>
      </c>
      <c r="S591">
        <f t="shared" si="79"/>
        <v>-3.8151555289771572E-2</v>
      </c>
    </row>
    <row r="592" spans="1:19" x14ac:dyDescent="0.25">
      <c r="A592" s="1">
        <v>44322</v>
      </c>
      <c r="B592">
        <v>11.760000229999999</v>
      </c>
      <c r="C592">
        <v>11.47999954</v>
      </c>
      <c r="D592">
        <v>11.55000019</v>
      </c>
      <c r="E592">
        <v>11.739999770000001</v>
      </c>
      <c r="F592">
        <v>50032800</v>
      </c>
      <c r="G592">
        <v>11.739999770000001</v>
      </c>
      <c r="I592">
        <f t="shared" si="73"/>
        <v>11.571124923996244</v>
      </c>
      <c r="K592">
        <f t="shared" si="74"/>
        <v>11.597017660559288</v>
      </c>
      <c r="L592">
        <f t="shared" si="75"/>
        <v>11.623134047036848</v>
      </c>
      <c r="M592">
        <f t="shared" si="76"/>
        <v>-2.6116386477558463E-2</v>
      </c>
      <c r="O592">
        <f t="shared" si="77"/>
        <v>1.0351662218536835</v>
      </c>
      <c r="P592" s="3">
        <f t="shared" si="80"/>
        <v>11.692250698781923</v>
      </c>
      <c r="R592">
        <f t="shared" si="78"/>
        <v>11.329183111034803</v>
      </c>
      <c r="S592">
        <f t="shared" si="79"/>
        <v>-3.4136526299375664E-2</v>
      </c>
    </row>
    <row r="593" spans="1:19" x14ac:dyDescent="0.25">
      <c r="A593" s="1">
        <v>44323</v>
      </c>
      <c r="B593">
        <v>11.829999920000001</v>
      </c>
      <c r="C593">
        <v>11.52000046</v>
      </c>
      <c r="D593">
        <v>11.649999619999999</v>
      </c>
      <c r="E593">
        <v>11.81999969</v>
      </c>
      <c r="F593">
        <v>41525800</v>
      </c>
      <c r="G593">
        <v>11.81999969</v>
      </c>
      <c r="I593">
        <f t="shared" si="73"/>
        <v>11.655562346998122</v>
      </c>
      <c r="K593">
        <f t="shared" si="74"/>
        <v>11.689081749685307</v>
      </c>
      <c r="L593">
        <f t="shared" si="75"/>
        <v>11.708508675279644</v>
      </c>
      <c r="M593">
        <f t="shared" si="76"/>
        <v>-1.9426925594337174E-2</v>
      </c>
      <c r="O593">
        <f t="shared" si="77"/>
        <v>1.0311729460711705</v>
      </c>
      <c r="P593" s="3">
        <f t="shared" si="80"/>
        <v>11.800563657185055</v>
      </c>
      <c r="R593">
        <f t="shared" si="78"/>
        <v>11.467608689863873</v>
      </c>
      <c r="S593">
        <f t="shared" si="79"/>
        <v>-2.3782799991668931E-2</v>
      </c>
    </row>
    <row r="594" spans="1:19" x14ac:dyDescent="0.25">
      <c r="A594" s="1">
        <v>44326</v>
      </c>
      <c r="B594">
        <v>11.93000031</v>
      </c>
      <c r="C594">
        <v>11.69999981</v>
      </c>
      <c r="D594">
        <v>11.77999973</v>
      </c>
      <c r="E594">
        <v>11.710000040000001</v>
      </c>
      <c r="F594">
        <v>51703500</v>
      </c>
      <c r="G594">
        <v>11.710000040000001</v>
      </c>
      <c r="I594">
        <f t="shared" si="73"/>
        <v>11.73778101849906</v>
      </c>
      <c r="K594">
        <f t="shared" si="74"/>
        <v>11.680741517957758</v>
      </c>
      <c r="L594">
        <f t="shared" si="75"/>
        <v>11.699540894842654</v>
      </c>
      <c r="M594">
        <f t="shared" si="76"/>
        <v>-1.8799376884896336E-2</v>
      </c>
      <c r="O594">
        <f t="shared" si="77"/>
        <v>0.99183522213526365</v>
      </c>
      <c r="P594" s="3">
        <f t="shared" si="80"/>
        <v>11.762930501541836</v>
      </c>
      <c r="R594">
        <f t="shared" si="78"/>
        <v>11.858655833930186</v>
      </c>
      <c r="S594">
        <f t="shared" si="79"/>
        <v>1.1069966518099869E-3</v>
      </c>
    </row>
    <row r="595" spans="1:19" x14ac:dyDescent="0.25">
      <c r="A595" s="1">
        <v>44327</v>
      </c>
      <c r="B595">
        <v>11.760000229999999</v>
      </c>
      <c r="C595">
        <v>11.420000079999999</v>
      </c>
      <c r="D595">
        <v>11.44999981</v>
      </c>
      <c r="E595">
        <v>11.579999920000001</v>
      </c>
      <c r="F595">
        <v>56882600</v>
      </c>
      <c r="G595">
        <v>11.579999920000001</v>
      </c>
      <c r="I595">
        <f t="shared" si="73"/>
        <v>11.72389052924953</v>
      </c>
      <c r="K595">
        <f t="shared" si="74"/>
        <v>11.608549094155251</v>
      </c>
      <c r="L595">
        <f t="shared" si="75"/>
        <v>11.630370718978879</v>
      </c>
      <c r="M595">
        <f t="shared" si="76"/>
        <v>-2.1821624823629045E-2</v>
      </c>
      <c r="O595">
        <f t="shared" si="77"/>
        <v>0.98127771454242985</v>
      </c>
      <c r="P595" s="3">
        <f t="shared" si="80"/>
        <v>11.592314249872057</v>
      </c>
      <c r="R595">
        <f t="shared" si="78"/>
        <v>11.815064670683133</v>
      </c>
      <c r="S595">
        <f t="shared" si="79"/>
        <v>-1.5748929421217611E-3</v>
      </c>
    </row>
    <row r="596" spans="1:19" x14ac:dyDescent="0.25">
      <c r="A596" s="1">
        <v>44328</v>
      </c>
      <c r="B596">
        <v>11.68000031</v>
      </c>
      <c r="C596">
        <v>11.27999973</v>
      </c>
      <c r="D596">
        <v>11.539999959999999</v>
      </c>
      <c r="E596">
        <v>11.329999920000001</v>
      </c>
      <c r="F596">
        <v>55663100</v>
      </c>
      <c r="G596">
        <v>11.329999920000001</v>
      </c>
      <c r="I596">
        <f t="shared" si="73"/>
        <v>11.651945224624765</v>
      </c>
      <c r="K596">
        <f t="shared" si="74"/>
        <v>11.439096407029337</v>
      </c>
      <c r="L596">
        <f t="shared" si="75"/>
        <v>11.469274507077625</v>
      </c>
      <c r="M596">
        <f t="shared" si="76"/>
        <v>-3.0178100048286569E-2</v>
      </c>
      <c r="O596">
        <f t="shared" si="77"/>
        <v>0.98056570358188944</v>
      </c>
      <c r="P596" s="3">
        <f t="shared" si="80"/>
        <v>11.314190486620211</v>
      </c>
      <c r="R596">
        <f t="shared" si="78"/>
        <v>11.555486858338025</v>
      </c>
      <c r="S596">
        <f t="shared" si="79"/>
        <v>-1.7055068106300975E-2</v>
      </c>
    </row>
    <row r="597" spans="1:19" x14ac:dyDescent="0.25">
      <c r="A597" s="1">
        <v>44329</v>
      </c>
      <c r="B597">
        <v>11.68000031</v>
      </c>
      <c r="C597">
        <v>11.350000380000001</v>
      </c>
      <c r="D597">
        <v>11.35999966</v>
      </c>
      <c r="E597">
        <v>11.55000019</v>
      </c>
      <c r="F597">
        <v>56598500</v>
      </c>
      <c r="G597">
        <v>11.55000019</v>
      </c>
      <c r="I597">
        <f t="shared" si="73"/>
        <v>11.490972572312383</v>
      </c>
      <c r="K597">
        <f t="shared" si="74"/>
        <v>11.467697311955503</v>
      </c>
      <c r="L597">
        <f t="shared" si="75"/>
        <v>11.494548298514669</v>
      </c>
      <c r="M597">
        <f t="shared" si="76"/>
        <v>-2.685098655916672E-2</v>
      </c>
      <c r="O597">
        <f t="shared" si="77"/>
        <v>1.0014254083146799</v>
      </c>
      <c r="P597" s="3">
        <f t="shared" si="80"/>
        <v>11.504357764894795</v>
      </c>
      <c r="R597">
        <f t="shared" si="78"/>
        <v>11.506927994676584</v>
      </c>
      <c r="S597">
        <f t="shared" si="79"/>
        <v>-1.8945295839609369E-2</v>
      </c>
    </row>
    <row r="598" spans="1:19" x14ac:dyDescent="0.25">
      <c r="A598" s="1">
        <v>44330</v>
      </c>
      <c r="B598">
        <v>11.869999890000001</v>
      </c>
      <c r="C598">
        <v>11.619999890000001</v>
      </c>
      <c r="D598">
        <v>11.649999619999999</v>
      </c>
      <c r="E598">
        <v>11.84000015</v>
      </c>
      <c r="F598">
        <v>48619200</v>
      </c>
      <c r="G598">
        <v>11.84000015</v>
      </c>
      <c r="I598">
        <f t="shared" si="73"/>
        <v>11.520486381156193</v>
      </c>
      <c r="K598">
        <f t="shared" si="74"/>
        <v>11.638166829559919</v>
      </c>
      <c r="L598">
        <f t="shared" si="75"/>
        <v>11.653848730977751</v>
      </c>
      <c r="M598">
        <f t="shared" si="76"/>
        <v>-1.5681901417831781E-2</v>
      </c>
      <c r="O598">
        <f t="shared" si="77"/>
        <v>1.0253129905909082</v>
      </c>
      <c r="P598" s="3">
        <f t="shared" si="80"/>
        <v>11.791843926428548</v>
      </c>
      <c r="R598">
        <f t="shared" si="78"/>
        <v>11.517877746496051</v>
      </c>
      <c r="S598">
        <f t="shared" si="79"/>
        <v>-1.7151592980064773E-2</v>
      </c>
    </row>
    <row r="599" spans="1:19" x14ac:dyDescent="0.25">
      <c r="A599" s="1">
        <v>44333</v>
      </c>
      <c r="B599">
        <v>12.18000031</v>
      </c>
      <c r="C599">
        <v>11.789999959999999</v>
      </c>
      <c r="D599">
        <v>11.81999969</v>
      </c>
      <c r="E599">
        <v>12.149999619999999</v>
      </c>
      <c r="F599">
        <v>52201700</v>
      </c>
      <c r="G599">
        <v>12.149999619999999</v>
      </c>
      <c r="I599">
        <f t="shared" si="73"/>
        <v>11.680243265578095</v>
      </c>
      <c r="K599">
        <f t="shared" si="74"/>
        <v>11.893756307075328</v>
      </c>
      <c r="L599">
        <f t="shared" si="75"/>
        <v>11.894083224779958</v>
      </c>
      <c r="M599">
        <f t="shared" si="76"/>
        <v>-3.2691770462944456E-4</v>
      </c>
      <c r="O599">
        <f t="shared" si="77"/>
        <v>1.0436633418887058</v>
      </c>
      <c r="P599" s="3">
        <f t="shared" si="80"/>
        <v>12.115814240234691</v>
      </c>
      <c r="R599">
        <f t="shared" si="78"/>
        <v>11.618985604955862</v>
      </c>
      <c r="S599">
        <f t="shared" si="79"/>
        <v>-1.0056025893672247E-2</v>
      </c>
    </row>
    <row r="600" spans="1:19" x14ac:dyDescent="0.25">
      <c r="A600" s="1">
        <v>44334</v>
      </c>
      <c r="B600">
        <v>12.52999973</v>
      </c>
      <c r="C600">
        <v>12.130000109999999</v>
      </c>
      <c r="D600">
        <v>12.289999959999999</v>
      </c>
      <c r="E600">
        <v>12.14000034</v>
      </c>
      <c r="F600">
        <v>72472900</v>
      </c>
      <c r="G600">
        <v>12.14000034</v>
      </c>
      <c r="I600">
        <f t="shared" si="73"/>
        <v>11.915121442789047</v>
      </c>
      <c r="K600">
        <f t="shared" si="74"/>
        <v>12.023938726820775</v>
      </c>
      <c r="L600">
        <f t="shared" si="75"/>
        <v>12.016878323537664</v>
      </c>
      <c r="M600">
        <f t="shared" si="76"/>
        <v>7.0604032831106823E-3</v>
      </c>
      <c r="O600">
        <f t="shared" si="77"/>
        <v>1.0389341768012192</v>
      </c>
      <c r="P600" s="3">
        <f t="shared" si="80"/>
        <v>12.140809746970442</v>
      </c>
      <c r="R600">
        <f t="shared" si="78"/>
        <v>11.690965393650954</v>
      </c>
      <c r="S600">
        <f t="shared" si="79"/>
        <v>-5.1338770183463837E-3</v>
      </c>
    </row>
    <row r="601" spans="1:19" x14ac:dyDescent="0.25">
      <c r="A601" s="1">
        <v>44335</v>
      </c>
      <c r="B601">
        <v>12.210000040000001</v>
      </c>
      <c r="C601">
        <v>11.850000380000001</v>
      </c>
      <c r="D601">
        <v>12.02999973</v>
      </c>
      <c r="E601">
        <v>12.10999966</v>
      </c>
      <c r="F601">
        <v>70220800</v>
      </c>
      <c r="G601">
        <v>12.10999966</v>
      </c>
      <c r="I601">
        <f t="shared" si="73"/>
        <v>12.027560891394524</v>
      </c>
      <c r="K601">
        <f t="shared" si="74"/>
        <v>12.076611424688874</v>
      </c>
      <c r="L601">
        <f t="shared" si="75"/>
        <v>12.066969193410387</v>
      </c>
      <c r="M601">
        <f t="shared" si="76"/>
        <v>9.6422312784873766E-3</v>
      </c>
      <c r="O601">
        <f t="shared" si="77"/>
        <v>1.016114573065259</v>
      </c>
      <c r="P601" s="3">
        <f t="shared" si="80"/>
        <v>12.151045715156723</v>
      </c>
      <c r="R601">
        <f t="shared" si="78"/>
        <v>11.947760287798275</v>
      </c>
      <c r="S601">
        <f t="shared" si="79"/>
        <v>1.0581849251593648E-2</v>
      </c>
    </row>
    <row r="602" spans="1:19" x14ac:dyDescent="0.25">
      <c r="A602" s="1">
        <v>44336</v>
      </c>
      <c r="B602">
        <v>12.68999958</v>
      </c>
      <c r="C602">
        <v>12.30000019</v>
      </c>
      <c r="D602">
        <v>12.52000046</v>
      </c>
      <c r="E602">
        <v>12.489999770000001</v>
      </c>
      <c r="F602">
        <v>106243900</v>
      </c>
      <c r="G602">
        <v>12.489999770000001</v>
      </c>
      <c r="I602">
        <f t="shared" ref="I602:I665" si="81">($J$2*G601+(1-$J$2)*I601)</f>
        <v>12.068780275697261</v>
      </c>
      <c r="K602">
        <f t="shared" si="74"/>
        <v>12.305349478982258</v>
      </c>
      <c r="L602">
        <f t="shared" si="75"/>
        <v>12.283305597344437</v>
      </c>
      <c r="M602">
        <f t="shared" si="76"/>
        <v>2.2043881637821179E-2</v>
      </c>
      <c r="O602">
        <f t="shared" si="77"/>
        <v>1.0123062782062429</v>
      </c>
      <c r="P602" s="3">
        <f t="shared" si="80"/>
        <v>12.529317920624939</v>
      </c>
      <c r="R602">
        <f t="shared" si="78"/>
        <v>12.343322411666406</v>
      </c>
      <c r="S602">
        <f t="shared" si="79"/>
        <v>3.3680665728585933E-2</v>
      </c>
    </row>
    <row r="603" spans="1:19" x14ac:dyDescent="0.25">
      <c r="A603" s="1">
        <v>44337</v>
      </c>
      <c r="B603">
        <v>13.47000027</v>
      </c>
      <c r="C603">
        <v>12.56999969</v>
      </c>
      <c r="D603">
        <v>12.69999981</v>
      </c>
      <c r="E603">
        <v>13.329999920000001</v>
      </c>
      <c r="F603">
        <v>200958600</v>
      </c>
      <c r="G603">
        <v>13.329999920000001</v>
      </c>
      <c r="I603">
        <f t="shared" si="81"/>
        <v>12.279390022848631</v>
      </c>
      <c r="K603">
        <f t="shared" si="74"/>
        <v>12.870458094359481</v>
      </c>
      <c r="L603">
        <f t="shared" si="75"/>
        <v>12.817674699491128</v>
      </c>
      <c r="M603">
        <f t="shared" si="76"/>
        <v>5.2783394868353359E-2</v>
      </c>
      <c r="O603">
        <f t="shared" si="77"/>
        <v>1.0251002608120208</v>
      </c>
      <c r="P603" s="3">
        <f t="shared" si="80"/>
        <v>13.383498521705629</v>
      </c>
      <c r="R603">
        <f t="shared" si="78"/>
        <v>12.985598291779468</v>
      </c>
      <c r="S603">
        <f t="shared" si="79"/>
        <v>7.0196378591654451E-2</v>
      </c>
    </row>
    <row r="604" spans="1:19" x14ac:dyDescent="0.25">
      <c r="A604" s="1">
        <v>44340</v>
      </c>
      <c r="B604">
        <v>13.380000109999999</v>
      </c>
      <c r="C604">
        <v>12.920000079999999</v>
      </c>
      <c r="D604">
        <v>13.380000109999999</v>
      </c>
      <c r="E604">
        <v>13.06000042</v>
      </c>
      <c r="F604">
        <v>111374300</v>
      </c>
      <c r="G604">
        <v>13.06000042</v>
      </c>
      <c r="I604">
        <f t="shared" si="81"/>
        <v>12.804694971424315</v>
      </c>
      <c r="K604">
        <f t="shared" si="74"/>
        <v>13.023698921817308</v>
      </c>
      <c r="L604">
        <f t="shared" si="75"/>
        <v>12.96522925717974</v>
      </c>
      <c r="M604">
        <f t="shared" si="76"/>
        <v>5.8469664637568829E-2</v>
      </c>
      <c r="O604">
        <f t="shared" si="77"/>
        <v>1.0032961476711548</v>
      </c>
      <c r="P604" s="3">
        <f t="shared" si="80"/>
        <v>13.161607825597848</v>
      </c>
      <c r="R604">
        <f t="shared" si="78"/>
        <v>13.048602877288269</v>
      </c>
      <c r="S604">
        <f t="shared" si="79"/>
        <v>6.9764871006683285E-2</v>
      </c>
    </row>
    <row r="605" spans="1:19" x14ac:dyDescent="0.25">
      <c r="A605" s="1">
        <v>44341</v>
      </c>
      <c r="B605">
        <v>13.43000031</v>
      </c>
      <c r="C605">
        <v>12.80000019</v>
      </c>
      <c r="D605">
        <v>13.130000109999999</v>
      </c>
      <c r="E605">
        <v>12.81000042</v>
      </c>
      <c r="F605">
        <v>113383400</v>
      </c>
      <c r="G605">
        <v>12.81000042</v>
      </c>
      <c r="I605">
        <f t="shared" si="81"/>
        <v>12.932347695712156</v>
      </c>
      <c r="K605">
        <f t="shared" si="74"/>
        <v>12.968908380491703</v>
      </c>
      <c r="L605">
        <f t="shared" si="75"/>
        <v>12.916849670908654</v>
      </c>
      <c r="M605">
        <f t="shared" si="76"/>
        <v>5.2058709583049555E-2</v>
      </c>
      <c r="O605">
        <f t="shared" si="77"/>
        <v>1.0006067523601629</v>
      </c>
      <c r="P605" s="3">
        <f t="shared" si="80"/>
        <v>12.864884336689995</v>
      </c>
      <c r="R605">
        <f t="shared" si="78"/>
        <v>12.806057042416485</v>
      </c>
      <c r="S605">
        <f t="shared" si="79"/>
        <v>5.1026228653975249E-2</v>
      </c>
    </row>
    <row r="606" spans="1:19" x14ac:dyDescent="0.25">
      <c r="A606" s="1">
        <v>44342</v>
      </c>
      <c r="B606">
        <v>13.94999981</v>
      </c>
      <c r="C606">
        <v>13.100000380000001</v>
      </c>
      <c r="D606">
        <v>13.15999985</v>
      </c>
      <c r="E606">
        <v>13.899999619999999</v>
      </c>
      <c r="F606">
        <v>227538700</v>
      </c>
      <c r="G606">
        <v>13.899999619999999</v>
      </c>
      <c r="I606">
        <f t="shared" si="81"/>
        <v>12.871174057856077</v>
      </c>
      <c r="K606">
        <f t="shared" si="74"/>
        <v>13.514445447014149</v>
      </c>
      <c r="L606">
        <f t="shared" si="75"/>
        <v>13.43445400024585</v>
      </c>
      <c r="M606">
        <f t="shared" si="76"/>
        <v>7.9991446768298349E-2</v>
      </c>
      <c r="O606">
        <f t="shared" si="77"/>
        <v>1.0559143454815978</v>
      </c>
      <c r="P606" s="3">
        <f t="shared" si="80"/>
        <v>13.888066353958392</v>
      </c>
      <c r="R606">
        <f t="shared" si="78"/>
        <v>13.087776976141008</v>
      </c>
      <c r="S606">
        <f t="shared" si="79"/>
        <v>6.4867850958208073E-2</v>
      </c>
    </row>
    <row r="607" spans="1:19" x14ac:dyDescent="0.25">
      <c r="A607" s="1">
        <v>44343</v>
      </c>
      <c r="B607">
        <v>15.05000019</v>
      </c>
      <c r="C607">
        <v>14.119999890000001</v>
      </c>
      <c r="D607">
        <v>14.380000109999999</v>
      </c>
      <c r="E607">
        <v>14.880000109999999</v>
      </c>
      <c r="F607">
        <v>278939100</v>
      </c>
      <c r="G607">
        <v>14.880000109999999</v>
      </c>
      <c r="I607">
        <f t="shared" si="81"/>
        <v>13.385586838928038</v>
      </c>
      <c r="K607">
        <f t="shared" si="74"/>
        <v>14.318180865164948</v>
      </c>
      <c r="L607">
        <f t="shared" si="75"/>
        <v>14.197222778507074</v>
      </c>
      <c r="M607">
        <f t="shared" si="76"/>
        <v>0.12095808665787387</v>
      </c>
      <c r="O607">
        <f t="shared" si="77"/>
        <v>1.0804407646945198</v>
      </c>
      <c r="P607" s="3">
        <f t="shared" si="80"/>
        <v>14.950563682006488</v>
      </c>
      <c r="R607">
        <f t="shared" si="78"/>
        <v>13.737507617704756</v>
      </c>
      <c r="S607">
        <f t="shared" si="79"/>
        <v>9.9959618394540456E-2</v>
      </c>
    </row>
    <row r="608" spans="1:19" x14ac:dyDescent="0.25">
      <c r="A608" s="1">
        <v>44344</v>
      </c>
      <c r="B608">
        <v>15.05000019</v>
      </c>
      <c r="C608">
        <v>14.40999985</v>
      </c>
      <c r="D608">
        <v>15.010000229999999</v>
      </c>
      <c r="E608">
        <v>14.52999973</v>
      </c>
      <c r="F608">
        <v>152105300</v>
      </c>
      <c r="G608">
        <v>14.52999973</v>
      </c>
      <c r="I608">
        <f t="shared" si="81"/>
        <v>14.13279347446402</v>
      </c>
      <c r="K608">
        <f t="shared" si="74"/>
        <v>14.5514029501854</v>
      </c>
      <c r="L608">
        <f t="shared" si="75"/>
        <v>14.424090297582474</v>
      </c>
      <c r="M608">
        <f t="shared" si="76"/>
        <v>0.12731265260292543</v>
      </c>
      <c r="O608">
        <f t="shared" si="77"/>
        <v>1.0375662888546373</v>
      </c>
      <c r="P608" s="3">
        <f t="shared" si="80"/>
        <v>14.715118310729562</v>
      </c>
      <c r="R608">
        <f t="shared" si="78"/>
        <v>14.068517764028442</v>
      </c>
      <c r="S608">
        <f t="shared" si="79"/>
        <v>0.11382265007028922</v>
      </c>
    </row>
    <row r="609" spans="1:19" x14ac:dyDescent="0.25">
      <c r="A609" s="1">
        <v>44348</v>
      </c>
      <c r="B609">
        <v>14.84000015</v>
      </c>
      <c r="C609">
        <v>14.460000040000001</v>
      </c>
      <c r="D609">
        <v>14.72000027</v>
      </c>
      <c r="E609">
        <v>14.81000042</v>
      </c>
      <c r="F609">
        <v>89071000</v>
      </c>
      <c r="G609">
        <v>14.81000042</v>
      </c>
      <c r="I609">
        <f t="shared" si="81"/>
        <v>14.33139660223201</v>
      </c>
      <c r="K609">
        <f t="shared" si="74"/>
        <v>14.815772261790064</v>
      </c>
      <c r="L609">
        <f t="shared" si="75"/>
        <v>14.6807016850927</v>
      </c>
      <c r="M609">
        <f t="shared" si="76"/>
        <v>0.13507057669736347</v>
      </c>
      <c r="O609">
        <f t="shared" si="77"/>
        <v>1.0289864896085184</v>
      </c>
      <c r="P609" s="3">
        <f t="shared" si="80"/>
        <v>14.954673768101799</v>
      </c>
      <c r="R609">
        <f t="shared" si="78"/>
        <v>14.406150237718837</v>
      </c>
      <c r="S609">
        <f t="shared" si="79"/>
        <v>0.12725123948749553</v>
      </c>
    </row>
    <row r="610" spans="1:19" x14ac:dyDescent="0.25">
      <c r="A610" s="1">
        <v>44349</v>
      </c>
      <c r="B610">
        <v>15.02000046</v>
      </c>
      <c r="C610">
        <v>14.68000031</v>
      </c>
      <c r="D610">
        <v>14.899999619999999</v>
      </c>
      <c r="E610">
        <v>14.90999985</v>
      </c>
      <c r="F610">
        <v>77517200</v>
      </c>
      <c r="G610">
        <v>14.90999985</v>
      </c>
      <c r="I610">
        <f t="shared" si="81"/>
        <v>14.570698511116005</v>
      </c>
      <c r="K610">
        <f t="shared" si="74"/>
        <v>15.000783460238694</v>
      </c>
      <c r="L610">
        <f t="shared" si="75"/>
        <v>14.862886055895032</v>
      </c>
      <c r="M610">
        <f t="shared" si="76"/>
        <v>0.1378974043436616</v>
      </c>
      <c r="O610">
        <f t="shared" si="77"/>
        <v>1.0258542962973125</v>
      </c>
      <c r="P610" s="3">
        <f t="shared" si="80"/>
        <v>15.045955467404198</v>
      </c>
      <c r="R610">
        <f t="shared" si="78"/>
        <v>14.539160038432641</v>
      </c>
      <c r="S610">
        <f t="shared" si="79"/>
        <v>0.12759675316107405</v>
      </c>
    </row>
    <row r="611" spans="1:19" x14ac:dyDescent="0.25">
      <c r="A611" s="1">
        <v>44350</v>
      </c>
      <c r="B611">
        <v>16.059999470000001</v>
      </c>
      <c r="C611">
        <v>14.989999770000001</v>
      </c>
      <c r="D611">
        <v>15.149999619999999</v>
      </c>
      <c r="E611">
        <v>15.989999770000001</v>
      </c>
      <c r="F611">
        <v>179671400</v>
      </c>
      <c r="G611">
        <v>15.989999770000001</v>
      </c>
      <c r="I611">
        <f t="shared" si="81"/>
        <v>14.740349180558002</v>
      </c>
      <c r="K611">
        <f t="shared" si="74"/>
        <v>15.662965508755848</v>
      </c>
      <c r="L611">
        <f t="shared" si="75"/>
        <v>15.495391615119347</v>
      </c>
      <c r="M611">
        <f t="shared" si="76"/>
        <v>0.1675738936365008</v>
      </c>
      <c r="O611">
        <f t="shared" si="77"/>
        <v>1.0430438215703848</v>
      </c>
      <c r="P611" s="3">
        <f t="shared" si="80"/>
        <v>16.133624757302069</v>
      </c>
      <c r="R611">
        <f t="shared" si="78"/>
        <v>15.302112157565951</v>
      </c>
      <c r="S611">
        <f t="shared" si="79"/>
        <v>0.16571807511940817</v>
      </c>
    </row>
    <row r="612" spans="1:19" x14ac:dyDescent="0.25">
      <c r="A612" s="1">
        <v>44351</v>
      </c>
      <c r="B612">
        <v>16.450000760000002</v>
      </c>
      <c r="C612">
        <v>15.80000019</v>
      </c>
      <c r="D612">
        <v>16.329999919999999</v>
      </c>
      <c r="E612">
        <v>15.97000027</v>
      </c>
      <c r="F612">
        <v>151788000</v>
      </c>
      <c r="G612">
        <v>15.97000027</v>
      </c>
      <c r="I612">
        <f t="shared" si="81"/>
        <v>15.365174475279002</v>
      </c>
      <c r="K612">
        <f t="shared" si="74"/>
        <v>15.993267825851749</v>
      </c>
      <c r="L612">
        <f t="shared" si="75"/>
        <v>15.816482889377923</v>
      </c>
      <c r="M612">
        <f t="shared" si="76"/>
        <v>0.17678493647382529</v>
      </c>
      <c r="O612">
        <f t="shared" si="77"/>
        <v>1.018962217501632</v>
      </c>
      <c r="P612" s="3">
        <f t="shared" si="80"/>
        <v>16.195962145238372</v>
      </c>
      <c r="R612">
        <f t="shared" si="78"/>
        <v>15.714073271547534</v>
      </c>
      <c r="S612">
        <f t="shared" si="79"/>
        <v>0.18049265745113866</v>
      </c>
    </row>
    <row r="613" spans="1:19" x14ac:dyDescent="0.25">
      <c r="A613" s="1">
        <v>44354</v>
      </c>
      <c r="B613">
        <v>16.200000760000002</v>
      </c>
      <c r="C613">
        <v>15.649999619999999</v>
      </c>
      <c r="D613">
        <v>16.010000229999999</v>
      </c>
      <c r="E613">
        <v>15.880000109999999</v>
      </c>
      <c r="F613">
        <v>90915300</v>
      </c>
      <c r="G613">
        <v>15.880000109999999</v>
      </c>
      <c r="I613">
        <f t="shared" si="81"/>
        <v>15.667587372639501</v>
      </c>
      <c r="K613">
        <f t="shared" si="74"/>
        <v>16.110020872924149</v>
      </c>
      <c r="L613">
        <f t="shared" si="75"/>
        <v>15.936633967925875</v>
      </c>
      <c r="M613">
        <f t="shared" si="76"/>
        <v>0.17338690499827289</v>
      </c>
      <c r="O613">
        <f t="shared" si="77"/>
        <v>1.0259380544089658</v>
      </c>
      <c r="P613" s="3">
        <f t="shared" si="80"/>
        <v>16.026856472411044</v>
      </c>
      <c r="R613">
        <f t="shared" si="78"/>
        <v>15.466832337965421</v>
      </c>
      <c r="S613">
        <f t="shared" si="79"/>
        <v>0.15482864198914359</v>
      </c>
    </row>
    <row r="614" spans="1:19" x14ac:dyDescent="0.25">
      <c r="A614" s="1">
        <v>44355</v>
      </c>
      <c r="B614">
        <v>15.80000019</v>
      </c>
      <c r="C614">
        <v>15.329999920000001</v>
      </c>
      <c r="D614">
        <v>15.760000229999999</v>
      </c>
      <c r="E614">
        <v>15.630000109999999</v>
      </c>
      <c r="F614">
        <v>93891100</v>
      </c>
      <c r="G614">
        <v>15.630000109999999</v>
      </c>
      <c r="I614">
        <f t="shared" si="81"/>
        <v>15.77379374131975</v>
      </c>
      <c r="K614">
        <f t="shared" si="74"/>
        <v>16.028996773572622</v>
      </c>
      <c r="L614">
        <f t="shared" si="75"/>
        <v>15.870010491462075</v>
      </c>
      <c r="M614">
        <f t="shared" si="76"/>
        <v>0.15898628211054852</v>
      </c>
      <c r="O614">
        <f t="shared" si="77"/>
        <v>1.0376516186139735</v>
      </c>
      <c r="P614" s="3">
        <f t="shared" si="80"/>
        <v>15.735113147995447</v>
      </c>
      <c r="R614">
        <f t="shared" si="78"/>
        <v>15.043989687936261</v>
      </c>
      <c r="S614">
        <f t="shared" si="79"/>
        <v>0.12016836446804534</v>
      </c>
    </row>
    <row r="615" spans="1:19" x14ac:dyDescent="0.25">
      <c r="A615" s="1">
        <v>44356</v>
      </c>
      <c r="B615">
        <v>15.619999890000001</v>
      </c>
      <c r="C615">
        <v>15.39000034</v>
      </c>
      <c r="D615">
        <v>15.600000380000001</v>
      </c>
      <c r="E615">
        <v>15.47999954</v>
      </c>
      <c r="F615">
        <v>60079100</v>
      </c>
      <c r="G615">
        <v>15.47999954</v>
      </c>
      <c r="I615">
        <f t="shared" si="81"/>
        <v>15.701896925659874</v>
      </c>
      <c r="K615">
        <f t="shared" si="74"/>
        <v>15.897014521889682</v>
      </c>
      <c r="L615">
        <f t="shared" si="75"/>
        <v>15.754498156786312</v>
      </c>
      <c r="M615">
        <f t="shared" si="76"/>
        <v>0.14251636510336979</v>
      </c>
      <c r="O615">
        <f t="shared" si="77"/>
        <v>1.0299814143449135</v>
      </c>
      <c r="P615" s="3">
        <f t="shared" si="80"/>
        <v>15.609031131355094</v>
      </c>
      <c r="R615">
        <f t="shared" si="78"/>
        <v>15.041843142617438</v>
      </c>
      <c r="S615">
        <f t="shared" si="79"/>
        <v>0.11282946988083324</v>
      </c>
    </row>
    <row r="616" spans="1:19" x14ac:dyDescent="0.25">
      <c r="A616" s="1">
        <v>44357</v>
      </c>
      <c r="B616">
        <v>15.77999973</v>
      </c>
      <c r="C616">
        <v>15.079999920000001</v>
      </c>
      <c r="D616">
        <v>15.59000015</v>
      </c>
      <c r="E616">
        <v>15.10999966</v>
      </c>
      <c r="F616">
        <v>78147500</v>
      </c>
      <c r="G616">
        <v>15.10999966</v>
      </c>
      <c r="I616">
        <f t="shared" si="81"/>
        <v>15.590948232829938</v>
      </c>
      <c r="K616">
        <f t="shared" si="74"/>
        <v>15.622413010191519</v>
      </c>
      <c r="L616">
        <f t="shared" si="75"/>
        <v>15.50350709094484</v>
      </c>
      <c r="M616">
        <f t="shared" si="76"/>
        <v>0.1189059192466793</v>
      </c>
      <c r="O616">
        <f t="shared" si="77"/>
        <v>1.0144890457107625</v>
      </c>
      <c r="P616" s="3">
        <f t="shared" si="80"/>
        <v>15.235831928125769</v>
      </c>
      <c r="R616">
        <f t="shared" si="78"/>
        <v>14.919512230127715</v>
      </c>
      <c r="S616">
        <f t="shared" si="79"/>
        <v>9.8719846938599878E-2</v>
      </c>
    </row>
    <row r="617" spans="1:19" x14ac:dyDescent="0.25">
      <c r="A617" s="1">
        <v>44358</v>
      </c>
      <c r="B617">
        <v>15.43000031</v>
      </c>
      <c r="C617">
        <v>15.170000079999999</v>
      </c>
      <c r="D617">
        <v>15.30000019</v>
      </c>
      <c r="E617">
        <v>15.27999973</v>
      </c>
      <c r="F617">
        <v>50613500</v>
      </c>
      <c r="G617">
        <v>15.27999973</v>
      </c>
      <c r="I617">
        <f t="shared" si="81"/>
        <v>15.350473946414969</v>
      </c>
      <c r="K617">
        <f t="shared" si="74"/>
        <v>15.559839890936694</v>
      </c>
      <c r="L617">
        <f t="shared" si="75"/>
        <v>15.451206370095759</v>
      </c>
      <c r="M617">
        <f t="shared" si="76"/>
        <v>0.10863352084093369</v>
      </c>
      <c r="O617">
        <f t="shared" si="77"/>
        <v>1.0209112041995949</v>
      </c>
      <c r="P617" s="3">
        <f t="shared" si="80"/>
        <v>15.366334066561114</v>
      </c>
      <c r="R617">
        <f t="shared" si="78"/>
        <v>14.956567292162045</v>
      </c>
      <c r="S617">
        <f t="shared" si="79"/>
        <v>9.5019959844343693E-2</v>
      </c>
    </row>
    <row r="618" spans="1:19" x14ac:dyDescent="0.25">
      <c r="A618" s="1">
        <v>44361</v>
      </c>
      <c r="B618">
        <v>15.30000019</v>
      </c>
      <c r="C618">
        <v>14.81999969</v>
      </c>
      <c r="D618">
        <v>15.22999954</v>
      </c>
      <c r="E618">
        <v>14.869999890000001</v>
      </c>
      <c r="F618">
        <v>82666000</v>
      </c>
      <c r="G618">
        <v>14.869999890000001</v>
      </c>
      <c r="I618">
        <f t="shared" si="81"/>
        <v>15.315236838207484</v>
      </c>
      <c r="K618">
        <f t="shared" si="74"/>
        <v>15.302858211281182</v>
      </c>
      <c r="L618">
        <f t="shared" si="75"/>
        <v>15.214919890468348</v>
      </c>
      <c r="M618">
        <f t="shared" si="76"/>
        <v>8.7938320812832996E-2</v>
      </c>
      <c r="O618">
        <f t="shared" si="77"/>
        <v>1.0153590085459752</v>
      </c>
      <c r="P618" s="3">
        <f t="shared" si="80"/>
        <v>14.951295974054677</v>
      </c>
      <c r="R618">
        <f t="shared" si="78"/>
        <v>14.653969634759971</v>
      </c>
      <c r="S618">
        <f t="shared" si="79"/>
        <v>7.1162902809558601E-2</v>
      </c>
    </row>
    <row r="619" spans="1:19" x14ac:dyDescent="0.25">
      <c r="A619" s="1">
        <v>44362</v>
      </c>
      <c r="B619">
        <v>15.15999985</v>
      </c>
      <c r="C619">
        <v>14.760000229999999</v>
      </c>
      <c r="D619">
        <v>14.90999985</v>
      </c>
      <c r="E619">
        <v>15</v>
      </c>
      <c r="F619">
        <v>62612700</v>
      </c>
      <c r="G619">
        <v>15</v>
      </c>
      <c r="I619">
        <f t="shared" si="81"/>
        <v>15.092618364103743</v>
      </c>
      <c r="K619">
        <f t="shared" si="74"/>
        <v>15.23028168011499</v>
      </c>
      <c r="L619">
        <f t="shared" si="75"/>
        <v>15.151429105640592</v>
      </c>
      <c r="M619">
        <f t="shared" si="76"/>
        <v>7.8852574474397627E-2</v>
      </c>
      <c r="O619">
        <f t="shared" si="77"/>
        <v>1.0184688281366292</v>
      </c>
      <c r="P619" s="3">
        <f t="shared" si="80"/>
        <v>15.067259332369289</v>
      </c>
      <c r="R619">
        <f t="shared" si="78"/>
        <v>14.722996195606843</v>
      </c>
      <c r="S619">
        <f t="shared" si="79"/>
        <v>7.10347222917974E-2</v>
      </c>
    </row>
    <row r="620" spans="1:19" x14ac:dyDescent="0.25">
      <c r="A620" s="1">
        <v>44363</v>
      </c>
      <c r="B620">
        <v>15.289999959999999</v>
      </c>
      <c r="C620">
        <v>14.880000109999999</v>
      </c>
      <c r="D620">
        <v>15.100000380000001</v>
      </c>
      <c r="E620">
        <v>15.02000046</v>
      </c>
      <c r="F620">
        <v>69112900</v>
      </c>
      <c r="G620">
        <v>15.02000046</v>
      </c>
      <c r="I620">
        <f t="shared" si="81"/>
        <v>15.046309182051871</v>
      </c>
      <c r="K620">
        <f t="shared" si="74"/>
        <v>15.197685207928442</v>
      </c>
      <c r="L620">
        <f t="shared" si="75"/>
        <v>15.125141070057495</v>
      </c>
      <c r="M620">
        <f t="shared" si="76"/>
        <v>7.2544137870947961E-2</v>
      </c>
      <c r="O620">
        <f t="shared" si="77"/>
        <v>1.0203674059214909</v>
      </c>
      <c r="P620" s="3">
        <f t="shared" si="80"/>
        <v>15.084670280895176</v>
      </c>
      <c r="R620">
        <f t="shared" si="78"/>
        <v>14.717145751149513</v>
      </c>
      <c r="S620">
        <f t="shared" si="79"/>
        <v>6.6421612286849743E-2</v>
      </c>
    </row>
    <row r="621" spans="1:19" x14ac:dyDescent="0.25">
      <c r="A621" s="1">
        <v>44364</v>
      </c>
      <c r="B621">
        <v>15.399999619999999</v>
      </c>
      <c r="C621">
        <v>14.579999920000001</v>
      </c>
      <c r="D621">
        <v>15.30000019</v>
      </c>
      <c r="E621">
        <v>14.77000046</v>
      </c>
      <c r="F621">
        <v>126653100</v>
      </c>
      <c r="G621">
        <v>14.77000046</v>
      </c>
      <c r="I621">
        <f t="shared" si="81"/>
        <v>15.033154821025935</v>
      </c>
      <c r="K621">
        <f t="shared" si="74"/>
        <v>15.043556429397317</v>
      </c>
      <c r="L621">
        <f t="shared" si="75"/>
        <v>14.983842833964221</v>
      </c>
      <c r="M621">
        <f t="shared" si="76"/>
        <v>5.9713595433094652E-2</v>
      </c>
      <c r="O621">
        <f t="shared" si="77"/>
        <v>1.0182383316418737</v>
      </c>
      <c r="P621" s="3">
        <f t="shared" si="80"/>
        <v>14.82428001765984</v>
      </c>
      <c r="R621">
        <f t="shared" si="78"/>
        <v>14.508816120663727</v>
      </c>
      <c r="S621">
        <f t="shared" si="79"/>
        <v>4.9936537720491635E-2</v>
      </c>
    </row>
    <row r="622" spans="1:19" x14ac:dyDescent="0.25">
      <c r="A622" s="1">
        <v>44365</v>
      </c>
      <c r="B622">
        <v>14.77000046</v>
      </c>
      <c r="C622">
        <v>14.43999958</v>
      </c>
      <c r="D622">
        <v>14.539999959999999</v>
      </c>
      <c r="E622">
        <v>14.52000046</v>
      </c>
      <c r="F622">
        <v>76319700</v>
      </c>
      <c r="G622">
        <v>14.52000046</v>
      </c>
      <c r="I622">
        <f t="shared" si="81"/>
        <v>14.901577640512969</v>
      </c>
      <c r="K622">
        <f t="shared" si="74"/>
        <v>14.825785361049835</v>
      </c>
      <c r="L622">
        <f t="shared" si="75"/>
        <v>14.781778444698659</v>
      </c>
      <c r="M622">
        <f t="shared" si="76"/>
        <v>4.4006916351175249E-2</v>
      </c>
      <c r="O622">
        <f t="shared" si="77"/>
        <v>1.0138811443606301</v>
      </c>
      <c r="P622" s="3">
        <f t="shared" si="80"/>
        <v>14.563532378285835</v>
      </c>
      <c r="R622">
        <f t="shared" si="78"/>
        <v>14.328047430327938</v>
      </c>
      <c r="S622">
        <f t="shared" si="79"/>
        <v>3.6094224037114792E-2</v>
      </c>
    </row>
    <row r="623" spans="1:19" x14ac:dyDescent="0.25">
      <c r="A623" s="1">
        <v>44368</v>
      </c>
      <c r="B623">
        <v>14.899999619999999</v>
      </c>
      <c r="C623">
        <v>14.55000019</v>
      </c>
      <c r="D623">
        <v>14.630000109999999</v>
      </c>
      <c r="E623">
        <v>14.77999973</v>
      </c>
      <c r="F623">
        <v>63385000</v>
      </c>
      <c r="G623">
        <v>14.77999973</v>
      </c>
      <c r="I623">
        <f t="shared" si="81"/>
        <v>14.710789050256484</v>
      </c>
      <c r="K623">
        <f t="shared" si="74"/>
        <v>14.845525892944599</v>
      </c>
      <c r="L623">
        <f t="shared" si="75"/>
        <v>14.802892545524918</v>
      </c>
      <c r="M623">
        <f t="shared" si="76"/>
        <v>4.263334741968023E-2</v>
      </c>
      <c r="O623">
        <f t="shared" si="77"/>
        <v>1.0208901329806028</v>
      </c>
      <c r="P623" s="3">
        <f t="shared" si="80"/>
        <v>14.811853159928452</v>
      </c>
      <c r="R623">
        <f t="shared" si="78"/>
        <v>14.466525889802234</v>
      </c>
      <c r="S623">
        <f t="shared" si="79"/>
        <v>4.223727816334566E-2</v>
      </c>
    </row>
    <row r="624" spans="1:19" x14ac:dyDescent="0.25">
      <c r="A624" s="1">
        <v>44369</v>
      </c>
      <c r="B624">
        <v>15.10999966</v>
      </c>
      <c r="C624">
        <v>14.81999969</v>
      </c>
      <c r="D624">
        <v>15.02000046</v>
      </c>
      <c r="E624">
        <v>14.90999985</v>
      </c>
      <c r="F624">
        <v>65545900</v>
      </c>
      <c r="G624">
        <v>14.90999985</v>
      </c>
      <c r="I624">
        <f t="shared" si="81"/>
        <v>14.745394390128242</v>
      </c>
      <c r="K624">
        <f t="shared" si="74"/>
        <v>14.922330437603641</v>
      </c>
      <c r="L624">
        <f t="shared" si="75"/>
        <v>14.877762871472299</v>
      </c>
      <c r="M624">
        <f t="shared" si="76"/>
        <v>4.4567566131342315E-2</v>
      </c>
      <c r="O624">
        <f t="shared" si="77"/>
        <v>1.0239337175839005</v>
      </c>
      <c r="P624" s="3">
        <f t="shared" si="80"/>
        <v>14.951269221142962</v>
      </c>
      <c r="R624">
        <f t="shared" si="78"/>
        <v>14.556681621765996</v>
      </c>
      <c r="S624">
        <f t="shared" si="79"/>
        <v>4.5112385391370628E-2</v>
      </c>
    </row>
    <row r="625" spans="1:19" x14ac:dyDescent="0.25">
      <c r="A625" s="1">
        <v>44370</v>
      </c>
      <c r="B625">
        <v>15.52999973</v>
      </c>
      <c r="C625">
        <v>15.02999973</v>
      </c>
      <c r="D625">
        <v>15.14000034</v>
      </c>
      <c r="E625">
        <v>15.420000079999999</v>
      </c>
      <c r="F625">
        <v>94985700</v>
      </c>
      <c r="G625">
        <v>15.420000079999999</v>
      </c>
      <c r="I625">
        <f t="shared" si="81"/>
        <v>14.827697120064121</v>
      </c>
      <c r="K625">
        <f t="shared" si="74"/>
        <v>15.230662914205054</v>
      </c>
      <c r="L625">
        <f t="shared" si="75"/>
        <v>15.171165258801821</v>
      </c>
      <c r="M625">
        <f t="shared" si="76"/>
        <v>5.9497655403233075E-2</v>
      </c>
      <c r="O625">
        <f t="shared" si="77"/>
        <v>1.0341610743068936</v>
      </c>
      <c r="P625" s="3">
        <f t="shared" si="80"/>
        <v>15.467876166101716</v>
      </c>
      <c r="R625">
        <f t="shared" si="78"/>
        <v>14.8942703573454</v>
      </c>
      <c r="S625">
        <f t="shared" si="79"/>
        <v>6.2660966402652618E-2</v>
      </c>
    </row>
    <row r="626" spans="1:19" x14ac:dyDescent="0.25">
      <c r="A626" s="1">
        <v>44371</v>
      </c>
      <c r="B626">
        <v>15.55000019</v>
      </c>
      <c r="C626">
        <v>15.149999619999999</v>
      </c>
      <c r="D626">
        <v>15.539999959999999</v>
      </c>
      <c r="E626">
        <v>15.260000229999999</v>
      </c>
      <c r="F626">
        <v>79859800</v>
      </c>
      <c r="G626">
        <v>15.260000229999999</v>
      </c>
      <c r="I626">
        <f t="shared" si="81"/>
        <v>15.12384860003206</v>
      </c>
      <c r="K626">
        <f t="shared" si="74"/>
        <v>15.305709346979606</v>
      </c>
      <c r="L626">
        <f t="shared" si="75"/>
        <v>15.245331572102526</v>
      </c>
      <c r="M626">
        <f t="shared" si="76"/>
        <v>6.0377774877081354E-2</v>
      </c>
      <c r="O626">
        <f t="shared" si="77"/>
        <v>1.0208446176569612</v>
      </c>
      <c r="P626" s="3">
        <f t="shared" si="80"/>
        <v>15.346924035485486</v>
      </c>
      <c r="R626">
        <f t="shared" si="78"/>
        <v>14.970103996018921</v>
      </c>
      <c r="S626">
        <f t="shared" si="79"/>
        <v>6.345132673890469E-2</v>
      </c>
    </row>
    <row r="627" spans="1:19" x14ac:dyDescent="0.25">
      <c r="A627" s="1">
        <v>44372</v>
      </c>
      <c r="B627">
        <v>15.52000046</v>
      </c>
      <c r="C627">
        <v>15.18000031</v>
      </c>
      <c r="D627">
        <v>15.239999770000001</v>
      </c>
      <c r="E627">
        <v>15.18999958</v>
      </c>
      <c r="F627">
        <v>111760500</v>
      </c>
      <c r="G627">
        <v>15.18999958</v>
      </c>
      <c r="I627">
        <f t="shared" si="81"/>
        <v>15.191924415016029</v>
      </c>
      <c r="K627">
        <f t="shared" si="74"/>
        <v>15.304760945357497</v>
      </c>
      <c r="L627">
        <f t="shared" si="75"/>
        <v>15.247854463489803</v>
      </c>
      <c r="M627">
        <f t="shared" si="76"/>
        <v>5.6906481867693134E-2</v>
      </c>
      <c r="O627">
        <f t="shared" si="77"/>
        <v>1.0159106596685243</v>
      </c>
      <c r="P627" s="3">
        <f t="shared" si="80"/>
        <v>15.258189003941995</v>
      </c>
      <c r="R627">
        <f t="shared" si="78"/>
        <v>14.960174761211769</v>
      </c>
      <c r="S627">
        <f t="shared" si="79"/>
        <v>5.9048493046141341E-2</v>
      </c>
    </row>
    <row r="628" spans="1:19" x14ac:dyDescent="0.25">
      <c r="A628" s="1">
        <v>44375</v>
      </c>
      <c r="B628">
        <v>15.210000040000001</v>
      </c>
      <c r="C628">
        <v>14.829999920000001</v>
      </c>
      <c r="D628">
        <v>15.19999981</v>
      </c>
      <c r="E628">
        <v>14.960000040000001</v>
      </c>
      <c r="F628">
        <v>79477400</v>
      </c>
      <c r="G628">
        <v>14.960000040000001</v>
      </c>
      <c r="I628">
        <f t="shared" si="81"/>
        <v>15.190961997508015</v>
      </c>
      <c r="K628">
        <f t="shared" si="74"/>
        <v>15.178944147385717</v>
      </c>
      <c r="L628">
        <f t="shared" si="75"/>
        <v>15.132380492678749</v>
      </c>
      <c r="M628">
        <f t="shared" si="76"/>
        <v>4.6563654706968285E-2</v>
      </c>
      <c r="O628">
        <f t="shared" si="77"/>
        <v>1.0079139742538159</v>
      </c>
      <c r="P628" s="3">
        <f t="shared" si="80"/>
        <v>15.022822251317258</v>
      </c>
      <c r="R628">
        <f t="shared" si="78"/>
        <v>14.85563248252021</v>
      </c>
      <c r="S628">
        <f t="shared" si="79"/>
        <v>4.9233046741879311E-2</v>
      </c>
    </row>
    <row r="629" spans="1:19" x14ac:dyDescent="0.25">
      <c r="A629" s="1">
        <v>44376</v>
      </c>
      <c r="B629">
        <v>15.19999981</v>
      </c>
      <c r="C629">
        <v>14.880000109999999</v>
      </c>
      <c r="D629">
        <v>15.05000019</v>
      </c>
      <c r="E629">
        <v>15.010000229999999</v>
      </c>
      <c r="F629">
        <v>68208200</v>
      </c>
      <c r="G629">
        <v>15.010000229999999</v>
      </c>
      <c r="I629">
        <f t="shared" si="81"/>
        <v>15.075481018754008</v>
      </c>
      <c r="K629">
        <f t="shared" si="74"/>
        <v>15.135967525878256</v>
      </c>
      <c r="L629">
        <f t="shared" si="75"/>
        <v>15.094472188692858</v>
      </c>
      <c r="M629">
        <f t="shared" si="76"/>
        <v>4.1495337185396754E-2</v>
      </c>
      <c r="O629">
        <f t="shared" si="77"/>
        <v>1.0102017055069674</v>
      </c>
      <c r="P629" s="3">
        <f t="shared" si="80"/>
        <v>15.052917813622498</v>
      </c>
      <c r="R629">
        <f t="shared" si="78"/>
        <v>14.854681200499506</v>
      </c>
      <c r="S629">
        <f t="shared" si="79"/>
        <v>4.6221987016124289E-2</v>
      </c>
    </row>
    <row r="630" spans="1:19" x14ac:dyDescent="0.25">
      <c r="A630" s="1">
        <v>44377</v>
      </c>
      <c r="B630">
        <v>15.10999966</v>
      </c>
      <c r="C630">
        <v>14.81000042</v>
      </c>
      <c r="D630">
        <v>14.94999981</v>
      </c>
      <c r="E630">
        <v>14.85999966</v>
      </c>
      <c r="F630">
        <v>72213500</v>
      </c>
      <c r="G630">
        <v>14.85999966</v>
      </c>
      <c r="I630">
        <f t="shared" si="81"/>
        <v>15.042740624377004</v>
      </c>
      <c r="K630">
        <f t="shared" si="74"/>
        <v>15.031199894148177</v>
      </c>
      <c r="L630">
        <f t="shared" si="75"/>
        <v>14.997983592939129</v>
      </c>
      <c r="M630">
        <f t="shared" si="76"/>
        <v>3.3216301209049157E-2</v>
      </c>
      <c r="O630">
        <f t="shared" si="77"/>
        <v>1.009060904127228</v>
      </c>
      <c r="P630" s="3">
        <f t="shared" si="80"/>
        <v>14.898064234213486</v>
      </c>
      <c r="R630">
        <f t="shared" si="78"/>
        <v>14.728413824921011</v>
      </c>
      <c r="S630">
        <f t="shared" si="79"/>
        <v>3.5872625260447134E-2</v>
      </c>
    </row>
    <row r="631" spans="1:19" x14ac:dyDescent="0.25">
      <c r="A631" s="1">
        <v>44378</v>
      </c>
      <c r="B631">
        <v>14.97000027</v>
      </c>
      <c r="C631">
        <v>14.84000015</v>
      </c>
      <c r="D631">
        <v>14.90999985</v>
      </c>
      <c r="E631">
        <v>14.90999985</v>
      </c>
      <c r="F631">
        <v>51112200</v>
      </c>
      <c r="G631">
        <v>14.90999985</v>
      </c>
      <c r="I631">
        <f t="shared" si="81"/>
        <v>14.951370142188502</v>
      </c>
      <c r="K631">
        <f t="shared" si="74"/>
        <v>15.000180171958693</v>
      </c>
      <c r="L631">
        <f t="shared" si="75"/>
        <v>14.970599872074089</v>
      </c>
      <c r="M631">
        <f t="shared" si="76"/>
        <v>2.9580299884603856E-2</v>
      </c>
      <c r="O631">
        <f t="shared" si="77"/>
        <v>1.0160736883218873</v>
      </c>
      <c r="P631" s="3">
        <f t="shared" si="80"/>
        <v>14.928842078063665</v>
      </c>
      <c r="R631">
        <f t="shared" si="78"/>
        <v>14.662887864100179</v>
      </c>
      <c r="S631">
        <f t="shared" si="79"/>
        <v>2.9788710095570398E-2</v>
      </c>
    </row>
    <row r="632" spans="1:19" x14ac:dyDescent="0.25">
      <c r="A632" s="1">
        <v>44379</v>
      </c>
      <c r="B632">
        <v>15.039999959999999</v>
      </c>
      <c r="C632">
        <v>14.829999920000001</v>
      </c>
      <c r="D632">
        <v>14.960000040000001</v>
      </c>
      <c r="E632">
        <v>14.93000031</v>
      </c>
      <c r="F632">
        <v>43652000</v>
      </c>
      <c r="G632">
        <v>14.93000031</v>
      </c>
      <c r="I632">
        <f t="shared" si="81"/>
        <v>14.93068499609425</v>
      </c>
      <c r="K632">
        <f t="shared" si="74"/>
        <v>14.992565145005189</v>
      </c>
      <c r="L632">
        <f t="shared" si="75"/>
        <v>14.965090240979347</v>
      </c>
      <c r="M632">
        <f t="shared" si="76"/>
        <v>2.7474904025843062E-2</v>
      </c>
      <c r="O632">
        <f t="shared" si="77"/>
        <v>1.0241773070799349</v>
      </c>
      <c r="P632" s="3">
        <f t="shared" si="80"/>
        <v>14.939533914939071</v>
      </c>
      <c r="R632">
        <f t="shared" si="78"/>
        <v>14.564749751678601</v>
      </c>
      <c r="S632">
        <f t="shared" si="79"/>
        <v>2.2113100744541474E-2</v>
      </c>
    </row>
    <row r="633" spans="1:19" x14ac:dyDescent="0.25">
      <c r="A633" s="1">
        <v>44383</v>
      </c>
      <c r="B633">
        <v>14.880000109999999</v>
      </c>
      <c r="C633">
        <v>14.39000034</v>
      </c>
      <c r="D633">
        <v>14.869999890000001</v>
      </c>
      <c r="E633">
        <v>14.5</v>
      </c>
      <c r="F633">
        <v>73990600</v>
      </c>
      <c r="G633">
        <v>14.5</v>
      </c>
      <c r="I633">
        <f t="shared" si="81"/>
        <v>14.930342653047125</v>
      </c>
      <c r="K633">
        <f t="shared" si="74"/>
        <v>14.75898052217828</v>
      </c>
      <c r="L633">
        <f t="shared" si="75"/>
        <v>14.746282572502594</v>
      </c>
      <c r="M633">
        <f t="shared" si="76"/>
        <v>1.2697949675687294E-2</v>
      </c>
      <c r="O633">
        <f t="shared" si="77"/>
        <v>1.0089577141371808</v>
      </c>
      <c r="P633" s="3">
        <f t="shared" si="80"/>
        <v>14.535063688346346</v>
      </c>
      <c r="R633">
        <f t="shared" si="78"/>
        <v>14.39539373722436</v>
      </c>
      <c r="S633">
        <f t="shared" si="79"/>
        <v>1.0624953832614527E-2</v>
      </c>
    </row>
    <row r="634" spans="1:19" x14ac:dyDescent="0.25">
      <c r="A634" s="1">
        <v>44384</v>
      </c>
      <c r="B634">
        <v>14.460000040000001</v>
      </c>
      <c r="C634">
        <v>14.02000046</v>
      </c>
      <c r="D634">
        <v>14.40999985</v>
      </c>
      <c r="E634">
        <v>14.22999954</v>
      </c>
      <c r="F634">
        <v>72992500</v>
      </c>
      <c r="G634">
        <v>14.22999954</v>
      </c>
      <c r="I634">
        <f t="shared" si="81"/>
        <v>14.715171326523564</v>
      </c>
      <c r="K634">
        <f t="shared" si="74"/>
        <v>14.491318551299479</v>
      </c>
      <c r="L634">
        <f t="shared" si="75"/>
        <v>14.494490031089139</v>
      </c>
      <c r="M634">
        <f t="shared" si="76"/>
        <v>-3.1714797896612145E-3</v>
      </c>
      <c r="O634">
        <f t="shared" si="77"/>
        <v>1.002379565474308</v>
      </c>
      <c r="P634" s="3">
        <f t="shared" si="80"/>
        <v>14.239038508001093</v>
      </c>
      <c r="R634">
        <f t="shared" si="78"/>
        <v>14.206577722615418</v>
      </c>
      <c r="S634">
        <f t="shared" si="79"/>
        <v>-1.3415042738789008E-3</v>
      </c>
    </row>
    <row r="635" spans="1:19" x14ac:dyDescent="0.25">
      <c r="A635" s="1">
        <v>44385</v>
      </c>
      <c r="B635">
        <v>14.22999954</v>
      </c>
      <c r="C635">
        <v>13.739999770000001</v>
      </c>
      <c r="D635">
        <v>13.960000040000001</v>
      </c>
      <c r="E635">
        <v>14.06000042</v>
      </c>
      <c r="F635">
        <v>62706800</v>
      </c>
      <c r="G635">
        <v>14.06000042</v>
      </c>
      <c r="I635">
        <f t="shared" si="81"/>
        <v>14.472585433261781</v>
      </c>
      <c r="K635">
        <f t="shared" si="74"/>
        <v>14.259548461921094</v>
      </c>
      <c r="L635">
        <f t="shared" si="75"/>
        <v>14.27565948564974</v>
      </c>
      <c r="M635">
        <f t="shared" si="76"/>
        <v>-1.6111023728645486E-2</v>
      </c>
      <c r="O635">
        <f t="shared" si="77"/>
        <v>0.99912429029290295</v>
      </c>
      <c r="P635" s="3">
        <f t="shared" si="80"/>
        <v>14.056089592190521</v>
      </c>
      <c r="R635">
        <f t="shared" si="78"/>
        <v>14.07741991723627</v>
      </c>
      <c r="S635">
        <f t="shared" si="79"/>
        <v>-9.0104823401950199E-3</v>
      </c>
    </row>
    <row r="636" spans="1:19" x14ac:dyDescent="0.25">
      <c r="A636" s="1">
        <v>44386</v>
      </c>
      <c r="B636">
        <v>14.579999920000001</v>
      </c>
      <c r="C636">
        <v>14.27000046</v>
      </c>
      <c r="D636">
        <v>14.44999981</v>
      </c>
      <c r="E636">
        <v>14.47999954</v>
      </c>
      <c r="F636">
        <v>65981200</v>
      </c>
      <c r="G636">
        <v>14.47999954</v>
      </c>
      <c r="I636">
        <f t="shared" si="81"/>
        <v>14.266292926630889</v>
      </c>
      <c r="K636">
        <f t="shared" si="74"/>
        <v>14.360276509574268</v>
      </c>
      <c r="L636">
        <f t="shared" si="75"/>
        <v>14.369774000960547</v>
      </c>
      <c r="M636">
        <f t="shared" si="76"/>
        <v>-9.4974913862783533E-3</v>
      </c>
      <c r="O636">
        <f t="shared" si="77"/>
        <v>1.0175884352201459</v>
      </c>
      <c r="P636" s="3">
        <f t="shared" si="80"/>
        <v>14.449796878136411</v>
      </c>
      <c r="R636">
        <f t="shared" si="78"/>
        <v>14.201090034045897</v>
      </c>
      <c r="S636">
        <f t="shared" si="79"/>
        <v>-1.0496463912056707E-3</v>
      </c>
    </row>
    <row r="637" spans="1:19" x14ac:dyDescent="0.25">
      <c r="A637" s="1">
        <v>44389</v>
      </c>
      <c r="B637">
        <v>14.739999770000001</v>
      </c>
      <c r="C637">
        <v>14.239999770000001</v>
      </c>
      <c r="D637">
        <v>14.35999966</v>
      </c>
      <c r="E637">
        <v>14.60999966</v>
      </c>
      <c r="F637">
        <v>49205200</v>
      </c>
      <c r="G637">
        <v>14.60999966</v>
      </c>
      <c r="I637">
        <f t="shared" si="81"/>
        <v>14.373146233315445</v>
      </c>
      <c r="K637">
        <f t="shared" si="74"/>
        <v>14.483132287913628</v>
      </c>
      <c r="L637">
        <f t="shared" si="75"/>
        <v>14.485138084787135</v>
      </c>
      <c r="M637">
        <f t="shared" si="76"/>
        <v>-2.0057968735063764E-3</v>
      </c>
      <c r="O637">
        <f t="shared" si="77"/>
        <v>1.0187412312245896</v>
      </c>
      <c r="P637" s="3">
        <f t="shared" si="80"/>
        <v>14.615613406408235</v>
      </c>
      <c r="R637">
        <f t="shared" si="78"/>
        <v>14.339424475691134</v>
      </c>
      <c r="S637">
        <f t="shared" si="79"/>
        <v>7.3133988909808486E-3</v>
      </c>
    </row>
    <row r="638" spans="1:19" x14ac:dyDescent="0.25">
      <c r="A638" s="1">
        <v>44390</v>
      </c>
      <c r="B638">
        <v>14.630000109999999</v>
      </c>
      <c r="C638">
        <v>14.30000019</v>
      </c>
      <c r="D638">
        <v>14.5</v>
      </c>
      <c r="E638">
        <v>14.420000079999999</v>
      </c>
      <c r="F638">
        <v>45360600</v>
      </c>
      <c r="G638">
        <v>14.420000079999999</v>
      </c>
      <c r="I638">
        <f t="shared" si="81"/>
        <v>14.491572946657723</v>
      </c>
      <c r="K638">
        <f t="shared" si="74"/>
        <v>14.447666420845898</v>
      </c>
      <c r="L638">
        <f t="shared" si="75"/>
        <v>14.451566183956814</v>
      </c>
      <c r="M638">
        <f t="shared" si="76"/>
        <v>-3.8997631109152415E-3</v>
      </c>
      <c r="O638">
        <f t="shared" si="77"/>
        <v>1.0113784472959821</v>
      </c>
      <c r="P638" s="3">
        <f t="shared" si="80"/>
        <v>14.43437176196559</v>
      </c>
      <c r="R638">
        <f t="shared" si="78"/>
        <v>14.269311015968235</v>
      </c>
      <c r="S638">
        <f t="shared" si="79"/>
        <v>2.6677873741480602E-3</v>
      </c>
    </row>
    <row r="639" spans="1:19" x14ac:dyDescent="0.25">
      <c r="A639" s="1">
        <v>44391</v>
      </c>
      <c r="B639">
        <v>14.630000109999999</v>
      </c>
      <c r="C639">
        <v>14.19999981</v>
      </c>
      <c r="D639">
        <v>14.43000031</v>
      </c>
      <c r="E639">
        <v>14.25</v>
      </c>
      <c r="F639">
        <v>39056200</v>
      </c>
      <c r="G639">
        <v>14.25</v>
      </c>
      <c r="I639">
        <f t="shared" si="81"/>
        <v>14.45578651332886</v>
      </c>
      <c r="K639">
        <f t="shared" si="74"/>
        <v>14.339003454686656</v>
      </c>
      <c r="L639">
        <f t="shared" si="75"/>
        <v>14.348833210422949</v>
      </c>
      <c r="M639">
        <f t="shared" si="76"/>
        <v>-9.8297557362922068E-3</v>
      </c>
      <c r="O639">
        <f t="shared" si="77"/>
        <v>1.0111774893482777</v>
      </c>
      <c r="P639" s="3">
        <f t="shared" si="80"/>
        <v>14.242140938453835</v>
      </c>
      <c r="R639">
        <f t="shared" si="78"/>
        <v>14.092792633637265</v>
      </c>
      <c r="S639">
        <f t="shared" si="79"/>
        <v>-8.0833828081590328E-3</v>
      </c>
    </row>
    <row r="640" spans="1:19" x14ac:dyDescent="0.25">
      <c r="A640" s="1">
        <v>44392</v>
      </c>
      <c r="B640">
        <v>14.30000019</v>
      </c>
      <c r="C640">
        <v>13.93999958</v>
      </c>
      <c r="D640">
        <v>14.149999619999999</v>
      </c>
      <c r="E640">
        <v>14.010000229999999</v>
      </c>
      <c r="F640">
        <v>44952300</v>
      </c>
      <c r="G640">
        <v>14.010000229999999</v>
      </c>
      <c r="I640">
        <f t="shared" si="81"/>
        <v>14.35289325666443</v>
      </c>
      <c r="K640">
        <f t="shared" si="74"/>
        <v>14.154801989866437</v>
      </c>
      <c r="L640">
        <f t="shared" si="75"/>
        <v>14.174501842343329</v>
      </c>
      <c r="M640">
        <f t="shared" si="76"/>
        <v>-1.9699852476891908E-2</v>
      </c>
      <c r="O640">
        <f t="shared" si="77"/>
        <v>1.0027161188922085</v>
      </c>
      <c r="P640" s="3">
        <f t="shared" si="80"/>
        <v>14.009054079615346</v>
      </c>
      <c r="R640">
        <f t="shared" si="78"/>
        <v>13.985163047262429</v>
      </c>
      <c r="S640">
        <f t="shared" si="79"/>
        <v>-1.405615502215965E-2</v>
      </c>
    </row>
    <row r="641" spans="1:19" x14ac:dyDescent="0.25">
      <c r="A641" s="1">
        <v>44393</v>
      </c>
      <c r="B641">
        <v>14.14000034</v>
      </c>
      <c r="C641">
        <v>13.579999920000001</v>
      </c>
      <c r="D641">
        <v>14.119999890000001</v>
      </c>
      <c r="E641">
        <v>13.60999966</v>
      </c>
      <c r="F641">
        <v>48065200</v>
      </c>
      <c r="G641">
        <v>13.60999966</v>
      </c>
      <c r="I641">
        <f t="shared" si="81"/>
        <v>14.181446743332215</v>
      </c>
      <c r="K641">
        <f t="shared" si="74"/>
        <v>13.846356902560332</v>
      </c>
      <c r="L641">
        <f t="shared" si="75"/>
        <v>13.882400824933217</v>
      </c>
      <c r="M641">
        <f t="shared" si="76"/>
        <v>-3.6043922372885076E-2</v>
      </c>
      <c r="O641">
        <f t="shared" si="77"/>
        <v>0.98953000311368033</v>
      </c>
      <c r="P641" s="3">
        <f t="shared" si="80"/>
        <v>13.60459295968643</v>
      </c>
      <c r="R641">
        <f t="shared" si="78"/>
        <v>13.774398774167096</v>
      </c>
      <c r="S641">
        <f t="shared" si="79"/>
        <v>-2.5858642106550006E-2</v>
      </c>
    </row>
    <row r="642" spans="1:19" x14ac:dyDescent="0.25">
      <c r="A642" s="1">
        <v>44396</v>
      </c>
      <c r="B642">
        <v>13.31999969</v>
      </c>
      <c r="C642">
        <v>12.789999959999999</v>
      </c>
      <c r="D642">
        <v>13.25</v>
      </c>
      <c r="E642">
        <v>13.27999973</v>
      </c>
      <c r="F642">
        <v>99949200</v>
      </c>
      <c r="G642">
        <v>13.27999973</v>
      </c>
      <c r="I642">
        <f t="shared" si="81"/>
        <v>13.895723201666108</v>
      </c>
      <c r="K642">
        <f t="shared" si="74"/>
        <v>13.51014367873047</v>
      </c>
      <c r="L642">
        <f t="shared" si="75"/>
        <v>13.563178316280165</v>
      </c>
      <c r="M642">
        <f t="shared" si="76"/>
        <v>-5.3034637549695091E-2</v>
      </c>
      <c r="O642">
        <f t="shared" si="77"/>
        <v>0.98297078325472842</v>
      </c>
      <c r="P642" s="3">
        <f t="shared" si="80"/>
        <v>13.250961307890638</v>
      </c>
      <c r="R642">
        <f t="shared" si="78"/>
        <v>13.520089739830237</v>
      </c>
      <c r="S642">
        <f t="shared" si="79"/>
        <v>-3.9565665640368584E-2</v>
      </c>
    </row>
    <row r="643" spans="1:19" x14ac:dyDescent="0.25">
      <c r="A643" s="1">
        <v>44397</v>
      </c>
      <c r="B643">
        <v>13.960000040000001</v>
      </c>
      <c r="C643">
        <v>13.27999973</v>
      </c>
      <c r="D643">
        <v>13.369999890000001</v>
      </c>
      <c r="E643">
        <v>13.90999985</v>
      </c>
      <c r="F643">
        <v>70731800</v>
      </c>
      <c r="G643">
        <v>13.90999985</v>
      </c>
      <c r="I643">
        <f t="shared" si="81"/>
        <v>13.587861465833054</v>
      </c>
      <c r="K643">
        <f t="shared" ref="K643:K694" si="82">L643+M643</f>
        <v>13.669032811953626</v>
      </c>
      <c r="L643">
        <f t="shared" si="75"/>
        <v>13.710071764365235</v>
      </c>
      <c r="M643">
        <f t="shared" si="76"/>
        <v>-4.1038952411609188E-2</v>
      </c>
      <c r="O643">
        <f t="shared" si="77"/>
        <v>1.0205037007561153</v>
      </c>
      <c r="P643" s="3">
        <f t="shared" si="80"/>
        <v>13.818798355302578</v>
      </c>
      <c r="R643">
        <f t="shared" si="78"/>
        <v>13.575048758600225</v>
      </c>
      <c r="S643">
        <f t="shared" si="79"/>
        <v>-3.3894184575747159E-2</v>
      </c>
    </row>
    <row r="644" spans="1:19" x14ac:dyDescent="0.25">
      <c r="A644" s="1">
        <v>44398</v>
      </c>
      <c r="B644">
        <v>14.34000015</v>
      </c>
      <c r="C644">
        <v>14.02999973</v>
      </c>
      <c r="D644">
        <v>14.05000019</v>
      </c>
      <c r="E644">
        <v>14.18999958</v>
      </c>
      <c r="F644">
        <v>53817500</v>
      </c>
      <c r="G644">
        <v>14.18999958</v>
      </c>
      <c r="I644">
        <f t="shared" si="81"/>
        <v>13.748930657916528</v>
      </c>
      <c r="K644">
        <f t="shared" si="82"/>
        <v>13.904106246606595</v>
      </c>
      <c r="L644">
        <f t="shared" ref="L644:L694" si="83">($J$2*G644+(1-$J$2)*(L643+M643))</f>
        <v>13.929516195976813</v>
      </c>
      <c r="M644">
        <f t="shared" ref="M644:M694" si="84">($N$2*(L644-L643)+(1-$N$2)*M643)</f>
        <v>-2.5409949370217969E-2</v>
      </c>
      <c r="O644">
        <f t="shared" si="77"/>
        <v>1.0318610160062118</v>
      </c>
      <c r="P644" s="3">
        <f t="shared" si="80"/>
        <v>14.149697547066273</v>
      </c>
      <c r="R644">
        <f t="shared" si="78"/>
        <v>13.735054204738809</v>
      </c>
      <c r="S644">
        <f t="shared" si="79"/>
        <v>-2.2260206732887297E-2</v>
      </c>
    </row>
    <row r="645" spans="1:19" x14ac:dyDescent="0.25">
      <c r="A645" s="1">
        <v>44399</v>
      </c>
      <c r="B645">
        <v>14.14000034</v>
      </c>
      <c r="C645">
        <v>13.77999973</v>
      </c>
      <c r="D645">
        <v>14.079999920000001</v>
      </c>
      <c r="E645">
        <v>13.90999985</v>
      </c>
      <c r="F645">
        <v>40440100</v>
      </c>
      <c r="G645">
        <v>13.90999985</v>
      </c>
      <c r="I645">
        <f t="shared" si="81"/>
        <v>13.969465118958265</v>
      </c>
      <c r="K645">
        <f t="shared" si="82"/>
        <v>13.881819907034881</v>
      </c>
      <c r="L645">
        <f t="shared" si="83"/>
        <v>13.907053048303297</v>
      </c>
      <c r="M645">
        <f t="shared" si="84"/>
        <v>-2.523314126841586E-2</v>
      </c>
      <c r="O645">
        <f t="shared" si="77"/>
        <v>1.0147759209519287</v>
      </c>
      <c r="P645" s="3">
        <f t="shared" si="80"/>
        <v>13.914720385974423</v>
      </c>
      <c r="R645">
        <f t="shared" si="78"/>
        <v>13.73315015069891</v>
      </c>
      <c r="S645">
        <f t="shared" si="79"/>
        <v>-2.1038837571308019E-2</v>
      </c>
    </row>
    <row r="646" spans="1:19" x14ac:dyDescent="0.25">
      <c r="A646" s="1">
        <v>44400</v>
      </c>
      <c r="B646">
        <v>14.039999959999999</v>
      </c>
      <c r="C646">
        <v>13.72999954</v>
      </c>
      <c r="D646">
        <v>13.97000027</v>
      </c>
      <c r="E646">
        <v>13.81999969</v>
      </c>
      <c r="F646">
        <v>37927900</v>
      </c>
      <c r="G646">
        <v>13.81999969</v>
      </c>
      <c r="I646">
        <f t="shared" si="81"/>
        <v>13.939732484479133</v>
      </c>
      <c r="K646">
        <f t="shared" si="82"/>
        <v>13.823822050737977</v>
      </c>
      <c r="L646">
        <f t="shared" si="83"/>
        <v>13.85090979851744</v>
      </c>
      <c r="M646">
        <f t="shared" si="84"/>
        <v>-2.7087747779462299E-2</v>
      </c>
      <c r="O646">
        <f t="shared" si="77"/>
        <v>1.0100456700822782</v>
      </c>
      <c r="P646" s="3">
        <f t="shared" si="80"/>
        <v>13.804584734143598</v>
      </c>
      <c r="R646">
        <f t="shared" si="78"/>
        <v>13.689672818525764</v>
      </c>
      <c r="S646">
        <f t="shared" si="79"/>
        <v>-2.238514724741825E-2</v>
      </c>
    </row>
    <row r="647" spans="1:19" x14ac:dyDescent="0.25">
      <c r="A647" s="1">
        <v>44403</v>
      </c>
      <c r="B647">
        <v>14.079999920000001</v>
      </c>
      <c r="C647">
        <v>13.869999890000001</v>
      </c>
      <c r="D647">
        <v>13.899999619999999</v>
      </c>
      <c r="E647">
        <v>14.02999973</v>
      </c>
      <c r="F647">
        <v>43838000</v>
      </c>
      <c r="G647">
        <v>14.02999973</v>
      </c>
      <c r="I647">
        <f t="shared" si="81"/>
        <v>13.879866087239566</v>
      </c>
      <c r="K647">
        <f t="shared" si="82"/>
        <v>13.906008472967388</v>
      </c>
      <c r="L647">
        <f t="shared" si="83"/>
        <v>13.926910890368989</v>
      </c>
      <c r="M647">
        <f t="shared" si="84"/>
        <v>-2.0902417401601661E-2</v>
      </c>
      <c r="O647">
        <f t="shared" si="77"/>
        <v>1.0140433857788174</v>
      </c>
      <c r="P647" s="3">
        <f t="shared" si="80"/>
        <v>14.011035266261953</v>
      </c>
      <c r="R647">
        <f t="shared" si="78"/>
        <v>13.829641738565186</v>
      </c>
      <c r="S647">
        <f t="shared" si="79"/>
        <v>-1.2643903210207832E-2</v>
      </c>
    </row>
    <row r="648" spans="1:19" x14ac:dyDescent="0.25">
      <c r="A648" s="1">
        <v>44404</v>
      </c>
      <c r="B648">
        <v>13.960000040000001</v>
      </c>
      <c r="C648">
        <v>13.649999619999999</v>
      </c>
      <c r="D648">
        <v>13.93000031</v>
      </c>
      <c r="E648">
        <v>13.789999959999999</v>
      </c>
      <c r="F648">
        <v>41963200</v>
      </c>
      <c r="G648">
        <v>13.789999959999999</v>
      </c>
      <c r="I648">
        <f t="shared" si="81"/>
        <v>13.954932908619783</v>
      </c>
      <c r="K648">
        <f t="shared" si="82"/>
        <v>13.823621543693072</v>
      </c>
      <c r="L648">
        <f t="shared" si="83"/>
        <v>13.848004216483695</v>
      </c>
      <c r="M648">
        <f t="shared" si="84"/>
        <v>-2.438267279062321E-2</v>
      </c>
      <c r="O648">
        <f t="shared" si="77"/>
        <v>0.99579713787098034</v>
      </c>
      <c r="P648" s="3">
        <f t="shared" si="80"/>
        <v>13.809094114461651</v>
      </c>
      <c r="R648">
        <f t="shared" si="78"/>
        <v>13.876453358981964</v>
      </c>
      <c r="S648">
        <f t="shared" si="79"/>
        <v>-9.0765717925887154E-3</v>
      </c>
    </row>
    <row r="649" spans="1:19" x14ac:dyDescent="0.25">
      <c r="A649" s="1">
        <v>44405</v>
      </c>
      <c r="B649">
        <v>13.989999770000001</v>
      </c>
      <c r="C649">
        <v>13.56999969</v>
      </c>
      <c r="D649">
        <v>13.85999966</v>
      </c>
      <c r="E649">
        <v>13.85999966</v>
      </c>
      <c r="F649">
        <v>70653500</v>
      </c>
      <c r="G649">
        <v>13.85999966</v>
      </c>
      <c r="I649">
        <f t="shared" si="81"/>
        <v>13.872466434309892</v>
      </c>
      <c r="K649">
        <f t="shared" si="82"/>
        <v>13.818519272545121</v>
      </c>
      <c r="L649">
        <f t="shared" si="83"/>
        <v>13.841810601846536</v>
      </c>
      <c r="M649">
        <f t="shared" si="84"/>
        <v>-2.3291329301415337E-2</v>
      </c>
      <c r="O649">
        <f t="shared" si="77"/>
        <v>0.99161539834150103</v>
      </c>
      <c r="P649" s="3">
        <f t="shared" si="80"/>
        <v>13.864420127921452</v>
      </c>
      <c r="R649">
        <f t="shared" si="78"/>
        <v>13.983745168480691</v>
      </c>
      <c r="S649">
        <f t="shared" si="79"/>
        <v>-2.094468915109734E-3</v>
      </c>
    </row>
    <row r="650" spans="1:19" x14ac:dyDescent="0.25">
      <c r="A650" s="1">
        <v>44406</v>
      </c>
      <c r="B650">
        <v>14.789999959999999</v>
      </c>
      <c r="C650">
        <v>14.30000019</v>
      </c>
      <c r="D650">
        <v>14.510000229999999</v>
      </c>
      <c r="E650">
        <v>14.39000034</v>
      </c>
      <c r="F650">
        <v>111154800</v>
      </c>
      <c r="G650">
        <v>14.39000034</v>
      </c>
      <c r="I650">
        <f t="shared" si="81"/>
        <v>13.866233047154946</v>
      </c>
      <c r="K650">
        <f t="shared" si="82"/>
        <v>14.098112908994791</v>
      </c>
      <c r="L650">
        <f t="shared" si="83"/>
        <v>14.104259806272561</v>
      </c>
      <c r="M650">
        <f t="shared" si="84"/>
        <v>-6.1468972777689347E-3</v>
      </c>
      <c r="O650">
        <f t="shared" ref="O650:O694" si="85">$Q$2*(G650/R650)+(1-$Q$2)*O649</f>
        <v>1.0215143286261954</v>
      </c>
      <c r="P650" s="3">
        <f t="shared" si="80"/>
        <v>14.344868111586004</v>
      </c>
      <c r="R650">
        <f t="shared" ref="R650:R694" si="86">($J$2*(G650/O643)+(1-$J$2)*(R649+S649))</f>
        <v>14.041265406657701</v>
      </c>
      <c r="S650">
        <f t="shared" ref="S650:S694" si="87">$N$2*(R650-R649)+(1-$N$2)*S649</f>
        <v>1.4824135104173912E-3</v>
      </c>
    </row>
    <row r="651" spans="1:19" x14ac:dyDescent="0.25">
      <c r="A651" s="1">
        <v>44407</v>
      </c>
      <c r="B651">
        <v>14.30000019</v>
      </c>
      <c r="C651">
        <v>13.869999890000001</v>
      </c>
      <c r="D651">
        <v>14.22999954</v>
      </c>
      <c r="E651">
        <v>13.94999981</v>
      </c>
      <c r="F651">
        <v>74801500</v>
      </c>
      <c r="G651">
        <v>13.94999981</v>
      </c>
      <c r="I651">
        <f t="shared" si="81"/>
        <v>14.128116693577473</v>
      </c>
      <c r="K651">
        <f t="shared" si="82"/>
        <v>14.013466069249782</v>
      </c>
      <c r="L651">
        <f t="shared" si="83"/>
        <v>14.024056359497395</v>
      </c>
      <c r="M651">
        <f t="shared" si="84"/>
        <v>-1.0590290247612717E-2</v>
      </c>
      <c r="O651">
        <f t="shared" si="85"/>
        <v>1.0131880183702036</v>
      </c>
      <c r="P651" s="3">
        <f t="shared" ref="P651:P694" si="88">(R651+S651)*O651</f>
        <v>13.948339534193391</v>
      </c>
      <c r="R651">
        <f t="shared" si="86"/>
        <v>13.781005097621829</v>
      </c>
      <c r="S651">
        <f t="shared" si="87"/>
        <v>-1.4222149842359928E-2</v>
      </c>
    </row>
    <row r="652" spans="1:19" x14ac:dyDescent="0.25">
      <c r="A652" s="1">
        <v>44410</v>
      </c>
      <c r="B652">
        <v>14.329999920000001</v>
      </c>
      <c r="C652">
        <v>13.880000109999999</v>
      </c>
      <c r="D652">
        <v>14.02000046</v>
      </c>
      <c r="E652">
        <v>13.90999985</v>
      </c>
      <c r="F652">
        <v>64673700</v>
      </c>
      <c r="G652">
        <v>13.90999985</v>
      </c>
      <c r="I652">
        <f t="shared" si="81"/>
        <v>14.039058251788736</v>
      </c>
      <c r="K652">
        <f t="shared" si="82"/>
        <v>13.948038682799785</v>
      </c>
      <c r="L652">
        <f t="shared" si="83"/>
        <v>13.961732959624891</v>
      </c>
      <c r="M652">
        <f t="shared" si="84"/>
        <v>-1.3694276825106202E-2</v>
      </c>
      <c r="O652">
        <f t="shared" si="85"/>
        <v>1.0126451019828608</v>
      </c>
      <c r="P652" s="3">
        <f t="shared" si="88"/>
        <v>13.89462433070849</v>
      </c>
      <c r="R652">
        <f t="shared" si="86"/>
        <v>13.737121229790661</v>
      </c>
      <c r="S652">
        <f t="shared" si="87"/>
        <v>-1.6001852921688407E-2</v>
      </c>
    </row>
    <row r="653" spans="1:19" x14ac:dyDescent="0.25">
      <c r="A653" s="1">
        <v>44411</v>
      </c>
      <c r="B653">
        <v>14.079999920000001</v>
      </c>
      <c r="C653">
        <v>13.64000034</v>
      </c>
      <c r="D653">
        <v>13.97000027</v>
      </c>
      <c r="E653">
        <v>14.02000046</v>
      </c>
      <c r="F653">
        <v>53257700</v>
      </c>
      <c r="G653">
        <v>14.02000046</v>
      </c>
      <c r="I653">
        <f t="shared" si="81"/>
        <v>13.974529050894368</v>
      </c>
      <c r="K653">
        <f t="shared" si="82"/>
        <v>13.972484147890793</v>
      </c>
      <c r="L653">
        <f t="shared" si="83"/>
        <v>13.984019571399893</v>
      </c>
      <c r="M653">
        <f t="shared" si="84"/>
        <v>-1.1535423509099734E-2</v>
      </c>
      <c r="O653">
        <f t="shared" si="85"/>
        <v>1.0155567037370592</v>
      </c>
      <c r="P653" s="3">
        <f t="shared" si="88"/>
        <v>14.004142601145208</v>
      </c>
      <c r="R653">
        <f t="shared" si="86"/>
        <v>13.800840150632762</v>
      </c>
      <c r="S653">
        <f t="shared" si="87"/>
        <v>-1.1218606495861042E-2</v>
      </c>
    </row>
    <row r="654" spans="1:19" x14ac:dyDescent="0.25">
      <c r="A654" s="1">
        <v>44412</v>
      </c>
      <c r="B654">
        <v>13.93000031</v>
      </c>
      <c r="C654">
        <v>13.30000019</v>
      </c>
      <c r="D654">
        <v>13.850000380000001</v>
      </c>
      <c r="E654">
        <v>13.31999969</v>
      </c>
      <c r="F654">
        <v>81502700</v>
      </c>
      <c r="G654">
        <v>13.31999969</v>
      </c>
      <c r="I654">
        <f t="shared" si="81"/>
        <v>13.997264755447183</v>
      </c>
      <c r="K654">
        <f t="shared" si="82"/>
        <v>13.615131961699573</v>
      </c>
      <c r="L654">
        <f t="shared" si="83"/>
        <v>13.646241918945396</v>
      </c>
      <c r="M654">
        <f t="shared" si="84"/>
        <v>-3.1109957245823546E-2</v>
      </c>
      <c r="O654">
        <f t="shared" si="85"/>
        <v>0.99202409790691537</v>
      </c>
      <c r="P654" s="3">
        <f t="shared" si="88"/>
        <v>13.324605451894012</v>
      </c>
      <c r="R654">
        <f t="shared" si="86"/>
        <v>13.462576943024647</v>
      </c>
      <c r="S654">
        <f t="shared" si="87"/>
        <v>-3.0841282562596287E-2</v>
      </c>
    </row>
    <row r="655" spans="1:19" x14ac:dyDescent="0.25">
      <c r="A655" s="1">
        <v>44413</v>
      </c>
      <c r="B655">
        <v>13.81999969</v>
      </c>
      <c r="C655">
        <v>13.44999981</v>
      </c>
      <c r="D655">
        <v>13.539999959999999</v>
      </c>
      <c r="E655">
        <v>13.710000040000001</v>
      </c>
      <c r="F655">
        <v>60524400</v>
      </c>
      <c r="G655">
        <v>13.710000040000001</v>
      </c>
      <c r="I655">
        <f t="shared" si="81"/>
        <v>13.658632222723591</v>
      </c>
      <c r="K655">
        <f t="shared" si="82"/>
        <v>13.634302085952974</v>
      </c>
      <c r="L655">
        <f t="shared" si="83"/>
        <v>13.662566000849786</v>
      </c>
      <c r="M655">
        <f t="shared" si="84"/>
        <v>-2.8263914896810734E-2</v>
      </c>
      <c r="O655">
        <f t="shared" si="85"/>
        <v>1.0064951621842346</v>
      </c>
      <c r="P655" s="3">
        <f t="shared" si="88"/>
        <v>13.667240734562927</v>
      </c>
      <c r="R655">
        <f t="shared" si="86"/>
        <v>13.599800068333284</v>
      </c>
      <c r="S655">
        <f t="shared" si="87"/>
        <v>-2.0757418090322294E-2</v>
      </c>
    </row>
    <row r="656" spans="1:19" x14ac:dyDescent="0.25">
      <c r="A656" s="1">
        <v>44414</v>
      </c>
      <c r="B656">
        <v>13.90999985</v>
      </c>
      <c r="C656">
        <v>13.72999954</v>
      </c>
      <c r="D656">
        <v>13.81999969</v>
      </c>
      <c r="E656">
        <v>13.80000019</v>
      </c>
      <c r="F656">
        <v>44361100</v>
      </c>
      <c r="G656">
        <v>13.80000019</v>
      </c>
      <c r="I656">
        <f t="shared" si="81"/>
        <v>13.684316131361797</v>
      </c>
      <c r="K656">
        <f t="shared" si="82"/>
        <v>13.693858166201087</v>
      </c>
      <c r="L656">
        <f t="shared" si="83"/>
        <v>13.717151137976487</v>
      </c>
      <c r="M656">
        <f t="shared" si="84"/>
        <v>-2.3292971775400056E-2</v>
      </c>
      <c r="O656">
        <f t="shared" si="85"/>
        <v>1.004062573739597</v>
      </c>
      <c r="P656" s="3">
        <f t="shared" si="88"/>
        <v>13.79304477399819</v>
      </c>
      <c r="R656">
        <f t="shared" si="86"/>
        <v>13.747864354627078</v>
      </c>
      <c r="S656">
        <f t="shared" si="87"/>
        <v>-1.062811582727533E-2</v>
      </c>
    </row>
    <row r="657" spans="1:19" x14ac:dyDescent="0.25">
      <c r="A657" s="1">
        <v>44417</v>
      </c>
      <c r="B657">
        <v>13.81999969</v>
      </c>
      <c r="C657">
        <v>13.55000019</v>
      </c>
      <c r="D657">
        <v>13.72000027</v>
      </c>
      <c r="E657">
        <v>13.75</v>
      </c>
      <c r="F657">
        <v>38760400</v>
      </c>
      <c r="G657">
        <v>13.75</v>
      </c>
      <c r="I657">
        <f t="shared" si="81"/>
        <v>13.742158160680898</v>
      </c>
      <c r="K657">
        <f t="shared" si="82"/>
        <v>13.700320366339112</v>
      </c>
      <c r="L657">
        <f t="shared" si="83"/>
        <v>13.721929083100544</v>
      </c>
      <c r="M657">
        <f t="shared" si="84"/>
        <v>-2.1608716761432577E-2</v>
      </c>
      <c r="O657">
        <f t="shared" si="85"/>
        <v>1.0104115307357753</v>
      </c>
      <c r="P657" s="3">
        <f t="shared" si="88"/>
        <v>13.72127677786988</v>
      </c>
      <c r="R657">
        <f t="shared" si="86"/>
        <v>13.598822295043707</v>
      </c>
      <c r="S657">
        <f t="shared" si="87"/>
        <v>-1.8932952452641059E-2</v>
      </c>
    </row>
    <row r="658" spans="1:19" x14ac:dyDescent="0.25">
      <c r="A658" s="1">
        <v>44418</v>
      </c>
      <c r="B658">
        <v>13.90999985</v>
      </c>
      <c r="C658">
        <v>13.65999985</v>
      </c>
      <c r="D658">
        <v>13.77000046</v>
      </c>
      <c r="E658">
        <v>13.81999969</v>
      </c>
      <c r="F658">
        <v>32120800</v>
      </c>
      <c r="G658">
        <v>13.81999969</v>
      </c>
      <c r="I658">
        <f t="shared" si="81"/>
        <v>13.746079080340449</v>
      </c>
      <c r="K658">
        <f t="shared" si="82"/>
        <v>13.742141691117949</v>
      </c>
      <c r="L658">
        <f t="shared" si="83"/>
        <v>13.760160028169555</v>
      </c>
      <c r="M658">
        <f t="shared" si="84"/>
        <v>-1.8018337051606013E-2</v>
      </c>
      <c r="O658">
        <f t="shared" si="85"/>
        <v>1.0149278809802027</v>
      </c>
      <c r="P658" s="3">
        <f t="shared" si="88"/>
        <v>13.795788081717902</v>
      </c>
      <c r="R658">
        <f t="shared" si="86"/>
        <v>13.610001481792862</v>
      </c>
      <c r="S658">
        <f t="shared" si="87"/>
        <v>-1.7126224100533289E-2</v>
      </c>
    </row>
    <row r="659" spans="1:19" x14ac:dyDescent="0.25">
      <c r="A659" s="1">
        <v>44419</v>
      </c>
      <c r="B659">
        <v>13.94999981</v>
      </c>
      <c r="C659">
        <v>13.670000079999999</v>
      </c>
      <c r="D659">
        <v>13.85999966</v>
      </c>
      <c r="E659">
        <v>13.93000031</v>
      </c>
      <c r="F659">
        <v>42795600</v>
      </c>
      <c r="G659">
        <v>13.93000031</v>
      </c>
      <c r="I659">
        <f t="shared" si="81"/>
        <v>13.783039385170223</v>
      </c>
      <c r="K659">
        <f t="shared" si="82"/>
        <v>13.823688422073829</v>
      </c>
      <c r="L659">
        <f t="shared" si="83"/>
        <v>13.836071000558974</v>
      </c>
      <c r="M659">
        <f t="shared" si="84"/>
        <v>-1.2382578485144503E-2</v>
      </c>
      <c r="O659">
        <f t="shared" si="85"/>
        <v>1.0183111644230467</v>
      </c>
      <c r="P659" s="3">
        <f t="shared" si="88"/>
        <v>13.91240496500806</v>
      </c>
      <c r="R659">
        <f t="shared" si="86"/>
        <v>13.67446443346096</v>
      </c>
      <c r="S659">
        <f t="shared" si="87"/>
        <v>-1.2230873554415416E-2</v>
      </c>
    </row>
    <row r="660" spans="1:19" x14ac:dyDescent="0.25">
      <c r="A660" s="1">
        <v>44420</v>
      </c>
      <c r="B660">
        <v>14.05000019</v>
      </c>
      <c r="C660">
        <v>13.789999959999999</v>
      </c>
      <c r="D660">
        <v>13.920000079999999</v>
      </c>
      <c r="E660">
        <v>13.899999619999999</v>
      </c>
      <c r="F660">
        <v>38547900</v>
      </c>
      <c r="G660">
        <v>13.899999619999999</v>
      </c>
      <c r="I660">
        <f t="shared" si="81"/>
        <v>13.856519847585112</v>
      </c>
      <c r="K660">
        <f t="shared" si="82"/>
        <v>13.851750778489555</v>
      </c>
      <c r="L660">
        <f t="shared" si="83"/>
        <v>13.861844021036914</v>
      </c>
      <c r="M660">
        <f t="shared" si="84"/>
        <v>-1.0093242547359414E-2</v>
      </c>
      <c r="O660">
        <f t="shared" si="85"/>
        <v>1.0166623012182578</v>
      </c>
      <c r="P660" s="3">
        <f t="shared" si="88"/>
        <v>13.890827870648165</v>
      </c>
      <c r="R660">
        <f t="shared" si="86"/>
        <v>13.674653713366538</v>
      </c>
      <c r="S660">
        <f t="shared" si="87"/>
        <v>-1.1485664346815781E-2</v>
      </c>
    </row>
    <row r="661" spans="1:19" x14ac:dyDescent="0.25">
      <c r="A661" s="1">
        <v>44421</v>
      </c>
      <c r="B661">
        <v>13.94999981</v>
      </c>
      <c r="C661">
        <v>13.539999959999999</v>
      </c>
      <c r="D661">
        <v>13.880000109999999</v>
      </c>
      <c r="E661">
        <v>13.59000015</v>
      </c>
      <c r="F661">
        <v>44915500</v>
      </c>
      <c r="G661">
        <v>13.59000015</v>
      </c>
      <c r="I661">
        <f t="shared" si="81"/>
        <v>13.878259733792556</v>
      </c>
      <c r="K661">
        <f t="shared" si="82"/>
        <v>13.702929702842731</v>
      </c>
      <c r="L661">
        <f t="shared" si="83"/>
        <v>13.720875464244777</v>
      </c>
      <c r="M661">
        <f t="shared" si="84"/>
        <v>-1.7945761402046057E-2</v>
      </c>
      <c r="O661">
        <f t="shared" si="85"/>
        <v>0.99566571457707731</v>
      </c>
      <c r="P661" s="3">
        <f t="shared" si="88"/>
        <v>13.611560105779779</v>
      </c>
      <c r="R661">
        <f t="shared" si="86"/>
        <v>13.681216094271935</v>
      </c>
      <c r="S661">
        <f t="shared" si="87"/>
        <v>-1.040278163168303E-2</v>
      </c>
    </row>
    <row r="662" spans="1:19" x14ac:dyDescent="0.25">
      <c r="A662" s="1">
        <v>44424</v>
      </c>
      <c r="B662">
        <v>13.56000042</v>
      </c>
      <c r="C662">
        <v>13.31999969</v>
      </c>
      <c r="D662">
        <v>13.5</v>
      </c>
      <c r="E662">
        <v>13.460000040000001</v>
      </c>
      <c r="F662">
        <v>38664300</v>
      </c>
      <c r="G662">
        <v>13.460000040000001</v>
      </c>
      <c r="I662">
        <f t="shared" si="81"/>
        <v>13.734129941896278</v>
      </c>
      <c r="K662">
        <f t="shared" si="82"/>
        <v>13.556231220134038</v>
      </c>
      <c r="L662">
        <f t="shared" si="83"/>
        <v>13.581464871421366</v>
      </c>
      <c r="M662">
        <f t="shared" si="84"/>
        <v>-2.5233651287327984E-2</v>
      </c>
      <c r="O662">
        <f t="shared" si="85"/>
        <v>0.99544153437956995</v>
      </c>
      <c r="P662" s="3">
        <f t="shared" si="88"/>
        <v>13.441091985446322</v>
      </c>
      <c r="R662">
        <f t="shared" si="86"/>
        <v>13.521976321886092</v>
      </c>
      <c r="S662">
        <f t="shared" si="87"/>
        <v>-1.9333001076932664E-2</v>
      </c>
    </row>
    <row r="663" spans="1:19" x14ac:dyDescent="0.25">
      <c r="A663" s="1">
        <v>44425</v>
      </c>
      <c r="B663">
        <v>13.329999920000001</v>
      </c>
      <c r="C663">
        <v>12.81000042</v>
      </c>
      <c r="D663">
        <v>13.31999969</v>
      </c>
      <c r="E663">
        <v>12.989999770000001</v>
      </c>
      <c r="F663">
        <v>74625300</v>
      </c>
      <c r="G663">
        <v>12.989999770000001</v>
      </c>
      <c r="I663">
        <f t="shared" si="81"/>
        <v>13.597064990948139</v>
      </c>
      <c r="K663">
        <f t="shared" si="82"/>
        <v>13.23089490027567</v>
      </c>
      <c r="L663">
        <f t="shared" si="83"/>
        <v>13.273115495067019</v>
      </c>
      <c r="M663">
        <f t="shared" si="84"/>
        <v>-4.2220594791349098E-2</v>
      </c>
      <c r="O663">
        <f t="shared" si="85"/>
        <v>0.98388324162700491</v>
      </c>
      <c r="P663" s="3">
        <f t="shared" si="88"/>
        <v>12.971273447264714</v>
      </c>
      <c r="R663">
        <f t="shared" si="86"/>
        <v>13.220041892461028</v>
      </c>
      <c r="S663">
        <f t="shared" si="87"/>
        <v>-3.6289086777820521E-2</v>
      </c>
    </row>
    <row r="664" spans="1:19" x14ac:dyDescent="0.25">
      <c r="A664" s="1">
        <v>44426</v>
      </c>
      <c r="B664">
        <v>13.210000040000001</v>
      </c>
      <c r="C664">
        <v>12.899999619999999</v>
      </c>
      <c r="D664">
        <v>12.94999981</v>
      </c>
      <c r="E664">
        <v>13</v>
      </c>
      <c r="F664">
        <v>50966700</v>
      </c>
      <c r="G664">
        <v>13</v>
      </c>
      <c r="I664">
        <f t="shared" si="81"/>
        <v>13.293532380474069</v>
      </c>
      <c r="K664">
        <f t="shared" si="82"/>
        <v>13.066300008338217</v>
      </c>
      <c r="L664">
        <f t="shared" si="83"/>
        <v>13.115447450137836</v>
      </c>
      <c r="M664">
        <f t="shared" si="84"/>
        <v>-4.9147441799619142E-2</v>
      </c>
      <c r="O664">
        <f t="shared" si="85"/>
        <v>0.99666785680138881</v>
      </c>
      <c r="P664" s="3">
        <f t="shared" si="88"/>
        <v>12.935830316908122</v>
      </c>
      <c r="R664">
        <f t="shared" si="86"/>
        <v>13.024898792507665</v>
      </c>
      <c r="S664">
        <f t="shared" si="87"/>
        <v>-4.5820327568353053E-2</v>
      </c>
    </row>
    <row r="665" spans="1:19" x14ac:dyDescent="0.25">
      <c r="A665" s="1">
        <v>44427</v>
      </c>
      <c r="B665">
        <v>12.920000079999999</v>
      </c>
      <c r="C665">
        <v>12.56999969</v>
      </c>
      <c r="D665">
        <v>12.80000019</v>
      </c>
      <c r="E665">
        <v>12.670000079999999</v>
      </c>
      <c r="F665">
        <v>69038800</v>
      </c>
      <c r="G665">
        <v>12.670000079999999</v>
      </c>
      <c r="I665">
        <f t="shared" si="81"/>
        <v>13.146766190237035</v>
      </c>
      <c r="K665">
        <f t="shared" si="82"/>
        <v>12.807113604519344</v>
      </c>
      <c r="L665">
        <f t="shared" si="83"/>
        <v>12.868150044169109</v>
      </c>
      <c r="M665">
        <f t="shared" si="84"/>
        <v>-6.1036439649765593E-2</v>
      </c>
      <c r="O665">
        <f t="shared" si="85"/>
        <v>0.99532900916442624</v>
      </c>
      <c r="P665" s="3">
        <f t="shared" si="88"/>
        <v>12.611494148979695</v>
      </c>
      <c r="R665">
        <f t="shared" si="86"/>
        <v>12.731362083844818</v>
      </c>
      <c r="S665">
        <f t="shared" si="87"/>
        <v>-6.068331043402269E-2</v>
      </c>
    </row>
    <row r="666" spans="1:19" x14ac:dyDescent="0.25">
      <c r="A666" s="1">
        <v>44428</v>
      </c>
      <c r="B666">
        <v>12.670000079999999</v>
      </c>
      <c r="C666">
        <v>12.380000109999999</v>
      </c>
      <c r="D666">
        <v>12.60999966</v>
      </c>
      <c r="E666">
        <v>12.56999969</v>
      </c>
      <c r="F666">
        <v>53516100</v>
      </c>
      <c r="G666">
        <v>12.56999969</v>
      </c>
      <c r="I666">
        <f t="shared" ref="I666:I694" si="89">($J$2*G665+(1-$J$2)*I665)</f>
        <v>12.908383135118516</v>
      </c>
      <c r="K666">
        <f t="shared" si="82"/>
        <v>12.620406790174325</v>
      </c>
      <c r="L666">
        <f t="shared" si="83"/>
        <v>12.688556647259672</v>
      </c>
      <c r="M666">
        <f t="shared" si="84"/>
        <v>-6.8149857085345905E-2</v>
      </c>
      <c r="O666">
        <f t="shared" si="85"/>
        <v>1.0040429786398548</v>
      </c>
      <c r="P666" s="3">
        <f t="shared" si="88"/>
        <v>12.487120241002325</v>
      </c>
      <c r="R666">
        <f t="shared" si="86"/>
        <v>12.507323024497435</v>
      </c>
      <c r="S666">
        <f t="shared" si="87"/>
        <v>-7.0484655368824325E-2</v>
      </c>
    </row>
    <row r="667" spans="1:19" x14ac:dyDescent="0.25">
      <c r="A667" s="1">
        <v>44431</v>
      </c>
      <c r="B667">
        <v>12.850000380000001</v>
      </c>
      <c r="C667">
        <v>12.47000027</v>
      </c>
      <c r="D667">
        <v>12.710000040000001</v>
      </c>
      <c r="E667">
        <v>12.72999954</v>
      </c>
      <c r="F667">
        <v>64573600</v>
      </c>
      <c r="G667">
        <v>12.72999954</v>
      </c>
      <c r="I667">
        <f t="shared" si="89"/>
        <v>12.739191412559258</v>
      </c>
      <c r="K667">
        <f t="shared" si="82"/>
        <v>12.610341090496586</v>
      </c>
      <c r="L667">
        <f t="shared" si="83"/>
        <v>12.675203165087161</v>
      </c>
      <c r="M667">
        <f t="shared" si="84"/>
        <v>-6.4862074590575761E-2</v>
      </c>
      <c r="O667">
        <f t="shared" si="85"/>
        <v>1.0184992034757998</v>
      </c>
      <c r="P667" s="3">
        <f t="shared" si="88"/>
        <v>12.640749155346439</v>
      </c>
      <c r="R667">
        <f t="shared" si="86"/>
        <v>12.479101578681679</v>
      </c>
      <c r="S667">
        <f t="shared" si="87"/>
        <v>-6.7948862795640233E-2</v>
      </c>
    </row>
    <row r="668" spans="1:19" x14ac:dyDescent="0.25">
      <c r="A668" s="1">
        <v>44432</v>
      </c>
      <c r="B668">
        <v>13.14000034</v>
      </c>
      <c r="C668">
        <v>12.760000229999999</v>
      </c>
      <c r="D668">
        <v>12.81000042</v>
      </c>
      <c r="E668">
        <v>13.079999920000001</v>
      </c>
      <c r="F668">
        <v>53672500</v>
      </c>
      <c r="G668">
        <v>13.079999920000001</v>
      </c>
      <c r="I668">
        <f t="shared" si="89"/>
        <v>12.73459547627963</v>
      </c>
      <c r="K668">
        <f t="shared" si="82"/>
        <v>12.79439819554282</v>
      </c>
      <c r="L668">
        <f t="shared" si="83"/>
        <v>12.845170505248294</v>
      </c>
      <c r="M668">
        <f t="shared" si="84"/>
        <v>-5.0772309705473237E-2</v>
      </c>
      <c r="O668">
        <f t="shared" si="85"/>
        <v>1.0234060180305491</v>
      </c>
      <c r="P668" s="3">
        <f t="shared" si="88"/>
        <v>13.02577944095375</v>
      </c>
      <c r="R668">
        <f t="shared" si="86"/>
        <v>12.774045939903019</v>
      </c>
      <c r="S668">
        <f t="shared" si="87"/>
        <v>-4.6175269354621407E-2</v>
      </c>
    </row>
    <row r="669" spans="1:19" x14ac:dyDescent="0.25">
      <c r="A669" s="1">
        <v>44433</v>
      </c>
      <c r="B669">
        <v>13.27999973</v>
      </c>
      <c r="C669">
        <v>13.02000046</v>
      </c>
      <c r="D669">
        <v>13.119999890000001</v>
      </c>
      <c r="E669">
        <v>13.170000079999999</v>
      </c>
      <c r="F669">
        <v>51195500</v>
      </c>
      <c r="G669">
        <v>13.170000079999999</v>
      </c>
      <c r="I669">
        <f t="shared" si="89"/>
        <v>12.907297698139814</v>
      </c>
      <c r="K669">
        <f t="shared" si="82"/>
        <v>12.942694884599652</v>
      </c>
      <c r="L669">
        <f t="shared" si="83"/>
        <v>12.98219913777141</v>
      </c>
      <c r="M669">
        <f t="shared" si="84"/>
        <v>-3.9504253171757903E-2</v>
      </c>
      <c r="O669">
        <f t="shared" si="85"/>
        <v>1.0155787231887718</v>
      </c>
      <c r="P669" s="3">
        <f t="shared" si="88"/>
        <v>13.149701366903738</v>
      </c>
      <c r="R669">
        <f t="shared" si="86"/>
        <v>12.979090331900133</v>
      </c>
      <c r="S669">
        <f t="shared" si="87"/>
        <v>-3.1102089673517234E-2</v>
      </c>
    </row>
    <row r="670" spans="1:19" x14ac:dyDescent="0.25">
      <c r="A670" s="1">
        <v>44434</v>
      </c>
      <c r="B670">
        <v>13.130000109999999</v>
      </c>
      <c r="C670">
        <v>12.81000042</v>
      </c>
      <c r="D670">
        <v>13.10999966</v>
      </c>
      <c r="E670">
        <v>12.899999619999999</v>
      </c>
      <c r="F670">
        <v>57559800</v>
      </c>
      <c r="G670">
        <v>12.899999619999999</v>
      </c>
      <c r="I670">
        <f t="shared" si="89"/>
        <v>13.038648889069908</v>
      </c>
      <c r="K670">
        <f t="shared" si="82"/>
        <v>12.880562141190078</v>
      </c>
      <c r="L670">
        <f t="shared" si="83"/>
        <v>12.921347252299825</v>
      </c>
      <c r="M670">
        <f t="shared" si="84"/>
        <v>-4.078511110974755E-2</v>
      </c>
      <c r="O670">
        <f t="shared" si="85"/>
        <v>0.99260251213874551</v>
      </c>
      <c r="P670" s="3">
        <f t="shared" si="88"/>
        <v>12.907254612581891</v>
      </c>
      <c r="R670">
        <f t="shared" si="86"/>
        <v>13.029649850480052</v>
      </c>
      <c r="S670">
        <f t="shared" si="87"/>
        <v>-2.6202393178311096E-2</v>
      </c>
    </row>
    <row r="671" spans="1:19" x14ac:dyDescent="0.25">
      <c r="A671" s="1">
        <v>44435</v>
      </c>
      <c r="B671">
        <v>13.369999890000001</v>
      </c>
      <c r="C671">
        <v>12.869999890000001</v>
      </c>
      <c r="D671">
        <v>12.89000034</v>
      </c>
      <c r="E671">
        <v>13.31000042</v>
      </c>
      <c r="F671">
        <v>57524000</v>
      </c>
      <c r="G671">
        <v>13.31000042</v>
      </c>
      <c r="I671">
        <f t="shared" si="89"/>
        <v>12.969324254534953</v>
      </c>
      <c r="K671">
        <f t="shared" si="82"/>
        <v>13.067379317849589</v>
      </c>
      <c r="L671">
        <f t="shared" si="83"/>
        <v>13.095281280595039</v>
      </c>
      <c r="M671">
        <f t="shared" si="84"/>
        <v>-2.7901962745449843E-2</v>
      </c>
      <c r="O671">
        <f t="shared" si="85"/>
        <v>1.0082081587387988</v>
      </c>
      <c r="P671" s="3">
        <f t="shared" si="88"/>
        <v>13.271349137636649</v>
      </c>
      <c r="R671">
        <f t="shared" si="86"/>
        <v>13.178973491032018</v>
      </c>
      <c r="S671">
        <f t="shared" si="87"/>
        <v>-1.5670831154494469E-2</v>
      </c>
    </row>
    <row r="672" spans="1:19" x14ac:dyDescent="0.25">
      <c r="A672" s="1">
        <v>44438</v>
      </c>
      <c r="B672">
        <v>13.369999890000001</v>
      </c>
      <c r="C672">
        <v>13.02999973</v>
      </c>
      <c r="D672">
        <v>13.350000380000001</v>
      </c>
      <c r="E672">
        <v>13.05000019</v>
      </c>
      <c r="F672">
        <v>42720100</v>
      </c>
      <c r="G672">
        <v>13.05000019</v>
      </c>
      <c r="I672">
        <f t="shared" si="89"/>
        <v>13.139662337267477</v>
      </c>
      <c r="K672">
        <f t="shared" si="82"/>
        <v>13.030266417343858</v>
      </c>
      <c r="L672">
        <f t="shared" si="83"/>
        <v>13.058689753924796</v>
      </c>
      <c r="M672">
        <f t="shared" si="84"/>
        <v>-2.8423336580937431E-2</v>
      </c>
      <c r="O672">
        <f t="shared" si="85"/>
        <v>0.9948420076467156</v>
      </c>
      <c r="P672" s="3">
        <f t="shared" si="88"/>
        <v>13.052366975521522</v>
      </c>
      <c r="R672">
        <f t="shared" si="86"/>
        <v>13.13727267214972</v>
      </c>
      <c r="S672">
        <f t="shared" si="87"/>
        <v>-1.7232630418162656E-2</v>
      </c>
    </row>
    <row r="673" spans="1:19" x14ac:dyDescent="0.25">
      <c r="A673" s="1">
        <v>44439</v>
      </c>
      <c r="B673">
        <v>13.14000034</v>
      </c>
      <c r="C673">
        <v>12.93000031</v>
      </c>
      <c r="D673">
        <v>13.02000046</v>
      </c>
      <c r="E673">
        <v>13.02999973</v>
      </c>
      <c r="F673">
        <v>42212700</v>
      </c>
      <c r="G673">
        <v>13.02999973</v>
      </c>
      <c r="I673">
        <f t="shared" si="89"/>
        <v>13.09483126363374</v>
      </c>
      <c r="K673">
        <f t="shared" si="82"/>
        <v>13.001701736470677</v>
      </c>
      <c r="L673">
        <f t="shared" si="83"/>
        <v>13.03013307367193</v>
      </c>
      <c r="M673">
        <f t="shared" si="84"/>
        <v>-2.8431337201253119E-2</v>
      </c>
      <c r="O673">
        <f t="shared" si="85"/>
        <v>0.99818847926775034</v>
      </c>
      <c r="P673" s="3">
        <f t="shared" si="88"/>
        <v>13.003678883244385</v>
      </c>
      <c r="R673">
        <f t="shared" si="86"/>
        <v>13.048785943840176</v>
      </c>
      <c r="S673">
        <f t="shared" si="87"/>
        <v>-2.1507876291645529E-2</v>
      </c>
    </row>
    <row r="674" spans="1:19" x14ac:dyDescent="0.25">
      <c r="A674" s="1">
        <v>44440</v>
      </c>
      <c r="B674">
        <v>13.22000027</v>
      </c>
      <c r="C674">
        <v>12.899999619999999</v>
      </c>
      <c r="D674">
        <v>13.02999973</v>
      </c>
      <c r="E674">
        <v>13.10999966</v>
      </c>
      <c r="F674">
        <v>58875700</v>
      </c>
      <c r="G674">
        <v>13.10999966</v>
      </c>
      <c r="I674">
        <f t="shared" si="89"/>
        <v>13.06241549681687</v>
      </c>
      <c r="K674">
        <f t="shared" si="82"/>
        <v>13.030668298739966</v>
      </c>
      <c r="L674">
        <f t="shared" si="83"/>
        <v>13.055850698235339</v>
      </c>
      <c r="M674">
        <f t="shared" si="84"/>
        <v>-2.5182399495373379E-2</v>
      </c>
      <c r="O674">
        <f t="shared" si="85"/>
        <v>1.0109681296015929</v>
      </c>
      <c r="P674" s="3">
        <f t="shared" si="88"/>
        <v>13.065154912470289</v>
      </c>
      <c r="R674">
        <f t="shared" si="86"/>
        <v>12.949579098950519</v>
      </c>
      <c r="S674">
        <f t="shared" si="87"/>
        <v>-2.6169814407526245E-2</v>
      </c>
    </row>
    <row r="675" spans="1:19" x14ac:dyDescent="0.25">
      <c r="A675" s="1">
        <v>44441</v>
      </c>
      <c r="B675">
        <v>13.210000040000001</v>
      </c>
      <c r="C675">
        <v>12.97000027</v>
      </c>
      <c r="D675">
        <v>13.09000015</v>
      </c>
      <c r="E675">
        <v>13.010000229999999</v>
      </c>
      <c r="F675">
        <v>49053200</v>
      </c>
      <c r="G675">
        <v>13.010000229999999</v>
      </c>
      <c r="I675">
        <f t="shared" si="89"/>
        <v>13.086207578408434</v>
      </c>
      <c r="K675">
        <f t="shared" si="82"/>
        <v>12.994531822812409</v>
      </c>
      <c r="L675">
        <f t="shared" si="83"/>
        <v>13.020334264369982</v>
      </c>
      <c r="M675">
        <f t="shared" si="84"/>
        <v>-2.5802441557572414E-2</v>
      </c>
      <c r="O675">
        <f t="shared" si="85"/>
        <v>1.0145828020717702</v>
      </c>
      <c r="P675" s="3">
        <f t="shared" si="88"/>
        <v>12.971879718700116</v>
      </c>
      <c r="R675">
        <f t="shared" si="86"/>
        <v>12.817930812915161</v>
      </c>
      <c r="S675">
        <f t="shared" si="87"/>
        <v>-3.2498522705196112E-2</v>
      </c>
    </row>
    <row r="676" spans="1:19" x14ac:dyDescent="0.25">
      <c r="A676" s="1">
        <v>44442</v>
      </c>
      <c r="B676">
        <v>13.05000019</v>
      </c>
      <c r="C676">
        <v>12.869999890000001</v>
      </c>
      <c r="D676">
        <v>12.989999770000001</v>
      </c>
      <c r="E676">
        <v>12.89000034</v>
      </c>
      <c r="F676">
        <v>41616700</v>
      </c>
      <c r="G676">
        <v>12.89000034</v>
      </c>
      <c r="I676">
        <f t="shared" si="89"/>
        <v>13.048103904204217</v>
      </c>
      <c r="K676">
        <f t="shared" si="82"/>
        <v>12.913327695364259</v>
      </c>
      <c r="L676">
        <f t="shared" si="83"/>
        <v>12.942266081406204</v>
      </c>
      <c r="M676">
        <f t="shared" si="84"/>
        <v>-2.8938386041944715E-2</v>
      </c>
      <c r="O676">
        <f t="shared" si="85"/>
        <v>1.0121369383453538</v>
      </c>
      <c r="P676" s="3">
        <f t="shared" si="88"/>
        <v>12.857740568045612</v>
      </c>
      <c r="R676">
        <f t="shared" si="86"/>
        <v>12.738851627112346</v>
      </c>
      <c r="S676">
        <f t="shared" si="87"/>
        <v>-3.5293362491053241E-2</v>
      </c>
    </row>
    <row r="677" spans="1:19" x14ac:dyDescent="0.25">
      <c r="A677" s="1">
        <v>44446</v>
      </c>
      <c r="B677">
        <v>13.039999959999999</v>
      </c>
      <c r="C677">
        <v>12.81000042</v>
      </c>
      <c r="D677">
        <v>12.829999920000001</v>
      </c>
      <c r="E677">
        <v>12.94999981</v>
      </c>
      <c r="F677">
        <v>64008900</v>
      </c>
      <c r="G677">
        <v>12.94999981</v>
      </c>
      <c r="I677">
        <f t="shared" si="89"/>
        <v>12.969052122102109</v>
      </c>
      <c r="K677">
        <f t="shared" si="82"/>
        <v>12.903825530079258</v>
      </c>
      <c r="L677">
        <f t="shared" si="83"/>
        <v>12.93166375268213</v>
      </c>
      <c r="M677">
        <f t="shared" si="84"/>
        <v>-2.783822260287248E-2</v>
      </c>
      <c r="O677">
        <f t="shared" si="85"/>
        <v>1.0064539563277033</v>
      </c>
      <c r="P677" s="3">
        <f t="shared" si="88"/>
        <v>12.932963499837525</v>
      </c>
      <c r="R677">
        <f t="shared" si="86"/>
        <v>12.875034741495451</v>
      </c>
      <c r="S677">
        <f t="shared" si="87"/>
        <v>-2.500477387860376E-2</v>
      </c>
    </row>
    <row r="678" spans="1:19" x14ac:dyDescent="0.25">
      <c r="A678" s="1">
        <v>44447</v>
      </c>
      <c r="B678">
        <v>13.22000027</v>
      </c>
      <c r="C678">
        <v>12.90999985</v>
      </c>
      <c r="D678">
        <v>12.97000027</v>
      </c>
      <c r="E678">
        <v>13.02999973</v>
      </c>
      <c r="F678">
        <v>57980900</v>
      </c>
      <c r="G678">
        <v>13.02999973</v>
      </c>
      <c r="I678">
        <f t="shared" si="89"/>
        <v>12.959525966051054</v>
      </c>
      <c r="K678">
        <f t="shared" si="82"/>
        <v>12.942859633434379</v>
      </c>
      <c r="L678">
        <f t="shared" si="83"/>
        <v>12.96691263003963</v>
      </c>
      <c r="M678">
        <f t="shared" si="84"/>
        <v>-2.4052996605250145E-2</v>
      </c>
      <c r="O678">
        <f t="shared" si="85"/>
        <v>1.0106340166806906</v>
      </c>
      <c r="P678" s="3">
        <f t="shared" si="88"/>
        <v>13.000983902576992</v>
      </c>
      <c r="R678">
        <f t="shared" si="86"/>
        <v>12.886974062923425</v>
      </c>
      <c r="S678">
        <f t="shared" si="87"/>
        <v>-2.2788128160209097E-2</v>
      </c>
    </row>
    <row r="679" spans="1:19" x14ac:dyDescent="0.25">
      <c r="A679" s="1">
        <v>44448</v>
      </c>
      <c r="B679">
        <v>12.94999981</v>
      </c>
      <c r="C679">
        <v>12.72000027</v>
      </c>
      <c r="D679">
        <v>12.94999981</v>
      </c>
      <c r="E679">
        <v>12.760000229999999</v>
      </c>
      <c r="F679">
        <v>68806400</v>
      </c>
      <c r="G679">
        <v>12.760000229999999</v>
      </c>
      <c r="I679">
        <f t="shared" si="89"/>
        <v>12.994762848025527</v>
      </c>
      <c r="K679">
        <f t="shared" si="82"/>
        <v>12.821891153008906</v>
      </c>
      <c r="L679">
        <f t="shared" si="83"/>
        <v>12.851429931717188</v>
      </c>
      <c r="M679">
        <f t="shared" si="84"/>
        <v>-2.953877870828164E-2</v>
      </c>
      <c r="O679">
        <f t="shared" si="85"/>
        <v>0.99509584289190645</v>
      </c>
      <c r="P679" s="3">
        <f t="shared" si="88"/>
        <v>12.75836532219555</v>
      </c>
      <c r="R679">
        <f t="shared" si="86"/>
        <v>12.84517169341148</v>
      </c>
      <c r="S679">
        <f t="shared" si="87"/>
        <v>-2.3928982641313261E-2</v>
      </c>
    </row>
    <row r="680" spans="1:19" x14ac:dyDescent="0.25">
      <c r="A680" s="1">
        <v>44449</v>
      </c>
      <c r="B680">
        <v>12.93000031</v>
      </c>
      <c r="C680">
        <v>12.65999985</v>
      </c>
      <c r="D680">
        <v>12.84000015</v>
      </c>
      <c r="E680">
        <v>12.68000031</v>
      </c>
      <c r="F680">
        <v>48585900</v>
      </c>
      <c r="G680">
        <v>12.68000031</v>
      </c>
      <c r="I680">
        <f t="shared" si="89"/>
        <v>12.877381539012763</v>
      </c>
      <c r="K680">
        <f t="shared" si="82"/>
        <v>12.717150227505904</v>
      </c>
      <c r="L680">
        <f t="shared" si="83"/>
        <v>12.750945731504453</v>
      </c>
      <c r="M680">
        <f t="shared" si="84"/>
        <v>-3.3795503998548845E-2</v>
      </c>
      <c r="O680">
        <f t="shared" si="85"/>
        <v>0.9937178871494915</v>
      </c>
      <c r="P680" s="3">
        <f t="shared" si="88"/>
        <v>12.654650975890009</v>
      </c>
      <c r="R680">
        <f t="shared" si="86"/>
        <v>12.76212739525732</v>
      </c>
      <c r="S680">
        <f t="shared" si="87"/>
        <v>-2.7475901572084075E-2</v>
      </c>
    </row>
    <row r="681" spans="1:19" x14ac:dyDescent="0.25">
      <c r="A681" s="1">
        <v>44452</v>
      </c>
      <c r="B681">
        <v>12.989999770000001</v>
      </c>
      <c r="C681">
        <v>12.619999890000001</v>
      </c>
      <c r="D681">
        <v>12.760000229999999</v>
      </c>
      <c r="E681">
        <v>12.989999770000001</v>
      </c>
      <c r="F681">
        <v>62270800</v>
      </c>
      <c r="G681">
        <v>12.989999770000001</v>
      </c>
      <c r="I681">
        <f t="shared" si="89"/>
        <v>12.778690924506382</v>
      </c>
      <c r="K681">
        <f t="shared" si="82"/>
        <v>12.827964981029226</v>
      </c>
      <c r="L681">
        <f t="shared" si="83"/>
        <v>12.853574998752952</v>
      </c>
      <c r="M681">
        <f t="shared" si="84"/>
        <v>-2.561001772372596E-2</v>
      </c>
      <c r="O681">
        <f t="shared" si="85"/>
        <v>1.0133123207552839</v>
      </c>
      <c r="P681" s="3">
        <f t="shared" si="88"/>
        <v>12.937786418070878</v>
      </c>
      <c r="R681">
        <f t="shared" si="86"/>
        <v>12.791860502017919</v>
      </c>
      <c r="S681">
        <f t="shared" si="87"/>
        <v>-2.4043361072123102E-2</v>
      </c>
    </row>
    <row r="682" spans="1:19" x14ac:dyDescent="0.25">
      <c r="A682" s="1">
        <v>44453</v>
      </c>
      <c r="B682">
        <v>13.06000042</v>
      </c>
      <c r="C682">
        <v>12.789999959999999</v>
      </c>
      <c r="D682">
        <v>12.93000031</v>
      </c>
      <c r="E682">
        <v>12.85999966</v>
      </c>
      <c r="F682">
        <v>47640800</v>
      </c>
      <c r="G682">
        <v>12.85999966</v>
      </c>
      <c r="I682">
        <f t="shared" si="89"/>
        <v>12.884345347253191</v>
      </c>
      <c r="K682">
        <f t="shared" si="82"/>
        <v>12.819333343160009</v>
      </c>
      <c r="L682">
        <f t="shared" si="83"/>
        <v>12.843982320514613</v>
      </c>
      <c r="M682">
        <f t="shared" si="84"/>
        <v>-2.4648977354602784E-2</v>
      </c>
      <c r="O682">
        <f t="shared" si="85"/>
        <v>1.0111303873136324</v>
      </c>
      <c r="P682" s="3">
        <f t="shared" si="88"/>
        <v>12.835962202951459</v>
      </c>
      <c r="R682">
        <f t="shared" si="86"/>
        <v>12.721488723487507</v>
      </c>
      <c r="S682">
        <f t="shared" si="87"/>
        <v>-2.68230661196204E-2</v>
      </c>
    </row>
    <row r="683" spans="1:19" x14ac:dyDescent="0.25">
      <c r="A683" s="1">
        <v>44454</v>
      </c>
      <c r="B683">
        <v>13.25</v>
      </c>
      <c r="C683">
        <v>12.81000042</v>
      </c>
      <c r="D683">
        <v>12.89000034</v>
      </c>
      <c r="E683">
        <v>13.22000027</v>
      </c>
      <c r="F683">
        <v>60282100</v>
      </c>
      <c r="G683">
        <v>13.22000027</v>
      </c>
      <c r="I683">
        <f t="shared" si="89"/>
        <v>12.872172503626595</v>
      </c>
      <c r="K683">
        <f t="shared" si="82"/>
        <v>13.007037837030602</v>
      </c>
      <c r="L683">
        <f t="shared" si="83"/>
        <v>13.019666806580005</v>
      </c>
      <c r="M683">
        <f t="shared" si="84"/>
        <v>-1.2628969549403051E-2</v>
      </c>
      <c r="O683">
        <f t="shared" si="85"/>
        <v>1.0250092760625074</v>
      </c>
      <c r="P683" s="3">
        <f t="shared" si="88"/>
        <v>13.183926580617431</v>
      </c>
      <c r="R683">
        <f t="shared" si="86"/>
        <v>12.8780698115729</v>
      </c>
      <c r="S683">
        <f t="shared" si="87"/>
        <v>-1.5818816867319632E-2</v>
      </c>
    </row>
    <row r="684" spans="1:19" x14ac:dyDescent="0.25">
      <c r="A684" s="1">
        <v>44455</v>
      </c>
      <c r="B684">
        <v>13.52999973</v>
      </c>
      <c r="C684">
        <v>13.100000380000001</v>
      </c>
      <c r="D684">
        <v>13.18000031</v>
      </c>
      <c r="E684">
        <v>13.399999619999999</v>
      </c>
      <c r="F684">
        <v>76426100</v>
      </c>
      <c r="G684">
        <v>13.399999619999999</v>
      </c>
      <c r="I684">
        <f t="shared" si="89"/>
        <v>13.046086386813297</v>
      </c>
      <c r="K684">
        <f t="shared" si="82"/>
        <v>13.20267861245498</v>
      </c>
      <c r="L684">
        <f t="shared" si="83"/>
        <v>13.2035187285153</v>
      </c>
      <c r="M684">
        <f t="shared" si="84"/>
        <v>-8.4011606032116833E-4</v>
      </c>
      <c r="O684">
        <f t="shared" si="85"/>
        <v>1.0239443278467519</v>
      </c>
      <c r="P684" s="3">
        <f t="shared" si="88"/>
        <v>13.399229884280896</v>
      </c>
      <c r="R684">
        <f t="shared" si="86"/>
        <v>13.088161090363531</v>
      </c>
      <c r="S684">
        <f t="shared" si="87"/>
        <v>-2.2642111278425511E-3</v>
      </c>
    </row>
    <row r="685" spans="1:19" x14ac:dyDescent="0.25">
      <c r="A685" s="1">
        <v>44456</v>
      </c>
      <c r="B685">
        <v>13.69999981</v>
      </c>
      <c r="C685">
        <v>13.39000034</v>
      </c>
      <c r="D685">
        <v>13.40999985</v>
      </c>
      <c r="E685">
        <v>13.55000019</v>
      </c>
      <c r="F685">
        <v>76182400</v>
      </c>
      <c r="G685">
        <v>13.55000019</v>
      </c>
      <c r="I685">
        <f t="shared" si="89"/>
        <v>13.223043003406648</v>
      </c>
      <c r="K685">
        <f t="shared" si="82"/>
        <v>13.385918932493519</v>
      </c>
      <c r="L685">
        <f t="shared" si="83"/>
        <v>13.37633940122749</v>
      </c>
      <c r="M685">
        <f t="shared" si="84"/>
        <v>9.5795312660294837E-3</v>
      </c>
      <c r="O685">
        <f t="shared" si="85"/>
        <v>1.0230037878778588</v>
      </c>
      <c r="P685" s="3">
        <f t="shared" si="88"/>
        <v>13.558935975338084</v>
      </c>
      <c r="R685">
        <f t="shared" si="86"/>
        <v>13.246661141919017</v>
      </c>
      <c r="S685">
        <f t="shared" si="87"/>
        <v>7.3816446331571202E-3</v>
      </c>
    </row>
    <row r="686" spans="1:19" x14ac:dyDescent="0.25">
      <c r="A686" s="1">
        <v>44459</v>
      </c>
      <c r="B686">
        <v>13.18999958</v>
      </c>
      <c r="C686">
        <v>12.630000109999999</v>
      </c>
      <c r="D686">
        <v>13.06999969</v>
      </c>
      <c r="E686">
        <v>12.81999969</v>
      </c>
      <c r="F686">
        <v>126152200</v>
      </c>
      <c r="G686">
        <v>12.81999969</v>
      </c>
      <c r="I686">
        <f t="shared" si="89"/>
        <v>13.386521596703325</v>
      </c>
      <c r="K686">
        <f t="shared" si="82"/>
        <v>13.095561265237984</v>
      </c>
      <c r="L686">
        <f t="shared" si="83"/>
        <v>13.10295931124676</v>
      </c>
      <c r="M686">
        <f t="shared" si="84"/>
        <v>-7.3980460087760807E-3</v>
      </c>
      <c r="O686">
        <f t="shared" si="85"/>
        <v>0.98517913354828257</v>
      </c>
      <c r="P686" s="3">
        <f t="shared" si="88"/>
        <v>12.871234937880889</v>
      </c>
      <c r="R686">
        <f t="shared" si="86"/>
        <v>13.06861180970424</v>
      </c>
      <c r="S686">
        <f t="shared" si="87"/>
        <v>-3.744213977718883E-3</v>
      </c>
    </row>
    <row r="687" spans="1:19" x14ac:dyDescent="0.25">
      <c r="A687" s="1">
        <v>44460</v>
      </c>
      <c r="B687">
        <v>12.97000027</v>
      </c>
      <c r="C687">
        <v>12.65999985</v>
      </c>
      <c r="D687">
        <v>12.89000034</v>
      </c>
      <c r="E687">
        <v>12.77000046</v>
      </c>
      <c r="F687">
        <v>60473100</v>
      </c>
      <c r="G687">
        <v>12.77000046</v>
      </c>
      <c r="I687">
        <f t="shared" si="89"/>
        <v>13.103260643351662</v>
      </c>
      <c r="K687">
        <f t="shared" si="82"/>
        <v>12.915615992453077</v>
      </c>
      <c r="L687">
        <f t="shared" si="83"/>
        <v>12.932780862618992</v>
      </c>
      <c r="M687">
        <f t="shared" si="84"/>
        <v>-1.7164870165915582E-2</v>
      </c>
      <c r="O687">
        <f t="shared" si="85"/>
        <v>0.9854741399318383</v>
      </c>
      <c r="P687" s="3">
        <f t="shared" si="88"/>
        <v>12.759555090851183</v>
      </c>
      <c r="R687">
        <f t="shared" si="86"/>
        <v>12.957798896518733</v>
      </c>
      <c r="S687">
        <f t="shared" si="87"/>
        <v>-1.0168335930186163E-2</v>
      </c>
    </row>
    <row r="688" spans="1:19" x14ac:dyDescent="0.25">
      <c r="A688" s="1">
        <v>44461</v>
      </c>
      <c r="B688">
        <v>13.39000034</v>
      </c>
      <c r="C688">
        <v>12.90999985</v>
      </c>
      <c r="D688">
        <v>12.920000079999999</v>
      </c>
      <c r="E688">
        <v>13.22999954</v>
      </c>
      <c r="F688">
        <v>75784000</v>
      </c>
      <c r="G688">
        <v>13.22999954</v>
      </c>
      <c r="I688">
        <f t="shared" si="89"/>
        <v>12.936630551675831</v>
      </c>
      <c r="K688">
        <f t="shared" si="82"/>
        <v>13.065074402487031</v>
      </c>
      <c r="L688">
        <f t="shared" si="83"/>
        <v>13.072807766226539</v>
      </c>
      <c r="M688">
        <f t="shared" si="84"/>
        <v>-7.7333637395078404E-3</v>
      </c>
      <c r="O688">
        <f t="shared" si="85"/>
        <v>1.0143358419146797</v>
      </c>
      <c r="P688" s="3">
        <f t="shared" si="88"/>
        <v>13.181293691674554</v>
      </c>
      <c r="R688">
        <f t="shared" si="86"/>
        <v>13.001910946859773</v>
      </c>
      <c r="S688">
        <f t="shared" si="87"/>
        <v>-6.9115127539125971E-3</v>
      </c>
    </row>
    <row r="689" spans="1:19" x14ac:dyDescent="0.25">
      <c r="A689" s="1">
        <v>44462</v>
      </c>
      <c r="B689">
        <v>13.739999770000001</v>
      </c>
      <c r="C689">
        <v>13.31999969</v>
      </c>
      <c r="D689">
        <v>13.350000380000001</v>
      </c>
      <c r="E689">
        <v>13.710000040000001</v>
      </c>
      <c r="F689">
        <v>68708100</v>
      </c>
      <c r="G689">
        <v>13.710000040000001</v>
      </c>
      <c r="I689">
        <f t="shared" si="89"/>
        <v>13.083315045837915</v>
      </c>
      <c r="K689">
        <f t="shared" si="82"/>
        <v>13.399151626629397</v>
      </c>
      <c r="L689">
        <f t="shared" si="83"/>
        <v>13.387537221243516</v>
      </c>
      <c r="M689">
        <f t="shared" si="84"/>
        <v>1.1614405385881238E-2</v>
      </c>
      <c r="O689">
        <f t="shared" si="85"/>
        <v>1.0307822398455935</v>
      </c>
      <c r="P689" s="3">
        <f t="shared" si="88"/>
        <v>13.696057004121817</v>
      </c>
      <c r="R689">
        <f t="shared" si="86"/>
        <v>13.277040818781996</v>
      </c>
      <c r="S689">
        <f t="shared" si="87"/>
        <v>1.001097032665554E-2</v>
      </c>
    </row>
    <row r="690" spans="1:19" x14ac:dyDescent="0.25">
      <c r="A690" s="1">
        <v>44463</v>
      </c>
      <c r="B690">
        <v>13.93999958</v>
      </c>
      <c r="C690">
        <v>13.64000034</v>
      </c>
      <c r="D690">
        <v>13.65999985</v>
      </c>
      <c r="E690">
        <v>13.77999973</v>
      </c>
      <c r="F690">
        <v>57440200</v>
      </c>
      <c r="G690">
        <v>13.77999973</v>
      </c>
      <c r="I690">
        <f t="shared" si="89"/>
        <v>13.396657542918959</v>
      </c>
      <c r="K690">
        <f t="shared" si="82"/>
        <v>13.612615526801697</v>
      </c>
      <c r="L690">
        <f t="shared" si="83"/>
        <v>13.589575678314699</v>
      </c>
      <c r="M690">
        <f t="shared" si="84"/>
        <v>2.3039848486999321E-2</v>
      </c>
      <c r="O690">
        <f t="shared" si="85"/>
        <v>1.0309954408796567</v>
      </c>
      <c r="P690" s="3">
        <f t="shared" si="88"/>
        <v>13.794851979329987</v>
      </c>
      <c r="R690">
        <f t="shared" si="86"/>
        <v>13.365416150481954</v>
      </c>
      <c r="S690">
        <f t="shared" si="87"/>
        <v>1.4712832009053651E-2</v>
      </c>
    </row>
    <row r="691" spans="1:19" x14ac:dyDescent="0.25">
      <c r="A691" s="1">
        <v>44466</v>
      </c>
      <c r="B691">
        <v>14.289999959999999</v>
      </c>
      <c r="C691">
        <v>13.880000109999999</v>
      </c>
      <c r="D691">
        <v>13.89000034</v>
      </c>
      <c r="E691">
        <v>14.15999985</v>
      </c>
      <c r="F691">
        <v>68769700</v>
      </c>
      <c r="G691">
        <v>14.15999985</v>
      </c>
      <c r="I691">
        <f t="shared" si="89"/>
        <v>13.58832863645948</v>
      </c>
      <c r="K691">
        <f t="shared" si="82"/>
        <v>13.925769066583797</v>
      </c>
      <c r="L691">
        <f t="shared" si="83"/>
        <v>13.886307688400848</v>
      </c>
      <c r="M691">
        <f t="shared" si="84"/>
        <v>3.9461378182948315E-2</v>
      </c>
      <c r="O691">
        <f t="shared" si="85"/>
        <v>1.039848208638527</v>
      </c>
      <c r="P691" s="3">
        <f t="shared" si="88"/>
        <v>14.175915902187318</v>
      </c>
      <c r="R691">
        <f t="shared" si="86"/>
        <v>13.604502837604139</v>
      </c>
      <c r="S691">
        <f t="shared" si="87"/>
        <v>2.8175263315841546E-2</v>
      </c>
    </row>
    <row r="692" spans="1:19" x14ac:dyDescent="0.25">
      <c r="A692" s="1">
        <v>44467</v>
      </c>
      <c r="B692">
        <v>14.72999954</v>
      </c>
      <c r="C692">
        <v>14.22999954</v>
      </c>
      <c r="D692">
        <v>14.630000109999999</v>
      </c>
      <c r="E692">
        <v>14.31000042</v>
      </c>
      <c r="F692">
        <v>107090900</v>
      </c>
      <c r="G692">
        <v>14.31000042</v>
      </c>
      <c r="I692">
        <f t="shared" si="89"/>
        <v>13.874164243229739</v>
      </c>
      <c r="K692">
        <f t="shared" si="82"/>
        <v>14.168873062077333</v>
      </c>
      <c r="L692">
        <f t="shared" si="83"/>
        <v>14.117884743291899</v>
      </c>
      <c r="M692">
        <f t="shared" si="84"/>
        <v>5.0988318785434493E-2</v>
      </c>
      <c r="O692">
        <f t="shared" si="85"/>
        <v>1.0365396619056533</v>
      </c>
      <c r="P692" s="3">
        <f t="shared" si="88"/>
        <v>14.35533809283173</v>
      </c>
      <c r="R692">
        <f t="shared" si="86"/>
        <v>13.81044825590339</v>
      </c>
      <c r="S692">
        <f t="shared" si="87"/>
        <v>3.884147261484612E-2</v>
      </c>
    </row>
    <row r="693" spans="1:19" x14ac:dyDescent="0.25">
      <c r="A693" s="1">
        <v>44468</v>
      </c>
      <c r="B693">
        <v>14.5</v>
      </c>
      <c r="C693">
        <v>14.170000079999999</v>
      </c>
      <c r="D693">
        <v>14.460000040000001</v>
      </c>
      <c r="E693">
        <v>14.30000019</v>
      </c>
      <c r="F693">
        <v>56805500</v>
      </c>
      <c r="G693">
        <v>14.30000019</v>
      </c>
      <c r="I693">
        <f t="shared" si="89"/>
        <v>14.092082331614868</v>
      </c>
      <c r="K693">
        <f t="shared" si="82"/>
        <v>14.289358758661781</v>
      </c>
      <c r="L693">
        <f t="shared" si="83"/>
        <v>14.234436626038667</v>
      </c>
      <c r="M693">
        <f t="shared" si="84"/>
        <v>5.4922132623114468E-2</v>
      </c>
      <c r="O693">
        <f t="shared" si="85"/>
        <v>1.0111290126731936</v>
      </c>
      <c r="P693" s="3">
        <f t="shared" si="88"/>
        <v>14.399513474369527</v>
      </c>
      <c r="R693">
        <f t="shared" si="86"/>
        <v>14.18220833827233</v>
      </c>
      <c r="S693">
        <f t="shared" si="87"/>
        <v>5.8816589200091758E-2</v>
      </c>
    </row>
    <row r="694" spans="1:19" x14ac:dyDescent="0.25">
      <c r="A694" s="1">
        <v>44469</v>
      </c>
      <c r="B694">
        <v>14.31999969</v>
      </c>
      <c r="C694">
        <v>14.09000015</v>
      </c>
      <c r="D694">
        <v>14.260000229999999</v>
      </c>
      <c r="E694">
        <v>14.15999985</v>
      </c>
      <c r="F694">
        <v>78759800</v>
      </c>
      <c r="G694">
        <v>14.15999985</v>
      </c>
      <c r="I694">
        <f t="shared" si="89"/>
        <v>14.196041260807434</v>
      </c>
      <c r="K694">
        <f t="shared" si="82"/>
        <v>14.275720669694152</v>
      </c>
      <c r="L694">
        <f t="shared" si="83"/>
        <v>14.224679304330891</v>
      </c>
      <c r="M694">
        <f t="shared" si="84"/>
        <v>5.1041365363261065E-2</v>
      </c>
      <c r="O694">
        <f t="shared" si="85"/>
        <v>0.9919982175717762</v>
      </c>
      <c r="P694" s="3">
        <f t="shared" si="88"/>
        <v>14.252552998332554</v>
      </c>
      <c r="R694">
        <f t="shared" si="86"/>
        <v>14.304871381048539</v>
      </c>
      <c r="S694">
        <f t="shared" si="87"/>
        <v>6.2647376414658756E-2</v>
      </c>
    </row>
    <row r="695" spans="1:19" x14ac:dyDescent="0.25">
      <c r="A695" s="1">
        <v>44470</v>
      </c>
      <c r="H695">
        <v>14.16</v>
      </c>
      <c r="I695">
        <f>($J$2*$G$694+(1-$J$2)*I694)</f>
        <v>14.178020555403716</v>
      </c>
      <c r="K695">
        <f>SUM($L$694,$M$694*(ROW(A695)-694))</f>
        <v>14.275720669694152</v>
      </c>
      <c r="P695" s="3">
        <f>($R$694+((ROW(A695)-694)*$S$694))*$O$688</f>
        <v>14.573489235076387</v>
      </c>
    </row>
    <row r="696" spans="1:19" x14ac:dyDescent="0.25">
      <c r="A696" s="1">
        <v>44473</v>
      </c>
      <c r="H696">
        <v>14.35</v>
      </c>
      <c r="I696">
        <f>($J$2*$G$694+(1-$J$2)*I695)</f>
        <v>14.169010202701859</v>
      </c>
      <c r="K696">
        <f>SUM($L$694,$M$694*(ROW(A696)-694))</f>
        <v>14.326762035057413</v>
      </c>
      <c r="P696" s="3">
        <f>($R$694+((ROW(A696)-694)*$S$694))*O689</f>
        <v>14.874358968822644</v>
      </c>
    </row>
    <row r="697" spans="1:19" x14ac:dyDescent="0.25">
      <c r="A697" s="1">
        <v>44474</v>
      </c>
      <c r="H697">
        <v>14.29</v>
      </c>
      <c r="I697">
        <f t="shared" ref="I697:I715" si="90">($J$2*$G$694+(1-$J$2)*I696)</f>
        <v>14.16450502635093</v>
      </c>
      <c r="K697">
        <f t="shared" ref="K697:K715" si="91">SUM($L$694,$M$694*(ROW(A697)-694))</f>
        <v>14.377803400420675</v>
      </c>
      <c r="P697" s="3">
        <f>($R$694+((ROW(A697)-694)*$S$694))*O690</f>
        <v>14.942024654630677</v>
      </c>
    </row>
    <row r="698" spans="1:19" x14ac:dyDescent="0.25">
      <c r="A698" s="1">
        <v>44475</v>
      </c>
      <c r="H698">
        <v>14.12</v>
      </c>
      <c r="I698">
        <f t="shared" si="90"/>
        <v>14.162252438175464</v>
      </c>
      <c r="K698">
        <f t="shared" si="91"/>
        <v>14.428844765783936</v>
      </c>
      <c r="P698" s="3">
        <f t="shared" ref="P698:P701" si="92">($R$694+((ROW(A698)-694)*$S$694))*O691</f>
        <v>15.135469928950601</v>
      </c>
    </row>
    <row r="699" spans="1:19" x14ac:dyDescent="0.25">
      <c r="A699" s="1">
        <v>44476</v>
      </c>
      <c r="H699">
        <v>14.89</v>
      </c>
      <c r="I699">
        <f t="shared" si="90"/>
        <v>14.161126144087731</v>
      </c>
      <c r="K699">
        <f t="shared" si="91"/>
        <v>14.479886131147197</v>
      </c>
      <c r="P699" s="3">
        <f t="shared" si="92"/>
        <v>15.152248996756541</v>
      </c>
    </row>
    <row r="700" spans="1:19" x14ac:dyDescent="0.25">
      <c r="A700" s="1">
        <v>44477</v>
      </c>
      <c r="H700">
        <v>15.12</v>
      </c>
      <c r="I700">
        <f t="shared" si="90"/>
        <v>14.160562997043865</v>
      </c>
      <c r="K700">
        <f t="shared" si="91"/>
        <v>14.530927496510458</v>
      </c>
      <c r="P700" s="3">
        <f t="shared" si="92"/>
        <v>14.844137955100949</v>
      </c>
    </row>
    <row r="701" spans="1:19" x14ac:dyDescent="0.25">
      <c r="A701" s="1">
        <v>44480</v>
      </c>
      <c r="H701">
        <v>15.09</v>
      </c>
      <c r="I701">
        <f t="shared" si="90"/>
        <v>14.160281423521933</v>
      </c>
      <c r="K701">
        <f t="shared" si="91"/>
        <v>14.581968861873719</v>
      </c>
      <c r="P701" s="3">
        <f t="shared" si="92"/>
        <v>14.625429512765891</v>
      </c>
    </row>
    <row r="702" spans="1:19" x14ac:dyDescent="0.25">
      <c r="A702" s="1">
        <v>44481</v>
      </c>
      <c r="H702">
        <v>15.64</v>
      </c>
      <c r="I702">
        <f t="shared" si="90"/>
        <v>14.160140636760968</v>
      </c>
      <c r="K702">
        <f t="shared" si="91"/>
        <v>14.63301022723698</v>
      </c>
      <c r="P702" s="3">
        <f>($R$694+((ROW(A702)-694)*$S$694))*$O$694</f>
        <v>14.687575598504779</v>
      </c>
    </row>
    <row r="703" spans="1:19" x14ac:dyDescent="0.25">
      <c r="A703" s="1">
        <v>44482</v>
      </c>
      <c r="H703">
        <v>15.51</v>
      </c>
      <c r="I703">
        <f t="shared" si="90"/>
        <v>14.160070243380485</v>
      </c>
      <c r="K703">
        <f t="shared" si="91"/>
        <v>14.684051592600241</v>
      </c>
      <c r="P703" s="3">
        <f t="shared" ref="P703:P715" si="93">($R$694+((ROW(A703)-694)*$S$694))*$O$694</f>
        <v>14.749721684243669</v>
      </c>
    </row>
    <row r="704" spans="1:19" x14ac:dyDescent="0.25">
      <c r="A704" s="1">
        <v>44483</v>
      </c>
      <c r="H704">
        <v>15.45</v>
      </c>
      <c r="I704">
        <f t="shared" si="90"/>
        <v>14.160035046690243</v>
      </c>
      <c r="K704">
        <f t="shared" si="91"/>
        <v>14.735092957963502</v>
      </c>
      <c r="P704" s="3">
        <f t="shared" si="93"/>
        <v>14.811867769982561</v>
      </c>
    </row>
    <row r="705" spans="1:16" x14ac:dyDescent="0.25">
      <c r="A705" s="1">
        <v>44484</v>
      </c>
      <c r="H705">
        <v>15.7</v>
      </c>
      <c r="I705">
        <f t="shared" si="90"/>
        <v>14.160017448345123</v>
      </c>
      <c r="K705">
        <f t="shared" si="91"/>
        <v>14.786134323326763</v>
      </c>
      <c r="P705" s="3">
        <f t="shared" si="93"/>
        <v>14.874013855721449</v>
      </c>
    </row>
    <row r="706" spans="1:16" x14ac:dyDescent="0.25">
      <c r="A706" s="1">
        <v>44487</v>
      </c>
      <c r="H706">
        <v>15.56</v>
      </c>
      <c r="I706">
        <f t="shared" si="90"/>
        <v>14.160008649172561</v>
      </c>
      <c r="K706">
        <f t="shared" si="91"/>
        <v>14.837175688690024</v>
      </c>
      <c r="P706" s="3">
        <f t="shared" si="93"/>
        <v>14.936159941460339</v>
      </c>
    </row>
    <row r="707" spans="1:16" x14ac:dyDescent="0.25">
      <c r="A707" s="1">
        <v>44488</v>
      </c>
      <c r="H707">
        <v>15.42</v>
      </c>
      <c r="I707">
        <f t="shared" si="90"/>
        <v>14.160004249586279</v>
      </c>
      <c r="K707">
        <f t="shared" si="91"/>
        <v>14.888217054053285</v>
      </c>
      <c r="P707" s="3">
        <f t="shared" si="93"/>
        <v>14.998306027199227</v>
      </c>
    </row>
    <row r="708" spans="1:16" x14ac:dyDescent="0.25">
      <c r="A708" s="1">
        <v>44489</v>
      </c>
      <c r="H708">
        <v>16.04</v>
      </c>
      <c r="I708">
        <f t="shared" si="90"/>
        <v>14.160002049793139</v>
      </c>
      <c r="K708">
        <f t="shared" si="91"/>
        <v>14.939258419416547</v>
      </c>
      <c r="P708" s="3">
        <f t="shared" si="93"/>
        <v>15.060452112938119</v>
      </c>
    </row>
    <row r="709" spans="1:16" x14ac:dyDescent="0.25">
      <c r="A709" s="1">
        <v>44490</v>
      </c>
      <c r="H709">
        <v>16.55</v>
      </c>
      <c r="I709">
        <f t="shared" si="90"/>
        <v>14.16000094989657</v>
      </c>
      <c r="K709">
        <f t="shared" si="91"/>
        <v>14.990299784779808</v>
      </c>
      <c r="P709" s="3">
        <f t="shared" si="93"/>
        <v>15.122598198677007</v>
      </c>
    </row>
    <row r="710" spans="1:16" x14ac:dyDescent="0.25">
      <c r="A710" s="1">
        <v>44491</v>
      </c>
      <c r="H710">
        <v>16.28</v>
      </c>
      <c r="I710">
        <f t="shared" si="90"/>
        <v>14.160000399948284</v>
      </c>
      <c r="K710">
        <f t="shared" si="91"/>
        <v>15.041341150143069</v>
      </c>
      <c r="P710" s="3">
        <f t="shared" si="93"/>
        <v>15.184744284415897</v>
      </c>
    </row>
    <row r="711" spans="1:16" x14ac:dyDescent="0.25">
      <c r="A711" s="1">
        <v>44494</v>
      </c>
      <c r="H711">
        <v>16</v>
      </c>
      <c r="I711">
        <f t="shared" si="90"/>
        <v>14.160000124974143</v>
      </c>
      <c r="K711">
        <f t="shared" si="91"/>
        <v>15.09238251550633</v>
      </c>
      <c r="P711" s="3">
        <f t="shared" si="93"/>
        <v>15.246890370154786</v>
      </c>
    </row>
    <row r="712" spans="1:16" x14ac:dyDescent="0.25">
      <c r="A712" s="1">
        <v>44495</v>
      </c>
      <c r="H712">
        <v>15.94</v>
      </c>
      <c r="I712">
        <f t="shared" si="90"/>
        <v>14.159999987487073</v>
      </c>
      <c r="K712">
        <f t="shared" si="91"/>
        <v>15.143423880869591</v>
      </c>
      <c r="P712" s="3">
        <f t="shared" si="93"/>
        <v>15.309036455893677</v>
      </c>
    </row>
    <row r="713" spans="1:16" x14ac:dyDescent="0.25">
      <c r="A713" s="1">
        <v>44496</v>
      </c>
      <c r="H713">
        <v>15.51</v>
      </c>
      <c r="I713">
        <f t="shared" si="90"/>
        <v>14.159999918743537</v>
      </c>
      <c r="K713">
        <f t="shared" si="91"/>
        <v>15.194465246232852</v>
      </c>
      <c r="P713" s="3">
        <f t="shared" si="93"/>
        <v>15.371182541632566</v>
      </c>
    </row>
    <row r="714" spans="1:16" x14ac:dyDescent="0.25">
      <c r="A714" s="1">
        <v>44497</v>
      </c>
      <c r="H714">
        <v>16.86</v>
      </c>
      <c r="I714">
        <f t="shared" si="90"/>
        <v>14.159999884371768</v>
      </c>
      <c r="K714">
        <f t="shared" si="91"/>
        <v>15.245506611596113</v>
      </c>
      <c r="P714" s="3">
        <f t="shared" si="93"/>
        <v>15.433328627371456</v>
      </c>
    </row>
    <row r="715" spans="1:16" x14ac:dyDescent="0.25">
      <c r="A715" s="1">
        <v>44498</v>
      </c>
      <c r="H715">
        <v>17.079999999999998</v>
      </c>
      <c r="I715">
        <f t="shared" si="90"/>
        <v>14.159999867185885</v>
      </c>
      <c r="K715">
        <f t="shared" si="91"/>
        <v>15.296547976959374</v>
      </c>
      <c r="P715" s="3">
        <f t="shared" si="93"/>
        <v>15.495474713110344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4A50-B398-4827-B9A2-6AE17CFD9836}">
  <dimension ref="A1:O1650"/>
  <sheetViews>
    <sheetView workbookViewId="0">
      <pane ySplit="1" topLeftCell="A653" activePane="bottomLeft" state="frozen"/>
      <selection pane="bottomLeft" activeCell="H654" sqref="H654"/>
    </sheetView>
  </sheetViews>
  <sheetFormatPr defaultRowHeight="15" x14ac:dyDescent="0.25"/>
  <cols>
    <col min="1" max="1" width="10.42578125" style="8" bestFit="1" customWidth="1"/>
    <col min="2" max="3" width="12" style="8" bestFit="1" customWidth="1"/>
    <col min="4" max="4" width="9.140625" style="8"/>
    <col min="5" max="5" width="4.85546875" style="8" bestFit="1" customWidth="1"/>
    <col min="6" max="6" width="21.140625" style="8" bestFit="1" customWidth="1"/>
    <col min="7" max="7" width="28.7109375" style="8" bestFit="1" customWidth="1"/>
    <col min="8" max="8" width="12" style="8" bestFit="1" customWidth="1"/>
    <col min="9" max="9" width="9.140625" style="8"/>
    <col min="10" max="10" width="8.140625" style="8" bestFit="1" customWidth="1"/>
    <col min="11" max="11" width="3" style="8" bestFit="1" customWidth="1"/>
    <col min="12" max="12" width="15" style="8" bestFit="1" customWidth="1"/>
    <col min="13" max="16384" width="9.140625" style="8"/>
  </cols>
  <sheetData>
    <row r="1" spans="1:7" x14ac:dyDescent="0.25">
      <c r="A1" s="5" t="s">
        <v>0</v>
      </c>
      <c r="B1" s="5" t="s">
        <v>6</v>
      </c>
      <c r="C1" s="5" t="s">
        <v>7</v>
      </c>
      <c r="F1" s="5" t="s">
        <v>19</v>
      </c>
      <c r="G1" s="5" t="s">
        <v>29</v>
      </c>
    </row>
    <row r="2" spans="1:7" x14ac:dyDescent="0.25">
      <c r="A2" s="9">
        <v>43467</v>
      </c>
      <c r="B2" s="8">
        <v>7.2842802999999998</v>
      </c>
    </row>
    <row r="3" spans="1:7" x14ac:dyDescent="0.25">
      <c r="A3" s="9">
        <v>43468</v>
      </c>
      <c r="B3" s="8">
        <v>7.1736330989999999</v>
      </c>
      <c r="F3" s="8">
        <f>LN(B3/B2)</f>
        <v>-1.5306408082083629E-2</v>
      </c>
      <c r="G3" s="8">
        <f>F3^2</f>
        <v>2.3428612837527504E-4</v>
      </c>
    </row>
    <row r="4" spans="1:7" x14ac:dyDescent="0.25">
      <c r="A4" s="9">
        <v>43469</v>
      </c>
      <c r="B4" s="8">
        <v>7.4502515789999997</v>
      </c>
      <c r="F4" s="8">
        <f>LN(B4/B3)</f>
        <v>3.7835566168202654E-2</v>
      </c>
      <c r="G4" s="8">
        <f t="shared" ref="G4:G67" si="0">F4^2</f>
        <v>1.4315300672684413E-3</v>
      </c>
    </row>
    <row r="5" spans="1:7" x14ac:dyDescent="0.25">
      <c r="A5" s="9">
        <v>43472</v>
      </c>
      <c r="B5" s="8">
        <v>7.6438846590000002</v>
      </c>
      <c r="F5" s="8">
        <f t="shared" ref="F5:F68" si="1">LN(B5/B4)</f>
        <v>2.5658136360106231E-2</v>
      </c>
      <c r="G5" s="8">
        <f t="shared" si="0"/>
        <v>6.5833996147380538E-4</v>
      </c>
    </row>
    <row r="6" spans="1:7" x14ac:dyDescent="0.25">
      <c r="A6" s="9">
        <v>43473</v>
      </c>
      <c r="B6" s="8">
        <v>7.7176494599999996</v>
      </c>
      <c r="F6" s="8">
        <f t="shared" si="1"/>
        <v>9.6039064070697847E-3</v>
      </c>
      <c r="G6" s="8">
        <f t="shared" si="0"/>
        <v>9.2235018275756058E-5</v>
      </c>
    </row>
    <row r="7" spans="1:7" x14ac:dyDescent="0.25">
      <c r="A7" s="9">
        <v>43474</v>
      </c>
      <c r="B7" s="8">
        <v>8.0403709410000008</v>
      </c>
      <c r="F7" s="8">
        <f t="shared" si="1"/>
        <v>4.09653754851248E-2</v>
      </c>
      <c r="G7" s="8">
        <f t="shared" si="0"/>
        <v>1.6781619886372639E-3</v>
      </c>
    </row>
    <row r="8" spans="1:7" x14ac:dyDescent="0.25">
      <c r="A8" s="9">
        <v>43475</v>
      </c>
      <c r="B8" s="8">
        <v>7.9942684169999998</v>
      </c>
      <c r="F8" s="8">
        <f t="shared" si="1"/>
        <v>-5.7503820334901968E-3</v>
      </c>
      <c r="G8" s="8">
        <f t="shared" si="0"/>
        <v>3.3066893531086854E-5</v>
      </c>
    </row>
    <row r="9" spans="1:7" x14ac:dyDescent="0.25">
      <c r="A9" s="9">
        <v>43476</v>
      </c>
      <c r="B9" s="8">
        <v>8.1325759889999993</v>
      </c>
      <c r="F9" s="8">
        <f t="shared" si="1"/>
        <v>1.7152886155507582E-2</v>
      </c>
      <c r="G9" s="8">
        <f t="shared" si="0"/>
        <v>2.9422150346380369E-4</v>
      </c>
    </row>
    <row r="10" spans="1:7" x14ac:dyDescent="0.25">
      <c r="A10" s="9">
        <v>43479</v>
      </c>
      <c r="B10" s="8">
        <v>8.2893266679999993</v>
      </c>
      <c r="F10" s="8">
        <f t="shared" si="1"/>
        <v>1.9091020464171018E-2</v>
      </c>
      <c r="G10" s="8">
        <f t="shared" si="0"/>
        <v>3.6446706236339661E-4</v>
      </c>
    </row>
    <row r="11" spans="1:7" x14ac:dyDescent="0.25">
      <c r="A11" s="9">
        <v>43480</v>
      </c>
      <c r="B11" s="8">
        <v>8.1510171889999992</v>
      </c>
      <c r="F11" s="8">
        <f t="shared" si="1"/>
        <v>-1.6826015721985974E-2</v>
      </c>
      <c r="G11" s="8">
        <f t="shared" si="0"/>
        <v>2.8311480507651918E-4</v>
      </c>
    </row>
    <row r="12" spans="1:7" x14ac:dyDescent="0.25">
      <c r="A12" s="9">
        <v>43481</v>
      </c>
      <c r="B12" s="8">
        <v>7.6438846590000002</v>
      </c>
      <c r="F12" s="8">
        <f t="shared" si="1"/>
        <v>-6.42367907563971E-2</v>
      </c>
      <c r="G12" s="8">
        <f t="shared" si="0"/>
        <v>4.126365286681144E-3</v>
      </c>
    </row>
    <row r="13" spans="1:7" x14ac:dyDescent="0.25">
      <c r="A13" s="9">
        <v>43482</v>
      </c>
      <c r="B13" s="8">
        <v>7.7084283830000002</v>
      </c>
      <c r="F13" s="8">
        <f t="shared" si="1"/>
        <v>8.4083882472202401E-3</v>
      </c>
      <c r="G13" s="8">
        <f t="shared" si="0"/>
        <v>7.0700992915991462E-5</v>
      </c>
    </row>
    <row r="14" spans="1:7" x14ac:dyDescent="0.25">
      <c r="A14" s="9">
        <v>43483</v>
      </c>
      <c r="B14" s="8">
        <v>7.9112825390000001</v>
      </c>
      <c r="F14" s="8">
        <f t="shared" si="1"/>
        <v>2.5975584680630225E-2</v>
      </c>
      <c r="G14" s="8">
        <f t="shared" si="0"/>
        <v>6.7473099950059168E-4</v>
      </c>
    </row>
    <row r="15" spans="1:7" x14ac:dyDescent="0.25">
      <c r="A15" s="9">
        <v>43487</v>
      </c>
      <c r="B15" s="8">
        <v>7.837516785</v>
      </c>
      <c r="F15" s="8">
        <f t="shared" si="1"/>
        <v>-9.3678625190137081E-3</v>
      </c>
      <c r="G15" s="8">
        <f t="shared" si="0"/>
        <v>8.7756848175141861E-5</v>
      </c>
    </row>
    <row r="16" spans="1:7" x14ac:dyDescent="0.25">
      <c r="A16" s="9">
        <v>43488</v>
      </c>
      <c r="B16" s="8">
        <v>7.6899876589999998</v>
      </c>
      <c r="F16" s="8">
        <f t="shared" si="1"/>
        <v>-1.900286887871868E-2</v>
      </c>
      <c r="G16" s="8">
        <f t="shared" si="0"/>
        <v>3.6110902562177497E-4</v>
      </c>
    </row>
    <row r="17" spans="1:7" x14ac:dyDescent="0.25">
      <c r="A17" s="9">
        <v>43489</v>
      </c>
      <c r="B17" s="8">
        <v>7.9297227860000001</v>
      </c>
      <c r="F17" s="8">
        <f t="shared" si="1"/>
        <v>3.0698898701647138E-2</v>
      </c>
      <c r="G17" s="8">
        <f t="shared" si="0"/>
        <v>9.4242238149399237E-4</v>
      </c>
    </row>
    <row r="18" spans="1:7" x14ac:dyDescent="0.25">
      <c r="A18" s="9">
        <v>43490</v>
      </c>
      <c r="B18" s="8">
        <v>8.1694583890000008</v>
      </c>
      <c r="F18" s="8">
        <f t="shared" si="1"/>
        <v>2.978453661192923E-2</v>
      </c>
      <c r="G18" s="8">
        <f t="shared" si="0"/>
        <v>8.8711862118735275E-4</v>
      </c>
    </row>
    <row r="19" spans="1:7" x14ac:dyDescent="0.25">
      <c r="A19" s="9">
        <v>43493</v>
      </c>
      <c r="B19" s="8">
        <v>7.9850468640000001</v>
      </c>
      <c r="F19" s="8">
        <f t="shared" si="1"/>
        <v>-2.2831963364261226E-2</v>
      </c>
      <c r="G19" s="8">
        <f t="shared" si="0"/>
        <v>5.2129855106696681E-4</v>
      </c>
    </row>
    <row r="20" spans="1:7" x14ac:dyDescent="0.25">
      <c r="A20" s="9">
        <v>43494</v>
      </c>
      <c r="B20" s="8">
        <v>8.0772533420000006</v>
      </c>
      <c r="F20" s="8">
        <f t="shared" si="1"/>
        <v>1.1481231167783301E-2</v>
      </c>
      <c r="G20" s="8">
        <f t="shared" si="0"/>
        <v>1.318186691280787E-4</v>
      </c>
    </row>
    <row r="21" spans="1:7" x14ac:dyDescent="0.25">
      <c r="A21" s="9">
        <v>43495</v>
      </c>
      <c r="B21" s="8">
        <v>8.1710653309999994</v>
      </c>
      <c r="F21" s="8">
        <f t="shared" si="1"/>
        <v>1.154741402047744E-2</v>
      </c>
      <c r="G21" s="8">
        <f t="shared" si="0"/>
        <v>1.3334277056031895E-4</v>
      </c>
    </row>
    <row r="22" spans="1:7" x14ac:dyDescent="0.25">
      <c r="A22" s="9">
        <v>43496</v>
      </c>
      <c r="B22" s="8">
        <v>8.2554969790000001</v>
      </c>
      <c r="F22" s="8">
        <f t="shared" si="1"/>
        <v>1.0279983109426497E-2</v>
      </c>
      <c r="G22" s="8">
        <f t="shared" si="0"/>
        <v>1.0567805273009407E-4</v>
      </c>
    </row>
    <row r="23" spans="1:7" x14ac:dyDescent="0.25">
      <c r="A23" s="9">
        <v>43497</v>
      </c>
      <c r="B23" s="8">
        <v>8.1804466250000001</v>
      </c>
      <c r="F23" s="8">
        <f t="shared" si="1"/>
        <v>-9.1325301944218014E-3</v>
      </c>
      <c r="G23" s="8">
        <f t="shared" si="0"/>
        <v>8.3403107752025904E-5</v>
      </c>
    </row>
    <row r="24" spans="1:7" x14ac:dyDescent="0.25">
      <c r="A24" s="9">
        <v>43500</v>
      </c>
      <c r="B24" s="8">
        <v>8.1616849899999995</v>
      </c>
      <c r="F24" s="8">
        <f t="shared" si="1"/>
        <v>-2.2961072257624711E-3</v>
      </c>
      <c r="G24" s="8">
        <f t="shared" si="0"/>
        <v>5.2721083921986316E-6</v>
      </c>
    </row>
    <row r="25" spans="1:7" x14ac:dyDescent="0.25">
      <c r="A25" s="9">
        <v>43501</v>
      </c>
      <c r="B25" s="8">
        <v>8.2085905080000003</v>
      </c>
      <c r="F25" s="8">
        <f t="shared" si="1"/>
        <v>5.7305872914583571E-3</v>
      </c>
      <c r="G25" s="8">
        <f t="shared" si="0"/>
        <v>3.283963070502403E-5</v>
      </c>
    </row>
    <row r="26" spans="1:7" x14ac:dyDescent="0.25">
      <c r="A26" s="9">
        <v>43502</v>
      </c>
      <c r="B26" s="8">
        <v>8.1804466250000001</v>
      </c>
      <c r="F26" s="8">
        <f t="shared" si="1"/>
        <v>-3.4344800656958968E-3</v>
      </c>
      <c r="G26" s="8">
        <f t="shared" si="0"/>
        <v>1.1795653321662492E-5</v>
      </c>
    </row>
    <row r="27" spans="1:7" x14ac:dyDescent="0.25">
      <c r="A27" s="9">
        <v>43503</v>
      </c>
      <c r="B27" s="8">
        <v>7.7958154679999998</v>
      </c>
      <c r="F27" s="8">
        <f t="shared" si="1"/>
        <v>-4.8159637479452594E-2</v>
      </c>
      <c r="G27" s="8">
        <f t="shared" si="0"/>
        <v>2.3193506821522951E-3</v>
      </c>
    </row>
    <row r="28" spans="1:7" x14ac:dyDescent="0.25">
      <c r="A28" s="9">
        <v>43504</v>
      </c>
      <c r="B28" s="8">
        <v>7.8708653450000003</v>
      </c>
      <c r="F28" s="8">
        <f t="shared" si="1"/>
        <v>9.5808999987615339E-3</v>
      </c>
      <c r="G28" s="8">
        <f t="shared" si="0"/>
        <v>9.1793644786268764E-5</v>
      </c>
    </row>
    <row r="29" spans="1:7" x14ac:dyDescent="0.25">
      <c r="A29" s="9">
        <v>43507</v>
      </c>
      <c r="B29" s="8">
        <v>7.8145775789999998</v>
      </c>
      <c r="F29" s="8">
        <f t="shared" si="1"/>
        <v>-7.1771014553356789E-3</v>
      </c>
      <c r="G29" s="8">
        <f t="shared" si="0"/>
        <v>5.1510785300181518E-5</v>
      </c>
    </row>
    <row r="30" spans="1:7" x14ac:dyDescent="0.25">
      <c r="A30" s="9">
        <v>43508</v>
      </c>
      <c r="B30" s="8">
        <v>7.9365344049999997</v>
      </c>
      <c r="F30" s="8">
        <f t="shared" si="1"/>
        <v>1.5485797233722641E-2</v>
      </c>
      <c r="G30" s="8">
        <f t="shared" si="0"/>
        <v>2.3980991596397181E-4</v>
      </c>
    </row>
    <row r="31" spans="1:7" x14ac:dyDescent="0.25">
      <c r="A31" s="9">
        <v>43509</v>
      </c>
      <c r="B31" s="8">
        <v>7.8896274569999996</v>
      </c>
      <c r="F31" s="8">
        <f t="shared" si="1"/>
        <v>-5.9277904223439572E-3</v>
      </c>
      <c r="G31" s="8">
        <f t="shared" si="0"/>
        <v>3.513869929123275E-5</v>
      </c>
    </row>
    <row r="32" spans="1:7" x14ac:dyDescent="0.25">
      <c r="A32" s="9">
        <v>43510</v>
      </c>
      <c r="B32" s="8">
        <v>7.8990097050000001</v>
      </c>
      <c r="F32" s="8">
        <f t="shared" si="1"/>
        <v>1.1884811853098423E-3</v>
      </c>
      <c r="G32" s="8">
        <f t="shared" si="0"/>
        <v>1.4124875278354877E-6</v>
      </c>
    </row>
    <row r="33" spans="1:7" x14ac:dyDescent="0.25">
      <c r="A33" s="9">
        <v>43511</v>
      </c>
      <c r="B33" s="8">
        <v>8.0115842819999994</v>
      </c>
      <c r="F33" s="8">
        <f t="shared" si="1"/>
        <v>1.415113171971486E-2</v>
      </c>
      <c r="G33" s="8">
        <f t="shared" si="0"/>
        <v>2.0025452894872005E-4</v>
      </c>
    </row>
    <row r="34" spans="1:7" x14ac:dyDescent="0.25">
      <c r="A34" s="9">
        <v>43515</v>
      </c>
      <c r="B34" s="8">
        <v>8.2836399079999996</v>
      </c>
      <c r="F34" s="8">
        <f t="shared" si="1"/>
        <v>3.3393944678015403E-2</v>
      </c>
      <c r="G34" s="8">
        <f t="shared" si="0"/>
        <v>1.1151555411583532E-3</v>
      </c>
    </row>
    <row r="35" spans="1:7" x14ac:dyDescent="0.25">
      <c r="A35" s="9">
        <v>43516</v>
      </c>
      <c r="B35" s="8">
        <v>8.3868331909999991</v>
      </c>
      <c r="F35" s="8">
        <f t="shared" si="1"/>
        <v>1.2380524593818823E-2</v>
      </c>
      <c r="G35" s="8">
        <f t="shared" si="0"/>
        <v>1.5327738921815272E-4</v>
      </c>
    </row>
    <row r="36" spans="1:7" x14ac:dyDescent="0.25">
      <c r="A36" s="9">
        <v>43517</v>
      </c>
      <c r="B36" s="8">
        <v>8.1710653309999994</v>
      </c>
      <c r="F36" s="8">
        <f t="shared" si="1"/>
        <v>-2.6063702967215475E-2</v>
      </c>
      <c r="G36" s="8">
        <f t="shared" si="0"/>
        <v>6.7931661236323674E-4</v>
      </c>
    </row>
    <row r="37" spans="1:7" x14ac:dyDescent="0.25">
      <c r="A37" s="9">
        <v>43518</v>
      </c>
      <c r="B37" s="8">
        <v>8.1710653309999994</v>
      </c>
      <c r="F37" s="8">
        <f t="shared" si="1"/>
        <v>0</v>
      </c>
      <c r="G37" s="8">
        <f t="shared" si="0"/>
        <v>0</v>
      </c>
    </row>
    <row r="38" spans="1:7" x14ac:dyDescent="0.25">
      <c r="A38" s="9">
        <v>43521</v>
      </c>
      <c r="B38" s="8">
        <v>8.2179727549999999</v>
      </c>
      <c r="F38" s="8">
        <f t="shared" si="1"/>
        <v>5.724259329801226E-3</v>
      </c>
      <c r="G38" s="8">
        <f t="shared" si="0"/>
        <v>3.2767144874816381E-5</v>
      </c>
    </row>
    <row r="39" spans="1:7" x14ac:dyDescent="0.25">
      <c r="A39" s="9">
        <v>43522</v>
      </c>
      <c r="B39" s="8">
        <v>8.3305463789999994</v>
      </c>
      <c r="F39" s="8">
        <f t="shared" si="1"/>
        <v>1.360549057219697E-2</v>
      </c>
      <c r="G39" s="8">
        <f t="shared" si="0"/>
        <v>1.8510937371014064E-4</v>
      </c>
    </row>
    <row r="40" spans="1:7" x14ac:dyDescent="0.25">
      <c r="A40" s="9">
        <v>43523</v>
      </c>
      <c r="B40" s="8">
        <v>8.2367334369999998</v>
      </c>
      <c r="F40" s="8">
        <f t="shared" si="1"/>
        <v>-1.1325207969732378E-2</v>
      </c>
      <c r="G40" s="8">
        <f t="shared" si="0"/>
        <v>1.2826033555768978E-4</v>
      </c>
    </row>
    <row r="41" spans="1:7" x14ac:dyDescent="0.25">
      <c r="A41" s="9">
        <v>43524</v>
      </c>
      <c r="B41" s="8">
        <v>8.2273521420000009</v>
      </c>
      <c r="F41" s="8">
        <f t="shared" si="1"/>
        <v>-1.139607294954698E-3</v>
      </c>
      <c r="G41" s="8">
        <f t="shared" si="0"/>
        <v>1.298704786713964E-6</v>
      </c>
    </row>
    <row r="42" spans="1:7" x14ac:dyDescent="0.25">
      <c r="A42" s="9">
        <v>43525</v>
      </c>
      <c r="B42" s="8">
        <v>8.2461147310000005</v>
      </c>
      <c r="F42" s="8">
        <f t="shared" si="1"/>
        <v>2.2779172420422352E-3</v>
      </c>
      <c r="G42" s="8">
        <f t="shared" si="0"/>
        <v>5.1889069615933031E-6</v>
      </c>
    </row>
    <row r="43" spans="1:7" x14ac:dyDescent="0.25">
      <c r="A43" s="9">
        <v>43528</v>
      </c>
      <c r="B43" s="8">
        <v>8.2648782730000008</v>
      </c>
      <c r="F43" s="8">
        <f t="shared" si="1"/>
        <v>2.2728554330994875E-3</v>
      </c>
      <c r="G43" s="8">
        <f t="shared" si="0"/>
        <v>5.1658718197698593E-6</v>
      </c>
    </row>
    <row r="44" spans="1:7" x14ac:dyDescent="0.25">
      <c r="A44" s="9">
        <v>43529</v>
      </c>
      <c r="B44" s="8">
        <v>8.2273521420000009</v>
      </c>
      <c r="F44" s="8">
        <f t="shared" si="1"/>
        <v>-4.550772675141708E-3</v>
      </c>
      <c r="G44" s="8">
        <f t="shared" si="0"/>
        <v>2.0709531940816419E-5</v>
      </c>
    </row>
    <row r="45" spans="1:7" x14ac:dyDescent="0.25">
      <c r="A45" s="9">
        <v>43530</v>
      </c>
      <c r="B45" s="8">
        <v>8.0491085049999995</v>
      </c>
      <c r="F45" s="8">
        <f t="shared" si="1"/>
        <v>-2.1902889902382629E-2</v>
      </c>
      <c r="G45" s="8">
        <f t="shared" si="0"/>
        <v>4.7973658607589493E-4</v>
      </c>
    </row>
    <row r="46" spans="1:7" x14ac:dyDescent="0.25">
      <c r="A46" s="9">
        <v>43531</v>
      </c>
      <c r="B46" s="8">
        <v>7.9552965159999998</v>
      </c>
      <c r="F46" s="8">
        <f t="shared" si="1"/>
        <v>-1.1723405315049614E-2</v>
      </c>
      <c r="G46" s="8">
        <f t="shared" si="0"/>
        <v>1.3743823218093353E-4</v>
      </c>
    </row>
    <row r="47" spans="1:7" x14ac:dyDescent="0.25">
      <c r="A47" s="9">
        <v>43532</v>
      </c>
      <c r="B47" s="8">
        <v>7.8990097050000001</v>
      </c>
      <c r="F47" s="8">
        <f t="shared" si="1"/>
        <v>-7.1005374442125726E-3</v>
      </c>
      <c r="G47" s="8">
        <f t="shared" si="0"/>
        <v>5.0417631996664815E-5</v>
      </c>
    </row>
    <row r="48" spans="1:7" x14ac:dyDescent="0.25">
      <c r="A48" s="9">
        <v>43535</v>
      </c>
      <c r="B48" s="8">
        <v>8.0772523879999998</v>
      </c>
      <c r="F48" s="8">
        <f t="shared" si="1"/>
        <v>2.2314365894392896E-2</v>
      </c>
      <c r="G48" s="8">
        <f t="shared" si="0"/>
        <v>4.9793092526884488E-4</v>
      </c>
    </row>
    <row r="49" spans="1:7" x14ac:dyDescent="0.25">
      <c r="A49" s="9">
        <v>43536</v>
      </c>
      <c r="B49" s="8">
        <v>8.0397262569999999</v>
      </c>
      <c r="F49" s="8">
        <f t="shared" si="1"/>
        <v>-4.6567287380313424E-3</v>
      </c>
      <c r="G49" s="8">
        <f t="shared" si="0"/>
        <v>2.1685122539606978E-5</v>
      </c>
    </row>
    <row r="50" spans="1:7" x14ac:dyDescent="0.25">
      <c r="A50" s="9">
        <v>43537</v>
      </c>
      <c r="B50" s="8">
        <v>8.0022029880000005</v>
      </c>
      <c r="F50" s="8">
        <f t="shared" si="1"/>
        <v>-4.6781577029121994E-3</v>
      </c>
      <c r="G50" s="8">
        <f t="shared" si="0"/>
        <v>2.1885159493316745E-5</v>
      </c>
    </row>
    <row r="51" spans="1:7" x14ac:dyDescent="0.25">
      <c r="A51" s="9">
        <v>43538</v>
      </c>
      <c r="B51" s="8">
        <v>7.8896274569999996</v>
      </c>
      <c r="F51" s="8">
        <f t="shared" si="1"/>
        <v>-1.4167960638759042E-2</v>
      </c>
      <c r="G51" s="8">
        <f t="shared" si="0"/>
        <v>2.0073110866142553E-4</v>
      </c>
    </row>
    <row r="52" spans="1:7" x14ac:dyDescent="0.25">
      <c r="A52" s="9">
        <v>43539</v>
      </c>
      <c r="B52" s="8">
        <v>7.9083905220000004</v>
      </c>
      <c r="F52" s="8">
        <f t="shared" si="1"/>
        <v>2.3753706126063102E-3</v>
      </c>
      <c r="G52" s="8">
        <f t="shared" si="0"/>
        <v>5.6423855472336775E-6</v>
      </c>
    </row>
    <row r="53" spans="1:7" x14ac:dyDescent="0.25">
      <c r="A53" s="9">
        <v>43542</v>
      </c>
      <c r="B53" s="8">
        <v>8.0397262569999999</v>
      </c>
      <c r="F53" s="8">
        <f t="shared" si="1"/>
        <v>1.6470747729065021E-2</v>
      </c>
      <c r="G53" s="8">
        <f t="shared" si="0"/>
        <v>2.7128553075450053E-4</v>
      </c>
    </row>
    <row r="54" spans="1:7" x14ac:dyDescent="0.25">
      <c r="A54" s="9">
        <v>43543</v>
      </c>
      <c r="B54" s="8">
        <v>8.1616849899999995</v>
      </c>
      <c r="F54" s="8">
        <f t="shared" si="1"/>
        <v>1.505560655721425E-2</v>
      </c>
      <c r="G54" s="8">
        <f t="shared" si="0"/>
        <v>2.2667128880563271E-4</v>
      </c>
    </row>
    <row r="55" spans="1:7" x14ac:dyDescent="0.25">
      <c r="A55" s="9">
        <v>43544</v>
      </c>
      <c r="B55" s="8">
        <v>7.983440399</v>
      </c>
      <c r="F55" s="8">
        <f t="shared" si="1"/>
        <v>-2.2081195284527993E-2</v>
      </c>
      <c r="G55" s="8">
        <f t="shared" si="0"/>
        <v>4.8757918519346129E-4</v>
      </c>
    </row>
    <row r="56" spans="1:7" x14ac:dyDescent="0.25">
      <c r="A56" s="9">
        <v>43545</v>
      </c>
      <c r="B56" s="8">
        <v>8.1523017880000008</v>
      </c>
      <c r="F56" s="8">
        <f t="shared" si="1"/>
        <v>2.0930869105847291E-2</v>
      </c>
      <c r="G56" s="8">
        <f t="shared" si="0"/>
        <v>4.3810128152611257E-4</v>
      </c>
    </row>
    <row r="57" spans="1:7" x14ac:dyDescent="0.25">
      <c r="A57" s="9">
        <v>43546</v>
      </c>
      <c r="B57" s="8">
        <v>8.0115842819999994</v>
      </c>
      <c r="F57" s="8">
        <f t="shared" si="1"/>
        <v>-1.7411785815180308E-2</v>
      </c>
      <c r="G57" s="8">
        <f t="shared" si="0"/>
        <v>3.0317028527371417E-4</v>
      </c>
    </row>
    <row r="58" spans="1:7" x14ac:dyDescent="0.25">
      <c r="A58" s="9">
        <v>43549</v>
      </c>
      <c r="B58" s="8">
        <v>7.983440399</v>
      </c>
      <c r="F58" s="8">
        <f t="shared" si="1"/>
        <v>-3.519083290667001E-3</v>
      </c>
      <c r="G58" s="8">
        <f t="shared" si="0"/>
        <v>1.2383947206651689E-5</v>
      </c>
    </row>
    <row r="59" spans="1:7" x14ac:dyDescent="0.25">
      <c r="A59" s="9">
        <v>43550</v>
      </c>
      <c r="B59" s="8">
        <v>8.2179727549999999</v>
      </c>
      <c r="F59" s="8">
        <f t="shared" si="1"/>
        <v>2.8954108925087187E-2</v>
      </c>
      <c r="G59" s="8">
        <f t="shared" si="0"/>
        <v>8.3834042364581344E-4</v>
      </c>
    </row>
    <row r="60" spans="1:7" x14ac:dyDescent="0.25">
      <c r="A60" s="9">
        <v>43551</v>
      </c>
      <c r="B60" s="8">
        <v>8.0866336820000004</v>
      </c>
      <c r="F60" s="8">
        <f t="shared" si="1"/>
        <v>-1.6111019228023628E-2</v>
      </c>
      <c r="G60" s="8">
        <f t="shared" si="0"/>
        <v>2.5956494056574708E-4</v>
      </c>
    </row>
    <row r="61" spans="1:7" x14ac:dyDescent="0.25">
      <c r="A61" s="9">
        <v>43552</v>
      </c>
      <c r="B61" s="8">
        <v>8.2273521420000009</v>
      </c>
      <c r="F61" s="8">
        <f t="shared" si="1"/>
        <v>1.7251694535533435E-2</v>
      </c>
      <c r="G61" s="8">
        <f t="shared" si="0"/>
        <v>2.9762096434735421E-4</v>
      </c>
    </row>
    <row r="62" spans="1:7" x14ac:dyDescent="0.25">
      <c r="A62" s="9">
        <v>43553</v>
      </c>
      <c r="B62" s="8">
        <v>8.2367334369999998</v>
      </c>
      <c r="F62" s="8">
        <f t="shared" si="1"/>
        <v>1.1396072949546973E-3</v>
      </c>
      <c r="G62" s="8">
        <f t="shared" si="0"/>
        <v>1.2987047867139625E-6</v>
      </c>
    </row>
    <row r="63" spans="1:7" x14ac:dyDescent="0.25">
      <c r="A63" s="9">
        <v>43556</v>
      </c>
      <c r="B63" s="8">
        <v>8.424358368</v>
      </c>
      <c r="F63" s="8">
        <f t="shared" si="1"/>
        <v>2.2523477462696753E-2</v>
      </c>
      <c r="G63" s="8">
        <f t="shared" si="0"/>
        <v>5.073070370126085E-4</v>
      </c>
    </row>
    <row r="64" spans="1:7" x14ac:dyDescent="0.25">
      <c r="A64" s="9">
        <v>43557</v>
      </c>
      <c r="B64" s="8">
        <v>8.4525022510000003</v>
      </c>
      <c r="F64" s="8">
        <f t="shared" si="1"/>
        <v>3.3352066742508768E-3</v>
      </c>
      <c r="G64" s="8">
        <f t="shared" si="0"/>
        <v>1.1123603559967594E-5</v>
      </c>
    </row>
    <row r="65" spans="1:7" x14ac:dyDescent="0.25">
      <c r="A65" s="9">
        <v>43558</v>
      </c>
      <c r="B65" s="8">
        <v>8.5650768280000005</v>
      </c>
      <c r="F65" s="8">
        <f t="shared" si="1"/>
        <v>1.3230579818404642E-2</v>
      </c>
      <c r="G65" s="8">
        <f t="shared" si="0"/>
        <v>1.750482423311762E-4</v>
      </c>
    </row>
    <row r="66" spans="1:7" x14ac:dyDescent="0.25">
      <c r="A66" s="9">
        <v>43559</v>
      </c>
      <c r="B66" s="8">
        <v>8.6682710650000008</v>
      </c>
      <c r="F66" s="8">
        <f t="shared" si="1"/>
        <v>1.1976253374845628E-2</v>
      </c>
      <c r="G66" s="8">
        <f t="shared" si="0"/>
        <v>1.4343064489850127E-4</v>
      </c>
    </row>
    <row r="67" spans="1:7" x14ac:dyDescent="0.25">
      <c r="A67" s="9">
        <v>43560</v>
      </c>
      <c r="B67" s="8">
        <v>8.6776533130000004</v>
      </c>
      <c r="F67" s="8">
        <f t="shared" si="1"/>
        <v>1.0817813695607509E-3</v>
      </c>
      <c r="G67" s="8">
        <f t="shared" si="0"/>
        <v>1.1702509315287339E-6</v>
      </c>
    </row>
    <row r="68" spans="1:7" x14ac:dyDescent="0.25">
      <c r="A68" s="9">
        <v>43563</v>
      </c>
      <c r="B68" s="8">
        <v>8.7245597840000002</v>
      </c>
      <c r="F68" s="8">
        <f t="shared" si="1"/>
        <v>5.3908757853211161E-3</v>
      </c>
      <c r="G68" s="8">
        <f t="shared" ref="G68:G131" si="2">F68^2</f>
        <v>2.906154173276156E-5</v>
      </c>
    </row>
    <row r="69" spans="1:7" x14ac:dyDescent="0.25">
      <c r="A69" s="9">
        <v>43564</v>
      </c>
      <c r="B69" s="8">
        <v>8.6401281359999995</v>
      </c>
      <c r="F69" s="8">
        <f t="shared" ref="F69:F132" si="3">LN(B69/B68)</f>
        <v>-9.72459899819492E-3</v>
      </c>
      <c r="G69" s="8">
        <f t="shared" si="2"/>
        <v>9.4567825675693647E-5</v>
      </c>
    </row>
    <row r="70" spans="1:7" x14ac:dyDescent="0.25">
      <c r="A70" s="9">
        <v>43565</v>
      </c>
      <c r="B70" s="8">
        <v>8.7527027129999997</v>
      </c>
      <c r="F70" s="8">
        <f t="shared" si="3"/>
        <v>1.2945120899623965E-2</v>
      </c>
      <c r="G70" s="8">
        <f t="shared" si="2"/>
        <v>1.6757615510588117E-4</v>
      </c>
    </row>
    <row r="71" spans="1:7" x14ac:dyDescent="0.25">
      <c r="A71" s="9">
        <v>43566</v>
      </c>
      <c r="B71" s="8">
        <v>8.8089904790000002</v>
      </c>
      <c r="F71" s="8">
        <f t="shared" si="3"/>
        <v>6.4103111394749352E-3</v>
      </c>
      <c r="G71" s="8">
        <f t="shared" si="2"/>
        <v>4.1092088904876441E-5</v>
      </c>
    </row>
    <row r="72" spans="1:7" x14ac:dyDescent="0.25">
      <c r="A72" s="9">
        <v>43567</v>
      </c>
      <c r="B72" s="8">
        <v>8.8652772899999999</v>
      </c>
      <c r="F72" s="8">
        <f t="shared" si="3"/>
        <v>6.3693729241577407E-3</v>
      </c>
      <c r="G72" s="8">
        <f t="shared" si="2"/>
        <v>4.0568911446993727E-5</v>
      </c>
    </row>
    <row r="73" spans="1:7" x14ac:dyDescent="0.25">
      <c r="A73" s="9">
        <v>43570</v>
      </c>
      <c r="B73" s="8">
        <v>8.7527027129999997</v>
      </c>
      <c r="F73" s="8">
        <f t="shared" si="3"/>
        <v>-1.2779684063632718E-2</v>
      </c>
      <c r="G73" s="8">
        <f t="shared" si="2"/>
        <v>1.6332032476626808E-4</v>
      </c>
    </row>
    <row r="74" spans="1:7" x14ac:dyDescent="0.25">
      <c r="A74" s="9">
        <v>43571</v>
      </c>
      <c r="B74" s="8">
        <v>8.7808456419999992</v>
      </c>
      <c r="F74" s="8">
        <f t="shared" si="3"/>
        <v>3.2101834264895573E-3</v>
      </c>
      <c r="G74" s="8">
        <f t="shared" si="2"/>
        <v>1.0305277631708236E-5</v>
      </c>
    </row>
    <row r="75" spans="1:7" x14ac:dyDescent="0.25">
      <c r="A75" s="9">
        <v>43572</v>
      </c>
      <c r="B75" s="8">
        <v>8.9121837619999997</v>
      </c>
      <c r="F75" s="8">
        <f t="shared" si="3"/>
        <v>1.4846584998688699E-2</v>
      </c>
      <c r="G75" s="8">
        <f t="shared" si="2"/>
        <v>2.2042108612328832E-4</v>
      </c>
    </row>
    <row r="76" spans="1:7" x14ac:dyDescent="0.25">
      <c r="A76" s="9">
        <v>43573</v>
      </c>
      <c r="B76" s="8">
        <v>8.9590902329999995</v>
      </c>
      <c r="F76" s="8">
        <f t="shared" si="3"/>
        <v>5.2493827497738553E-3</v>
      </c>
      <c r="G76" s="8">
        <f t="shared" si="2"/>
        <v>2.7556019253623322E-5</v>
      </c>
    </row>
    <row r="77" spans="1:7" x14ac:dyDescent="0.25">
      <c r="A77" s="9">
        <v>43577</v>
      </c>
      <c r="B77" s="8">
        <v>8.9121837619999997</v>
      </c>
      <c r="F77" s="8">
        <f t="shared" si="3"/>
        <v>-5.2493827497739204E-3</v>
      </c>
      <c r="G77" s="8">
        <f t="shared" si="2"/>
        <v>2.7556019253624006E-5</v>
      </c>
    </row>
    <row r="78" spans="1:7" x14ac:dyDescent="0.25">
      <c r="A78" s="9">
        <v>43578</v>
      </c>
      <c r="B78" s="8">
        <v>9.0551595690000006</v>
      </c>
      <c r="F78" s="8">
        <f t="shared" si="3"/>
        <v>1.5915410791438121E-2</v>
      </c>
      <c r="G78" s="8">
        <f t="shared" si="2"/>
        <v>2.5330030066022499E-4</v>
      </c>
    </row>
    <row r="79" spans="1:7" x14ac:dyDescent="0.25">
      <c r="A79" s="9">
        <v>43579</v>
      </c>
      <c r="B79" s="8">
        <v>9.1218805310000004</v>
      </c>
      <c r="F79" s="8">
        <f t="shared" si="3"/>
        <v>7.3412680270088177E-3</v>
      </c>
      <c r="G79" s="8">
        <f t="shared" si="2"/>
        <v>5.3894216244381941E-5</v>
      </c>
    </row>
    <row r="80" spans="1:7" x14ac:dyDescent="0.25">
      <c r="A80" s="9">
        <v>43580</v>
      </c>
      <c r="B80" s="8">
        <v>8.9598417280000007</v>
      </c>
      <c r="F80" s="8">
        <f t="shared" si="3"/>
        <v>-1.7923418859687727E-2</v>
      </c>
      <c r="G80" s="8">
        <f t="shared" si="2"/>
        <v>3.2124894361980973E-4</v>
      </c>
    </row>
    <row r="81" spans="1:7" x14ac:dyDescent="0.25">
      <c r="A81" s="9">
        <v>43581</v>
      </c>
      <c r="B81" s="8">
        <v>9.9225482940000003</v>
      </c>
      <c r="F81" s="8">
        <f t="shared" si="3"/>
        <v>0.10205721023831092</v>
      </c>
      <c r="G81" s="8">
        <f t="shared" si="2"/>
        <v>1.0415674161626795E-2</v>
      </c>
    </row>
    <row r="82" spans="1:7" x14ac:dyDescent="0.25">
      <c r="A82" s="9">
        <v>43584</v>
      </c>
      <c r="B82" s="8">
        <v>9.8367624280000001</v>
      </c>
      <c r="F82" s="8">
        <f t="shared" si="3"/>
        <v>-8.6831374034379658E-3</v>
      </c>
      <c r="G82" s="8">
        <f t="shared" si="2"/>
        <v>7.5396875166983419E-5</v>
      </c>
    </row>
    <row r="83" spans="1:7" x14ac:dyDescent="0.25">
      <c r="A83" s="9">
        <v>43585</v>
      </c>
      <c r="B83" s="8">
        <v>9.9606752400000005</v>
      </c>
      <c r="F83" s="8">
        <f t="shared" si="3"/>
        <v>1.251822909925796E-2</v>
      </c>
      <c r="G83" s="8">
        <f t="shared" si="2"/>
        <v>1.5670605978150876E-4</v>
      </c>
    </row>
    <row r="84" spans="1:7" x14ac:dyDescent="0.25">
      <c r="A84" s="9">
        <v>43586</v>
      </c>
      <c r="B84" s="8">
        <v>9.8176994319999995</v>
      </c>
      <c r="F84" s="8">
        <f t="shared" si="3"/>
        <v>-1.4458043286329873E-2</v>
      </c>
      <c r="G84" s="8">
        <f t="shared" si="2"/>
        <v>2.0903501566938833E-4</v>
      </c>
    </row>
    <row r="85" spans="1:7" x14ac:dyDescent="0.25">
      <c r="A85" s="9">
        <v>43587</v>
      </c>
      <c r="B85" s="8">
        <v>9.8558273320000005</v>
      </c>
      <c r="F85" s="8">
        <f t="shared" si="3"/>
        <v>3.8760663701173856E-3</v>
      </c>
      <c r="G85" s="8">
        <f t="shared" si="2"/>
        <v>1.5023890505554965E-5</v>
      </c>
    </row>
    <row r="86" spans="1:7" x14ac:dyDescent="0.25">
      <c r="A86" s="9">
        <v>43588</v>
      </c>
      <c r="B86" s="8">
        <v>9.9225482940000003</v>
      </c>
      <c r="F86" s="8">
        <f t="shared" si="3"/>
        <v>6.7468852203925508E-3</v>
      </c>
      <c r="G86" s="8">
        <f t="shared" si="2"/>
        <v>4.5520460177151442E-5</v>
      </c>
    </row>
    <row r="87" spans="1:7" x14ac:dyDescent="0.25">
      <c r="A87" s="9">
        <v>43591</v>
      </c>
      <c r="B87" s="8">
        <v>9.8844213490000001</v>
      </c>
      <c r="F87" s="8">
        <f t="shared" si="3"/>
        <v>-3.8498561646116425E-3</v>
      </c>
      <c r="G87" s="8">
        <f t="shared" si="2"/>
        <v>1.4821392488198266E-5</v>
      </c>
    </row>
    <row r="88" spans="1:7" x14ac:dyDescent="0.25">
      <c r="A88" s="9">
        <v>43592</v>
      </c>
      <c r="B88" s="8">
        <v>9.8939533229999999</v>
      </c>
      <c r="F88" s="8">
        <f t="shared" si="3"/>
        <v>9.6387846787803746E-4</v>
      </c>
      <c r="G88" s="8">
        <f t="shared" si="2"/>
        <v>9.2906170083891287E-7</v>
      </c>
    </row>
    <row r="89" spans="1:7" x14ac:dyDescent="0.25">
      <c r="A89" s="9">
        <v>43593</v>
      </c>
      <c r="B89" s="8">
        <v>9.8558273320000005</v>
      </c>
      <c r="F89" s="8">
        <f t="shared" si="3"/>
        <v>-3.8609075236588188E-3</v>
      </c>
      <c r="G89" s="8">
        <f t="shared" si="2"/>
        <v>1.4906606906245272E-5</v>
      </c>
    </row>
    <row r="90" spans="1:7" x14ac:dyDescent="0.25">
      <c r="A90" s="9">
        <v>43594</v>
      </c>
      <c r="B90" s="8">
        <v>9.7223815919999996</v>
      </c>
      <c r="F90" s="8">
        <f t="shared" si="3"/>
        <v>-1.3632279350031185E-2</v>
      </c>
      <c r="G90" s="8">
        <f t="shared" si="2"/>
        <v>1.8583904027728667E-4</v>
      </c>
    </row>
    <row r="91" spans="1:7" x14ac:dyDescent="0.25">
      <c r="A91" s="9">
        <v>43595</v>
      </c>
      <c r="B91" s="8">
        <v>9.8939533229999999</v>
      </c>
      <c r="F91" s="8">
        <f t="shared" si="3"/>
        <v>1.7493186873690055E-2</v>
      </c>
      <c r="G91" s="8">
        <f t="shared" si="2"/>
        <v>3.0601158699784207E-4</v>
      </c>
    </row>
    <row r="92" spans="1:7" x14ac:dyDescent="0.25">
      <c r="A92" s="9">
        <v>43598</v>
      </c>
      <c r="B92" s="8">
        <v>9.6080017089999998</v>
      </c>
      <c r="F92" s="8">
        <f t="shared" si="3"/>
        <v>-2.9327532436414006E-2</v>
      </c>
      <c r="G92" s="8">
        <f t="shared" si="2"/>
        <v>8.6010415880891566E-4</v>
      </c>
    </row>
    <row r="93" spans="1:7" x14ac:dyDescent="0.25">
      <c r="A93" s="9">
        <v>43599</v>
      </c>
      <c r="B93" s="8">
        <v>9.7605094910000005</v>
      </c>
      <c r="F93" s="8">
        <f t="shared" si="3"/>
        <v>1.5748338358975447E-2</v>
      </c>
      <c r="G93" s="8">
        <f t="shared" si="2"/>
        <v>2.4801016106877746E-4</v>
      </c>
    </row>
    <row r="94" spans="1:7" x14ac:dyDescent="0.25">
      <c r="A94" s="9">
        <v>43600</v>
      </c>
      <c r="B94" s="8">
        <v>9.8748893740000003</v>
      </c>
      <c r="F94" s="8">
        <f t="shared" si="3"/>
        <v>1.1650507082275881E-2</v>
      </c>
      <c r="G94" s="8">
        <f t="shared" si="2"/>
        <v>1.3573431527416047E-4</v>
      </c>
    </row>
    <row r="95" spans="1:7" x14ac:dyDescent="0.25">
      <c r="A95" s="9">
        <v>43601</v>
      </c>
      <c r="B95" s="8">
        <v>9.9130163190000005</v>
      </c>
      <c r="F95" s="8">
        <f t="shared" si="3"/>
        <v>3.8535651800137519E-3</v>
      </c>
      <c r="G95" s="8">
        <f t="shared" si="2"/>
        <v>1.4849964596614421E-5</v>
      </c>
    </row>
    <row r="96" spans="1:7" x14ac:dyDescent="0.25">
      <c r="A96" s="9">
        <v>43602</v>
      </c>
      <c r="B96" s="8">
        <v>9.8081684110000005</v>
      </c>
      <c r="F96" s="8">
        <f t="shared" si="3"/>
        <v>-1.0633123446142515E-2</v>
      </c>
      <c r="G96" s="8">
        <f t="shared" si="2"/>
        <v>1.1306331422090567E-4</v>
      </c>
    </row>
    <row r="97" spans="1:7" x14ac:dyDescent="0.25">
      <c r="A97" s="9">
        <v>43605</v>
      </c>
      <c r="B97" s="8">
        <v>9.798635483</v>
      </c>
      <c r="F97" s="8">
        <f t="shared" si="3"/>
        <v>-9.7241027173207114E-4</v>
      </c>
      <c r="G97" s="8">
        <f t="shared" si="2"/>
        <v>9.4558173657004039E-7</v>
      </c>
    </row>
    <row r="98" spans="1:7" x14ac:dyDescent="0.25">
      <c r="A98" s="9">
        <v>43606</v>
      </c>
      <c r="B98" s="8">
        <v>9.7605094910000005</v>
      </c>
      <c r="F98" s="8">
        <f t="shared" si="3"/>
        <v>-3.898538544415141E-3</v>
      </c>
      <c r="G98" s="8">
        <f t="shared" si="2"/>
        <v>1.5198602782290527E-5</v>
      </c>
    </row>
    <row r="99" spans="1:7" x14ac:dyDescent="0.25">
      <c r="A99" s="9">
        <v>43607</v>
      </c>
      <c r="B99" s="8">
        <v>9.5031518940000002</v>
      </c>
      <c r="F99" s="8">
        <f t="shared" si="3"/>
        <v>-2.6721079113218384E-2</v>
      </c>
      <c r="G99" s="8">
        <f t="shared" si="2"/>
        <v>7.1401606897487577E-4</v>
      </c>
    </row>
    <row r="100" spans="1:7" x14ac:dyDescent="0.25">
      <c r="A100" s="9">
        <v>43608</v>
      </c>
      <c r="B100" s="8">
        <v>9.3887720110000004</v>
      </c>
      <c r="F100" s="8">
        <f t="shared" si="3"/>
        <v>-1.2109013479149102E-2</v>
      </c>
      <c r="G100" s="8">
        <f t="shared" si="2"/>
        <v>1.4662820743821466E-4</v>
      </c>
    </row>
    <row r="101" spans="1:7" x14ac:dyDescent="0.25">
      <c r="A101" s="9">
        <v>43609</v>
      </c>
      <c r="B101" s="8">
        <v>9.3697071080000001</v>
      </c>
      <c r="F101" s="8">
        <f t="shared" si="3"/>
        <v>-2.0326711396316411E-3</v>
      </c>
      <c r="G101" s="8">
        <f t="shared" si="2"/>
        <v>4.1317519618913943E-6</v>
      </c>
    </row>
    <row r="102" spans="1:7" x14ac:dyDescent="0.25">
      <c r="A102" s="9">
        <v>43613</v>
      </c>
      <c r="B102" s="8">
        <v>9.322048187</v>
      </c>
      <c r="F102" s="8">
        <f t="shared" si="3"/>
        <v>-5.0994701703539784E-3</v>
      </c>
      <c r="G102" s="8">
        <f t="shared" si="2"/>
        <v>2.6004596018330034E-5</v>
      </c>
    </row>
    <row r="103" spans="1:7" x14ac:dyDescent="0.25">
      <c r="A103" s="9">
        <v>43614</v>
      </c>
      <c r="B103" s="8">
        <v>9.2553262709999995</v>
      </c>
      <c r="F103" s="8">
        <f t="shared" si="3"/>
        <v>-7.1831682182209875E-3</v>
      </c>
      <c r="G103" s="8">
        <f t="shared" si="2"/>
        <v>5.1597905651260075E-5</v>
      </c>
    </row>
    <row r="104" spans="1:7" x14ac:dyDescent="0.25">
      <c r="A104" s="9">
        <v>43615</v>
      </c>
      <c r="B104" s="8">
        <v>9.2839221950000006</v>
      </c>
      <c r="F104" s="8">
        <f t="shared" si="3"/>
        <v>3.0849089412215668E-3</v>
      </c>
      <c r="G104" s="8">
        <f t="shared" si="2"/>
        <v>9.5166631756287685E-6</v>
      </c>
    </row>
    <row r="105" spans="1:7" x14ac:dyDescent="0.25">
      <c r="A105" s="9">
        <v>43616</v>
      </c>
      <c r="B105" s="8">
        <v>9.0742235180000002</v>
      </c>
      <c r="F105" s="8">
        <f t="shared" si="3"/>
        <v>-2.2846294094503533E-2</v>
      </c>
      <c r="G105" s="8">
        <f t="shared" si="2"/>
        <v>5.2195315385254704E-4</v>
      </c>
    </row>
    <row r="106" spans="1:7" x14ac:dyDescent="0.25">
      <c r="A106" s="9">
        <v>43619</v>
      </c>
      <c r="B106" s="8">
        <v>9.1600084299999995</v>
      </c>
      <c r="F106" s="8">
        <f t="shared" si="3"/>
        <v>9.4092852558999816E-3</v>
      </c>
      <c r="G106" s="8">
        <f t="shared" si="2"/>
        <v>8.8534649026896777E-5</v>
      </c>
    </row>
    <row r="107" spans="1:7" x14ac:dyDescent="0.25">
      <c r="A107" s="9">
        <v>43620</v>
      </c>
      <c r="B107" s="8">
        <v>9.4554929730000001</v>
      </c>
      <c r="F107" s="8">
        <f t="shared" si="3"/>
        <v>3.1748740628268796E-2</v>
      </c>
      <c r="G107" s="8">
        <f t="shared" si="2"/>
        <v>1.0079825314810856E-3</v>
      </c>
    </row>
    <row r="108" spans="1:7" x14ac:dyDescent="0.25">
      <c r="A108" s="9">
        <v>43621</v>
      </c>
      <c r="B108" s="8">
        <v>9.322048187</v>
      </c>
      <c r="F108" s="8">
        <f t="shared" si="3"/>
        <v>-1.4213472512665727E-2</v>
      </c>
      <c r="G108" s="8">
        <f t="shared" si="2"/>
        <v>2.0202280086830418E-4</v>
      </c>
    </row>
    <row r="109" spans="1:7" x14ac:dyDescent="0.25">
      <c r="A109" s="9">
        <v>43622</v>
      </c>
      <c r="B109" s="8">
        <v>9.2934541700000004</v>
      </c>
      <c r="F109" s="8">
        <f t="shared" si="3"/>
        <v>-3.0720674564532141E-3</v>
      </c>
      <c r="G109" s="8">
        <f t="shared" si="2"/>
        <v>9.4375984569989208E-6</v>
      </c>
    </row>
    <row r="110" spans="1:7" x14ac:dyDescent="0.25">
      <c r="A110" s="9">
        <v>43623</v>
      </c>
      <c r="B110" s="8">
        <v>9.3029851909999994</v>
      </c>
      <c r="F110" s="8">
        <f t="shared" si="3"/>
        <v>1.0250372826218256E-3</v>
      </c>
      <c r="G110" s="8">
        <f t="shared" si="2"/>
        <v>1.0507014307647363E-6</v>
      </c>
    </row>
    <row r="111" spans="1:7" x14ac:dyDescent="0.25">
      <c r="A111" s="9">
        <v>43626</v>
      </c>
      <c r="B111" s="8">
        <v>9.3601751330000003</v>
      </c>
      <c r="F111" s="8">
        <f t="shared" si="3"/>
        <v>6.1286641719905431E-3</v>
      </c>
      <c r="G111" s="8">
        <f t="shared" si="2"/>
        <v>3.756052453304053E-5</v>
      </c>
    </row>
    <row r="112" spans="1:7" x14ac:dyDescent="0.25">
      <c r="A112" s="9">
        <v>43627</v>
      </c>
      <c r="B112" s="8">
        <v>9.4554929730000001</v>
      </c>
      <c r="F112" s="8">
        <f t="shared" si="3"/>
        <v>1.0131838514506535E-2</v>
      </c>
      <c r="G112" s="8">
        <f t="shared" si="2"/>
        <v>1.0265415168403799E-4</v>
      </c>
    </row>
    <row r="113" spans="1:7" x14ac:dyDescent="0.25">
      <c r="A113" s="9">
        <v>43628</v>
      </c>
      <c r="B113" s="8">
        <v>9.3887720110000004</v>
      </c>
      <c r="F113" s="8">
        <f t="shared" si="3"/>
        <v>-7.0813312026800912E-3</v>
      </c>
      <c r="G113" s="8">
        <f t="shared" si="2"/>
        <v>5.0145251602050665E-5</v>
      </c>
    </row>
    <row r="114" spans="1:7" x14ac:dyDescent="0.25">
      <c r="A114" s="9">
        <v>43629</v>
      </c>
      <c r="B114" s="8">
        <v>9.5889368059999995</v>
      </c>
      <c r="F114" s="8">
        <f t="shared" si="3"/>
        <v>2.1095509473274869E-2</v>
      </c>
      <c r="G114" s="8">
        <f t="shared" si="2"/>
        <v>4.4502051993702976E-4</v>
      </c>
    </row>
    <row r="115" spans="1:7" x14ac:dyDescent="0.25">
      <c r="A115" s="9">
        <v>43630</v>
      </c>
      <c r="B115" s="8">
        <v>9.5126829149999992</v>
      </c>
      <c r="F115" s="8">
        <f t="shared" si="3"/>
        <v>-7.9840659778947724E-3</v>
      </c>
      <c r="G115" s="8">
        <f t="shared" si="2"/>
        <v>6.3745309539376804E-5</v>
      </c>
    </row>
    <row r="116" spans="1:7" x14ac:dyDescent="0.25">
      <c r="A116" s="9">
        <v>43633</v>
      </c>
      <c r="B116" s="8">
        <v>9.5794048309999997</v>
      </c>
      <c r="F116" s="8">
        <f t="shared" si="3"/>
        <v>6.9895119401784979E-3</v>
      </c>
      <c r="G116" s="8">
        <f t="shared" si="2"/>
        <v>4.885327716189779E-5</v>
      </c>
    </row>
    <row r="117" spans="1:7" x14ac:dyDescent="0.25">
      <c r="A117" s="9">
        <v>43634</v>
      </c>
      <c r="B117" s="8">
        <v>9.6270647050000004</v>
      </c>
      <c r="F117" s="8">
        <f t="shared" si="3"/>
        <v>4.9629081215925132E-3</v>
      </c>
      <c r="G117" s="8">
        <f t="shared" si="2"/>
        <v>2.4630457023368927E-5</v>
      </c>
    </row>
    <row r="118" spans="1:7" x14ac:dyDescent="0.25">
      <c r="A118" s="9">
        <v>43635</v>
      </c>
      <c r="B118" s="8">
        <v>9.5698738100000007</v>
      </c>
      <c r="F118" s="8">
        <f t="shared" si="3"/>
        <v>-5.9583525940149831E-3</v>
      </c>
      <c r="G118" s="8">
        <f t="shared" si="2"/>
        <v>3.5501965634605078E-5</v>
      </c>
    </row>
    <row r="119" spans="1:7" x14ac:dyDescent="0.25">
      <c r="A119" s="9">
        <v>43636</v>
      </c>
      <c r="B119" s="8">
        <v>9.5698738100000007</v>
      </c>
      <c r="F119" s="8">
        <f t="shared" si="3"/>
        <v>0</v>
      </c>
      <c r="G119" s="8">
        <f t="shared" si="2"/>
        <v>0</v>
      </c>
    </row>
    <row r="120" spans="1:7" x14ac:dyDescent="0.25">
      <c r="A120" s="9">
        <v>43637</v>
      </c>
      <c r="B120" s="8">
        <v>9.5222148900000008</v>
      </c>
      <c r="F120" s="8">
        <f t="shared" si="3"/>
        <v>-4.9925411244671142E-3</v>
      </c>
      <c r="G120" s="8">
        <f t="shared" si="2"/>
        <v>2.4925466879495357E-5</v>
      </c>
    </row>
    <row r="121" spans="1:7" x14ac:dyDescent="0.25">
      <c r="A121" s="9">
        <v>43640</v>
      </c>
      <c r="B121" s="8">
        <v>9.4840879440000005</v>
      </c>
      <c r="F121" s="8">
        <f t="shared" si="3"/>
        <v>-4.0120372147424707E-3</v>
      </c>
      <c r="G121" s="8">
        <f t="shared" si="2"/>
        <v>1.6096442612478522E-5</v>
      </c>
    </row>
    <row r="122" spans="1:7" x14ac:dyDescent="0.25">
      <c r="A122" s="9">
        <v>43641</v>
      </c>
      <c r="B122" s="8">
        <v>9.3792390819999998</v>
      </c>
      <c r="F122" s="8">
        <f t="shared" si="3"/>
        <v>-1.1116802635147994E-2</v>
      </c>
      <c r="G122" s="8">
        <f t="shared" si="2"/>
        <v>1.2358330082883336E-4</v>
      </c>
    </row>
    <row r="123" spans="1:7" x14ac:dyDescent="0.25">
      <c r="A123" s="9">
        <v>43642</v>
      </c>
      <c r="B123" s="8">
        <v>9.4459609990000004</v>
      </c>
      <c r="F123" s="8">
        <f t="shared" si="3"/>
        <v>7.0886042221391969E-3</v>
      </c>
      <c r="G123" s="8">
        <f t="shared" si="2"/>
        <v>5.0248309818129651E-5</v>
      </c>
    </row>
    <row r="124" spans="1:7" x14ac:dyDescent="0.25">
      <c r="A124" s="9">
        <v>43643</v>
      </c>
      <c r="B124" s="8">
        <v>9.7223815919999996</v>
      </c>
      <c r="F124" s="8">
        <f t="shared" si="3"/>
        <v>2.8843365585198111E-2</v>
      </c>
      <c r="G124" s="8">
        <f t="shared" si="2"/>
        <v>8.3193973828139085E-4</v>
      </c>
    </row>
    <row r="125" spans="1:7" x14ac:dyDescent="0.25">
      <c r="A125" s="9">
        <v>43644</v>
      </c>
      <c r="B125" s="8">
        <v>9.7509775160000007</v>
      </c>
      <c r="F125" s="8">
        <f t="shared" si="3"/>
        <v>2.9369298225386934E-3</v>
      </c>
      <c r="G125" s="8">
        <f t="shared" si="2"/>
        <v>8.6255567825171604E-6</v>
      </c>
    </row>
    <row r="126" spans="1:7" x14ac:dyDescent="0.25">
      <c r="A126" s="9">
        <v>43647</v>
      </c>
      <c r="B126" s="8">
        <v>9.6747226719999997</v>
      </c>
      <c r="F126" s="8">
        <f t="shared" si="3"/>
        <v>-7.8509639232863752E-3</v>
      </c>
      <c r="G126" s="8">
        <f t="shared" si="2"/>
        <v>6.1637634524744196E-5</v>
      </c>
    </row>
    <row r="127" spans="1:7" x14ac:dyDescent="0.25">
      <c r="A127" s="9">
        <v>43648</v>
      </c>
      <c r="B127" s="8">
        <v>9.646128654</v>
      </c>
      <c r="F127" s="8">
        <f t="shared" si="3"/>
        <v>-2.9599150051700896E-3</v>
      </c>
      <c r="G127" s="8">
        <f t="shared" si="2"/>
        <v>8.7610968378310513E-6</v>
      </c>
    </row>
    <row r="128" spans="1:7" x14ac:dyDescent="0.25">
      <c r="A128" s="9">
        <v>43649</v>
      </c>
      <c r="B128" s="8">
        <v>9.7223815919999996</v>
      </c>
      <c r="F128" s="8">
        <f t="shared" si="3"/>
        <v>7.873949105917594E-3</v>
      </c>
      <c r="G128" s="8">
        <f t="shared" si="2"/>
        <v>6.1999074522580476E-5</v>
      </c>
    </row>
    <row r="129" spans="1:7" x14ac:dyDescent="0.25">
      <c r="A129" s="9">
        <v>43651</v>
      </c>
      <c r="B129" s="8">
        <v>9.7223815919999996</v>
      </c>
      <c r="F129" s="8">
        <f t="shared" si="3"/>
        <v>0</v>
      </c>
      <c r="G129" s="8">
        <f t="shared" si="2"/>
        <v>0</v>
      </c>
    </row>
    <row r="130" spans="1:7" x14ac:dyDescent="0.25">
      <c r="A130" s="9">
        <v>43654</v>
      </c>
      <c r="B130" s="8">
        <v>9.7223815919999996</v>
      </c>
      <c r="F130" s="8">
        <f t="shared" si="3"/>
        <v>0</v>
      </c>
      <c r="G130" s="8">
        <f t="shared" si="2"/>
        <v>0</v>
      </c>
    </row>
    <row r="131" spans="1:7" x14ac:dyDescent="0.25">
      <c r="A131" s="9">
        <v>43655</v>
      </c>
      <c r="B131" s="8">
        <v>9.6651926039999996</v>
      </c>
      <c r="F131" s="8">
        <f t="shared" si="3"/>
        <v>-5.8995677636781612E-3</v>
      </c>
      <c r="G131" s="8">
        <f t="shared" si="2"/>
        <v>3.4804899798230541E-5</v>
      </c>
    </row>
    <row r="132" spans="1:7" x14ac:dyDescent="0.25">
      <c r="A132" s="9">
        <v>43656</v>
      </c>
      <c r="B132" s="8">
        <v>9.6365957259999995</v>
      </c>
      <c r="F132" s="8">
        <f t="shared" si="3"/>
        <v>-2.9631346520705973E-3</v>
      </c>
      <c r="G132" s="8">
        <f t="shared" ref="G132:G195" si="4">F132^2</f>
        <v>8.7801669663015387E-6</v>
      </c>
    </row>
    <row r="133" spans="1:7" x14ac:dyDescent="0.25">
      <c r="A133" s="9">
        <v>43657</v>
      </c>
      <c r="B133" s="8">
        <v>9.7128505710000006</v>
      </c>
      <c r="F133" s="8">
        <f t="shared" ref="F133:F196" si="5">LN(B133/B132)</f>
        <v>7.8819040713701063E-3</v>
      </c>
      <c r="G133" s="8">
        <f t="shared" si="4"/>
        <v>6.2124411790280657E-5</v>
      </c>
    </row>
    <row r="134" spans="1:7" x14ac:dyDescent="0.25">
      <c r="A134" s="9">
        <v>43658</v>
      </c>
      <c r="B134" s="8">
        <v>9.9988021850000006</v>
      </c>
      <c r="F134" s="8">
        <f t="shared" si="5"/>
        <v>2.9015494451050866E-2</v>
      </c>
      <c r="G134" s="8">
        <f t="shared" si="4"/>
        <v>8.4189891823896359E-4</v>
      </c>
    </row>
    <row r="135" spans="1:7" x14ac:dyDescent="0.25">
      <c r="A135" s="9">
        <v>43661</v>
      </c>
      <c r="B135" s="8">
        <v>9.9320802690000001</v>
      </c>
      <c r="F135" s="8">
        <f t="shared" si="5"/>
        <v>-6.6953548497817109E-3</v>
      </c>
      <c r="G135" s="8">
        <f t="shared" si="4"/>
        <v>4.4827776564495478E-5</v>
      </c>
    </row>
    <row r="136" spans="1:7" x14ac:dyDescent="0.25">
      <c r="A136" s="9">
        <v>43662</v>
      </c>
      <c r="B136" s="8">
        <v>10.01786613</v>
      </c>
      <c r="F136" s="8">
        <f t="shared" si="5"/>
        <v>8.6001624295570008E-3</v>
      </c>
      <c r="G136" s="8">
        <f t="shared" si="4"/>
        <v>7.3962793814763781E-5</v>
      </c>
    </row>
    <row r="137" spans="1:7" x14ac:dyDescent="0.25">
      <c r="A137" s="9">
        <v>43663</v>
      </c>
      <c r="B137" s="8">
        <v>9.8462944029999999</v>
      </c>
      <c r="F137" s="8">
        <f t="shared" si="5"/>
        <v>-1.7274930238567351E-2</v>
      </c>
      <c r="G137" s="8">
        <f t="shared" si="4"/>
        <v>2.9842321474736862E-4</v>
      </c>
    </row>
    <row r="138" spans="1:7" x14ac:dyDescent="0.25">
      <c r="A138" s="9">
        <v>43664</v>
      </c>
      <c r="B138" s="8">
        <v>9.7795724869999994</v>
      </c>
      <c r="F138" s="8">
        <f t="shared" si="5"/>
        <v>-6.799411555276292E-3</v>
      </c>
      <c r="G138" s="8">
        <f t="shared" si="4"/>
        <v>4.6231997498024764E-5</v>
      </c>
    </row>
    <row r="139" spans="1:7" x14ac:dyDescent="0.25">
      <c r="A139" s="9">
        <v>43665</v>
      </c>
      <c r="B139" s="8">
        <v>9.7223815919999996</v>
      </c>
      <c r="F139" s="8">
        <f t="shared" si="5"/>
        <v>-5.8651618926036913E-3</v>
      </c>
      <c r="G139" s="8">
        <f t="shared" si="4"/>
        <v>3.4400124026450517E-5</v>
      </c>
    </row>
    <row r="140" spans="1:7" x14ac:dyDescent="0.25">
      <c r="A140" s="9">
        <v>43668</v>
      </c>
      <c r="B140" s="8">
        <v>9.6933603290000008</v>
      </c>
      <c r="F140" s="8">
        <f t="shared" si="5"/>
        <v>-2.9894592471760048E-3</v>
      </c>
      <c r="G140" s="8">
        <f t="shared" si="4"/>
        <v>8.9368665905261253E-6</v>
      </c>
    </row>
    <row r="141" spans="1:7" x14ac:dyDescent="0.25">
      <c r="A141" s="9">
        <v>43669</v>
      </c>
      <c r="B141" s="8">
        <v>9.8384704589999998</v>
      </c>
      <c r="F141" s="8">
        <f t="shared" si="5"/>
        <v>1.4859108857575788E-2</v>
      </c>
      <c r="G141" s="8">
        <f t="shared" si="4"/>
        <v>2.2079311604128723E-4</v>
      </c>
    </row>
    <row r="142" spans="1:7" x14ac:dyDescent="0.25">
      <c r="A142" s="9">
        <v>43670</v>
      </c>
      <c r="B142" s="8">
        <v>9.9932537079999992</v>
      </c>
      <c r="F142" s="8">
        <f t="shared" si="5"/>
        <v>1.5609978305971849E-2</v>
      </c>
      <c r="G142" s="8">
        <f t="shared" si="4"/>
        <v>2.4367142271291173E-4</v>
      </c>
    </row>
    <row r="143" spans="1:7" x14ac:dyDescent="0.25">
      <c r="A143" s="9">
        <v>43671</v>
      </c>
      <c r="B143" s="8">
        <v>9.2483558650000006</v>
      </c>
      <c r="F143" s="8">
        <f t="shared" si="5"/>
        <v>-7.7464444727753212E-2</v>
      </c>
      <c r="G143" s="8">
        <f t="shared" si="4"/>
        <v>6.0007401969791327E-3</v>
      </c>
    </row>
    <row r="144" spans="1:7" x14ac:dyDescent="0.25">
      <c r="A144" s="9">
        <v>43672</v>
      </c>
      <c r="B144" s="8">
        <v>9.258029938</v>
      </c>
      <c r="F144" s="8">
        <f t="shared" si="5"/>
        <v>1.0454849460243075E-3</v>
      </c>
      <c r="G144" s="8">
        <f t="shared" si="4"/>
        <v>1.0930387723634491E-6</v>
      </c>
    </row>
    <row r="145" spans="1:7" x14ac:dyDescent="0.25">
      <c r="A145" s="9">
        <v>43675</v>
      </c>
      <c r="B145" s="8">
        <v>9.2870521549999996</v>
      </c>
      <c r="F145" s="8">
        <f t="shared" si="5"/>
        <v>3.1299123451820482E-3</v>
      </c>
      <c r="G145" s="8">
        <f t="shared" si="4"/>
        <v>9.7963512885229889E-6</v>
      </c>
    </row>
    <row r="146" spans="1:7" x14ac:dyDescent="0.25">
      <c r="A146" s="9">
        <v>43676</v>
      </c>
      <c r="B146" s="8">
        <v>9.2386817929999996</v>
      </c>
      <c r="F146" s="8">
        <f t="shared" si="5"/>
        <v>-5.2219763118142781E-3</v>
      </c>
      <c r="G146" s="8">
        <f t="shared" si="4"/>
        <v>2.7269036601149452E-5</v>
      </c>
    </row>
    <row r="147" spans="1:7" x14ac:dyDescent="0.25">
      <c r="A147" s="9">
        <v>43677</v>
      </c>
      <c r="B147" s="8">
        <v>9.2193336489999993</v>
      </c>
      <c r="F147" s="8">
        <f t="shared" si="5"/>
        <v>-2.0964497670096704E-3</v>
      </c>
      <c r="G147" s="8">
        <f t="shared" si="4"/>
        <v>4.3951016255949017E-6</v>
      </c>
    </row>
    <row r="148" spans="1:7" x14ac:dyDescent="0.25">
      <c r="A148" s="9">
        <v>43678</v>
      </c>
      <c r="B148" s="8">
        <v>9.0065059660000006</v>
      </c>
      <c r="F148" s="8">
        <f t="shared" si="5"/>
        <v>-2.3355561322259542E-2</v>
      </c>
      <c r="G148" s="8">
        <f t="shared" si="4"/>
        <v>5.4548224467782587E-4</v>
      </c>
    </row>
    <row r="149" spans="1:7" x14ac:dyDescent="0.25">
      <c r="A149" s="9">
        <v>43679</v>
      </c>
      <c r="B149" s="8">
        <v>8.9774827960000003</v>
      </c>
      <c r="F149" s="8">
        <f t="shared" si="5"/>
        <v>-3.2276705218950152E-3</v>
      </c>
      <c r="G149" s="8">
        <f t="shared" si="4"/>
        <v>1.0417856997910041E-5</v>
      </c>
    </row>
    <row r="150" spans="1:7" x14ac:dyDescent="0.25">
      <c r="A150" s="9">
        <v>43682</v>
      </c>
      <c r="B150" s="8">
        <v>8.9291124340000003</v>
      </c>
      <c r="F150" s="8">
        <f t="shared" si="5"/>
        <v>-5.4025323104585025E-3</v>
      </c>
      <c r="G150" s="8">
        <f t="shared" si="4"/>
        <v>2.9187355365548085E-5</v>
      </c>
    </row>
    <row r="151" spans="1:7" x14ac:dyDescent="0.25">
      <c r="A151" s="9">
        <v>43683</v>
      </c>
      <c r="B151" s="8">
        <v>9.1709623340000004</v>
      </c>
      <c r="F151" s="8">
        <f t="shared" si="5"/>
        <v>2.6725226032333755E-2</v>
      </c>
      <c r="G151" s="8">
        <f t="shared" si="4"/>
        <v>7.1423770647932984E-4</v>
      </c>
    </row>
    <row r="152" spans="1:7" x14ac:dyDescent="0.25">
      <c r="A152" s="9">
        <v>43684</v>
      </c>
      <c r="B152" s="8">
        <v>9.2193336489999993</v>
      </c>
      <c r="F152" s="8">
        <f t="shared" si="5"/>
        <v>5.2605381222791828E-3</v>
      </c>
      <c r="G152" s="8">
        <f t="shared" si="4"/>
        <v>2.7673261335952591E-5</v>
      </c>
    </row>
    <row r="153" spans="1:7" x14ac:dyDescent="0.25">
      <c r="A153" s="9">
        <v>43685</v>
      </c>
      <c r="B153" s="8">
        <v>9.2483558650000006</v>
      </c>
      <c r="F153" s="8">
        <f t="shared" si="5"/>
        <v>3.1430287876175575E-3</v>
      </c>
      <c r="G153" s="8">
        <f t="shared" si="4"/>
        <v>9.8786299597926938E-6</v>
      </c>
    </row>
    <row r="154" spans="1:7" x14ac:dyDescent="0.25">
      <c r="A154" s="9">
        <v>43686</v>
      </c>
      <c r="B154" s="8">
        <v>9.1419410709999998</v>
      </c>
      <c r="F154" s="8">
        <f t="shared" si="5"/>
        <v>-1.1573057476521858E-2</v>
      </c>
      <c r="G154" s="8">
        <f t="shared" si="4"/>
        <v>1.3393565935487846E-4</v>
      </c>
    </row>
    <row r="155" spans="1:7" x14ac:dyDescent="0.25">
      <c r="A155" s="9">
        <v>43689</v>
      </c>
      <c r="B155" s="8">
        <v>8.9871568679999996</v>
      </c>
      <c r="F155" s="8">
        <f t="shared" si="5"/>
        <v>-1.7076190410651525E-2</v>
      </c>
      <c r="G155" s="8">
        <f t="shared" si="4"/>
        <v>2.9159627894082707E-4</v>
      </c>
    </row>
    <row r="156" spans="1:7" x14ac:dyDescent="0.25">
      <c r="A156" s="9">
        <v>43690</v>
      </c>
      <c r="B156" s="8">
        <v>8.9581356050000007</v>
      </c>
      <c r="F156" s="8">
        <f t="shared" si="5"/>
        <v>-3.2344179783145768E-3</v>
      </c>
      <c r="G156" s="8">
        <f t="shared" si="4"/>
        <v>1.0461459658444554E-5</v>
      </c>
    </row>
    <row r="157" spans="1:7" x14ac:dyDescent="0.25">
      <c r="A157" s="9">
        <v>43691</v>
      </c>
      <c r="B157" s="8">
        <v>8.7066106800000007</v>
      </c>
      <c r="F157" s="8">
        <f t="shared" si="5"/>
        <v>-2.8479540138273581E-2</v>
      </c>
      <c r="G157" s="8">
        <f t="shared" si="4"/>
        <v>8.1108420648753595E-4</v>
      </c>
    </row>
    <row r="158" spans="1:7" x14ac:dyDescent="0.25">
      <c r="A158" s="9">
        <v>43692</v>
      </c>
      <c r="B158" s="8">
        <v>8.5711746219999991</v>
      </c>
      <c r="F158" s="8">
        <f t="shared" si="5"/>
        <v>-1.5677800103300579E-2</v>
      </c>
      <c r="G158" s="8">
        <f t="shared" si="4"/>
        <v>2.4579341607905165E-4</v>
      </c>
    </row>
    <row r="159" spans="1:7" x14ac:dyDescent="0.25">
      <c r="A159" s="9">
        <v>43693</v>
      </c>
      <c r="B159" s="8">
        <v>8.6679143910000001</v>
      </c>
      <c r="F159" s="8">
        <f t="shared" si="5"/>
        <v>1.1223421888701627E-2</v>
      </c>
      <c r="G159" s="8">
        <f t="shared" si="4"/>
        <v>1.2596519889178679E-4</v>
      </c>
    </row>
    <row r="160" spans="1:7" x14ac:dyDescent="0.25">
      <c r="A160" s="9">
        <v>43696</v>
      </c>
      <c r="B160" s="8">
        <v>8.7356319429999996</v>
      </c>
      <c r="F160" s="8">
        <f t="shared" si="5"/>
        <v>7.7820798649066731E-3</v>
      </c>
      <c r="G160" s="8">
        <f t="shared" si="4"/>
        <v>6.0560767023785865E-5</v>
      </c>
    </row>
    <row r="161" spans="1:7" x14ac:dyDescent="0.25">
      <c r="A161" s="9">
        <v>43697</v>
      </c>
      <c r="B161" s="8">
        <v>8.6679143910000001</v>
      </c>
      <c r="F161" s="8">
        <f t="shared" si="5"/>
        <v>-7.7820798649066679E-3</v>
      </c>
      <c r="G161" s="8">
        <f t="shared" si="4"/>
        <v>6.0560767023785784E-5</v>
      </c>
    </row>
    <row r="162" spans="1:7" x14ac:dyDescent="0.25">
      <c r="A162" s="9">
        <v>43698</v>
      </c>
      <c r="B162" s="8">
        <v>8.7453069689999996</v>
      </c>
      <c r="F162" s="8">
        <f t="shared" si="5"/>
        <v>8.8890029010877999E-3</v>
      </c>
      <c r="G162" s="8">
        <f t="shared" si="4"/>
        <v>7.9014372575547318E-5</v>
      </c>
    </row>
    <row r="163" spans="1:7" x14ac:dyDescent="0.25">
      <c r="A163" s="9">
        <v>43699</v>
      </c>
      <c r="B163" s="8">
        <v>8.7453069689999996</v>
      </c>
      <c r="F163" s="8">
        <f t="shared" si="5"/>
        <v>0</v>
      </c>
      <c r="G163" s="8">
        <f t="shared" si="4"/>
        <v>0</v>
      </c>
    </row>
    <row r="164" spans="1:7" x14ac:dyDescent="0.25">
      <c r="A164" s="9">
        <v>43700</v>
      </c>
      <c r="B164" s="8">
        <v>8.4841089249999992</v>
      </c>
      <c r="F164" s="8">
        <f t="shared" si="5"/>
        <v>-3.0322334591150843E-2</v>
      </c>
      <c r="G164" s="8">
        <f t="shared" si="4"/>
        <v>9.1944397505770291E-4</v>
      </c>
    </row>
    <row r="165" spans="1:7" x14ac:dyDescent="0.25">
      <c r="A165" s="9">
        <v>43703</v>
      </c>
      <c r="B165" s="8">
        <v>8.5324783330000002</v>
      </c>
      <c r="F165" s="8">
        <f t="shared" si="5"/>
        <v>5.684986952763719E-3</v>
      </c>
      <c r="G165" s="8">
        <f t="shared" si="4"/>
        <v>3.2319076653093717E-5</v>
      </c>
    </row>
    <row r="166" spans="1:7" x14ac:dyDescent="0.25">
      <c r="A166" s="9">
        <v>43704</v>
      </c>
      <c r="B166" s="8">
        <v>8.474434853</v>
      </c>
      <c r="F166" s="8">
        <f t="shared" si="5"/>
        <v>-6.8258954147180665E-3</v>
      </c>
      <c r="G166" s="8">
        <f t="shared" si="4"/>
        <v>4.6592848212669126E-5</v>
      </c>
    </row>
    <row r="167" spans="1:7" x14ac:dyDescent="0.25">
      <c r="A167" s="9">
        <v>43705</v>
      </c>
      <c r="B167" s="8">
        <v>8.7066106800000007</v>
      </c>
      <c r="F167" s="8">
        <f t="shared" si="5"/>
        <v>2.7028618366616533E-2</v>
      </c>
      <c r="G167" s="8">
        <f t="shared" si="4"/>
        <v>7.3054621080820053E-4</v>
      </c>
    </row>
    <row r="168" spans="1:7" x14ac:dyDescent="0.25">
      <c r="A168" s="9">
        <v>43706</v>
      </c>
      <c r="B168" s="8">
        <v>8.8226995469999991</v>
      </c>
      <c r="F168" s="8">
        <f t="shared" si="5"/>
        <v>1.3245308879081426E-2</v>
      </c>
      <c r="G168" s="8">
        <f t="shared" si="4"/>
        <v>1.7543820730227328E-4</v>
      </c>
    </row>
    <row r="169" spans="1:7" x14ac:dyDescent="0.25">
      <c r="A169" s="9">
        <v>43707</v>
      </c>
      <c r="B169" s="8">
        <v>8.8710689540000001</v>
      </c>
      <c r="F169" s="8">
        <f t="shared" si="5"/>
        <v>5.4674081994037756E-3</v>
      </c>
      <c r="G169" s="8">
        <f t="shared" si="4"/>
        <v>2.9892552418907636E-5</v>
      </c>
    </row>
    <row r="170" spans="1:7" x14ac:dyDescent="0.25">
      <c r="A170" s="9">
        <v>43711</v>
      </c>
      <c r="B170" s="8">
        <v>8.8033514020000005</v>
      </c>
      <c r="F170" s="8">
        <f t="shared" si="5"/>
        <v>-7.6628123573927428E-3</v>
      </c>
      <c r="G170" s="8">
        <f t="shared" si="4"/>
        <v>5.8718693224610923E-5</v>
      </c>
    </row>
    <row r="171" spans="1:7" x14ac:dyDescent="0.25">
      <c r="A171" s="9">
        <v>43712</v>
      </c>
      <c r="B171" s="8">
        <v>8.9000911709999997</v>
      </c>
      <c r="F171" s="8">
        <f t="shared" si="5"/>
        <v>1.0929030499263727E-2</v>
      </c>
      <c r="G171" s="8">
        <f t="shared" si="4"/>
        <v>1.1944370765383675E-4</v>
      </c>
    </row>
    <row r="172" spans="1:7" x14ac:dyDescent="0.25">
      <c r="A172" s="9">
        <v>43713</v>
      </c>
      <c r="B172" s="8">
        <v>9.0355272289999995</v>
      </c>
      <c r="F172" s="8">
        <f t="shared" si="5"/>
        <v>1.5102755790964876E-2</v>
      </c>
      <c r="G172" s="8">
        <f t="shared" si="4"/>
        <v>2.2809323248152309E-4</v>
      </c>
    </row>
    <row r="173" spans="1:7" x14ac:dyDescent="0.25">
      <c r="A173" s="9">
        <v>43714</v>
      </c>
      <c r="B173" s="8">
        <v>9.0355272289999995</v>
      </c>
      <c r="F173" s="8">
        <f t="shared" si="5"/>
        <v>0</v>
      </c>
      <c r="G173" s="8">
        <f t="shared" si="4"/>
        <v>0</v>
      </c>
    </row>
    <row r="174" spans="1:7" x14ac:dyDescent="0.25">
      <c r="A174" s="9">
        <v>43717</v>
      </c>
      <c r="B174" s="8">
        <v>9.2290077210000003</v>
      </c>
      <c r="F174" s="8">
        <f t="shared" si="5"/>
        <v>2.1187260475930537E-2</v>
      </c>
      <c r="G174" s="8">
        <f t="shared" si="4"/>
        <v>4.489000064749283E-4</v>
      </c>
    </row>
    <row r="175" spans="1:7" x14ac:dyDescent="0.25">
      <c r="A175" s="9">
        <v>43718</v>
      </c>
      <c r="B175" s="8">
        <v>9.1129188540000001</v>
      </c>
      <c r="F175" s="8">
        <f t="shared" si="5"/>
        <v>-1.2658475833013858E-2</v>
      </c>
      <c r="G175" s="8">
        <f t="shared" si="4"/>
        <v>1.6023701041499588E-4</v>
      </c>
    </row>
    <row r="176" spans="1:7" x14ac:dyDescent="0.25">
      <c r="A176" s="9">
        <v>43719</v>
      </c>
      <c r="B176" s="8">
        <v>9.1129188540000001</v>
      </c>
      <c r="F176" s="8">
        <f t="shared" si="5"/>
        <v>0</v>
      </c>
      <c r="G176" s="8">
        <f t="shared" si="4"/>
        <v>0</v>
      </c>
    </row>
    <row r="177" spans="1:7" x14ac:dyDescent="0.25">
      <c r="A177" s="9">
        <v>43720</v>
      </c>
      <c r="B177" s="8">
        <v>9.1032457349999998</v>
      </c>
      <c r="F177" s="8">
        <f t="shared" si="5"/>
        <v>-1.0620369465757116E-3</v>
      </c>
      <c r="G177" s="8">
        <f t="shared" si="4"/>
        <v>1.127922475891861E-6</v>
      </c>
    </row>
    <row r="178" spans="1:7" x14ac:dyDescent="0.25">
      <c r="A178" s="9">
        <v>43721</v>
      </c>
      <c r="B178" s="8">
        <v>9.1419410709999998</v>
      </c>
      <c r="F178" s="8">
        <f t="shared" si="5"/>
        <v>4.2417098195777223E-3</v>
      </c>
      <c r="G178" s="8">
        <f t="shared" si="4"/>
        <v>1.7992102193502074E-5</v>
      </c>
    </row>
    <row r="179" spans="1:7" x14ac:dyDescent="0.25">
      <c r="A179" s="9">
        <v>43724</v>
      </c>
      <c r="B179" s="8">
        <v>8.9968309400000006</v>
      </c>
      <c r="F179" s="8">
        <f t="shared" si="5"/>
        <v>-1.6000336374672783E-2</v>
      </c>
      <c r="G179" s="8">
        <f t="shared" si="4"/>
        <v>2.5601076410267695E-4</v>
      </c>
    </row>
    <row r="180" spans="1:7" x14ac:dyDescent="0.25">
      <c r="A180" s="9">
        <v>43725</v>
      </c>
      <c r="B180" s="8">
        <v>8.9774827960000003</v>
      </c>
      <c r="F180" s="8">
        <f t="shared" si="5"/>
        <v>-2.1528667805773278E-3</v>
      </c>
      <c r="G180" s="8">
        <f t="shared" si="4"/>
        <v>4.6348353749133885E-6</v>
      </c>
    </row>
    <row r="181" spans="1:7" x14ac:dyDescent="0.25">
      <c r="A181" s="9">
        <v>43726</v>
      </c>
      <c r="B181" s="8">
        <v>8.9484615329999997</v>
      </c>
      <c r="F181" s="8">
        <f t="shared" si="5"/>
        <v>-3.2379090130375105E-3</v>
      </c>
      <c r="G181" s="8">
        <f t="shared" si="4"/>
        <v>1.0484054776709546E-5</v>
      </c>
    </row>
    <row r="182" spans="1:7" x14ac:dyDescent="0.25">
      <c r="A182" s="9">
        <v>43727</v>
      </c>
      <c r="B182" s="8">
        <v>8.8033514020000005</v>
      </c>
      <c r="F182" s="8">
        <f t="shared" si="5"/>
        <v>-1.6349131637859535E-2</v>
      </c>
      <c r="G182" s="8">
        <f t="shared" si="4"/>
        <v>2.6729410531205959E-4</v>
      </c>
    </row>
    <row r="183" spans="1:7" x14ac:dyDescent="0.25">
      <c r="A183" s="9">
        <v>43728</v>
      </c>
      <c r="B183" s="8">
        <v>8.8710689540000001</v>
      </c>
      <c r="F183" s="8">
        <f t="shared" si="5"/>
        <v>7.662812357392813E-3</v>
      </c>
      <c r="G183" s="8">
        <f t="shared" si="4"/>
        <v>5.8718693224612001E-5</v>
      </c>
    </row>
    <row r="184" spans="1:7" x14ac:dyDescent="0.25">
      <c r="A184" s="9">
        <v>43731</v>
      </c>
      <c r="B184" s="8">
        <v>8.8613948820000008</v>
      </c>
      <c r="F184" s="8">
        <f t="shared" si="5"/>
        <v>-1.091114359430673E-3</v>
      </c>
      <c r="G184" s="8">
        <f t="shared" si="4"/>
        <v>1.1905305453558079E-6</v>
      </c>
    </row>
    <row r="185" spans="1:7" x14ac:dyDescent="0.25">
      <c r="A185" s="9">
        <v>43732</v>
      </c>
      <c r="B185" s="8">
        <v>8.8130245209999991</v>
      </c>
      <c r="F185" s="8">
        <f t="shared" si="5"/>
        <v>-5.4735016362976252E-3</v>
      </c>
      <c r="G185" s="8">
        <f t="shared" si="4"/>
        <v>2.9959220162552782E-5</v>
      </c>
    </row>
    <row r="186" spans="1:7" x14ac:dyDescent="0.25">
      <c r="A186" s="9">
        <v>43733</v>
      </c>
      <c r="B186" s="8">
        <v>8.9000911709999997</v>
      </c>
      <c r="F186" s="8">
        <f t="shared" si="5"/>
        <v>9.8308341375992064E-3</v>
      </c>
      <c r="G186" s="8">
        <f t="shared" si="4"/>
        <v>9.6645299840985937E-5</v>
      </c>
    </row>
    <row r="187" spans="1:7" x14ac:dyDescent="0.25">
      <c r="A187" s="9">
        <v>43734</v>
      </c>
      <c r="B187" s="8">
        <v>8.8420476909999994</v>
      </c>
      <c r="F187" s="8">
        <f t="shared" si="5"/>
        <v>-6.5430315394935362E-3</v>
      </c>
      <c r="G187" s="8">
        <f t="shared" si="4"/>
        <v>4.2811261726807152E-5</v>
      </c>
    </row>
    <row r="188" spans="1:7" x14ac:dyDescent="0.25">
      <c r="A188" s="9">
        <v>43735</v>
      </c>
      <c r="B188" s="8">
        <v>8.7840032580000003</v>
      </c>
      <c r="F188" s="8">
        <f t="shared" si="5"/>
        <v>-6.5862334099706628E-3</v>
      </c>
      <c r="G188" s="8">
        <f t="shared" si="4"/>
        <v>4.3378470530613784E-5</v>
      </c>
    </row>
    <row r="189" spans="1:7" x14ac:dyDescent="0.25">
      <c r="A189" s="9">
        <v>43738</v>
      </c>
      <c r="B189" s="8">
        <v>8.8613948820000008</v>
      </c>
      <c r="F189" s="8">
        <f t="shared" si="5"/>
        <v>8.7719324481626906E-3</v>
      </c>
      <c r="G189" s="8">
        <f t="shared" si="4"/>
        <v>7.6946798875129492E-5</v>
      </c>
    </row>
    <row r="190" spans="1:7" x14ac:dyDescent="0.25">
      <c r="A190" s="9">
        <v>43739</v>
      </c>
      <c r="B190" s="8">
        <v>8.6098699570000008</v>
      </c>
      <c r="F190" s="8">
        <f t="shared" si="5"/>
        <v>-2.8794973507939508E-2</v>
      </c>
      <c r="G190" s="8">
        <f t="shared" si="4"/>
        <v>8.291504993229381E-4</v>
      </c>
    </row>
    <row r="191" spans="1:7" x14ac:dyDescent="0.25">
      <c r="A191" s="9">
        <v>43740</v>
      </c>
      <c r="B191" s="8">
        <v>8.3293237690000002</v>
      </c>
      <c r="F191" s="8">
        <f t="shared" si="5"/>
        <v>-3.3126941917584231E-2</v>
      </c>
      <c r="G191" s="8">
        <f t="shared" si="4"/>
        <v>1.0973942808109993E-3</v>
      </c>
    </row>
    <row r="192" spans="1:7" x14ac:dyDescent="0.25">
      <c r="A192" s="9">
        <v>43741</v>
      </c>
      <c r="B192" s="8">
        <v>8.426064491</v>
      </c>
      <c r="F192" s="8">
        <f t="shared" si="5"/>
        <v>1.1547544645786898E-2</v>
      </c>
      <c r="G192" s="8">
        <f t="shared" si="4"/>
        <v>1.3334578734644164E-4</v>
      </c>
    </row>
    <row r="193" spans="1:7" x14ac:dyDescent="0.25">
      <c r="A193" s="9">
        <v>43742</v>
      </c>
      <c r="B193" s="8">
        <v>8.4550857540000006</v>
      </c>
      <c r="F193" s="8">
        <f t="shared" si="5"/>
        <v>3.4383073628847234E-3</v>
      </c>
      <c r="G193" s="8">
        <f t="shared" si="4"/>
        <v>1.1821957521667301E-5</v>
      </c>
    </row>
    <row r="194" spans="1:7" x14ac:dyDescent="0.25">
      <c r="A194" s="9">
        <v>43745</v>
      </c>
      <c r="B194" s="8">
        <v>8.3970422740000004</v>
      </c>
      <c r="F194" s="8">
        <f t="shared" si="5"/>
        <v>-6.8885910942487836E-3</v>
      </c>
      <c r="G194" s="8">
        <f t="shared" si="4"/>
        <v>4.7452687263763652E-5</v>
      </c>
    </row>
    <row r="195" spans="1:7" x14ac:dyDescent="0.25">
      <c r="A195" s="9">
        <v>43746</v>
      </c>
      <c r="B195" s="8">
        <v>8.2616062160000006</v>
      </c>
      <c r="F195" s="8">
        <f t="shared" si="5"/>
        <v>-1.6260507834402933E-2</v>
      </c>
      <c r="G195" s="8">
        <f t="shared" si="4"/>
        <v>2.6440411503267917E-4</v>
      </c>
    </row>
    <row r="196" spans="1:7" x14ac:dyDescent="0.25">
      <c r="A196" s="9">
        <v>43747</v>
      </c>
      <c r="B196" s="8">
        <v>8.2809553149999999</v>
      </c>
      <c r="F196" s="8">
        <f t="shared" si="5"/>
        <v>2.3393121781706341E-3</v>
      </c>
      <c r="G196" s="8">
        <f t="shared" ref="G196:G259" si="6">F196^2</f>
        <v>5.4723814669374366E-6</v>
      </c>
    </row>
    <row r="197" spans="1:7" x14ac:dyDescent="0.25">
      <c r="A197" s="9">
        <v>43748</v>
      </c>
      <c r="B197" s="8">
        <v>8.3389987950000002</v>
      </c>
      <c r="F197" s="8">
        <f t="shared" ref="F197:F260" si="7">LN(B197/B196)</f>
        <v>6.9848226535241045E-3</v>
      </c>
      <c r="G197" s="8">
        <f t="shared" si="6"/>
        <v>4.8787747501183515E-5</v>
      </c>
    </row>
    <row r="198" spans="1:7" x14ac:dyDescent="0.25">
      <c r="A198" s="9">
        <v>43749</v>
      </c>
      <c r="B198" s="8">
        <v>8.4937820429999995</v>
      </c>
      <c r="F198" s="8">
        <f t="shared" si="7"/>
        <v>1.8391210845733093E-2</v>
      </c>
      <c r="G198" s="8">
        <f t="shared" si="6"/>
        <v>3.3823663637221052E-4</v>
      </c>
    </row>
    <row r="199" spans="1:7" x14ac:dyDescent="0.25">
      <c r="A199" s="9">
        <v>43752</v>
      </c>
      <c r="B199" s="8">
        <v>8.5324783330000002</v>
      </c>
      <c r="F199" s="8">
        <f t="shared" si="7"/>
        <v>4.545490997122965E-3</v>
      </c>
      <c r="G199" s="8">
        <f t="shared" si="6"/>
        <v>2.0661488404925926E-5</v>
      </c>
    </row>
    <row r="200" spans="1:7" x14ac:dyDescent="0.25">
      <c r="A200" s="9">
        <v>43753</v>
      </c>
      <c r="B200" s="8">
        <v>8.7743282320000002</v>
      </c>
      <c r="F200" s="8">
        <f t="shared" si="7"/>
        <v>2.7950349217674645E-2</v>
      </c>
      <c r="G200" s="8">
        <f t="shared" si="6"/>
        <v>7.8122202138996568E-4</v>
      </c>
    </row>
    <row r="201" spans="1:7" x14ac:dyDescent="0.25">
      <c r="A201" s="9">
        <v>43754</v>
      </c>
      <c r="B201" s="8">
        <v>8.7743282320000002</v>
      </c>
      <c r="F201" s="8">
        <f t="shared" si="7"/>
        <v>0</v>
      </c>
      <c r="G201" s="8">
        <f t="shared" si="6"/>
        <v>0</v>
      </c>
    </row>
    <row r="202" spans="1:7" x14ac:dyDescent="0.25">
      <c r="A202" s="9">
        <v>43755</v>
      </c>
      <c r="B202" s="8">
        <v>8.8130245209999991</v>
      </c>
      <c r="F202" s="8">
        <f t="shared" si="7"/>
        <v>4.4004748169807094E-3</v>
      </c>
      <c r="G202" s="8">
        <f t="shared" si="6"/>
        <v>1.9364178614881406E-5</v>
      </c>
    </row>
    <row r="203" spans="1:7" x14ac:dyDescent="0.25">
      <c r="A203" s="9">
        <v>43756</v>
      </c>
      <c r="B203" s="8">
        <v>8.9871568679999996</v>
      </c>
      <c r="F203" s="8">
        <f t="shared" si="7"/>
        <v>1.9565857033831246E-2</v>
      </c>
      <c r="G203" s="8">
        <f t="shared" si="6"/>
        <v>3.8282276146832362E-4</v>
      </c>
    </row>
    <row r="204" spans="1:7" x14ac:dyDescent="0.25">
      <c r="A204" s="9">
        <v>43759</v>
      </c>
      <c r="B204" s="8">
        <v>8.878996849</v>
      </c>
      <c r="F204" s="8">
        <f t="shared" si="7"/>
        <v>-1.2107960346621448E-2</v>
      </c>
      <c r="G204" s="8">
        <f t="shared" si="6"/>
        <v>1.4660270375535736E-4</v>
      </c>
    </row>
    <row r="205" spans="1:7" x14ac:dyDescent="0.25">
      <c r="A205" s="9">
        <v>43760</v>
      </c>
      <c r="B205" s="8">
        <v>8.9183273320000005</v>
      </c>
      <c r="F205" s="8">
        <f t="shared" si="7"/>
        <v>4.4198270061622949E-3</v>
      </c>
      <c r="G205" s="8">
        <f t="shared" si="6"/>
        <v>1.9534870764401556E-5</v>
      </c>
    </row>
    <row r="206" spans="1:7" x14ac:dyDescent="0.25">
      <c r="A206" s="9">
        <v>43761</v>
      </c>
      <c r="B206" s="8">
        <v>9.0559873579999994</v>
      </c>
      <c r="F206" s="8">
        <f t="shared" si="7"/>
        <v>1.5317715305304834E-2</v>
      </c>
      <c r="G206" s="8">
        <f t="shared" si="6"/>
        <v>2.3463240217436998E-4</v>
      </c>
    </row>
    <row r="207" spans="1:7" x14ac:dyDescent="0.25">
      <c r="A207" s="9">
        <v>43762</v>
      </c>
      <c r="B207" s="8">
        <v>8.4561882019999999</v>
      </c>
      <c r="F207" s="8">
        <f t="shared" si="7"/>
        <v>-6.852762053650914E-2</v>
      </c>
      <c r="G207" s="8">
        <f t="shared" si="6"/>
        <v>4.6960347763957896E-3</v>
      </c>
    </row>
    <row r="208" spans="1:7" x14ac:dyDescent="0.25">
      <c r="A208" s="9">
        <v>43763</v>
      </c>
      <c r="B208" s="8">
        <v>8.5741815569999993</v>
      </c>
      <c r="F208" s="8">
        <f t="shared" si="7"/>
        <v>1.3857038306224406E-2</v>
      </c>
      <c r="G208" s="8">
        <f t="shared" si="6"/>
        <v>1.9201751062017055E-4</v>
      </c>
    </row>
    <row r="209" spans="1:7" x14ac:dyDescent="0.25">
      <c r="A209" s="9">
        <v>43766</v>
      </c>
      <c r="B209" s="8">
        <v>8.4660196299999999</v>
      </c>
      <c r="F209" s="8">
        <f t="shared" si="7"/>
        <v>-1.2695082466448052E-2</v>
      </c>
      <c r="G209" s="8">
        <f t="shared" si="6"/>
        <v>1.6116511882991675E-4</v>
      </c>
    </row>
    <row r="210" spans="1:7" x14ac:dyDescent="0.25">
      <c r="A210" s="9">
        <v>43767</v>
      </c>
      <c r="B210" s="8">
        <v>8.4955186840000003</v>
      </c>
      <c r="F210" s="8">
        <f t="shared" si="7"/>
        <v>3.4783500406761207E-3</v>
      </c>
      <c r="G210" s="8">
        <f t="shared" si="6"/>
        <v>1.2098919005471571E-5</v>
      </c>
    </row>
    <row r="211" spans="1:7" x14ac:dyDescent="0.25">
      <c r="A211" s="9">
        <v>43768</v>
      </c>
      <c r="B211" s="8">
        <v>8.3971910479999998</v>
      </c>
      <c r="F211" s="8">
        <f t="shared" si="7"/>
        <v>-1.1641559945410994E-2</v>
      </c>
      <c r="G211" s="8">
        <f t="shared" si="6"/>
        <v>1.3552591796259762E-4</v>
      </c>
    </row>
    <row r="212" spans="1:7" x14ac:dyDescent="0.25">
      <c r="A212" s="9">
        <v>43769</v>
      </c>
      <c r="B212" s="8">
        <v>8.4463548660000001</v>
      </c>
      <c r="F212" s="8">
        <f t="shared" si="7"/>
        <v>5.8377206167887358E-3</v>
      </c>
      <c r="G212" s="8">
        <f t="shared" si="6"/>
        <v>3.4078981999680256E-5</v>
      </c>
    </row>
    <row r="213" spans="1:7" x14ac:dyDescent="0.25">
      <c r="A213" s="9">
        <v>43770</v>
      </c>
      <c r="B213" s="8">
        <v>8.7413387300000007</v>
      </c>
      <c r="F213" s="8">
        <f t="shared" si="7"/>
        <v>3.4328379211963543E-2</v>
      </c>
      <c r="G213" s="8">
        <f t="shared" si="6"/>
        <v>1.1784376193203707E-3</v>
      </c>
    </row>
    <row r="214" spans="1:7" x14ac:dyDescent="0.25">
      <c r="A214" s="9">
        <v>43773</v>
      </c>
      <c r="B214" s="8">
        <v>8.8494987490000003</v>
      </c>
      <c r="F214" s="8">
        <f t="shared" si="7"/>
        <v>1.2297468178170427E-2</v>
      </c>
      <c r="G214" s="8">
        <f t="shared" si="6"/>
        <v>1.5122772359311428E-4</v>
      </c>
    </row>
    <row r="215" spans="1:7" x14ac:dyDescent="0.25">
      <c r="A215" s="9">
        <v>43774</v>
      </c>
      <c r="B215" s="8">
        <v>8.8691644669999992</v>
      </c>
      <c r="F215" s="8">
        <f t="shared" si="7"/>
        <v>2.2197753674009306E-3</v>
      </c>
      <c r="G215" s="8">
        <f t="shared" si="6"/>
        <v>4.9274026817199368E-6</v>
      </c>
    </row>
    <row r="216" spans="1:7" x14ac:dyDescent="0.25">
      <c r="A216" s="9">
        <v>43775</v>
      </c>
      <c r="B216" s="8">
        <v>8.7708368300000004</v>
      </c>
      <c r="F216" s="8">
        <f t="shared" si="7"/>
        <v>-1.114837280789863E-2</v>
      </c>
      <c r="G216" s="8">
        <f t="shared" si="6"/>
        <v>1.2428621626389358E-4</v>
      </c>
    </row>
    <row r="217" spans="1:7" x14ac:dyDescent="0.25">
      <c r="A217" s="9">
        <v>43776</v>
      </c>
      <c r="B217" s="8">
        <v>8.7413387300000007</v>
      </c>
      <c r="F217" s="8">
        <f t="shared" si="7"/>
        <v>-3.3688707376727392E-3</v>
      </c>
      <c r="G217" s="8">
        <f t="shared" si="6"/>
        <v>1.1349290047147666E-5</v>
      </c>
    </row>
    <row r="218" spans="1:7" x14ac:dyDescent="0.25">
      <c r="A218" s="9">
        <v>43777</v>
      </c>
      <c r="B218" s="8">
        <v>8.8888292310000008</v>
      </c>
      <c r="F218" s="8">
        <f t="shared" si="7"/>
        <v>1.673199509606782E-2</v>
      </c>
      <c r="G218" s="8">
        <f t="shared" si="6"/>
        <v>2.7995965989483759E-4</v>
      </c>
    </row>
    <row r="219" spans="1:7" x14ac:dyDescent="0.25">
      <c r="A219" s="9">
        <v>43780</v>
      </c>
      <c r="B219" s="8">
        <v>8.9281606670000002</v>
      </c>
      <c r="F219" s="8">
        <f t="shared" si="7"/>
        <v>4.4150555301265236E-3</v>
      </c>
      <c r="G219" s="8">
        <f t="shared" si="6"/>
        <v>1.9492715334100797E-5</v>
      </c>
    </row>
    <row r="220" spans="1:7" x14ac:dyDescent="0.25">
      <c r="A220" s="9">
        <v>43781</v>
      </c>
      <c r="B220" s="8">
        <v>8.8888292310000008</v>
      </c>
      <c r="F220" s="8">
        <f t="shared" si="7"/>
        <v>-4.4150555301263892E-3</v>
      </c>
      <c r="G220" s="8">
        <f t="shared" si="6"/>
        <v>1.9492715334099612E-5</v>
      </c>
    </row>
    <row r="221" spans="1:7" x14ac:dyDescent="0.25">
      <c r="A221" s="9">
        <v>43782</v>
      </c>
      <c r="B221" s="8">
        <v>8.6626758580000001</v>
      </c>
      <c r="F221" s="8">
        <f t="shared" si="7"/>
        <v>-2.5771680424861249E-2</v>
      </c>
      <c r="G221" s="8">
        <f t="shared" si="6"/>
        <v>6.6417951192117644E-4</v>
      </c>
    </row>
    <row r="222" spans="1:7" x14ac:dyDescent="0.25">
      <c r="A222" s="9">
        <v>43783</v>
      </c>
      <c r="B222" s="8">
        <v>8.6430101389999994</v>
      </c>
      <c r="F222" s="8">
        <f t="shared" si="7"/>
        <v>-2.2727475199177095E-3</v>
      </c>
      <c r="G222" s="8">
        <f t="shared" si="6"/>
        <v>5.1653812892920992E-6</v>
      </c>
    </row>
    <row r="223" spans="1:7" x14ac:dyDescent="0.25">
      <c r="A223" s="9">
        <v>43784</v>
      </c>
      <c r="B223" s="8">
        <v>8.80033493</v>
      </c>
      <c r="F223" s="8">
        <f t="shared" si="7"/>
        <v>1.8038863129300264E-2</v>
      </c>
      <c r="G223" s="8">
        <f t="shared" si="6"/>
        <v>3.2540058299762852E-4</v>
      </c>
    </row>
    <row r="224" spans="1:7" x14ac:dyDescent="0.25">
      <c r="A224" s="9">
        <v>43787</v>
      </c>
      <c r="B224" s="8">
        <v>8.80033493</v>
      </c>
      <c r="F224" s="8">
        <f t="shared" si="7"/>
        <v>0</v>
      </c>
      <c r="G224" s="8">
        <f t="shared" si="6"/>
        <v>0</v>
      </c>
    </row>
    <row r="225" spans="1:7" x14ac:dyDescent="0.25">
      <c r="A225" s="9">
        <v>43788</v>
      </c>
      <c r="B225" s="8">
        <v>8.7511701580000008</v>
      </c>
      <c r="F225" s="8">
        <f t="shared" si="7"/>
        <v>-5.6023572161537985E-3</v>
      </c>
      <c r="G225" s="8">
        <f t="shared" si="6"/>
        <v>3.138640637739054E-5</v>
      </c>
    </row>
    <row r="226" spans="1:7" x14ac:dyDescent="0.25">
      <c r="A226" s="9">
        <v>43789</v>
      </c>
      <c r="B226" s="8">
        <v>8.5840129849999993</v>
      </c>
      <c r="F226" s="8">
        <f t="shared" si="7"/>
        <v>-1.9285905745711696E-2</v>
      </c>
      <c r="G226" s="8">
        <f t="shared" si="6"/>
        <v>3.7194616043247542E-4</v>
      </c>
    </row>
    <row r="227" spans="1:7" x14ac:dyDescent="0.25">
      <c r="A227" s="9">
        <v>43790</v>
      </c>
      <c r="B227" s="8">
        <v>8.5643482209999995</v>
      </c>
      <c r="F227" s="8">
        <f t="shared" si="7"/>
        <v>-2.2934871016102158E-3</v>
      </c>
      <c r="G227" s="8">
        <f t="shared" si="6"/>
        <v>5.2600830852524279E-6</v>
      </c>
    </row>
    <row r="228" spans="1:7" x14ac:dyDescent="0.25">
      <c r="A228" s="9">
        <v>43791</v>
      </c>
      <c r="B228" s="8">
        <v>8.7413387300000007</v>
      </c>
      <c r="F228" s="8">
        <f t="shared" si="7"/>
        <v>2.045531978288638E-2</v>
      </c>
      <c r="G228" s="8">
        <f t="shared" si="6"/>
        <v>4.184201074201429E-4</v>
      </c>
    </row>
    <row r="229" spans="1:7" x14ac:dyDescent="0.25">
      <c r="A229" s="9">
        <v>43794</v>
      </c>
      <c r="B229" s="8">
        <v>8.8494987490000003</v>
      </c>
      <c r="F229" s="8">
        <f t="shared" si="7"/>
        <v>1.2297468178170427E-2</v>
      </c>
      <c r="G229" s="8">
        <f t="shared" si="6"/>
        <v>1.5122772359311428E-4</v>
      </c>
    </row>
    <row r="230" spans="1:7" x14ac:dyDescent="0.25">
      <c r="A230" s="9">
        <v>43795</v>
      </c>
      <c r="B230" s="8">
        <v>8.8593311309999994</v>
      </c>
      <c r="F230" s="8">
        <f t="shared" si="7"/>
        <v>1.1104497673740505E-3</v>
      </c>
      <c r="G230" s="8">
        <f t="shared" si="6"/>
        <v>1.2330986858610828E-6</v>
      </c>
    </row>
    <row r="231" spans="1:7" x14ac:dyDescent="0.25">
      <c r="A231" s="9">
        <v>43796</v>
      </c>
      <c r="B231" s="8">
        <v>8.9478263850000008</v>
      </c>
      <c r="F231" s="8">
        <f t="shared" si="7"/>
        <v>9.9393721277201679E-3</v>
      </c>
      <c r="G231" s="8">
        <f t="shared" si="6"/>
        <v>9.8791118293300539E-5</v>
      </c>
    </row>
    <row r="232" spans="1:7" x14ac:dyDescent="0.25">
      <c r="A232" s="9">
        <v>43798</v>
      </c>
      <c r="B232" s="8">
        <v>8.9084959030000004</v>
      </c>
      <c r="F232" s="8">
        <f t="shared" si="7"/>
        <v>-4.4052235359055125E-3</v>
      </c>
      <c r="G232" s="8">
        <f t="shared" si="6"/>
        <v>1.9405994401295866E-5</v>
      </c>
    </row>
    <row r="233" spans="1:7" x14ac:dyDescent="0.25">
      <c r="A233" s="9">
        <v>43801</v>
      </c>
      <c r="B233" s="8">
        <v>8.8593311309999994</v>
      </c>
      <c r="F233" s="8">
        <f t="shared" si="7"/>
        <v>-5.5341485918146997E-3</v>
      </c>
      <c r="G233" s="8">
        <f t="shared" si="6"/>
        <v>3.0626800636284621E-5</v>
      </c>
    </row>
    <row r="234" spans="1:7" x14ac:dyDescent="0.25">
      <c r="A234" s="9">
        <v>43802</v>
      </c>
      <c r="B234" s="8">
        <v>8.7413387300000007</v>
      </c>
      <c r="F234" s="8">
        <f t="shared" si="7"/>
        <v>-1.3407917945544587E-2</v>
      </c>
      <c r="G234" s="8">
        <f t="shared" si="6"/>
        <v>1.7977226363445658E-4</v>
      </c>
    </row>
    <row r="235" spans="1:7" x14ac:dyDescent="0.25">
      <c r="A235" s="9">
        <v>43803</v>
      </c>
      <c r="B235" s="8">
        <v>8.80033493</v>
      </c>
      <c r="F235" s="8">
        <f t="shared" si="7"/>
        <v>6.7264302805893073E-3</v>
      </c>
      <c r="G235" s="8">
        <f t="shared" si="6"/>
        <v>4.5244864319628749E-5</v>
      </c>
    </row>
    <row r="236" spans="1:7" x14ac:dyDescent="0.25">
      <c r="A236" s="9">
        <v>43804</v>
      </c>
      <c r="B236" s="8">
        <v>8.7806692119999994</v>
      </c>
      <c r="F236" s="8">
        <f t="shared" si="7"/>
        <v>-2.2371561991782365E-3</v>
      </c>
      <c r="G236" s="8">
        <f t="shared" si="6"/>
        <v>5.0048678595216136E-6</v>
      </c>
    </row>
    <row r="237" spans="1:7" x14ac:dyDescent="0.25">
      <c r="A237" s="9">
        <v>43805</v>
      </c>
      <c r="B237" s="8">
        <v>8.8691644669999992</v>
      </c>
      <c r="F237" s="8">
        <f t="shared" si="7"/>
        <v>1.0027969464160234E-2</v>
      </c>
      <c r="G237" s="8">
        <f t="shared" si="6"/>
        <v>1.0056017157413009E-4</v>
      </c>
    </row>
    <row r="238" spans="1:7" x14ac:dyDescent="0.25">
      <c r="A238" s="9">
        <v>43808</v>
      </c>
      <c r="B238" s="8">
        <v>8.8593311309999994</v>
      </c>
      <c r="F238" s="8">
        <f t="shared" si="7"/>
        <v>-1.1093256000267271E-3</v>
      </c>
      <c r="G238" s="8">
        <f t="shared" si="6"/>
        <v>1.2306032868746581E-6</v>
      </c>
    </row>
    <row r="239" spans="1:7" x14ac:dyDescent="0.25">
      <c r="A239" s="9">
        <v>43809</v>
      </c>
      <c r="B239" s="8">
        <v>8.9183273320000005</v>
      </c>
      <c r="F239" s="8">
        <f t="shared" si="7"/>
        <v>6.6371415218657425E-3</v>
      </c>
      <c r="G239" s="8">
        <f t="shared" si="6"/>
        <v>4.4051647581274306E-5</v>
      </c>
    </row>
    <row r="240" spans="1:7" x14ac:dyDescent="0.25">
      <c r="A240" s="9">
        <v>43810</v>
      </c>
      <c r="B240" s="8">
        <v>8.9576587679999999</v>
      </c>
      <c r="F240" s="8">
        <f t="shared" si="7"/>
        <v>4.4004844542443371E-3</v>
      </c>
      <c r="G240" s="8">
        <f t="shared" si="6"/>
        <v>1.9364263432046081E-5</v>
      </c>
    </row>
    <row r="241" spans="1:7" x14ac:dyDescent="0.25">
      <c r="A241" s="9">
        <v>43811</v>
      </c>
      <c r="B241" s="8">
        <v>9.1641473770000008</v>
      </c>
      <c r="F241" s="8">
        <f t="shared" si="7"/>
        <v>2.2789952003063798E-2</v>
      </c>
      <c r="G241" s="8">
        <f t="shared" si="6"/>
        <v>5.1938191230195161E-4</v>
      </c>
    </row>
    <row r="242" spans="1:7" x14ac:dyDescent="0.25">
      <c r="A242" s="9">
        <v>43812</v>
      </c>
      <c r="B242" s="8">
        <v>9.0756521219999993</v>
      </c>
      <c r="F242" s="8">
        <f t="shared" si="7"/>
        <v>-9.7036098885694057E-3</v>
      </c>
      <c r="G242" s="8">
        <f t="shared" si="6"/>
        <v>9.4160044869541953E-5</v>
      </c>
    </row>
    <row r="243" spans="1:7" x14ac:dyDescent="0.25">
      <c r="A243" s="9">
        <v>43815</v>
      </c>
      <c r="B243" s="8">
        <v>9.2329769129999999</v>
      </c>
      <c r="F243" s="8">
        <f t="shared" si="7"/>
        <v>1.7186285557261032E-2</v>
      </c>
      <c r="G243" s="8">
        <f t="shared" si="6"/>
        <v>2.953684112557191E-4</v>
      </c>
    </row>
    <row r="244" spans="1:7" x14ac:dyDescent="0.25">
      <c r="A244" s="9">
        <v>43816</v>
      </c>
      <c r="B244" s="8">
        <v>9.2329769129999999</v>
      </c>
      <c r="F244" s="8">
        <f t="shared" si="7"/>
        <v>0</v>
      </c>
      <c r="G244" s="8">
        <f t="shared" si="6"/>
        <v>0</v>
      </c>
    </row>
    <row r="245" spans="1:7" x14ac:dyDescent="0.25">
      <c r="A245" s="9">
        <v>43817</v>
      </c>
      <c r="B245" s="8">
        <v>9.3804683690000008</v>
      </c>
      <c r="F245" s="8">
        <f t="shared" si="7"/>
        <v>1.5848172200764836E-2</v>
      </c>
      <c r="G245" s="8">
        <f t="shared" si="6"/>
        <v>2.5116456210509534E-4</v>
      </c>
    </row>
    <row r="246" spans="1:7" x14ac:dyDescent="0.25">
      <c r="A246" s="9">
        <v>43818</v>
      </c>
      <c r="B246" s="8">
        <v>9.2526426320000006</v>
      </c>
      <c r="F246" s="8">
        <f t="shared" si="7"/>
        <v>-1.3720493832069166E-2</v>
      </c>
      <c r="G246" s="8">
        <f t="shared" si="6"/>
        <v>1.8825195099584803E-4</v>
      </c>
    </row>
    <row r="247" spans="1:7" x14ac:dyDescent="0.25">
      <c r="A247" s="9">
        <v>43819</v>
      </c>
      <c r="B247" s="8">
        <v>9.3214712140000007</v>
      </c>
      <c r="F247" s="8">
        <f t="shared" si="7"/>
        <v>7.4112711503400317E-3</v>
      </c>
      <c r="G247" s="8">
        <f t="shared" si="6"/>
        <v>5.4926940063862456E-5</v>
      </c>
    </row>
    <row r="248" spans="1:7" x14ac:dyDescent="0.25">
      <c r="A248" s="9">
        <v>43822</v>
      </c>
      <c r="B248" s="8">
        <v>9.2821407320000002</v>
      </c>
      <c r="F248" s="8">
        <f t="shared" si="7"/>
        <v>-4.2282692963996199E-3</v>
      </c>
      <c r="G248" s="8">
        <f t="shared" si="6"/>
        <v>1.7878261242875738E-5</v>
      </c>
    </row>
    <row r="249" spans="1:7" x14ac:dyDescent="0.25">
      <c r="A249" s="9">
        <v>43823</v>
      </c>
      <c r="B249" s="8">
        <v>9.3116397860000006</v>
      </c>
      <c r="F249" s="8">
        <f t="shared" si="7"/>
        <v>3.1730049433515975E-3</v>
      </c>
      <c r="G249" s="8">
        <f t="shared" si="6"/>
        <v>1.0067960370533675E-5</v>
      </c>
    </row>
    <row r="250" spans="1:7" x14ac:dyDescent="0.25">
      <c r="A250" s="9">
        <v>43825</v>
      </c>
      <c r="B250" s="8">
        <v>9.2919731139999993</v>
      </c>
      <c r="F250" s="8">
        <f t="shared" si="7"/>
        <v>-2.1142860187305379E-3</v>
      </c>
      <c r="G250" s="8">
        <f t="shared" si="6"/>
        <v>4.4702053689994286E-6</v>
      </c>
    </row>
    <row r="251" spans="1:7" x14ac:dyDescent="0.25">
      <c r="A251" s="9">
        <v>43826</v>
      </c>
      <c r="B251" s="8">
        <v>9.2034778589999995</v>
      </c>
      <c r="F251" s="8">
        <f t="shared" si="7"/>
        <v>-9.5694806747106953E-3</v>
      </c>
      <c r="G251" s="8">
        <f t="shared" si="6"/>
        <v>9.157496038366146E-5</v>
      </c>
    </row>
    <row r="252" spans="1:7" x14ac:dyDescent="0.25">
      <c r="A252" s="9">
        <v>43829</v>
      </c>
      <c r="B252" s="8">
        <v>9.095317841</v>
      </c>
      <c r="F252" s="8">
        <f t="shared" si="7"/>
        <v>-1.1821682629120702E-2</v>
      </c>
      <c r="G252" s="8">
        <f t="shared" si="6"/>
        <v>1.3975218018365414E-4</v>
      </c>
    </row>
    <row r="253" spans="1:7" x14ac:dyDescent="0.25">
      <c r="A253" s="9">
        <v>43830</v>
      </c>
      <c r="B253" s="8">
        <v>9.1444816590000002</v>
      </c>
      <c r="F253" s="8">
        <f t="shared" si="7"/>
        <v>5.3908418305956387E-3</v>
      </c>
      <c r="G253" s="8">
        <f t="shared" si="6"/>
        <v>2.9061175642499736E-5</v>
      </c>
    </row>
    <row r="254" spans="1:7" x14ac:dyDescent="0.25">
      <c r="A254" s="9">
        <v>43832</v>
      </c>
      <c r="B254" s="8">
        <v>9.2624750139999996</v>
      </c>
      <c r="F254" s="8">
        <f t="shared" si="7"/>
        <v>1.2820693100703506E-2</v>
      </c>
      <c r="G254" s="8">
        <f t="shared" si="6"/>
        <v>1.6437017158242646E-4</v>
      </c>
    </row>
    <row r="255" spans="1:7" x14ac:dyDescent="0.25">
      <c r="A255" s="9">
        <v>43833</v>
      </c>
      <c r="B255" s="8">
        <v>9.0559873579999994</v>
      </c>
      <c r="F255" s="8">
        <f t="shared" si="7"/>
        <v>-2.254516759541993E-2</v>
      </c>
      <c r="G255" s="8">
        <f t="shared" si="6"/>
        <v>5.082845819055729E-4</v>
      </c>
    </row>
    <row r="256" spans="1:7" x14ac:dyDescent="0.25">
      <c r="A256" s="9">
        <v>43836</v>
      </c>
      <c r="B256" s="8">
        <v>9.0068225860000002</v>
      </c>
      <c r="F256" s="8">
        <f t="shared" si="7"/>
        <v>-5.443770218185086E-3</v>
      </c>
      <c r="G256" s="8">
        <f t="shared" si="6"/>
        <v>2.96346341883989E-5</v>
      </c>
    </row>
    <row r="257" spans="1:7" x14ac:dyDescent="0.25">
      <c r="A257" s="9">
        <v>43837</v>
      </c>
      <c r="B257" s="8">
        <v>9.095317841</v>
      </c>
      <c r="F257" s="8">
        <f t="shared" si="7"/>
        <v>9.7774028823058128E-3</v>
      </c>
      <c r="G257" s="8">
        <f t="shared" si="6"/>
        <v>9.5597607122922018E-5</v>
      </c>
    </row>
    <row r="258" spans="1:7" x14ac:dyDescent="0.25">
      <c r="A258" s="9">
        <v>43838</v>
      </c>
      <c r="B258" s="8">
        <v>9.095317841</v>
      </c>
      <c r="F258" s="8">
        <f t="shared" si="7"/>
        <v>0</v>
      </c>
      <c r="G258" s="8">
        <f t="shared" si="6"/>
        <v>0</v>
      </c>
    </row>
    <row r="259" spans="1:7" x14ac:dyDescent="0.25">
      <c r="A259" s="9">
        <v>43839</v>
      </c>
      <c r="B259" s="8">
        <v>9.1051511759999997</v>
      </c>
      <c r="F259" s="8">
        <f t="shared" si="7"/>
        <v>1.0805585227066897E-3</v>
      </c>
      <c r="G259" s="8">
        <f t="shared" si="6"/>
        <v>1.1676067209940635E-6</v>
      </c>
    </row>
    <row r="260" spans="1:7" x14ac:dyDescent="0.25">
      <c r="A260" s="9">
        <v>43840</v>
      </c>
      <c r="B260" s="8">
        <v>9.095317841</v>
      </c>
      <c r="F260" s="8">
        <f t="shared" si="7"/>
        <v>-1.0805585227066303E-3</v>
      </c>
      <c r="G260" s="8">
        <f t="shared" ref="G260:G323" si="8">F260^2</f>
        <v>1.1676067209939352E-6</v>
      </c>
    </row>
    <row r="261" spans="1:7" x14ac:dyDescent="0.25">
      <c r="A261" s="9">
        <v>43843</v>
      </c>
      <c r="B261" s="8">
        <v>9.0854845050000002</v>
      </c>
      <c r="F261" s="8">
        <f t="shared" ref="F261:F324" si="9">LN(B261/B260)</f>
        <v>-1.0817275026394394E-3</v>
      </c>
      <c r="G261" s="8">
        <f t="shared" si="8"/>
        <v>1.1701343899665583E-6</v>
      </c>
    </row>
    <row r="262" spans="1:7" x14ac:dyDescent="0.25">
      <c r="A262" s="9">
        <v>43844</v>
      </c>
      <c r="B262" s="8">
        <v>9.1346492769999994</v>
      </c>
      <c r="F262" s="8">
        <f t="shared" si="9"/>
        <v>5.3967651297724085E-3</v>
      </c>
      <c r="G262" s="8">
        <f t="shared" si="8"/>
        <v>2.9125073865927402E-5</v>
      </c>
    </row>
    <row r="263" spans="1:7" x14ac:dyDescent="0.25">
      <c r="A263" s="9">
        <v>43845</v>
      </c>
      <c r="B263" s="8">
        <v>9.0363206859999998</v>
      </c>
      <c r="F263" s="8">
        <f t="shared" si="9"/>
        <v>-1.0822707976029217E-2</v>
      </c>
      <c r="G263" s="8">
        <f t="shared" si="8"/>
        <v>1.1713100793440643E-4</v>
      </c>
    </row>
    <row r="264" spans="1:7" x14ac:dyDescent="0.25">
      <c r="A264" s="9">
        <v>43846</v>
      </c>
      <c r="B264" s="8">
        <v>9.016655922</v>
      </c>
      <c r="F264" s="8">
        <f t="shared" si="9"/>
        <v>-2.1785628159426734E-3</v>
      </c>
      <c r="G264" s="8">
        <f t="shared" si="8"/>
        <v>4.7461359430080712E-6</v>
      </c>
    </row>
    <row r="265" spans="1:7" x14ac:dyDescent="0.25">
      <c r="A265" s="9">
        <v>43847</v>
      </c>
      <c r="B265" s="8">
        <v>9.0068225860000002</v>
      </c>
      <c r="F265" s="8">
        <f t="shared" si="9"/>
        <v>-1.0911697174668799E-3</v>
      </c>
      <c r="G265" s="8">
        <f t="shared" si="8"/>
        <v>1.1906513523167505E-6</v>
      </c>
    </row>
    <row r="266" spans="1:7" x14ac:dyDescent="0.25">
      <c r="A266" s="9">
        <v>43851</v>
      </c>
      <c r="B266" s="8">
        <v>9.0559873579999994</v>
      </c>
      <c r="F266" s="8">
        <f t="shared" si="9"/>
        <v>5.4437702181851476E-3</v>
      </c>
      <c r="G266" s="8">
        <f t="shared" si="8"/>
        <v>2.9634634188399571E-5</v>
      </c>
    </row>
    <row r="267" spans="1:7" x14ac:dyDescent="0.25">
      <c r="A267" s="9">
        <v>43852</v>
      </c>
      <c r="B267" s="8">
        <v>9.0068225860000002</v>
      </c>
      <c r="F267" s="8">
        <f t="shared" si="9"/>
        <v>-5.443770218185086E-3</v>
      </c>
      <c r="G267" s="8">
        <f t="shared" si="8"/>
        <v>2.96346341883989E-5</v>
      </c>
    </row>
    <row r="268" spans="1:7" x14ac:dyDescent="0.25">
      <c r="A268" s="9">
        <v>43853</v>
      </c>
      <c r="B268" s="8">
        <v>8.9871578220000004</v>
      </c>
      <c r="F268" s="8">
        <f t="shared" si="9"/>
        <v>-2.1857055951864032E-3</v>
      </c>
      <c r="G268" s="8">
        <f t="shared" si="8"/>
        <v>4.7773089488291494E-6</v>
      </c>
    </row>
    <row r="269" spans="1:7" x14ac:dyDescent="0.25">
      <c r="A269" s="9">
        <v>43854</v>
      </c>
      <c r="B269" s="8">
        <v>8.8494987490000003</v>
      </c>
      <c r="F269" s="8">
        <f t="shared" si="9"/>
        <v>-1.5435830781173268E-2</v>
      </c>
      <c r="G269" s="8">
        <f t="shared" si="8"/>
        <v>2.3826487190501614E-4</v>
      </c>
    </row>
    <row r="270" spans="1:7" x14ac:dyDescent="0.25">
      <c r="A270" s="9">
        <v>43857</v>
      </c>
      <c r="B270" s="8">
        <v>8.7413387300000007</v>
      </c>
      <c r="F270" s="8">
        <f t="shared" si="9"/>
        <v>-1.2297468178170469E-2</v>
      </c>
      <c r="G270" s="8">
        <f t="shared" si="8"/>
        <v>1.5122772359311531E-4</v>
      </c>
    </row>
    <row r="271" spans="1:7" x14ac:dyDescent="0.25">
      <c r="A271" s="9">
        <v>43858</v>
      </c>
      <c r="B271" s="8">
        <v>8.8200006480000006</v>
      </c>
      <c r="F271" s="8">
        <f t="shared" si="9"/>
        <v>8.9585927815129598E-3</v>
      </c>
      <c r="G271" s="8">
        <f t="shared" si="8"/>
        <v>8.0256384624976114E-5</v>
      </c>
    </row>
    <row r="272" spans="1:7" x14ac:dyDescent="0.25">
      <c r="A272" s="9">
        <v>43859</v>
      </c>
      <c r="B272" s="8">
        <v>8.8599996569999995</v>
      </c>
      <c r="F272" s="8">
        <f t="shared" si="9"/>
        <v>4.5247824155854512E-3</v>
      </c>
      <c r="G272" s="8">
        <f t="shared" si="8"/>
        <v>2.047365590839131E-5</v>
      </c>
    </row>
    <row r="273" spans="1:7" x14ac:dyDescent="0.25">
      <c r="A273" s="9">
        <v>43860</v>
      </c>
      <c r="B273" s="8">
        <v>8.8400001530000001</v>
      </c>
      <c r="F273" s="8">
        <f t="shared" si="9"/>
        <v>-2.2598319464262394E-3</v>
      </c>
      <c r="G273" s="8">
        <f t="shared" si="8"/>
        <v>5.1068404260886054E-6</v>
      </c>
    </row>
    <row r="274" spans="1:7" x14ac:dyDescent="0.25">
      <c r="A274" s="9">
        <v>43861</v>
      </c>
      <c r="B274" s="8">
        <v>8.8199996949999999</v>
      </c>
      <c r="F274" s="8">
        <f t="shared" si="9"/>
        <v>-2.2650585190437723E-3</v>
      </c>
      <c r="G274" s="8">
        <f t="shared" si="8"/>
        <v>5.1304900946927672E-6</v>
      </c>
    </row>
    <row r="275" spans="1:7" x14ac:dyDescent="0.25">
      <c r="A275" s="9">
        <v>43864</v>
      </c>
      <c r="B275" s="8">
        <v>8.9799995419999998</v>
      </c>
      <c r="F275" s="8">
        <f t="shared" si="9"/>
        <v>1.797799587367931E-2</v>
      </c>
      <c r="G275" s="8">
        <f t="shared" si="8"/>
        <v>3.2320833563403029E-4</v>
      </c>
    </row>
    <row r="276" spans="1:7" x14ac:dyDescent="0.25">
      <c r="A276" s="9">
        <v>43865</v>
      </c>
      <c r="B276" s="8">
        <v>9.1800003050000001</v>
      </c>
      <c r="F276" s="8">
        <f t="shared" si="9"/>
        <v>2.2027406544919612E-2</v>
      </c>
      <c r="G276" s="8">
        <f t="shared" si="8"/>
        <v>4.8520663909516737E-4</v>
      </c>
    </row>
    <row r="277" spans="1:7" x14ac:dyDescent="0.25">
      <c r="A277" s="9">
        <v>43866</v>
      </c>
      <c r="B277" s="8">
        <v>8.3100004199999997</v>
      </c>
      <c r="F277" s="8">
        <f t="shared" si="9"/>
        <v>-9.9567578447927629E-2</v>
      </c>
      <c r="G277" s="8">
        <f t="shared" si="8"/>
        <v>9.9137026779842225E-3</v>
      </c>
    </row>
    <row r="278" spans="1:7" x14ac:dyDescent="0.25">
      <c r="A278" s="9">
        <v>43867</v>
      </c>
      <c r="B278" s="8">
        <v>8.25</v>
      </c>
      <c r="F278" s="8">
        <f t="shared" si="9"/>
        <v>-7.2464590622821432E-3</v>
      </c>
      <c r="G278" s="8">
        <f t="shared" si="8"/>
        <v>5.2511168941330996E-5</v>
      </c>
    </row>
    <row r="279" spans="1:7" x14ac:dyDescent="0.25">
      <c r="A279" s="9">
        <v>43868</v>
      </c>
      <c r="B279" s="8">
        <v>8.1099996569999995</v>
      </c>
      <c r="F279" s="8">
        <f t="shared" si="9"/>
        <v>-1.7115374512733855E-2</v>
      </c>
      <c r="G279" s="8">
        <f t="shared" si="8"/>
        <v>2.9293604471113962E-4</v>
      </c>
    </row>
    <row r="280" spans="1:7" x14ac:dyDescent="0.25">
      <c r="A280" s="9">
        <v>43871</v>
      </c>
      <c r="B280" s="8">
        <v>8.0600004199999997</v>
      </c>
      <c r="F280" s="8">
        <f t="shared" si="9"/>
        <v>-6.1842172061390924E-3</v>
      </c>
      <c r="G280" s="8">
        <f t="shared" si="8"/>
        <v>3.8244542452706799E-5</v>
      </c>
    </row>
    <row r="281" spans="1:7" x14ac:dyDescent="0.25">
      <c r="A281" s="9">
        <v>43872</v>
      </c>
      <c r="B281" s="8">
        <v>8.1000003809999992</v>
      </c>
      <c r="F281" s="8">
        <f t="shared" si="9"/>
        <v>4.9505000877122195E-3</v>
      </c>
      <c r="G281" s="8">
        <f t="shared" si="8"/>
        <v>2.4507451118438694E-5</v>
      </c>
    </row>
    <row r="282" spans="1:7" x14ac:dyDescent="0.25">
      <c r="A282" s="9">
        <v>43873</v>
      </c>
      <c r="B282" s="8">
        <v>8.2399997710000008</v>
      </c>
      <c r="F282" s="8">
        <f t="shared" si="9"/>
        <v>1.7136207414688888E-2</v>
      </c>
      <c r="G282" s="8">
        <f t="shared" si="8"/>
        <v>2.9364960455923844E-4</v>
      </c>
    </row>
    <row r="283" spans="1:7" x14ac:dyDescent="0.25">
      <c r="A283" s="9">
        <v>43874</v>
      </c>
      <c r="B283" s="8">
        <v>8.25</v>
      </c>
      <c r="F283" s="8">
        <f t="shared" si="9"/>
        <v>1.2128842164716726E-3</v>
      </c>
      <c r="G283" s="8">
        <f t="shared" si="8"/>
        <v>1.4710881225661031E-6</v>
      </c>
    </row>
    <row r="284" spans="1:7" x14ac:dyDescent="0.25">
      <c r="A284" s="9">
        <v>43875</v>
      </c>
      <c r="B284" s="8">
        <v>8.1000003809999992</v>
      </c>
      <c r="F284" s="8">
        <f t="shared" si="9"/>
        <v>-1.8349091631160757E-2</v>
      </c>
      <c r="G284" s="8">
        <f t="shared" si="8"/>
        <v>3.3668916368873373E-4</v>
      </c>
    </row>
    <row r="285" spans="1:7" x14ac:dyDescent="0.25">
      <c r="A285" s="9">
        <v>43879</v>
      </c>
      <c r="B285" s="8">
        <v>8.0600004199999997</v>
      </c>
      <c r="F285" s="8">
        <f t="shared" si="9"/>
        <v>-4.9505000877122949E-3</v>
      </c>
      <c r="G285" s="8">
        <f t="shared" si="8"/>
        <v>2.4507451118439439E-5</v>
      </c>
    </row>
    <row r="286" spans="1:7" x14ac:dyDescent="0.25">
      <c r="A286" s="9">
        <v>43880</v>
      </c>
      <c r="B286" s="8">
        <v>8</v>
      </c>
      <c r="F286" s="8">
        <f t="shared" si="9"/>
        <v>-7.4720669478807629E-3</v>
      </c>
      <c r="G286" s="8">
        <f t="shared" si="8"/>
        <v>5.5831784473612143E-5</v>
      </c>
    </row>
    <row r="287" spans="1:7" x14ac:dyDescent="0.25">
      <c r="A287" s="9">
        <v>43881</v>
      </c>
      <c r="B287" s="8">
        <v>8.0299997330000004</v>
      </c>
      <c r="F287" s="8">
        <f t="shared" si="9"/>
        <v>3.7429530285225366E-3</v>
      </c>
      <c r="G287" s="8">
        <f t="shared" si="8"/>
        <v>1.4009697373726028E-5</v>
      </c>
    </row>
    <row r="288" spans="1:7" x14ac:dyDescent="0.25">
      <c r="A288" s="9">
        <v>43882</v>
      </c>
      <c r="B288" s="8">
        <v>7.8899998660000001</v>
      </c>
      <c r="F288" s="8">
        <f t="shared" si="9"/>
        <v>-1.7588376834099133E-2</v>
      </c>
      <c r="G288" s="8">
        <f t="shared" si="8"/>
        <v>3.0935099965827506E-4</v>
      </c>
    </row>
    <row r="289" spans="1:7" x14ac:dyDescent="0.25">
      <c r="A289" s="9">
        <v>43885</v>
      </c>
      <c r="B289" s="8">
        <v>7.5700001720000003</v>
      </c>
      <c r="F289" s="8">
        <f t="shared" si="9"/>
        <v>-4.1403027703633973E-2</v>
      </c>
      <c r="G289" s="8">
        <f t="shared" si="8"/>
        <v>1.7142107030278823E-3</v>
      </c>
    </row>
    <row r="290" spans="1:7" x14ac:dyDescent="0.25">
      <c r="A290" s="9">
        <v>43886</v>
      </c>
      <c r="B290" s="8">
        <v>7.2300000190000002</v>
      </c>
      <c r="F290" s="8">
        <f t="shared" si="9"/>
        <v>-4.5954051372012902E-2</v>
      </c>
      <c r="G290" s="8">
        <f t="shared" si="8"/>
        <v>2.1117748375016009E-3</v>
      </c>
    </row>
    <row r="291" spans="1:7" x14ac:dyDescent="0.25">
      <c r="A291" s="9">
        <v>43887</v>
      </c>
      <c r="B291" s="8">
        <v>7.2100000380000004</v>
      </c>
      <c r="F291" s="8">
        <f t="shared" si="9"/>
        <v>-2.7700822312970151E-3</v>
      </c>
      <c r="G291" s="8">
        <f t="shared" si="8"/>
        <v>7.6733555681474496E-6</v>
      </c>
    </row>
    <row r="292" spans="1:7" x14ac:dyDescent="0.25">
      <c r="A292" s="9">
        <v>43888</v>
      </c>
      <c r="B292" s="8">
        <v>6.9699997900000001</v>
      </c>
      <c r="F292" s="8">
        <f t="shared" si="9"/>
        <v>-3.3853761924008248E-2</v>
      </c>
      <c r="G292" s="8">
        <f t="shared" si="8"/>
        <v>1.1460771964074306E-3</v>
      </c>
    </row>
    <row r="293" spans="1:7" x14ac:dyDescent="0.25">
      <c r="A293" s="9">
        <v>43889</v>
      </c>
      <c r="B293" s="8">
        <v>6.9600000380000004</v>
      </c>
      <c r="F293" s="8">
        <f t="shared" si="9"/>
        <v>-1.4357148372087815E-3</v>
      </c>
      <c r="G293" s="8">
        <f t="shared" si="8"/>
        <v>2.0612770937814382E-6</v>
      </c>
    </row>
    <row r="294" spans="1:7" x14ac:dyDescent="0.25">
      <c r="A294" s="9">
        <v>43892</v>
      </c>
      <c r="B294" s="8">
        <v>7.1999998090000004</v>
      </c>
      <c r="F294" s="8">
        <f t="shared" si="9"/>
        <v>3.3901519688133062E-2</v>
      </c>
      <c r="G294" s="8">
        <f t="shared" si="8"/>
        <v>1.1493130371648737E-3</v>
      </c>
    </row>
    <row r="295" spans="1:7" x14ac:dyDescent="0.25">
      <c r="A295" s="9">
        <v>43893</v>
      </c>
      <c r="B295" s="8">
        <v>6.9699997900000001</v>
      </c>
      <c r="F295" s="8">
        <f t="shared" si="9"/>
        <v>-3.2465804850924283E-2</v>
      </c>
      <c r="G295" s="8">
        <f t="shared" si="8"/>
        <v>1.0540284846182987E-3</v>
      </c>
    </row>
    <row r="296" spans="1:7" x14ac:dyDescent="0.25">
      <c r="A296" s="9">
        <v>43894</v>
      </c>
      <c r="B296" s="8">
        <v>7.079999924</v>
      </c>
      <c r="F296" s="8">
        <f t="shared" si="9"/>
        <v>1.5658702327857748E-2</v>
      </c>
      <c r="G296" s="8">
        <f t="shared" si="8"/>
        <v>2.4519495859245765E-4</v>
      </c>
    </row>
    <row r="297" spans="1:7" x14ac:dyDescent="0.25">
      <c r="A297" s="9">
        <v>43895</v>
      </c>
      <c r="B297" s="8">
        <v>6.7399997709999999</v>
      </c>
      <c r="F297" s="8">
        <f t="shared" si="9"/>
        <v>-4.9214006023211125E-2</v>
      </c>
      <c r="G297" s="8">
        <f t="shared" si="8"/>
        <v>2.4220183888526607E-3</v>
      </c>
    </row>
    <row r="298" spans="1:7" x14ac:dyDescent="0.25">
      <c r="A298" s="9">
        <v>43896</v>
      </c>
      <c r="B298" s="8">
        <v>6.4899997709999999</v>
      </c>
      <c r="F298" s="8">
        <f t="shared" si="9"/>
        <v>-3.7797395517009905E-2</v>
      </c>
      <c r="G298" s="8">
        <f t="shared" si="8"/>
        <v>1.4286431078692804E-3</v>
      </c>
    </row>
    <row r="299" spans="1:7" x14ac:dyDescent="0.25">
      <c r="A299" s="9">
        <v>43899</v>
      </c>
      <c r="B299" s="8">
        <v>5.9000000950000002</v>
      </c>
      <c r="F299" s="8">
        <f t="shared" si="9"/>
        <v>-9.531012841757551E-2</v>
      </c>
      <c r="G299" s="8">
        <f t="shared" si="8"/>
        <v>9.0840205789747344E-3</v>
      </c>
    </row>
    <row r="300" spans="1:7" x14ac:dyDescent="0.25">
      <c r="A300" s="9">
        <v>43900</v>
      </c>
      <c r="B300" s="8">
        <v>6.2600002290000001</v>
      </c>
      <c r="F300" s="8">
        <f t="shared" si="9"/>
        <v>5.9227854680107599E-2</v>
      </c>
      <c r="G300" s="8">
        <f t="shared" si="8"/>
        <v>3.5079387700079436E-3</v>
      </c>
    </row>
    <row r="301" spans="1:7" x14ac:dyDescent="0.25">
      <c r="A301" s="9">
        <v>43901</v>
      </c>
      <c r="B301" s="8">
        <v>5.9000000950000002</v>
      </c>
      <c r="F301" s="8">
        <f t="shared" si="9"/>
        <v>-5.9227854680107578E-2</v>
      </c>
      <c r="G301" s="8">
        <f t="shared" si="8"/>
        <v>3.507938770007941E-3</v>
      </c>
    </row>
    <row r="302" spans="1:7" x14ac:dyDescent="0.25">
      <c r="A302" s="9">
        <v>43902</v>
      </c>
      <c r="B302" s="8">
        <v>5.3499999049999998</v>
      </c>
      <c r="F302" s="8">
        <f t="shared" si="9"/>
        <v>-9.7855823862462943E-2</v>
      </c>
      <c r="G302" s="8">
        <f t="shared" si="8"/>
        <v>9.5757622638013712E-3</v>
      </c>
    </row>
    <row r="303" spans="1:7" x14ac:dyDescent="0.25">
      <c r="A303" s="9">
        <v>43903</v>
      </c>
      <c r="B303" s="8">
        <v>5.6300001139999996</v>
      </c>
      <c r="F303" s="8">
        <f t="shared" si="9"/>
        <v>5.1012919249361036E-2</v>
      </c>
      <c r="G303" s="8">
        <f t="shared" si="8"/>
        <v>2.6023179303418299E-3</v>
      </c>
    </row>
    <row r="304" spans="1:7" x14ac:dyDescent="0.25">
      <c r="A304" s="9">
        <v>43906</v>
      </c>
      <c r="B304" s="8">
        <v>5.0100002290000001</v>
      </c>
      <c r="F304" s="8">
        <f t="shared" si="9"/>
        <v>-0.11667350159491129</v>
      </c>
      <c r="G304" s="8">
        <f t="shared" si="8"/>
        <v>1.3612705974417766E-2</v>
      </c>
    </row>
    <row r="305" spans="1:7" x14ac:dyDescent="0.25">
      <c r="A305" s="9">
        <v>43907</v>
      </c>
      <c r="B305" s="8">
        <v>5.0100002290000001</v>
      </c>
      <c r="F305" s="8">
        <f t="shared" si="9"/>
        <v>0</v>
      </c>
      <c r="G305" s="8">
        <f t="shared" si="8"/>
        <v>0</v>
      </c>
    </row>
    <row r="306" spans="1:7" x14ac:dyDescent="0.25">
      <c r="A306" s="9">
        <v>43908</v>
      </c>
      <c r="B306" s="8">
        <v>4.5</v>
      </c>
      <c r="F306" s="8">
        <f t="shared" si="9"/>
        <v>-0.1073585640290812</v>
      </c>
      <c r="G306" s="8">
        <f t="shared" si="8"/>
        <v>1.1525861270386328E-2</v>
      </c>
    </row>
    <row r="307" spans="1:7" x14ac:dyDescent="0.25">
      <c r="A307" s="9">
        <v>43909</v>
      </c>
      <c r="B307" s="8">
        <v>4.4699997900000001</v>
      </c>
      <c r="F307" s="8">
        <f t="shared" si="9"/>
        <v>-6.6890351306635029E-3</v>
      </c>
      <c r="G307" s="8">
        <f t="shared" si="8"/>
        <v>4.4743190979250502E-5</v>
      </c>
    </row>
    <row r="308" spans="1:7" x14ac:dyDescent="0.25">
      <c r="A308" s="9">
        <v>43910</v>
      </c>
      <c r="B308" s="8">
        <v>4.329999924</v>
      </c>
      <c r="F308" s="8">
        <f t="shared" si="9"/>
        <v>-3.1820837183175299E-2</v>
      </c>
      <c r="G308" s="8">
        <f t="shared" si="8"/>
        <v>1.0125656790381517E-3</v>
      </c>
    </row>
    <row r="309" spans="1:7" x14ac:dyDescent="0.25">
      <c r="A309" s="9">
        <v>43913</v>
      </c>
      <c r="B309" s="8">
        <v>4.0100002290000001</v>
      </c>
      <c r="F309" s="8">
        <f t="shared" si="9"/>
        <v>-7.6776226036727138E-2</v>
      </c>
      <c r="G309" s="8">
        <f t="shared" si="8"/>
        <v>5.8945888844426182E-3</v>
      </c>
    </row>
    <row r="310" spans="1:7" x14ac:dyDescent="0.25">
      <c r="A310" s="9">
        <v>43914</v>
      </c>
      <c r="B310" s="8">
        <v>4.9499998090000004</v>
      </c>
      <c r="F310" s="8">
        <f t="shared" si="9"/>
        <v>0.21059623956903153</v>
      </c>
      <c r="G310" s="8">
        <f t="shared" si="8"/>
        <v>4.4350776120616921E-2</v>
      </c>
    </row>
    <row r="311" spans="1:7" x14ac:dyDescent="0.25">
      <c r="A311" s="9">
        <v>43915</v>
      </c>
      <c r="B311" s="8">
        <v>5.3899998660000001</v>
      </c>
      <c r="F311" s="8">
        <f t="shared" si="9"/>
        <v>8.5157822065312291E-2</v>
      </c>
      <c r="G311" s="8">
        <f t="shared" si="8"/>
        <v>7.251854658907389E-3</v>
      </c>
    </row>
    <row r="312" spans="1:7" x14ac:dyDescent="0.25">
      <c r="A312" s="9">
        <v>43916</v>
      </c>
      <c r="B312" s="8">
        <v>5.25</v>
      </c>
      <c r="F312" s="8">
        <f t="shared" si="9"/>
        <v>-2.631728345651968E-2</v>
      </c>
      <c r="G312" s="8">
        <f t="shared" si="8"/>
        <v>6.9259940853080447E-4</v>
      </c>
    </row>
    <row r="313" spans="1:7" x14ac:dyDescent="0.25">
      <c r="A313" s="9">
        <v>43917</v>
      </c>
      <c r="B313" s="8">
        <v>5.1900000569999998</v>
      </c>
      <c r="F313" s="8">
        <f t="shared" si="9"/>
        <v>-1.149436844307624E-2</v>
      </c>
      <c r="G313" s="8">
        <f t="shared" si="8"/>
        <v>1.3212050590518691E-4</v>
      </c>
    </row>
    <row r="314" spans="1:7" x14ac:dyDescent="0.25">
      <c r="A314" s="9">
        <v>43920</v>
      </c>
      <c r="B314" s="8">
        <v>5.0300002099999999</v>
      </c>
      <c r="F314" s="8">
        <f t="shared" si="9"/>
        <v>-3.1313682299306249E-2</v>
      </c>
      <c r="G314" s="8">
        <f t="shared" si="8"/>
        <v>9.8054669914188555E-4</v>
      </c>
    </row>
    <row r="315" spans="1:7" x14ac:dyDescent="0.25">
      <c r="A315" s="9">
        <v>43921</v>
      </c>
      <c r="B315" s="8">
        <v>4.829999924</v>
      </c>
      <c r="F315" s="8">
        <f t="shared" si="9"/>
        <v>-4.0573573931658363E-2</v>
      </c>
      <c r="G315" s="8">
        <f t="shared" si="8"/>
        <v>1.6462149015877472E-3</v>
      </c>
    </row>
    <row r="316" spans="1:7" x14ac:dyDescent="0.25">
      <c r="A316" s="9">
        <v>43922</v>
      </c>
      <c r="B316" s="8">
        <v>4.4000000950000002</v>
      </c>
      <c r="F316" s="8">
        <f t="shared" si="9"/>
        <v>-9.3241889414367118E-2</v>
      </c>
      <c r="G316" s="8">
        <f t="shared" si="8"/>
        <v>8.6940499415610675E-3</v>
      </c>
    </row>
    <row r="317" spans="1:7" x14ac:dyDescent="0.25">
      <c r="A317" s="9">
        <v>43923</v>
      </c>
      <c r="B317" s="8">
        <v>4.3600001339999999</v>
      </c>
      <c r="F317" s="8">
        <f t="shared" si="9"/>
        <v>-9.1324744202369735E-3</v>
      </c>
      <c r="G317" s="8">
        <f t="shared" si="8"/>
        <v>8.3402089036282645E-5</v>
      </c>
    </row>
    <row r="318" spans="1:7" x14ac:dyDescent="0.25">
      <c r="A318" s="9">
        <v>43924</v>
      </c>
      <c r="B318" s="8">
        <v>4.2399997709999999</v>
      </c>
      <c r="F318" s="8">
        <f t="shared" si="9"/>
        <v>-2.7908872860456405E-2</v>
      </c>
      <c r="G318" s="8">
        <f t="shared" si="8"/>
        <v>7.7890518434112004E-4</v>
      </c>
    </row>
    <row r="319" spans="1:7" x14ac:dyDescent="0.25">
      <c r="A319" s="9">
        <v>43927</v>
      </c>
      <c r="B319" s="8">
        <v>4.5300002099999999</v>
      </c>
      <c r="F319" s="8">
        <f t="shared" si="9"/>
        <v>6.6158770618126417E-2</v>
      </c>
      <c r="G319" s="8">
        <f t="shared" si="8"/>
        <v>4.3769829297018673E-3</v>
      </c>
    </row>
    <row r="320" spans="1:7" x14ac:dyDescent="0.25">
      <c r="A320" s="9">
        <v>43928</v>
      </c>
      <c r="B320" s="8">
        <v>4.7100000380000004</v>
      </c>
      <c r="F320" s="8">
        <f t="shared" si="9"/>
        <v>3.8965930243709659E-2</v>
      </c>
      <c r="G320" s="8">
        <f t="shared" si="8"/>
        <v>1.5183437197576471E-3</v>
      </c>
    </row>
    <row r="321" spans="1:7" x14ac:dyDescent="0.25">
      <c r="A321" s="9">
        <v>43929</v>
      </c>
      <c r="B321" s="8">
        <v>5.0300002099999999</v>
      </c>
      <c r="F321" s="8">
        <f t="shared" si="9"/>
        <v>6.5732109764882904E-2</v>
      </c>
      <c r="G321" s="8">
        <f t="shared" si="8"/>
        <v>4.3207102541426142E-3</v>
      </c>
    </row>
    <row r="322" spans="1:7" x14ac:dyDescent="0.25">
      <c r="A322" s="9">
        <v>43930</v>
      </c>
      <c r="B322" s="8">
        <v>5.3699998860000004</v>
      </c>
      <c r="F322" s="8">
        <f t="shared" si="9"/>
        <v>6.5407861430572894E-2</v>
      </c>
      <c r="G322" s="8">
        <f t="shared" si="8"/>
        <v>4.2781883369210254E-3</v>
      </c>
    </row>
    <row r="323" spans="1:7" x14ac:dyDescent="0.25">
      <c r="A323" s="9">
        <v>43934</v>
      </c>
      <c r="B323" s="8">
        <v>5.1599998469999999</v>
      </c>
      <c r="F323" s="8">
        <f t="shared" si="9"/>
        <v>-3.989133744941472E-2</v>
      </c>
      <c r="G323" s="8">
        <f t="shared" si="8"/>
        <v>1.5913188035030772E-3</v>
      </c>
    </row>
    <row r="324" spans="1:7" x14ac:dyDescent="0.25">
      <c r="A324" s="9">
        <v>43935</v>
      </c>
      <c r="B324" s="8">
        <v>5.2899999619999996</v>
      </c>
      <c r="F324" s="8">
        <f t="shared" si="9"/>
        <v>2.4881688844534969E-2</v>
      </c>
      <c r="G324" s="8">
        <f t="shared" ref="G324:G387" si="10">F324^2</f>
        <v>6.1909843975625593E-4</v>
      </c>
    </row>
    <row r="325" spans="1:7" x14ac:dyDescent="0.25">
      <c r="A325" s="9">
        <v>43936</v>
      </c>
      <c r="B325" s="8">
        <v>5.0300002099999999</v>
      </c>
      <c r="F325" s="8">
        <f t="shared" ref="F325:F388" si="11">LN(B325/B324)</f>
        <v>-5.0398212825693171E-2</v>
      </c>
      <c r="G325" s="8">
        <f t="shared" si="10"/>
        <v>2.5399798560238637E-3</v>
      </c>
    </row>
    <row r="326" spans="1:7" x14ac:dyDescent="0.25">
      <c r="A326" s="9">
        <v>43937</v>
      </c>
      <c r="B326" s="8">
        <v>4.9400000569999998</v>
      </c>
      <c r="F326" s="8">
        <f t="shared" si="11"/>
        <v>-1.8054683122857403E-2</v>
      </c>
      <c r="G326" s="8">
        <f t="shared" si="10"/>
        <v>3.2597158266679197E-4</v>
      </c>
    </row>
    <row r="327" spans="1:7" x14ac:dyDescent="0.25">
      <c r="A327" s="9">
        <v>43938</v>
      </c>
      <c r="B327" s="8">
        <v>5.1199998860000004</v>
      </c>
      <c r="F327" s="8">
        <f t="shared" si="11"/>
        <v>3.5789074047498745E-2</v>
      </c>
      <c r="G327" s="8">
        <f t="shared" si="10"/>
        <v>1.2808578211773482E-3</v>
      </c>
    </row>
    <row r="328" spans="1:7" x14ac:dyDescent="0.25">
      <c r="A328" s="9">
        <v>43941</v>
      </c>
      <c r="B328" s="8">
        <v>4.9800000190000002</v>
      </c>
      <c r="F328" s="8">
        <f t="shared" si="11"/>
        <v>-2.7724521933968602E-2</v>
      </c>
      <c r="G328" s="8">
        <f t="shared" si="10"/>
        <v>7.6864911646710608E-4</v>
      </c>
    </row>
    <row r="329" spans="1:7" x14ac:dyDescent="0.25">
      <c r="A329" s="9">
        <v>43942</v>
      </c>
      <c r="B329" s="8">
        <v>4.7699999809999998</v>
      </c>
      <c r="F329" s="8">
        <f t="shared" si="11"/>
        <v>-4.3083593934801365E-2</v>
      </c>
      <c r="G329" s="8">
        <f t="shared" si="10"/>
        <v>1.8561960663388529E-3</v>
      </c>
    </row>
    <row r="330" spans="1:7" x14ac:dyDescent="0.25">
      <c r="A330" s="9">
        <v>43943</v>
      </c>
      <c r="B330" s="8">
        <v>4.7699999809999998</v>
      </c>
      <c r="F330" s="8">
        <f t="shared" si="11"/>
        <v>0</v>
      </c>
      <c r="G330" s="8">
        <f t="shared" si="10"/>
        <v>0</v>
      </c>
    </row>
    <row r="331" spans="1:7" x14ac:dyDescent="0.25">
      <c r="A331" s="9">
        <v>43944</v>
      </c>
      <c r="B331" s="8">
        <v>4.8899998660000001</v>
      </c>
      <c r="F331" s="8">
        <f t="shared" si="11"/>
        <v>2.4845975166896114E-2</v>
      </c>
      <c r="G331" s="8">
        <f t="shared" si="10"/>
        <v>6.1732248199401838E-4</v>
      </c>
    </row>
    <row r="332" spans="1:7" x14ac:dyDescent="0.25">
      <c r="A332" s="9">
        <v>43945</v>
      </c>
      <c r="B332" s="8">
        <v>4.8699998860000004</v>
      </c>
      <c r="F332" s="8">
        <f t="shared" si="11"/>
        <v>-4.0983623980433374E-3</v>
      </c>
      <c r="G332" s="8">
        <f t="shared" si="10"/>
        <v>1.6796574345695535E-5</v>
      </c>
    </row>
    <row r="333" spans="1:7" x14ac:dyDescent="0.25">
      <c r="A333" s="9">
        <v>43948</v>
      </c>
      <c r="B333" s="8">
        <v>5.170000076</v>
      </c>
      <c r="F333" s="8">
        <f t="shared" si="11"/>
        <v>5.9778789534657165E-2</v>
      </c>
      <c r="G333" s="8">
        <f t="shared" si="10"/>
        <v>3.5735036782288368E-3</v>
      </c>
    </row>
    <row r="334" spans="1:7" x14ac:dyDescent="0.25">
      <c r="A334" s="9">
        <v>43949</v>
      </c>
      <c r="B334" s="8">
        <v>5.3800001139999996</v>
      </c>
      <c r="F334" s="8">
        <f t="shared" si="11"/>
        <v>3.9815692142752789E-2</v>
      </c>
      <c r="G334" s="8">
        <f t="shared" si="10"/>
        <v>1.5852893408064661E-3</v>
      </c>
    </row>
    <row r="335" spans="1:7" x14ac:dyDescent="0.25">
      <c r="A335" s="9">
        <v>43950</v>
      </c>
      <c r="B335" s="8">
        <v>5.2600002290000001</v>
      </c>
      <c r="F335" s="8">
        <f t="shared" si="11"/>
        <v>-2.2557325077544592E-2</v>
      </c>
      <c r="G335" s="8">
        <f t="shared" si="10"/>
        <v>5.0883291465402209E-4</v>
      </c>
    </row>
    <row r="336" spans="1:7" x14ac:dyDescent="0.25">
      <c r="A336" s="9">
        <v>43951</v>
      </c>
      <c r="B336" s="8">
        <v>5.0900001530000001</v>
      </c>
      <c r="F336" s="8">
        <f t="shared" si="11"/>
        <v>-3.2853209664369214E-2</v>
      </c>
      <c r="G336" s="8">
        <f t="shared" si="10"/>
        <v>1.0793333852510028E-3</v>
      </c>
    </row>
    <row r="337" spans="1:7" x14ac:dyDescent="0.25">
      <c r="A337" s="9">
        <v>43952</v>
      </c>
      <c r="B337" s="8">
        <v>4.920000076</v>
      </c>
      <c r="F337" s="8">
        <f t="shared" si="11"/>
        <v>-3.396931466999896E-2</v>
      </c>
      <c r="G337" s="8">
        <f t="shared" si="10"/>
        <v>1.1539143391494065E-3</v>
      </c>
    </row>
    <row r="338" spans="1:7" x14ac:dyDescent="0.25">
      <c r="A338" s="9">
        <v>43955</v>
      </c>
      <c r="B338" s="8">
        <v>4.8600001339999999</v>
      </c>
      <c r="F338" s="8">
        <f t="shared" si="11"/>
        <v>-1.2270080466952648E-2</v>
      </c>
      <c r="G338" s="8">
        <f t="shared" si="10"/>
        <v>1.505548746654929E-4</v>
      </c>
    </row>
    <row r="339" spans="1:7" x14ac:dyDescent="0.25">
      <c r="A339" s="9">
        <v>43956</v>
      </c>
      <c r="B339" s="8">
        <v>4.9699997900000001</v>
      </c>
      <c r="F339" s="8">
        <f t="shared" si="11"/>
        <v>2.2381332370596901E-2</v>
      </c>
      <c r="G339" s="8">
        <f t="shared" si="10"/>
        <v>5.0092403868312867E-4</v>
      </c>
    </row>
    <row r="340" spans="1:7" x14ac:dyDescent="0.25">
      <c r="A340" s="9">
        <v>43957</v>
      </c>
      <c r="B340" s="8">
        <v>4.8699998860000004</v>
      </c>
      <c r="F340" s="8">
        <f t="shared" si="11"/>
        <v>-2.0325884169141301E-2</v>
      </c>
      <c r="G340" s="8">
        <f t="shared" si="10"/>
        <v>4.1314156725734896E-4</v>
      </c>
    </row>
    <row r="341" spans="1:7" x14ac:dyDescent="0.25">
      <c r="A341" s="9">
        <v>43958</v>
      </c>
      <c r="B341" s="8">
        <v>4.8699998860000004</v>
      </c>
      <c r="F341" s="8">
        <f t="shared" si="11"/>
        <v>0</v>
      </c>
      <c r="G341" s="8">
        <f t="shared" si="10"/>
        <v>0</v>
      </c>
    </row>
    <row r="342" spans="1:7" x14ac:dyDescent="0.25">
      <c r="A342" s="9">
        <v>43959</v>
      </c>
      <c r="B342" s="8">
        <v>5.2399997709999999</v>
      </c>
      <c r="F342" s="8">
        <f t="shared" si="11"/>
        <v>7.3227540944785743E-2</v>
      </c>
      <c r="G342" s="8">
        <f t="shared" si="10"/>
        <v>5.3622727528202727E-3</v>
      </c>
    </row>
    <row r="343" spans="1:7" x14ac:dyDescent="0.25">
      <c r="A343" s="9">
        <v>43962</v>
      </c>
      <c r="B343" s="8">
        <v>5.1199998860000004</v>
      </c>
      <c r="F343" s="8">
        <f t="shared" si="11"/>
        <v>-2.3167037844868493E-2</v>
      </c>
      <c r="G343" s="8">
        <f t="shared" si="10"/>
        <v>5.3671164250556898E-4</v>
      </c>
    </row>
    <row r="344" spans="1:7" x14ac:dyDescent="0.25">
      <c r="A344" s="9">
        <v>43963</v>
      </c>
      <c r="B344" s="8">
        <v>4.9800000190000002</v>
      </c>
      <c r="F344" s="8">
        <f t="shared" si="11"/>
        <v>-2.7724521933968602E-2</v>
      </c>
      <c r="G344" s="8">
        <f t="shared" si="10"/>
        <v>7.6864911646710608E-4</v>
      </c>
    </row>
    <row r="345" spans="1:7" x14ac:dyDescent="0.25">
      <c r="A345" s="9">
        <v>43964</v>
      </c>
      <c r="B345" s="8">
        <v>4.7199997900000001</v>
      </c>
      <c r="F345" s="8">
        <f t="shared" si="11"/>
        <v>-5.3621139745884963E-2</v>
      </c>
      <c r="G345" s="8">
        <f t="shared" si="10"/>
        <v>2.875226627647724E-3</v>
      </c>
    </row>
    <row r="346" spans="1:7" x14ac:dyDescent="0.25">
      <c r="A346" s="9">
        <v>43965</v>
      </c>
      <c r="B346" s="8">
        <v>4.8899998660000001</v>
      </c>
      <c r="F346" s="8">
        <f t="shared" si="11"/>
        <v>3.5383520977979602E-2</v>
      </c>
      <c r="G346" s="8">
        <f t="shared" si="10"/>
        <v>1.2519935567991225E-3</v>
      </c>
    </row>
    <row r="347" spans="1:7" x14ac:dyDescent="0.25">
      <c r="A347" s="9">
        <v>43966</v>
      </c>
      <c r="B347" s="8">
        <v>4.9000000950000002</v>
      </c>
      <c r="F347" s="8">
        <f t="shared" si="11"/>
        <v>2.0429484204186246E-3</v>
      </c>
      <c r="G347" s="8">
        <f t="shared" si="10"/>
        <v>4.173638248490953E-6</v>
      </c>
    </row>
    <row r="348" spans="1:7" x14ac:dyDescent="0.25">
      <c r="A348" s="9">
        <v>43969</v>
      </c>
      <c r="B348" s="8">
        <v>5.3099999430000002</v>
      </c>
      <c r="F348" s="8">
        <f t="shared" si="11"/>
        <v>8.035660001504831E-2</v>
      </c>
      <c r="G348" s="8">
        <f t="shared" si="10"/>
        <v>6.4571831659784619E-3</v>
      </c>
    </row>
    <row r="349" spans="1:7" x14ac:dyDescent="0.25">
      <c r="A349" s="9">
        <v>43970</v>
      </c>
      <c r="B349" s="8">
        <v>5.3000001909999996</v>
      </c>
      <c r="F349" s="8">
        <f t="shared" si="11"/>
        <v>-1.8849679235728399E-3</v>
      </c>
      <c r="G349" s="8">
        <f t="shared" si="10"/>
        <v>3.5531040728985036E-6</v>
      </c>
    </row>
    <row r="350" spans="1:7" x14ac:dyDescent="0.25">
      <c r="A350" s="9">
        <v>43971</v>
      </c>
      <c r="B350" s="8">
        <v>5.4899997709999999</v>
      </c>
      <c r="F350" s="8">
        <f t="shared" si="11"/>
        <v>3.5221357213423177E-2</v>
      </c>
      <c r="G350" s="8">
        <f t="shared" si="10"/>
        <v>1.2405440039555569E-3</v>
      </c>
    </row>
    <row r="351" spans="1:7" x14ac:dyDescent="0.25">
      <c r="A351" s="9">
        <v>43972</v>
      </c>
      <c r="B351" s="8">
        <v>5.6300001139999996</v>
      </c>
      <c r="F351" s="8">
        <f t="shared" si="11"/>
        <v>2.5181248591032167E-2</v>
      </c>
      <c r="G351" s="8">
        <f t="shared" si="10"/>
        <v>6.3409528060335955E-4</v>
      </c>
    </row>
    <row r="352" spans="1:7" x14ac:dyDescent="0.25">
      <c r="A352" s="9">
        <v>43973</v>
      </c>
      <c r="B352" s="8">
        <v>5.6500000950000002</v>
      </c>
      <c r="F352" s="8">
        <f t="shared" si="11"/>
        <v>3.5460995722420845E-3</v>
      </c>
      <c r="G352" s="8">
        <f t="shared" si="10"/>
        <v>1.2574822176255495E-5</v>
      </c>
    </row>
    <row r="353" spans="1:7" x14ac:dyDescent="0.25">
      <c r="A353" s="9">
        <v>43977</v>
      </c>
      <c r="B353" s="8">
        <v>5.8400001530000001</v>
      </c>
      <c r="F353" s="8">
        <f t="shared" si="11"/>
        <v>3.3075261066256738E-2</v>
      </c>
      <c r="G353" s="8">
        <f t="shared" si="10"/>
        <v>1.0939728946010388E-3</v>
      </c>
    </row>
    <row r="354" spans="1:7" x14ac:dyDescent="0.25">
      <c r="A354" s="9">
        <v>43978</v>
      </c>
      <c r="B354" s="8">
        <v>6.0300002099999999</v>
      </c>
      <c r="F354" s="8">
        <f t="shared" si="11"/>
        <v>3.2016222526198616E-2</v>
      </c>
      <c r="G354" s="8">
        <f t="shared" si="10"/>
        <v>1.0250385048470676E-3</v>
      </c>
    </row>
    <row r="355" spans="1:7" x14ac:dyDescent="0.25">
      <c r="A355" s="9">
        <v>43979</v>
      </c>
      <c r="B355" s="8">
        <v>5.8499999049999998</v>
      </c>
      <c r="F355" s="8">
        <f t="shared" si="11"/>
        <v>-3.0305400560515425E-2</v>
      </c>
      <c r="G355" s="8">
        <f t="shared" si="10"/>
        <v>9.1841730313328869E-4</v>
      </c>
    </row>
    <row r="356" spans="1:7" x14ac:dyDescent="0.25">
      <c r="A356" s="9">
        <v>43980</v>
      </c>
      <c r="B356" s="8">
        <v>5.7100000380000004</v>
      </c>
      <c r="F356" s="8">
        <f t="shared" si="11"/>
        <v>-2.4222614681538541E-2</v>
      </c>
      <c r="G356" s="8">
        <f t="shared" si="10"/>
        <v>5.8673506201028646E-4</v>
      </c>
    </row>
    <row r="357" spans="1:7" x14ac:dyDescent="0.25">
      <c r="A357" s="9">
        <v>43983</v>
      </c>
      <c r="B357" s="8">
        <v>5.8699998860000004</v>
      </c>
      <c r="F357" s="8">
        <f t="shared" si="11"/>
        <v>2.7635584096311082E-2</v>
      </c>
      <c r="G357" s="8">
        <f t="shared" si="10"/>
        <v>7.6372550834428196E-4</v>
      </c>
    </row>
    <row r="358" spans="1:7" x14ac:dyDescent="0.25">
      <c r="A358" s="9">
        <v>43984</v>
      </c>
      <c r="B358" s="8">
        <v>5.9000000950000002</v>
      </c>
      <c r="F358" s="8">
        <f t="shared" si="11"/>
        <v>5.097752594147349E-3</v>
      </c>
      <c r="G358" s="8">
        <f t="shared" si="10"/>
        <v>2.5987081511136027E-5</v>
      </c>
    </row>
    <row r="359" spans="1:7" x14ac:dyDescent="0.25">
      <c r="A359" s="9">
        <v>43985</v>
      </c>
      <c r="B359" s="8">
        <v>6.1900000569999998</v>
      </c>
      <c r="F359" s="8">
        <f t="shared" si="11"/>
        <v>4.7982728891536756E-2</v>
      </c>
      <c r="G359" s="8">
        <f t="shared" si="10"/>
        <v>2.3023422718787163E-3</v>
      </c>
    </row>
    <row r="360" spans="1:7" x14ac:dyDescent="0.25">
      <c r="A360" s="9">
        <v>43986</v>
      </c>
      <c r="B360" s="8">
        <v>6.5700001720000003</v>
      </c>
      <c r="F360" s="8">
        <f t="shared" si="11"/>
        <v>5.9578762771217902E-2</v>
      </c>
      <c r="G360" s="8">
        <f t="shared" si="10"/>
        <v>3.5496289733490602E-3</v>
      </c>
    </row>
    <row r="361" spans="1:7" x14ac:dyDescent="0.25">
      <c r="A361" s="9">
        <v>43987</v>
      </c>
      <c r="B361" s="8">
        <v>7.3400001530000001</v>
      </c>
      <c r="F361" s="8">
        <f t="shared" si="11"/>
        <v>0.11082500479498759</v>
      </c>
      <c r="G361" s="8">
        <f t="shared" si="10"/>
        <v>1.2282181687809023E-2</v>
      </c>
    </row>
    <row r="362" spans="1:7" x14ac:dyDescent="0.25">
      <c r="A362" s="9">
        <v>43990</v>
      </c>
      <c r="B362" s="8">
        <v>7.5300002099999999</v>
      </c>
      <c r="F362" s="8">
        <f t="shared" si="11"/>
        <v>2.555620622913727E-2</v>
      </c>
      <c r="G362" s="8">
        <f t="shared" si="10"/>
        <v>6.5311967682619456E-4</v>
      </c>
    </row>
    <row r="363" spans="1:7" x14ac:dyDescent="0.25">
      <c r="A363" s="9">
        <v>43991</v>
      </c>
      <c r="B363" s="8">
        <v>7.2399997709999999</v>
      </c>
      <c r="F363" s="8">
        <f t="shared" si="11"/>
        <v>-3.9273894932457788E-2</v>
      </c>
      <c r="G363" s="8">
        <f t="shared" si="10"/>
        <v>1.5424388231657336E-3</v>
      </c>
    </row>
    <row r="364" spans="1:7" x14ac:dyDescent="0.25">
      <c r="A364" s="9">
        <v>43992</v>
      </c>
      <c r="B364" s="8">
        <v>6.8099999430000002</v>
      </c>
      <c r="F364" s="8">
        <f t="shared" si="11"/>
        <v>-6.1229062976413333E-2</v>
      </c>
      <c r="G364" s="8">
        <f t="shared" si="10"/>
        <v>3.74899815296959E-3</v>
      </c>
    </row>
    <row r="365" spans="1:7" x14ac:dyDescent="0.25">
      <c r="A365" s="9">
        <v>43993</v>
      </c>
      <c r="B365" s="8">
        <v>6.1300001139999996</v>
      </c>
      <c r="F365" s="8">
        <f t="shared" si="11"/>
        <v>-0.10519734324619351</v>
      </c>
      <c r="G365" s="8">
        <f t="shared" si="10"/>
        <v>1.1066481026057454E-2</v>
      </c>
    </row>
    <row r="366" spans="1:7" x14ac:dyDescent="0.25">
      <c r="A366" s="9">
        <v>43994</v>
      </c>
      <c r="B366" s="8">
        <v>6.4600000380000004</v>
      </c>
      <c r="F366" s="8">
        <f t="shared" si="11"/>
        <v>5.2434555131679987E-2</v>
      </c>
      <c r="G366" s="8">
        <f t="shared" si="10"/>
        <v>2.7493825718571882E-3</v>
      </c>
    </row>
    <row r="367" spans="1:7" x14ac:dyDescent="0.25">
      <c r="A367" s="9">
        <v>43997</v>
      </c>
      <c r="B367" s="8">
        <v>6.5</v>
      </c>
      <c r="F367" s="8">
        <f t="shared" si="11"/>
        <v>6.1728532247278802E-3</v>
      </c>
      <c r="G367" s="8">
        <f t="shared" si="10"/>
        <v>3.8104116934033392E-5</v>
      </c>
    </row>
    <row r="368" spans="1:7" x14ac:dyDescent="0.25">
      <c r="A368" s="9">
        <v>43998</v>
      </c>
      <c r="B368" s="8">
        <v>6.5500001909999996</v>
      </c>
      <c r="F368" s="8">
        <f t="shared" si="11"/>
        <v>7.6629019058740378E-3</v>
      </c>
      <c r="G368" s="8">
        <f t="shared" si="10"/>
        <v>5.8720065619047963E-5</v>
      </c>
    </row>
    <row r="369" spans="1:7" x14ac:dyDescent="0.25">
      <c r="A369" s="9">
        <v>43999</v>
      </c>
      <c r="B369" s="8">
        <v>6.329999924</v>
      </c>
      <c r="F369" s="8">
        <f t="shared" si="11"/>
        <v>-3.4164854657699771E-2</v>
      </c>
      <c r="G369" s="8">
        <f t="shared" si="10"/>
        <v>1.1672372937817498E-3</v>
      </c>
    </row>
    <row r="370" spans="1:7" x14ac:dyDescent="0.25">
      <c r="A370" s="9">
        <v>44000</v>
      </c>
      <c r="B370" s="8">
        <v>6.329999924</v>
      </c>
      <c r="F370" s="8">
        <f t="shared" si="11"/>
        <v>0</v>
      </c>
      <c r="G370" s="8">
        <f t="shared" si="10"/>
        <v>0</v>
      </c>
    </row>
    <row r="371" spans="1:7" x14ac:dyDescent="0.25">
      <c r="A371" s="9">
        <v>44001</v>
      </c>
      <c r="B371" s="8">
        <v>6.2300000190000002</v>
      </c>
      <c r="F371" s="8">
        <f t="shared" si="11"/>
        <v>-1.5923888300644635E-2</v>
      </c>
      <c r="G371" s="8">
        <f t="shared" si="10"/>
        <v>2.5357021861140708E-4</v>
      </c>
    </row>
    <row r="372" spans="1:7" x14ac:dyDescent="0.25">
      <c r="A372" s="9">
        <v>44004</v>
      </c>
      <c r="B372" s="8">
        <v>6.2800002099999999</v>
      </c>
      <c r="F372" s="8">
        <f t="shared" si="11"/>
        <v>7.9936780704762088E-3</v>
      </c>
      <c r="G372" s="8">
        <f t="shared" si="10"/>
        <v>6.3898889094412246E-5</v>
      </c>
    </row>
    <row r="373" spans="1:7" x14ac:dyDescent="0.25">
      <c r="A373" s="9">
        <v>44005</v>
      </c>
      <c r="B373" s="8">
        <v>6.1500000950000002</v>
      </c>
      <c r="F373" s="8">
        <f t="shared" si="11"/>
        <v>-2.0917916654016263E-2</v>
      </c>
      <c r="G373" s="8">
        <f t="shared" si="10"/>
        <v>4.3755923714437094E-4</v>
      </c>
    </row>
    <row r="374" spans="1:7" x14ac:dyDescent="0.25">
      <c r="A374" s="9">
        <v>44006</v>
      </c>
      <c r="B374" s="8">
        <v>5.9499998090000004</v>
      </c>
      <c r="F374" s="8">
        <f t="shared" si="11"/>
        <v>-3.3060909808883307E-2</v>
      </c>
      <c r="G374" s="8">
        <f t="shared" si="10"/>
        <v>1.0930237573911164E-3</v>
      </c>
    </row>
    <row r="375" spans="1:7" x14ac:dyDescent="0.25">
      <c r="A375" s="9">
        <v>44007</v>
      </c>
      <c r="B375" s="8">
        <v>6.0300002099999999</v>
      </c>
      <c r="F375" s="8">
        <f t="shared" si="11"/>
        <v>1.3355858108266569E-2</v>
      </c>
      <c r="G375" s="8">
        <f t="shared" si="10"/>
        <v>1.7837894580814985E-4</v>
      </c>
    </row>
    <row r="376" spans="1:7" x14ac:dyDescent="0.25">
      <c r="A376" s="9">
        <v>44008</v>
      </c>
      <c r="B376" s="8">
        <v>5.9099998469999999</v>
      </c>
      <c r="F376" s="8">
        <f t="shared" si="11"/>
        <v>-2.0101240035282485E-2</v>
      </c>
      <c r="G376" s="8">
        <f t="shared" si="10"/>
        <v>4.0405985095604338E-4</v>
      </c>
    </row>
    <row r="377" spans="1:7" x14ac:dyDescent="0.25">
      <c r="A377" s="9">
        <v>44011</v>
      </c>
      <c r="B377" s="8">
        <v>6.0100002290000001</v>
      </c>
      <c r="F377" s="8">
        <f t="shared" si="11"/>
        <v>1.6778981120595372E-2</v>
      </c>
      <c r="G377" s="8">
        <f t="shared" si="10"/>
        <v>2.8153420744529592E-4</v>
      </c>
    </row>
    <row r="378" spans="1:7" x14ac:dyDescent="0.25">
      <c r="A378" s="9">
        <v>44012</v>
      </c>
      <c r="B378" s="8">
        <v>6.079999924</v>
      </c>
      <c r="F378" s="8">
        <f t="shared" si="11"/>
        <v>1.1579896827798706E-2</v>
      </c>
      <c r="G378" s="8">
        <f t="shared" si="10"/>
        <v>1.3409401054246251E-4</v>
      </c>
    </row>
    <row r="379" spans="1:7" x14ac:dyDescent="0.25">
      <c r="A379" s="9">
        <v>44013</v>
      </c>
      <c r="B379" s="8">
        <v>5.9800000190000002</v>
      </c>
      <c r="F379" s="8">
        <f t="shared" si="11"/>
        <v>-1.6584112338277588E-2</v>
      </c>
      <c r="G379" s="8">
        <f t="shared" si="10"/>
        <v>2.7503278204861091E-4</v>
      </c>
    </row>
    <row r="380" spans="1:7" x14ac:dyDescent="0.25">
      <c r="A380" s="9">
        <v>44014</v>
      </c>
      <c r="B380" s="8">
        <v>6.0500001909999996</v>
      </c>
      <c r="F380" s="8">
        <f t="shared" si="11"/>
        <v>1.1637732473199443E-2</v>
      </c>
      <c r="G380" s="8">
        <f t="shared" si="10"/>
        <v>1.3543681711776081E-4</v>
      </c>
    </row>
    <row r="381" spans="1:7" x14ac:dyDescent="0.25">
      <c r="A381" s="9">
        <v>44018</v>
      </c>
      <c r="B381" s="8">
        <v>6.1900000569999998</v>
      </c>
      <c r="F381" s="8">
        <f t="shared" si="11"/>
        <v>2.2876792291907904E-2</v>
      </c>
      <c r="G381" s="8">
        <f t="shared" si="10"/>
        <v>5.2334762556709689E-4</v>
      </c>
    </row>
    <row r="382" spans="1:7" x14ac:dyDescent="0.25">
      <c r="A382" s="9">
        <v>44019</v>
      </c>
      <c r="B382" s="8">
        <v>6.1199998860000004</v>
      </c>
      <c r="F382" s="8">
        <f t="shared" si="11"/>
        <v>-1.1373018008121624E-2</v>
      </c>
      <c r="G382" s="8">
        <f t="shared" si="10"/>
        <v>1.2934553861305875E-4</v>
      </c>
    </row>
    <row r="383" spans="1:7" x14ac:dyDescent="0.25">
      <c r="A383" s="9">
        <v>44020</v>
      </c>
      <c r="B383" s="8">
        <v>6.0900001530000001</v>
      </c>
      <c r="F383" s="8">
        <f t="shared" si="11"/>
        <v>-4.9139710518255582E-3</v>
      </c>
      <c r="G383" s="8">
        <f t="shared" si="10"/>
        <v>2.4147111498179583E-5</v>
      </c>
    </row>
    <row r="384" spans="1:7" x14ac:dyDescent="0.25">
      <c r="A384" s="9">
        <v>44021</v>
      </c>
      <c r="B384" s="8">
        <v>5.8400001530000001</v>
      </c>
      <c r="F384" s="8">
        <f t="shared" si="11"/>
        <v>-4.1917283806192578E-2</v>
      </c>
      <c r="G384" s="8">
        <f t="shared" si="10"/>
        <v>1.7570586816888945E-3</v>
      </c>
    </row>
    <row r="385" spans="1:7" x14ac:dyDescent="0.25">
      <c r="A385" s="9">
        <v>44022</v>
      </c>
      <c r="B385" s="8">
        <v>6.0999999049999998</v>
      </c>
      <c r="F385" s="8">
        <f t="shared" si="11"/>
        <v>4.3557932566729497E-2</v>
      </c>
      <c r="G385" s="8">
        <f t="shared" si="10"/>
        <v>1.8972934894877541E-3</v>
      </c>
    </row>
    <row r="386" spans="1:7" x14ac:dyDescent="0.25">
      <c r="A386" s="9">
        <v>44025</v>
      </c>
      <c r="B386" s="8">
        <v>6.0599999430000002</v>
      </c>
      <c r="F386" s="8">
        <f t="shared" si="11"/>
        <v>-6.578964930212477E-3</v>
      </c>
      <c r="G386" s="8">
        <f t="shared" si="10"/>
        <v>4.328277955296566E-5</v>
      </c>
    </row>
    <row r="387" spans="1:7" x14ac:dyDescent="0.25">
      <c r="A387" s="9">
        <v>44026</v>
      </c>
      <c r="B387" s="8">
        <v>6.3600001339999999</v>
      </c>
      <c r="F387" s="8">
        <f t="shared" si="11"/>
        <v>4.8318607745930525E-2</v>
      </c>
      <c r="G387" s="8">
        <f t="shared" si="10"/>
        <v>2.3346878545050975E-3</v>
      </c>
    </row>
    <row r="388" spans="1:7" x14ac:dyDescent="0.25">
      <c r="A388" s="9">
        <v>44027</v>
      </c>
      <c r="B388" s="8">
        <v>6.7399997709999999</v>
      </c>
      <c r="F388" s="8">
        <f t="shared" si="11"/>
        <v>5.8031492526740953E-2</v>
      </c>
      <c r="G388" s="8">
        <f t="shared" ref="G388:G451" si="12">F388^2</f>
        <v>3.3676541248811912E-3</v>
      </c>
    </row>
    <row r="389" spans="1:7" x14ac:dyDescent="0.25">
      <c r="A389" s="9">
        <v>44028</v>
      </c>
      <c r="B389" s="8">
        <v>6.8600001339999999</v>
      </c>
      <c r="F389" s="8">
        <f t="shared" ref="F389:F452" si="13">LN(B389/B388)</f>
        <v>1.7647570323367327E-2</v>
      </c>
      <c r="G389" s="8">
        <f t="shared" si="12"/>
        <v>3.1143673831819521E-4</v>
      </c>
    </row>
    <row r="390" spans="1:7" x14ac:dyDescent="0.25">
      <c r="A390" s="9">
        <v>44029</v>
      </c>
      <c r="B390" s="8">
        <v>6.8000001909999996</v>
      </c>
      <c r="F390" s="8">
        <f t="shared" si="13"/>
        <v>-8.784821001025532E-3</v>
      </c>
      <c r="G390" s="8">
        <f t="shared" si="12"/>
        <v>7.7173080020059224E-5</v>
      </c>
    </row>
    <row r="391" spans="1:7" x14ac:dyDescent="0.25">
      <c r="A391" s="9">
        <v>44032</v>
      </c>
      <c r="B391" s="8">
        <v>6.6599998469999999</v>
      </c>
      <c r="F391" s="8">
        <f t="shared" si="13"/>
        <v>-2.0803178690971355E-2</v>
      </c>
      <c r="G391" s="8">
        <f t="shared" si="12"/>
        <v>4.3277224364848468E-4</v>
      </c>
    </row>
    <row r="392" spans="1:7" x14ac:dyDescent="0.25">
      <c r="A392" s="9">
        <v>44033</v>
      </c>
      <c r="B392" s="8">
        <v>6.6799998279999997</v>
      </c>
      <c r="F392" s="8">
        <f t="shared" si="13"/>
        <v>2.9985002207264162E-3</v>
      </c>
      <c r="G392" s="8">
        <f t="shared" si="12"/>
        <v>8.9910035736963662E-6</v>
      </c>
    </row>
    <row r="393" spans="1:7" x14ac:dyDescent="0.25">
      <c r="A393" s="9">
        <v>44034</v>
      </c>
      <c r="B393" s="8">
        <v>6.8400001530000001</v>
      </c>
      <c r="F393" s="8">
        <f t="shared" si="13"/>
        <v>2.3669792202828877E-2</v>
      </c>
      <c r="G393" s="8">
        <f t="shared" si="12"/>
        <v>5.6025906292509874E-4</v>
      </c>
    </row>
    <row r="394" spans="1:7" x14ac:dyDescent="0.25">
      <c r="A394" s="9">
        <v>44035</v>
      </c>
      <c r="B394" s="8">
        <v>6.9800000190000002</v>
      </c>
      <c r="F394" s="8">
        <f t="shared" si="13"/>
        <v>2.0261165493464173E-2</v>
      </c>
      <c r="G394" s="8">
        <f t="shared" si="12"/>
        <v>4.1051482715354331E-4</v>
      </c>
    </row>
    <row r="395" spans="1:7" x14ac:dyDescent="0.25">
      <c r="A395" s="9">
        <v>44036</v>
      </c>
      <c r="B395" s="8">
        <v>6.8800001139999996</v>
      </c>
      <c r="F395" s="8">
        <f t="shared" si="13"/>
        <v>-1.4430250981324687E-2</v>
      </c>
      <c r="G395" s="8">
        <f t="shared" si="12"/>
        <v>2.0823214338402208E-4</v>
      </c>
    </row>
    <row r="396" spans="1:7" x14ac:dyDescent="0.25">
      <c r="A396" s="9">
        <v>44039</v>
      </c>
      <c r="B396" s="8">
        <v>6.9299998279999997</v>
      </c>
      <c r="F396" s="8">
        <f t="shared" si="13"/>
        <v>7.2411198671671981E-3</v>
      </c>
      <c r="G396" s="8">
        <f t="shared" si="12"/>
        <v>5.2433816930683498E-5</v>
      </c>
    </row>
    <row r="397" spans="1:7" x14ac:dyDescent="0.25">
      <c r="A397" s="9">
        <v>44040</v>
      </c>
      <c r="B397" s="8">
        <v>7.0100002290000001</v>
      </c>
      <c r="F397" s="8">
        <f t="shared" si="13"/>
        <v>1.1477945331929224E-2</v>
      </c>
      <c r="G397" s="8">
        <f t="shared" si="12"/>
        <v>1.3174322904275585E-4</v>
      </c>
    </row>
    <row r="398" spans="1:7" x14ac:dyDescent="0.25">
      <c r="A398" s="9">
        <v>44041</v>
      </c>
      <c r="B398" s="8">
        <v>6.920000076</v>
      </c>
      <c r="F398" s="8">
        <f t="shared" si="13"/>
        <v>-1.2921953101878761E-2</v>
      </c>
      <c r="G398" s="8">
        <f t="shared" si="12"/>
        <v>1.6697687196715413E-4</v>
      </c>
    </row>
    <row r="399" spans="1:7" x14ac:dyDescent="0.25">
      <c r="A399" s="9">
        <v>44042</v>
      </c>
      <c r="B399" s="8">
        <v>6.7399997709999999</v>
      </c>
      <c r="F399" s="8">
        <f t="shared" si="13"/>
        <v>-2.6355889664283164E-2</v>
      </c>
      <c r="G399" s="8">
        <f t="shared" si="12"/>
        <v>6.9463291999586805E-4</v>
      </c>
    </row>
    <row r="400" spans="1:7" x14ac:dyDescent="0.25">
      <c r="A400" s="9">
        <v>44043</v>
      </c>
      <c r="B400" s="8">
        <v>6.6100001339999999</v>
      </c>
      <c r="F400" s="8">
        <f t="shared" si="13"/>
        <v>-1.9476216812044554E-2</v>
      </c>
      <c r="G400" s="8">
        <f t="shared" si="12"/>
        <v>3.7932302130976693E-4</v>
      </c>
    </row>
    <row r="401" spans="1:7" x14ac:dyDescent="0.25">
      <c r="A401" s="9">
        <v>44046</v>
      </c>
      <c r="B401" s="8">
        <v>6.6900000569999998</v>
      </c>
      <c r="F401" s="8">
        <f t="shared" si="13"/>
        <v>1.2030208524407116E-2</v>
      </c>
      <c r="G401" s="8">
        <f t="shared" si="12"/>
        <v>1.4472591714071763E-4</v>
      </c>
    </row>
    <row r="402" spans="1:7" x14ac:dyDescent="0.25">
      <c r="A402" s="9">
        <v>44047</v>
      </c>
      <c r="B402" s="8">
        <v>6.8600001339999999</v>
      </c>
      <c r="F402" s="8">
        <f t="shared" si="13"/>
        <v>2.5093578611004884E-2</v>
      </c>
      <c r="G402" s="8">
        <f t="shared" si="12"/>
        <v>6.2968768750668177E-4</v>
      </c>
    </row>
    <row r="403" spans="1:7" x14ac:dyDescent="0.25">
      <c r="A403" s="9">
        <v>44048</v>
      </c>
      <c r="B403" s="8">
        <v>6.9600000380000004</v>
      </c>
      <c r="F403" s="8">
        <f t="shared" si="13"/>
        <v>1.447201853477713E-2</v>
      </c>
      <c r="G403" s="8">
        <f t="shared" si="12"/>
        <v>2.0943932047093279E-4</v>
      </c>
    </row>
    <row r="404" spans="1:7" x14ac:dyDescent="0.25">
      <c r="A404" s="9">
        <v>44049</v>
      </c>
      <c r="B404" s="8">
        <v>6.9299998279999997</v>
      </c>
      <c r="F404" s="8">
        <f t="shared" si="13"/>
        <v>-4.3196914239117682E-3</v>
      </c>
      <c r="G404" s="8">
        <f t="shared" si="12"/>
        <v>1.8659733997816878E-5</v>
      </c>
    </row>
    <row r="405" spans="1:7" x14ac:dyDescent="0.25">
      <c r="A405" s="9">
        <v>44050</v>
      </c>
      <c r="B405" s="8">
        <v>6.8600001339999999</v>
      </c>
      <c r="F405" s="8">
        <f t="shared" si="13"/>
        <v>-1.0152327110865325E-2</v>
      </c>
      <c r="G405" s="8">
        <f t="shared" si="12"/>
        <v>1.0306974576601108E-4</v>
      </c>
    </row>
    <row r="406" spans="1:7" x14ac:dyDescent="0.25">
      <c r="A406" s="9">
        <v>44053</v>
      </c>
      <c r="B406" s="8">
        <v>7.0900001530000001</v>
      </c>
      <c r="F406" s="8">
        <f t="shared" si="13"/>
        <v>3.2977900852404228E-2</v>
      </c>
      <c r="G406" s="8">
        <f t="shared" si="12"/>
        <v>1.0875419446310034E-3</v>
      </c>
    </row>
    <row r="407" spans="1:7" x14ac:dyDescent="0.25">
      <c r="A407" s="9">
        <v>44054</v>
      </c>
      <c r="B407" s="8">
        <v>7.2300000190000002</v>
      </c>
      <c r="F407" s="8">
        <f t="shared" si="13"/>
        <v>1.9553676674886826E-2</v>
      </c>
      <c r="G407" s="8">
        <f t="shared" si="12"/>
        <v>3.8234627150601314E-4</v>
      </c>
    </row>
    <row r="408" spans="1:7" x14ac:dyDescent="0.25">
      <c r="A408" s="9">
        <v>44055</v>
      </c>
      <c r="B408" s="8">
        <v>7.1100001339999999</v>
      </c>
      <c r="F408" s="8">
        <f t="shared" si="13"/>
        <v>-1.6736776136768359E-2</v>
      </c>
      <c r="G408" s="8">
        <f t="shared" si="12"/>
        <v>2.8011967545229881E-4</v>
      </c>
    </row>
    <row r="409" spans="1:7" x14ac:dyDescent="0.25">
      <c r="A409" s="9">
        <v>44056</v>
      </c>
      <c r="B409" s="8">
        <v>7.0300002099999999</v>
      </c>
      <c r="F409" s="8">
        <f t="shared" si="13"/>
        <v>-1.131552696729376E-2</v>
      </c>
      <c r="G409" s="8">
        <f t="shared" si="12"/>
        <v>1.2804115054755233E-4</v>
      </c>
    </row>
    <row r="410" spans="1:7" x14ac:dyDescent="0.25">
      <c r="A410" s="9">
        <v>44057</v>
      </c>
      <c r="B410" s="8">
        <v>7.0399999619999996</v>
      </c>
      <c r="F410" s="8">
        <f t="shared" si="13"/>
        <v>1.4214290776734073E-3</v>
      </c>
      <c r="G410" s="8">
        <f t="shared" si="12"/>
        <v>2.0204606228554733E-6</v>
      </c>
    </row>
    <row r="411" spans="1:7" x14ac:dyDescent="0.25">
      <c r="A411" s="9">
        <v>44060</v>
      </c>
      <c r="B411" s="8">
        <v>6.9800000190000002</v>
      </c>
      <c r="F411" s="8">
        <f t="shared" si="13"/>
        <v>-8.5592452758794686E-3</v>
      </c>
      <c r="G411" s="8">
        <f t="shared" si="12"/>
        <v>7.3260679692664998E-5</v>
      </c>
    </row>
    <row r="412" spans="1:7" x14ac:dyDescent="0.25">
      <c r="A412" s="9">
        <v>44061</v>
      </c>
      <c r="B412" s="8">
        <v>6.8899998660000001</v>
      </c>
      <c r="F412" s="8">
        <f t="shared" si="13"/>
        <v>-1.297785391925319E-2</v>
      </c>
      <c r="G412" s="8">
        <f t="shared" si="12"/>
        <v>1.6842469234947538E-4</v>
      </c>
    </row>
    <row r="413" spans="1:7" x14ac:dyDescent="0.25">
      <c r="A413" s="9">
        <v>44062</v>
      </c>
      <c r="B413" s="8">
        <v>6.8699998860000004</v>
      </c>
      <c r="F413" s="8">
        <f t="shared" si="13"/>
        <v>-2.9069759367195682E-3</v>
      </c>
      <c r="G413" s="8">
        <f t="shared" si="12"/>
        <v>8.4505090966666113E-6</v>
      </c>
    </row>
    <row r="414" spans="1:7" x14ac:dyDescent="0.25">
      <c r="A414" s="9">
        <v>44063</v>
      </c>
      <c r="B414" s="8">
        <v>6.8400001530000001</v>
      </c>
      <c r="F414" s="8">
        <f t="shared" si="13"/>
        <v>-4.3763356374915295E-3</v>
      </c>
      <c r="G414" s="8">
        <f t="shared" si="12"/>
        <v>1.9152313611978392E-5</v>
      </c>
    </row>
    <row r="415" spans="1:7" x14ac:dyDescent="0.25">
      <c r="A415" s="9">
        <v>44064</v>
      </c>
      <c r="B415" s="8">
        <v>6.6599998469999999</v>
      </c>
      <c r="F415" s="8">
        <f t="shared" si="13"/>
        <v>-2.666829242355542E-2</v>
      </c>
      <c r="G415" s="8">
        <f t="shared" si="12"/>
        <v>7.1119782078826342E-4</v>
      </c>
    </row>
    <row r="416" spans="1:7" x14ac:dyDescent="0.25">
      <c r="A416" s="9">
        <v>44067</v>
      </c>
      <c r="B416" s="8">
        <v>6.9800000190000002</v>
      </c>
      <c r="F416" s="8">
        <f t="shared" si="13"/>
        <v>4.6929457917019649E-2</v>
      </c>
      <c r="G416" s="8">
        <f t="shared" si="12"/>
        <v>2.202374020385318E-3</v>
      </c>
    </row>
    <row r="417" spans="1:7" x14ac:dyDescent="0.25">
      <c r="A417" s="9">
        <v>44068</v>
      </c>
      <c r="B417" s="8">
        <v>6.9400000569999998</v>
      </c>
      <c r="F417" s="8">
        <f t="shared" si="13"/>
        <v>-5.7471367643745896E-3</v>
      </c>
      <c r="G417" s="8">
        <f t="shared" si="12"/>
        <v>3.3029580988426028E-5</v>
      </c>
    </row>
    <row r="418" spans="1:7" x14ac:dyDescent="0.25">
      <c r="A418" s="9">
        <v>44069</v>
      </c>
      <c r="B418" s="8">
        <v>6.8200001720000003</v>
      </c>
      <c r="F418" s="8">
        <f t="shared" si="13"/>
        <v>-1.7442285656657737E-2</v>
      </c>
      <c r="G418" s="8">
        <f t="shared" si="12"/>
        <v>3.0423332892844823E-4</v>
      </c>
    </row>
    <row r="419" spans="1:7" x14ac:dyDescent="0.25">
      <c r="A419" s="9">
        <v>44070</v>
      </c>
      <c r="B419" s="8">
        <v>6.9099998469999999</v>
      </c>
      <c r="F419" s="8">
        <f t="shared" si="13"/>
        <v>1.3110118562442943E-2</v>
      </c>
      <c r="G419" s="8">
        <f t="shared" si="12"/>
        <v>1.7187520872131103E-4</v>
      </c>
    </row>
    <row r="420" spans="1:7" x14ac:dyDescent="0.25">
      <c r="A420" s="9">
        <v>44071</v>
      </c>
      <c r="B420" s="8">
        <v>6.9400000569999998</v>
      </c>
      <c r="F420" s="8">
        <f t="shared" si="13"/>
        <v>4.332167094214804E-3</v>
      </c>
      <c r="G420" s="8">
        <f t="shared" si="12"/>
        <v>1.8767671732197537E-5</v>
      </c>
    </row>
    <row r="421" spans="1:7" x14ac:dyDescent="0.25">
      <c r="A421" s="9">
        <v>44074</v>
      </c>
      <c r="B421" s="8">
        <v>6.8200001720000003</v>
      </c>
      <c r="F421" s="8">
        <f t="shared" si="13"/>
        <v>-1.7442285656657737E-2</v>
      </c>
      <c r="G421" s="8">
        <f t="shared" si="12"/>
        <v>3.0423332892844823E-4</v>
      </c>
    </row>
    <row r="422" spans="1:7" x14ac:dyDescent="0.25">
      <c r="A422" s="9">
        <v>44075</v>
      </c>
      <c r="B422" s="8">
        <v>6.829999924</v>
      </c>
      <c r="F422" s="8">
        <f t="shared" si="13"/>
        <v>1.4651653800075257E-3</v>
      </c>
      <c r="G422" s="8">
        <f t="shared" si="12"/>
        <v>2.1467095907725974E-6</v>
      </c>
    </row>
    <row r="423" spans="1:7" x14ac:dyDescent="0.25">
      <c r="A423" s="9">
        <v>44076</v>
      </c>
      <c r="B423" s="8">
        <v>6.9499998090000004</v>
      </c>
      <c r="F423" s="8">
        <f t="shared" si="13"/>
        <v>1.7416969639366658E-2</v>
      </c>
      <c r="G423" s="8">
        <f t="shared" si="12"/>
        <v>3.0335083141861991E-4</v>
      </c>
    </row>
    <row r="424" spans="1:7" x14ac:dyDescent="0.25">
      <c r="A424" s="9">
        <v>44077</v>
      </c>
      <c r="B424" s="8">
        <v>6.8200001720000003</v>
      </c>
      <c r="F424" s="8">
        <f t="shared" si="13"/>
        <v>-1.888213501937424E-2</v>
      </c>
      <c r="G424" s="8">
        <f t="shared" si="12"/>
        <v>3.5653502288987901E-4</v>
      </c>
    </row>
    <row r="425" spans="1:7" x14ac:dyDescent="0.25">
      <c r="A425" s="9">
        <v>44078</v>
      </c>
      <c r="B425" s="8">
        <v>6.9000000950000002</v>
      </c>
      <c r="F425" s="8">
        <f t="shared" si="13"/>
        <v>1.1661928296017783E-2</v>
      </c>
      <c r="G425" s="8">
        <f t="shared" si="12"/>
        <v>1.3600057158146025E-4</v>
      </c>
    </row>
    <row r="426" spans="1:7" x14ac:dyDescent="0.25">
      <c r="A426" s="9">
        <v>44082</v>
      </c>
      <c r="B426" s="8">
        <v>7.0300002099999999</v>
      </c>
      <c r="F426" s="8">
        <f t="shared" si="13"/>
        <v>1.8665310323220771E-2</v>
      </c>
      <c r="G426" s="8">
        <f t="shared" si="12"/>
        <v>3.4839380946213188E-4</v>
      </c>
    </row>
    <row r="427" spans="1:7" x14ac:dyDescent="0.25">
      <c r="A427" s="9">
        <v>44083</v>
      </c>
      <c r="B427" s="8">
        <v>6.9699997900000001</v>
      </c>
      <c r="F427" s="8">
        <f t="shared" si="13"/>
        <v>-8.5715410512430101E-3</v>
      </c>
      <c r="G427" s="8">
        <f t="shared" si="12"/>
        <v>7.3471315993144128E-5</v>
      </c>
    </row>
    <row r="428" spans="1:7" x14ac:dyDescent="0.25">
      <c r="A428" s="9">
        <v>44084</v>
      </c>
      <c r="B428" s="8">
        <v>6.9099998469999999</v>
      </c>
      <c r="F428" s="8">
        <f t="shared" si="13"/>
        <v>-8.6455790055524374E-3</v>
      </c>
      <c r="G428" s="8">
        <f t="shared" si="12"/>
        <v>7.4746036341249067E-5</v>
      </c>
    </row>
    <row r="429" spans="1:7" x14ac:dyDescent="0.25">
      <c r="A429" s="9">
        <v>44085</v>
      </c>
      <c r="B429" s="8">
        <v>7</v>
      </c>
      <c r="F429" s="8">
        <f t="shared" si="13"/>
        <v>1.2940533417558396E-2</v>
      </c>
      <c r="G429" s="8">
        <f t="shared" si="12"/>
        <v>1.6745740513094559E-4</v>
      </c>
    </row>
    <row r="430" spans="1:7" x14ac:dyDescent="0.25">
      <c r="A430" s="9">
        <v>44088</v>
      </c>
      <c r="B430" s="8">
        <v>7.1199998860000004</v>
      </c>
      <c r="F430" s="8">
        <f t="shared" si="13"/>
        <v>1.6997560357335167E-2</v>
      </c>
      <c r="G430" s="8">
        <f t="shared" si="12"/>
        <v>2.8891705810125203E-4</v>
      </c>
    </row>
    <row r="431" spans="1:7" x14ac:dyDescent="0.25">
      <c r="A431" s="9">
        <v>44089</v>
      </c>
      <c r="B431" s="8">
        <v>7.0399999619999996</v>
      </c>
      <c r="F431" s="8">
        <f t="shared" si="13"/>
        <v>-1.1299544640424746E-2</v>
      </c>
      <c r="G431" s="8">
        <f t="shared" si="12"/>
        <v>1.276797090809516E-4</v>
      </c>
    </row>
    <row r="432" spans="1:7" x14ac:dyDescent="0.25">
      <c r="A432" s="9">
        <v>44090</v>
      </c>
      <c r="B432" s="8">
        <v>7.0199999809999998</v>
      </c>
      <c r="F432" s="8">
        <f t="shared" si="13"/>
        <v>-2.8449494410566953E-3</v>
      </c>
      <c r="G432" s="8">
        <f t="shared" si="12"/>
        <v>8.0937373221688033E-6</v>
      </c>
    </row>
    <row r="433" spans="1:7" x14ac:dyDescent="0.25">
      <c r="A433" s="9">
        <v>44091</v>
      </c>
      <c r="B433" s="8">
        <v>7.2800002099999999</v>
      </c>
      <c r="F433" s="8">
        <f t="shared" si="13"/>
        <v>3.6367675723580961E-2</v>
      </c>
      <c r="G433" s="8">
        <f t="shared" si="12"/>
        <v>1.32260783753554E-3</v>
      </c>
    </row>
    <row r="434" spans="1:7" x14ac:dyDescent="0.25">
      <c r="A434" s="9">
        <v>44092</v>
      </c>
      <c r="B434" s="8">
        <v>7.2300000190000002</v>
      </c>
      <c r="F434" s="8">
        <f t="shared" si="13"/>
        <v>-6.8918522561355047E-3</v>
      </c>
      <c r="G434" s="8">
        <f t="shared" si="12"/>
        <v>4.7497627520400046E-5</v>
      </c>
    </row>
    <row r="435" spans="1:7" x14ac:dyDescent="0.25">
      <c r="A435" s="9">
        <v>44095</v>
      </c>
      <c r="B435" s="8">
        <v>6.8699998860000004</v>
      </c>
      <c r="F435" s="8">
        <f t="shared" si="13"/>
        <v>-5.1074949158241102E-2</v>
      </c>
      <c r="G435" s="8">
        <f t="shared" si="12"/>
        <v>2.6086504315169135E-3</v>
      </c>
    </row>
    <row r="436" spans="1:7" x14ac:dyDescent="0.25">
      <c r="A436" s="9">
        <v>44096</v>
      </c>
      <c r="B436" s="8">
        <v>6.7800002099999999</v>
      </c>
      <c r="F436" s="8">
        <f t="shared" si="13"/>
        <v>-1.3186956714616376E-2</v>
      </c>
      <c r="G436" s="8">
        <f t="shared" si="12"/>
        <v>1.7389582739316592E-4</v>
      </c>
    </row>
    <row r="437" spans="1:7" x14ac:dyDescent="0.25">
      <c r="A437" s="9">
        <v>44097</v>
      </c>
      <c r="B437" s="8">
        <v>6.6399998660000001</v>
      </c>
      <c r="F437" s="8">
        <f t="shared" si="13"/>
        <v>-2.086518961813567E-2</v>
      </c>
      <c r="G437" s="8">
        <f t="shared" si="12"/>
        <v>4.3535613780075656E-4</v>
      </c>
    </row>
    <row r="438" spans="1:7" x14ac:dyDescent="0.25">
      <c r="A438" s="9">
        <v>44098</v>
      </c>
      <c r="B438" s="8">
        <v>6.6599998469999999</v>
      </c>
      <c r="F438" s="8">
        <f t="shared" si="13"/>
        <v>3.0075182717051183E-3</v>
      </c>
      <c r="G438" s="8">
        <f t="shared" si="12"/>
        <v>9.0451661546401418E-6</v>
      </c>
    </row>
    <row r="439" spans="1:7" x14ac:dyDescent="0.25">
      <c r="A439" s="9">
        <v>44099</v>
      </c>
      <c r="B439" s="8">
        <v>6.5100002290000001</v>
      </c>
      <c r="F439" s="8">
        <f t="shared" si="13"/>
        <v>-2.2779970182195908E-2</v>
      </c>
      <c r="G439" s="8">
        <f t="shared" si="12"/>
        <v>5.1892704150173464E-4</v>
      </c>
    </row>
    <row r="440" spans="1:7" x14ac:dyDescent="0.25">
      <c r="A440" s="9">
        <v>44102</v>
      </c>
      <c r="B440" s="8">
        <v>6.6900000569999998</v>
      </c>
      <c r="F440" s="8">
        <f t="shared" si="13"/>
        <v>2.727439126318789E-2</v>
      </c>
      <c r="G440" s="8">
        <f t="shared" si="12"/>
        <v>7.4389241877745988E-4</v>
      </c>
    </row>
    <row r="441" spans="1:7" x14ac:dyDescent="0.25">
      <c r="A441" s="9">
        <v>44103</v>
      </c>
      <c r="B441" s="8">
        <v>6.5999999049999998</v>
      </c>
      <c r="F441" s="8">
        <f t="shared" si="13"/>
        <v>-1.354424802187606E-2</v>
      </c>
      <c r="G441" s="8">
        <f t="shared" si="12"/>
        <v>1.8344665447809358E-4</v>
      </c>
    </row>
    <row r="442" spans="1:7" x14ac:dyDescent="0.25">
      <c r="A442" s="9">
        <v>44104</v>
      </c>
      <c r="B442" s="8">
        <v>6.6599998469999999</v>
      </c>
      <c r="F442" s="8">
        <f t="shared" si="13"/>
        <v>9.0498269408841592E-3</v>
      </c>
      <c r="G442" s="8">
        <f t="shared" si="12"/>
        <v>8.1899367659952745E-5</v>
      </c>
    </row>
    <row r="443" spans="1:7" x14ac:dyDescent="0.25">
      <c r="A443" s="9">
        <v>44105</v>
      </c>
      <c r="B443" s="8">
        <v>6.75</v>
      </c>
      <c r="F443" s="8">
        <f t="shared" si="13"/>
        <v>1.342304330511389E-2</v>
      </c>
      <c r="G443" s="8">
        <f t="shared" si="12"/>
        <v>1.8017809157096283E-4</v>
      </c>
    </row>
    <row r="444" spans="1:7" x14ac:dyDescent="0.25">
      <c r="A444" s="9">
        <v>44106</v>
      </c>
      <c r="B444" s="8">
        <v>6.8899998660000001</v>
      </c>
      <c r="F444" s="8">
        <f t="shared" si="13"/>
        <v>2.0528560692652624E-2</v>
      </c>
      <c r="G444" s="8">
        <f t="shared" si="12"/>
        <v>4.214218041119224E-4</v>
      </c>
    </row>
    <row r="445" spans="1:7" x14ac:dyDescent="0.25">
      <c r="A445" s="9">
        <v>44109</v>
      </c>
      <c r="B445" s="8">
        <v>7.0199999809999998</v>
      </c>
      <c r="F445" s="8">
        <f t="shared" si="13"/>
        <v>1.8692149754075998E-2</v>
      </c>
      <c r="G445" s="8">
        <f t="shared" si="12"/>
        <v>3.4939646242880339E-4</v>
      </c>
    </row>
    <row r="446" spans="1:7" x14ac:dyDescent="0.25">
      <c r="A446" s="9">
        <v>44110</v>
      </c>
      <c r="B446" s="8">
        <v>6.9800000190000002</v>
      </c>
      <c r="F446" s="8">
        <f t="shared" si="13"/>
        <v>-5.7142958348228726E-3</v>
      </c>
      <c r="G446" s="8">
        <f t="shared" si="12"/>
        <v>3.2653176887874032E-5</v>
      </c>
    </row>
    <row r="447" spans="1:7" x14ac:dyDescent="0.25">
      <c r="A447" s="9">
        <v>44111</v>
      </c>
      <c r="B447" s="8">
        <v>7.2300000190000002</v>
      </c>
      <c r="F447" s="8">
        <f t="shared" si="13"/>
        <v>3.5190119302268327E-2</v>
      </c>
      <c r="G447" s="8">
        <f t="shared" si="12"/>
        <v>1.2383444965078779E-3</v>
      </c>
    </row>
    <row r="448" spans="1:7" x14ac:dyDescent="0.25">
      <c r="A448" s="9">
        <v>44112</v>
      </c>
      <c r="B448" s="8">
        <v>7.3499999049999998</v>
      </c>
      <c r="F448" s="8">
        <f t="shared" si="13"/>
        <v>1.6461261500962616E-2</v>
      </c>
      <c r="G448" s="8">
        <f t="shared" si="12"/>
        <v>2.70973130203074E-4</v>
      </c>
    </row>
    <row r="449" spans="1:7" x14ac:dyDescent="0.25">
      <c r="A449" s="9">
        <v>44113</v>
      </c>
      <c r="B449" s="8">
        <v>7.25</v>
      </c>
      <c r="F449" s="8">
        <f t="shared" si="13"/>
        <v>-1.3698831432991741E-2</v>
      </c>
      <c r="G449" s="8">
        <f t="shared" si="12"/>
        <v>1.8765798262952257E-4</v>
      </c>
    </row>
    <row r="450" spans="1:7" x14ac:dyDescent="0.25">
      <c r="A450" s="9">
        <v>44116</v>
      </c>
      <c r="B450" s="8">
        <v>7.670000076</v>
      </c>
      <c r="F450" s="8">
        <f t="shared" si="13"/>
        <v>5.6315156421316716E-2</v>
      </c>
      <c r="G450" s="8">
        <f t="shared" si="12"/>
        <v>3.1713968427573695E-3</v>
      </c>
    </row>
    <row r="451" spans="1:7" x14ac:dyDescent="0.25">
      <c r="A451" s="9">
        <v>44117</v>
      </c>
      <c r="B451" s="8">
        <v>7.7600002290000001</v>
      </c>
      <c r="F451" s="8">
        <f t="shared" si="13"/>
        <v>1.166573841753606E-2</v>
      </c>
      <c r="G451" s="8">
        <f t="shared" si="12"/>
        <v>1.3608945282637673E-4</v>
      </c>
    </row>
    <row r="452" spans="1:7" x14ac:dyDescent="0.25">
      <c r="A452" s="9">
        <v>44118</v>
      </c>
      <c r="B452" s="8">
        <v>7.5700001720000003</v>
      </c>
      <c r="F452" s="8">
        <f t="shared" si="13"/>
        <v>-2.4789273534810835E-2</v>
      </c>
      <c r="G452" s="8">
        <f t="shared" ref="G452:G515" si="14">F452^2</f>
        <v>6.1450808238367285E-4</v>
      </c>
    </row>
    <row r="453" spans="1:7" x14ac:dyDescent="0.25">
      <c r="A453" s="9">
        <v>44119</v>
      </c>
      <c r="B453" s="8">
        <v>7.6199998860000004</v>
      </c>
      <c r="F453" s="8">
        <f t="shared" ref="F453:F516" si="15">LN(B453/B452)</f>
        <v>6.5832645672996293E-3</v>
      </c>
      <c r="G453" s="8">
        <f t="shared" si="14"/>
        <v>4.3339372363062774E-5</v>
      </c>
    </row>
    <row r="454" spans="1:7" x14ac:dyDescent="0.25">
      <c r="A454" s="9">
        <v>44120</v>
      </c>
      <c r="B454" s="8">
        <v>7.670000076</v>
      </c>
      <c r="F454" s="8">
        <f t="shared" si="15"/>
        <v>6.5402705499751079E-3</v>
      </c>
      <c r="G454" s="8">
        <f t="shared" si="14"/>
        <v>4.2775138866871699E-5</v>
      </c>
    </row>
    <row r="455" spans="1:7" x14ac:dyDescent="0.25">
      <c r="A455" s="9">
        <v>44123</v>
      </c>
      <c r="B455" s="8">
        <v>7.5900001530000001</v>
      </c>
      <c r="F455" s="8">
        <f t="shared" si="15"/>
        <v>-1.0485013722258994E-2</v>
      </c>
      <c r="G455" s="8">
        <f t="shared" si="14"/>
        <v>1.0993551275595939E-4</v>
      </c>
    </row>
    <row r="456" spans="1:7" x14ac:dyDescent="0.25">
      <c r="A456" s="9">
        <v>44124</v>
      </c>
      <c r="B456" s="8">
        <v>7.7399997709999999</v>
      </c>
      <c r="F456" s="8">
        <f t="shared" si="15"/>
        <v>1.9570046449430882E-2</v>
      </c>
      <c r="G456" s="8">
        <f t="shared" si="14"/>
        <v>3.8298671803288227E-4</v>
      </c>
    </row>
    <row r="457" spans="1:7" x14ac:dyDescent="0.25">
      <c r="A457" s="9">
        <v>44125</v>
      </c>
      <c r="B457" s="8">
        <v>7.8499999049999998</v>
      </c>
      <c r="F457" s="8">
        <f t="shared" si="15"/>
        <v>1.4111861677334095E-2</v>
      </c>
      <c r="G457" s="8">
        <f t="shared" si="14"/>
        <v>1.9914464000021065E-4</v>
      </c>
    </row>
    <row r="458" spans="1:7" x14ac:dyDescent="0.25">
      <c r="A458" s="9">
        <v>44126</v>
      </c>
      <c r="B458" s="8">
        <v>8.2100000380000004</v>
      </c>
      <c r="F458" s="8">
        <f t="shared" si="15"/>
        <v>4.4839408400432573E-2</v>
      </c>
      <c r="G458" s="8">
        <f t="shared" si="14"/>
        <v>2.0105725457007831E-3</v>
      </c>
    </row>
    <row r="459" spans="1:7" x14ac:dyDescent="0.25">
      <c r="A459" s="9">
        <v>44127</v>
      </c>
      <c r="B459" s="8">
        <v>8.1599998469999999</v>
      </c>
      <c r="F459" s="8">
        <f t="shared" si="15"/>
        <v>-6.1087778668233155E-3</v>
      </c>
      <c r="G459" s="8">
        <f t="shared" si="14"/>
        <v>3.731716702619042E-5</v>
      </c>
    </row>
    <row r="460" spans="1:7" x14ac:dyDescent="0.25">
      <c r="A460" s="9">
        <v>44130</v>
      </c>
      <c r="B460" s="8">
        <v>8.0299997330000004</v>
      </c>
      <c r="F460" s="8">
        <f t="shared" si="15"/>
        <v>-1.6059655517656989E-2</v>
      </c>
      <c r="G460" s="8">
        <f t="shared" si="14"/>
        <v>2.579125353458106E-4</v>
      </c>
    </row>
    <row r="461" spans="1:7" x14ac:dyDescent="0.25">
      <c r="A461" s="9">
        <v>44131</v>
      </c>
      <c r="B461" s="8">
        <v>7.920000076</v>
      </c>
      <c r="F461" s="8">
        <f t="shared" si="15"/>
        <v>-1.3793279286064412E-2</v>
      </c>
      <c r="G461" s="8">
        <f t="shared" si="14"/>
        <v>1.9025455346337357E-4</v>
      </c>
    </row>
    <row r="462" spans="1:7" x14ac:dyDescent="0.25">
      <c r="A462" s="9">
        <v>44132</v>
      </c>
      <c r="B462" s="8">
        <v>7.6999998090000004</v>
      </c>
      <c r="F462" s="8">
        <f t="shared" si="15"/>
        <v>-2.8170911367850965E-2</v>
      </c>
      <c r="G462" s="8">
        <f t="shared" si="14"/>
        <v>7.9360024729531475E-4</v>
      </c>
    </row>
    <row r="463" spans="1:7" x14ac:dyDescent="0.25">
      <c r="A463" s="9">
        <v>44133</v>
      </c>
      <c r="B463" s="8">
        <v>7.9000000950000002</v>
      </c>
      <c r="F463" s="8">
        <f t="shared" si="15"/>
        <v>2.5642467443849043E-2</v>
      </c>
      <c r="G463" s="8">
        <f t="shared" si="14"/>
        <v>6.5753613660885803E-4</v>
      </c>
    </row>
    <row r="464" spans="1:7" x14ac:dyDescent="0.25">
      <c r="A464" s="9">
        <v>44134</v>
      </c>
      <c r="B464" s="8">
        <v>7.7300000190000002</v>
      </c>
      <c r="F464" s="8">
        <f t="shared" si="15"/>
        <v>-2.1753906441005541E-2</v>
      </c>
      <c r="G464" s="8">
        <f t="shared" si="14"/>
        <v>4.7323244544402235E-4</v>
      </c>
    </row>
    <row r="465" spans="1:7" x14ac:dyDescent="0.25">
      <c r="A465" s="9">
        <v>44137</v>
      </c>
      <c r="B465" s="8">
        <v>7.7100000380000004</v>
      </c>
      <c r="F465" s="8">
        <f t="shared" si="15"/>
        <v>-2.590672553384351E-3</v>
      </c>
      <c r="G465" s="8">
        <f t="shared" si="14"/>
        <v>6.7115842788589924E-6</v>
      </c>
    </row>
    <row r="466" spans="1:7" x14ac:dyDescent="0.25">
      <c r="A466" s="9">
        <v>44138</v>
      </c>
      <c r="B466" s="8">
        <v>7.8800001139999996</v>
      </c>
      <c r="F466" s="8">
        <f t="shared" si="15"/>
        <v>2.180972583289045E-2</v>
      </c>
      <c r="G466" s="8">
        <f t="shared" si="14"/>
        <v>4.7566414090584899E-4</v>
      </c>
    </row>
    <row r="467" spans="1:7" x14ac:dyDescent="0.25">
      <c r="A467" s="9">
        <v>44139</v>
      </c>
      <c r="B467" s="8">
        <v>7.6399998660000001</v>
      </c>
      <c r="F467" s="8">
        <f t="shared" si="15"/>
        <v>-3.0930332697630718E-2</v>
      </c>
      <c r="G467" s="8">
        <f t="shared" si="14"/>
        <v>9.56685480786124E-4</v>
      </c>
    </row>
    <row r="468" spans="1:7" x14ac:dyDescent="0.25">
      <c r="A468" s="9">
        <v>44140</v>
      </c>
      <c r="B468" s="8">
        <v>7.9899997709999999</v>
      </c>
      <c r="F468" s="8">
        <f t="shared" si="15"/>
        <v>4.4793145478194796E-2</v>
      </c>
      <c r="G468" s="8">
        <f t="shared" si="14"/>
        <v>2.0064258818307231E-3</v>
      </c>
    </row>
    <row r="469" spans="1:7" x14ac:dyDescent="0.25">
      <c r="A469" s="9">
        <v>44141</v>
      </c>
      <c r="B469" s="8">
        <v>7.7899999619999996</v>
      </c>
      <c r="F469" s="8">
        <f t="shared" si="15"/>
        <v>-2.5349876112748766E-2</v>
      </c>
      <c r="G469" s="8">
        <f t="shared" si="14"/>
        <v>6.4261621893171048E-4</v>
      </c>
    </row>
    <row r="470" spans="1:7" x14ac:dyDescent="0.25">
      <c r="A470" s="9">
        <v>44144</v>
      </c>
      <c r="B470" s="8">
        <v>8.1999998089999995</v>
      </c>
      <c r="F470" s="8">
        <f t="shared" si="15"/>
        <v>5.129327597291615E-2</v>
      </c>
      <c r="G470" s="8">
        <f t="shared" si="14"/>
        <v>2.6310001600337372E-3</v>
      </c>
    </row>
    <row r="471" spans="1:7" x14ac:dyDescent="0.25">
      <c r="A471" s="9">
        <v>44145</v>
      </c>
      <c r="B471" s="8">
        <v>8.3800001139999996</v>
      </c>
      <c r="F471" s="8">
        <f t="shared" si="15"/>
        <v>2.1713797120285896E-2</v>
      </c>
      <c r="G471" s="8">
        <f t="shared" si="14"/>
        <v>4.7148898538093608E-4</v>
      </c>
    </row>
    <row r="472" spans="1:7" x14ac:dyDescent="0.25">
      <c r="A472" s="9">
        <v>44146</v>
      </c>
      <c r="B472" s="8">
        <v>8.3299999239999991</v>
      </c>
      <c r="F472" s="8">
        <f t="shared" si="15"/>
        <v>-5.9844810427084746E-3</v>
      </c>
      <c r="G472" s="8">
        <f t="shared" si="14"/>
        <v>3.5814013350537113E-5</v>
      </c>
    </row>
    <row r="473" spans="1:7" x14ac:dyDescent="0.25">
      <c r="A473" s="9">
        <v>44147</v>
      </c>
      <c r="B473" s="8">
        <v>8.2100000380000004</v>
      </c>
      <c r="F473" s="8">
        <f t="shared" si="15"/>
        <v>-1.4510518962263E-2</v>
      </c>
      <c r="G473" s="8">
        <f t="shared" si="14"/>
        <v>2.1055516055419409E-4</v>
      </c>
    </row>
    <row r="474" spans="1:7" x14ac:dyDescent="0.25">
      <c r="A474" s="9">
        <v>44148</v>
      </c>
      <c r="B474" s="8">
        <v>8.5399999619999996</v>
      </c>
      <c r="F474" s="8">
        <f t="shared" si="15"/>
        <v>3.9408075257991025E-2</v>
      </c>
      <c r="G474" s="8">
        <f t="shared" si="14"/>
        <v>1.5529963955394845E-3</v>
      </c>
    </row>
    <row r="475" spans="1:7" x14ac:dyDescent="0.25">
      <c r="A475" s="9">
        <v>44151</v>
      </c>
      <c r="B475" s="8">
        <v>8.8000001910000005</v>
      </c>
      <c r="F475" s="8">
        <f t="shared" si="15"/>
        <v>2.9990739837876323E-2</v>
      </c>
      <c r="G475" s="8">
        <f t="shared" si="14"/>
        <v>8.9944447602318192E-4</v>
      </c>
    </row>
    <row r="476" spans="1:7" x14ac:dyDescent="0.25">
      <c r="A476" s="9">
        <v>44152</v>
      </c>
      <c r="B476" s="8">
        <v>8.75</v>
      </c>
      <c r="F476" s="8">
        <f t="shared" si="15"/>
        <v>-5.6980428191829892E-3</v>
      </c>
      <c r="G476" s="8">
        <f t="shared" si="14"/>
        <v>3.246769196924283E-5</v>
      </c>
    </row>
    <row r="477" spans="1:7" x14ac:dyDescent="0.25">
      <c r="A477" s="9">
        <v>44153</v>
      </c>
      <c r="B477" s="8">
        <v>8.8199996949999999</v>
      </c>
      <c r="F477" s="8">
        <f t="shared" si="15"/>
        <v>7.9681350686773237E-3</v>
      </c>
      <c r="G477" s="8">
        <f t="shared" si="14"/>
        <v>6.3491176472685375E-5</v>
      </c>
    </row>
    <row r="478" spans="1:7" x14ac:dyDescent="0.25">
      <c r="A478" s="9">
        <v>44154</v>
      </c>
      <c r="B478" s="8">
        <v>8.8199996949999999</v>
      </c>
      <c r="F478" s="8">
        <f t="shared" si="15"/>
        <v>0</v>
      </c>
      <c r="G478" s="8">
        <f t="shared" si="14"/>
        <v>0</v>
      </c>
    </row>
    <row r="479" spans="1:7" x14ac:dyDescent="0.25">
      <c r="A479" s="9">
        <v>44155</v>
      </c>
      <c r="B479" s="8">
        <v>8.7399997710000008</v>
      </c>
      <c r="F479" s="8">
        <f t="shared" si="15"/>
        <v>-9.1116719721295921E-3</v>
      </c>
      <c r="G479" s="8">
        <f t="shared" si="14"/>
        <v>8.3022566127691972E-5</v>
      </c>
    </row>
    <row r="480" spans="1:7" x14ac:dyDescent="0.25">
      <c r="A480" s="9">
        <v>44158</v>
      </c>
      <c r="B480" s="8">
        <v>8.8599996569999995</v>
      </c>
      <c r="F480" s="8">
        <f t="shared" si="15"/>
        <v>1.3636562437599588E-2</v>
      </c>
      <c r="G480" s="8">
        <f t="shared" si="14"/>
        <v>1.8595583511455202E-4</v>
      </c>
    </row>
    <row r="481" spans="1:7" x14ac:dyDescent="0.25">
      <c r="A481" s="9">
        <v>44159</v>
      </c>
      <c r="B481" s="8">
        <v>9.4499998089999995</v>
      </c>
      <c r="F481" s="8">
        <f t="shared" si="15"/>
        <v>6.4467995390340524E-2</v>
      </c>
      <c r="G481" s="8">
        <f t="shared" si="14"/>
        <v>4.1561224296489674E-3</v>
      </c>
    </row>
    <row r="482" spans="1:7" x14ac:dyDescent="0.25">
      <c r="A482" s="9">
        <v>44160</v>
      </c>
      <c r="B482" s="8">
        <v>9.0799999239999991</v>
      </c>
      <c r="F482" s="8">
        <f t="shared" si="15"/>
        <v>-3.9940537050853188E-2</v>
      </c>
      <c r="G482" s="8">
        <f t="shared" si="14"/>
        <v>1.5952464999105763E-3</v>
      </c>
    </row>
    <row r="483" spans="1:7" x14ac:dyDescent="0.25">
      <c r="A483" s="9">
        <v>44162</v>
      </c>
      <c r="B483" s="8">
        <v>9.0900001530000001</v>
      </c>
      <c r="F483" s="8">
        <f t="shared" si="15"/>
        <v>1.1007407779126941E-3</v>
      </c>
      <c r="G483" s="8">
        <f t="shared" si="14"/>
        <v>1.211630260159843E-6</v>
      </c>
    </row>
    <row r="484" spans="1:7" x14ac:dyDescent="0.25">
      <c r="A484" s="9">
        <v>44165</v>
      </c>
      <c r="B484" s="8">
        <v>9.0799999239999991</v>
      </c>
      <c r="F484" s="8">
        <f t="shared" si="15"/>
        <v>-1.1007407779127219E-3</v>
      </c>
      <c r="G484" s="8">
        <f t="shared" si="14"/>
        <v>1.2116302601599042E-6</v>
      </c>
    </row>
    <row r="485" spans="1:7" x14ac:dyDescent="0.25">
      <c r="A485" s="9">
        <v>44166</v>
      </c>
      <c r="B485" s="8">
        <v>9.2399997710000008</v>
      </c>
      <c r="F485" s="8">
        <f t="shared" si="15"/>
        <v>1.7467676626885104E-2</v>
      </c>
      <c r="G485" s="8">
        <f t="shared" si="14"/>
        <v>3.0511972674142818E-4</v>
      </c>
    </row>
    <row r="486" spans="1:7" x14ac:dyDescent="0.25">
      <c r="A486" s="9">
        <v>44167</v>
      </c>
      <c r="B486" s="8">
        <v>9.1999998089999995</v>
      </c>
      <c r="F486" s="8">
        <f t="shared" si="15"/>
        <v>-4.3383975759180415E-3</v>
      </c>
      <c r="G486" s="8">
        <f t="shared" si="14"/>
        <v>1.8821693526731538E-5</v>
      </c>
    </row>
    <row r="487" spans="1:7" x14ac:dyDescent="0.25">
      <c r="A487" s="9">
        <v>44168</v>
      </c>
      <c r="B487" s="8">
        <v>9.2100000380000004</v>
      </c>
      <c r="F487" s="8">
        <f t="shared" si="15"/>
        <v>1.0863910990407766E-3</v>
      </c>
      <c r="G487" s="8">
        <f t="shared" si="14"/>
        <v>1.1802456200750264E-6</v>
      </c>
    </row>
    <row r="488" spans="1:7" x14ac:dyDescent="0.25">
      <c r="A488" s="9">
        <v>44169</v>
      </c>
      <c r="B488" s="8">
        <v>9.3400001530000001</v>
      </c>
      <c r="F488" s="8">
        <f t="shared" si="15"/>
        <v>1.401641422874193E-2</v>
      </c>
      <c r="G488" s="8">
        <f t="shared" si="14"/>
        <v>1.9645986783167922E-4</v>
      </c>
    </row>
    <row r="489" spans="1:7" x14ac:dyDescent="0.25">
      <c r="A489" s="9">
        <v>44172</v>
      </c>
      <c r="B489" s="8">
        <v>9.2200002669999996</v>
      </c>
      <c r="F489" s="8">
        <f t="shared" si="15"/>
        <v>-1.2931202094620156E-2</v>
      </c>
      <c r="G489" s="8">
        <f t="shared" si="14"/>
        <v>1.6721598761190872E-4</v>
      </c>
    </row>
    <row r="490" spans="1:7" x14ac:dyDescent="0.25">
      <c r="A490" s="9">
        <v>44173</v>
      </c>
      <c r="B490" s="8">
        <v>9.25</v>
      </c>
      <c r="F490" s="8">
        <f t="shared" si="15"/>
        <v>3.2484849970466482E-3</v>
      </c>
      <c r="G490" s="8">
        <f t="shared" si="14"/>
        <v>1.0552654776037162E-5</v>
      </c>
    </row>
    <row r="491" spans="1:7" x14ac:dyDescent="0.25">
      <c r="A491" s="9">
        <v>44174</v>
      </c>
      <c r="B491" s="8">
        <v>9.4499998089999995</v>
      </c>
      <c r="F491" s="8">
        <f t="shared" si="15"/>
        <v>2.1391169769677008E-2</v>
      </c>
      <c r="G491" s="8">
        <f t="shared" si="14"/>
        <v>4.5758214411514348E-4</v>
      </c>
    </row>
    <row r="492" spans="1:7" x14ac:dyDescent="0.25">
      <c r="A492" s="9">
        <v>44175</v>
      </c>
      <c r="B492" s="8">
        <v>9.1199998860000004</v>
      </c>
      <c r="F492" s="8">
        <f t="shared" si="15"/>
        <v>-3.5544929707770928E-2</v>
      </c>
      <c r="G492" s="8">
        <f t="shared" si="14"/>
        <v>1.2634420279303764E-3</v>
      </c>
    </row>
    <row r="493" spans="1:7" x14ac:dyDescent="0.25">
      <c r="A493" s="9">
        <v>44176</v>
      </c>
      <c r="B493" s="8">
        <v>9.0200004580000002</v>
      </c>
      <c r="F493" s="8">
        <f t="shared" si="15"/>
        <v>-1.1025406735655717E-2</v>
      </c>
      <c r="G493" s="8">
        <f t="shared" si="14"/>
        <v>1.2155959368664244E-4</v>
      </c>
    </row>
    <row r="494" spans="1:7" x14ac:dyDescent="0.25">
      <c r="A494" s="9">
        <v>44179</v>
      </c>
      <c r="B494" s="8">
        <v>8.9099998469999999</v>
      </c>
      <c r="F494" s="8">
        <f t="shared" si="15"/>
        <v>-1.2270160539583666E-2</v>
      </c>
      <c r="G494" s="8">
        <f t="shared" si="14"/>
        <v>1.5055683966715613E-4</v>
      </c>
    </row>
    <row r="495" spans="1:7" x14ac:dyDescent="0.25">
      <c r="A495" s="9">
        <v>44180</v>
      </c>
      <c r="B495" s="8">
        <v>9.1499996190000008</v>
      </c>
      <c r="F495" s="8">
        <f t="shared" si="15"/>
        <v>2.6579613337084192E-2</v>
      </c>
      <c r="G495" s="8">
        <f t="shared" si="14"/>
        <v>7.0647584514890391E-4</v>
      </c>
    </row>
    <row r="496" spans="1:7" x14ac:dyDescent="0.25">
      <c r="A496" s="9">
        <v>44181</v>
      </c>
      <c r="B496" s="8">
        <v>9.0399999619999996</v>
      </c>
      <c r="F496" s="8">
        <f t="shared" si="15"/>
        <v>-1.2094667447539603E-2</v>
      </c>
      <c r="G496" s="8">
        <f t="shared" si="14"/>
        <v>1.4628098066657411E-4</v>
      </c>
    </row>
    <row r="497" spans="1:7" x14ac:dyDescent="0.25">
      <c r="A497" s="9">
        <v>44182</v>
      </c>
      <c r="B497" s="8">
        <v>9.0799999239999991</v>
      </c>
      <c r="F497" s="8">
        <f t="shared" si="15"/>
        <v>4.4150140426125932E-3</v>
      </c>
      <c r="G497" s="8">
        <f t="shared" si="14"/>
        <v>1.9492348996466392E-5</v>
      </c>
    </row>
    <row r="498" spans="1:7" x14ac:dyDescent="0.25">
      <c r="A498" s="9">
        <v>44183</v>
      </c>
      <c r="B498" s="8">
        <v>8.9499998089999995</v>
      </c>
      <c r="F498" s="8">
        <f t="shared" si="15"/>
        <v>-1.4420673297176162E-2</v>
      </c>
      <c r="G498" s="8">
        <f t="shared" si="14"/>
        <v>2.079558183438896E-4</v>
      </c>
    </row>
    <row r="499" spans="1:7" x14ac:dyDescent="0.25">
      <c r="A499" s="9">
        <v>44186</v>
      </c>
      <c r="B499" s="8">
        <v>8.9300003050000001</v>
      </c>
      <c r="F499" s="8">
        <f t="shared" si="15"/>
        <v>-2.2370819030392143E-3</v>
      </c>
      <c r="G499" s="8">
        <f t="shared" si="14"/>
        <v>5.0045354409055527E-6</v>
      </c>
    </row>
    <row r="500" spans="1:7" x14ac:dyDescent="0.25">
      <c r="A500" s="9">
        <v>44187</v>
      </c>
      <c r="B500" s="8">
        <v>8.7899999619999996</v>
      </c>
      <c r="F500" s="8">
        <f t="shared" si="15"/>
        <v>-1.5801721668951229E-2</v>
      </c>
      <c r="G500" s="8">
        <f t="shared" si="14"/>
        <v>2.4969440770300283E-4</v>
      </c>
    </row>
    <row r="501" spans="1:7" x14ac:dyDescent="0.25">
      <c r="A501" s="9">
        <v>44188</v>
      </c>
      <c r="B501" s="8">
        <v>8.9899997710000008</v>
      </c>
      <c r="F501" s="8">
        <f t="shared" si="15"/>
        <v>2.2498115636790036E-2</v>
      </c>
      <c r="G501" s="8">
        <f t="shared" si="14"/>
        <v>5.0616520720637634E-4</v>
      </c>
    </row>
    <row r="502" spans="1:7" x14ac:dyDescent="0.25">
      <c r="A502" s="9">
        <v>44189</v>
      </c>
      <c r="B502" s="8">
        <v>8.8599996569999995</v>
      </c>
      <c r="F502" s="8">
        <f t="shared" si="15"/>
        <v>-1.4566097107110725E-2</v>
      </c>
      <c r="G502" s="8">
        <f t="shared" si="14"/>
        <v>2.1217118493377943E-4</v>
      </c>
    </row>
    <row r="503" spans="1:7" x14ac:dyDescent="0.25">
      <c r="A503" s="9">
        <v>44193</v>
      </c>
      <c r="B503" s="8">
        <v>8.8900003430000005</v>
      </c>
      <c r="F503" s="8">
        <f t="shared" si="15"/>
        <v>3.3803622048192363E-3</v>
      </c>
      <c r="G503" s="8">
        <f t="shared" si="14"/>
        <v>1.1426848635770369E-5</v>
      </c>
    </row>
    <row r="504" spans="1:7" x14ac:dyDescent="0.25">
      <c r="A504" s="9">
        <v>44194</v>
      </c>
      <c r="B504" s="8">
        <v>8.8199996949999999</v>
      </c>
      <c r="F504" s="8">
        <f t="shared" si="15"/>
        <v>-7.9052526702892596E-3</v>
      </c>
      <c r="G504" s="8">
        <f t="shared" si="14"/>
        <v>6.2493019781115466E-5</v>
      </c>
    </row>
    <row r="505" spans="1:7" x14ac:dyDescent="0.25">
      <c r="A505" s="9">
        <v>44195</v>
      </c>
      <c r="B505" s="8">
        <v>8.8599996569999995</v>
      </c>
      <c r="F505" s="8">
        <f t="shared" si="15"/>
        <v>4.5248904654700125E-3</v>
      </c>
      <c r="G505" s="8">
        <f t="shared" si="14"/>
        <v>2.0474633724501428E-5</v>
      </c>
    </row>
    <row r="506" spans="1:7" x14ac:dyDescent="0.25">
      <c r="A506" s="9">
        <v>44196</v>
      </c>
      <c r="B506" s="8">
        <v>8.7899999619999996</v>
      </c>
      <c r="F506" s="8">
        <f t="shared" si="15"/>
        <v>-7.9320185296793463E-3</v>
      </c>
      <c r="G506" s="8">
        <f t="shared" si="14"/>
        <v>6.2916917955176504E-5</v>
      </c>
    </row>
    <row r="507" spans="1:7" x14ac:dyDescent="0.25">
      <c r="A507" s="9">
        <v>44200</v>
      </c>
      <c r="B507" s="8">
        <v>8.5200004580000002</v>
      </c>
      <c r="F507" s="8">
        <f t="shared" si="15"/>
        <v>-3.119831277689971E-2</v>
      </c>
      <c r="G507" s="8">
        <f t="shared" si="14"/>
        <v>9.7333472012526374E-4</v>
      </c>
    </row>
    <row r="508" spans="1:7" x14ac:dyDescent="0.25">
      <c r="A508" s="9">
        <v>44201</v>
      </c>
      <c r="B508" s="8">
        <v>8.6499996190000008</v>
      </c>
      <c r="F508" s="8">
        <f t="shared" si="15"/>
        <v>1.5142882300452807E-2</v>
      </c>
      <c r="G508" s="8">
        <f t="shared" si="14"/>
        <v>2.2930688436536688E-4</v>
      </c>
    </row>
    <row r="509" spans="1:7" x14ac:dyDescent="0.25">
      <c r="A509" s="9">
        <v>44202</v>
      </c>
      <c r="B509" s="8">
        <v>8.8400001530000001</v>
      </c>
      <c r="F509" s="8">
        <f t="shared" si="15"/>
        <v>2.17276170597E-2</v>
      </c>
      <c r="G509" s="8">
        <f t="shared" si="14"/>
        <v>4.7208934309296644E-4</v>
      </c>
    </row>
    <row r="510" spans="1:7" x14ac:dyDescent="0.25">
      <c r="A510" s="9">
        <v>44203</v>
      </c>
      <c r="B510" s="8">
        <v>9.0600004199999997</v>
      </c>
      <c r="F510" s="8">
        <f t="shared" si="15"/>
        <v>2.4582272455258545E-2</v>
      </c>
      <c r="G510" s="8">
        <f t="shared" si="14"/>
        <v>6.0428811906456292E-4</v>
      </c>
    </row>
    <row r="511" spans="1:7" x14ac:dyDescent="0.25">
      <c r="A511" s="9">
        <v>44204</v>
      </c>
      <c r="B511" s="8">
        <v>9</v>
      </c>
      <c r="F511" s="8">
        <f t="shared" si="15"/>
        <v>-6.6445890762834104E-3</v>
      </c>
      <c r="G511" s="8">
        <f t="shared" si="14"/>
        <v>4.4150563992664822E-5</v>
      </c>
    </row>
    <row r="512" spans="1:7" x14ac:dyDescent="0.25">
      <c r="A512" s="9">
        <v>44207</v>
      </c>
      <c r="B512" s="8">
        <v>9.3000001910000005</v>
      </c>
      <c r="F512" s="8">
        <f t="shared" si="15"/>
        <v>3.2789843360625147E-2</v>
      </c>
      <c r="G512" s="8">
        <f t="shared" si="14"/>
        <v>1.075173827614333E-3</v>
      </c>
    </row>
    <row r="513" spans="1:7" x14ac:dyDescent="0.25">
      <c r="A513" s="9">
        <v>44208</v>
      </c>
      <c r="B513" s="8">
        <v>9.7799997330000004</v>
      </c>
      <c r="F513" s="8">
        <f t="shared" si="15"/>
        <v>5.0325036049267642E-2</v>
      </c>
      <c r="G513" s="8">
        <f t="shared" si="14"/>
        <v>2.5326092533600876E-3</v>
      </c>
    </row>
    <row r="514" spans="1:7" x14ac:dyDescent="0.25">
      <c r="A514" s="9">
        <v>44209</v>
      </c>
      <c r="B514" s="8">
        <v>9.7799997330000004</v>
      </c>
      <c r="F514" s="8">
        <f t="shared" si="15"/>
        <v>0</v>
      </c>
      <c r="G514" s="8">
        <f t="shared" si="14"/>
        <v>0</v>
      </c>
    </row>
    <row r="515" spans="1:7" x14ac:dyDescent="0.25">
      <c r="A515" s="9">
        <v>44210</v>
      </c>
      <c r="B515" s="8">
        <v>10.170000079999999</v>
      </c>
      <c r="F515" s="8">
        <f t="shared" si="15"/>
        <v>3.9102761180629733E-2</v>
      </c>
      <c r="G515" s="8">
        <f t="shared" si="14"/>
        <v>1.5290259319493636E-3</v>
      </c>
    </row>
    <row r="516" spans="1:7" x14ac:dyDescent="0.25">
      <c r="A516" s="9">
        <v>44211</v>
      </c>
      <c r="B516" s="8">
        <v>9.8299999239999991</v>
      </c>
      <c r="F516" s="8">
        <f t="shared" si="15"/>
        <v>-3.4003291499101154E-2</v>
      </c>
      <c r="G516" s="8">
        <f t="shared" ref="G516:G579" si="16">F516^2</f>
        <v>1.1562238327728449E-3</v>
      </c>
    </row>
    <row r="517" spans="1:7" x14ac:dyDescent="0.25">
      <c r="A517" s="9">
        <v>44215</v>
      </c>
      <c r="B517" s="8">
        <v>10.02000046</v>
      </c>
      <c r="F517" s="8">
        <f t="shared" ref="F517:F580" si="17">LN(B517/B516)</f>
        <v>1.9144215137260626E-2</v>
      </c>
      <c r="G517" s="8">
        <f t="shared" si="16"/>
        <v>3.6650097322171889E-4</v>
      </c>
    </row>
    <row r="518" spans="1:7" x14ac:dyDescent="0.25">
      <c r="A518" s="9">
        <v>44216</v>
      </c>
      <c r="B518" s="8">
        <v>10.85999966</v>
      </c>
      <c r="F518" s="8">
        <f t="shared" si="17"/>
        <v>8.0503141633336883E-2</v>
      </c>
      <c r="G518" s="8">
        <f t="shared" si="16"/>
        <v>6.4807558128370983E-3</v>
      </c>
    </row>
    <row r="519" spans="1:7" x14ac:dyDescent="0.25">
      <c r="A519" s="9">
        <v>44217</v>
      </c>
      <c r="B519" s="8">
        <v>11.52999973</v>
      </c>
      <c r="F519" s="8">
        <f t="shared" si="17"/>
        <v>5.9866027665556584E-2</v>
      </c>
      <c r="G519" s="8">
        <f t="shared" si="16"/>
        <v>3.5839412684531865E-3</v>
      </c>
    </row>
    <row r="520" spans="1:7" x14ac:dyDescent="0.25">
      <c r="A520" s="9">
        <v>44218</v>
      </c>
      <c r="B520" s="8">
        <v>11.52000046</v>
      </c>
      <c r="F520" s="8">
        <f t="shared" si="17"/>
        <v>-8.6761566549480929E-4</v>
      </c>
      <c r="G520" s="8">
        <f t="shared" si="16"/>
        <v>7.5275694301200076E-7</v>
      </c>
    </row>
    <row r="521" spans="1:7" x14ac:dyDescent="0.25">
      <c r="A521" s="9">
        <v>44221</v>
      </c>
      <c r="B521" s="8">
        <v>11.289999959999999</v>
      </c>
      <c r="F521" s="8">
        <f t="shared" si="17"/>
        <v>-2.0167320579687769E-2</v>
      </c>
      <c r="G521" s="8">
        <f t="shared" si="16"/>
        <v>4.0672081936389781E-4</v>
      </c>
    </row>
    <row r="522" spans="1:7" x14ac:dyDescent="0.25">
      <c r="A522" s="9">
        <v>44222</v>
      </c>
      <c r="B522" s="8">
        <v>11.18999958</v>
      </c>
      <c r="F522" s="8">
        <f t="shared" si="17"/>
        <v>-8.8968898282911248E-3</v>
      </c>
      <c r="G522" s="8">
        <f t="shared" si="16"/>
        <v>7.915464861675008E-5</v>
      </c>
    </row>
    <row r="523" spans="1:7" x14ac:dyDescent="0.25">
      <c r="A523" s="9">
        <v>44223</v>
      </c>
      <c r="B523" s="8">
        <v>10.789999959999999</v>
      </c>
      <c r="F523" s="8">
        <f t="shared" si="17"/>
        <v>-3.6400709227414105E-2</v>
      </c>
      <c r="G523" s="8">
        <f t="shared" si="16"/>
        <v>1.3250116322587504E-3</v>
      </c>
    </row>
    <row r="524" spans="1:7" x14ac:dyDescent="0.25">
      <c r="A524" s="9">
        <v>44224</v>
      </c>
      <c r="B524" s="8">
        <v>10.72000027</v>
      </c>
      <c r="F524" s="8">
        <f t="shared" si="17"/>
        <v>-6.5085947336842205E-3</v>
      </c>
      <c r="G524" s="8">
        <f t="shared" si="16"/>
        <v>4.2361805407341971E-5</v>
      </c>
    </row>
    <row r="525" spans="1:7" x14ac:dyDescent="0.25">
      <c r="A525" s="9">
        <v>44225</v>
      </c>
      <c r="B525" s="8">
        <v>10.52999973</v>
      </c>
      <c r="F525" s="8">
        <f t="shared" si="17"/>
        <v>-1.7882880324364539E-2</v>
      </c>
      <c r="G525" s="8">
        <f t="shared" si="16"/>
        <v>3.1979740869554434E-4</v>
      </c>
    </row>
    <row r="526" spans="1:7" x14ac:dyDescent="0.25">
      <c r="A526" s="9">
        <v>44228</v>
      </c>
      <c r="B526" s="8">
        <v>10.829999920000001</v>
      </c>
      <c r="F526" s="8">
        <f t="shared" si="17"/>
        <v>2.809175312115287E-2</v>
      </c>
      <c r="G526" s="8">
        <f t="shared" si="16"/>
        <v>7.8914659341980202E-4</v>
      </c>
    </row>
    <row r="527" spans="1:7" x14ac:dyDescent="0.25">
      <c r="A527" s="9">
        <v>44229</v>
      </c>
      <c r="B527" s="8">
        <v>10.85999966</v>
      </c>
      <c r="F527" s="8">
        <f t="shared" si="17"/>
        <v>2.7662295722271565E-3</v>
      </c>
      <c r="G527" s="8">
        <f t="shared" si="16"/>
        <v>7.6520260462640367E-6</v>
      </c>
    </row>
    <row r="528" spans="1:7" x14ac:dyDescent="0.25">
      <c r="A528" s="9">
        <v>44230</v>
      </c>
      <c r="B528" s="8">
        <v>11.19999981</v>
      </c>
      <c r="F528" s="8">
        <f t="shared" si="17"/>
        <v>3.0827478138524718E-2</v>
      </c>
      <c r="G528" s="8">
        <f t="shared" si="16"/>
        <v>9.5033340838121939E-4</v>
      </c>
    </row>
    <row r="529" spans="1:7" x14ac:dyDescent="0.25">
      <c r="A529" s="9">
        <v>44231</v>
      </c>
      <c r="B529" s="8">
        <v>11.369999890000001</v>
      </c>
      <c r="F529" s="8">
        <f t="shared" si="17"/>
        <v>1.5064536751099552E-2</v>
      </c>
      <c r="G529" s="8">
        <f t="shared" si="16"/>
        <v>2.2694026752522904E-4</v>
      </c>
    </row>
    <row r="530" spans="1:7" x14ac:dyDescent="0.25">
      <c r="A530" s="9">
        <v>44232</v>
      </c>
      <c r="B530" s="8">
        <v>11.510000229999999</v>
      </c>
      <c r="F530" s="8">
        <f t="shared" si="17"/>
        <v>1.2237944628552416E-2</v>
      </c>
      <c r="G530" s="8">
        <f t="shared" si="16"/>
        <v>1.4976728873151491E-4</v>
      </c>
    </row>
    <row r="531" spans="1:7" x14ac:dyDescent="0.25">
      <c r="A531" s="9">
        <v>44235</v>
      </c>
      <c r="B531" s="8">
        <v>11.56000042</v>
      </c>
      <c r="F531" s="8">
        <f t="shared" si="17"/>
        <v>4.3346568599957492E-3</v>
      </c>
      <c r="G531" s="8">
        <f t="shared" si="16"/>
        <v>1.8789250093908208E-5</v>
      </c>
    </row>
    <row r="532" spans="1:7" x14ac:dyDescent="0.25">
      <c r="A532" s="9">
        <v>44236</v>
      </c>
      <c r="B532" s="8">
        <v>11.93000031</v>
      </c>
      <c r="F532" s="8">
        <f t="shared" si="17"/>
        <v>3.1505362518325759E-2</v>
      </c>
      <c r="G532" s="8">
        <f t="shared" si="16"/>
        <v>9.9258786741112564E-4</v>
      </c>
    </row>
    <row r="533" spans="1:7" x14ac:dyDescent="0.25">
      <c r="A533" s="9">
        <v>44237</v>
      </c>
      <c r="B533" s="8">
        <v>11.760000229999999</v>
      </c>
      <c r="F533" s="8">
        <f t="shared" si="17"/>
        <v>-1.4352300066432748E-2</v>
      </c>
      <c r="G533" s="8">
        <f t="shared" si="16"/>
        <v>2.0598851719692547E-4</v>
      </c>
    </row>
    <row r="534" spans="1:7" x14ac:dyDescent="0.25">
      <c r="A534" s="9">
        <v>44238</v>
      </c>
      <c r="B534" s="8">
        <v>11.44999981</v>
      </c>
      <c r="F534" s="8">
        <f t="shared" si="17"/>
        <v>-2.6714248621941734E-2</v>
      </c>
      <c r="G534" s="8">
        <f t="shared" si="16"/>
        <v>7.1365107943491583E-4</v>
      </c>
    </row>
    <row r="535" spans="1:7" x14ac:dyDescent="0.25">
      <c r="A535" s="9">
        <v>44239</v>
      </c>
      <c r="B535" s="8">
        <v>11.44999981</v>
      </c>
      <c r="F535" s="8">
        <f t="shared" si="17"/>
        <v>0</v>
      </c>
      <c r="G535" s="8">
        <f t="shared" si="16"/>
        <v>0</v>
      </c>
    </row>
    <row r="536" spans="1:7" x14ac:dyDescent="0.25">
      <c r="A536" s="9">
        <v>44243</v>
      </c>
      <c r="B536" s="8">
        <v>11.539999959999999</v>
      </c>
      <c r="F536" s="8">
        <f t="shared" si="17"/>
        <v>7.8295442073869799E-3</v>
      </c>
      <c r="G536" s="8">
        <f t="shared" si="16"/>
        <v>6.1301762495427015E-5</v>
      </c>
    </row>
    <row r="537" spans="1:7" x14ac:dyDescent="0.25">
      <c r="A537" s="9">
        <v>44244</v>
      </c>
      <c r="B537" s="8">
        <v>11.47999954</v>
      </c>
      <c r="F537" s="8">
        <f t="shared" si="17"/>
        <v>-5.2129067920158693E-3</v>
      </c>
      <c r="G537" s="8">
        <f t="shared" si="16"/>
        <v>2.7174397222245183E-5</v>
      </c>
    </row>
    <row r="538" spans="1:7" x14ac:dyDescent="0.25">
      <c r="A538" s="9">
        <v>44245</v>
      </c>
      <c r="B538" s="8">
        <v>11.43000031</v>
      </c>
      <c r="F538" s="8">
        <f t="shared" si="17"/>
        <v>-4.3648458934043687E-3</v>
      </c>
      <c r="G538" s="8">
        <f t="shared" si="16"/>
        <v>1.9051879673168981E-5</v>
      </c>
    </row>
    <row r="539" spans="1:7" x14ac:dyDescent="0.25">
      <c r="A539" s="9">
        <v>44246</v>
      </c>
      <c r="B539" s="8">
        <v>11.579999920000001</v>
      </c>
      <c r="F539" s="8">
        <f t="shared" si="17"/>
        <v>1.3037960308057673E-2</v>
      </c>
      <c r="G539" s="8">
        <f t="shared" si="16"/>
        <v>1.6998840899448732E-4</v>
      </c>
    </row>
    <row r="540" spans="1:7" x14ac:dyDescent="0.25">
      <c r="A540" s="9">
        <v>44249</v>
      </c>
      <c r="B540" s="8">
        <v>11.69999981</v>
      </c>
      <c r="F540" s="8">
        <f t="shared" si="17"/>
        <v>1.0309360328007727E-2</v>
      </c>
      <c r="G540" s="8">
        <f t="shared" si="16"/>
        <v>1.0628291037269958E-4</v>
      </c>
    </row>
    <row r="541" spans="1:7" x14ac:dyDescent="0.25">
      <c r="A541" s="9">
        <v>44250</v>
      </c>
      <c r="B541" s="8">
        <v>11.619999890000001</v>
      </c>
      <c r="F541" s="8">
        <f t="shared" si="17"/>
        <v>-6.861083607066009E-3</v>
      </c>
      <c r="G541" s="8">
        <f t="shared" si="16"/>
        <v>4.7074468263149918E-5</v>
      </c>
    </row>
    <row r="542" spans="1:7" x14ac:dyDescent="0.25">
      <c r="A542" s="9">
        <v>44251</v>
      </c>
      <c r="B542" s="8">
        <v>12.27000046</v>
      </c>
      <c r="F542" s="8">
        <f t="shared" si="17"/>
        <v>5.4429554255303852E-2</v>
      </c>
      <c r="G542" s="8">
        <f t="shared" si="16"/>
        <v>2.9625763764310658E-3</v>
      </c>
    </row>
    <row r="543" spans="1:7" x14ac:dyDescent="0.25">
      <c r="A543" s="9">
        <v>44252</v>
      </c>
      <c r="B543" s="8">
        <v>11.760000229999999</v>
      </c>
      <c r="F543" s="8">
        <f t="shared" si="17"/>
        <v>-4.2453334184328222E-2</v>
      </c>
      <c r="G543" s="8">
        <f t="shared" si="16"/>
        <v>1.8022855833662512E-3</v>
      </c>
    </row>
    <row r="544" spans="1:7" x14ac:dyDescent="0.25">
      <c r="A544" s="9">
        <v>44253</v>
      </c>
      <c r="B544" s="8">
        <v>11.69999981</v>
      </c>
      <c r="F544" s="8">
        <f t="shared" si="17"/>
        <v>-5.1151364639097181E-3</v>
      </c>
      <c r="G544" s="8">
        <f t="shared" si="16"/>
        <v>2.6164621044418815E-5</v>
      </c>
    </row>
    <row r="545" spans="1:7" x14ac:dyDescent="0.25">
      <c r="A545" s="9">
        <v>44256</v>
      </c>
      <c r="B545" s="8">
        <v>11.97999954</v>
      </c>
      <c r="F545" s="8">
        <f t="shared" si="17"/>
        <v>2.3649728725579622E-2</v>
      </c>
      <c r="G545" s="8">
        <f t="shared" si="16"/>
        <v>5.5930966879350595E-4</v>
      </c>
    </row>
    <row r="546" spans="1:7" x14ac:dyDescent="0.25">
      <c r="A546" s="9">
        <v>44257</v>
      </c>
      <c r="B546" s="8">
        <v>12.55000019</v>
      </c>
      <c r="F546" s="8">
        <f t="shared" si="17"/>
        <v>4.6482126427261496E-2</v>
      </c>
      <c r="G546" s="8">
        <f t="shared" si="16"/>
        <v>2.1605880771999215E-3</v>
      </c>
    </row>
    <row r="547" spans="1:7" x14ac:dyDescent="0.25">
      <c r="A547" s="9">
        <v>44258</v>
      </c>
      <c r="B547" s="8">
        <v>12.170000079999999</v>
      </c>
      <c r="F547" s="8">
        <f t="shared" si="17"/>
        <v>-3.0746767144257763E-2</v>
      </c>
      <c r="G547" s="8">
        <f t="shared" si="16"/>
        <v>9.4536368982320871E-4</v>
      </c>
    </row>
    <row r="548" spans="1:7" x14ac:dyDescent="0.25">
      <c r="A548" s="9">
        <v>44259</v>
      </c>
      <c r="B548" s="8">
        <v>11.93000031</v>
      </c>
      <c r="F548" s="8">
        <f t="shared" si="17"/>
        <v>-1.9917651478240848E-2</v>
      </c>
      <c r="G548" s="8">
        <f t="shared" si="16"/>
        <v>3.9671284040866981E-4</v>
      </c>
    </row>
    <row r="549" spans="1:7" x14ac:dyDescent="0.25">
      <c r="A549" s="9">
        <v>44260</v>
      </c>
      <c r="B549" s="8">
        <v>12.27000046</v>
      </c>
      <c r="F549" s="8">
        <f t="shared" si="17"/>
        <v>2.8101034117895503E-2</v>
      </c>
      <c r="G549" s="8">
        <f t="shared" si="16"/>
        <v>7.8966811849512711E-4</v>
      </c>
    </row>
    <row r="550" spans="1:7" x14ac:dyDescent="0.25">
      <c r="A550" s="9">
        <v>44263</v>
      </c>
      <c r="B550" s="8">
        <v>12.649999619999999</v>
      </c>
      <c r="F550" s="8">
        <f t="shared" si="17"/>
        <v>3.0499888921371024E-2</v>
      </c>
      <c r="G550" s="8">
        <f t="shared" si="16"/>
        <v>9.3024322421597096E-4</v>
      </c>
    </row>
    <row r="551" spans="1:7" x14ac:dyDescent="0.25">
      <c r="A551" s="9">
        <v>44264</v>
      </c>
      <c r="B551" s="8">
        <v>12.56999969</v>
      </c>
      <c r="F551" s="8">
        <f t="shared" si="17"/>
        <v>-6.3441871937407676E-3</v>
      </c>
      <c r="G551" s="8">
        <f t="shared" si="16"/>
        <v>4.0248711149224359E-5</v>
      </c>
    </row>
    <row r="552" spans="1:7" x14ac:dyDescent="0.25">
      <c r="A552" s="9">
        <v>44265</v>
      </c>
      <c r="B552" s="8">
        <v>12.90999985</v>
      </c>
      <c r="F552" s="8">
        <f t="shared" si="17"/>
        <v>2.6689195299388693E-2</v>
      </c>
      <c r="G552" s="8">
        <f t="shared" si="16"/>
        <v>7.1231314572891148E-4</v>
      </c>
    </row>
    <row r="553" spans="1:7" x14ac:dyDescent="0.25">
      <c r="A553" s="9">
        <v>44266</v>
      </c>
      <c r="B553" s="8">
        <v>12.81000042</v>
      </c>
      <c r="F553" s="8">
        <f t="shared" si="17"/>
        <v>-7.7760445441234375E-3</v>
      </c>
      <c r="G553" s="8">
        <f t="shared" si="16"/>
        <v>6.0466868752191876E-5</v>
      </c>
    </row>
    <row r="554" spans="1:7" x14ac:dyDescent="0.25">
      <c r="A554" s="9">
        <v>44267</v>
      </c>
      <c r="B554" s="8">
        <v>13.369999890000001</v>
      </c>
      <c r="F554" s="8">
        <f t="shared" si="17"/>
        <v>4.2787234190949652E-2</v>
      </c>
      <c r="G554" s="8">
        <f t="shared" si="16"/>
        <v>1.830747409711171E-3</v>
      </c>
    </row>
    <row r="555" spans="1:7" x14ac:dyDescent="0.25">
      <c r="A555" s="9">
        <v>44270</v>
      </c>
      <c r="B555" s="8">
        <v>13.19999981</v>
      </c>
      <c r="F555" s="8">
        <f t="shared" si="17"/>
        <v>-1.2796567688091436E-2</v>
      </c>
      <c r="G555" s="8">
        <f t="shared" si="16"/>
        <v>1.6375214459590581E-4</v>
      </c>
    </row>
    <row r="556" spans="1:7" x14ac:dyDescent="0.25">
      <c r="A556" s="9">
        <v>44271</v>
      </c>
      <c r="B556" s="8">
        <v>12.489999770000001</v>
      </c>
      <c r="F556" s="8">
        <f t="shared" si="17"/>
        <v>-5.5288509475631284E-2</v>
      </c>
      <c r="G556" s="8">
        <f t="shared" si="16"/>
        <v>3.0568192800369703E-3</v>
      </c>
    </row>
    <row r="557" spans="1:7" x14ac:dyDescent="0.25">
      <c r="A557" s="9">
        <v>44272</v>
      </c>
      <c r="B557" s="8">
        <v>12.68999958</v>
      </c>
      <c r="F557" s="8">
        <f t="shared" si="17"/>
        <v>1.588594290661469E-2</v>
      </c>
      <c r="G557" s="8">
        <f t="shared" si="16"/>
        <v>2.5236318203222157E-4</v>
      </c>
    </row>
    <row r="558" spans="1:7" x14ac:dyDescent="0.25">
      <c r="A558" s="9">
        <v>44273</v>
      </c>
      <c r="B558" s="8">
        <v>12.489999770000001</v>
      </c>
      <c r="F558" s="8">
        <f t="shared" si="17"/>
        <v>-1.5885942906614679E-2</v>
      </c>
      <c r="G558" s="8">
        <f t="shared" si="16"/>
        <v>2.5236318203222124E-4</v>
      </c>
    </row>
    <row r="559" spans="1:7" x14ac:dyDescent="0.25">
      <c r="A559" s="9">
        <v>44274</v>
      </c>
      <c r="B559" s="8">
        <v>12.829999920000001</v>
      </c>
      <c r="F559" s="8">
        <f t="shared" si="17"/>
        <v>2.6857866669404769E-2</v>
      </c>
      <c r="G559" s="8">
        <f t="shared" si="16"/>
        <v>7.2134500203152358E-4</v>
      </c>
    </row>
    <row r="560" spans="1:7" x14ac:dyDescent="0.25">
      <c r="A560" s="9">
        <v>44277</v>
      </c>
      <c r="B560" s="8">
        <v>12.850000380000001</v>
      </c>
      <c r="F560" s="8">
        <f t="shared" si="17"/>
        <v>1.5576685210537083E-3</v>
      </c>
      <c r="G560" s="8">
        <f t="shared" si="16"/>
        <v>2.4263312214816471E-6</v>
      </c>
    </row>
    <row r="561" spans="1:7" x14ac:dyDescent="0.25">
      <c r="A561" s="9">
        <v>44278</v>
      </c>
      <c r="B561" s="8">
        <v>12.210000040000001</v>
      </c>
      <c r="F561" s="8">
        <f t="shared" si="17"/>
        <v>-5.1088549514596203E-2</v>
      </c>
      <c r="G561" s="8">
        <f t="shared" si="16"/>
        <v>2.610039891505348E-3</v>
      </c>
    </row>
    <row r="562" spans="1:7" x14ac:dyDescent="0.25">
      <c r="A562" s="9">
        <v>44279</v>
      </c>
      <c r="B562" s="8">
        <v>12.14000034</v>
      </c>
      <c r="F562" s="8">
        <f t="shared" si="17"/>
        <v>-5.7494777606750432E-3</v>
      </c>
      <c r="G562" s="8">
        <f t="shared" si="16"/>
        <v>3.3056494520496909E-5</v>
      </c>
    </row>
    <row r="563" spans="1:7" x14ac:dyDescent="0.25">
      <c r="A563" s="9">
        <v>44280</v>
      </c>
      <c r="B563" s="8">
        <v>12.31999969</v>
      </c>
      <c r="F563" s="8">
        <f t="shared" si="17"/>
        <v>1.4718119305094042E-2</v>
      </c>
      <c r="G563" s="8">
        <f t="shared" si="16"/>
        <v>2.1662303587898193E-4</v>
      </c>
    </row>
    <row r="564" spans="1:7" x14ac:dyDescent="0.25">
      <c r="A564" s="9">
        <v>44281</v>
      </c>
      <c r="B564" s="8">
        <v>12.30000019</v>
      </c>
      <c r="F564" s="8">
        <f t="shared" si="17"/>
        <v>-1.6246551175095201E-3</v>
      </c>
      <c r="G564" s="8">
        <f t="shared" si="16"/>
        <v>2.6395042508498729E-6</v>
      </c>
    </row>
    <row r="565" spans="1:7" x14ac:dyDescent="0.25">
      <c r="A565" s="9">
        <v>44284</v>
      </c>
      <c r="B565" s="8">
        <v>12.149999619999999</v>
      </c>
      <c r="F565" s="8">
        <f t="shared" si="17"/>
        <v>-1.2270139314689508E-2</v>
      </c>
      <c r="G565" s="8">
        <f t="shared" si="16"/>
        <v>1.5055631880188912E-4</v>
      </c>
    </row>
    <row r="566" spans="1:7" x14ac:dyDescent="0.25">
      <c r="A566" s="9">
        <v>44285</v>
      </c>
      <c r="B566" s="8">
        <v>12.460000040000001</v>
      </c>
      <c r="F566" s="8">
        <f t="shared" si="17"/>
        <v>2.5194378058743191E-2</v>
      </c>
      <c r="G566" s="8">
        <f t="shared" si="16"/>
        <v>6.3475668576688034E-4</v>
      </c>
    </row>
    <row r="567" spans="1:7" x14ac:dyDescent="0.25">
      <c r="A567" s="9">
        <v>44286</v>
      </c>
      <c r="B567" s="8">
        <v>12.25</v>
      </c>
      <c r="F567" s="8">
        <f t="shared" si="17"/>
        <v>-1.6997579578843968E-2</v>
      </c>
      <c r="G567" s="8">
        <f t="shared" si="16"/>
        <v>2.8891771153913347E-4</v>
      </c>
    </row>
    <row r="568" spans="1:7" x14ac:dyDescent="0.25">
      <c r="A568" s="9">
        <v>44287</v>
      </c>
      <c r="B568" s="8">
        <v>12.170000079999999</v>
      </c>
      <c r="F568" s="8">
        <f t="shared" si="17"/>
        <v>-6.552023417758763E-3</v>
      </c>
      <c r="G568" s="8">
        <f t="shared" si="16"/>
        <v>4.292901086685922E-5</v>
      </c>
    </row>
    <row r="569" spans="1:7" x14ac:dyDescent="0.25">
      <c r="A569" s="9">
        <v>44291</v>
      </c>
      <c r="B569" s="8">
        <v>12.69999981</v>
      </c>
      <c r="F569" s="8">
        <f t="shared" si="17"/>
        <v>4.2628064930938334E-2</v>
      </c>
      <c r="G569" s="8">
        <f t="shared" si="16"/>
        <v>1.8171519197562947E-3</v>
      </c>
    </row>
    <row r="570" spans="1:7" x14ac:dyDescent="0.25">
      <c r="A570" s="9">
        <v>44292</v>
      </c>
      <c r="B570" s="8">
        <v>12.920000079999999</v>
      </c>
      <c r="F570" s="8">
        <f t="shared" si="17"/>
        <v>1.7174526042490583E-2</v>
      </c>
      <c r="G570" s="8">
        <f t="shared" si="16"/>
        <v>2.9496434478418725E-4</v>
      </c>
    </row>
    <row r="571" spans="1:7" x14ac:dyDescent="0.25">
      <c r="A571" s="9">
        <v>44293</v>
      </c>
      <c r="B571" s="8">
        <v>12.72999954</v>
      </c>
      <c r="F571" s="8">
        <f t="shared" si="17"/>
        <v>-1.4815128112205631E-2</v>
      </c>
      <c r="G571" s="8">
        <f t="shared" si="16"/>
        <v>2.1948802098106557E-4</v>
      </c>
    </row>
    <row r="572" spans="1:7" x14ac:dyDescent="0.25">
      <c r="A572" s="9">
        <v>44294</v>
      </c>
      <c r="B572" s="8">
        <v>12.510000229999999</v>
      </c>
      <c r="F572" s="8">
        <f t="shared" si="17"/>
        <v>-1.7433033570089258E-2</v>
      </c>
      <c r="G572" s="8">
        <f t="shared" si="16"/>
        <v>3.0391065945585902E-4</v>
      </c>
    </row>
    <row r="573" spans="1:7" x14ac:dyDescent="0.25">
      <c r="A573" s="9">
        <v>44295</v>
      </c>
      <c r="B573" s="8">
        <v>12.510000229999999</v>
      </c>
      <c r="F573" s="8">
        <f t="shared" si="17"/>
        <v>0</v>
      </c>
      <c r="G573" s="8">
        <f t="shared" si="16"/>
        <v>0</v>
      </c>
    </row>
    <row r="574" spans="1:7" x14ac:dyDescent="0.25">
      <c r="A574" s="9">
        <v>44298</v>
      </c>
      <c r="B574" s="8">
        <v>12.380000109999999</v>
      </c>
      <c r="F574" s="8">
        <f t="shared" si="17"/>
        <v>-1.0446066722362491E-2</v>
      </c>
      <c r="G574" s="8">
        <f t="shared" si="16"/>
        <v>1.0912030996804904E-4</v>
      </c>
    </row>
    <row r="575" spans="1:7" x14ac:dyDescent="0.25">
      <c r="A575" s="9">
        <v>44299</v>
      </c>
      <c r="B575" s="8">
        <v>12.19999981</v>
      </c>
      <c r="F575" s="8">
        <f t="shared" si="17"/>
        <v>-1.4646339976308542E-2</v>
      </c>
      <c r="G575" s="8">
        <f t="shared" si="16"/>
        <v>2.145152747016137E-4</v>
      </c>
    </row>
    <row r="576" spans="1:7" x14ac:dyDescent="0.25">
      <c r="A576" s="9">
        <v>44300</v>
      </c>
      <c r="B576" s="8">
        <v>12.239999770000001</v>
      </c>
      <c r="F576" s="8">
        <f t="shared" si="17"/>
        <v>3.2733221278900709E-3</v>
      </c>
      <c r="G576" s="8">
        <f t="shared" si="16"/>
        <v>1.0714637752934782E-5</v>
      </c>
    </row>
    <row r="577" spans="1:7" x14ac:dyDescent="0.25">
      <c r="A577" s="9">
        <v>44301</v>
      </c>
      <c r="B577" s="8">
        <v>12.239999770000001</v>
      </c>
      <c r="F577" s="8">
        <f t="shared" si="17"/>
        <v>0</v>
      </c>
      <c r="G577" s="8">
        <f t="shared" si="16"/>
        <v>0</v>
      </c>
    </row>
    <row r="578" spans="1:7" x14ac:dyDescent="0.25">
      <c r="A578" s="9">
        <v>44302</v>
      </c>
      <c r="B578" s="8">
        <v>12.22999954</v>
      </c>
      <c r="F578" s="8">
        <f t="shared" si="17"/>
        <v>-8.1734620667846855E-4</v>
      </c>
      <c r="G578" s="8">
        <f t="shared" si="16"/>
        <v>6.6805482157168183E-7</v>
      </c>
    </row>
    <row r="579" spans="1:7" x14ac:dyDescent="0.25">
      <c r="A579" s="9">
        <v>44305</v>
      </c>
      <c r="B579" s="8">
        <v>12.10999966</v>
      </c>
      <c r="F579" s="8">
        <f t="shared" si="17"/>
        <v>-9.8603825976215746E-3</v>
      </c>
      <c r="G579" s="8">
        <f t="shared" si="16"/>
        <v>9.7227144971478394E-5</v>
      </c>
    </row>
    <row r="580" spans="1:7" x14ac:dyDescent="0.25">
      <c r="A580" s="9">
        <v>44306</v>
      </c>
      <c r="B580" s="8">
        <v>11.44999981</v>
      </c>
      <c r="F580" s="8">
        <f t="shared" si="17"/>
        <v>-5.6041816082668221E-2</v>
      </c>
      <c r="G580" s="8">
        <f t="shared" ref="G580:G643" si="18">F580^2</f>
        <v>3.1406851498436104E-3</v>
      </c>
    </row>
    <row r="581" spans="1:7" x14ac:dyDescent="0.25">
      <c r="A581" s="9">
        <v>44307</v>
      </c>
      <c r="B581" s="8">
        <v>11.72999954</v>
      </c>
      <c r="F581" s="8">
        <f t="shared" ref="F581:F644" si="19">LN(B581/B580)</f>
        <v>2.4159910043334936E-2</v>
      </c>
      <c r="G581" s="8">
        <f t="shared" si="18"/>
        <v>5.837012533020363E-4</v>
      </c>
    </row>
    <row r="582" spans="1:7" x14ac:dyDescent="0.25">
      <c r="A582" s="9">
        <v>44308</v>
      </c>
      <c r="B582" s="8">
        <v>11.93999958</v>
      </c>
      <c r="F582" s="8">
        <f t="shared" si="19"/>
        <v>1.7744449338879066E-2</v>
      </c>
      <c r="G582" s="8">
        <f t="shared" si="18"/>
        <v>3.1486548234004573E-4</v>
      </c>
    </row>
    <row r="583" spans="1:7" x14ac:dyDescent="0.25">
      <c r="A583" s="9">
        <v>44309</v>
      </c>
      <c r="B583" s="8">
        <v>12.22000027</v>
      </c>
      <c r="F583" s="8">
        <f t="shared" si="19"/>
        <v>2.3179903049799312E-2</v>
      </c>
      <c r="G583" s="8">
        <f t="shared" si="18"/>
        <v>5.3730790539809547E-4</v>
      </c>
    </row>
    <row r="584" spans="1:7" x14ac:dyDescent="0.25">
      <c r="A584" s="9">
        <v>44312</v>
      </c>
      <c r="B584" s="8">
        <v>12.27000046</v>
      </c>
      <c r="F584" s="8">
        <f t="shared" si="19"/>
        <v>4.0833203742566652E-3</v>
      </c>
      <c r="G584" s="8">
        <f t="shared" si="18"/>
        <v>1.6673505278819593E-5</v>
      </c>
    </row>
    <row r="585" spans="1:7" x14ac:dyDescent="0.25">
      <c r="A585" s="9">
        <v>44313</v>
      </c>
      <c r="B585" s="8">
        <v>12.489999770000001</v>
      </c>
      <c r="F585" s="8">
        <f t="shared" si="19"/>
        <v>1.7771009510122445E-2</v>
      </c>
      <c r="G585" s="8">
        <f t="shared" si="18"/>
        <v>3.158087790088624E-4</v>
      </c>
    </row>
    <row r="586" spans="1:7" x14ac:dyDescent="0.25">
      <c r="A586" s="9">
        <v>44314</v>
      </c>
      <c r="B586" s="8">
        <v>12.43000031</v>
      </c>
      <c r="F586" s="8">
        <f t="shared" si="19"/>
        <v>-4.8153752604728015E-3</v>
      </c>
      <c r="G586" s="8">
        <f t="shared" si="18"/>
        <v>2.3187838899173503E-5</v>
      </c>
    </row>
    <row r="587" spans="1:7" x14ac:dyDescent="0.25">
      <c r="A587" s="9">
        <v>44315</v>
      </c>
      <c r="B587" s="8">
        <v>11.260000229999999</v>
      </c>
      <c r="F587" s="8">
        <f t="shared" si="19"/>
        <v>-9.8856287324449746E-2</v>
      </c>
      <c r="G587" s="8">
        <f t="shared" si="18"/>
        <v>9.7725655435741635E-3</v>
      </c>
    </row>
    <row r="588" spans="1:7" x14ac:dyDescent="0.25">
      <c r="A588" s="9">
        <v>44316</v>
      </c>
      <c r="B588" s="8">
        <v>11.539999959999999</v>
      </c>
      <c r="F588" s="8">
        <f t="shared" si="19"/>
        <v>2.4562614475917125E-2</v>
      </c>
      <c r="G588" s="8">
        <f t="shared" si="18"/>
        <v>6.0332202989253354E-4</v>
      </c>
    </row>
    <row r="589" spans="1:7" x14ac:dyDescent="0.25">
      <c r="A589" s="9">
        <v>44319</v>
      </c>
      <c r="B589" s="8">
        <v>11.630000109999999</v>
      </c>
      <c r="F589" s="8">
        <f t="shared" si="19"/>
        <v>7.7687183751214564E-3</v>
      </c>
      <c r="G589" s="8">
        <f t="shared" si="18"/>
        <v>6.0352985191949763E-5</v>
      </c>
    </row>
    <row r="590" spans="1:7" x14ac:dyDescent="0.25">
      <c r="A590" s="9">
        <v>44320</v>
      </c>
      <c r="B590" s="8">
        <v>11.40999985</v>
      </c>
      <c r="F590" s="8">
        <f t="shared" si="19"/>
        <v>-1.9097825261249084E-2</v>
      </c>
      <c r="G590" s="8">
        <f t="shared" si="18"/>
        <v>3.6472692970920362E-4</v>
      </c>
    </row>
    <row r="591" spans="1:7" x14ac:dyDescent="0.25">
      <c r="A591" s="9">
        <v>44321</v>
      </c>
      <c r="B591" s="8">
        <v>11.60999966</v>
      </c>
      <c r="F591" s="8">
        <f t="shared" si="19"/>
        <v>1.7376615697079212E-2</v>
      </c>
      <c r="G591" s="8">
        <f t="shared" si="18"/>
        <v>3.0194677308397968E-4</v>
      </c>
    </row>
    <row r="592" spans="1:7" x14ac:dyDescent="0.25">
      <c r="A592" s="9">
        <v>44322</v>
      </c>
      <c r="B592" s="8">
        <v>11.739999770000001</v>
      </c>
      <c r="F592" s="8">
        <f t="shared" si="19"/>
        <v>1.1135028384108342E-2</v>
      </c>
      <c r="G592" s="8">
        <f t="shared" si="18"/>
        <v>1.2398885711489843E-4</v>
      </c>
    </row>
    <row r="593" spans="1:7" x14ac:dyDescent="0.25">
      <c r="A593" s="9">
        <v>44323</v>
      </c>
      <c r="B593" s="8">
        <v>11.81999969</v>
      </c>
      <c r="F593" s="8">
        <f t="shared" si="19"/>
        <v>6.7911909424085946E-3</v>
      </c>
      <c r="G593" s="8">
        <f t="shared" si="18"/>
        <v>4.6120274416252538E-5</v>
      </c>
    </row>
    <row r="594" spans="1:7" x14ac:dyDescent="0.25">
      <c r="A594" s="9">
        <v>44326</v>
      </c>
      <c r="B594" s="8">
        <v>11.710000040000001</v>
      </c>
      <c r="F594" s="8">
        <f t="shared" si="19"/>
        <v>-9.3498047257075771E-3</v>
      </c>
      <c r="G594" s="8">
        <f t="shared" si="18"/>
        <v>8.7418848408863747E-5</v>
      </c>
    </row>
    <row r="595" spans="1:7" x14ac:dyDescent="0.25">
      <c r="A595" s="9">
        <v>44327</v>
      </c>
      <c r="B595" s="8">
        <v>11.579999920000001</v>
      </c>
      <c r="F595" s="8">
        <f t="shared" si="19"/>
        <v>-1.1163715789123585E-2</v>
      </c>
      <c r="G595" s="8">
        <f t="shared" si="18"/>
        <v>1.2462855022032723E-4</v>
      </c>
    </row>
    <row r="596" spans="1:7" x14ac:dyDescent="0.25">
      <c r="A596" s="9">
        <v>44328</v>
      </c>
      <c r="B596" s="8">
        <v>11.329999920000001</v>
      </c>
      <c r="F596" s="8">
        <f t="shared" si="19"/>
        <v>-2.1825397257371676E-2</v>
      </c>
      <c r="G596" s="8">
        <f t="shared" si="18"/>
        <v>4.7634796544208707E-4</v>
      </c>
    </row>
    <row r="597" spans="1:7" x14ac:dyDescent="0.25">
      <c r="A597" s="9">
        <v>44329</v>
      </c>
      <c r="B597" s="8">
        <v>11.55000019</v>
      </c>
      <c r="F597" s="8">
        <f t="shared" si="19"/>
        <v>1.9231385439004201E-2</v>
      </c>
      <c r="G597" s="8">
        <f t="shared" si="18"/>
        <v>3.6984618590354279E-4</v>
      </c>
    </row>
    <row r="598" spans="1:7" x14ac:dyDescent="0.25">
      <c r="A598" s="9">
        <v>44330</v>
      </c>
      <c r="B598" s="8">
        <v>11.84000015</v>
      </c>
      <c r="F598" s="8">
        <f t="shared" si="19"/>
        <v>2.4798188706759601E-2</v>
      </c>
      <c r="G598" s="8">
        <f t="shared" si="18"/>
        <v>6.1495016313605942E-4</v>
      </c>
    </row>
    <row r="599" spans="1:7" x14ac:dyDescent="0.25">
      <c r="A599" s="9">
        <v>44333</v>
      </c>
      <c r="B599" s="8">
        <v>12.149999619999999</v>
      </c>
      <c r="F599" s="8">
        <f t="shared" si="19"/>
        <v>2.5845496386058202E-2</v>
      </c>
      <c r="G599" s="8">
        <f t="shared" si="18"/>
        <v>6.6798968344174755E-4</v>
      </c>
    </row>
    <row r="600" spans="1:7" x14ac:dyDescent="0.25">
      <c r="A600" s="9">
        <v>44334</v>
      </c>
      <c r="B600" s="8">
        <v>12.14000034</v>
      </c>
      <c r="F600" s="8">
        <f t="shared" si="19"/>
        <v>-8.2332487289507594E-4</v>
      </c>
      <c r="G600" s="8">
        <f t="shared" si="18"/>
        <v>6.7786384632769294E-7</v>
      </c>
    </row>
    <row r="601" spans="1:7" x14ac:dyDescent="0.25">
      <c r="A601" s="9">
        <v>44335</v>
      </c>
      <c r="B601" s="8">
        <v>12.10999966</v>
      </c>
      <c r="F601" s="8">
        <f t="shared" si="19"/>
        <v>-2.4742841489113813E-3</v>
      </c>
      <c r="G601" s="8">
        <f t="shared" si="18"/>
        <v>6.1220820495541186E-6</v>
      </c>
    </row>
    <row r="602" spans="1:7" x14ac:dyDescent="0.25">
      <c r="A602" s="9">
        <v>44336</v>
      </c>
      <c r="B602" s="8">
        <v>12.489999770000001</v>
      </c>
      <c r="F602" s="8">
        <f t="shared" si="19"/>
        <v>3.0896776233724201E-2</v>
      </c>
      <c r="G602" s="8">
        <f t="shared" si="18"/>
        <v>9.5461078163682454E-4</v>
      </c>
    </row>
    <row r="603" spans="1:7" x14ac:dyDescent="0.25">
      <c r="A603" s="9">
        <v>44337</v>
      </c>
      <c r="B603" s="8">
        <v>13.329999920000001</v>
      </c>
      <c r="F603" s="8">
        <f t="shared" si="19"/>
        <v>6.5088822466362467E-2</v>
      </c>
      <c r="G603" s="8">
        <f t="shared" si="18"/>
        <v>4.2365548100576512E-3</v>
      </c>
    </row>
    <row r="604" spans="1:7" x14ac:dyDescent="0.25">
      <c r="A604" s="9">
        <v>44340</v>
      </c>
      <c r="B604" s="8">
        <v>13.06000042</v>
      </c>
      <c r="F604" s="8">
        <f t="shared" si="19"/>
        <v>-2.046297218156751E-2</v>
      </c>
      <c r="G604" s="8">
        <f t="shared" si="18"/>
        <v>4.187332305036058E-4</v>
      </c>
    </row>
    <row r="605" spans="1:7" x14ac:dyDescent="0.25">
      <c r="A605" s="9">
        <v>44341</v>
      </c>
      <c r="B605" s="8">
        <v>12.81000042</v>
      </c>
      <c r="F605" s="8">
        <f t="shared" si="19"/>
        <v>-1.9328007312021875E-2</v>
      </c>
      <c r="G605" s="8">
        <f t="shared" si="18"/>
        <v>3.7357186665357107E-4</v>
      </c>
    </row>
    <row r="606" spans="1:7" x14ac:dyDescent="0.25">
      <c r="A606" s="9">
        <v>44342</v>
      </c>
      <c r="B606" s="8">
        <v>13.899999619999999</v>
      </c>
      <c r="F606" s="8">
        <f t="shared" si="19"/>
        <v>8.1662664102988627E-2</v>
      </c>
      <c r="G606" s="8">
        <f t="shared" si="18"/>
        <v>6.6687907083975472E-3</v>
      </c>
    </row>
    <row r="607" spans="1:7" x14ac:dyDescent="0.25">
      <c r="A607" s="9">
        <v>44343</v>
      </c>
      <c r="B607" s="8">
        <v>14.880000109999999</v>
      </c>
      <c r="F607" s="8">
        <f t="shared" si="19"/>
        <v>6.8129223998902658E-2</v>
      </c>
      <c r="G607" s="8">
        <f t="shared" si="18"/>
        <v>4.6415911626926541E-3</v>
      </c>
    </row>
    <row r="608" spans="1:7" x14ac:dyDescent="0.25">
      <c r="A608" s="9">
        <v>44344</v>
      </c>
      <c r="B608" s="8">
        <v>14.52999973</v>
      </c>
      <c r="F608" s="8">
        <f t="shared" si="19"/>
        <v>-2.3802577797471063E-2</v>
      </c>
      <c r="G608" s="8">
        <f t="shared" si="18"/>
        <v>5.6656270980466237E-4</v>
      </c>
    </row>
    <row r="609" spans="1:7" x14ac:dyDescent="0.25">
      <c r="A609" s="9">
        <v>44348</v>
      </c>
      <c r="B609" s="8">
        <v>14.81000042</v>
      </c>
      <c r="F609" s="8">
        <f t="shared" si="19"/>
        <v>1.9087197638975918E-2</v>
      </c>
      <c r="G609" s="8">
        <f t="shared" si="18"/>
        <v>3.6432111370932784E-4</v>
      </c>
    </row>
    <row r="610" spans="1:7" x14ac:dyDescent="0.25">
      <c r="A610" s="9">
        <v>44349</v>
      </c>
      <c r="B610" s="8">
        <v>14.90999985</v>
      </c>
      <c r="F610" s="8">
        <f t="shared" si="19"/>
        <v>6.7294620773611109E-3</v>
      </c>
      <c r="G610" s="8">
        <f t="shared" si="18"/>
        <v>4.5285659850641315E-5</v>
      </c>
    </row>
    <row r="611" spans="1:7" x14ac:dyDescent="0.25">
      <c r="A611" s="9">
        <v>44350</v>
      </c>
      <c r="B611" s="8">
        <v>15.989999770000001</v>
      </c>
      <c r="F611" s="8">
        <f t="shared" si="19"/>
        <v>6.9931393745588058E-2</v>
      </c>
      <c r="G611" s="8">
        <f t="shared" si="18"/>
        <v>4.8903998312004723E-3</v>
      </c>
    </row>
    <row r="612" spans="1:7" x14ac:dyDescent="0.25">
      <c r="A612" s="9">
        <v>44351</v>
      </c>
      <c r="B612" s="8">
        <v>15.97000027</v>
      </c>
      <c r="F612" s="8">
        <f t="shared" si="19"/>
        <v>-1.2515333282517821E-3</v>
      </c>
      <c r="G612" s="8">
        <f t="shared" si="18"/>
        <v>1.566335671724983E-6</v>
      </c>
    </row>
    <row r="613" spans="1:7" x14ac:dyDescent="0.25">
      <c r="A613" s="9">
        <v>44354</v>
      </c>
      <c r="B613" s="8">
        <v>15.880000109999999</v>
      </c>
      <c r="F613" s="8">
        <f t="shared" si="19"/>
        <v>-5.6515163876792625E-3</v>
      </c>
      <c r="G613" s="8">
        <f t="shared" si="18"/>
        <v>3.193963748020726E-5</v>
      </c>
    </row>
    <row r="614" spans="1:7" x14ac:dyDescent="0.25">
      <c r="A614" s="9">
        <v>44355</v>
      </c>
      <c r="B614" s="8">
        <v>15.630000109999999</v>
      </c>
      <c r="F614" s="8">
        <f t="shared" si="19"/>
        <v>-1.5868311274808602E-2</v>
      </c>
      <c r="G614" s="8">
        <f t="shared" si="18"/>
        <v>2.5180330271421783E-4</v>
      </c>
    </row>
    <row r="615" spans="1:7" x14ac:dyDescent="0.25">
      <c r="A615" s="9">
        <v>44356</v>
      </c>
      <c r="B615" s="8">
        <v>15.47999954</v>
      </c>
      <c r="F615" s="8">
        <f t="shared" si="19"/>
        <v>-9.6433130253147786E-3</v>
      </c>
      <c r="G615" s="8">
        <f t="shared" si="18"/>
        <v>9.2993486104205671E-5</v>
      </c>
    </row>
    <row r="616" spans="1:7" x14ac:dyDescent="0.25">
      <c r="A616" s="9">
        <v>44357</v>
      </c>
      <c r="B616" s="8">
        <v>15.10999966</v>
      </c>
      <c r="F616" s="8">
        <f t="shared" si="19"/>
        <v>-2.4192084662824975E-2</v>
      </c>
      <c r="G616" s="8">
        <f t="shared" si="18"/>
        <v>5.8525696033329133E-4</v>
      </c>
    </row>
    <row r="617" spans="1:7" x14ac:dyDescent="0.25">
      <c r="A617" s="9">
        <v>44358</v>
      </c>
      <c r="B617" s="8">
        <v>15.27999973</v>
      </c>
      <c r="F617" s="8">
        <f t="shared" si="19"/>
        <v>1.1188012285223923E-2</v>
      </c>
      <c r="G617" s="8">
        <f t="shared" si="18"/>
        <v>1.2517161889432144E-4</v>
      </c>
    </row>
    <row r="618" spans="1:7" x14ac:dyDescent="0.25">
      <c r="A618" s="9">
        <v>44361</v>
      </c>
      <c r="B618" s="8">
        <v>14.869999890000001</v>
      </c>
      <c r="F618" s="8">
        <f t="shared" si="19"/>
        <v>-2.7199012993597997E-2</v>
      </c>
      <c r="G618" s="8">
        <f t="shared" si="18"/>
        <v>7.3978630782591264E-4</v>
      </c>
    </row>
    <row r="619" spans="1:7" x14ac:dyDescent="0.25">
      <c r="A619" s="9">
        <v>44362</v>
      </c>
      <c r="B619" s="8">
        <v>15</v>
      </c>
      <c r="F619" s="8">
        <f t="shared" si="19"/>
        <v>8.7044480275908741E-3</v>
      </c>
      <c r="G619" s="8">
        <f t="shared" si="18"/>
        <v>7.576741546503066E-5</v>
      </c>
    </row>
    <row r="620" spans="1:7" x14ac:dyDescent="0.25">
      <c r="A620" s="9">
        <v>44363</v>
      </c>
      <c r="B620" s="8">
        <v>15.02000046</v>
      </c>
      <c r="F620" s="8">
        <f t="shared" si="19"/>
        <v>1.3324758596103224E-3</v>
      </c>
      <c r="G620" s="8">
        <f t="shared" si="18"/>
        <v>1.7754919164442678E-6</v>
      </c>
    </row>
    <row r="621" spans="1:7" x14ac:dyDescent="0.25">
      <c r="A621" s="9">
        <v>44364</v>
      </c>
      <c r="B621" s="8">
        <v>14.77000046</v>
      </c>
      <c r="F621" s="8">
        <f t="shared" si="19"/>
        <v>-1.6784549274321242E-2</v>
      </c>
      <c r="G621" s="8">
        <f t="shared" si="18"/>
        <v>2.8172109434211774E-4</v>
      </c>
    </row>
    <row r="622" spans="1:7" x14ac:dyDescent="0.25">
      <c r="A622" s="9">
        <v>44365</v>
      </c>
      <c r="B622" s="8">
        <v>14.52000046</v>
      </c>
      <c r="F622" s="8">
        <f t="shared" si="19"/>
        <v>-1.7071086610408879E-2</v>
      </c>
      <c r="G622" s="8">
        <f t="shared" si="18"/>
        <v>2.9142199806008129E-4</v>
      </c>
    </row>
    <row r="623" spans="1:7" x14ac:dyDescent="0.25">
      <c r="A623" s="9">
        <v>44368</v>
      </c>
      <c r="B623" s="8">
        <v>14.77999973</v>
      </c>
      <c r="F623" s="8">
        <f t="shared" si="19"/>
        <v>1.774785617503551E-2</v>
      </c>
      <c r="G623" s="8">
        <f t="shared" si="18"/>
        <v>3.1498639880974609E-4</v>
      </c>
    </row>
    <row r="624" spans="1:7" x14ac:dyDescent="0.25">
      <c r="A624" s="9">
        <v>44369</v>
      </c>
      <c r="B624" s="8">
        <v>14.90999985</v>
      </c>
      <c r="F624" s="8">
        <f t="shared" si="19"/>
        <v>8.7572214641588268E-3</v>
      </c>
      <c r="G624" s="8">
        <f t="shared" si="18"/>
        <v>7.6688927772324063E-5</v>
      </c>
    </row>
    <row r="625" spans="1:7" x14ac:dyDescent="0.25">
      <c r="A625" s="9">
        <v>44370</v>
      </c>
      <c r="B625" s="8">
        <v>15.420000079999999</v>
      </c>
      <c r="F625" s="8">
        <f t="shared" si="19"/>
        <v>3.3633254606966055E-2</v>
      </c>
      <c r="G625" s="8">
        <f t="shared" si="18"/>
        <v>1.1311958154570033E-3</v>
      </c>
    </row>
    <row r="626" spans="1:7" x14ac:dyDescent="0.25">
      <c r="A626" s="9">
        <v>44371</v>
      </c>
      <c r="B626" s="8">
        <v>15.260000229999999</v>
      </c>
      <c r="F626" s="8">
        <f t="shared" si="19"/>
        <v>-1.0430332394856188E-2</v>
      </c>
      <c r="G626" s="8">
        <f t="shared" si="18"/>
        <v>1.0879183386718642E-4</v>
      </c>
    </row>
    <row r="627" spans="1:7" x14ac:dyDescent="0.25">
      <c r="A627" s="9">
        <v>44372</v>
      </c>
      <c r="B627" s="8">
        <v>15.18999958</v>
      </c>
      <c r="F627" s="8">
        <f t="shared" si="19"/>
        <v>-4.597751970483073E-3</v>
      </c>
      <c r="G627" s="8">
        <f t="shared" si="18"/>
        <v>2.113932318208098E-5</v>
      </c>
    </row>
    <row r="628" spans="1:7" x14ac:dyDescent="0.25">
      <c r="A628" s="9">
        <v>44375</v>
      </c>
      <c r="B628" s="8">
        <v>14.960000040000001</v>
      </c>
      <c r="F628" s="8">
        <f t="shared" si="19"/>
        <v>-1.5257313737783575E-2</v>
      </c>
      <c r="G628" s="8">
        <f t="shared" si="18"/>
        <v>2.3278562249315942E-4</v>
      </c>
    </row>
    <row r="629" spans="1:7" x14ac:dyDescent="0.25">
      <c r="A629" s="9">
        <v>44376</v>
      </c>
      <c r="B629" s="8">
        <v>15.010000229999999</v>
      </c>
      <c r="F629" s="8">
        <f t="shared" si="19"/>
        <v>3.336685748360243E-3</v>
      </c>
      <c r="G629" s="8">
        <f t="shared" si="18"/>
        <v>1.1133471783310354E-5</v>
      </c>
    </row>
    <row r="630" spans="1:7" x14ac:dyDescent="0.25">
      <c r="A630" s="9">
        <v>44377</v>
      </c>
      <c r="B630" s="8">
        <v>14.85999966</v>
      </c>
      <c r="F630" s="8">
        <f t="shared" si="19"/>
        <v>-1.0043644559090818E-2</v>
      </c>
      <c r="G630" s="8">
        <f t="shared" si="18"/>
        <v>1.0087479602935459E-4</v>
      </c>
    </row>
    <row r="631" spans="1:7" x14ac:dyDescent="0.25">
      <c r="A631" s="9">
        <v>44378</v>
      </c>
      <c r="B631" s="8">
        <v>14.90999985</v>
      </c>
      <c r="F631" s="8">
        <f t="shared" si="19"/>
        <v>3.359102306887316E-3</v>
      </c>
      <c r="G631" s="8">
        <f t="shared" si="18"/>
        <v>1.1283568308135688E-5</v>
      </c>
    </row>
    <row r="632" spans="1:7" x14ac:dyDescent="0.25">
      <c r="A632" s="9">
        <v>44379</v>
      </c>
      <c r="B632" s="8">
        <v>14.93000031</v>
      </c>
      <c r="F632" s="8">
        <f t="shared" si="19"/>
        <v>1.3405135983772659E-3</v>
      </c>
      <c r="G632" s="8">
        <f t="shared" si="18"/>
        <v>1.7969767074343657E-6</v>
      </c>
    </row>
    <row r="633" spans="1:7" x14ac:dyDescent="0.25">
      <c r="A633" s="9">
        <v>44383</v>
      </c>
      <c r="B633" s="8">
        <v>14.5</v>
      </c>
      <c r="F633" s="8">
        <f t="shared" si="19"/>
        <v>-2.9223982888133406E-2</v>
      </c>
      <c r="G633" s="8">
        <f t="shared" si="18"/>
        <v>8.5404117584591416E-4</v>
      </c>
    </row>
    <row r="634" spans="1:7" x14ac:dyDescent="0.25">
      <c r="A634" s="9">
        <v>44384</v>
      </c>
      <c r="B634" s="8">
        <v>14.22999954</v>
      </c>
      <c r="F634" s="8">
        <f t="shared" si="19"/>
        <v>-1.8796269650839942E-2</v>
      </c>
      <c r="G634" s="8">
        <f t="shared" si="18"/>
        <v>3.5329975278708669E-4</v>
      </c>
    </row>
    <row r="635" spans="1:7" x14ac:dyDescent="0.25">
      <c r="A635" s="9">
        <v>44385</v>
      </c>
      <c r="B635" s="8">
        <v>14.06000042</v>
      </c>
      <c r="F635" s="8">
        <f t="shared" si="19"/>
        <v>-1.2018463521193175E-2</v>
      </c>
      <c r="G635" s="8">
        <f t="shared" si="18"/>
        <v>1.4444346541025107E-4</v>
      </c>
    </row>
    <row r="636" spans="1:7" x14ac:dyDescent="0.25">
      <c r="A636" s="9">
        <v>44386</v>
      </c>
      <c r="B636" s="8">
        <v>14.47999954</v>
      </c>
      <c r="F636" s="8">
        <f t="shared" si="19"/>
        <v>2.9434438935118427E-2</v>
      </c>
      <c r="G636" s="8">
        <f t="shared" si="18"/>
        <v>8.6638619542521564E-4</v>
      </c>
    </row>
    <row r="637" spans="1:7" x14ac:dyDescent="0.25">
      <c r="A637" s="9">
        <v>44389</v>
      </c>
      <c r="B637" s="8">
        <v>14.60999966</v>
      </c>
      <c r="F637" s="8">
        <f t="shared" si="19"/>
        <v>8.9378473012621841E-3</v>
      </c>
      <c r="G637" s="8">
        <f t="shared" si="18"/>
        <v>7.9885114380679704E-5</v>
      </c>
    </row>
    <row r="638" spans="1:7" x14ac:dyDescent="0.25">
      <c r="A638" s="9">
        <v>44390</v>
      </c>
      <c r="B638" s="8">
        <v>14.420000079999999</v>
      </c>
      <c r="F638" s="8">
        <f t="shared" si="19"/>
        <v>-1.3090065086222952E-2</v>
      </c>
      <c r="G638" s="8">
        <f t="shared" si="18"/>
        <v>1.7134980396155309E-4</v>
      </c>
    </row>
    <row r="639" spans="1:7" x14ac:dyDescent="0.25">
      <c r="A639" s="9">
        <v>44391</v>
      </c>
      <c r="B639" s="8">
        <v>14.25</v>
      </c>
      <c r="F639" s="8">
        <f t="shared" si="19"/>
        <v>-1.1859230689993606E-2</v>
      </c>
      <c r="G639" s="8">
        <f t="shared" si="18"/>
        <v>1.4064135255848623E-4</v>
      </c>
    </row>
    <row r="640" spans="1:7" x14ac:dyDescent="0.25">
      <c r="A640" s="9">
        <v>44392</v>
      </c>
      <c r="B640" s="8">
        <v>14.010000229999999</v>
      </c>
      <c r="F640" s="8">
        <f t="shared" si="19"/>
        <v>-1.6985529948898952E-2</v>
      </c>
      <c r="G640" s="8">
        <f t="shared" si="18"/>
        <v>2.8850822764494324E-4</v>
      </c>
    </row>
    <row r="641" spans="1:15" x14ac:dyDescent="0.25">
      <c r="A641" s="9">
        <v>44393</v>
      </c>
      <c r="B641" s="8">
        <v>13.60999966</v>
      </c>
      <c r="F641" s="8">
        <f t="shared" si="19"/>
        <v>-2.8966585084017379E-2</v>
      </c>
      <c r="G641" s="8">
        <f t="shared" si="18"/>
        <v>8.3906305142961808E-4</v>
      </c>
    </row>
    <row r="642" spans="1:15" x14ac:dyDescent="0.25">
      <c r="A642" s="9">
        <v>44396</v>
      </c>
      <c r="B642" s="8">
        <v>13.27999973</v>
      </c>
      <c r="F642" s="8">
        <f t="shared" si="19"/>
        <v>-2.4545667964780912E-2</v>
      </c>
      <c r="G642" s="8">
        <f t="shared" si="18"/>
        <v>6.0248981583727187E-4</v>
      </c>
    </row>
    <row r="643" spans="1:15" x14ac:dyDescent="0.25">
      <c r="A643" s="9">
        <v>44397</v>
      </c>
      <c r="B643" s="8">
        <v>13.90999985</v>
      </c>
      <c r="F643" s="8">
        <f t="shared" si="19"/>
        <v>4.6348871434780226E-2</v>
      </c>
      <c r="G643" s="8">
        <f t="shared" si="18"/>
        <v>2.1482178832777864E-3</v>
      </c>
    </row>
    <row r="644" spans="1:15" x14ac:dyDescent="0.25">
      <c r="A644" s="9">
        <v>44398</v>
      </c>
      <c r="B644" s="8">
        <v>14.18999958</v>
      </c>
      <c r="F644" s="8">
        <f t="shared" si="19"/>
        <v>1.9929466421899668E-2</v>
      </c>
      <c r="G644" s="8">
        <f t="shared" ref="G644:G650" si="20">F644^2</f>
        <v>3.9718363186162634E-4</v>
      </c>
    </row>
    <row r="645" spans="1:15" x14ac:dyDescent="0.25">
      <c r="A645" s="9">
        <v>44399</v>
      </c>
      <c r="B645" s="8">
        <v>13.90999985</v>
      </c>
      <c r="F645" s="8">
        <f t="shared" ref="F645:F650" si="21">LN(B645/B644)</f>
        <v>-1.9929466421899581E-2</v>
      </c>
      <c r="G645" s="8">
        <f t="shared" si="20"/>
        <v>3.9718363186162287E-4</v>
      </c>
    </row>
    <row r="646" spans="1:15" x14ac:dyDescent="0.25">
      <c r="A646" s="9">
        <v>44400</v>
      </c>
      <c r="B646" s="8">
        <v>13.81999969</v>
      </c>
      <c r="F646" s="8">
        <f t="shared" si="21"/>
        <v>-6.491199243478055E-3</v>
      </c>
      <c r="G646" s="8">
        <f t="shared" si="20"/>
        <v>4.2135667618530075E-5</v>
      </c>
    </row>
    <row r="647" spans="1:15" x14ac:dyDescent="0.25">
      <c r="A647" s="9">
        <v>44403</v>
      </c>
      <c r="B647" s="8">
        <v>14.02999973</v>
      </c>
      <c r="F647" s="8">
        <f t="shared" si="21"/>
        <v>1.508107896162884E-2</v>
      </c>
      <c r="G647" s="8">
        <f t="shared" si="20"/>
        <v>2.2743894264688403E-4</v>
      </c>
    </row>
    <row r="648" spans="1:15" x14ac:dyDescent="0.25">
      <c r="A648" s="9">
        <v>44404</v>
      </c>
      <c r="B648" s="8">
        <v>13.789999959999999</v>
      </c>
      <c r="F648" s="8">
        <f t="shared" si="21"/>
        <v>-1.7254185965335508E-2</v>
      </c>
      <c r="G648" s="8">
        <f t="shared" si="20"/>
        <v>2.9770693332638082E-4</v>
      </c>
    </row>
    <row r="649" spans="1:15" x14ac:dyDescent="0.25">
      <c r="A649" s="9">
        <v>44405</v>
      </c>
      <c r="B649" s="8">
        <v>13.85999966</v>
      </c>
      <c r="F649" s="8">
        <f t="shared" si="21"/>
        <v>5.0632803261744675E-3</v>
      </c>
      <c r="G649" s="8">
        <f t="shared" si="20"/>
        <v>2.5636807661425424E-5</v>
      </c>
    </row>
    <row r="650" spans="1:15" x14ac:dyDescent="0.25">
      <c r="A650" s="9">
        <v>44406</v>
      </c>
      <c r="B650" s="8">
        <v>14.39000034</v>
      </c>
      <c r="F650" s="8">
        <f t="shared" si="21"/>
        <v>3.7526575296062931E-2</v>
      </c>
      <c r="G650" s="8">
        <f t="shared" si="20"/>
        <v>1.4082438534510806E-3</v>
      </c>
      <c r="L650" s="8" t="s">
        <v>25</v>
      </c>
      <c r="O650" s="8">
        <f ca="1">L694</f>
        <v>22.006389371153698</v>
      </c>
    </row>
    <row r="651" spans="1:15" x14ac:dyDescent="0.25">
      <c r="A651" s="9">
        <v>44407</v>
      </c>
      <c r="B651" s="8">
        <v>13.94999981</v>
      </c>
      <c r="J651" s="8" t="s">
        <v>24</v>
      </c>
      <c r="K651" s="8">
        <v>0</v>
      </c>
      <c r="L651" s="8">
        <f>B651</f>
        <v>13.94999981</v>
      </c>
      <c r="N651" s="8">
        <v>1</v>
      </c>
      <c r="O651" s="8">
        <f t="dataTable" ref="O651:O1650" dt2D="0" dtr="0" r1="P650" ca="1"/>
        <v>15.179630763953515</v>
      </c>
    </row>
    <row r="652" spans="1:15" x14ac:dyDescent="0.25">
      <c r="A652" s="9">
        <v>44410</v>
      </c>
      <c r="C652" s="8">
        <v>13.90999985</v>
      </c>
      <c r="E652" s="6" t="s">
        <v>20</v>
      </c>
      <c r="F652" s="8">
        <f>AVERAGE(F3:F650)</f>
        <v>1.0506402805529581E-3</v>
      </c>
      <c r="G652" s="8">
        <f>F652^2</f>
        <v>1.1038449991203985E-6</v>
      </c>
      <c r="K652" s="8">
        <v>1</v>
      </c>
      <c r="L652" s="8">
        <f ca="1">L651*(1+$F$652*(1/43)+$H$655*SQRT(1/43)*NORMSINV(RAND()))</f>
        <v>14.727638550571269</v>
      </c>
      <c r="N652" s="8">
        <v>2</v>
      </c>
      <c r="O652" s="8">
        <v>27.070622771073939</v>
      </c>
    </row>
    <row r="653" spans="1:15" x14ac:dyDescent="0.25">
      <c r="A653" s="9">
        <v>44411</v>
      </c>
      <c r="C653" s="8">
        <v>14.02000046</v>
      </c>
      <c r="G653" s="7" t="s">
        <v>21</v>
      </c>
      <c r="H653" s="8">
        <f>AVERAGE(G3:G650)</f>
        <v>7.5568965193357649E-4</v>
      </c>
      <c r="K653" s="8">
        <v>2</v>
      </c>
      <c r="L653" s="8">
        <f t="shared" ref="L653:L694" ca="1" si="22">L652*(1+$F$652*(1/43)+$H$655*SQRT(1/43)*NORMSINV(RAND()))</f>
        <v>14.343376021366776</v>
      </c>
      <c r="N653" s="8">
        <v>3</v>
      </c>
      <c r="O653" s="8">
        <v>22.099128070056029</v>
      </c>
    </row>
    <row r="654" spans="1:15" x14ac:dyDescent="0.25">
      <c r="A654" s="9">
        <v>44412</v>
      </c>
      <c r="C654" s="8">
        <v>13.31999969</v>
      </c>
      <c r="G654" s="7" t="s">
        <v>22</v>
      </c>
      <c r="H654" s="8">
        <f>252*H653</f>
        <v>0.19043379228726129</v>
      </c>
      <c r="K654" s="8">
        <v>3</v>
      </c>
      <c r="L654" s="8">
        <f t="shared" ca="1" si="22"/>
        <v>14.068428710925261</v>
      </c>
      <c r="N654" s="8">
        <v>4</v>
      </c>
      <c r="O654" s="8">
        <v>8.7052234588057722</v>
      </c>
    </row>
    <row r="655" spans="1:15" x14ac:dyDescent="0.25">
      <c r="A655" s="9">
        <v>44413</v>
      </c>
      <c r="C655" s="8">
        <v>13.710000040000001</v>
      </c>
      <c r="G655" s="7" t="s">
        <v>23</v>
      </c>
      <c r="H655" s="8">
        <f>SQRT(H654)</f>
        <v>0.43638720454117497</v>
      </c>
      <c r="K655" s="8">
        <v>4</v>
      </c>
      <c r="L655" s="8">
        <f t="shared" ca="1" si="22"/>
        <v>14.970788822405156</v>
      </c>
      <c r="N655" s="8">
        <v>5</v>
      </c>
      <c r="O655" s="8">
        <v>13.712573495802175</v>
      </c>
    </row>
    <row r="656" spans="1:15" x14ac:dyDescent="0.25">
      <c r="A656" s="9">
        <v>44414</v>
      </c>
      <c r="C656" s="8">
        <v>13.80000019</v>
      </c>
      <c r="K656" s="8">
        <v>5</v>
      </c>
      <c r="L656" s="8">
        <f t="shared" ca="1" si="22"/>
        <v>15.497018379051433</v>
      </c>
      <c r="N656" s="8">
        <v>6</v>
      </c>
      <c r="O656" s="8">
        <v>8.702705437912897</v>
      </c>
    </row>
    <row r="657" spans="1:15" x14ac:dyDescent="0.25">
      <c r="A657" s="9">
        <v>44417</v>
      </c>
      <c r="C657" s="8">
        <v>13.75</v>
      </c>
      <c r="G657" s="8" t="s">
        <v>26</v>
      </c>
      <c r="H657" s="8">
        <f>AVERAGE(O651:O1650)</f>
        <v>13.68710837417103</v>
      </c>
      <c r="K657" s="8">
        <v>6</v>
      </c>
      <c r="L657" s="8">
        <f t="shared" ca="1" si="22"/>
        <v>15.829737916014118</v>
      </c>
      <c r="N657" s="8">
        <v>7</v>
      </c>
      <c r="O657" s="8">
        <v>6.183602054121593</v>
      </c>
    </row>
    <row r="658" spans="1:15" x14ac:dyDescent="0.25">
      <c r="A658" s="9">
        <v>44418</v>
      </c>
      <c r="C658" s="8">
        <v>13.81999969</v>
      </c>
      <c r="G658" s="8" t="s">
        <v>27</v>
      </c>
      <c r="H658" s="8">
        <f>MEDIAN(O651:O1650)</f>
        <v>12.767478159696612</v>
      </c>
      <c r="K658" s="8">
        <v>7</v>
      </c>
      <c r="L658" s="8">
        <f t="shared" ca="1" si="22"/>
        <v>15.270685981321508</v>
      </c>
      <c r="N658" s="8">
        <v>8</v>
      </c>
      <c r="O658" s="8">
        <v>11.1206349156329</v>
      </c>
    </row>
    <row r="659" spans="1:15" x14ac:dyDescent="0.25">
      <c r="A659" s="9">
        <v>44419</v>
      </c>
      <c r="C659" s="8">
        <v>13.93000031</v>
      </c>
      <c r="G659" s="8" t="s">
        <v>28</v>
      </c>
      <c r="K659" s="8">
        <v>8</v>
      </c>
      <c r="L659" s="8">
        <f t="shared" ca="1" si="22"/>
        <v>15.750466549964976</v>
      </c>
      <c r="N659" s="8">
        <v>9</v>
      </c>
      <c r="O659" s="8">
        <v>5.9473821578325667</v>
      </c>
    </row>
    <row r="660" spans="1:15" x14ac:dyDescent="0.25">
      <c r="A660" s="9">
        <v>44420</v>
      </c>
      <c r="C660" s="8">
        <v>13.899999619999999</v>
      </c>
      <c r="G660" s="10">
        <v>0.05</v>
      </c>
      <c r="H660" s="8">
        <f>_xlfn.PERCENTILE.EXC(O651:O1650,G660)</f>
        <v>5.8543325359927856</v>
      </c>
      <c r="K660" s="8">
        <v>9</v>
      </c>
      <c r="L660" s="8">
        <f t="shared" ca="1" si="22"/>
        <v>16.394136638916876</v>
      </c>
      <c r="N660" s="8">
        <v>10</v>
      </c>
      <c r="O660" s="8">
        <v>7.9622740527755376</v>
      </c>
    </row>
    <row r="661" spans="1:15" x14ac:dyDescent="0.25">
      <c r="A661" s="9">
        <v>44421</v>
      </c>
      <c r="C661" s="8">
        <v>13.59000015</v>
      </c>
      <c r="G661" s="10">
        <v>0.95</v>
      </c>
      <c r="H661" s="8">
        <f t="shared" ref="H661:H663" si="23">_xlfn.PERCENTILE.EXC(O652:O1651,G661)</f>
        <v>25.025532860212074</v>
      </c>
      <c r="K661" s="8">
        <v>10</v>
      </c>
      <c r="L661" s="8">
        <f t="shared" ca="1" si="22"/>
        <v>15.003258291647798</v>
      </c>
      <c r="N661" s="8">
        <v>11</v>
      </c>
      <c r="O661" s="8">
        <v>8.0304101412142952</v>
      </c>
    </row>
    <row r="662" spans="1:15" x14ac:dyDescent="0.25">
      <c r="A662" s="9">
        <v>44424</v>
      </c>
      <c r="C662" s="8">
        <v>13.460000040000001</v>
      </c>
      <c r="G662" s="10">
        <v>0.25</v>
      </c>
      <c r="H662" s="8">
        <f t="shared" si="23"/>
        <v>9.2616473522638483</v>
      </c>
      <c r="K662" s="8">
        <v>11</v>
      </c>
      <c r="L662" s="8">
        <f t="shared" ca="1" si="22"/>
        <v>14.741181739859176</v>
      </c>
      <c r="N662" s="8">
        <v>12</v>
      </c>
      <c r="O662" s="8">
        <v>8.0892237688854802</v>
      </c>
    </row>
    <row r="663" spans="1:15" x14ac:dyDescent="0.25">
      <c r="A663" s="9">
        <v>44425</v>
      </c>
      <c r="C663" s="8">
        <v>12.989999770000001</v>
      </c>
      <c r="G663" s="10">
        <v>0.75</v>
      </c>
      <c r="H663" s="8">
        <f t="shared" si="23"/>
        <v>17.043734401976415</v>
      </c>
      <c r="K663" s="8">
        <v>12</v>
      </c>
      <c r="L663" s="8">
        <f t="shared" ca="1" si="22"/>
        <v>15.160905500867106</v>
      </c>
      <c r="N663" s="8">
        <v>13</v>
      </c>
      <c r="O663" s="8">
        <v>16.320406080053964</v>
      </c>
    </row>
    <row r="664" spans="1:15" x14ac:dyDescent="0.25">
      <c r="A664" s="9">
        <v>44426</v>
      </c>
      <c r="C664" s="8">
        <v>13</v>
      </c>
      <c r="K664" s="8">
        <v>13</v>
      </c>
      <c r="L664" s="8">
        <f t="shared" ca="1" si="22"/>
        <v>16.014618418167295</v>
      </c>
      <c r="N664" s="8">
        <v>14</v>
      </c>
      <c r="O664" s="8">
        <v>13.115989915571614</v>
      </c>
    </row>
    <row r="665" spans="1:15" x14ac:dyDescent="0.25">
      <c r="A665" s="9">
        <v>44427</v>
      </c>
      <c r="C665" s="8">
        <v>12.670000079999999</v>
      </c>
      <c r="K665" s="8">
        <v>14</v>
      </c>
      <c r="L665" s="8">
        <f t="shared" ca="1" si="22"/>
        <v>14.708942990683306</v>
      </c>
      <c r="N665" s="8">
        <v>15</v>
      </c>
      <c r="O665" s="8">
        <v>14.984318107274566</v>
      </c>
    </row>
    <row r="666" spans="1:15" x14ac:dyDescent="0.25">
      <c r="A666" s="9">
        <v>44428</v>
      </c>
      <c r="C666" s="8">
        <v>12.56999969</v>
      </c>
      <c r="K666" s="8">
        <v>15</v>
      </c>
      <c r="L666" s="8">
        <f t="shared" ca="1" si="22"/>
        <v>15.201976310653587</v>
      </c>
      <c r="N666" s="8">
        <v>16</v>
      </c>
      <c r="O666" s="8">
        <v>29.167220338045432</v>
      </c>
    </row>
    <row r="667" spans="1:15" x14ac:dyDescent="0.25">
      <c r="A667" s="9">
        <v>44431</v>
      </c>
      <c r="C667" s="8">
        <v>12.72999954</v>
      </c>
      <c r="K667" s="8">
        <v>16</v>
      </c>
      <c r="L667" s="8">
        <f t="shared" ca="1" si="22"/>
        <v>15.25285589916337</v>
      </c>
      <c r="N667" s="8">
        <v>17</v>
      </c>
      <c r="O667" s="8">
        <v>18.818307983657977</v>
      </c>
    </row>
    <row r="668" spans="1:15" x14ac:dyDescent="0.25">
      <c r="A668" s="9">
        <v>44432</v>
      </c>
      <c r="C668" s="8">
        <v>13.079999920000001</v>
      </c>
      <c r="K668" s="8">
        <v>17</v>
      </c>
      <c r="L668" s="8">
        <f t="shared" ca="1" si="22"/>
        <v>12.356447016810851</v>
      </c>
      <c r="N668" s="8">
        <v>18</v>
      </c>
      <c r="O668" s="8">
        <v>13.092820617832107</v>
      </c>
    </row>
    <row r="669" spans="1:15" x14ac:dyDescent="0.25">
      <c r="A669" s="9">
        <v>44433</v>
      </c>
      <c r="C669" s="8">
        <v>13.170000079999999</v>
      </c>
      <c r="K669" s="8">
        <v>18</v>
      </c>
      <c r="L669" s="8">
        <f t="shared" ca="1" si="22"/>
        <v>12.442497406148094</v>
      </c>
      <c r="N669" s="8">
        <v>19</v>
      </c>
      <c r="O669" s="8">
        <v>15.035460441386979</v>
      </c>
    </row>
    <row r="670" spans="1:15" x14ac:dyDescent="0.25">
      <c r="A670" s="9">
        <v>44434</v>
      </c>
      <c r="C670" s="8">
        <v>12.899999619999999</v>
      </c>
      <c r="K670" s="8">
        <v>19</v>
      </c>
      <c r="L670" s="8">
        <f t="shared" ca="1" si="22"/>
        <v>13.388807723454111</v>
      </c>
      <c r="N670" s="8">
        <v>20</v>
      </c>
      <c r="O670" s="8">
        <v>12.267364902947516</v>
      </c>
    </row>
    <row r="671" spans="1:15" x14ac:dyDescent="0.25">
      <c r="A671" s="9">
        <v>44435</v>
      </c>
      <c r="C671" s="8">
        <v>13.31000042</v>
      </c>
      <c r="K671" s="8">
        <v>20</v>
      </c>
      <c r="L671" s="8">
        <f t="shared" ca="1" si="22"/>
        <v>13.386664178915579</v>
      </c>
      <c r="N671" s="8">
        <v>21</v>
      </c>
      <c r="O671" s="8">
        <v>10.098296682391503</v>
      </c>
    </row>
    <row r="672" spans="1:15" x14ac:dyDescent="0.25">
      <c r="A672" s="9">
        <v>44438</v>
      </c>
      <c r="C672" s="8">
        <v>13.05000019</v>
      </c>
      <c r="K672" s="8">
        <v>21</v>
      </c>
      <c r="L672" s="8">
        <f t="shared" ca="1" si="22"/>
        <v>14.360747724298768</v>
      </c>
      <c r="N672" s="8">
        <v>22</v>
      </c>
      <c r="O672" s="8">
        <v>10.563407488199429</v>
      </c>
    </row>
    <row r="673" spans="1:15" x14ac:dyDescent="0.25">
      <c r="A673" s="9">
        <v>44439</v>
      </c>
      <c r="C673" s="8">
        <v>13.02999973</v>
      </c>
      <c r="K673" s="8">
        <v>22</v>
      </c>
      <c r="L673" s="8">
        <f t="shared" ca="1" si="22"/>
        <v>15.364091662355211</v>
      </c>
      <c r="N673" s="8">
        <v>23</v>
      </c>
      <c r="O673" s="8">
        <v>5.7987096444911934</v>
      </c>
    </row>
    <row r="674" spans="1:15" x14ac:dyDescent="0.25">
      <c r="A674" s="9">
        <v>44440</v>
      </c>
      <c r="C674" s="8">
        <v>13.10999966</v>
      </c>
      <c r="K674" s="8">
        <v>23</v>
      </c>
      <c r="L674" s="8">
        <f t="shared" ca="1" si="22"/>
        <v>14.598250692499718</v>
      </c>
      <c r="N674" s="8">
        <v>24</v>
      </c>
      <c r="O674" s="8">
        <v>10.135448780944197</v>
      </c>
    </row>
    <row r="675" spans="1:15" x14ac:dyDescent="0.25">
      <c r="A675" s="9">
        <v>44441</v>
      </c>
      <c r="C675" s="8">
        <v>13.010000229999999</v>
      </c>
      <c r="K675" s="8">
        <v>24</v>
      </c>
      <c r="L675" s="8">
        <f t="shared" ca="1" si="22"/>
        <v>14.517657226145886</v>
      </c>
      <c r="N675" s="8">
        <v>25</v>
      </c>
      <c r="O675" s="8">
        <v>12.102109552724324</v>
      </c>
    </row>
    <row r="676" spans="1:15" x14ac:dyDescent="0.25">
      <c r="A676" s="9">
        <v>44442</v>
      </c>
      <c r="C676" s="8">
        <v>12.89000034</v>
      </c>
      <c r="K676" s="8">
        <v>25</v>
      </c>
      <c r="L676" s="8">
        <f t="shared" ca="1" si="22"/>
        <v>13.728722742938375</v>
      </c>
      <c r="N676" s="8">
        <v>26</v>
      </c>
      <c r="O676" s="8">
        <v>13.867682536154309</v>
      </c>
    </row>
    <row r="677" spans="1:15" x14ac:dyDescent="0.25">
      <c r="A677" s="9">
        <v>44446</v>
      </c>
      <c r="C677" s="8">
        <v>12.94999981</v>
      </c>
      <c r="K677" s="8">
        <v>26</v>
      </c>
      <c r="L677" s="8">
        <f t="shared" ca="1" si="22"/>
        <v>14.894436331885485</v>
      </c>
      <c r="N677" s="8">
        <v>27</v>
      </c>
      <c r="O677" s="8">
        <v>25.255206465371707</v>
      </c>
    </row>
    <row r="678" spans="1:15" x14ac:dyDescent="0.25">
      <c r="A678" s="9">
        <v>44447</v>
      </c>
      <c r="C678" s="8">
        <v>13.02999973</v>
      </c>
      <c r="K678" s="8">
        <v>27</v>
      </c>
      <c r="L678" s="8">
        <f t="shared" ca="1" si="22"/>
        <v>15.612631601609484</v>
      </c>
      <c r="N678" s="8">
        <v>28</v>
      </c>
      <c r="O678" s="8">
        <v>13.179831275808153</v>
      </c>
    </row>
    <row r="679" spans="1:15" x14ac:dyDescent="0.25">
      <c r="A679" s="9">
        <v>44448</v>
      </c>
      <c r="C679" s="8">
        <v>12.760000229999999</v>
      </c>
      <c r="K679" s="8">
        <v>28</v>
      </c>
      <c r="L679" s="8">
        <f t="shared" ca="1" si="22"/>
        <v>15.622420123999929</v>
      </c>
      <c r="N679" s="8">
        <v>29</v>
      </c>
      <c r="O679" s="8">
        <v>11.87755380493185</v>
      </c>
    </row>
    <row r="680" spans="1:15" x14ac:dyDescent="0.25">
      <c r="A680" s="9">
        <v>44449</v>
      </c>
      <c r="C680" s="8">
        <v>12.68000031</v>
      </c>
      <c r="K680" s="8">
        <v>29</v>
      </c>
      <c r="L680" s="8">
        <f t="shared" ca="1" si="22"/>
        <v>15.402881840155109</v>
      </c>
      <c r="N680" s="8">
        <v>30</v>
      </c>
      <c r="O680" s="8">
        <v>15.548090874960133</v>
      </c>
    </row>
    <row r="681" spans="1:15" x14ac:dyDescent="0.25">
      <c r="A681" s="9">
        <v>44452</v>
      </c>
      <c r="C681" s="8">
        <v>12.989999770000001</v>
      </c>
      <c r="K681" s="8">
        <v>30</v>
      </c>
      <c r="L681" s="8">
        <f t="shared" ca="1" si="22"/>
        <v>15.686048737017156</v>
      </c>
      <c r="N681" s="8">
        <v>31</v>
      </c>
      <c r="O681" s="8">
        <v>26.145028515436309</v>
      </c>
    </row>
    <row r="682" spans="1:15" x14ac:dyDescent="0.25">
      <c r="A682" s="9">
        <v>44453</v>
      </c>
      <c r="C682" s="8">
        <v>12.85999966</v>
      </c>
      <c r="K682" s="8">
        <v>31</v>
      </c>
      <c r="L682" s="8">
        <f t="shared" ca="1" si="22"/>
        <v>15.941179678147538</v>
      </c>
      <c r="N682" s="8">
        <v>32</v>
      </c>
      <c r="O682" s="8">
        <v>9.4646632608842047</v>
      </c>
    </row>
    <row r="683" spans="1:15" x14ac:dyDescent="0.25">
      <c r="A683" s="9">
        <v>44454</v>
      </c>
      <c r="C683" s="8">
        <v>13.22000027</v>
      </c>
      <c r="K683" s="8">
        <v>32</v>
      </c>
      <c r="L683" s="8">
        <f t="shared" ca="1" si="22"/>
        <v>14.902075122136479</v>
      </c>
      <c r="N683" s="8">
        <v>33</v>
      </c>
      <c r="O683" s="8">
        <v>8.5679101613339199</v>
      </c>
    </row>
    <row r="684" spans="1:15" x14ac:dyDescent="0.25">
      <c r="A684" s="9">
        <v>44455</v>
      </c>
      <c r="C684" s="8">
        <v>13.399999619999999</v>
      </c>
      <c r="K684" s="8">
        <v>33</v>
      </c>
      <c r="L684" s="8">
        <f t="shared" ca="1" si="22"/>
        <v>15.15860393818665</v>
      </c>
      <c r="N684" s="8">
        <v>34</v>
      </c>
      <c r="O684" s="8">
        <v>6.9630546766562862</v>
      </c>
    </row>
    <row r="685" spans="1:15" x14ac:dyDescent="0.25">
      <c r="A685" s="9">
        <v>44456</v>
      </c>
      <c r="C685" s="8">
        <v>13.55000019</v>
      </c>
      <c r="K685" s="8">
        <v>34</v>
      </c>
      <c r="L685" s="8">
        <f t="shared" ca="1" si="22"/>
        <v>15.332336184208375</v>
      </c>
      <c r="N685" s="8">
        <v>35</v>
      </c>
      <c r="O685" s="8">
        <v>10.934316296686685</v>
      </c>
    </row>
    <row r="686" spans="1:15" x14ac:dyDescent="0.25">
      <c r="A686" s="9">
        <v>44459</v>
      </c>
      <c r="C686" s="8">
        <v>12.81999969</v>
      </c>
      <c r="K686" s="8">
        <v>35</v>
      </c>
      <c r="L686" s="8">
        <f t="shared" ca="1" si="22"/>
        <v>15.408609569214715</v>
      </c>
      <c r="N686" s="8">
        <v>36</v>
      </c>
      <c r="O686" s="8">
        <v>7.5210298570198155</v>
      </c>
    </row>
    <row r="687" spans="1:15" x14ac:dyDescent="0.25">
      <c r="A687" s="9">
        <v>44460</v>
      </c>
      <c r="C687" s="8">
        <v>12.77000046</v>
      </c>
      <c r="K687" s="8">
        <v>36</v>
      </c>
      <c r="L687" s="8">
        <f t="shared" ca="1" si="22"/>
        <v>15.964980060416076</v>
      </c>
      <c r="N687" s="8">
        <v>37</v>
      </c>
      <c r="O687" s="8">
        <v>12.795377762040756</v>
      </c>
    </row>
    <row r="688" spans="1:15" x14ac:dyDescent="0.25">
      <c r="A688" s="9">
        <v>44461</v>
      </c>
      <c r="C688" s="8">
        <v>13.22999954</v>
      </c>
      <c r="K688" s="8">
        <v>37</v>
      </c>
      <c r="L688" s="8">
        <f t="shared" ca="1" si="22"/>
        <v>16.475278802336266</v>
      </c>
      <c r="N688" s="8">
        <v>38</v>
      </c>
      <c r="O688" s="8">
        <v>14.636049303443178</v>
      </c>
    </row>
    <row r="689" spans="1:15" x14ac:dyDescent="0.25">
      <c r="A689" s="9">
        <v>44462</v>
      </c>
      <c r="C689" s="8">
        <v>13.710000040000001</v>
      </c>
      <c r="K689" s="8">
        <v>38</v>
      </c>
      <c r="L689" s="8">
        <f t="shared" ca="1" si="22"/>
        <v>17.844970206957363</v>
      </c>
      <c r="N689" s="8">
        <v>39</v>
      </c>
      <c r="O689" s="8">
        <v>7.5829211041283662</v>
      </c>
    </row>
    <row r="690" spans="1:15" x14ac:dyDescent="0.25">
      <c r="A690" s="9">
        <v>44463</v>
      </c>
      <c r="C690" s="8">
        <v>13.77999973</v>
      </c>
      <c r="K690" s="8">
        <v>39</v>
      </c>
      <c r="L690" s="8">
        <f t="shared" ca="1" si="22"/>
        <v>20.553981933068581</v>
      </c>
      <c r="N690" s="8">
        <v>40</v>
      </c>
      <c r="O690" s="8">
        <v>12.398285184111426</v>
      </c>
    </row>
    <row r="691" spans="1:15" x14ac:dyDescent="0.25">
      <c r="A691" s="9">
        <v>44466</v>
      </c>
      <c r="C691" s="8">
        <v>14.15999985</v>
      </c>
      <c r="K691" s="8">
        <v>40</v>
      </c>
      <c r="L691" s="8">
        <f t="shared" ca="1" si="22"/>
        <v>19.35874593105509</v>
      </c>
      <c r="N691" s="8">
        <v>41</v>
      </c>
      <c r="O691" s="8">
        <v>17.579789712993339</v>
      </c>
    </row>
    <row r="692" spans="1:15" x14ac:dyDescent="0.25">
      <c r="A692" s="9">
        <v>44467</v>
      </c>
      <c r="C692" s="8">
        <v>14.31000042</v>
      </c>
      <c r="K692" s="8">
        <v>41</v>
      </c>
      <c r="L692" s="8">
        <f t="shared" ca="1" si="22"/>
        <v>20.569380369574226</v>
      </c>
      <c r="N692" s="8">
        <v>42</v>
      </c>
      <c r="O692" s="8">
        <v>5.0762520461037086</v>
      </c>
    </row>
    <row r="693" spans="1:15" x14ac:dyDescent="0.25">
      <c r="A693" s="9">
        <v>44468</v>
      </c>
      <c r="C693" s="8">
        <v>14.30000019</v>
      </c>
      <c r="K693" s="8">
        <v>42</v>
      </c>
      <c r="L693" s="8">
        <f t="shared" ca="1" si="22"/>
        <v>21.498899806606449</v>
      </c>
      <c r="N693" s="8">
        <v>43</v>
      </c>
      <c r="O693" s="8">
        <v>4.2372103730876614</v>
      </c>
    </row>
    <row r="694" spans="1:15" x14ac:dyDescent="0.25">
      <c r="A694" s="9">
        <v>44469</v>
      </c>
      <c r="C694" s="8">
        <v>14.15999985</v>
      </c>
      <c r="K694" s="8">
        <v>43</v>
      </c>
      <c r="L694" s="8">
        <f t="shared" ca="1" si="22"/>
        <v>22.006389371153698</v>
      </c>
      <c r="N694" s="8">
        <v>44</v>
      </c>
      <c r="O694" s="8">
        <v>9.6018733398612639</v>
      </c>
    </row>
    <row r="695" spans="1:15" x14ac:dyDescent="0.25">
      <c r="A695" s="9"/>
      <c r="N695" s="8">
        <v>45</v>
      </c>
      <c r="O695" s="8">
        <v>8.7687733167121475</v>
      </c>
    </row>
    <row r="696" spans="1:15" x14ac:dyDescent="0.25">
      <c r="A696" s="9"/>
      <c r="N696" s="8">
        <v>46</v>
      </c>
      <c r="O696" s="8">
        <v>14.003089152358063</v>
      </c>
    </row>
    <row r="697" spans="1:15" x14ac:dyDescent="0.25">
      <c r="A697" s="9"/>
      <c r="N697" s="8">
        <v>47</v>
      </c>
      <c r="O697" s="8">
        <v>7.3363191930827991</v>
      </c>
    </row>
    <row r="698" spans="1:15" x14ac:dyDescent="0.25">
      <c r="A698" s="9"/>
      <c r="N698" s="8">
        <v>48</v>
      </c>
      <c r="O698" s="8">
        <v>11.151974400533735</v>
      </c>
    </row>
    <row r="699" spans="1:15" x14ac:dyDescent="0.25">
      <c r="A699" s="9"/>
      <c r="N699" s="8">
        <v>49</v>
      </c>
      <c r="O699" s="8">
        <v>12.619674599899191</v>
      </c>
    </row>
    <row r="700" spans="1:15" x14ac:dyDescent="0.25">
      <c r="A700" s="9"/>
      <c r="N700" s="8">
        <v>50</v>
      </c>
      <c r="O700" s="8">
        <v>5.8048939864331626</v>
      </c>
    </row>
    <row r="701" spans="1:15" x14ac:dyDescent="0.25">
      <c r="A701" s="9"/>
      <c r="N701" s="8">
        <v>51</v>
      </c>
      <c r="O701" s="8">
        <v>28.020790077720363</v>
      </c>
    </row>
    <row r="702" spans="1:15" x14ac:dyDescent="0.25">
      <c r="A702" s="9"/>
      <c r="N702" s="8">
        <v>52</v>
      </c>
      <c r="O702" s="8">
        <v>25.755799991162647</v>
      </c>
    </row>
    <row r="703" spans="1:15" x14ac:dyDescent="0.25">
      <c r="A703" s="9"/>
      <c r="N703" s="8">
        <v>53</v>
      </c>
      <c r="O703" s="8">
        <v>41.489250680347148</v>
      </c>
    </row>
    <row r="704" spans="1:15" x14ac:dyDescent="0.25">
      <c r="A704" s="9"/>
      <c r="N704" s="8">
        <v>54</v>
      </c>
      <c r="O704" s="8">
        <v>14.710897063490224</v>
      </c>
    </row>
    <row r="705" spans="1:15" x14ac:dyDescent="0.25">
      <c r="A705" s="9"/>
      <c r="N705" s="8">
        <v>55</v>
      </c>
      <c r="O705" s="8">
        <v>18.348800089915493</v>
      </c>
    </row>
    <row r="706" spans="1:15" x14ac:dyDescent="0.25">
      <c r="A706" s="9"/>
      <c r="N706" s="8">
        <v>56</v>
      </c>
      <c r="O706" s="8">
        <v>5.2213911751943893</v>
      </c>
    </row>
    <row r="707" spans="1:15" x14ac:dyDescent="0.25">
      <c r="A707" s="9"/>
      <c r="N707" s="8">
        <v>57</v>
      </c>
      <c r="O707" s="8">
        <v>9.3112665664854397</v>
      </c>
    </row>
    <row r="708" spans="1:15" x14ac:dyDescent="0.25">
      <c r="A708" s="9"/>
      <c r="N708" s="8">
        <v>58</v>
      </c>
      <c r="O708" s="8">
        <v>9.1815207121718814</v>
      </c>
    </row>
    <row r="709" spans="1:15" x14ac:dyDescent="0.25">
      <c r="A709" s="9"/>
      <c r="N709" s="8">
        <v>59</v>
      </c>
      <c r="O709" s="8">
        <v>20.660922289050529</v>
      </c>
    </row>
    <row r="710" spans="1:15" x14ac:dyDescent="0.25">
      <c r="A710" s="9"/>
      <c r="N710" s="8">
        <v>60</v>
      </c>
      <c r="O710" s="8">
        <v>6.4727639177296545</v>
      </c>
    </row>
    <row r="711" spans="1:15" x14ac:dyDescent="0.25">
      <c r="A711" s="9"/>
      <c r="N711" s="8">
        <v>61</v>
      </c>
      <c r="O711" s="8">
        <v>19.625961240762607</v>
      </c>
    </row>
    <row r="712" spans="1:15" x14ac:dyDescent="0.25">
      <c r="A712" s="9"/>
      <c r="N712" s="8">
        <v>62</v>
      </c>
      <c r="O712" s="8">
        <v>18.373873826533075</v>
      </c>
    </row>
    <row r="713" spans="1:15" x14ac:dyDescent="0.25">
      <c r="A713" s="9"/>
      <c r="N713" s="8">
        <v>63</v>
      </c>
      <c r="O713" s="8">
        <v>11.73580397720138</v>
      </c>
    </row>
    <row r="714" spans="1:15" x14ac:dyDescent="0.25">
      <c r="A714" s="9"/>
      <c r="N714" s="8">
        <v>64</v>
      </c>
      <c r="O714" s="8">
        <v>10.542666477524737</v>
      </c>
    </row>
    <row r="715" spans="1:15" x14ac:dyDescent="0.25">
      <c r="A715" s="9"/>
      <c r="N715" s="8">
        <v>65</v>
      </c>
      <c r="O715" s="8">
        <v>17.161764854470636</v>
      </c>
    </row>
    <row r="716" spans="1:15" x14ac:dyDescent="0.25">
      <c r="N716" s="8">
        <v>66</v>
      </c>
      <c r="O716" s="8">
        <v>13.738758602867513</v>
      </c>
    </row>
    <row r="717" spans="1:15" x14ac:dyDescent="0.25">
      <c r="N717" s="8">
        <v>67</v>
      </c>
      <c r="O717" s="8">
        <v>25.594306788426781</v>
      </c>
    </row>
    <row r="718" spans="1:15" x14ac:dyDescent="0.25">
      <c r="N718" s="8">
        <v>68</v>
      </c>
      <c r="O718" s="8">
        <v>9.302977356624865</v>
      </c>
    </row>
    <row r="719" spans="1:15" x14ac:dyDescent="0.25">
      <c r="N719" s="8">
        <v>69</v>
      </c>
      <c r="O719" s="8">
        <v>9.707279383326135</v>
      </c>
    </row>
    <row r="720" spans="1:15" x14ac:dyDescent="0.25">
      <c r="N720" s="8">
        <v>70</v>
      </c>
      <c r="O720" s="8">
        <v>18.151761178046993</v>
      </c>
    </row>
    <row r="721" spans="14:15" x14ac:dyDescent="0.25">
      <c r="N721" s="8">
        <v>71</v>
      </c>
      <c r="O721" s="8">
        <v>12.660396378083073</v>
      </c>
    </row>
    <row r="722" spans="14:15" x14ac:dyDescent="0.25">
      <c r="N722" s="8">
        <v>72</v>
      </c>
      <c r="O722" s="8">
        <v>6.7059095081393476</v>
      </c>
    </row>
    <row r="723" spans="14:15" x14ac:dyDescent="0.25">
      <c r="N723" s="8">
        <v>73</v>
      </c>
      <c r="O723" s="8">
        <v>15.452897122315672</v>
      </c>
    </row>
    <row r="724" spans="14:15" x14ac:dyDescent="0.25">
      <c r="N724" s="8">
        <v>74</v>
      </c>
      <c r="O724" s="8">
        <v>4.4288431095164169</v>
      </c>
    </row>
    <row r="725" spans="14:15" x14ac:dyDescent="0.25">
      <c r="N725" s="8">
        <v>75</v>
      </c>
      <c r="O725" s="8">
        <v>15.856687053238968</v>
      </c>
    </row>
    <row r="726" spans="14:15" x14ac:dyDescent="0.25">
      <c r="N726" s="8">
        <v>76</v>
      </c>
      <c r="O726" s="8">
        <v>5.5198890444091715</v>
      </c>
    </row>
    <row r="727" spans="14:15" x14ac:dyDescent="0.25">
      <c r="N727" s="8">
        <v>77</v>
      </c>
      <c r="O727" s="8">
        <v>6.1128541981943547</v>
      </c>
    </row>
    <row r="728" spans="14:15" x14ac:dyDescent="0.25">
      <c r="N728" s="8">
        <v>78</v>
      </c>
      <c r="O728" s="8">
        <v>12.911203451514247</v>
      </c>
    </row>
    <row r="729" spans="14:15" x14ac:dyDescent="0.25">
      <c r="N729" s="8">
        <v>79</v>
      </c>
      <c r="O729" s="8">
        <v>8.7493763873434727</v>
      </c>
    </row>
    <row r="730" spans="14:15" x14ac:dyDescent="0.25">
      <c r="N730" s="8">
        <v>80</v>
      </c>
      <c r="O730" s="8">
        <v>18.687110292481833</v>
      </c>
    </row>
    <row r="731" spans="14:15" x14ac:dyDescent="0.25">
      <c r="N731" s="8">
        <v>81</v>
      </c>
      <c r="O731" s="8">
        <v>6.0293804560331532</v>
      </c>
    </row>
    <row r="732" spans="14:15" x14ac:dyDescent="0.25">
      <c r="N732" s="8">
        <v>82</v>
      </c>
      <c r="O732" s="8">
        <v>22.277387432083092</v>
      </c>
    </row>
    <row r="733" spans="14:15" x14ac:dyDescent="0.25">
      <c r="N733" s="8">
        <v>83</v>
      </c>
      <c r="O733" s="8">
        <v>14.375313197375014</v>
      </c>
    </row>
    <row r="734" spans="14:15" x14ac:dyDescent="0.25">
      <c r="N734" s="8">
        <v>84</v>
      </c>
      <c r="O734" s="8">
        <v>20.334317024810119</v>
      </c>
    </row>
    <row r="735" spans="14:15" x14ac:dyDescent="0.25">
      <c r="N735" s="8">
        <v>85</v>
      </c>
      <c r="O735" s="8">
        <v>17.942515601576972</v>
      </c>
    </row>
    <row r="736" spans="14:15" x14ac:dyDescent="0.25">
      <c r="N736" s="8">
        <v>86</v>
      </c>
      <c r="O736" s="8">
        <v>13.102739726436109</v>
      </c>
    </row>
    <row r="737" spans="14:15" x14ac:dyDescent="0.25">
      <c r="N737" s="8">
        <v>87</v>
      </c>
      <c r="O737" s="8">
        <v>13.350358629138203</v>
      </c>
    </row>
    <row r="738" spans="14:15" x14ac:dyDescent="0.25">
      <c r="N738" s="8">
        <v>88</v>
      </c>
      <c r="O738" s="8">
        <v>6.9751604129855185</v>
      </c>
    </row>
    <row r="739" spans="14:15" x14ac:dyDescent="0.25">
      <c r="N739" s="8">
        <v>89</v>
      </c>
      <c r="O739" s="8">
        <v>24.779854454468936</v>
      </c>
    </row>
    <row r="740" spans="14:15" x14ac:dyDescent="0.25">
      <c r="N740" s="8">
        <v>90</v>
      </c>
      <c r="O740" s="8">
        <v>6.9337592486729953</v>
      </c>
    </row>
    <row r="741" spans="14:15" x14ac:dyDescent="0.25">
      <c r="N741" s="8">
        <v>91</v>
      </c>
      <c r="O741" s="8">
        <v>14.054546851991615</v>
      </c>
    </row>
    <row r="742" spans="14:15" x14ac:dyDescent="0.25">
      <c r="N742" s="8">
        <v>92</v>
      </c>
      <c r="O742" s="8">
        <v>11.549309987260211</v>
      </c>
    </row>
    <row r="743" spans="14:15" x14ac:dyDescent="0.25">
      <c r="N743" s="8">
        <v>93</v>
      </c>
      <c r="O743" s="8">
        <v>19.165726676248184</v>
      </c>
    </row>
    <row r="744" spans="14:15" x14ac:dyDescent="0.25">
      <c r="N744" s="8">
        <v>94</v>
      </c>
      <c r="O744" s="8">
        <v>9.2741014402798978</v>
      </c>
    </row>
    <row r="745" spans="14:15" x14ac:dyDescent="0.25">
      <c r="N745" s="8">
        <v>95</v>
      </c>
      <c r="O745" s="8">
        <v>12.350471065117931</v>
      </c>
    </row>
    <row r="746" spans="14:15" x14ac:dyDescent="0.25">
      <c r="N746" s="8">
        <v>96</v>
      </c>
      <c r="O746" s="8">
        <v>9.9062923501585516</v>
      </c>
    </row>
    <row r="747" spans="14:15" x14ac:dyDescent="0.25">
      <c r="N747" s="8">
        <v>97</v>
      </c>
      <c r="O747" s="8">
        <v>15.964802667770321</v>
      </c>
    </row>
    <row r="748" spans="14:15" x14ac:dyDescent="0.25">
      <c r="N748" s="8">
        <v>98</v>
      </c>
      <c r="O748" s="8">
        <v>3.9994938567541483</v>
      </c>
    </row>
    <row r="749" spans="14:15" x14ac:dyDescent="0.25">
      <c r="N749" s="8">
        <v>99</v>
      </c>
      <c r="O749" s="8">
        <v>11.194319629704593</v>
      </c>
    </row>
    <row r="750" spans="14:15" x14ac:dyDescent="0.25">
      <c r="N750" s="8">
        <v>100</v>
      </c>
      <c r="O750" s="8">
        <v>17.052526620387923</v>
      </c>
    </row>
    <row r="751" spans="14:15" x14ac:dyDescent="0.25">
      <c r="N751" s="8">
        <v>101</v>
      </c>
      <c r="O751" s="8">
        <v>21.77602888787542</v>
      </c>
    </row>
    <row r="752" spans="14:15" x14ac:dyDescent="0.25">
      <c r="N752" s="8">
        <v>102</v>
      </c>
      <c r="O752" s="8">
        <v>21.372224787833641</v>
      </c>
    </row>
    <row r="753" spans="14:15" x14ac:dyDescent="0.25">
      <c r="N753" s="8">
        <v>103</v>
      </c>
      <c r="O753" s="8">
        <v>15.882044839464292</v>
      </c>
    </row>
    <row r="754" spans="14:15" x14ac:dyDescent="0.25">
      <c r="N754" s="8">
        <v>104</v>
      </c>
      <c r="O754" s="8">
        <v>12.457455443379093</v>
      </c>
    </row>
    <row r="755" spans="14:15" x14ac:dyDescent="0.25">
      <c r="N755" s="8">
        <v>105</v>
      </c>
      <c r="O755" s="8">
        <v>5.0717087132357195</v>
      </c>
    </row>
    <row r="756" spans="14:15" x14ac:dyDescent="0.25">
      <c r="N756" s="8">
        <v>106</v>
      </c>
      <c r="O756" s="8">
        <v>6.3101460147735038</v>
      </c>
    </row>
    <row r="757" spans="14:15" x14ac:dyDescent="0.25">
      <c r="N757" s="8">
        <v>107</v>
      </c>
      <c r="O757" s="8">
        <v>15.543723060090334</v>
      </c>
    </row>
    <row r="758" spans="14:15" x14ac:dyDescent="0.25">
      <c r="N758" s="8">
        <v>108</v>
      </c>
      <c r="O758" s="8">
        <v>12.152825608620823</v>
      </c>
    </row>
    <row r="759" spans="14:15" x14ac:dyDescent="0.25">
      <c r="N759" s="8">
        <v>109</v>
      </c>
      <c r="O759" s="8">
        <v>11.67635786956544</v>
      </c>
    </row>
    <row r="760" spans="14:15" x14ac:dyDescent="0.25">
      <c r="N760" s="8">
        <v>110</v>
      </c>
      <c r="O760" s="8">
        <v>13.913455053111276</v>
      </c>
    </row>
    <row r="761" spans="14:15" x14ac:dyDescent="0.25">
      <c r="N761" s="8">
        <v>111</v>
      </c>
      <c r="O761" s="8">
        <v>7.885158246750704</v>
      </c>
    </row>
    <row r="762" spans="14:15" x14ac:dyDescent="0.25">
      <c r="N762" s="8">
        <v>112</v>
      </c>
      <c r="O762" s="8">
        <v>21.021974088623022</v>
      </c>
    </row>
    <row r="763" spans="14:15" x14ac:dyDescent="0.25">
      <c r="N763" s="8">
        <v>113</v>
      </c>
      <c r="O763" s="8">
        <v>40.088669619485067</v>
      </c>
    </row>
    <row r="764" spans="14:15" x14ac:dyDescent="0.25">
      <c r="N764" s="8">
        <v>114</v>
      </c>
      <c r="O764" s="8">
        <v>9.9899128086453839</v>
      </c>
    </row>
    <row r="765" spans="14:15" x14ac:dyDescent="0.25">
      <c r="N765" s="8">
        <v>115</v>
      </c>
      <c r="O765" s="8">
        <v>15.661658242301119</v>
      </c>
    </row>
    <row r="766" spans="14:15" x14ac:dyDescent="0.25">
      <c r="N766" s="8">
        <v>116</v>
      </c>
      <c r="O766" s="8">
        <v>3.8032240160505331</v>
      </c>
    </row>
    <row r="767" spans="14:15" x14ac:dyDescent="0.25">
      <c r="N767" s="8">
        <v>117</v>
      </c>
      <c r="O767" s="8">
        <v>7.7560245381301254</v>
      </c>
    </row>
    <row r="768" spans="14:15" x14ac:dyDescent="0.25">
      <c r="N768" s="8">
        <v>118</v>
      </c>
      <c r="O768" s="8">
        <v>19.596628147436689</v>
      </c>
    </row>
    <row r="769" spans="14:15" x14ac:dyDescent="0.25">
      <c r="N769" s="8">
        <v>119</v>
      </c>
      <c r="O769" s="8">
        <v>15.415626903551344</v>
      </c>
    </row>
    <row r="770" spans="14:15" x14ac:dyDescent="0.25">
      <c r="N770" s="8">
        <v>120</v>
      </c>
      <c r="O770" s="8">
        <v>17.631607283500099</v>
      </c>
    </row>
    <row r="771" spans="14:15" x14ac:dyDescent="0.25">
      <c r="N771" s="8">
        <v>121</v>
      </c>
      <c r="O771" s="8">
        <v>20.171898205763021</v>
      </c>
    </row>
    <row r="772" spans="14:15" x14ac:dyDescent="0.25">
      <c r="N772" s="8">
        <v>122</v>
      </c>
      <c r="O772" s="8">
        <v>17.6165564117968</v>
      </c>
    </row>
    <row r="773" spans="14:15" x14ac:dyDescent="0.25">
      <c r="N773" s="8">
        <v>123</v>
      </c>
      <c r="O773" s="8">
        <v>6.0129684306672058</v>
      </c>
    </row>
    <row r="774" spans="14:15" x14ac:dyDescent="0.25">
      <c r="N774" s="8">
        <v>124</v>
      </c>
      <c r="O774" s="8">
        <v>23.664407288733454</v>
      </c>
    </row>
    <row r="775" spans="14:15" x14ac:dyDescent="0.25">
      <c r="N775" s="8">
        <v>125</v>
      </c>
      <c r="O775" s="8">
        <v>17.403123018806994</v>
      </c>
    </row>
    <row r="776" spans="14:15" x14ac:dyDescent="0.25">
      <c r="N776" s="8">
        <v>126</v>
      </c>
      <c r="O776" s="8">
        <v>18.561827655734877</v>
      </c>
    </row>
    <row r="777" spans="14:15" x14ac:dyDescent="0.25">
      <c r="N777" s="8">
        <v>127</v>
      </c>
      <c r="O777" s="8">
        <v>15.799947173447556</v>
      </c>
    </row>
    <row r="778" spans="14:15" x14ac:dyDescent="0.25">
      <c r="N778" s="8">
        <v>128</v>
      </c>
      <c r="O778" s="8">
        <v>14.105360837061824</v>
      </c>
    </row>
    <row r="779" spans="14:15" x14ac:dyDescent="0.25">
      <c r="N779" s="8">
        <v>129</v>
      </c>
      <c r="O779" s="8">
        <v>6.630622499304085</v>
      </c>
    </row>
    <row r="780" spans="14:15" x14ac:dyDescent="0.25">
      <c r="N780" s="8">
        <v>130</v>
      </c>
      <c r="O780" s="8">
        <v>14.451397094928263</v>
      </c>
    </row>
    <row r="781" spans="14:15" x14ac:dyDescent="0.25">
      <c r="N781" s="8">
        <v>131</v>
      </c>
      <c r="O781" s="8">
        <v>13.161433823564</v>
      </c>
    </row>
    <row r="782" spans="14:15" x14ac:dyDescent="0.25">
      <c r="N782" s="8">
        <v>132</v>
      </c>
      <c r="O782" s="8">
        <v>9.2615508370774613</v>
      </c>
    </row>
    <row r="783" spans="14:15" x14ac:dyDescent="0.25">
      <c r="N783" s="8">
        <v>133</v>
      </c>
      <c r="O783" s="8">
        <v>10.546411614972355</v>
      </c>
    </row>
    <row r="784" spans="14:15" x14ac:dyDescent="0.25">
      <c r="N784" s="8">
        <v>134</v>
      </c>
      <c r="O784" s="8">
        <v>7.3524458925385447</v>
      </c>
    </row>
    <row r="785" spans="14:15" x14ac:dyDescent="0.25">
      <c r="N785" s="8">
        <v>135</v>
      </c>
      <c r="O785" s="8">
        <v>19.884233465047554</v>
      </c>
    </row>
    <row r="786" spans="14:15" x14ac:dyDescent="0.25">
      <c r="N786" s="8">
        <v>136</v>
      </c>
      <c r="O786" s="8">
        <v>15.967289336291865</v>
      </c>
    </row>
    <row r="787" spans="14:15" x14ac:dyDescent="0.25">
      <c r="N787" s="8">
        <v>137</v>
      </c>
      <c r="O787" s="8">
        <v>13.126771040604359</v>
      </c>
    </row>
    <row r="788" spans="14:15" x14ac:dyDescent="0.25">
      <c r="N788" s="8">
        <v>138</v>
      </c>
      <c r="O788" s="8">
        <v>9.6797608222331473</v>
      </c>
    </row>
    <row r="789" spans="14:15" x14ac:dyDescent="0.25">
      <c r="N789" s="8">
        <v>139</v>
      </c>
      <c r="O789" s="8">
        <v>9.3568638707242933</v>
      </c>
    </row>
    <row r="790" spans="14:15" x14ac:dyDescent="0.25">
      <c r="N790" s="8">
        <v>140</v>
      </c>
      <c r="O790" s="8">
        <v>12.564089384028764</v>
      </c>
    </row>
    <row r="791" spans="14:15" x14ac:dyDescent="0.25">
      <c r="N791" s="8">
        <v>141</v>
      </c>
      <c r="O791" s="8">
        <v>9.8849838991926511</v>
      </c>
    </row>
    <row r="792" spans="14:15" x14ac:dyDescent="0.25">
      <c r="N792" s="8">
        <v>142</v>
      </c>
      <c r="O792" s="8">
        <v>14.366203378175044</v>
      </c>
    </row>
    <row r="793" spans="14:15" x14ac:dyDescent="0.25">
      <c r="N793" s="8">
        <v>143</v>
      </c>
      <c r="O793" s="8">
        <v>13.084020427196075</v>
      </c>
    </row>
    <row r="794" spans="14:15" x14ac:dyDescent="0.25">
      <c r="N794" s="8">
        <v>144</v>
      </c>
      <c r="O794" s="8">
        <v>8.9467312852672318</v>
      </c>
    </row>
    <row r="795" spans="14:15" x14ac:dyDescent="0.25">
      <c r="N795" s="8">
        <v>145</v>
      </c>
      <c r="O795" s="8">
        <v>25.324651492304856</v>
      </c>
    </row>
    <row r="796" spans="14:15" x14ac:dyDescent="0.25">
      <c r="N796" s="8">
        <v>146</v>
      </c>
      <c r="O796" s="8">
        <v>12.710137565034907</v>
      </c>
    </row>
    <row r="797" spans="14:15" x14ac:dyDescent="0.25">
      <c r="N797" s="8">
        <v>147</v>
      </c>
      <c r="O797" s="8">
        <v>15.600988064567089</v>
      </c>
    </row>
    <row r="798" spans="14:15" x14ac:dyDescent="0.25">
      <c r="N798" s="8">
        <v>148</v>
      </c>
      <c r="O798" s="8">
        <v>33.250868540163644</v>
      </c>
    </row>
    <row r="799" spans="14:15" x14ac:dyDescent="0.25">
      <c r="N799" s="8">
        <v>149</v>
      </c>
      <c r="O799" s="8">
        <v>24.291584023878034</v>
      </c>
    </row>
    <row r="800" spans="14:15" x14ac:dyDescent="0.25">
      <c r="N800" s="8">
        <v>150</v>
      </c>
      <c r="O800" s="8">
        <v>12.179408310303401</v>
      </c>
    </row>
    <row r="801" spans="14:15" x14ac:dyDescent="0.25">
      <c r="N801" s="8">
        <v>151</v>
      </c>
      <c r="O801" s="8">
        <v>18.093885586306008</v>
      </c>
    </row>
    <row r="802" spans="14:15" x14ac:dyDescent="0.25">
      <c r="N802" s="8">
        <v>152</v>
      </c>
      <c r="O802" s="8">
        <v>21.424182722928027</v>
      </c>
    </row>
    <row r="803" spans="14:15" x14ac:dyDescent="0.25">
      <c r="N803" s="8">
        <v>153</v>
      </c>
      <c r="O803" s="8">
        <v>13.640436221430281</v>
      </c>
    </row>
    <row r="804" spans="14:15" x14ac:dyDescent="0.25">
      <c r="N804" s="8">
        <v>154</v>
      </c>
      <c r="O804" s="8">
        <v>16.507692291006091</v>
      </c>
    </row>
    <row r="805" spans="14:15" x14ac:dyDescent="0.25">
      <c r="N805" s="8">
        <v>155</v>
      </c>
      <c r="O805" s="8">
        <v>17.412112445214408</v>
      </c>
    </row>
    <row r="806" spans="14:15" x14ac:dyDescent="0.25">
      <c r="N806" s="8">
        <v>156</v>
      </c>
      <c r="O806" s="8">
        <v>22.748111201894577</v>
      </c>
    </row>
    <row r="807" spans="14:15" x14ac:dyDescent="0.25">
      <c r="N807" s="8">
        <v>157</v>
      </c>
      <c r="O807" s="8">
        <v>11.877859616434048</v>
      </c>
    </row>
    <row r="808" spans="14:15" x14ac:dyDescent="0.25">
      <c r="N808" s="8">
        <v>158</v>
      </c>
      <c r="O808" s="8">
        <v>13.526315415970846</v>
      </c>
    </row>
    <row r="809" spans="14:15" x14ac:dyDescent="0.25">
      <c r="N809" s="8">
        <v>159</v>
      </c>
      <c r="O809" s="8">
        <v>7.4303419591704758</v>
      </c>
    </row>
    <row r="810" spans="14:15" x14ac:dyDescent="0.25">
      <c r="N810" s="8">
        <v>160</v>
      </c>
      <c r="O810" s="8">
        <v>8.4123200501054232</v>
      </c>
    </row>
    <row r="811" spans="14:15" x14ac:dyDescent="0.25">
      <c r="N811" s="8">
        <v>161</v>
      </c>
      <c r="O811" s="8">
        <v>15.349309895532643</v>
      </c>
    </row>
    <row r="812" spans="14:15" x14ac:dyDescent="0.25">
      <c r="N812" s="8">
        <v>162</v>
      </c>
      <c r="O812" s="8">
        <v>14.057435277898346</v>
      </c>
    </row>
    <row r="813" spans="14:15" x14ac:dyDescent="0.25">
      <c r="N813" s="8">
        <v>163</v>
      </c>
      <c r="O813" s="8">
        <v>12.799696095821901</v>
      </c>
    </row>
    <row r="814" spans="14:15" x14ac:dyDescent="0.25">
      <c r="N814" s="8">
        <v>164</v>
      </c>
      <c r="O814" s="8">
        <v>22.075521237653742</v>
      </c>
    </row>
    <row r="815" spans="14:15" x14ac:dyDescent="0.25">
      <c r="N815" s="8">
        <v>165</v>
      </c>
      <c r="O815" s="8">
        <v>8.9584282385692688</v>
      </c>
    </row>
    <row r="816" spans="14:15" x14ac:dyDescent="0.25">
      <c r="N816" s="8">
        <v>166</v>
      </c>
      <c r="O816" s="8">
        <v>7.5158111503823166</v>
      </c>
    </row>
    <row r="817" spans="14:15" x14ac:dyDescent="0.25">
      <c r="N817" s="8">
        <v>167</v>
      </c>
      <c r="O817" s="8">
        <v>27.843147010604291</v>
      </c>
    </row>
    <row r="818" spans="14:15" x14ac:dyDescent="0.25">
      <c r="N818" s="8">
        <v>168</v>
      </c>
      <c r="O818" s="8">
        <v>22.637128391988071</v>
      </c>
    </row>
    <row r="819" spans="14:15" x14ac:dyDescent="0.25">
      <c r="N819" s="8">
        <v>169</v>
      </c>
      <c r="O819" s="8">
        <v>27.230075408565469</v>
      </c>
    </row>
    <row r="820" spans="14:15" x14ac:dyDescent="0.25">
      <c r="N820" s="8">
        <v>170</v>
      </c>
      <c r="O820" s="8">
        <v>14.9018941636559</v>
      </c>
    </row>
    <row r="821" spans="14:15" x14ac:dyDescent="0.25">
      <c r="N821" s="8">
        <v>171</v>
      </c>
      <c r="O821" s="8">
        <v>10.807584637681176</v>
      </c>
    </row>
    <row r="822" spans="14:15" x14ac:dyDescent="0.25">
      <c r="N822" s="8">
        <v>172</v>
      </c>
      <c r="O822" s="8">
        <v>7.9535254896943366</v>
      </c>
    </row>
    <row r="823" spans="14:15" x14ac:dyDescent="0.25">
      <c r="N823" s="8">
        <v>173</v>
      </c>
      <c r="O823" s="8">
        <v>27.2216925353436</v>
      </c>
    </row>
    <row r="824" spans="14:15" x14ac:dyDescent="0.25">
      <c r="N824" s="8">
        <v>174</v>
      </c>
      <c r="O824" s="8">
        <v>13.174741148288978</v>
      </c>
    </row>
    <row r="825" spans="14:15" x14ac:dyDescent="0.25">
      <c r="N825" s="8">
        <v>175</v>
      </c>
      <c r="O825" s="8">
        <v>17.078129068536558</v>
      </c>
    </row>
    <row r="826" spans="14:15" x14ac:dyDescent="0.25">
      <c r="N826" s="8">
        <v>176</v>
      </c>
      <c r="O826" s="8">
        <v>9.7999811506236245</v>
      </c>
    </row>
    <row r="827" spans="14:15" x14ac:dyDescent="0.25">
      <c r="N827" s="8">
        <v>177</v>
      </c>
      <c r="O827" s="8">
        <v>21.894890802725861</v>
      </c>
    </row>
    <row r="828" spans="14:15" x14ac:dyDescent="0.25">
      <c r="N828" s="8">
        <v>178</v>
      </c>
      <c r="O828" s="8">
        <v>14.209965759820937</v>
      </c>
    </row>
    <row r="829" spans="14:15" x14ac:dyDescent="0.25">
      <c r="N829" s="8">
        <v>179</v>
      </c>
      <c r="O829" s="8">
        <v>11.079182329524073</v>
      </c>
    </row>
    <row r="830" spans="14:15" x14ac:dyDescent="0.25">
      <c r="N830" s="8">
        <v>180</v>
      </c>
      <c r="O830" s="8">
        <v>16.304479016471085</v>
      </c>
    </row>
    <row r="831" spans="14:15" x14ac:dyDescent="0.25">
      <c r="N831" s="8">
        <v>181</v>
      </c>
      <c r="O831" s="8">
        <v>15.320455598022555</v>
      </c>
    </row>
    <row r="832" spans="14:15" x14ac:dyDescent="0.25">
      <c r="N832" s="8">
        <v>182</v>
      </c>
      <c r="O832" s="8">
        <v>10.381806288554003</v>
      </c>
    </row>
    <row r="833" spans="14:15" x14ac:dyDescent="0.25">
      <c r="N833" s="8">
        <v>183</v>
      </c>
      <c r="O833" s="8">
        <v>13.499578712460302</v>
      </c>
    </row>
    <row r="834" spans="14:15" x14ac:dyDescent="0.25">
      <c r="N834" s="8">
        <v>184</v>
      </c>
      <c r="O834" s="8">
        <v>21.237229703607763</v>
      </c>
    </row>
    <row r="835" spans="14:15" x14ac:dyDescent="0.25">
      <c r="N835" s="8">
        <v>185</v>
      </c>
      <c r="O835" s="8">
        <v>16.390354199920015</v>
      </c>
    </row>
    <row r="836" spans="14:15" x14ac:dyDescent="0.25">
      <c r="N836" s="8">
        <v>186</v>
      </c>
      <c r="O836" s="8">
        <v>8.7528072674744077</v>
      </c>
    </row>
    <row r="837" spans="14:15" x14ac:dyDescent="0.25">
      <c r="N837" s="8">
        <v>187</v>
      </c>
      <c r="O837" s="8">
        <v>9.4461390858711614</v>
      </c>
    </row>
    <row r="838" spans="14:15" x14ac:dyDescent="0.25">
      <c r="N838" s="8">
        <v>188</v>
      </c>
      <c r="O838" s="8">
        <v>12.275694765620157</v>
      </c>
    </row>
    <row r="839" spans="14:15" x14ac:dyDescent="0.25">
      <c r="N839" s="8">
        <v>189</v>
      </c>
      <c r="O839" s="8">
        <v>9.4875313323048527</v>
      </c>
    </row>
    <row r="840" spans="14:15" x14ac:dyDescent="0.25">
      <c r="N840" s="8">
        <v>190</v>
      </c>
      <c r="O840" s="8">
        <v>13.306288836015899</v>
      </c>
    </row>
    <row r="841" spans="14:15" x14ac:dyDescent="0.25">
      <c r="N841" s="8">
        <v>191</v>
      </c>
      <c r="O841" s="8">
        <v>12.17772113666777</v>
      </c>
    </row>
    <row r="842" spans="14:15" x14ac:dyDescent="0.25">
      <c r="N842" s="8">
        <v>192</v>
      </c>
      <c r="O842" s="8">
        <v>10.250949611277365</v>
      </c>
    </row>
    <row r="843" spans="14:15" x14ac:dyDescent="0.25">
      <c r="N843" s="8">
        <v>193</v>
      </c>
      <c r="O843" s="8">
        <v>10.613412761321459</v>
      </c>
    </row>
    <row r="844" spans="14:15" x14ac:dyDescent="0.25">
      <c r="N844" s="8">
        <v>194</v>
      </c>
      <c r="O844" s="8">
        <v>14.301848747363694</v>
      </c>
    </row>
    <row r="845" spans="14:15" x14ac:dyDescent="0.25">
      <c r="N845" s="8">
        <v>195</v>
      </c>
      <c r="O845" s="8">
        <v>14.579690266056636</v>
      </c>
    </row>
    <row r="846" spans="14:15" x14ac:dyDescent="0.25">
      <c r="N846" s="8">
        <v>196</v>
      </c>
      <c r="O846" s="8">
        <v>19.651172593936288</v>
      </c>
    </row>
    <row r="847" spans="14:15" x14ac:dyDescent="0.25">
      <c r="N847" s="8">
        <v>197</v>
      </c>
      <c r="O847" s="8">
        <v>6.1653001256281037</v>
      </c>
    </row>
    <row r="848" spans="14:15" x14ac:dyDescent="0.25">
      <c r="N848" s="8">
        <v>198</v>
      </c>
      <c r="O848" s="8">
        <v>9.3136705763252579</v>
      </c>
    </row>
    <row r="849" spans="14:15" x14ac:dyDescent="0.25">
      <c r="N849" s="8">
        <v>199</v>
      </c>
      <c r="O849" s="8">
        <v>6.264911227911262</v>
      </c>
    </row>
    <row r="850" spans="14:15" x14ac:dyDescent="0.25">
      <c r="N850" s="8">
        <v>200</v>
      </c>
      <c r="O850" s="8">
        <v>8.1754212248132347</v>
      </c>
    </row>
    <row r="851" spans="14:15" x14ac:dyDescent="0.25">
      <c r="N851" s="8">
        <v>201</v>
      </c>
      <c r="O851" s="8">
        <v>16.568444468371734</v>
      </c>
    </row>
    <row r="852" spans="14:15" x14ac:dyDescent="0.25">
      <c r="N852" s="8">
        <v>202</v>
      </c>
      <c r="O852" s="8">
        <v>12.226814777391859</v>
      </c>
    </row>
    <row r="853" spans="14:15" x14ac:dyDescent="0.25">
      <c r="N853" s="8">
        <v>203</v>
      </c>
      <c r="O853" s="8">
        <v>15.078400763859481</v>
      </c>
    </row>
    <row r="854" spans="14:15" x14ac:dyDescent="0.25">
      <c r="N854" s="8">
        <v>204</v>
      </c>
      <c r="O854" s="8">
        <v>9.6523106049652956</v>
      </c>
    </row>
    <row r="855" spans="14:15" x14ac:dyDescent="0.25">
      <c r="N855" s="8">
        <v>205</v>
      </c>
      <c r="O855" s="8">
        <v>31.61353756263911</v>
      </c>
    </row>
    <row r="856" spans="14:15" x14ac:dyDescent="0.25">
      <c r="N856" s="8">
        <v>206</v>
      </c>
      <c r="O856" s="8">
        <v>9.7492445435343846</v>
      </c>
    </row>
    <row r="857" spans="14:15" x14ac:dyDescent="0.25">
      <c r="N857" s="8">
        <v>207</v>
      </c>
      <c r="O857" s="8">
        <v>7.5925198155626283</v>
      </c>
    </row>
    <row r="858" spans="14:15" x14ac:dyDescent="0.25">
      <c r="N858" s="8">
        <v>208</v>
      </c>
      <c r="O858" s="8">
        <v>14.313246079675533</v>
      </c>
    </row>
    <row r="859" spans="14:15" x14ac:dyDescent="0.25">
      <c r="N859" s="8">
        <v>209</v>
      </c>
      <c r="O859" s="8">
        <v>15.590005584571609</v>
      </c>
    </row>
    <row r="860" spans="14:15" x14ac:dyDescent="0.25">
      <c r="N860" s="8">
        <v>210</v>
      </c>
      <c r="O860" s="8">
        <v>10.432793880550786</v>
      </c>
    </row>
    <row r="861" spans="14:15" x14ac:dyDescent="0.25">
      <c r="N861" s="8">
        <v>211</v>
      </c>
      <c r="O861" s="8">
        <v>14.46272922655816</v>
      </c>
    </row>
    <row r="862" spans="14:15" x14ac:dyDescent="0.25">
      <c r="N862" s="8">
        <v>212</v>
      </c>
      <c r="O862" s="8">
        <v>20.946090221527328</v>
      </c>
    </row>
    <row r="863" spans="14:15" x14ac:dyDescent="0.25">
      <c r="N863" s="8">
        <v>213</v>
      </c>
      <c r="O863" s="8">
        <v>10.964775489844829</v>
      </c>
    </row>
    <row r="864" spans="14:15" x14ac:dyDescent="0.25">
      <c r="N864" s="8">
        <v>214</v>
      </c>
      <c r="O864" s="8">
        <v>21.451570176310824</v>
      </c>
    </row>
    <row r="865" spans="14:15" x14ac:dyDescent="0.25">
      <c r="N865" s="8">
        <v>215</v>
      </c>
      <c r="O865" s="8">
        <v>8.8995877957465055</v>
      </c>
    </row>
    <row r="866" spans="14:15" x14ac:dyDescent="0.25">
      <c r="N866" s="8">
        <v>216</v>
      </c>
      <c r="O866" s="8">
        <v>14.806924693596139</v>
      </c>
    </row>
    <row r="867" spans="14:15" x14ac:dyDescent="0.25">
      <c r="N867" s="8">
        <v>217</v>
      </c>
      <c r="O867" s="8">
        <v>16.023335729858669</v>
      </c>
    </row>
    <row r="868" spans="14:15" x14ac:dyDescent="0.25">
      <c r="N868" s="8">
        <v>218</v>
      </c>
      <c r="O868" s="8">
        <v>6.6795389378559733</v>
      </c>
    </row>
    <row r="869" spans="14:15" x14ac:dyDescent="0.25">
      <c r="N869" s="8">
        <v>219</v>
      </c>
      <c r="O869" s="8">
        <v>13.662051338770521</v>
      </c>
    </row>
    <row r="870" spans="14:15" x14ac:dyDescent="0.25">
      <c r="N870" s="8">
        <v>220</v>
      </c>
      <c r="O870" s="8">
        <v>17.671839842729504</v>
      </c>
    </row>
    <row r="871" spans="14:15" x14ac:dyDescent="0.25">
      <c r="N871" s="8">
        <v>221</v>
      </c>
      <c r="O871" s="8">
        <v>21.731547867885208</v>
      </c>
    </row>
    <row r="872" spans="14:15" x14ac:dyDescent="0.25">
      <c r="N872" s="8">
        <v>222</v>
      </c>
      <c r="O872" s="8">
        <v>4.1939876505687508</v>
      </c>
    </row>
    <row r="873" spans="14:15" x14ac:dyDescent="0.25">
      <c r="N873" s="8">
        <v>223</v>
      </c>
      <c r="O873" s="8">
        <v>17.070455224037108</v>
      </c>
    </row>
    <row r="874" spans="14:15" x14ac:dyDescent="0.25">
      <c r="N874" s="8">
        <v>224</v>
      </c>
      <c r="O874" s="8">
        <v>7.7948462928683</v>
      </c>
    </row>
    <row r="875" spans="14:15" x14ac:dyDescent="0.25">
      <c r="N875" s="8">
        <v>225</v>
      </c>
      <c r="O875" s="8">
        <v>13.191614808465385</v>
      </c>
    </row>
    <row r="876" spans="14:15" x14ac:dyDescent="0.25">
      <c r="N876" s="8">
        <v>226</v>
      </c>
      <c r="O876" s="8">
        <v>29.762452834816898</v>
      </c>
    </row>
    <row r="877" spans="14:15" x14ac:dyDescent="0.25">
      <c r="N877" s="8">
        <v>227</v>
      </c>
      <c r="O877" s="8">
        <v>21.70844940140919</v>
      </c>
    </row>
    <row r="878" spans="14:15" x14ac:dyDescent="0.25">
      <c r="N878" s="8">
        <v>228</v>
      </c>
      <c r="O878" s="8">
        <v>28.540476920664076</v>
      </c>
    </row>
    <row r="879" spans="14:15" x14ac:dyDescent="0.25">
      <c r="N879" s="8">
        <v>229</v>
      </c>
      <c r="O879" s="8">
        <v>21.056924845210325</v>
      </c>
    </row>
    <row r="880" spans="14:15" x14ac:dyDescent="0.25">
      <c r="N880" s="8">
        <v>230</v>
      </c>
      <c r="O880" s="8">
        <v>12.771923973501886</v>
      </c>
    </row>
    <row r="881" spans="14:15" x14ac:dyDescent="0.25">
      <c r="N881" s="8">
        <v>231</v>
      </c>
      <c r="O881" s="8">
        <v>16.631311210240504</v>
      </c>
    </row>
    <row r="882" spans="14:15" x14ac:dyDescent="0.25">
      <c r="N882" s="8">
        <v>232</v>
      </c>
      <c r="O882" s="8">
        <v>17.252070732926693</v>
      </c>
    </row>
    <row r="883" spans="14:15" x14ac:dyDescent="0.25">
      <c r="N883" s="8">
        <v>233</v>
      </c>
      <c r="O883" s="8">
        <v>18.856640202689118</v>
      </c>
    </row>
    <row r="884" spans="14:15" x14ac:dyDescent="0.25">
      <c r="N884" s="8">
        <v>234</v>
      </c>
      <c r="O884" s="8">
        <v>4.9863404278432721</v>
      </c>
    </row>
    <row r="885" spans="14:15" x14ac:dyDescent="0.25">
      <c r="N885" s="8">
        <v>235</v>
      </c>
      <c r="O885" s="8">
        <v>23.492297445034854</v>
      </c>
    </row>
    <row r="886" spans="14:15" x14ac:dyDescent="0.25">
      <c r="N886" s="8">
        <v>236</v>
      </c>
      <c r="O886" s="8">
        <v>21.138352799493273</v>
      </c>
    </row>
    <row r="887" spans="14:15" x14ac:dyDescent="0.25">
      <c r="N887" s="8">
        <v>237</v>
      </c>
      <c r="O887" s="8">
        <v>5.9058483456621449</v>
      </c>
    </row>
    <row r="888" spans="14:15" x14ac:dyDescent="0.25">
      <c r="N888" s="8">
        <v>238</v>
      </c>
      <c r="O888" s="8">
        <v>9.459870998225389</v>
      </c>
    </row>
    <row r="889" spans="14:15" x14ac:dyDescent="0.25">
      <c r="N889" s="8">
        <v>239</v>
      </c>
      <c r="O889" s="8">
        <v>16.731036176954031</v>
      </c>
    </row>
    <row r="890" spans="14:15" x14ac:dyDescent="0.25">
      <c r="N890" s="8">
        <v>240</v>
      </c>
      <c r="O890" s="8">
        <v>18.195982698883757</v>
      </c>
    </row>
    <row r="891" spans="14:15" x14ac:dyDescent="0.25">
      <c r="N891" s="8">
        <v>241</v>
      </c>
      <c r="O891" s="8">
        <v>5.8080323660407691</v>
      </c>
    </row>
    <row r="892" spans="14:15" x14ac:dyDescent="0.25">
      <c r="N892" s="8">
        <v>242</v>
      </c>
      <c r="O892" s="8">
        <v>9.3438478059900625</v>
      </c>
    </row>
    <row r="893" spans="14:15" x14ac:dyDescent="0.25">
      <c r="N893" s="8">
        <v>243</v>
      </c>
      <c r="O893" s="8">
        <v>10.121118529789417</v>
      </c>
    </row>
    <row r="894" spans="14:15" x14ac:dyDescent="0.25">
      <c r="N894" s="8">
        <v>244</v>
      </c>
      <c r="O894" s="8">
        <v>10.735706460394162</v>
      </c>
    </row>
    <row r="895" spans="14:15" x14ac:dyDescent="0.25">
      <c r="N895" s="8">
        <v>245</v>
      </c>
      <c r="O895" s="8">
        <v>8.765121864908993</v>
      </c>
    </row>
    <row r="896" spans="14:15" x14ac:dyDescent="0.25">
      <c r="N896" s="8">
        <v>246</v>
      </c>
      <c r="O896" s="8">
        <v>6.7624011487686611</v>
      </c>
    </row>
    <row r="897" spans="14:15" x14ac:dyDescent="0.25">
      <c r="N897" s="8">
        <v>247</v>
      </c>
      <c r="O897" s="8">
        <v>21.480555457330507</v>
      </c>
    </row>
    <row r="898" spans="14:15" x14ac:dyDescent="0.25">
      <c r="N898" s="8">
        <v>248</v>
      </c>
      <c r="O898" s="8">
        <v>10.034306963974283</v>
      </c>
    </row>
    <row r="899" spans="14:15" x14ac:dyDescent="0.25">
      <c r="N899" s="8">
        <v>249</v>
      </c>
      <c r="O899" s="8">
        <v>16.420940265632805</v>
      </c>
    </row>
    <row r="900" spans="14:15" x14ac:dyDescent="0.25">
      <c r="N900" s="8">
        <v>250</v>
      </c>
      <c r="O900" s="8">
        <v>30.42517041760231</v>
      </c>
    </row>
    <row r="901" spans="14:15" x14ac:dyDescent="0.25">
      <c r="N901" s="8">
        <v>251</v>
      </c>
      <c r="O901" s="8">
        <v>7.5243857492283981</v>
      </c>
    </row>
    <row r="902" spans="14:15" x14ac:dyDescent="0.25">
      <c r="N902" s="8">
        <v>252</v>
      </c>
      <c r="O902" s="8">
        <v>14.382943287037669</v>
      </c>
    </row>
    <row r="903" spans="14:15" x14ac:dyDescent="0.25">
      <c r="N903" s="8">
        <v>253</v>
      </c>
      <c r="O903" s="8">
        <v>7.7076431668842229</v>
      </c>
    </row>
    <row r="904" spans="14:15" x14ac:dyDescent="0.25">
      <c r="N904" s="8">
        <v>254</v>
      </c>
      <c r="O904" s="8">
        <v>11.542457388892389</v>
      </c>
    </row>
    <row r="905" spans="14:15" x14ac:dyDescent="0.25">
      <c r="N905" s="8">
        <v>255</v>
      </c>
      <c r="O905" s="8">
        <v>10.313091903403532</v>
      </c>
    </row>
    <row r="906" spans="14:15" x14ac:dyDescent="0.25">
      <c r="N906" s="8">
        <v>256</v>
      </c>
      <c r="O906" s="8">
        <v>10.100457380087697</v>
      </c>
    </row>
    <row r="907" spans="14:15" x14ac:dyDescent="0.25">
      <c r="N907" s="8">
        <v>257</v>
      </c>
      <c r="O907" s="8">
        <v>7.0897177226133961</v>
      </c>
    </row>
    <row r="908" spans="14:15" x14ac:dyDescent="0.25">
      <c r="N908" s="8">
        <v>258</v>
      </c>
      <c r="O908" s="8">
        <v>14.419807015500842</v>
      </c>
    </row>
    <row r="909" spans="14:15" x14ac:dyDescent="0.25">
      <c r="N909" s="8">
        <v>259</v>
      </c>
      <c r="O909" s="8">
        <v>7.3451160552061321</v>
      </c>
    </row>
    <row r="910" spans="14:15" x14ac:dyDescent="0.25">
      <c r="N910" s="8">
        <v>260</v>
      </c>
      <c r="O910" s="8">
        <v>12.932759767471453</v>
      </c>
    </row>
    <row r="911" spans="14:15" x14ac:dyDescent="0.25">
      <c r="N911" s="8">
        <v>261</v>
      </c>
      <c r="O911" s="8">
        <v>8.0491656394288693</v>
      </c>
    </row>
    <row r="912" spans="14:15" x14ac:dyDescent="0.25">
      <c r="N912" s="8">
        <v>262</v>
      </c>
      <c r="O912" s="8">
        <v>13.462980430481776</v>
      </c>
    </row>
    <row r="913" spans="14:15" x14ac:dyDescent="0.25">
      <c r="N913" s="8">
        <v>263</v>
      </c>
      <c r="O913" s="8">
        <v>5.4978813212284567</v>
      </c>
    </row>
    <row r="914" spans="14:15" x14ac:dyDescent="0.25">
      <c r="N914" s="8">
        <v>264</v>
      </c>
      <c r="O914" s="8">
        <v>12.55064588684953</v>
      </c>
    </row>
    <row r="915" spans="14:15" x14ac:dyDescent="0.25">
      <c r="N915" s="8">
        <v>265</v>
      </c>
      <c r="O915" s="8">
        <v>22.737687308404805</v>
      </c>
    </row>
    <row r="916" spans="14:15" x14ac:dyDescent="0.25">
      <c r="N916" s="8">
        <v>266</v>
      </c>
      <c r="O916" s="8">
        <v>19.116590652281914</v>
      </c>
    </row>
    <row r="917" spans="14:15" x14ac:dyDescent="0.25">
      <c r="N917" s="8">
        <v>267</v>
      </c>
      <c r="O917" s="8">
        <v>20.027309300838272</v>
      </c>
    </row>
    <row r="918" spans="14:15" x14ac:dyDescent="0.25">
      <c r="N918" s="8">
        <v>268</v>
      </c>
      <c r="O918" s="8">
        <v>11.234984761485748</v>
      </c>
    </row>
    <row r="919" spans="14:15" x14ac:dyDescent="0.25">
      <c r="N919" s="8">
        <v>269</v>
      </c>
      <c r="O919" s="8">
        <v>6.5976280027460712</v>
      </c>
    </row>
    <row r="920" spans="14:15" x14ac:dyDescent="0.25">
      <c r="N920" s="8">
        <v>270</v>
      </c>
      <c r="O920" s="8">
        <v>8.6148264034466866</v>
      </c>
    </row>
    <row r="921" spans="14:15" x14ac:dyDescent="0.25">
      <c r="N921" s="8">
        <v>271</v>
      </c>
      <c r="O921" s="8">
        <v>9.3327318236364327</v>
      </c>
    </row>
    <row r="922" spans="14:15" x14ac:dyDescent="0.25">
      <c r="N922" s="8">
        <v>272</v>
      </c>
      <c r="O922" s="8">
        <v>18.052498235236001</v>
      </c>
    </row>
    <row r="923" spans="14:15" x14ac:dyDescent="0.25">
      <c r="N923" s="8">
        <v>273</v>
      </c>
      <c r="O923" s="8">
        <v>14.273626121562531</v>
      </c>
    </row>
    <row r="924" spans="14:15" x14ac:dyDescent="0.25">
      <c r="N924" s="8">
        <v>274</v>
      </c>
      <c r="O924" s="8">
        <v>11.549805333924546</v>
      </c>
    </row>
    <row r="925" spans="14:15" x14ac:dyDescent="0.25">
      <c r="N925" s="8">
        <v>275</v>
      </c>
      <c r="O925" s="8">
        <v>8.2793697428829116</v>
      </c>
    </row>
    <row r="926" spans="14:15" x14ac:dyDescent="0.25">
      <c r="N926" s="8">
        <v>276</v>
      </c>
      <c r="O926" s="8">
        <v>17.862888188391587</v>
      </c>
    </row>
    <row r="927" spans="14:15" x14ac:dyDescent="0.25">
      <c r="N927" s="8">
        <v>277</v>
      </c>
      <c r="O927" s="8">
        <v>8.2539236185913403</v>
      </c>
    </row>
    <row r="928" spans="14:15" x14ac:dyDescent="0.25">
      <c r="N928" s="8">
        <v>278</v>
      </c>
      <c r="O928" s="8">
        <v>14.26423850752751</v>
      </c>
    </row>
    <row r="929" spans="14:15" x14ac:dyDescent="0.25">
      <c r="N929" s="8">
        <v>279</v>
      </c>
      <c r="O929" s="8">
        <v>17.478677835788922</v>
      </c>
    </row>
    <row r="930" spans="14:15" x14ac:dyDescent="0.25">
      <c r="N930" s="8">
        <v>280</v>
      </c>
      <c r="O930" s="8">
        <v>13.57297299084855</v>
      </c>
    </row>
    <row r="931" spans="14:15" x14ac:dyDescent="0.25">
      <c r="N931" s="8">
        <v>281</v>
      </c>
      <c r="O931" s="8">
        <v>8.3306704914015199</v>
      </c>
    </row>
    <row r="932" spans="14:15" x14ac:dyDescent="0.25">
      <c r="N932" s="8">
        <v>282</v>
      </c>
      <c r="O932" s="8">
        <v>13.649700541273493</v>
      </c>
    </row>
    <row r="933" spans="14:15" x14ac:dyDescent="0.25">
      <c r="N933" s="8">
        <v>283</v>
      </c>
      <c r="O933" s="8">
        <v>18.311918307607062</v>
      </c>
    </row>
    <row r="934" spans="14:15" x14ac:dyDescent="0.25">
      <c r="N934" s="8">
        <v>284</v>
      </c>
      <c r="O934" s="8">
        <v>17.514823681614541</v>
      </c>
    </row>
    <row r="935" spans="14:15" x14ac:dyDescent="0.25">
      <c r="N935" s="8">
        <v>285</v>
      </c>
      <c r="O935" s="8">
        <v>9.988079993892482</v>
      </c>
    </row>
    <row r="936" spans="14:15" x14ac:dyDescent="0.25">
      <c r="N936" s="8">
        <v>286</v>
      </c>
      <c r="O936" s="8">
        <v>9.9364058012829197</v>
      </c>
    </row>
    <row r="937" spans="14:15" x14ac:dyDescent="0.25">
      <c r="N937" s="8">
        <v>287</v>
      </c>
      <c r="O937" s="8">
        <v>12.165479221608191</v>
      </c>
    </row>
    <row r="938" spans="14:15" x14ac:dyDescent="0.25">
      <c r="N938" s="8">
        <v>288</v>
      </c>
      <c r="O938" s="8">
        <v>15.158174040185749</v>
      </c>
    </row>
    <row r="939" spans="14:15" x14ac:dyDescent="0.25">
      <c r="N939" s="8">
        <v>289</v>
      </c>
      <c r="O939" s="8">
        <v>14.695648398332963</v>
      </c>
    </row>
    <row r="940" spans="14:15" x14ac:dyDescent="0.25">
      <c r="N940" s="8">
        <v>290</v>
      </c>
      <c r="O940" s="8">
        <v>5.2516512738022696</v>
      </c>
    </row>
    <row r="941" spans="14:15" x14ac:dyDescent="0.25">
      <c r="N941" s="8">
        <v>291</v>
      </c>
      <c r="O941" s="8">
        <v>6.3746197250705317</v>
      </c>
    </row>
    <row r="942" spans="14:15" x14ac:dyDescent="0.25">
      <c r="N942" s="8">
        <v>292</v>
      </c>
      <c r="O942" s="8">
        <v>8.909679105396842</v>
      </c>
    </row>
    <row r="943" spans="14:15" x14ac:dyDescent="0.25">
      <c r="N943" s="8">
        <v>293</v>
      </c>
      <c r="O943" s="8">
        <v>6.977235279223347</v>
      </c>
    </row>
    <row r="944" spans="14:15" x14ac:dyDescent="0.25">
      <c r="N944" s="8">
        <v>294</v>
      </c>
      <c r="O944" s="8">
        <v>9.8580289522437869</v>
      </c>
    </row>
    <row r="945" spans="14:15" x14ac:dyDescent="0.25">
      <c r="N945" s="8">
        <v>295</v>
      </c>
      <c r="O945" s="8">
        <v>15.025678286968578</v>
      </c>
    </row>
    <row r="946" spans="14:15" x14ac:dyDescent="0.25">
      <c r="N946" s="8">
        <v>296</v>
      </c>
      <c r="O946" s="8">
        <v>6.4109255695587297</v>
      </c>
    </row>
    <row r="947" spans="14:15" x14ac:dyDescent="0.25">
      <c r="N947" s="8">
        <v>297</v>
      </c>
      <c r="O947" s="8">
        <v>4.5802764134499414</v>
      </c>
    </row>
    <row r="948" spans="14:15" x14ac:dyDescent="0.25">
      <c r="N948" s="8">
        <v>298</v>
      </c>
      <c r="O948" s="8">
        <v>18.023912895138764</v>
      </c>
    </row>
    <row r="949" spans="14:15" x14ac:dyDescent="0.25">
      <c r="N949" s="8">
        <v>299</v>
      </c>
      <c r="O949" s="8">
        <v>23.106233288277195</v>
      </c>
    </row>
    <row r="950" spans="14:15" x14ac:dyDescent="0.25">
      <c r="N950" s="8">
        <v>300</v>
      </c>
      <c r="O950" s="8">
        <v>19.524172475588799</v>
      </c>
    </row>
    <row r="951" spans="14:15" x14ac:dyDescent="0.25">
      <c r="N951" s="8">
        <v>301</v>
      </c>
      <c r="O951" s="8">
        <v>17.959104758844703</v>
      </c>
    </row>
    <row r="952" spans="14:15" x14ac:dyDescent="0.25">
      <c r="N952" s="8">
        <v>302</v>
      </c>
      <c r="O952" s="8">
        <v>13.788561042816383</v>
      </c>
    </row>
    <row r="953" spans="14:15" x14ac:dyDescent="0.25">
      <c r="N953" s="8">
        <v>303</v>
      </c>
      <c r="O953" s="8">
        <v>8.0815733871464772</v>
      </c>
    </row>
    <row r="954" spans="14:15" x14ac:dyDescent="0.25">
      <c r="N954" s="8">
        <v>304</v>
      </c>
      <c r="O954" s="8">
        <v>12.716168221453181</v>
      </c>
    </row>
    <row r="955" spans="14:15" x14ac:dyDescent="0.25">
      <c r="N955" s="8">
        <v>305</v>
      </c>
      <c r="O955" s="8">
        <v>15.805875991678228</v>
      </c>
    </row>
    <row r="956" spans="14:15" x14ac:dyDescent="0.25">
      <c r="N956" s="8">
        <v>306</v>
      </c>
      <c r="O956" s="8">
        <v>9.3416675021977849</v>
      </c>
    </row>
    <row r="957" spans="14:15" x14ac:dyDescent="0.25">
      <c r="N957" s="8">
        <v>307</v>
      </c>
      <c r="O957" s="8">
        <v>14.732603151185291</v>
      </c>
    </row>
    <row r="958" spans="14:15" x14ac:dyDescent="0.25">
      <c r="N958" s="8">
        <v>308</v>
      </c>
      <c r="O958" s="8">
        <v>22.565501047928073</v>
      </c>
    </row>
    <row r="959" spans="14:15" x14ac:dyDescent="0.25">
      <c r="N959" s="8">
        <v>309</v>
      </c>
      <c r="O959" s="8">
        <v>8.9687134924407808</v>
      </c>
    </row>
    <row r="960" spans="14:15" x14ac:dyDescent="0.25">
      <c r="N960" s="8">
        <v>310</v>
      </c>
      <c r="O960" s="8">
        <v>14.599448352926553</v>
      </c>
    </row>
    <row r="961" spans="14:15" x14ac:dyDescent="0.25">
      <c r="N961" s="8">
        <v>311</v>
      </c>
      <c r="O961" s="8">
        <v>14.288122694433474</v>
      </c>
    </row>
    <row r="962" spans="14:15" x14ac:dyDescent="0.25">
      <c r="N962" s="8">
        <v>312</v>
      </c>
      <c r="O962" s="8">
        <v>20.75941624560987</v>
      </c>
    </row>
    <row r="963" spans="14:15" x14ac:dyDescent="0.25">
      <c r="N963" s="8">
        <v>313</v>
      </c>
      <c r="O963" s="8">
        <v>23.03644891564787</v>
      </c>
    </row>
    <row r="964" spans="14:15" x14ac:dyDescent="0.25">
      <c r="N964" s="8">
        <v>314</v>
      </c>
      <c r="O964" s="8">
        <v>13.417239738543614</v>
      </c>
    </row>
    <row r="965" spans="14:15" x14ac:dyDescent="0.25">
      <c r="N965" s="8">
        <v>315</v>
      </c>
      <c r="O965" s="8">
        <v>9.5567028857289937</v>
      </c>
    </row>
    <row r="966" spans="14:15" x14ac:dyDescent="0.25">
      <c r="N966" s="8">
        <v>316</v>
      </c>
      <c r="O966" s="8">
        <v>9.0279321071110399</v>
      </c>
    </row>
    <row r="967" spans="14:15" x14ac:dyDescent="0.25">
      <c r="N967" s="8">
        <v>317</v>
      </c>
      <c r="O967" s="8">
        <v>8.9322053900778915</v>
      </c>
    </row>
    <row r="968" spans="14:15" x14ac:dyDescent="0.25">
      <c r="N968" s="8">
        <v>318</v>
      </c>
      <c r="O968" s="8">
        <v>13.320814864759756</v>
      </c>
    </row>
    <row r="969" spans="14:15" x14ac:dyDescent="0.25">
      <c r="N969" s="8">
        <v>319</v>
      </c>
      <c r="O969" s="8">
        <v>13.759676835771705</v>
      </c>
    </row>
    <row r="970" spans="14:15" x14ac:dyDescent="0.25">
      <c r="N970" s="8">
        <v>320</v>
      </c>
      <c r="O970" s="8">
        <v>7.2776005856643655</v>
      </c>
    </row>
    <row r="971" spans="14:15" x14ac:dyDescent="0.25">
      <c r="N971" s="8">
        <v>321</v>
      </c>
      <c r="O971" s="8">
        <v>54.979998741126003</v>
      </c>
    </row>
    <row r="972" spans="14:15" x14ac:dyDescent="0.25">
      <c r="N972" s="8">
        <v>322</v>
      </c>
      <c r="O972" s="8">
        <v>25.189446201427696</v>
      </c>
    </row>
    <row r="973" spans="14:15" x14ac:dyDescent="0.25">
      <c r="N973" s="8">
        <v>323</v>
      </c>
      <c r="O973" s="8">
        <v>9.5919975954294596</v>
      </c>
    </row>
    <row r="974" spans="14:15" x14ac:dyDescent="0.25">
      <c r="N974" s="8">
        <v>324</v>
      </c>
      <c r="O974" s="8">
        <v>7.4493016249197712</v>
      </c>
    </row>
    <row r="975" spans="14:15" x14ac:dyDescent="0.25">
      <c r="N975" s="8">
        <v>325</v>
      </c>
      <c r="O975" s="8">
        <v>22.329414391106592</v>
      </c>
    </row>
    <row r="976" spans="14:15" x14ac:dyDescent="0.25">
      <c r="N976" s="8">
        <v>326</v>
      </c>
      <c r="O976" s="8">
        <v>16.732857915912312</v>
      </c>
    </row>
    <row r="977" spans="14:15" x14ac:dyDescent="0.25">
      <c r="N977" s="8">
        <v>327</v>
      </c>
      <c r="O977" s="8">
        <v>4.8931072801570314</v>
      </c>
    </row>
    <row r="978" spans="14:15" x14ac:dyDescent="0.25">
      <c r="N978" s="8">
        <v>328</v>
      </c>
      <c r="O978" s="8">
        <v>5.736697416636515</v>
      </c>
    </row>
    <row r="979" spans="14:15" x14ac:dyDescent="0.25">
      <c r="N979" s="8">
        <v>329</v>
      </c>
      <c r="O979" s="8">
        <v>23.416466065194939</v>
      </c>
    </row>
    <row r="980" spans="14:15" x14ac:dyDescent="0.25">
      <c r="N980" s="8">
        <v>330</v>
      </c>
      <c r="O980" s="8">
        <v>9.5405729663203704</v>
      </c>
    </row>
    <row r="981" spans="14:15" x14ac:dyDescent="0.25">
      <c r="N981" s="8">
        <v>331</v>
      </c>
      <c r="O981" s="8">
        <v>5.9940540391063424</v>
      </c>
    </row>
    <row r="982" spans="14:15" x14ac:dyDescent="0.25">
      <c r="N982" s="8">
        <v>332</v>
      </c>
      <c r="O982" s="8">
        <v>8.8412075470538589</v>
      </c>
    </row>
    <row r="983" spans="14:15" x14ac:dyDescent="0.25">
      <c r="N983" s="8">
        <v>333</v>
      </c>
      <c r="O983" s="8">
        <v>12.379123565746507</v>
      </c>
    </row>
    <row r="984" spans="14:15" x14ac:dyDescent="0.25">
      <c r="N984" s="8">
        <v>334</v>
      </c>
      <c r="O984" s="8">
        <v>13.009223033959955</v>
      </c>
    </row>
    <row r="985" spans="14:15" x14ac:dyDescent="0.25">
      <c r="N985" s="8">
        <v>335</v>
      </c>
      <c r="O985" s="8">
        <v>9.4535550178925618</v>
      </c>
    </row>
    <row r="986" spans="14:15" x14ac:dyDescent="0.25">
      <c r="N986" s="8">
        <v>336</v>
      </c>
      <c r="O986" s="8">
        <v>12.333021910532748</v>
      </c>
    </row>
    <row r="987" spans="14:15" x14ac:dyDescent="0.25">
      <c r="N987" s="8">
        <v>337</v>
      </c>
      <c r="O987" s="8">
        <v>12.602975392329196</v>
      </c>
    </row>
    <row r="988" spans="14:15" x14ac:dyDescent="0.25">
      <c r="N988" s="8">
        <v>338</v>
      </c>
      <c r="O988" s="8">
        <v>16.327732887293646</v>
      </c>
    </row>
    <row r="989" spans="14:15" x14ac:dyDescent="0.25">
      <c r="N989" s="8">
        <v>339</v>
      </c>
      <c r="O989" s="8">
        <v>21.7410311962592</v>
      </c>
    </row>
    <row r="990" spans="14:15" x14ac:dyDescent="0.25">
      <c r="N990" s="8">
        <v>340</v>
      </c>
      <c r="O990" s="8">
        <v>17.609275773582418</v>
      </c>
    </row>
    <row r="991" spans="14:15" x14ac:dyDescent="0.25">
      <c r="N991" s="8">
        <v>341</v>
      </c>
      <c r="O991" s="8">
        <v>21.440918377169087</v>
      </c>
    </row>
    <row r="992" spans="14:15" x14ac:dyDescent="0.25">
      <c r="N992" s="8">
        <v>342</v>
      </c>
      <c r="O992" s="8">
        <v>8.3733839865872071</v>
      </c>
    </row>
    <row r="993" spans="14:15" x14ac:dyDescent="0.25">
      <c r="N993" s="8">
        <v>343</v>
      </c>
      <c r="O993" s="8">
        <v>14.790165193049576</v>
      </c>
    </row>
    <row r="994" spans="14:15" x14ac:dyDescent="0.25">
      <c r="N994" s="8">
        <v>344</v>
      </c>
      <c r="O994" s="8">
        <v>11.670356501244399</v>
      </c>
    </row>
    <row r="995" spans="14:15" x14ac:dyDescent="0.25">
      <c r="N995" s="8">
        <v>345</v>
      </c>
      <c r="O995" s="8">
        <v>12.507919753576516</v>
      </c>
    </row>
    <row r="996" spans="14:15" x14ac:dyDescent="0.25">
      <c r="N996" s="8">
        <v>346</v>
      </c>
      <c r="O996" s="8">
        <v>9.8501713446198398</v>
      </c>
    </row>
    <row r="997" spans="14:15" x14ac:dyDescent="0.25">
      <c r="N997" s="8">
        <v>347</v>
      </c>
      <c r="O997" s="8">
        <v>7.5419553465142739</v>
      </c>
    </row>
    <row r="998" spans="14:15" x14ac:dyDescent="0.25">
      <c r="N998" s="8">
        <v>348</v>
      </c>
      <c r="O998" s="8">
        <v>9.3249100042853943</v>
      </c>
    </row>
    <row r="999" spans="14:15" x14ac:dyDescent="0.25">
      <c r="N999" s="8">
        <v>349</v>
      </c>
      <c r="O999" s="8">
        <v>4.4965125174935228</v>
      </c>
    </row>
    <row r="1000" spans="14:15" x14ac:dyDescent="0.25">
      <c r="N1000" s="8">
        <v>350</v>
      </c>
      <c r="O1000" s="8">
        <v>16.492037484115858</v>
      </c>
    </row>
    <row r="1001" spans="14:15" x14ac:dyDescent="0.25">
      <c r="N1001" s="8">
        <v>351</v>
      </c>
      <c r="O1001" s="8">
        <v>12.221190334060925</v>
      </c>
    </row>
    <row r="1002" spans="14:15" x14ac:dyDescent="0.25">
      <c r="N1002" s="8">
        <v>352</v>
      </c>
      <c r="O1002" s="8">
        <v>10.321847143732763</v>
      </c>
    </row>
    <row r="1003" spans="14:15" x14ac:dyDescent="0.25">
      <c r="N1003" s="8">
        <v>353</v>
      </c>
      <c r="O1003" s="8">
        <v>12.615141689756353</v>
      </c>
    </row>
    <row r="1004" spans="14:15" x14ac:dyDescent="0.25">
      <c r="N1004" s="8">
        <v>354</v>
      </c>
      <c r="O1004" s="8">
        <v>22.651465189576236</v>
      </c>
    </row>
    <row r="1005" spans="14:15" x14ac:dyDescent="0.25">
      <c r="N1005" s="8">
        <v>355</v>
      </c>
      <c r="O1005" s="8">
        <v>8.4551483667864087</v>
      </c>
    </row>
    <row r="1006" spans="14:15" x14ac:dyDescent="0.25">
      <c r="N1006" s="8">
        <v>356</v>
      </c>
      <c r="O1006" s="8">
        <v>15.770852156417579</v>
      </c>
    </row>
    <row r="1007" spans="14:15" x14ac:dyDescent="0.25">
      <c r="N1007" s="8">
        <v>357</v>
      </c>
      <c r="O1007" s="8">
        <v>18.369134086920791</v>
      </c>
    </row>
    <row r="1008" spans="14:15" x14ac:dyDescent="0.25">
      <c r="N1008" s="8">
        <v>358</v>
      </c>
      <c r="O1008" s="8">
        <v>24.46718832394788</v>
      </c>
    </row>
    <row r="1009" spans="14:15" x14ac:dyDescent="0.25">
      <c r="N1009" s="8">
        <v>359</v>
      </c>
      <c r="O1009" s="8">
        <v>15.234662860693815</v>
      </c>
    </row>
    <row r="1010" spans="14:15" x14ac:dyDescent="0.25">
      <c r="N1010" s="8">
        <v>360</v>
      </c>
      <c r="O1010" s="8">
        <v>17.639609782662703</v>
      </c>
    </row>
    <row r="1011" spans="14:15" x14ac:dyDescent="0.25">
      <c r="N1011" s="8">
        <v>361</v>
      </c>
      <c r="O1011" s="8">
        <v>6.8639037052469991</v>
      </c>
    </row>
    <row r="1012" spans="14:15" x14ac:dyDescent="0.25">
      <c r="N1012" s="8">
        <v>362</v>
      </c>
      <c r="O1012" s="8">
        <v>16.896843715829313</v>
      </c>
    </row>
    <row r="1013" spans="14:15" x14ac:dyDescent="0.25">
      <c r="N1013" s="8">
        <v>363</v>
      </c>
      <c r="O1013" s="8">
        <v>11.667292597618754</v>
      </c>
    </row>
    <row r="1014" spans="14:15" x14ac:dyDescent="0.25">
      <c r="N1014" s="8">
        <v>364</v>
      </c>
      <c r="O1014" s="8">
        <v>11.346550924053314</v>
      </c>
    </row>
    <row r="1015" spans="14:15" x14ac:dyDescent="0.25">
      <c r="N1015" s="8">
        <v>365</v>
      </c>
      <c r="O1015" s="8">
        <v>13.117334982998724</v>
      </c>
    </row>
    <row r="1016" spans="14:15" x14ac:dyDescent="0.25">
      <c r="N1016" s="8">
        <v>366</v>
      </c>
      <c r="O1016" s="8">
        <v>8.9259698907056926</v>
      </c>
    </row>
    <row r="1017" spans="14:15" x14ac:dyDescent="0.25">
      <c r="N1017" s="8">
        <v>367</v>
      </c>
      <c r="O1017" s="8">
        <v>16.251862914461476</v>
      </c>
    </row>
    <row r="1018" spans="14:15" x14ac:dyDescent="0.25">
      <c r="N1018" s="8">
        <v>368</v>
      </c>
      <c r="O1018" s="8">
        <v>10.867836696181195</v>
      </c>
    </row>
    <row r="1019" spans="14:15" x14ac:dyDescent="0.25">
      <c r="N1019" s="8">
        <v>369</v>
      </c>
      <c r="O1019" s="8">
        <v>18.737113857387858</v>
      </c>
    </row>
    <row r="1020" spans="14:15" x14ac:dyDescent="0.25">
      <c r="N1020" s="8">
        <v>370</v>
      </c>
      <c r="O1020" s="8">
        <v>7.8948816934788875</v>
      </c>
    </row>
    <row r="1021" spans="14:15" x14ac:dyDescent="0.25">
      <c r="N1021" s="8">
        <v>371</v>
      </c>
      <c r="O1021" s="8">
        <v>12.822671738120579</v>
      </c>
    </row>
    <row r="1022" spans="14:15" x14ac:dyDescent="0.25">
      <c r="N1022" s="8">
        <v>372</v>
      </c>
      <c r="O1022" s="8">
        <v>15.717675848010092</v>
      </c>
    </row>
    <row r="1023" spans="14:15" x14ac:dyDescent="0.25">
      <c r="N1023" s="8">
        <v>373</v>
      </c>
      <c r="O1023" s="8">
        <v>8.2788098671632131</v>
      </c>
    </row>
    <row r="1024" spans="14:15" x14ac:dyDescent="0.25">
      <c r="N1024" s="8">
        <v>374</v>
      </c>
      <c r="O1024" s="8">
        <v>9.6759588833699279</v>
      </c>
    </row>
    <row r="1025" spans="14:15" x14ac:dyDescent="0.25">
      <c r="N1025" s="8">
        <v>375</v>
      </c>
      <c r="O1025" s="8">
        <v>17.246923040289506</v>
      </c>
    </row>
    <row r="1026" spans="14:15" x14ac:dyDescent="0.25">
      <c r="N1026" s="8">
        <v>376</v>
      </c>
      <c r="O1026" s="8">
        <v>4.6641854877189504</v>
      </c>
    </row>
    <row r="1027" spans="14:15" x14ac:dyDescent="0.25">
      <c r="N1027" s="8">
        <v>377</v>
      </c>
      <c r="O1027" s="8">
        <v>22.256450057136792</v>
      </c>
    </row>
    <row r="1028" spans="14:15" x14ac:dyDescent="0.25">
      <c r="N1028" s="8">
        <v>378</v>
      </c>
      <c r="O1028" s="8">
        <v>7.5715045813169199</v>
      </c>
    </row>
    <row r="1029" spans="14:15" x14ac:dyDescent="0.25">
      <c r="N1029" s="8">
        <v>379</v>
      </c>
      <c r="O1029" s="8">
        <v>10.552567387314093</v>
      </c>
    </row>
    <row r="1030" spans="14:15" x14ac:dyDescent="0.25">
      <c r="N1030" s="8">
        <v>380</v>
      </c>
      <c r="O1030" s="8">
        <v>10.884305349991806</v>
      </c>
    </row>
    <row r="1031" spans="14:15" x14ac:dyDescent="0.25">
      <c r="N1031" s="8">
        <v>381</v>
      </c>
      <c r="O1031" s="8">
        <v>24.387102754483184</v>
      </c>
    </row>
    <row r="1032" spans="14:15" x14ac:dyDescent="0.25">
      <c r="N1032" s="8">
        <v>382</v>
      </c>
      <c r="O1032" s="8">
        <v>13.052820909445412</v>
      </c>
    </row>
    <row r="1033" spans="14:15" x14ac:dyDescent="0.25">
      <c r="N1033" s="8">
        <v>383</v>
      </c>
      <c r="O1033" s="8">
        <v>4.3756913763702645</v>
      </c>
    </row>
    <row r="1034" spans="14:15" x14ac:dyDescent="0.25">
      <c r="N1034" s="8">
        <v>384</v>
      </c>
      <c r="O1034" s="8">
        <v>5.865056640059799</v>
      </c>
    </row>
    <row r="1035" spans="14:15" x14ac:dyDescent="0.25">
      <c r="N1035" s="8">
        <v>385</v>
      </c>
      <c r="O1035" s="8">
        <v>31.644436352622257</v>
      </c>
    </row>
    <row r="1036" spans="14:15" x14ac:dyDescent="0.25">
      <c r="N1036" s="8">
        <v>386</v>
      </c>
      <c r="O1036" s="8">
        <v>5.9555487960249955</v>
      </c>
    </row>
    <row r="1037" spans="14:15" x14ac:dyDescent="0.25">
      <c r="N1037" s="8">
        <v>387</v>
      </c>
      <c r="O1037" s="8">
        <v>13.76444992403604</v>
      </c>
    </row>
    <row r="1038" spans="14:15" x14ac:dyDescent="0.25">
      <c r="N1038" s="8">
        <v>388</v>
      </c>
      <c r="O1038" s="8">
        <v>14.187259900769602</v>
      </c>
    </row>
    <row r="1039" spans="14:15" x14ac:dyDescent="0.25">
      <c r="N1039" s="8">
        <v>389</v>
      </c>
      <c r="O1039" s="8">
        <v>11.197998850919587</v>
      </c>
    </row>
    <row r="1040" spans="14:15" x14ac:dyDescent="0.25">
      <c r="N1040" s="8">
        <v>390</v>
      </c>
      <c r="O1040" s="8">
        <v>4.6730059402512731</v>
      </c>
    </row>
    <row r="1041" spans="14:15" x14ac:dyDescent="0.25">
      <c r="N1041" s="8">
        <v>391</v>
      </c>
      <c r="O1041" s="8">
        <v>10.192556398535844</v>
      </c>
    </row>
    <row r="1042" spans="14:15" x14ac:dyDescent="0.25">
      <c r="N1042" s="8">
        <v>392</v>
      </c>
      <c r="O1042" s="8">
        <v>13.485914393074212</v>
      </c>
    </row>
    <row r="1043" spans="14:15" x14ac:dyDescent="0.25">
      <c r="N1043" s="8">
        <v>393</v>
      </c>
      <c r="O1043" s="8">
        <v>11.39649865757937</v>
      </c>
    </row>
    <row r="1044" spans="14:15" x14ac:dyDescent="0.25">
      <c r="N1044" s="8">
        <v>394</v>
      </c>
      <c r="O1044" s="8">
        <v>24.939806646220831</v>
      </c>
    </row>
    <row r="1045" spans="14:15" x14ac:dyDescent="0.25">
      <c r="N1045" s="8">
        <v>395</v>
      </c>
      <c r="O1045" s="8">
        <v>6.9196540332670056</v>
      </c>
    </row>
    <row r="1046" spans="14:15" x14ac:dyDescent="0.25">
      <c r="N1046" s="8">
        <v>396</v>
      </c>
      <c r="O1046" s="8">
        <v>4.9343127849263668</v>
      </c>
    </row>
    <row r="1047" spans="14:15" x14ac:dyDescent="0.25">
      <c r="N1047" s="8">
        <v>397</v>
      </c>
      <c r="O1047" s="8">
        <v>20.683817644026927</v>
      </c>
    </row>
    <row r="1048" spans="14:15" x14ac:dyDescent="0.25">
      <c r="N1048" s="8">
        <v>398</v>
      </c>
      <c r="O1048" s="8">
        <v>6.7321218508642984</v>
      </c>
    </row>
    <row r="1049" spans="14:15" x14ac:dyDescent="0.25">
      <c r="N1049" s="8">
        <v>399</v>
      </c>
      <c r="O1049" s="8">
        <v>13.590682352170155</v>
      </c>
    </row>
    <row r="1050" spans="14:15" x14ac:dyDescent="0.25">
      <c r="N1050" s="8">
        <v>400</v>
      </c>
      <c r="O1050" s="8">
        <v>6.9860026939817086</v>
      </c>
    </row>
    <row r="1051" spans="14:15" x14ac:dyDescent="0.25">
      <c r="N1051" s="8">
        <v>401</v>
      </c>
      <c r="O1051" s="8">
        <v>9.5843384102486819</v>
      </c>
    </row>
    <row r="1052" spans="14:15" x14ac:dyDescent="0.25">
      <c r="N1052" s="8">
        <v>402</v>
      </c>
      <c r="O1052" s="8">
        <v>10.699259531249986</v>
      </c>
    </row>
    <row r="1053" spans="14:15" x14ac:dyDescent="0.25">
      <c r="N1053" s="8">
        <v>403</v>
      </c>
      <c r="O1053" s="8">
        <v>11.96485887292131</v>
      </c>
    </row>
    <row r="1054" spans="14:15" x14ac:dyDescent="0.25">
      <c r="N1054" s="8">
        <v>404</v>
      </c>
      <c r="O1054" s="8">
        <v>18.412784500869019</v>
      </c>
    </row>
    <row r="1055" spans="14:15" x14ac:dyDescent="0.25">
      <c r="N1055" s="8">
        <v>405</v>
      </c>
      <c r="O1055" s="8">
        <v>4.7284935779408048</v>
      </c>
    </row>
    <row r="1056" spans="14:15" x14ac:dyDescent="0.25">
      <c r="N1056" s="8">
        <v>406</v>
      </c>
      <c r="O1056" s="8">
        <v>9.2179177631272147</v>
      </c>
    </row>
    <row r="1057" spans="14:15" x14ac:dyDescent="0.25">
      <c r="N1057" s="8">
        <v>407</v>
      </c>
      <c r="O1057" s="8">
        <v>19.485963413791993</v>
      </c>
    </row>
    <row r="1058" spans="14:15" x14ac:dyDescent="0.25">
      <c r="N1058" s="8">
        <v>408</v>
      </c>
      <c r="O1058" s="8">
        <v>13.044016569060142</v>
      </c>
    </row>
    <row r="1059" spans="14:15" x14ac:dyDescent="0.25">
      <c r="N1059" s="8">
        <v>409</v>
      </c>
      <c r="O1059" s="8">
        <v>18.258357667593135</v>
      </c>
    </row>
    <row r="1060" spans="14:15" x14ac:dyDescent="0.25">
      <c r="N1060" s="8">
        <v>410</v>
      </c>
      <c r="O1060" s="8">
        <v>11.311162553746495</v>
      </c>
    </row>
    <row r="1061" spans="14:15" x14ac:dyDescent="0.25">
      <c r="N1061" s="8">
        <v>411</v>
      </c>
      <c r="O1061" s="8">
        <v>14.8941272167765</v>
      </c>
    </row>
    <row r="1062" spans="14:15" x14ac:dyDescent="0.25">
      <c r="N1062" s="8">
        <v>412</v>
      </c>
      <c r="O1062" s="8">
        <v>6.3841487928587268</v>
      </c>
    </row>
    <row r="1063" spans="14:15" x14ac:dyDescent="0.25">
      <c r="N1063" s="8">
        <v>413</v>
      </c>
      <c r="O1063" s="8">
        <v>11.155566277630642</v>
      </c>
    </row>
    <row r="1064" spans="14:15" x14ac:dyDescent="0.25">
      <c r="N1064" s="8">
        <v>414</v>
      </c>
      <c r="O1064" s="8">
        <v>8.7340158266341632</v>
      </c>
    </row>
    <row r="1065" spans="14:15" x14ac:dyDescent="0.25">
      <c r="N1065" s="8">
        <v>415</v>
      </c>
      <c r="O1065" s="8">
        <v>13.710428207519481</v>
      </c>
    </row>
    <row r="1066" spans="14:15" x14ac:dyDescent="0.25">
      <c r="N1066" s="8">
        <v>416</v>
      </c>
      <c r="O1066" s="8">
        <v>12.525464709811802</v>
      </c>
    </row>
    <row r="1067" spans="14:15" x14ac:dyDescent="0.25">
      <c r="N1067" s="8">
        <v>417</v>
      </c>
      <c r="O1067" s="8">
        <v>12.82042930723633</v>
      </c>
    </row>
    <row r="1068" spans="14:15" x14ac:dyDescent="0.25">
      <c r="N1068" s="8">
        <v>418</v>
      </c>
      <c r="O1068" s="8">
        <v>12.731320753713614</v>
      </c>
    </row>
    <row r="1069" spans="14:15" x14ac:dyDescent="0.25">
      <c r="N1069" s="8">
        <v>419</v>
      </c>
      <c r="O1069" s="8">
        <v>8.9567922168797054</v>
      </c>
    </row>
    <row r="1070" spans="14:15" x14ac:dyDescent="0.25">
      <c r="N1070" s="8">
        <v>420</v>
      </c>
      <c r="O1070" s="8">
        <v>20.100882547661652</v>
      </c>
    </row>
    <row r="1071" spans="14:15" x14ac:dyDescent="0.25">
      <c r="N1071" s="8">
        <v>421</v>
      </c>
      <c r="O1071" s="8">
        <v>19.000069176805912</v>
      </c>
    </row>
    <row r="1072" spans="14:15" x14ac:dyDescent="0.25">
      <c r="N1072" s="8">
        <v>422</v>
      </c>
      <c r="O1072" s="8">
        <v>17.131468655661788</v>
      </c>
    </row>
    <row r="1073" spans="14:15" x14ac:dyDescent="0.25">
      <c r="N1073" s="8">
        <v>423</v>
      </c>
      <c r="O1073" s="8">
        <v>6.4072662875752204</v>
      </c>
    </row>
    <row r="1074" spans="14:15" x14ac:dyDescent="0.25">
      <c r="N1074" s="8">
        <v>424</v>
      </c>
      <c r="O1074" s="8">
        <v>31.880406633384027</v>
      </c>
    </row>
    <row r="1075" spans="14:15" x14ac:dyDescent="0.25">
      <c r="N1075" s="8">
        <v>425</v>
      </c>
      <c r="O1075" s="8">
        <v>13.785318624137451</v>
      </c>
    </row>
    <row r="1076" spans="14:15" x14ac:dyDescent="0.25">
      <c r="N1076" s="8">
        <v>426</v>
      </c>
      <c r="O1076" s="8">
        <v>10.658778610039585</v>
      </c>
    </row>
    <row r="1077" spans="14:15" x14ac:dyDescent="0.25">
      <c r="N1077" s="8">
        <v>427</v>
      </c>
      <c r="O1077" s="8">
        <v>18.220440638063121</v>
      </c>
    </row>
    <row r="1078" spans="14:15" x14ac:dyDescent="0.25">
      <c r="N1078" s="8">
        <v>428</v>
      </c>
      <c r="O1078" s="8">
        <v>12.889014453690717</v>
      </c>
    </row>
    <row r="1079" spans="14:15" x14ac:dyDescent="0.25">
      <c r="N1079" s="8">
        <v>429</v>
      </c>
      <c r="O1079" s="8">
        <v>10.782963561737027</v>
      </c>
    </row>
    <row r="1080" spans="14:15" x14ac:dyDescent="0.25">
      <c r="N1080" s="8">
        <v>430</v>
      </c>
      <c r="O1080" s="8">
        <v>17.051745031304581</v>
      </c>
    </row>
    <row r="1081" spans="14:15" x14ac:dyDescent="0.25">
      <c r="N1081" s="8">
        <v>431</v>
      </c>
      <c r="O1081" s="8">
        <v>22.209294300833147</v>
      </c>
    </row>
    <row r="1082" spans="14:15" x14ac:dyDescent="0.25">
      <c r="N1082" s="8">
        <v>432</v>
      </c>
      <c r="O1082" s="8">
        <v>11.766772844440601</v>
      </c>
    </row>
    <row r="1083" spans="14:15" x14ac:dyDescent="0.25">
      <c r="N1083" s="8">
        <v>433</v>
      </c>
      <c r="O1083" s="8">
        <v>14.336227930389894</v>
      </c>
    </row>
    <row r="1084" spans="14:15" x14ac:dyDescent="0.25">
      <c r="N1084" s="8">
        <v>434</v>
      </c>
      <c r="O1084" s="8">
        <v>8.1067942393735652</v>
      </c>
    </row>
    <row r="1085" spans="14:15" x14ac:dyDescent="0.25">
      <c r="N1085" s="8">
        <v>435</v>
      </c>
      <c r="O1085" s="8">
        <v>12.958323962049967</v>
      </c>
    </row>
    <row r="1086" spans="14:15" x14ac:dyDescent="0.25">
      <c r="N1086" s="8">
        <v>436</v>
      </c>
      <c r="O1086" s="8">
        <v>14.972026377088214</v>
      </c>
    </row>
    <row r="1087" spans="14:15" x14ac:dyDescent="0.25">
      <c r="N1087" s="8">
        <v>437</v>
      </c>
      <c r="O1087" s="8">
        <v>14.907372246191118</v>
      </c>
    </row>
    <row r="1088" spans="14:15" x14ac:dyDescent="0.25">
      <c r="N1088" s="8">
        <v>438</v>
      </c>
      <c r="O1088" s="8">
        <v>13.678842465432082</v>
      </c>
    </row>
    <row r="1089" spans="14:15" x14ac:dyDescent="0.25">
      <c r="N1089" s="8">
        <v>439</v>
      </c>
      <c r="O1089" s="8">
        <v>7.4978234371256605</v>
      </c>
    </row>
    <row r="1090" spans="14:15" x14ac:dyDescent="0.25">
      <c r="N1090" s="8">
        <v>440</v>
      </c>
      <c r="O1090" s="8">
        <v>9.0852126606145109</v>
      </c>
    </row>
    <row r="1091" spans="14:15" x14ac:dyDescent="0.25">
      <c r="N1091" s="8">
        <v>441</v>
      </c>
      <c r="O1091" s="8">
        <v>11.250630117692573</v>
      </c>
    </row>
    <row r="1092" spans="14:15" x14ac:dyDescent="0.25">
      <c r="N1092" s="8">
        <v>442</v>
      </c>
      <c r="O1092" s="8">
        <v>18.204008954979027</v>
      </c>
    </row>
    <row r="1093" spans="14:15" x14ac:dyDescent="0.25">
      <c r="N1093" s="8">
        <v>443</v>
      </c>
      <c r="O1093" s="8">
        <v>11.067530725418665</v>
      </c>
    </row>
    <row r="1094" spans="14:15" x14ac:dyDescent="0.25">
      <c r="N1094" s="8">
        <v>444</v>
      </c>
      <c r="O1094" s="8">
        <v>5.5507720987901292</v>
      </c>
    </row>
    <row r="1095" spans="14:15" x14ac:dyDescent="0.25">
      <c r="N1095" s="8">
        <v>445</v>
      </c>
      <c r="O1095" s="8">
        <v>15.176640880387305</v>
      </c>
    </row>
    <row r="1096" spans="14:15" x14ac:dyDescent="0.25">
      <c r="N1096" s="8">
        <v>446</v>
      </c>
      <c r="O1096" s="8">
        <v>23.315735969570174</v>
      </c>
    </row>
    <row r="1097" spans="14:15" x14ac:dyDescent="0.25">
      <c r="N1097" s="8">
        <v>447</v>
      </c>
      <c r="O1097" s="8">
        <v>21.311513417244452</v>
      </c>
    </row>
    <row r="1098" spans="14:15" x14ac:dyDescent="0.25">
      <c r="N1098" s="8">
        <v>448</v>
      </c>
      <c r="O1098" s="8">
        <v>3.7042491024978732</v>
      </c>
    </row>
    <row r="1099" spans="14:15" x14ac:dyDescent="0.25">
      <c r="N1099" s="8">
        <v>449</v>
      </c>
      <c r="O1099" s="8">
        <v>29.970667372375015</v>
      </c>
    </row>
    <row r="1100" spans="14:15" x14ac:dyDescent="0.25">
      <c r="N1100" s="8">
        <v>450</v>
      </c>
      <c r="O1100" s="8">
        <v>32.866175332857949</v>
      </c>
    </row>
    <row r="1101" spans="14:15" x14ac:dyDescent="0.25">
      <c r="N1101" s="8">
        <v>451</v>
      </c>
      <c r="O1101" s="8">
        <v>10.207649649931179</v>
      </c>
    </row>
    <row r="1102" spans="14:15" x14ac:dyDescent="0.25">
      <c r="N1102" s="8">
        <v>452</v>
      </c>
      <c r="O1102" s="8">
        <v>8.2624649030306365</v>
      </c>
    </row>
    <row r="1103" spans="14:15" x14ac:dyDescent="0.25">
      <c r="N1103" s="8">
        <v>453</v>
      </c>
      <c r="O1103" s="8">
        <v>17.569154358820374</v>
      </c>
    </row>
    <row r="1104" spans="14:15" x14ac:dyDescent="0.25">
      <c r="N1104" s="8">
        <v>454</v>
      </c>
      <c r="O1104" s="8">
        <v>14.585223876800381</v>
      </c>
    </row>
    <row r="1105" spans="14:15" x14ac:dyDescent="0.25">
      <c r="N1105" s="8">
        <v>455</v>
      </c>
      <c r="O1105" s="8">
        <v>8.3284249432467039</v>
      </c>
    </row>
    <row r="1106" spans="14:15" x14ac:dyDescent="0.25">
      <c r="N1106" s="8">
        <v>456</v>
      </c>
      <c r="O1106" s="8">
        <v>8.6952377881553318</v>
      </c>
    </row>
    <row r="1107" spans="14:15" x14ac:dyDescent="0.25">
      <c r="N1107" s="8">
        <v>457</v>
      </c>
      <c r="O1107" s="8">
        <v>13.384543326621856</v>
      </c>
    </row>
    <row r="1108" spans="14:15" x14ac:dyDescent="0.25">
      <c r="N1108" s="8">
        <v>458</v>
      </c>
      <c r="O1108" s="8">
        <v>15.822904929822595</v>
      </c>
    </row>
    <row r="1109" spans="14:15" x14ac:dyDescent="0.25">
      <c r="N1109" s="8">
        <v>459</v>
      </c>
      <c r="O1109" s="8">
        <v>12.733143897934879</v>
      </c>
    </row>
    <row r="1110" spans="14:15" x14ac:dyDescent="0.25">
      <c r="N1110" s="8">
        <v>460</v>
      </c>
      <c r="O1110" s="8">
        <v>7.7670928044577909</v>
      </c>
    </row>
    <row r="1111" spans="14:15" x14ac:dyDescent="0.25">
      <c r="N1111" s="8">
        <v>461</v>
      </c>
      <c r="O1111" s="8">
        <v>8.3280749890304886</v>
      </c>
    </row>
    <row r="1112" spans="14:15" x14ac:dyDescent="0.25">
      <c r="N1112" s="8">
        <v>462</v>
      </c>
      <c r="O1112" s="8">
        <v>10.623020154515299</v>
      </c>
    </row>
    <row r="1113" spans="14:15" x14ac:dyDescent="0.25">
      <c r="N1113" s="8">
        <v>463</v>
      </c>
      <c r="O1113" s="8">
        <v>15.580936505663713</v>
      </c>
    </row>
    <row r="1114" spans="14:15" x14ac:dyDescent="0.25">
      <c r="N1114" s="8">
        <v>464</v>
      </c>
      <c r="O1114" s="8">
        <v>23.014208565929948</v>
      </c>
    </row>
    <row r="1115" spans="14:15" x14ac:dyDescent="0.25">
      <c r="N1115" s="8">
        <v>465</v>
      </c>
      <c r="O1115" s="8">
        <v>11.943467740059836</v>
      </c>
    </row>
    <row r="1116" spans="14:15" x14ac:dyDescent="0.25">
      <c r="N1116" s="8">
        <v>466</v>
      </c>
      <c r="O1116" s="8">
        <v>15.798591701930802</v>
      </c>
    </row>
    <row r="1117" spans="14:15" x14ac:dyDescent="0.25">
      <c r="N1117" s="8">
        <v>467</v>
      </c>
      <c r="O1117" s="8">
        <v>7.5888236749403504</v>
      </c>
    </row>
    <row r="1118" spans="14:15" x14ac:dyDescent="0.25">
      <c r="N1118" s="8">
        <v>468</v>
      </c>
      <c r="O1118" s="8">
        <v>14.249332799345247</v>
      </c>
    </row>
    <row r="1119" spans="14:15" x14ac:dyDescent="0.25">
      <c r="N1119" s="8">
        <v>469</v>
      </c>
      <c r="O1119" s="8">
        <v>6.2498626369944681</v>
      </c>
    </row>
    <row r="1120" spans="14:15" x14ac:dyDescent="0.25">
      <c r="N1120" s="8">
        <v>470</v>
      </c>
      <c r="O1120" s="8">
        <v>17.857449611922029</v>
      </c>
    </row>
    <row r="1121" spans="14:15" x14ac:dyDescent="0.25">
      <c r="N1121" s="8">
        <v>471</v>
      </c>
      <c r="O1121" s="8">
        <v>4.787810098158241</v>
      </c>
    </row>
    <row r="1122" spans="14:15" x14ac:dyDescent="0.25">
      <c r="N1122" s="8">
        <v>472</v>
      </c>
      <c r="O1122" s="8">
        <v>16.754171535747698</v>
      </c>
    </row>
    <row r="1123" spans="14:15" x14ac:dyDescent="0.25">
      <c r="N1123" s="8">
        <v>473</v>
      </c>
      <c r="O1123" s="8">
        <v>8.5071272589987927</v>
      </c>
    </row>
    <row r="1124" spans="14:15" x14ac:dyDescent="0.25">
      <c r="N1124" s="8">
        <v>474</v>
      </c>
      <c r="O1124" s="8">
        <v>15.83715990661538</v>
      </c>
    </row>
    <row r="1125" spans="14:15" x14ac:dyDescent="0.25">
      <c r="N1125" s="8">
        <v>475</v>
      </c>
      <c r="O1125" s="8">
        <v>17.67411057484864</v>
      </c>
    </row>
    <row r="1126" spans="14:15" x14ac:dyDescent="0.25">
      <c r="N1126" s="8">
        <v>476</v>
      </c>
      <c r="O1126" s="8">
        <v>10.653278576080833</v>
      </c>
    </row>
    <row r="1127" spans="14:15" x14ac:dyDescent="0.25">
      <c r="N1127" s="8">
        <v>477</v>
      </c>
      <c r="O1127" s="8">
        <v>9.0308025746472822</v>
      </c>
    </row>
    <row r="1128" spans="14:15" x14ac:dyDescent="0.25">
      <c r="N1128" s="8">
        <v>478</v>
      </c>
      <c r="O1128" s="8">
        <v>9.2742544088678844</v>
      </c>
    </row>
    <row r="1129" spans="14:15" x14ac:dyDescent="0.25">
      <c r="N1129" s="8">
        <v>479</v>
      </c>
      <c r="O1129" s="8">
        <v>7.7414830647572606</v>
      </c>
    </row>
    <row r="1130" spans="14:15" x14ac:dyDescent="0.25">
      <c r="N1130" s="8">
        <v>480</v>
      </c>
      <c r="O1130" s="8">
        <v>10.277949114107919</v>
      </c>
    </row>
    <row r="1131" spans="14:15" x14ac:dyDescent="0.25">
      <c r="N1131" s="8">
        <v>481</v>
      </c>
      <c r="O1131" s="8">
        <v>10.291882982802733</v>
      </c>
    </row>
    <row r="1132" spans="14:15" x14ac:dyDescent="0.25">
      <c r="N1132" s="8">
        <v>482</v>
      </c>
      <c r="O1132" s="8">
        <v>13.056449124128397</v>
      </c>
    </row>
    <row r="1133" spans="14:15" x14ac:dyDescent="0.25">
      <c r="N1133" s="8">
        <v>483</v>
      </c>
      <c r="O1133" s="8">
        <v>32.558113205129764</v>
      </c>
    </row>
    <row r="1134" spans="14:15" x14ac:dyDescent="0.25">
      <c r="N1134" s="8">
        <v>484</v>
      </c>
      <c r="O1134" s="8">
        <v>17.035723772648254</v>
      </c>
    </row>
    <row r="1135" spans="14:15" x14ac:dyDescent="0.25">
      <c r="N1135" s="8">
        <v>485</v>
      </c>
      <c r="O1135" s="8">
        <v>17.96460339071643</v>
      </c>
    </row>
    <row r="1136" spans="14:15" x14ac:dyDescent="0.25">
      <c r="N1136" s="8">
        <v>486</v>
      </c>
      <c r="O1136" s="8">
        <v>10.693533624345569</v>
      </c>
    </row>
    <row r="1137" spans="14:15" x14ac:dyDescent="0.25">
      <c r="N1137" s="8">
        <v>487</v>
      </c>
      <c r="O1137" s="8">
        <v>20.299142154741386</v>
      </c>
    </row>
    <row r="1138" spans="14:15" x14ac:dyDescent="0.25">
      <c r="N1138" s="8">
        <v>488</v>
      </c>
      <c r="O1138" s="8">
        <v>25.192145078671274</v>
      </c>
    </row>
    <row r="1139" spans="14:15" x14ac:dyDescent="0.25">
      <c r="N1139" s="8">
        <v>489</v>
      </c>
      <c r="O1139" s="8">
        <v>5.6950403755194472</v>
      </c>
    </row>
    <row r="1140" spans="14:15" x14ac:dyDescent="0.25">
      <c r="N1140" s="8">
        <v>490</v>
      </c>
      <c r="O1140" s="8">
        <v>21.402889256963558</v>
      </c>
    </row>
    <row r="1141" spans="14:15" x14ac:dyDescent="0.25">
      <c r="N1141" s="8">
        <v>491</v>
      </c>
      <c r="O1141" s="8">
        <v>11.909616579208505</v>
      </c>
    </row>
    <row r="1142" spans="14:15" x14ac:dyDescent="0.25">
      <c r="N1142" s="8">
        <v>492</v>
      </c>
      <c r="O1142" s="8">
        <v>36.654394477603432</v>
      </c>
    </row>
    <row r="1143" spans="14:15" x14ac:dyDescent="0.25">
      <c r="N1143" s="8">
        <v>493</v>
      </c>
      <c r="O1143" s="8">
        <v>14.762635606202789</v>
      </c>
    </row>
    <row r="1144" spans="14:15" x14ac:dyDescent="0.25">
      <c r="N1144" s="8">
        <v>494</v>
      </c>
      <c r="O1144" s="8">
        <v>10.222299403715416</v>
      </c>
    </row>
    <row r="1145" spans="14:15" x14ac:dyDescent="0.25">
      <c r="N1145" s="8">
        <v>495</v>
      </c>
      <c r="O1145" s="8">
        <v>13.110462834099717</v>
      </c>
    </row>
    <row r="1146" spans="14:15" x14ac:dyDescent="0.25">
      <c r="N1146" s="8">
        <v>496</v>
      </c>
      <c r="O1146" s="8">
        <v>8.9221439005327721</v>
      </c>
    </row>
    <row r="1147" spans="14:15" x14ac:dyDescent="0.25">
      <c r="N1147" s="8">
        <v>497</v>
      </c>
      <c r="O1147" s="8">
        <v>15.219165346642763</v>
      </c>
    </row>
    <row r="1148" spans="14:15" x14ac:dyDescent="0.25">
      <c r="N1148" s="8">
        <v>498</v>
      </c>
      <c r="O1148" s="8">
        <v>14.302541483200336</v>
      </c>
    </row>
    <row r="1149" spans="14:15" x14ac:dyDescent="0.25">
      <c r="N1149" s="8">
        <v>499</v>
      </c>
      <c r="O1149" s="8">
        <v>19.43543079989896</v>
      </c>
    </row>
    <row r="1150" spans="14:15" x14ac:dyDescent="0.25">
      <c r="N1150" s="8">
        <v>500</v>
      </c>
      <c r="O1150" s="8">
        <v>14.8698808491382</v>
      </c>
    </row>
    <row r="1151" spans="14:15" x14ac:dyDescent="0.25">
      <c r="N1151" s="8">
        <v>501</v>
      </c>
      <c r="O1151" s="8">
        <v>17.068793106388341</v>
      </c>
    </row>
    <row r="1152" spans="14:15" x14ac:dyDescent="0.25">
      <c r="N1152" s="8">
        <v>502</v>
      </c>
      <c r="O1152" s="8">
        <v>13.817644045327979</v>
      </c>
    </row>
    <row r="1153" spans="14:15" x14ac:dyDescent="0.25">
      <c r="N1153" s="8">
        <v>503</v>
      </c>
      <c r="O1153" s="8">
        <v>9.8534336277475187</v>
      </c>
    </row>
    <row r="1154" spans="14:15" x14ac:dyDescent="0.25">
      <c r="N1154" s="8">
        <v>504</v>
      </c>
      <c r="O1154" s="8">
        <v>8.5707634227668912</v>
      </c>
    </row>
    <row r="1155" spans="14:15" x14ac:dyDescent="0.25">
      <c r="N1155" s="8">
        <v>505</v>
      </c>
      <c r="O1155" s="8">
        <v>9.7780212104498947</v>
      </c>
    </row>
    <row r="1156" spans="14:15" x14ac:dyDescent="0.25">
      <c r="N1156" s="8">
        <v>506</v>
      </c>
      <c r="O1156" s="8">
        <v>11.511382564140064</v>
      </c>
    </row>
    <row r="1157" spans="14:15" x14ac:dyDescent="0.25">
      <c r="N1157" s="8">
        <v>507</v>
      </c>
      <c r="O1157" s="8">
        <v>16.323686498514711</v>
      </c>
    </row>
    <row r="1158" spans="14:15" x14ac:dyDescent="0.25">
      <c r="N1158" s="8">
        <v>508</v>
      </c>
      <c r="O1158" s="8">
        <v>22.181368190077812</v>
      </c>
    </row>
    <row r="1159" spans="14:15" x14ac:dyDescent="0.25">
      <c r="N1159" s="8">
        <v>509</v>
      </c>
      <c r="O1159" s="8">
        <v>11.899092771568268</v>
      </c>
    </row>
    <row r="1160" spans="14:15" x14ac:dyDescent="0.25">
      <c r="N1160" s="8">
        <v>510</v>
      </c>
      <c r="O1160" s="8">
        <v>16.398509087494006</v>
      </c>
    </row>
    <row r="1161" spans="14:15" x14ac:dyDescent="0.25">
      <c r="N1161" s="8">
        <v>511</v>
      </c>
      <c r="O1161" s="8">
        <v>12.617589029760328</v>
      </c>
    </row>
    <row r="1162" spans="14:15" x14ac:dyDescent="0.25">
      <c r="N1162" s="8">
        <v>512</v>
      </c>
      <c r="O1162" s="8">
        <v>5.9832230085584719</v>
      </c>
    </row>
    <row r="1163" spans="14:15" x14ac:dyDescent="0.25">
      <c r="N1163" s="8">
        <v>513</v>
      </c>
      <c r="O1163" s="8">
        <v>5.1951298727677306</v>
      </c>
    </row>
    <row r="1164" spans="14:15" x14ac:dyDescent="0.25">
      <c r="N1164" s="8">
        <v>514</v>
      </c>
      <c r="O1164" s="8">
        <v>16.708001567557695</v>
      </c>
    </row>
    <row r="1165" spans="14:15" x14ac:dyDescent="0.25">
      <c r="N1165" s="8">
        <v>515</v>
      </c>
      <c r="O1165" s="8">
        <v>19.859328597695868</v>
      </c>
    </row>
    <row r="1166" spans="14:15" x14ac:dyDescent="0.25">
      <c r="N1166" s="8">
        <v>516</v>
      </c>
      <c r="O1166" s="8">
        <v>11.496447316678875</v>
      </c>
    </row>
    <row r="1167" spans="14:15" x14ac:dyDescent="0.25">
      <c r="N1167" s="8">
        <v>517</v>
      </c>
      <c r="O1167" s="8">
        <v>13.615280305597011</v>
      </c>
    </row>
    <row r="1168" spans="14:15" x14ac:dyDescent="0.25">
      <c r="N1168" s="8">
        <v>518</v>
      </c>
      <c r="O1168" s="8">
        <v>16.207759616334847</v>
      </c>
    </row>
    <row r="1169" spans="14:15" x14ac:dyDescent="0.25">
      <c r="N1169" s="8">
        <v>519</v>
      </c>
      <c r="O1169" s="8">
        <v>11.498814978985587</v>
      </c>
    </row>
    <row r="1170" spans="14:15" x14ac:dyDescent="0.25">
      <c r="N1170" s="8">
        <v>520</v>
      </c>
      <c r="O1170" s="8">
        <v>16.549270380809528</v>
      </c>
    </row>
    <row r="1171" spans="14:15" x14ac:dyDescent="0.25">
      <c r="N1171" s="8">
        <v>521</v>
      </c>
      <c r="O1171" s="8">
        <v>5.6318334152373364</v>
      </c>
    </row>
    <row r="1172" spans="14:15" x14ac:dyDescent="0.25">
      <c r="N1172" s="8">
        <v>522</v>
      </c>
      <c r="O1172" s="8">
        <v>18.477466935813879</v>
      </c>
    </row>
    <row r="1173" spans="14:15" x14ac:dyDescent="0.25">
      <c r="N1173" s="8">
        <v>523</v>
      </c>
      <c r="O1173" s="8">
        <v>9.4136271960054803</v>
      </c>
    </row>
    <row r="1174" spans="14:15" x14ac:dyDescent="0.25">
      <c r="N1174" s="8">
        <v>524</v>
      </c>
      <c r="O1174" s="8">
        <v>13.884328150398884</v>
      </c>
    </row>
    <row r="1175" spans="14:15" x14ac:dyDescent="0.25">
      <c r="N1175" s="8">
        <v>525</v>
      </c>
      <c r="O1175" s="8">
        <v>8.1384459250486767</v>
      </c>
    </row>
    <row r="1176" spans="14:15" x14ac:dyDescent="0.25">
      <c r="N1176" s="8">
        <v>526</v>
      </c>
      <c r="O1176" s="8">
        <v>8.1366329788008294</v>
      </c>
    </row>
    <row r="1177" spans="14:15" x14ac:dyDescent="0.25">
      <c r="N1177" s="8">
        <v>527</v>
      </c>
      <c r="O1177" s="8">
        <v>14.603059849936546</v>
      </c>
    </row>
    <row r="1178" spans="14:15" x14ac:dyDescent="0.25">
      <c r="N1178" s="8">
        <v>528</v>
      </c>
      <c r="O1178" s="8">
        <v>9.8878988370273593</v>
      </c>
    </row>
    <row r="1179" spans="14:15" x14ac:dyDescent="0.25">
      <c r="N1179" s="8">
        <v>529</v>
      </c>
      <c r="O1179" s="8">
        <v>13.076220185451497</v>
      </c>
    </row>
    <row r="1180" spans="14:15" x14ac:dyDescent="0.25">
      <c r="N1180" s="8">
        <v>530</v>
      </c>
      <c r="O1180" s="8">
        <v>6.0810565893354589</v>
      </c>
    </row>
    <row r="1181" spans="14:15" x14ac:dyDescent="0.25">
      <c r="N1181" s="8">
        <v>531</v>
      </c>
      <c r="O1181" s="8">
        <v>13.352847128307314</v>
      </c>
    </row>
    <row r="1182" spans="14:15" x14ac:dyDescent="0.25">
      <c r="N1182" s="8">
        <v>532</v>
      </c>
      <c r="O1182" s="8">
        <v>12.432165864510218</v>
      </c>
    </row>
    <row r="1183" spans="14:15" x14ac:dyDescent="0.25">
      <c r="N1183" s="8">
        <v>533</v>
      </c>
      <c r="O1183" s="8">
        <v>31.365411100449698</v>
      </c>
    </row>
    <row r="1184" spans="14:15" x14ac:dyDescent="0.25">
      <c r="N1184" s="8">
        <v>534</v>
      </c>
      <c r="O1184" s="8">
        <v>13.200126548662125</v>
      </c>
    </row>
    <row r="1185" spans="14:15" x14ac:dyDescent="0.25">
      <c r="N1185" s="8">
        <v>535</v>
      </c>
      <c r="O1185" s="8">
        <v>15.121841499673586</v>
      </c>
    </row>
    <row r="1186" spans="14:15" x14ac:dyDescent="0.25">
      <c r="N1186" s="8">
        <v>536</v>
      </c>
      <c r="O1186" s="8">
        <v>17.074215921272838</v>
      </c>
    </row>
    <row r="1187" spans="14:15" x14ac:dyDescent="0.25">
      <c r="N1187" s="8">
        <v>537</v>
      </c>
      <c r="O1187" s="8">
        <v>15.518740690741639</v>
      </c>
    </row>
    <row r="1188" spans="14:15" x14ac:dyDescent="0.25">
      <c r="N1188" s="8">
        <v>538</v>
      </c>
      <c r="O1188" s="8">
        <v>19.151763095071015</v>
      </c>
    </row>
    <row r="1189" spans="14:15" x14ac:dyDescent="0.25">
      <c r="N1189" s="8">
        <v>539</v>
      </c>
      <c r="O1189" s="8">
        <v>16.717789036909693</v>
      </c>
    </row>
    <row r="1190" spans="14:15" x14ac:dyDescent="0.25">
      <c r="N1190" s="8">
        <v>540</v>
      </c>
      <c r="O1190" s="8">
        <v>25.025532860212074</v>
      </c>
    </row>
    <row r="1191" spans="14:15" x14ac:dyDescent="0.25">
      <c r="N1191" s="8">
        <v>541</v>
      </c>
      <c r="O1191" s="8">
        <v>15.773826670095511</v>
      </c>
    </row>
    <row r="1192" spans="14:15" x14ac:dyDescent="0.25">
      <c r="N1192" s="8">
        <v>542</v>
      </c>
      <c r="O1192" s="8">
        <v>14.023806254660965</v>
      </c>
    </row>
    <row r="1193" spans="14:15" x14ac:dyDescent="0.25">
      <c r="N1193" s="8">
        <v>543</v>
      </c>
      <c r="O1193" s="8">
        <v>14.54604257996133</v>
      </c>
    </row>
    <row r="1194" spans="14:15" x14ac:dyDescent="0.25">
      <c r="N1194" s="8">
        <v>544</v>
      </c>
      <c r="O1194" s="8">
        <v>14.463851050221617</v>
      </c>
    </row>
    <row r="1195" spans="14:15" x14ac:dyDescent="0.25">
      <c r="N1195" s="8">
        <v>545</v>
      </c>
      <c r="O1195" s="8">
        <v>23.741502659233117</v>
      </c>
    </row>
    <row r="1196" spans="14:15" x14ac:dyDescent="0.25">
      <c r="N1196" s="8">
        <v>546</v>
      </c>
      <c r="O1196" s="8">
        <v>9.2721866280604903</v>
      </c>
    </row>
    <row r="1197" spans="14:15" x14ac:dyDescent="0.25">
      <c r="N1197" s="8">
        <v>547</v>
      </c>
      <c r="O1197" s="8">
        <v>14.824346528861776</v>
      </c>
    </row>
    <row r="1198" spans="14:15" x14ac:dyDescent="0.25">
      <c r="N1198" s="8">
        <v>548</v>
      </c>
      <c r="O1198" s="8">
        <v>7.3546919132277822</v>
      </c>
    </row>
    <row r="1199" spans="14:15" x14ac:dyDescent="0.25">
      <c r="N1199" s="8">
        <v>549</v>
      </c>
      <c r="O1199" s="8">
        <v>9.555840879710388</v>
      </c>
    </row>
    <row r="1200" spans="14:15" x14ac:dyDescent="0.25">
      <c r="N1200" s="8">
        <v>550</v>
      </c>
      <c r="O1200" s="8">
        <v>11.299750273227263</v>
      </c>
    </row>
    <row r="1201" spans="14:15" x14ac:dyDescent="0.25">
      <c r="N1201" s="8">
        <v>551</v>
      </c>
      <c r="O1201" s="8">
        <v>18.207857873631109</v>
      </c>
    </row>
    <row r="1202" spans="14:15" x14ac:dyDescent="0.25">
      <c r="N1202" s="8">
        <v>552</v>
      </c>
      <c r="O1202" s="8">
        <v>9.3302697392224907</v>
      </c>
    </row>
    <row r="1203" spans="14:15" x14ac:dyDescent="0.25">
      <c r="N1203" s="8">
        <v>553</v>
      </c>
      <c r="O1203" s="8">
        <v>8.6493820550968969</v>
      </c>
    </row>
    <row r="1204" spans="14:15" x14ac:dyDescent="0.25">
      <c r="N1204" s="8">
        <v>554</v>
      </c>
      <c r="O1204" s="8">
        <v>8.6646172928208856</v>
      </c>
    </row>
    <row r="1205" spans="14:15" x14ac:dyDescent="0.25">
      <c r="N1205" s="8">
        <v>555</v>
      </c>
      <c r="O1205" s="8">
        <v>12.411758878512648</v>
      </c>
    </row>
    <row r="1206" spans="14:15" x14ac:dyDescent="0.25">
      <c r="N1206" s="8">
        <v>556</v>
      </c>
      <c r="O1206" s="8">
        <v>11.637552309177973</v>
      </c>
    </row>
    <row r="1207" spans="14:15" x14ac:dyDescent="0.25">
      <c r="N1207" s="8">
        <v>557</v>
      </c>
      <c r="O1207" s="8">
        <v>14.062758060749111</v>
      </c>
    </row>
    <row r="1208" spans="14:15" x14ac:dyDescent="0.25">
      <c r="N1208" s="8">
        <v>558</v>
      </c>
      <c r="O1208" s="8">
        <v>13.53507073206203</v>
      </c>
    </row>
    <row r="1209" spans="14:15" x14ac:dyDescent="0.25">
      <c r="N1209" s="8">
        <v>559</v>
      </c>
      <c r="O1209" s="8">
        <v>23.737861717681106</v>
      </c>
    </row>
    <row r="1210" spans="14:15" x14ac:dyDescent="0.25">
      <c r="N1210" s="8">
        <v>560</v>
      </c>
      <c r="O1210" s="8">
        <v>16.828866034555332</v>
      </c>
    </row>
    <row r="1211" spans="14:15" x14ac:dyDescent="0.25">
      <c r="N1211" s="8">
        <v>561</v>
      </c>
      <c r="O1211" s="8">
        <v>23.930424898104839</v>
      </c>
    </row>
    <row r="1212" spans="14:15" x14ac:dyDescent="0.25">
      <c r="N1212" s="8">
        <v>562</v>
      </c>
      <c r="O1212" s="8">
        <v>21.332057111154739</v>
      </c>
    </row>
    <row r="1213" spans="14:15" x14ac:dyDescent="0.25">
      <c r="N1213" s="8">
        <v>563</v>
      </c>
      <c r="O1213" s="8">
        <v>6.5768067391251543</v>
      </c>
    </row>
    <row r="1214" spans="14:15" x14ac:dyDescent="0.25">
      <c r="N1214" s="8">
        <v>564</v>
      </c>
      <c r="O1214" s="8">
        <v>9.2616795239926439</v>
      </c>
    </row>
    <row r="1215" spans="14:15" x14ac:dyDescent="0.25">
      <c r="N1215" s="8">
        <v>565</v>
      </c>
      <c r="O1215" s="8">
        <v>8.8522516727553953</v>
      </c>
    </row>
    <row r="1216" spans="14:15" x14ac:dyDescent="0.25">
      <c r="N1216" s="8">
        <v>566</v>
      </c>
      <c r="O1216" s="8">
        <v>15.939372033771869</v>
      </c>
    </row>
    <row r="1217" spans="14:15" x14ac:dyDescent="0.25">
      <c r="N1217" s="8">
        <v>567</v>
      </c>
      <c r="O1217" s="8">
        <v>13.689760563309374</v>
      </c>
    </row>
    <row r="1218" spans="14:15" x14ac:dyDescent="0.25">
      <c r="N1218" s="8">
        <v>568</v>
      </c>
      <c r="O1218" s="8">
        <v>12.856769653888684</v>
      </c>
    </row>
    <row r="1219" spans="14:15" x14ac:dyDescent="0.25">
      <c r="N1219" s="8">
        <v>569</v>
      </c>
      <c r="O1219" s="8">
        <v>15.954307472296994</v>
      </c>
    </row>
    <row r="1220" spans="14:15" x14ac:dyDescent="0.25">
      <c r="N1220" s="8">
        <v>570</v>
      </c>
      <c r="O1220" s="8">
        <v>9.0379347086171915</v>
      </c>
    </row>
    <row r="1221" spans="14:15" x14ac:dyDescent="0.25">
      <c r="N1221" s="8">
        <v>571</v>
      </c>
      <c r="O1221" s="8">
        <v>22.263301799543772</v>
      </c>
    </row>
    <row r="1222" spans="14:15" x14ac:dyDescent="0.25">
      <c r="N1222" s="8">
        <v>572</v>
      </c>
      <c r="O1222" s="8">
        <v>15.783021487324675</v>
      </c>
    </row>
    <row r="1223" spans="14:15" x14ac:dyDescent="0.25">
      <c r="N1223" s="8">
        <v>573</v>
      </c>
      <c r="O1223" s="8">
        <v>20.338893607614736</v>
      </c>
    </row>
    <row r="1224" spans="14:15" x14ac:dyDescent="0.25">
      <c r="N1224" s="8">
        <v>574</v>
      </c>
      <c r="O1224" s="8">
        <v>12.339588169364754</v>
      </c>
    </row>
    <row r="1225" spans="14:15" x14ac:dyDescent="0.25">
      <c r="N1225" s="8">
        <v>575</v>
      </c>
      <c r="O1225" s="8">
        <v>6.6122375625226324</v>
      </c>
    </row>
    <row r="1226" spans="14:15" x14ac:dyDescent="0.25">
      <c r="N1226" s="8">
        <v>576</v>
      </c>
      <c r="O1226" s="8">
        <v>8.8076028355995462</v>
      </c>
    </row>
    <row r="1227" spans="14:15" x14ac:dyDescent="0.25">
      <c r="N1227" s="8">
        <v>577</v>
      </c>
      <c r="O1227" s="8">
        <v>23.033579391016183</v>
      </c>
    </row>
    <row r="1228" spans="14:15" x14ac:dyDescent="0.25">
      <c r="N1228" s="8">
        <v>578</v>
      </c>
      <c r="O1228" s="8">
        <v>12.137914390298922</v>
      </c>
    </row>
    <row r="1229" spans="14:15" x14ac:dyDescent="0.25">
      <c r="N1229" s="8">
        <v>579</v>
      </c>
      <c r="O1229" s="8">
        <v>14.045899043222835</v>
      </c>
    </row>
    <row r="1230" spans="14:15" x14ac:dyDescent="0.25">
      <c r="N1230" s="8">
        <v>580</v>
      </c>
      <c r="O1230" s="8">
        <v>15.15556106697484</v>
      </c>
    </row>
    <row r="1231" spans="14:15" x14ac:dyDescent="0.25">
      <c r="N1231" s="8">
        <v>581</v>
      </c>
      <c r="O1231" s="8">
        <v>19.450940632754456</v>
      </c>
    </row>
    <row r="1232" spans="14:15" x14ac:dyDescent="0.25">
      <c r="N1232" s="8">
        <v>582</v>
      </c>
      <c r="O1232" s="8">
        <v>23.492632049556903</v>
      </c>
    </row>
    <row r="1233" spans="14:15" x14ac:dyDescent="0.25">
      <c r="N1233" s="8">
        <v>583</v>
      </c>
      <c r="O1233" s="8">
        <v>12.780547193051445</v>
      </c>
    </row>
    <row r="1234" spans="14:15" x14ac:dyDescent="0.25">
      <c r="N1234" s="8">
        <v>584</v>
      </c>
      <c r="O1234" s="8">
        <v>23.535539785491682</v>
      </c>
    </row>
    <row r="1235" spans="14:15" x14ac:dyDescent="0.25">
      <c r="N1235" s="8">
        <v>585</v>
      </c>
      <c r="O1235" s="8">
        <v>5.7806743257659807</v>
      </c>
    </row>
    <row r="1236" spans="14:15" x14ac:dyDescent="0.25">
      <c r="N1236" s="8">
        <v>586</v>
      </c>
      <c r="O1236" s="8">
        <v>12.216746997226977</v>
      </c>
    </row>
    <row r="1237" spans="14:15" x14ac:dyDescent="0.25">
      <c r="N1237" s="8">
        <v>587</v>
      </c>
      <c r="O1237" s="8">
        <v>12.494069718204994</v>
      </c>
    </row>
    <row r="1238" spans="14:15" x14ac:dyDescent="0.25">
      <c r="N1238" s="8">
        <v>588</v>
      </c>
      <c r="O1238" s="8">
        <v>28.038909950288048</v>
      </c>
    </row>
    <row r="1239" spans="14:15" x14ac:dyDescent="0.25">
      <c r="N1239" s="8">
        <v>589</v>
      </c>
      <c r="O1239" s="8">
        <v>20.5034368652172</v>
      </c>
    </row>
    <row r="1240" spans="14:15" x14ac:dyDescent="0.25">
      <c r="N1240" s="8">
        <v>590</v>
      </c>
      <c r="O1240" s="8">
        <v>8.4024517509205214</v>
      </c>
    </row>
    <row r="1241" spans="14:15" x14ac:dyDescent="0.25">
      <c r="N1241" s="8">
        <v>591</v>
      </c>
      <c r="O1241" s="8">
        <v>12.000071339046883</v>
      </c>
    </row>
    <row r="1242" spans="14:15" x14ac:dyDescent="0.25">
      <c r="N1242" s="8">
        <v>592</v>
      </c>
      <c r="O1242" s="8">
        <v>17.129867188662026</v>
      </c>
    </row>
    <row r="1243" spans="14:15" x14ac:dyDescent="0.25">
      <c r="N1243" s="8">
        <v>593</v>
      </c>
      <c r="O1243" s="8">
        <v>10.350563001920312</v>
      </c>
    </row>
    <row r="1244" spans="14:15" x14ac:dyDescent="0.25">
      <c r="N1244" s="8">
        <v>594</v>
      </c>
      <c r="O1244" s="8">
        <v>23.57363460792044</v>
      </c>
    </row>
    <row r="1245" spans="14:15" x14ac:dyDescent="0.25">
      <c r="N1245" s="8">
        <v>595</v>
      </c>
      <c r="O1245" s="8">
        <v>10.961611615457754</v>
      </c>
    </row>
    <row r="1246" spans="14:15" x14ac:dyDescent="0.25">
      <c r="N1246" s="8">
        <v>596</v>
      </c>
      <c r="O1246" s="8">
        <v>5.9891843516417467</v>
      </c>
    </row>
    <row r="1247" spans="14:15" x14ac:dyDescent="0.25">
      <c r="N1247" s="8">
        <v>597</v>
      </c>
      <c r="O1247" s="8">
        <v>14.493000584594654</v>
      </c>
    </row>
    <row r="1248" spans="14:15" x14ac:dyDescent="0.25">
      <c r="N1248" s="8">
        <v>598</v>
      </c>
      <c r="O1248" s="8">
        <v>16.192114057515408</v>
      </c>
    </row>
    <row r="1249" spans="14:15" x14ac:dyDescent="0.25">
      <c r="N1249" s="8">
        <v>599</v>
      </c>
      <c r="O1249" s="8">
        <v>7.6497475737649836</v>
      </c>
    </row>
    <row r="1250" spans="14:15" x14ac:dyDescent="0.25">
      <c r="N1250" s="8">
        <v>600</v>
      </c>
      <c r="O1250" s="8">
        <v>11.955812097497377</v>
      </c>
    </row>
    <row r="1251" spans="14:15" x14ac:dyDescent="0.25">
      <c r="N1251" s="8">
        <v>601</v>
      </c>
      <c r="O1251" s="8">
        <v>13.844399040951471</v>
      </c>
    </row>
    <row r="1252" spans="14:15" x14ac:dyDescent="0.25">
      <c r="N1252" s="8">
        <v>602</v>
      </c>
      <c r="O1252" s="8">
        <v>29.656306973020353</v>
      </c>
    </row>
    <row r="1253" spans="14:15" x14ac:dyDescent="0.25">
      <c r="N1253" s="8">
        <v>603</v>
      </c>
      <c r="O1253" s="8">
        <v>11.286909013188218</v>
      </c>
    </row>
    <row r="1254" spans="14:15" x14ac:dyDescent="0.25">
      <c r="N1254" s="8">
        <v>604</v>
      </c>
      <c r="O1254" s="8">
        <v>26.380720490434669</v>
      </c>
    </row>
    <row r="1255" spans="14:15" x14ac:dyDescent="0.25">
      <c r="N1255" s="8">
        <v>605</v>
      </c>
      <c r="O1255" s="8">
        <v>8.0805353669847868</v>
      </c>
    </row>
    <row r="1256" spans="14:15" x14ac:dyDescent="0.25">
      <c r="N1256" s="8">
        <v>606</v>
      </c>
      <c r="O1256" s="8">
        <v>11.477603953824952</v>
      </c>
    </row>
    <row r="1257" spans="14:15" x14ac:dyDescent="0.25">
      <c r="N1257" s="8">
        <v>607</v>
      </c>
      <c r="O1257" s="8">
        <v>9.57730963642231</v>
      </c>
    </row>
    <row r="1258" spans="14:15" x14ac:dyDescent="0.25">
      <c r="N1258" s="8">
        <v>608</v>
      </c>
      <c r="O1258" s="8">
        <v>17.060928191026587</v>
      </c>
    </row>
    <row r="1259" spans="14:15" x14ac:dyDescent="0.25">
      <c r="N1259" s="8">
        <v>609</v>
      </c>
      <c r="O1259" s="8">
        <v>9.181310169928306</v>
      </c>
    </row>
    <row r="1260" spans="14:15" x14ac:dyDescent="0.25">
      <c r="N1260" s="8">
        <v>610</v>
      </c>
      <c r="O1260" s="8">
        <v>11.570408156804437</v>
      </c>
    </row>
    <row r="1261" spans="14:15" x14ac:dyDescent="0.25">
      <c r="N1261" s="8">
        <v>611</v>
      </c>
      <c r="O1261" s="8">
        <v>11.669225163744564</v>
      </c>
    </row>
    <row r="1262" spans="14:15" x14ac:dyDescent="0.25">
      <c r="N1262" s="8">
        <v>612</v>
      </c>
      <c r="O1262" s="8">
        <v>9.0054645174112071</v>
      </c>
    </row>
    <row r="1263" spans="14:15" x14ac:dyDescent="0.25">
      <c r="N1263" s="8">
        <v>613</v>
      </c>
      <c r="O1263" s="8">
        <v>14.24054244246606</v>
      </c>
    </row>
    <row r="1264" spans="14:15" x14ac:dyDescent="0.25">
      <c r="N1264" s="8">
        <v>614</v>
      </c>
      <c r="O1264" s="8">
        <v>7.672288074402668</v>
      </c>
    </row>
    <row r="1265" spans="14:15" x14ac:dyDescent="0.25">
      <c r="N1265" s="8">
        <v>615</v>
      </c>
      <c r="O1265" s="8">
        <v>8.7623219344090391</v>
      </c>
    </row>
    <row r="1266" spans="14:15" x14ac:dyDescent="0.25">
      <c r="N1266" s="8">
        <v>616</v>
      </c>
      <c r="O1266" s="8">
        <v>9.8843170988362115</v>
      </c>
    </row>
    <row r="1267" spans="14:15" x14ac:dyDescent="0.25">
      <c r="N1267" s="8">
        <v>617</v>
      </c>
      <c r="O1267" s="8">
        <v>17.206568058997085</v>
      </c>
    </row>
    <row r="1268" spans="14:15" x14ac:dyDescent="0.25">
      <c r="N1268" s="8">
        <v>618</v>
      </c>
      <c r="O1268" s="8">
        <v>23.304367667911492</v>
      </c>
    </row>
    <row r="1269" spans="14:15" x14ac:dyDescent="0.25">
      <c r="N1269" s="8">
        <v>619</v>
      </c>
      <c r="O1269" s="8">
        <v>21.822843467963459</v>
      </c>
    </row>
    <row r="1270" spans="14:15" x14ac:dyDescent="0.25">
      <c r="N1270" s="8">
        <v>620</v>
      </c>
      <c r="O1270" s="8">
        <v>17.475295896458842</v>
      </c>
    </row>
    <row r="1271" spans="14:15" x14ac:dyDescent="0.25">
      <c r="N1271" s="8">
        <v>621</v>
      </c>
      <c r="O1271" s="8">
        <v>6.5581874413719978</v>
      </c>
    </row>
    <row r="1272" spans="14:15" x14ac:dyDescent="0.25">
      <c r="N1272" s="8">
        <v>622</v>
      </c>
      <c r="O1272" s="8">
        <v>13.581901730821759</v>
      </c>
    </row>
    <row r="1273" spans="14:15" x14ac:dyDescent="0.25">
      <c r="N1273" s="8">
        <v>623</v>
      </c>
      <c r="O1273" s="8">
        <v>6.9921065247892651</v>
      </c>
    </row>
    <row r="1274" spans="14:15" x14ac:dyDescent="0.25">
      <c r="N1274" s="8">
        <v>624</v>
      </c>
      <c r="O1274" s="8">
        <v>9.5273841278690092</v>
      </c>
    </row>
    <row r="1275" spans="14:15" x14ac:dyDescent="0.25">
      <c r="N1275" s="8">
        <v>625</v>
      </c>
      <c r="O1275" s="8">
        <v>9.2705399128791246</v>
      </c>
    </row>
    <row r="1276" spans="14:15" x14ac:dyDescent="0.25">
      <c r="N1276" s="8">
        <v>626</v>
      </c>
      <c r="O1276" s="8">
        <v>8.563063840769038</v>
      </c>
    </row>
    <row r="1277" spans="14:15" x14ac:dyDescent="0.25">
      <c r="N1277" s="8">
        <v>627</v>
      </c>
      <c r="O1277" s="8">
        <v>4.3536242632447344</v>
      </c>
    </row>
    <row r="1278" spans="14:15" x14ac:dyDescent="0.25">
      <c r="N1278" s="8">
        <v>628</v>
      </c>
      <c r="O1278" s="8">
        <v>14.935469571653375</v>
      </c>
    </row>
    <row r="1279" spans="14:15" x14ac:dyDescent="0.25">
      <c r="N1279" s="8">
        <v>629</v>
      </c>
      <c r="O1279" s="8">
        <v>9.0977179846872858</v>
      </c>
    </row>
    <row r="1280" spans="14:15" x14ac:dyDescent="0.25">
      <c r="N1280" s="8">
        <v>630</v>
      </c>
      <c r="O1280" s="8">
        <v>7.6174227356289892</v>
      </c>
    </row>
    <row r="1281" spans="14:15" x14ac:dyDescent="0.25">
      <c r="N1281" s="8">
        <v>631</v>
      </c>
      <c r="O1281" s="8">
        <v>18.995603770032453</v>
      </c>
    </row>
    <row r="1282" spans="14:15" x14ac:dyDescent="0.25">
      <c r="N1282" s="8">
        <v>632</v>
      </c>
      <c r="O1282" s="8">
        <v>14.608665313544416</v>
      </c>
    </row>
    <row r="1283" spans="14:15" x14ac:dyDescent="0.25">
      <c r="N1283" s="8">
        <v>633</v>
      </c>
      <c r="O1283" s="8">
        <v>9.7948785699709191</v>
      </c>
    </row>
    <row r="1284" spans="14:15" x14ac:dyDescent="0.25">
      <c r="N1284" s="8">
        <v>634</v>
      </c>
      <c r="O1284" s="8">
        <v>10.127452971048093</v>
      </c>
    </row>
    <row r="1285" spans="14:15" x14ac:dyDescent="0.25">
      <c r="N1285" s="8">
        <v>635</v>
      </c>
      <c r="O1285" s="8">
        <v>9.3937690036062573</v>
      </c>
    </row>
    <row r="1286" spans="14:15" x14ac:dyDescent="0.25">
      <c r="N1286" s="8">
        <v>636</v>
      </c>
      <c r="O1286" s="8">
        <v>7.1326073527272893</v>
      </c>
    </row>
    <row r="1287" spans="14:15" x14ac:dyDescent="0.25">
      <c r="N1287" s="8">
        <v>637</v>
      </c>
      <c r="O1287" s="8">
        <v>13.197857577329446</v>
      </c>
    </row>
    <row r="1288" spans="14:15" x14ac:dyDescent="0.25">
      <c r="N1288" s="8">
        <v>638</v>
      </c>
      <c r="O1288" s="8">
        <v>4.953983638247923</v>
      </c>
    </row>
    <row r="1289" spans="14:15" x14ac:dyDescent="0.25">
      <c r="N1289" s="8">
        <v>639</v>
      </c>
      <c r="O1289" s="8">
        <v>15.553095411669155</v>
      </c>
    </row>
    <row r="1290" spans="14:15" x14ac:dyDescent="0.25">
      <c r="N1290" s="8">
        <v>640</v>
      </c>
      <c r="O1290" s="8">
        <v>18.404336949565469</v>
      </c>
    </row>
    <row r="1291" spans="14:15" x14ac:dyDescent="0.25">
      <c r="N1291" s="8">
        <v>641</v>
      </c>
      <c r="O1291" s="8">
        <v>11.091160524197328</v>
      </c>
    </row>
    <row r="1292" spans="14:15" x14ac:dyDescent="0.25">
      <c r="N1292" s="8">
        <v>642</v>
      </c>
      <c r="O1292" s="8">
        <v>26.384804095780748</v>
      </c>
    </row>
    <row r="1293" spans="14:15" x14ac:dyDescent="0.25">
      <c r="N1293" s="8">
        <v>643</v>
      </c>
      <c r="O1293" s="8">
        <v>18.381412735420977</v>
      </c>
    </row>
    <row r="1294" spans="14:15" x14ac:dyDescent="0.25">
      <c r="N1294" s="8">
        <v>644</v>
      </c>
      <c r="O1294" s="8">
        <v>7.3596884242124707</v>
      </c>
    </row>
    <row r="1295" spans="14:15" x14ac:dyDescent="0.25">
      <c r="N1295" s="8">
        <v>645</v>
      </c>
      <c r="O1295" s="8">
        <v>12.435247450399102</v>
      </c>
    </row>
    <row r="1296" spans="14:15" x14ac:dyDescent="0.25">
      <c r="N1296" s="8">
        <v>646</v>
      </c>
      <c r="O1296" s="8">
        <v>5.8537681094629423</v>
      </c>
    </row>
    <row r="1297" spans="14:15" x14ac:dyDescent="0.25">
      <c r="N1297" s="8">
        <v>647</v>
      </c>
      <c r="O1297" s="8">
        <v>24.174849670794732</v>
      </c>
    </row>
    <row r="1298" spans="14:15" x14ac:dyDescent="0.25">
      <c r="N1298" s="8">
        <v>648</v>
      </c>
      <c r="O1298" s="8">
        <v>15.459183793627023</v>
      </c>
    </row>
    <row r="1299" spans="14:15" x14ac:dyDescent="0.25">
      <c r="N1299" s="8">
        <v>649</v>
      </c>
      <c r="O1299" s="8">
        <v>10.794720175952541</v>
      </c>
    </row>
    <row r="1300" spans="14:15" x14ac:dyDescent="0.25">
      <c r="N1300" s="8">
        <v>650</v>
      </c>
      <c r="O1300" s="8">
        <v>36.027863429760508</v>
      </c>
    </row>
    <row r="1301" spans="14:15" x14ac:dyDescent="0.25">
      <c r="N1301" s="8">
        <v>651</v>
      </c>
      <c r="O1301" s="8">
        <v>12.00029381314949</v>
      </c>
    </row>
    <row r="1302" spans="14:15" x14ac:dyDescent="0.25">
      <c r="N1302" s="8">
        <v>652</v>
      </c>
      <c r="O1302" s="8">
        <v>7.6583716663407815</v>
      </c>
    </row>
    <row r="1303" spans="14:15" x14ac:dyDescent="0.25">
      <c r="N1303" s="8">
        <v>653</v>
      </c>
      <c r="O1303" s="8">
        <v>20.711812193806434</v>
      </c>
    </row>
    <row r="1304" spans="14:15" x14ac:dyDescent="0.25">
      <c r="N1304" s="8">
        <v>654</v>
      </c>
      <c r="O1304" s="8">
        <v>16.786350326428771</v>
      </c>
    </row>
    <row r="1305" spans="14:15" x14ac:dyDescent="0.25">
      <c r="N1305" s="8">
        <v>655</v>
      </c>
      <c r="O1305" s="8">
        <v>13.634732061192658</v>
      </c>
    </row>
    <row r="1306" spans="14:15" x14ac:dyDescent="0.25">
      <c r="N1306" s="8">
        <v>656</v>
      </c>
      <c r="O1306" s="8">
        <v>8.2071626302772351</v>
      </c>
    </row>
    <row r="1307" spans="14:15" x14ac:dyDescent="0.25">
      <c r="N1307" s="8">
        <v>657</v>
      </c>
      <c r="O1307" s="8">
        <v>10.574659797666312</v>
      </c>
    </row>
    <row r="1308" spans="14:15" x14ac:dyDescent="0.25">
      <c r="N1308" s="8">
        <v>658</v>
      </c>
      <c r="O1308" s="8">
        <v>26.392397663758004</v>
      </c>
    </row>
    <row r="1309" spans="14:15" x14ac:dyDescent="0.25">
      <c r="N1309" s="8">
        <v>659</v>
      </c>
      <c r="O1309" s="8">
        <v>8.0709797329808417</v>
      </c>
    </row>
    <row r="1310" spans="14:15" x14ac:dyDescent="0.25">
      <c r="N1310" s="8">
        <v>660</v>
      </c>
      <c r="O1310" s="8">
        <v>6.9661473315386004</v>
      </c>
    </row>
    <row r="1311" spans="14:15" x14ac:dyDescent="0.25">
      <c r="N1311" s="8">
        <v>661</v>
      </c>
      <c r="O1311" s="8">
        <v>9.8126272468704645</v>
      </c>
    </row>
    <row r="1312" spans="14:15" x14ac:dyDescent="0.25">
      <c r="N1312" s="8">
        <v>662</v>
      </c>
      <c r="O1312" s="8">
        <v>9.9054152689603843</v>
      </c>
    </row>
    <row r="1313" spans="14:15" x14ac:dyDescent="0.25">
      <c r="N1313" s="8">
        <v>663</v>
      </c>
      <c r="O1313" s="8">
        <v>8.8721568082841316</v>
      </c>
    </row>
    <row r="1314" spans="14:15" x14ac:dyDescent="0.25">
      <c r="N1314" s="8">
        <v>664</v>
      </c>
      <c r="O1314" s="8">
        <v>12.454161880117606</v>
      </c>
    </row>
    <row r="1315" spans="14:15" x14ac:dyDescent="0.25">
      <c r="N1315" s="8">
        <v>665</v>
      </c>
      <c r="O1315" s="8">
        <v>9.180767863046702</v>
      </c>
    </row>
    <row r="1316" spans="14:15" x14ac:dyDescent="0.25">
      <c r="N1316" s="8">
        <v>666</v>
      </c>
      <c r="O1316" s="8">
        <v>35.168519383194941</v>
      </c>
    </row>
    <row r="1317" spans="14:15" x14ac:dyDescent="0.25">
      <c r="N1317" s="8">
        <v>667</v>
      </c>
      <c r="O1317" s="8">
        <v>20.30777554307252</v>
      </c>
    </row>
    <row r="1318" spans="14:15" x14ac:dyDescent="0.25">
      <c r="N1318" s="8">
        <v>668</v>
      </c>
      <c r="O1318" s="8">
        <v>7.1121892599078667</v>
      </c>
    </row>
    <row r="1319" spans="14:15" x14ac:dyDescent="0.25">
      <c r="N1319" s="8">
        <v>669</v>
      </c>
      <c r="O1319" s="8">
        <v>9.3199763570896277</v>
      </c>
    </row>
    <row r="1320" spans="14:15" x14ac:dyDescent="0.25">
      <c r="N1320" s="8">
        <v>670</v>
      </c>
      <c r="O1320" s="8">
        <v>10.125387633182594</v>
      </c>
    </row>
    <row r="1321" spans="14:15" x14ac:dyDescent="0.25">
      <c r="N1321" s="8">
        <v>671</v>
      </c>
      <c r="O1321" s="8">
        <v>11.133114882376045</v>
      </c>
    </row>
    <row r="1322" spans="14:15" x14ac:dyDescent="0.25">
      <c r="N1322" s="8">
        <v>672</v>
      </c>
      <c r="O1322" s="8">
        <v>7.973058649956573</v>
      </c>
    </row>
    <row r="1323" spans="14:15" x14ac:dyDescent="0.25">
      <c r="N1323" s="8">
        <v>673</v>
      </c>
      <c r="O1323" s="8">
        <v>9.0778913786536481</v>
      </c>
    </row>
    <row r="1324" spans="14:15" x14ac:dyDescent="0.25">
      <c r="N1324" s="8">
        <v>674</v>
      </c>
      <c r="O1324" s="8">
        <v>9.5520087411795433</v>
      </c>
    </row>
    <row r="1325" spans="14:15" x14ac:dyDescent="0.25">
      <c r="N1325" s="8">
        <v>675</v>
      </c>
      <c r="O1325" s="8">
        <v>10.965724788752322</v>
      </c>
    </row>
    <row r="1326" spans="14:15" x14ac:dyDescent="0.25">
      <c r="N1326" s="8">
        <v>676</v>
      </c>
      <c r="O1326" s="8">
        <v>19.236043603271508</v>
      </c>
    </row>
    <row r="1327" spans="14:15" x14ac:dyDescent="0.25">
      <c r="N1327" s="8">
        <v>677</v>
      </c>
      <c r="O1327" s="8">
        <v>9.074373201184109</v>
      </c>
    </row>
    <row r="1328" spans="14:15" x14ac:dyDescent="0.25">
      <c r="N1328" s="8">
        <v>678</v>
      </c>
      <c r="O1328" s="8">
        <v>12.709418819308826</v>
      </c>
    </row>
    <row r="1329" spans="14:15" x14ac:dyDescent="0.25">
      <c r="N1329" s="8">
        <v>679</v>
      </c>
      <c r="O1329" s="8">
        <v>8.5852425373249499</v>
      </c>
    </row>
    <row r="1330" spans="14:15" x14ac:dyDescent="0.25">
      <c r="N1330" s="8">
        <v>680</v>
      </c>
      <c r="O1330" s="8">
        <v>19.863985658624866</v>
      </c>
    </row>
    <row r="1331" spans="14:15" x14ac:dyDescent="0.25">
      <c r="N1331" s="8">
        <v>681</v>
      </c>
      <c r="O1331" s="8">
        <v>23.958635637762985</v>
      </c>
    </row>
    <row r="1332" spans="14:15" x14ac:dyDescent="0.25">
      <c r="N1332" s="8">
        <v>682</v>
      </c>
      <c r="O1332" s="8">
        <v>10.107345867764266</v>
      </c>
    </row>
    <row r="1333" spans="14:15" x14ac:dyDescent="0.25">
      <c r="N1333" s="8">
        <v>683</v>
      </c>
      <c r="O1333" s="8">
        <v>15.500700433856357</v>
      </c>
    </row>
    <row r="1334" spans="14:15" x14ac:dyDescent="0.25">
      <c r="N1334" s="8">
        <v>684</v>
      </c>
      <c r="O1334" s="8">
        <v>10.516070985343656</v>
      </c>
    </row>
    <row r="1335" spans="14:15" x14ac:dyDescent="0.25">
      <c r="N1335" s="8">
        <v>685</v>
      </c>
      <c r="O1335" s="8">
        <v>12.8308837639473</v>
      </c>
    </row>
    <row r="1336" spans="14:15" x14ac:dyDescent="0.25">
      <c r="N1336" s="8">
        <v>686</v>
      </c>
      <c r="O1336" s="8">
        <v>5.6125212116919956</v>
      </c>
    </row>
    <row r="1337" spans="14:15" x14ac:dyDescent="0.25">
      <c r="N1337" s="8">
        <v>687</v>
      </c>
      <c r="O1337" s="8">
        <v>9.9479659368385569</v>
      </c>
    </row>
    <row r="1338" spans="14:15" x14ac:dyDescent="0.25">
      <c r="N1338" s="8">
        <v>688</v>
      </c>
      <c r="O1338" s="8">
        <v>9.5062540802861957</v>
      </c>
    </row>
    <row r="1339" spans="14:15" x14ac:dyDescent="0.25">
      <c r="N1339" s="8">
        <v>689</v>
      </c>
      <c r="O1339" s="8">
        <v>5.9129441244602994</v>
      </c>
    </row>
    <row r="1340" spans="14:15" x14ac:dyDescent="0.25">
      <c r="N1340" s="8">
        <v>690</v>
      </c>
      <c r="O1340" s="8">
        <v>29.567688184642005</v>
      </c>
    </row>
    <row r="1341" spans="14:15" x14ac:dyDescent="0.25">
      <c r="N1341" s="8">
        <v>691</v>
      </c>
      <c r="O1341" s="8">
        <v>13.690055240741678</v>
      </c>
    </row>
    <row r="1342" spans="14:15" x14ac:dyDescent="0.25">
      <c r="N1342" s="8">
        <v>692</v>
      </c>
      <c r="O1342" s="8">
        <v>19.664770944549932</v>
      </c>
    </row>
    <row r="1343" spans="14:15" x14ac:dyDescent="0.25">
      <c r="N1343" s="8">
        <v>693</v>
      </c>
      <c r="O1343" s="8">
        <v>12.585360377600191</v>
      </c>
    </row>
    <row r="1344" spans="14:15" x14ac:dyDescent="0.25">
      <c r="N1344" s="8">
        <v>694</v>
      </c>
      <c r="O1344" s="8">
        <v>13.276626935331818</v>
      </c>
    </row>
    <row r="1345" spans="14:15" x14ac:dyDescent="0.25">
      <c r="N1345" s="8">
        <v>695</v>
      </c>
      <c r="O1345" s="8">
        <v>9.030933407460914</v>
      </c>
    </row>
    <row r="1346" spans="14:15" x14ac:dyDescent="0.25">
      <c r="N1346" s="8">
        <v>696</v>
      </c>
      <c r="O1346" s="8">
        <v>12.92625966611825</v>
      </c>
    </row>
    <row r="1347" spans="14:15" x14ac:dyDescent="0.25">
      <c r="N1347" s="8">
        <v>697</v>
      </c>
      <c r="O1347" s="8">
        <v>9.5439494815753427</v>
      </c>
    </row>
    <row r="1348" spans="14:15" x14ac:dyDescent="0.25">
      <c r="N1348" s="8">
        <v>698</v>
      </c>
      <c r="O1348" s="8">
        <v>10.289765878229025</v>
      </c>
    </row>
    <row r="1349" spans="14:15" x14ac:dyDescent="0.25">
      <c r="N1349" s="8">
        <v>699</v>
      </c>
      <c r="O1349" s="8">
        <v>16.014698296366049</v>
      </c>
    </row>
    <row r="1350" spans="14:15" x14ac:dyDescent="0.25">
      <c r="N1350" s="8">
        <v>700</v>
      </c>
      <c r="O1350" s="8">
        <v>11.007839564232089</v>
      </c>
    </row>
    <row r="1351" spans="14:15" x14ac:dyDescent="0.25">
      <c r="N1351" s="8">
        <v>701</v>
      </c>
      <c r="O1351" s="8">
        <v>17.434796472295197</v>
      </c>
    </row>
    <row r="1352" spans="14:15" x14ac:dyDescent="0.25">
      <c r="N1352" s="8">
        <v>702</v>
      </c>
      <c r="O1352" s="8">
        <v>8.3100104639590224</v>
      </c>
    </row>
    <row r="1353" spans="14:15" x14ac:dyDescent="0.25">
      <c r="N1353" s="8">
        <v>703</v>
      </c>
      <c r="O1353" s="8">
        <v>19.26994535034606</v>
      </c>
    </row>
    <row r="1354" spans="14:15" x14ac:dyDescent="0.25">
      <c r="N1354" s="8">
        <v>704</v>
      </c>
      <c r="O1354" s="8">
        <v>12.929558511965396</v>
      </c>
    </row>
    <row r="1355" spans="14:15" x14ac:dyDescent="0.25">
      <c r="N1355" s="8">
        <v>705</v>
      </c>
      <c r="O1355" s="8">
        <v>12.763032345891338</v>
      </c>
    </row>
    <row r="1356" spans="14:15" x14ac:dyDescent="0.25">
      <c r="N1356" s="8">
        <v>706</v>
      </c>
      <c r="O1356" s="8">
        <v>8.3435558713177986</v>
      </c>
    </row>
    <row r="1357" spans="14:15" x14ac:dyDescent="0.25">
      <c r="N1357" s="8">
        <v>707</v>
      </c>
      <c r="O1357" s="8">
        <v>14.591496808646546</v>
      </c>
    </row>
    <row r="1358" spans="14:15" x14ac:dyDescent="0.25">
      <c r="N1358" s="8">
        <v>708</v>
      </c>
      <c r="O1358" s="8">
        <v>5.2344728279510893</v>
      </c>
    </row>
    <row r="1359" spans="14:15" x14ac:dyDescent="0.25">
      <c r="N1359" s="8">
        <v>709</v>
      </c>
      <c r="O1359" s="8">
        <v>5.6275457197244831</v>
      </c>
    </row>
    <row r="1360" spans="14:15" x14ac:dyDescent="0.25">
      <c r="N1360" s="8">
        <v>710</v>
      </c>
      <c r="O1360" s="8">
        <v>8.9862626618317645</v>
      </c>
    </row>
    <row r="1361" spans="14:15" x14ac:dyDescent="0.25">
      <c r="N1361" s="8">
        <v>711</v>
      </c>
      <c r="O1361" s="8">
        <v>12.823677045399061</v>
      </c>
    </row>
    <row r="1362" spans="14:15" x14ac:dyDescent="0.25">
      <c r="N1362" s="8">
        <v>712</v>
      </c>
      <c r="O1362" s="8">
        <v>24.516204596287519</v>
      </c>
    </row>
    <row r="1363" spans="14:15" x14ac:dyDescent="0.25">
      <c r="N1363" s="8">
        <v>713</v>
      </c>
      <c r="O1363" s="8">
        <v>27.010534578325281</v>
      </c>
    </row>
    <row r="1364" spans="14:15" x14ac:dyDescent="0.25">
      <c r="N1364" s="8">
        <v>714</v>
      </c>
      <c r="O1364" s="8">
        <v>12.130064554665323</v>
      </c>
    </row>
    <row r="1365" spans="14:15" x14ac:dyDescent="0.25">
      <c r="N1365" s="8">
        <v>715</v>
      </c>
      <c r="O1365" s="8">
        <v>15.665378602930589</v>
      </c>
    </row>
    <row r="1366" spans="14:15" x14ac:dyDescent="0.25">
      <c r="N1366" s="8">
        <v>716</v>
      </c>
      <c r="O1366" s="8">
        <v>11.755746649169906</v>
      </c>
    </row>
    <row r="1367" spans="14:15" x14ac:dyDescent="0.25">
      <c r="N1367" s="8">
        <v>717</v>
      </c>
      <c r="O1367" s="8">
        <v>13.873194397668597</v>
      </c>
    </row>
    <row r="1368" spans="14:15" x14ac:dyDescent="0.25">
      <c r="N1368" s="8">
        <v>718</v>
      </c>
      <c r="O1368" s="8">
        <v>17.40605972710507</v>
      </c>
    </row>
    <row r="1369" spans="14:15" x14ac:dyDescent="0.25">
      <c r="N1369" s="8">
        <v>719</v>
      </c>
      <c r="O1369" s="8">
        <v>7.485097665307137</v>
      </c>
    </row>
    <row r="1370" spans="14:15" x14ac:dyDescent="0.25">
      <c r="N1370" s="8">
        <v>720</v>
      </c>
      <c r="O1370" s="8">
        <v>13.174929607774336</v>
      </c>
    </row>
    <row r="1371" spans="14:15" x14ac:dyDescent="0.25">
      <c r="N1371" s="8">
        <v>721</v>
      </c>
      <c r="O1371" s="8">
        <v>31.813729085279157</v>
      </c>
    </row>
    <row r="1372" spans="14:15" x14ac:dyDescent="0.25">
      <c r="N1372" s="8">
        <v>722</v>
      </c>
      <c r="O1372" s="8">
        <v>13.397272814702239</v>
      </c>
    </row>
    <row r="1373" spans="14:15" x14ac:dyDescent="0.25">
      <c r="N1373" s="8">
        <v>723</v>
      </c>
      <c r="O1373" s="8">
        <v>8.6297474640798839</v>
      </c>
    </row>
    <row r="1374" spans="14:15" x14ac:dyDescent="0.25">
      <c r="N1374" s="8">
        <v>724</v>
      </c>
      <c r="O1374" s="8">
        <v>15.238429164871302</v>
      </c>
    </row>
    <row r="1375" spans="14:15" x14ac:dyDescent="0.25">
      <c r="N1375" s="8">
        <v>725</v>
      </c>
      <c r="O1375" s="8">
        <v>11.449336762905634</v>
      </c>
    </row>
    <row r="1376" spans="14:15" x14ac:dyDescent="0.25">
      <c r="N1376" s="8">
        <v>726</v>
      </c>
      <c r="O1376" s="8">
        <v>14.871395844622784</v>
      </c>
    </row>
    <row r="1377" spans="14:15" x14ac:dyDescent="0.25">
      <c r="N1377" s="8">
        <v>727</v>
      </c>
      <c r="O1377" s="8">
        <v>21.239704006494915</v>
      </c>
    </row>
    <row r="1378" spans="14:15" x14ac:dyDescent="0.25">
      <c r="N1378" s="8">
        <v>728</v>
      </c>
      <c r="O1378" s="8">
        <v>9.6542302819284007</v>
      </c>
    </row>
    <row r="1379" spans="14:15" x14ac:dyDescent="0.25">
      <c r="N1379" s="8">
        <v>729</v>
      </c>
      <c r="O1379" s="8">
        <v>20.902137100742326</v>
      </c>
    </row>
    <row r="1380" spans="14:15" x14ac:dyDescent="0.25">
      <c r="N1380" s="8">
        <v>730</v>
      </c>
      <c r="O1380" s="8">
        <v>12.91331159108727</v>
      </c>
    </row>
    <row r="1381" spans="14:15" x14ac:dyDescent="0.25">
      <c r="N1381" s="8">
        <v>731</v>
      </c>
      <c r="O1381" s="8">
        <v>22.377851273764612</v>
      </c>
    </row>
    <row r="1382" spans="14:15" x14ac:dyDescent="0.25">
      <c r="N1382" s="8">
        <v>732</v>
      </c>
      <c r="O1382" s="8">
        <v>14.724043946124844</v>
      </c>
    </row>
    <row r="1383" spans="14:15" x14ac:dyDescent="0.25">
      <c r="N1383" s="8">
        <v>733</v>
      </c>
      <c r="O1383" s="8">
        <v>13.420184364571982</v>
      </c>
    </row>
    <row r="1384" spans="14:15" x14ac:dyDescent="0.25">
      <c r="N1384" s="8">
        <v>734</v>
      </c>
      <c r="O1384" s="8">
        <v>10.295225096135374</v>
      </c>
    </row>
    <row r="1385" spans="14:15" x14ac:dyDescent="0.25">
      <c r="N1385" s="8">
        <v>735</v>
      </c>
      <c r="O1385" s="8">
        <v>28.336152843789002</v>
      </c>
    </row>
    <row r="1386" spans="14:15" x14ac:dyDescent="0.25">
      <c r="N1386" s="8">
        <v>736</v>
      </c>
      <c r="O1386" s="8">
        <v>13.711929973301453</v>
      </c>
    </row>
    <row r="1387" spans="14:15" x14ac:dyDescent="0.25">
      <c r="N1387" s="8">
        <v>737</v>
      </c>
      <c r="O1387" s="8">
        <v>23.464331157946166</v>
      </c>
    </row>
    <row r="1388" spans="14:15" x14ac:dyDescent="0.25">
      <c r="N1388" s="8">
        <v>738</v>
      </c>
      <c r="O1388" s="8">
        <v>8.9326544912910268</v>
      </c>
    </row>
    <row r="1389" spans="14:15" x14ac:dyDescent="0.25">
      <c r="N1389" s="8">
        <v>739</v>
      </c>
      <c r="O1389" s="8">
        <v>19.952124962600625</v>
      </c>
    </row>
    <row r="1390" spans="14:15" x14ac:dyDescent="0.25">
      <c r="N1390" s="8">
        <v>740</v>
      </c>
      <c r="O1390" s="8">
        <v>11.400302217841803</v>
      </c>
    </row>
    <row r="1391" spans="14:15" x14ac:dyDescent="0.25">
      <c r="N1391" s="8">
        <v>741</v>
      </c>
      <c r="O1391" s="8">
        <v>8.1415282527960784</v>
      </c>
    </row>
    <row r="1392" spans="14:15" x14ac:dyDescent="0.25">
      <c r="N1392" s="8">
        <v>742</v>
      </c>
      <c r="O1392" s="8">
        <v>7.7864219787917701</v>
      </c>
    </row>
    <row r="1393" spans="14:15" x14ac:dyDescent="0.25">
      <c r="N1393" s="8">
        <v>743</v>
      </c>
      <c r="O1393" s="8">
        <v>5.9516611560462138</v>
      </c>
    </row>
    <row r="1394" spans="14:15" x14ac:dyDescent="0.25">
      <c r="N1394" s="8">
        <v>744</v>
      </c>
      <c r="O1394" s="8">
        <v>11.282162546605839</v>
      </c>
    </row>
    <row r="1395" spans="14:15" x14ac:dyDescent="0.25">
      <c r="N1395" s="8">
        <v>745</v>
      </c>
      <c r="O1395" s="8">
        <v>10.838455045848916</v>
      </c>
    </row>
    <row r="1396" spans="14:15" x14ac:dyDescent="0.25">
      <c r="N1396" s="8">
        <v>746</v>
      </c>
      <c r="O1396" s="8">
        <v>20.178722754441122</v>
      </c>
    </row>
    <row r="1397" spans="14:15" x14ac:dyDescent="0.25">
      <c r="N1397" s="8">
        <v>747</v>
      </c>
      <c r="O1397" s="8">
        <v>8.4434348656778422</v>
      </c>
    </row>
    <row r="1398" spans="14:15" x14ac:dyDescent="0.25">
      <c r="N1398" s="8">
        <v>748</v>
      </c>
      <c r="O1398" s="8">
        <v>15.047988214452866</v>
      </c>
    </row>
    <row r="1399" spans="14:15" x14ac:dyDescent="0.25">
      <c r="N1399" s="8">
        <v>749</v>
      </c>
      <c r="O1399" s="8">
        <v>21.557624162071125</v>
      </c>
    </row>
    <row r="1400" spans="14:15" x14ac:dyDescent="0.25">
      <c r="N1400" s="8">
        <v>750</v>
      </c>
      <c r="O1400" s="8">
        <v>18.082731581150203</v>
      </c>
    </row>
    <row r="1401" spans="14:15" x14ac:dyDescent="0.25">
      <c r="N1401" s="8">
        <v>751</v>
      </c>
      <c r="O1401" s="8">
        <v>10.121974349477279</v>
      </c>
    </row>
    <row r="1402" spans="14:15" x14ac:dyDescent="0.25">
      <c r="N1402" s="8">
        <v>752</v>
      </c>
      <c r="O1402" s="8">
        <v>18.590549516216054</v>
      </c>
    </row>
    <row r="1403" spans="14:15" x14ac:dyDescent="0.25">
      <c r="N1403" s="8">
        <v>753</v>
      </c>
      <c r="O1403" s="8">
        <v>20.247694906279779</v>
      </c>
    </row>
    <row r="1404" spans="14:15" x14ac:dyDescent="0.25">
      <c r="N1404" s="8">
        <v>754</v>
      </c>
      <c r="O1404" s="8">
        <v>24.202048299281412</v>
      </c>
    </row>
    <row r="1405" spans="14:15" x14ac:dyDescent="0.25">
      <c r="N1405" s="8">
        <v>755</v>
      </c>
      <c r="O1405" s="8">
        <v>18.77014997066599</v>
      </c>
    </row>
    <row r="1406" spans="14:15" x14ac:dyDescent="0.25">
      <c r="N1406" s="8">
        <v>756</v>
      </c>
      <c r="O1406" s="8">
        <v>11.203186703422263</v>
      </c>
    </row>
    <row r="1407" spans="14:15" x14ac:dyDescent="0.25">
      <c r="N1407" s="8">
        <v>757</v>
      </c>
      <c r="O1407" s="8">
        <v>18.61833927150148</v>
      </c>
    </row>
    <row r="1408" spans="14:15" x14ac:dyDescent="0.25">
      <c r="N1408" s="8">
        <v>758</v>
      </c>
      <c r="O1408" s="8">
        <v>9.2964826043296487</v>
      </c>
    </row>
    <row r="1409" spans="14:15" x14ac:dyDescent="0.25">
      <c r="N1409" s="8">
        <v>759</v>
      </c>
      <c r="O1409" s="8">
        <v>18.944844359006549</v>
      </c>
    </row>
    <row r="1410" spans="14:15" x14ac:dyDescent="0.25">
      <c r="N1410" s="8">
        <v>760</v>
      </c>
      <c r="O1410" s="8">
        <v>13.924138621802831</v>
      </c>
    </row>
    <row r="1411" spans="14:15" x14ac:dyDescent="0.25">
      <c r="N1411" s="8">
        <v>761</v>
      </c>
      <c r="O1411" s="8">
        <v>15.30840632935217</v>
      </c>
    </row>
    <row r="1412" spans="14:15" x14ac:dyDescent="0.25">
      <c r="N1412" s="8">
        <v>762</v>
      </c>
      <c r="O1412" s="8">
        <v>21.249236194775541</v>
      </c>
    </row>
    <row r="1413" spans="14:15" x14ac:dyDescent="0.25">
      <c r="N1413" s="8">
        <v>763</v>
      </c>
      <c r="O1413" s="8">
        <v>8.8476920200201441</v>
      </c>
    </row>
    <row r="1414" spans="14:15" x14ac:dyDescent="0.25">
      <c r="N1414" s="8">
        <v>764</v>
      </c>
      <c r="O1414" s="8">
        <v>8.8957741423073138</v>
      </c>
    </row>
    <row r="1415" spans="14:15" x14ac:dyDescent="0.25">
      <c r="N1415" s="8">
        <v>765</v>
      </c>
      <c r="O1415" s="8">
        <v>7.3340947395762885</v>
      </c>
    </row>
    <row r="1416" spans="14:15" x14ac:dyDescent="0.25">
      <c r="N1416" s="8">
        <v>766</v>
      </c>
      <c r="O1416" s="8">
        <v>23.042787034932864</v>
      </c>
    </row>
    <row r="1417" spans="14:15" x14ac:dyDescent="0.25">
      <c r="N1417" s="8">
        <v>767</v>
      </c>
      <c r="O1417" s="8">
        <v>11.938174707583171</v>
      </c>
    </row>
    <row r="1418" spans="14:15" x14ac:dyDescent="0.25">
      <c r="N1418" s="8">
        <v>768</v>
      </c>
      <c r="O1418" s="8">
        <v>11.512390156228463</v>
      </c>
    </row>
    <row r="1419" spans="14:15" x14ac:dyDescent="0.25">
      <c r="N1419" s="8">
        <v>769</v>
      </c>
      <c r="O1419" s="8">
        <v>19.94587943647317</v>
      </c>
    </row>
    <row r="1420" spans="14:15" x14ac:dyDescent="0.25">
      <c r="N1420" s="8">
        <v>770</v>
      </c>
      <c r="O1420" s="8">
        <v>15.054130338588838</v>
      </c>
    </row>
    <row r="1421" spans="14:15" x14ac:dyDescent="0.25">
      <c r="N1421" s="8">
        <v>771</v>
      </c>
      <c r="O1421" s="8">
        <v>9.2724119049037306</v>
      </c>
    </row>
    <row r="1422" spans="14:15" x14ac:dyDescent="0.25">
      <c r="N1422" s="8">
        <v>772</v>
      </c>
      <c r="O1422" s="8">
        <v>13.586764189284787</v>
      </c>
    </row>
    <row r="1423" spans="14:15" x14ac:dyDescent="0.25">
      <c r="N1423" s="8">
        <v>773</v>
      </c>
      <c r="O1423" s="8">
        <v>7.3071270477046761</v>
      </c>
    </row>
    <row r="1424" spans="14:15" x14ac:dyDescent="0.25">
      <c r="N1424" s="8">
        <v>774</v>
      </c>
      <c r="O1424" s="8">
        <v>9.4171440314785944</v>
      </c>
    </row>
    <row r="1425" spans="14:15" x14ac:dyDescent="0.25">
      <c r="N1425" s="8">
        <v>775</v>
      </c>
      <c r="O1425" s="8">
        <v>8.5984493782097751</v>
      </c>
    </row>
    <row r="1426" spans="14:15" x14ac:dyDescent="0.25">
      <c r="N1426" s="8">
        <v>776</v>
      </c>
      <c r="O1426" s="8">
        <v>18.898158356739497</v>
      </c>
    </row>
    <row r="1427" spans="14:15" x14ac:dyDescent="0.25">
      <c r="N1427" s="8">
        <v>777</v>
      </c>
      <c r="O1427" s="8">
        <v>5.8477568539960583</v>
      </c>
    </row>
    <row r="1428" spans="14:15" x14ac:dyDescent="0.25">
      <c r="N1428" s="8">
        <v>778</v>
      </c>
      <c r="O1428" s="8">
        <v>6.3449193859279926</v>
      </c>
    </row>
    <row r="1429" spans="14:15" x14ac:dyDescent="0.25">
      <c r="N1429" s="8">
        <v>779</v>
      </c>
      <c r="O1429" s="8">
        <v>5.3713372341736383</v>
      </c>
    </row>
    <row r="1430" spans="14:15" x14ac:dyDescent="0.25">
      <c r="N1430" s="8">
        <v>780</v>
      </c>
      <c r="O1430" s="8">
        <v>12.847776021212068</v>
      </c>
    </row>
    <row r="1431" spans="14:15" x14ac:dyDescent="0.25">
      <c r="N1431" s="8">
        <v>781</v>
      </c>
      <c r="O1431" s="8">
        <v>19.523397490152295</v>
      </c>
    </row>
    <row r="1432" spans="14:15" x14ac:dyDescent="0.25">
      <c r="N1432" s="8">
        <v>782</v>
      </c>
      <c r="O1432" s="8">
        <v>13.578064785828406</v>
      </c>
    </row>
    <row r="1433" spans="14:15" x14ac:dyDescent="0.25">
      <c r="N1433" s="8">
        <v>783</v>
      </c>
      <c r="O1433" s="8">
        <v>9.7944197053627491</v>
      </c>
    </row>
    <row r="1434" spans="14:15" x14ac:dyDescent="0.25">
      <c r="N1434" s="8">
        <v>784</v>
      </c>
      <c r="O1434" s="8">
        <v>9.9793129446903492</v>
      </c>
    </row>
    <row r="1435" spans="14:15" x14ac:dyDescent="0.25">
      <c r="N1435" s="8">
        <v>785</v>
      </c>
      <c r="O1435" s="8">
        <v>15.185767385755202</v>
      </c>
    </row>
    <row r="1436" spans="14:15" x14ac:dyDescent="0.25">
      <c r="N1436" s="8">
        <v>786</v>
      </c>
      <c r="O1436" s="8">
        <v>9.4013196699842716</v>
      </c>
    </row>
    <row r="1437" spans="14:15" x14ac:dyDescent="0.25">
      <c r="N1437" s="8">
        <v>787</v>
      </c>
      <c r="O1437" s="8">
        <v>20.866509986677418</v>
      </c>
    </row>
    <row r="1438" spans="14:15" x14ac:dyDescent="0.25">
      <c r="N1438" s="8">
        <v>788</v>
      </c>
      <c r="O1438" s="8">
        <v>10.557461474224974</v>
      </c>
    </row>
    <row r="1439" spans="14:15" x14ac:dyDescent="0.25">
      <c r="N1439" s="8">
        <v>789</v>
      </c>
      <c r="O1439" s="8">
        <v>8.4942119237725731</v>
      </c>
    </row>
    <row r="1440" spans="14:15" x14ac:dyDescent="0.25">
      <c r="N1440" s="8">
        <v>790</v>
      </c>
      <c r="O1440" s="8">
        <v>14.202206019056911</v>
      </c>
    </row>
    <row r="1441" spans="14:15" x14ac:dyDescent="0.25">
      <c r="N1441" s="8">
        <v>791</v>
      </c>
      <c r="O1441" s="8">
        <v>8.758476722203417</v>
      </c>
    </row>
    <row r="1442" spans="14:15" x14ac:dyDescent="0.25">
      <c r="N1442" s="8">
        <v>792</v>
      </c>
      <c r="O1442" s="8">
        <v>19.18503549870211</v>
      </c>
    </row>
    <row r="1443" spans="14:15" x14ac:dyDescent="0.25">
      <c r="N1443" s="8">
        <v>793</v>
      </c>
      <c r="O1443" s="8">
        <v>14.867761508167611</v>
      </c>
    </row>
    <row r="1444" spans="14:15" x14ac:dyDescent="0.25">
      <c r="N1444" s="8">
        <v>794</v>
      </c>
      <c r="O1444" s="8">
        <v>6.0898806848071976</v>
      </c>
    </row>
    <row r="1445" spans="14:15" x14ac:dyDescent="0.25">
      <c r="N1445" s="8">
        <v>795</v>
      </c>
      <c r="O1445" s="8">
        <v>30.05228604686474</v>
      </c>
    </row>
    <row r="1446" spans="14:15" x14ac:dyDescent="0.25">
      <c r="N1446" s="8">
        <v>796</v>
      </c>
      <c r="O1446" s="8">
        <v>13.357052926025492</v>
      </c>
    </row>
    <row r="1447" spans="14:15" x14ac:dyDescent="0.25">
      <c r="N1447" s="8">
        <v>797</v>
      </c>
      <c r="O1447" s="8">
        <v>10.516200143463491</v>
      </c>
    </row>
    <row r="1448" spans="14:15" x14ac:dyDescent="0.25">
      <c r="N1448" s="8">
        <v>798</v>
      </c>
      <c r="O1448" s="8">
        <v>10.252348186840198</v>
      </c>
    </row>
    <row r="1449" spans="14:15" x14ac:dyDescent="0.25">
      <c r="N1449" s="8">
        <v>799</v>
      </c>
      <c r="O1449" s="8">
        <v>5.8805077092571549</v>
      </c>
    </row>
    <row r="1450" spans="14:15" x14ac:dyDescent="0.25">
      <c r="N1450" s="8">
        <v>800</v>
      </c>
      <c r="O1450" s="8">
        <v>8.1952590928274471</v>
      </c>
    </row>
    <row r="1451" spans="14:15" x14ac:dyDescent="0.25">
      <c r="N1451" s="8">
        <v>801</v>
      </c>
      <c r="O1451" s="8">
        <v>7.7618013684397091</v>
      </c>
    </row>
    <row r="1452" spans="14:15" x14ac:dyDescent="0.25">
      <c r="N1452" s="8">
        <v>802</v>
      </c>
      <c r="O1452" s="8">
        <v>22.639804547167433</v>
      </c>
    </row>
    <row r="1453" spans="14:15" x14ac:dyDescent="0.25">
      <c r="N1453" s="8">
        <v>803</v>
      </c>
      <c r="O1453" s="8">
        <v>19.0749616315289</v>
      </c>
    </row>
    <row r="1454" spans="14:15" x14ac:dyDescent="0.25">
      <c r="N1454" s="8">
        <v>804</v>
      </c>
      <c r="O1454" s="8">
        <v>13.988535738962272</v>
      </c>
    </row>
    <row r="1455" spans="14:15" x14ac:dyDescent="0.25">
      <c r="N1455" s="8">
        <v>805</v>
      </c>
      <c r="O1455" s="8">
        <v>9.8083056555984349</v>
      </c>
    </row>
    <row r="1456" spans="14:15" x14ac:dyDescent="0.25">
      <c r="N1456" s="8">
        <v>806</v>
      </c>
      <c r="O1456" s="8">
        <v>15.751778524857562</v>
      </c>
    </row>
    <row r="1457" spans="14:15" x14ac:dyDescent="0.25">
      <c r="N1457" s="8">
        <v>807</v>
      </c>
      <c r="O1457" s="8">
        <v>8.3037271099844894</v>
      </c>
    </row>
    <row r="1458" spans="14:15" x14ac:dyDescent="0.25">
      <c r="N1458" s="8">
        <v>808</v>
      </c>
      <c r="O1458" s="8">
        <v>7.178060811608729</v>
      </c>
    </row>
    <row r="1459" spans="14:15" x14ac:dyDescent="0.25">
      <c r="N1459" s="8">
        <v>809</v>
      </c>
      <c r="O1459" s="8">
        <v>10.443238188143596</v>
      </c>
    </row>
    <row r="1460" spans="14:15" x14ac:dyDescent="0.25">
      <c r="N1460" s="8">
        <v>810</v>
      </c>
      <c r="O1460" s="8">
        <v>18.898613010706143</v>
      </c>
    </row>
    <row r="1461" spans="14:15" x14ac:dyDescent="0.25">
      <c r="N1461" s="8">
        <v>811</v>
      </c>
      <c r="O1461" s="8">
        <v>16.036301329858567</v>
      </c>
    </row>
    <row r="1462" spans="14:15" x14ac:dyDescent="0.25">
      <c r="N1462" s="8">
        <v>812</v>
      </c>
      <c r="O1462" s="8">
        <v>8.5781484422854977</v>
      </c>
    </row>
    <row r="1463" spans="14:15" x14ac:dyDescent="0.25">
      <c r="N1463" s="8">
        <v>813</v>
      </c>
      <c r="O1463" s="8">
        <v>9.2646236918310851</v>
      </c>
    </row>
    <row r="1464" spans="14:15" x14ac:dyDescent="0.25">
      <c r="N1464" s="8">
        <v>814</v>
      </c>
      <c r="O1464" s="8">
        <v>13.6562150968984</v>
      </c>
    </row>
    <row r="1465" spans="14:15" x14ac:dyDescent="0.25">
      <c r="N1465" s="8">
        <v>815</v>
      </c>
      <c r="O1465" s="8">
        <v>5.6126080490004258</v>
      </c>
    </row>
    <row r="1466" spans="14:15" x14ac:dyDescent="0.25">
      <c r="N1466" s="8">
        <v>816</v>
      </c>
      <c r="O1466" s="8">
        <v>32.03678124940712</v>
      </c>
    </row>
    <row r="1467" spans="14:15" x14ac:dyDescent="0.25">
      <c r="N1467" s="8">
        <v>817</v>
      </c>
      <c r="O1467" s="8">
        <v>9.9010632514596537</v>
      </c>
    </row>
    <row r="1468" spans="14:15" x14ac:dyDescent="0.25">
      <c r="N1468" s="8">
        <v>818</v>
      </c>
      <c r="O1468" s="8">
        <v>13.222064934237181</v>
      </c>
    </row>
    <row r="1469" spans="14:15" x14ac:dyDescent="0.25">
      <c r="N1469" s="8">
        <v>819</v>
      </c>
      <c r="O1469" s="8">
        <v>15.080125175282957</v>
      </c>
    </row>
    <row r="1470" spans="14:15" x14ac:dyDescent="0.25">
      <c r="N1470" s="8">
        <v>820</v>
      </c>
      <c r="O1470" s="8">
        <v>8.3382757709995552</v>
      </c>
    </row>
    <row r="1471" spans="14:15" x14ac:dyDescent="0.25">
      <c r="N1471" s="8">
        <v>821</v>
      </c>
      <c r="O1471" s="8">
        <v>12.350016252969928</v>
      </c>
    </row>
    <row r="1472" spans="14:15" x14ac:dyDescent="0.25">
      <c r="N1472" s="8">
        <v>822</v>
      </c>
      <c r="O1472" s="8">
        <v>18.473279961672482</v>
      </c>
    </row>
    <row r="1473" spans="14:15" x14ac:dyDescent="0.25">
      <c r="N1473" s="8">
        <v>823</v>
      </c>
      <c r="O1473" s="8">
        <v>4.5046323728687687</v>
      </c>
    </row>
    <row r="1474" spans="14:15" x14ac:dyDescent="0.25">
      <c r="N1474" s="8">
        <v>824</v>
      </c>
      <c r="O1474" s="8">
        <v>6.325662219223859</v>
      </c>
    </row>
    <row r="1475" spans="14:15" x14ac:dyDescent="0.25">
      <c r="N1475" s="8">
        <v>825</v>
      </c>
      <c r="O1475" s="8">
        <v>17.442662327978827</v>
      </c>
    </row>
    <row r="1476" spans="14:15" x14ac:dyDescent="0.25">
      <c r="N1476" s="8">
        <v>826</v>
      </c>
      <c r="O1476" s="8">
        <v>14.0268036231243</v>
      </c>
    </row>
    <row r="1477" spans="14:15" x14ac:dyDescent="0.25">
      <c r="N1477" s="8">
        <v>827</v>
      </c>
      <c r="O1477" s="8">
        <v>11.83294584682702</v>
      </c>
    </row>
    <row r="1478" spans="14:15" x14ac:dyDescent="0.25">
      <c r="N1478" s="8">
        <v>828</v>
      </c>
      <c r="O1478" s="8">
        <v>19.153076197789591</v>
      </c>
    </row>
    <row r="1479" spans="14:15" x14ac:dyDescent="0.25">
      <c r="N1479" s="8">
        <v>829</v>
      </c>
      <c r="O1479" s="8">
        <v>7.3277177456268179</v>
      </c>
    </row>
    <row r="1480" spans="14:15" x14ac:dyDescent="0.25">
      <c r="N1480" s="8">
        <v>830</v>
      </c>
      <c r="O1480" s="8">
        <v>12.563844411587745</v>
      </c>
    </row>
    <row r="1481" spans="14:15" x14ac:dyDescent="0.25">
      <c r="N1481" s="8">
        <v>831</v>
      </c>
      <c r="O1481" s="8">
        <v>19.214500830053851</v>
      </c>
    </row>
    <row r="1482" spans="14:15" x14ac:dyDescent="0.25">
      <c r="N1482" s="8">
        <v>832</v>
      </c>
      <c r="O1482" s="8">
        <v>18.040980513753453</v>
      </c>
    </row>
    <row r="1483" spans="14:15" x14ac:dyDescent="0.25">
      <c r="N1483" s="8">
        <v>833</v>
      </c>
      <c r="O1483" s="8">
        <v>14.309371795758562</v>
      </c>
    </row>
    <row r="1484" spans="14:15" x14ac:dyDescent="0.25">
      <c r="N1484" s="8">
        <v>834</v>
      </c>
      <c r="O1484" s="8">
        <v>8.5143754716654083</v>
      </c>
    </row>
    <row r="1485" spans="14:15" x14ac:dyDescent="0.25">
      <c r="N1485" s="8">
        <v>835</v>
      </c>
      <c r="O1485" s="8">
        <v>17.014058763562701</v>
      </c>
    </row>
    <row r="1486" spans="14:15" x14ac:dyDescent="0.25">
      <c r="N1486" s="8">
        <v>836</v>
      </c>
      <c r="O1486" s="8">
        <v>19.46760350915115</v>
      </c>
    </row>
    <row r="1487" spans="14:15" x14ac:dyDescent="0.25">
      <c r="N1487" s="8">
        <v>837</v>
      </c>
      <c r="O1487" s="8">
        <v>8.8058063512429374</v>
      </c>
    </row>
    <row r="1488" spans="14:15" x14ac:dyDescent="0.25">
      <c r="N1488" s="8">
        <v>838</v>
      </c>
      <c r="O1488" s="8">
        <v>7.8281763662781545</v>
      </c>
    </row>
    <row r="1489" spans="14:15" x14ac:dyDescent="0.25">
      <c r="N1489" s="8">
        <v>839</v>
      </c>
      <c r="O1489" s="8">
        <v>7.7347422847071314</v>
      </c>
    </row>
    <row r="1490" spans="14:15" x14ac:dyDescent="0.25">
      <c r="N1490" s="8">
        <v>840</v>
      </c>
      <c r="O1490" s="8">
        <v>18.735465039819694</v>
      </c>
    </row>
    <row r="1491" spans="14:15" x14ac:dyDescent="0.25">
      <c r="N1491" s="8">
        <v>841</v>
      </c>
      <c r="O1491" s="8">
        <v>6.4589804102187021</v>
      </c>
    </row>
    <row r="1492" spans="14:15" x14ac:dyDescent="0.25">
      <c r="N1492" s="8">
        <v>842</v>
      </c>
      <c r="O1492" s="8">
        <v>9.5542308620540641</v>
      </c>
    </row>
    <row r="1493" spans="14:15" x14ac:dyDescent="0.25">
      <c r="N1493" s="8">
        <v>843</v>
      </c>
      <c r="O1493" s="8">
        <v>9.6628360079228592</v>
      </c>
    </row>
    <row r="1494" spans="14:15" x14ac:dyDescent="0.25">
      <c r="N1494" s="8">
        <v>844</v>
      </c>
      <c r="O1494" s="8">
        <v>10.499151540645123</v>
      </c>
    </row>
    <row r="1495" spans="14:15" x14ac:dyDescent="0.25">
      <c r="N1495" s="8">
        <v>845</v>
      </c>
      <c r="O1495" s="8">
        <v>9.5743975568339206</v>
      </c>
    </row>
    <row r="1496" spans="14:15" x14ac:dyDescent="0.25">
      <c r="N1496" s="8">
        <v>846</v>
      </c>
      <c r="O1496" s="8">
        <v>20.364644393797619</v>
      </c>
    </row>
    <row r="1497" spans="14:15" x14ac:dyDescent="0.25">
      <c r="N1497" s="8">
        <v>847</v>
      </c>
      <c r="O1497" s="8">
        <v>37.02346852037698</v>
      </c>
    </row>
    <row r="1498" spans="14:15" x14ac:dyDescent="0.25">
      <c r="N1498" s="8">
        <v>848</v>
      </c>
      <c r="O1498" s="8">
        <v>17.815970762810093</v>
      </c>
    </row>
    <row r="1499" spans="14:15" x14ac:dyDescent="0.25">
      <c r="N1499" s="8">
        <v>849</v>
      </c>
      <c r="O1499" s="8">
        <v>16.288383428679282</v>
      </c>
    </row>
    <row r="1500" spans="14:15" x14ac:dyDescent="0.25">
      <c r="N1500" s="8">
        <v>850</v>
      </c>
      <c r="O1500" s="8">
        <v>18.603576992877922</v>
      </c>
    </row>
    <row r="1501" spans="14:15" x14ac:dyDescent="0.25">
      <c r="N1501" s="8">
        <v>851</v>
      </c>
      <c r="O1501" s="8">
        <v>20.604949959570916</v>
      </c>
    </row>
    <row r="1502" spans="14:15" x14ac:dyDescent="0.25">
      <c r="N1502" s="8">
        <v>852</v>
      </c>
      <c r="O1502" s="8">
        <v>11.830967924320245</v>
      </c>
    </row>
    <row r="1503" spans="14:15" x14ac:dyDescent="0.25">
      <c r="N1503" s="8">
        <v>853</v>
      </c>
      <c r="O1503" s="8">
        <v>14.578776651312484</v>
      </c>
    </row>
    <row r="1504" spans="14:15" x14ac:dyDescent="0.25">
      <c r="N1504" s="8">
        <v>854</v>
      </c>
      <c r="O1504" s="8">
        <v>8.5751900827560323</v>
      </c>
    </row>
    <row r="1505" spans="14:15" x14ac:dyDescent="0.25">
      <c r="N1505" s="8">
        <v>855</v>
      </c>
      <c r="O1505" s="8">
        <v>13.363238317718237</v>
      </c>
    </row>
    <row r="1506" spans="14:15" x14ac:dyDescent="0.25">
      <c r="N1506" s="8">
        <v>856</v>
      </c>
      <c r="O1506" s="8">
        <v>9.7470322203143276</v>
      </c>
    </row>
    <row r="1507" spans="14:15" x14ac:dyDescent="0.25">
      <c r="N1507" s="8">
        <v>857</v>
      </c>
      <c r="O1507" s="8">
        <v>11.95478410562214</v>
      </c>
    </row>
    <row r="1508" spans="14:15" x14ac:dyDescent="0.25">
      <c r="N1508" s="8">
        <v>858</v>
      </c>
      <c r="O1508" s="8">
        <v>14.644229843880867</v>
      </c>
    </row>
    <row r="1509" spans="14:15" x14ac:dyDescent="0.25">
      <c r="N1509" s="8">
        <v>859</v>
      </c>
      <c r="O1509" s="8">
        <v>12.247825982020023</v>
      </c>
    </row>
    <row r="1510" spans="14:15" x14ac:dyDescent="0.25">
      <c r="N1510" s="8">
        <v>860</v>
      </c>
      <c r="O1510" s="8">
        <v>12.908756747325338</v>
      </c>
    </row>
    <row r="1511" spans="14:15" x14ac:dyDescent="0.25">
      <c r="N1511" s="8">
        <v>861</v>
      </c>
      <c r="O1511" s="8">
        <v>8.7699524601840206</v>
      </c>
    </row>
    <row r="1512" spans="14:15" x14ac:dyDescent="0.25">
      <c r="N1512" s="8">
        <v>862</v>
      </c>
      <c r="O1512" s="8">
        <v>8.1697491148458479</v>
      </c>
    </row>
    <row r="1513" spans="14:15" x14ac:dyDescent="0.25">
      <c r="N1513" s="8">
        <v>863</v>
      </c>
      <c r="O1513" s="8">
        <v>12.779953796994144</v>
      </c>
    </row>
    <row r="1514" spans="14:15" x14ac:dyDescent="0.25">
      <c r="N1514" s="8">
        <v>864</v>
      </c>
      <c r="O1514" s="8">
        <v>9.5362191252953288</v>
      </c>
    </row>
    <row r="1515" spans="14:15" x14ac:dyDescent="0.25">
      <c r="N1515" s="8">
        <v>865</v>
      </c>
      <c r="O1515" s="8">
        <v>10.972867622537507</v>
      </c>
    </row>
    <row r="1516" spans="14:15" x14ac:dyDescent="0.25">
      <c r="N1516" s="8">
        <v>866</v>
      </c>
      <c r="O1516" s="8">
        <v>6.9162198055350226</v>
      </c>
    </row>
    <row r="1517" spans="14:15" x14ac:dyDescent="0.25">
      <c r="N1517" s="8">
        <v>867</v>
      </c>
      <c r="O1517" s="8">
        <v>10.29558472435815</v>
      </c>
    </row>
    <row r="1518" spans="14:15" x14ac:dyDescent="0.25">
      <c r="N1518" s="8">
        <v>868</v>
      </c>
      <c r="O1518" s="8">
        <v>14.04391837427867</v>
      </c>
    </row>
    <row r="1519" spans="14:15" x14ac:dyDescent="0.25">
      <c r="N1519" s="8">
        <v>869</v>
      </c>
      <c r="O1519" s="8">
        <v>11.605099394327752</v>
      </c>
    </row>
    <row r="1520" spans="14:15" x14ac:dyDescent="0.25">
      <c r="N1520" s="8">
        <v>870</v>
      </c>
      <c r="O1520" s="8">
        <v>22.636087944220602</v>
      </c>
    </row>
    <row r="1521" spans="14:15" x14ac:dyDescent="0.25">
      <c r="N1521" s="8">
        <v>871</v>
      </c>
      <c r="O1521" s="8">
        <v>11.533253893818358</v>
      </c>
    </row>
    <row r="1522" spans="14:15" x14ac:dyDescent="0.25">
      <c r="N1522" s="8">
        <v>872</v>
      </c>
      <c r="O1522" s="8">
        <v>19.087480565427899</v>
      </c>
    </row>
    <row r="1523" spans="14:15" x14ac:dyDescent="0.25">
      <c r="N1523" s="8">
        <v>873</v>
      </c>
      <c r="O1523" s="8">
        <v>6.6208855164787925</v>
      </c>
    </row>
    <row r="1524" spans="14:15" x14ac:dyDescent="0.25">
      <c r="N1524" s="8">
        <v>874</v>
      </c>
      <c r="O1524" s="8">
        <v>18.978534920663837</v>
      </c>
    </row>
    <row r="1525" spans="14:15" x14ac:dyDescent="0.25">
      <c r="N1525" s="8">
        <v>875</v>
      </c>
      <c r="O1525" s="8">
        <v>10.784461041191189</v>
      </c>
    </row>
    <row r="1526" spans="14:15" x14ac:dyDescent="0.25">
      <c r="N1526" s="8">
        <v>876</v>
      </c>
      <c r="O1526" s="8">
        <v>10.595805760201813</v>
      </c>
    </row>
    <row r="1527" spans="14:15" x14ac:dyDescent="0.25">
      <c r="N1527" s="8">
        <v>877</v>
      </c>
      <c r="O1527" s="8">
        <v>8.0385456439266427</v>
      </c>
    </row>
    <row r="1528" spans="14:15" x14ac:dyDescent="0.25">
      <c r="N1528" s="8">
        <v>878</v>
      </c>
      <c r="O1528" s="8">
        <v>18.355518533038111</v>
      </c>
    </row>
    <row r="1529" spans="14:15" x14ac:dyDescent="0.25">
      <c r="N1529" s="8">
        <v>879</v>
      </c>
      <c r="O1529" s="8">
        <v>23.232428592745098</v>
      </c>
    </row>
    <row r="1530" spans="14:15" x14ac:dyDescent="0.25">
      <c r="N1530" s="8">
        <v>880</v>
      </c>
      <c r="O1530" s="8">
        <v>8.1967648808938662</v>
      </c>
    </row>
    <row r="1531" spans="14:15" x14ac:dyDescent="0.25">
      <c r="N1531" s="8">
        <v>881</v>
      </c>
      <c r="O1531" s="8">
        <v>14.599142310435207</v>
      </c>
    </row>
    <row r="1532" spans="14:15" x14ac:dyDescent="0.25">
      <c r="N1532" s="8">
        <v>882</v>
      </c>
      <c r="O1532" s="8">
        <v>8.9660887019876281</v>
      </c>
    </row>
    <row r="1533" spans="14:15" x14ac:dyDescent="0.25">
      <c r="N1533" s="8">
        <v>883</v>
      </c>
      <c r="O1533" s="8">
        <v>7.2283622334405964</v>
      </c>
    </row>
    <row r="1534" spans="14:15" x14ac:dyDescent="0.25">
      <c r="N1534" s="8">
        <v>884</v>
      </c>
      <c r="O1534" s="8">
        <v>12.853974626254116</v>
      </c>
    </row>
    <row r="1535" spans="14:15" x14ac:dyDescent="0.25">
      <c r="N1535" s="8">
        <v>885</v>
      </c>
      <c r="O1535" s="8">
        <v>12.318279852689225</v>
      </c>
    </row>
    <row r="1536" spans="14:15" x14ac:dyDescent="0.25">
      <c r="N1536" s="8">
        <v>886</v>
      </c>
      <c r="O1536" s="8">
        <v>22.176371047851895</v>
      </c>
    </row>
    <row r="1537" spans="14:15" x14ac:dyDescent="0.25">
      <c r="N1537" s="8">
        <v>887</v>
      </c>
      <c r="O1537" s="8">
        <v>8.0523696551566672</v>
      </c>
    </row>
    <row r="1538" spans="14:15" x14ac:dyDescent="0.25">
      <c r="N1538" s="8">
        <v>888</v>
      </c>
      <c r="O1538" s="8">
        <v>5.794161356615791</v>
      </c>
    </row>
    <row r="1539" spans="14:15" x14ac:dyDescent="0.25">
      <c r="N1539" s="8">
        <v>889</v>
      </c>
      <c r="O1539" s="8">
        <v>7.5413408839906131</v>
      </c>
    </row>
    <row r="1540" spans="14:15" x14ac:dyDescent="0.25">
      <c r="N1540" s="8">
        <v>890</v>
      </c>
      <c r="O1540" s="8">
        <v>15.353847571777633</v>
      </c>
    </row>
    <row r="1541" spans="14:15" x14ac:dyDescent="0.25">
      <c r="N1541" s="8">
        <v>891</v>
      </c>
      <c r="O1541" s="8">
        <v>13.633364302685722</v>
      </c>
    </row>
    <row r="1542" spans="14:15" x14ac:dyDescent="0.25">
      <c r="N1542" s="8">
        <v>892</v>
      </c>
      <c r="O1542" s="8">
        <v>10.575523384206981</v>
      </c>
    </row>
    <row r="1543" spans="14:15" x14ac:dyDescent="0.25">
      <c r="N1543" s="8">
        <v>893</v>
      </c>
      <c r="O1543" s="8">
        <v>11.286320397555663</v>
      </c>
    </row>
    <row r="1544" spans="14:15" x14ac:dyDescent="0.25">
      <c r="N1544" s="8">
        <v>894</v>
      </c>
      <c r="O1544" s="8">
        <v>8.5193665337918976</v>
      </c>
    </row>
    <row r="1545" spans="14:15" x14ac:dyDescent="0.25">
      <c r="N1545" s="8">
        <v>895</v>
      </c>
      <c r="O1545" s="8">
        <v>6.678871633545393</v>
      </c>
    </row>
    <row r="1546" spans="14:15" x14ac:dyDescent="0.25">
      <c r="N1546" s="8">
        <v>896</v>
      </c>
      <c r="O1546" s="8">
        <v>16.488008179627524</v>
      </c>
    </row>
    <row r="1547" spans="14:15" x14ac:dyDescent="0.25">
      <c r="N1547" s="8">
        <v>897</v>
      </c>
      <c r="O1547" s="8">
        <v>14.184942674807862</v>
      </c>
    </row>
    <row r="1548" spans="14:15" x14ac:dyDescent="0.25">
      <c r="N1548" s="8">
        <v>898</v>
      </c>
      <c r="O1548" s="8">
        <v>7.3483852133520067</v>
      </c>
    </row>
    <row r="1549" spans="14:15" x14ac:dyDescent="0.25">
      <c r="N1549" s="8">
        <v>899</v>
      </c>
      <c r="O1549" s="8">
        <v>28.504728323709845</v>
      </c>
    </row>
    <row r="1550" spans="14:15" x14ac:dyDescent="0.25">
      <c r="N1550" s="8">
        <v>900</v>
      </c>
      <c r="O1550" s="8">
        <v>19.420990440335427</v>
      </c>
    </row>
    <row r="1551" spans="14:15" x14ac:dyDescent="0.25">
      <c r="N1551" s="8">
        <v>901</v>
      </c>
      <c r="O1551" s="8">
        <v>21.10114794669914</v>
      </c>
    </row>
    <row r="1552" spans="14:15" x14ac:dyDescent="0.25">
      <c r="N1552" s="8">
        <v>902</v>
      </c>
      <c r="O1552" s="8">
        <v>5.1529961263875137</v>
      </c>
    </row>
    <row r="1553" spans="14:15" x14ac:dyDescent="0.25">
      <c r="N1553" s="8">
        <v>903</v>
      </c>
      <c r="O1553" s="8">
        <v>21.641348724405216</v>
      </c>
    </row>
    <row r="1554" spans="14:15" x14ac:dyDescent="0.25">
      <c r="N1554" s="8">
        <v>904</v>
      </c>
      <c r="O1554" s="8">
        <v>11.580452789581182</v>
      </c>
    </row>
    <row r="1555" spans="14:15" x14ac:dyDescent="0.25">
      <c r="N1555" s="8">
        <v>905</v>
      </c>
      <c r="O1555" s="8">
        <v>12.1308125635883</v>
      </c>
    </row>
    <row r="1556" spans="14:15" x14ac:dyDescent="0.25">
      <c r="N1556" s="8">
        <v>906</v>
      </c>
      <c r="O1556" s="8">
        <v>14.664524907066651</v>
      </c>
    </row>
    <row r="1557" spans="14:15" x14ac:dyDescent="0.25">
      <c r="N1557" s="8">
        <v>907</v>
      </c>
      <c r="O1557" s="8">
        <v>12.660929318625779</v>
      </c>
    </row>
    <row r="1558" spans="14:15" x14ac:dyDescent="0.25">
      <c r="N1558" s="8">
        <v>908</v>
      </c>
      <c r="O1558" s="8">
        <v>9.6925029856966649</v>
      </c>
    </row>
    <row r="1559" spans="14:15" x14ac:dyDescent="0.25">
      <c r="N1559" s="8">
        <v>909</v>
      </c>
      <c r="O1559" s="8">
        <v>13.593021855858371</v>
      </c>
    </row>
    <row r="1560" spans="14:15" x14ac:dyDescent="0.25">
      <c r="N1560" s="8">
        <v>910</v>
      </c>
      <c r="O1560" s="8">
        <v>13.172960253812043</v>
      </c>
    </row>
    <row r="1561" spans="14:15" x14ac:dyDescent="0.25">
      <c r="N1561" s="8">
        <v>911</v>
      </c>
      <c r="O1561" s="8">
        <v>13.225763608122202</v>
      </c>
    </row>
    <row r="1562" spans="14:15" x14ac:dyDescent="0.25">
      <c r="N1562" s="8">
        <v>912</v>
      </c>
      <c r="O1562" s="8">
        <v>12.790371979091169</v>
      </c>
    </row>
    <row r="1563" spans="14:15" x14ac:dyDescent="0.25">
      <c r="N1563" s="8">
        <v>913</v>
      </c>
      <c r="O1563" s="8">
        <v>25.646891160056978</v>
      </c>
    </row>
    <row r="1564" spans="14:15" x14ac:dyDescent="0.25">
      <c r="N1564" s="8">
        <v>914</v>
      </c>
      <c r="O1564" s="8">
        <v>13.34483274821681</v>
      </c>
    </row>
    <row r="1565" spans="14:15" x14ac:dyDescent="0.25">
      <c r="N1565" s="8">
        <v>915</v>
      </c>
      <c r="O1565" s="8">
        <v>8.6078273295452998</v>
      </c>
    </row>
    <row r="1566" spans="14:15" x14ac:dyDescent="0.25">
      <c r="N1566" s="8">
        <v>916</v>
      </c>
      <c r="O1566" s="8">
        <v>14.324112909651802</v>
      </c>
    </row>
    <row r="1567" spans="14:15" x14ac:dyDescent="0.25">
      <c r="N1567" s="8">
        <v>917</v>
      </c>
      <c r="O1567" s="8">
        <v>35.622084020651634</v>
      </c>
    </row>
    <row r="1568" spans="14:15" x14ac:dyDescent="0.25">
      <c r="N1568" s="8">
        <v>918</v>
      </c>
      <c r="O1568" s="8">
        <v>15.792653228763564</v>
      </c>
    </row>
    <row r="1569" spans="14:15" x14ac:dyDescent="0.25">
      <c r="N1569" s="8">
        <v>919</v>
      </c>
      <c r="O1569" s="8">
        <v>21.454599267055794</v>
      </c>
    </row>
    <row r="1570" spans="14:15" x14ac:dyDescent="0.25">
      <c r="N1570" s="8">
        <v>920</v>
      </c>
      <c r="O1570" s="8">
        <v>11.108947349148872</v>
      </c>
    </row>
    <row r="1571" spans="14:15" x14ac:dyDescent="0.25">
      <c r="N1571" s="8">
        <v>921</v>
      </c>
      <c r="O1571" s="8">
        <v>9.9811081344544696</v>
      </c>
    </row>
    <row r="1572" spans="14:15" x14ac:dyDescent="0.25">
      <c r="N1572" s="8">
        <v>922</v>
      </c>
      <c r="O1572" s="8">
        <v>6.7177311993229951</v>
      </c>
    </row>
    <row r="1573" spans="14:15" x14ac:dyDescent="0.25">
      <c r="N1573" s="8">
        <v>923</v>
      </c>
      <c r="O1573" s="8">
        <v>13.306570393420328</v>
      </c>
    </row>
    <row r="1574" spans="14:15" x14ac:dyDescent="0.25">
      <c r="N1574" s="8">
        <v>924</v>
      </c>
      <c r="O1574" s="8">
        <v>16.528493630299405</v>
      </c>
    </row>
    <row r="1575" spans="14:15" x14ac:dyDescent="0.25">
      <c r="N1575" s="8">
        <v>925</v>
      </c>
      <c r="O1575" s="8">
        <v>12.018452850475056</v>
      </c>
    </row>
    <row r="1576" spans="14:15" x14ac:dyDescent="0.25">
      <c r="N1576" s="8">
        <v>926</v>
      </c>
      <c r="O1576" s="8">
        <v>10.806437448663864</v>
      </c>
    </row>
    <row r="1577" spans="14:15" x14ac:dyDescent="0.25">
      <c r="N1577" s="8">
        <v>927</v>
      </c>
      <c r="O1577" s="8">
        <v>15.501996893655003</v>
      </c>
    </row>
    <row r="1578" spans="14:15" x14ac:dyDescent="0.25">
      <c r="N1578" s="8">
        <v>928</v>
      </c>
      <c r="O1578" s="8">
        <v>20.019612400719282</v>
      </c>
    </row>
    <row r="1579" spans="14:15" x14ac:dyDescent="0.25">
      <c r="N1579" s="8">
        <v>929</v>
      </c>
      <c r="O1579" s="8">
        <v>15.038379870735589</v>
      </c>
    </row>
    <row r="1580" spans="14:15" x14ac:dyDescent="0.25">
      <c r="N1580" s="8">
        <v>930</v>
      </c>
      <c r="O1580" s="8">
        <v>5.9301166294111161</v>
      </c>
    </row>
    <row r="1581" spans="14:15" x14ac:dyDescent="0.25">
      <c r="N1581" s="8">
        <v>931</v>
      </c>
      <c r="O1581" s="8">
        <v>16.754709159092307</v>
      </c>
    </row>
    <row r="1582" spans="14:15" x14ac:dyDescent="0.25">
      <c r="N1582" s="8">
        <v>932</v>
      </c>
      <c r="O1582" s="8">
        <v>11.560327443027965</v>
      </c>
    </row>
    <row r="1583" spans="14:15" x14ac:dyDescent="0.25">
      <c r="N1583" s="8">
        <v>933</v>
      </c>
      <c r="O1583" s="8">
        <v>13.57533493914729</v>
      </c>
    </row>
    <row r="1584" spans="14:15" x14ac:dyDescent="0.25">
      <c r="N1584" s="8">
        <v>934</v>
      </c>
      <c r="O1584" s="8">
        <v>19.187215917470319</v>
      </c>
    </row>
    <row r="1585" spans="14:15" x14ac:dyDescent="0.25">
      <c r="N1585" s="8">
        <v>935</v>
      </c>
      <c r="O1585" s="8">
        <v>18.29425877173977</v>
      </c>
    </row>
    <row r="1586" spans="14:15" x14ac:dyDescent="0.25">
      <c r="N1586" s="8">
        <v>936</v>
      </c>
      <c r="O1586" s="8">
        <v>8.9511056284201285</v>
      </c>
    </row>
    <row r="1587" spans="14:15" x14ac:dyDescent="0.25">
      <c r="N1587" s="8">
        <v>937</v>
      </c>
      <c r="O1587" s="8">
        <v>14.041092510712586</v>
      </c>
    </row>
    <row r="1588" spans="14:15" x14ac:dyDescent="0.25">
      <c r="N1588" s="8">
        <v>938</v>
      </c>
      <c r="O1588" s="8">
        <v>26.477915559726124</v>
      </c>
    </row>
    <row r="1589" spans="14:15" x14ac:dyDescent="0.25">
      <c r="N1589" s="8">
        <v>939</v>
      </c>
      <c r="O1589" s="8">
        <v>12.274833938022596</v>
      </c>
    </row>
    <row r="1590" spans="14:15" x14ac:dyDescent="0.25">
      <c r="N1590" s="8">
        <v>940</v>
      </c>
      <c r="O1590" s="8">
        <v>21.831969753507728</v>
      </c>
    </row>
    <row r="1591" spans="14:15" x14ac:dyDescent="0.25">
      <c r="N1591" s="8">
        <v>941</v>
      </c>
      <c r="O1591" s="8">
        <v>29.533754497841645</v>
      </c>
    </row>
    <row r="1592" spans="14:15" x14ac:dyDescent="0.25">
      <c r="N1592" s="8">
        <v>942</v>
      </c>
      <c r="O1592" s="8">
        <v>14.031327781352998</v>
      </c>
    </row>
    <row r="1593" spans="14:15" x14ac:dyDescent="0.25">
      <c r="N1593" s="8">
        <v>943</v>
      </c>
      <c r="O1593" s="8">
        <v>10.614217710225427</v>
      </c>
    </row>
    <row r="1594" spans="14:15" x14ac:dyDescent="0.25">
      <c r="N1594" s="8">
        <v>944</v>
      </c>
      <c r="O1594" s="8">
        <v>7.0249082214400236</v>
      </c>
    </row>
    <row r="1595" spans="14:15" x14ac:dyDescent="0.25">
      <c r="N1595" s="8">
        <v>945</v>
      </c>
      <c r="O1595" s="8">
        <v>10.807059728903424</v>
      </c>
    </row>
    <row r="1596" spans="14:15" x14ac:dyDescent="0.25">
      <c r="N1596" s="8">
        <v>946</v>
      </c>
      <c r="O1596" s="8">
        <v>9.2664199288018079</v>
      </c>
    </row>
    <row r="1597" spans="14:15" x14ac:dyDescent="0.25">
      <c r="N1597" s="8">
        <v>947</v>
      </c>
      <c r="O1597" s="8">
        <v>21.896831949990002</v>
      </c>
    </row>
    <row r="1598" spans="14:15" x14ac:dyDescent="0.25">
      <c r="N1598" s="8">
        <v>948</v>
      </c>
      <c r="O1598" s="8">
        <v>5.2418653153755681</v>
      </c>
    </row>
    <row r="1599" spans="14:15" x14ac:dyDescent="0.25">
      <c r="N1599" s="8">
        <v>949</v>
      </c>
      <c r="O1599" s="8">
        <v>4.4736328333958424</v>
      </c>
    </row>
    <row r="1600" spans="14:15" x14ac:dyDescent="0.25">
      <c r="N1600" s="8">
        <v>950</v>
      </c>
      <c r="O1600" s="8">
        <v>19.428564346819797</v>
      </c>
    </row>
    <row r="1601" spans="14:15" x14ac:dyDescent="0.25">
      <c r="N1601" s="8">
        <v>951</v>
      </c>
      <c r="O1601" s="8">
        <v>15.768426254868306</v>
      </c>
    </row>
    <row r="1602" spans="14:15" x14ac:dyDescent="0.25">
      <c r="N1602" s="8">
        <v>952</v>
      </c>
      <c r="O1602" s="8">
        <v>4.9840988324086197</v>
      </c>
    </row>
    <row r="1603" spans="14:15" x14ac:dyDescent="0.25">
      <c r="N1603" s="8">
        <v>953</v>
      </c>
      <c r="O1603" s="8">
        <v>14.427252831835524</v>
      </c>
    </row>
    <row r="1604" spans="14:15" x14ac:dyDescent="0.25">
      <c r="N1604" s="8">
        <v>954</v>
      </c>
      <c r="O1604" s="8">
        <v>19.291394145283206</v>
      </c>
    </row>
    <row r="1605" spans="14:15" x14ac:dyDescent="0.25">
      <c r="N1605" s="8">
        <v>955</v>
      </c>
      <c r="O1605" s="8">
        <v>15.560283311744383</v>
      </c>
    </row>
    <row r="1606" spans="14:15" x14ac:dyDescent="0.25">
      <c r="N1606" s="8">
        <v>956</v>
      </c>
      <c r="O1606" s="8">
        <v>11.806314946863809</v>
      </c>
    </row>
    <row r="1607" spans="14:15" x14ac:dyDescent="0.25">
      <c r="N1607" s="8">
        <v>957</v>
      </c>
      <c r="O1607" s="8">
        <v>4.8631740151710101</v>
      </c>
    </row>
    <row r="1608" spans="14:15" x14ac:dyDescent="0.25">
      <c r="N1608" s="8">
        <v>958</v>
      </c>
      <c r="O1608" s="8">
        <v>22.327821202448895</v>
      </c>
    </row>
    <row r="1609" spans="14:15" x14ac:dyDescent="0.25">
      <c r="N1609" s="8">
        <v>959</v>
      </c>
      <c r="O1609" s="8">
        <v>10.211485574588705</v>
      </c>
    </row>
    <row r="1610" spans="14:15" x14ac:dyDescent="0.25">
      <c r="N1610" s="8">
        <v>960</v>
      </c>
      <c r="O1610" s="8">
        <v>18.897044959970991</v>
      </c>
    </row>
    <row r="1611" spans="14:15" x14ac:dyDescent="0.25">
      <c r="N1611" s="8">
        <v>961</v>
      </c>
      <c r="O1611" s="8">
        <v>17.673845637913463</v>
      </c>
    </row>
    <row r="1612" spans="14:15" x14ac:dyDescent="0.25">
      <c r="N1612" s="8">
        <v>962</v>
      </c>
      <c r="O1612" s="8">
        <v>13.859576811934044</v>
      </c>
    </row>
    <row r="1613" spans="14:15" x14ac:dyDescent="0.25">
      <c r="N1613" s="8">
        <v>963</v>
      </c>
      <c r="O1613" s="8">
        <v>10.293572811089099</v>
      </c>
    </row>
    <row r="1614" spans="14:15" x14ac:dyDescent="0.25">
      <c r="N1614" s="8">
        <v>964</v>
      </c>
      <c r="O1614" s="8">
        <v>6.6426714353551919</v>
      </c>
    </row>
    <row r="1615" spans="14:15" x14ac:dyDescent="0.25">
      <c r="N1615" s="8">
        <v>965</v>
      </c>
      <c r="O1615" s="8">
        <v>8.1731508870739003</v>
      </c>
    </row>
    <row r="1616" spans="14:15" x14ac:dyDescent="0.25">
      <c r="N1616" s="8">
        <v>966</v>
      </c>
      <c r="O1616" s="8">
        <v>17.798908109152972</v>
      </c>
    </row>
    <row r="1617" spans="14:15" x14ac:dyDescent="0.25">
      <c r="N1617" s="8">
        <v>967</v>
      </c>
      <c r="O1617" s="8">
        <v>20.33277332334891</v>
      </c>
    </row>
    <row r="1618" spans="14:15" x14ac:dyDescent="0.25">
      <c r="N1618" s="8">
        <v>968</v>
      </c>
      <c r="O1618" s="8">
        <v>10.31638104347819</v>
      </c>
    </row>
    <row r="1619" spans="14:15" x14ac:dyDescent="0.25">
      <c r="N1619" s="8">
        <v>969</v>
      </c>
      <c r="O1619" s="8">
        <v>25.042208655367787</v>
      </c>
    </row>
    <row r="1620" spans="14:15" x14ac:dyDescent="0.25">
      <c r="N1620" s="8">
        <v>970</v>
      </c>
      <c r="O1620" s="8">
        <v>20.012419896352746</v>
      </c>
    </row>
    <row r="1621" spans="14:15" x14ac:dyDescent="0.25">
      <c r="N1621" s="8">
        <v>971</v>
      </c>
      <c r="O1621" s="8">
        <v>14.316506082361599</v>
      </c>
    </row>
    <row r="1622" spans="14:15" x14ac:dyDescent="0.25">
      <c r="N1622" s="8">
        <v>972</v>
      </c>
      <c r="O1622" s="8">
        <v>8.0781597886855891</v>
      </c>
    </row>
    <row r="1623" spans="14:15" x14ac:dyDescent="0.25">
      <c r="N1623" s="8">
        <v>973</v>
      </c>
      <c r="O1623" s="8">
        <v>11.31488378540206</v>
      </c>
    </row>
    <row r="1624" spans="14:15" x14ac:dyDescent="0.25">
      <c r="N1624" s="8">
        <v>974</v>
      </c>
      <c r="O1624" s="8">
        <v>14.99563276714318</v>
      </c>
    </row>
    <row r="1625" spans="14:15" x14ac:dyDescent="0.25">
      <c r="N1625" s="8">
        <v>975</v>
      </c>
      <c r="O1625" s="8">
        <v>10.638302213423968</v>
      </c>
    </row>
    <row r="1626" spans="14:15" x14ac:dyDescent="0.25">
      <c r="N1626" s="8">
        <v>976</v>
      </c>
      <c r="O1626" s="8">
        <v>6.3974377020961786</v>
      </c>
    </row>
    <row r="1627" spans="14:15" x14ac:dyDescent="0.25">
      <c r="N1627" s="8">
        <v>977</v>
      </c>
      <c r="O1627" s="8">
        <v>10.476138352498857</v>
      </c>
    </row>
    <row r="1628" spans="14:15" x14ac:dyDescent="0.25">
      <c r="N1628" s="8">
        <v>978</v>
      </c>
      <c r="O1628" s="8">
        <v>12.64531519381544</v>
      </c>
    </row>
    <row r="1629" spans="14:15" x14ac:dyDescent="0.25">
      <c r="N1629" s="8">
        <v>979</v>
      </c>
      <c r="O1629" s="8">
        <v>9.7909838200894086</v>
      </c>
    </row>
    <row r="1630" spans="14:15" x14ac:dyDescent="0.25">
      <c r="N1630" s="8">
        <v>980</v>
      </c>
      <c r="O1630" s="8">
        <v>13.508394457695841</v>
      </c>
    </row>
    <row r="1631" spans="14:15" x14ac:dyDescent="0.25">
      <c r="N1631" s="8">
        <v>981</v>
      </c>
      <c r="O1631" s="8">
        <v>18.768677248779305</v>
      </c>
    </row>
    <row r="1632" spans="14:15" x14ac:dyDescent="0.25">
      <c r="N1632" s="8">
        <v>982</v>
      </c>
      <c r="O1632" s="8">
        <v>18.335957162267182</v>
      </c>
    </row>
    <row r="1633" spans="14:15" x14ac:dyDescent="0.25">
      <c r="N1633" s="8">
        <v>983</v>
      </c>
      <c r="O1633" s="8">
        <v>13.884896554291679</v>
      </c>
    </row>
    <row r="1634" spans="14:15" x14ac:dyDescent="0.25">
      <c r="N1634" s="8">
        <v>984</v>
      </c>
      <c r="O1634" s="8">
        <v>10.218340805174396</v>
      </c>
    </row>
    <row r="1635" spans="14:15" x14ac:dyDescent="0.25">
      <c r="N1635" s="8">
        <v>985</v>
      </c>
      <c r="O1635" s="8">
        <v>10.100290941207772</v>
      </c>
    </row>
    <row r="1636" spans="14:15" x14ac:dyDescent="0.25">
      <c r="N1636" s="8">
        <v>986</v>
      </c>
      <c r="O1636" s="8">
        <v>11.71645305685364</v>
      </c>
    </row>
    <row r="1637" spans="14:15" x14ac:dyDescent="0.25">
      <c r="N1637" s="8">
        <v>987</v>
      </c>
      <c r="O1637" s="8">
        <v>4.5942809712340313</v>
      </c>
    </row>
    <row r="1638" spans="14:15" x14ac:dyDescent="0.25">
      <c r="N1638" s="8">
        <v>988</v>
      </c>
      <c r="O1638" s="8">
        <v>12.309369450568029</v>
      </c>
    </row>
    <row r="1639" spans="14:15" x14ac:dyDescent="0.25">
      <c r="N1639" s="8">
        <v>989</v>
      </c>
      <c r="O1639" s="8">
        <v>12.661458127793512</v>
      </c>
    </row>
    <row r="1640" spans="14:15" x14ac:dyDescent="0.25">
      <c r="N1640" s="8">
        <v>990</v>
      </c>
      <c r="O1640" s="8">
        <v>8.8242153457565564</v>
      </c>
    </row>
    <row r="1641" spans="14:15" x14ac:dyDescent="0.25">
      <c r="N1641" s="8">
        <v>991</v>
      </c>
      <c r="O1641" s="8">
        <v>6.8094892525222184</v>
      </c>
    </row>
    <row r="1642" spans="14:15" x14ac:dyDescent="0.25">
      <c r="N1642" s="8">
        <v>992</v>
      </c>
      <c r="O1642" s="8">
        <v>6.4054042963637956</v>
      </c>
    </row>
    <row r="1643" spans="14:15" x14ac:dyDescent="0.25">
      <c r="N1643" s="8">
        <v>993</v>
      </c>
      <c r="O1643" s="8">
        <v>14.623309125100219</v>
      </c>
    </row>
    <row r="1644" spans="14:15" x14ac:dyDescent="0.25">
      <c r="N1644" s="8">
        <v>994</v>
      </c>
      <c r="O1644" s="8">
        <v>4.6994568709822016</v>
      </c>
    </row>
    <row r="1645" spans="14:15" x14ac:dyDescent="0.25">
      <c r="N1645" s="8">
        <v>995</v>
      </c>
      <c r="O1645" s="8">
        <v>12.538021229243519</v>
      </c>
    </row>
    <row r="1646" spans="14:15" x14ac:dyDescent="0.25">
      <c r="N1646" s="8">
        <v>996</v>
      </c>
      <c r="O1646" s="8">
        <v>25.523280431754262</v>
      </c>
    </row>
    <row r="1647" spans="14:15" x14ac:dyDescent="0.25">
      <c r="N1647" s="8">
        <v>997</v>
      </c>
      <c r="O1647" s="8">
        <v>4.5320377451615919</v>
      </c>
    </row>
    <row r="1648" spans="14:15" x14ac:dyDescent="0.25">
      <c r="N1648" s="8">
        <v>998</v>
      </c>
      <c r="O1648" s="8">
        <v>12.445481891670807</v>
      </c>
    </row>
    <row r="1649" spans="14:15" x14ac:dyDescent="0.25">
      <c r="N1649" s="8">
        <v>999</v>
      </c>
      <c r="O1649" s="8">
        <v>11.589561338687405</v>
      </c>
    </row>
    <row r="1650" spans="14:15" x14ac:dyDescent="0.25">
      <c r="N1650" s="8">
        <v>1000</v>
      </c>
      <c r="O1650" s="8">
        <v>20.823001501490364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Series Forecasting</vt:lpstr>
      <vt:lpstr>Monte Carlo Simulation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Babu</dc:creator>
  <cp:lastModifiedBy>Ramesh babu</cp:lastModifiedBy>
  <dcterms:created xsi:type="dcterms:W3CDTF">2022-05-03T01:36:23Z</dcterms:created>
  <dcterms:modified xsi:type="dcterms:W3CDTF">2022-05-06T10:22:26Z</dcterms:modified>
</cp:coreProperties>
</file>