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slicers/slicer7.xml" ContentType="application/vnd.ms-excel.slicer+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1.xml" ContentType="application/vnd.ms-excel.person+xml"/>
  <Override PartName="/xl/persons/person2.xml" ContentType="application/vnd.ms-excel.person+xml"/>
  <Override PartName="/xl/persons/person3.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rawat\Downloads\"/>
    </mc:Choice>
  </mc:AlternateContent>
  <xr:revisionPtr revIDLastSave="0" documentId="13_ncr:1_{48852A08-1F79-41AD-B3E5-182BF6457C9C}" xr6:coauthVersionLast="47" xr6:coauthVersionMax="47" xr10:uidLastSave="{00000000-0000-0000-0000-000000000000}"/>
  <bookViews>
    <workbookView xWindow="-120" yWindow="-120" windowWidth="29040" windowHeight="15720" firstSheet="1" activeTab="3" xr2:uid="{D160F8F2-309C-4674-ACF0-4E76DB6573B8}"/>
  </bookViews>
  <sheets>
    <sheet name="crimes_against_women_2001-2014" sheetId="2" r:id="rId1"/>
    <sheet name="pivot sheet" sheetId="4" r:id="rId2"/>
    <sheet name="HOME" sheetId="3" r:id="rId3"/>
    <sheet name="RAPE" sheetId="5" r:id="rId4"/>
    <sheet name="DOWRY" sheetId="7" r:id="rId5"/>
    <sheet name="KIDNAPPING AND ABDUCTION" sheetId="6" r:id="rId6"/>
    <sheet name="Assult on women " sheetId="10" r:id="rId7"/>
    <sheet name="crulty by husband" sheetId="11" r:id="rId8"/>
    <sheet name="General Assault" sheetId="13" r:id="rId9"/>
  </sheets>
  <definedNames>
    <definedName name="_xlchart.v5.0" hidden="1">'pivot sheet'!$B$3</definedName>
    <definedName name="_xlchart.v5.1" hidden="1">'pivot sheet'!$B$4:$B$38</definedName>
    <definedName name="_xlchart.v5.10" hidden="1">'pivot sheet'!$AX$4</definedName>
    <definedName name="_xlchart.v5.11" hidden="1">'pivot sheet'!$BR$4</definedName>
    <definedName name="_xlchart.v5.12" hidden="1">'pivot sheet'!$BR$5:$BR$40</definedName>
    <definedName name="_xlchart.v5.13" hidden="1">'pivot sheet'!$BS$5:$BS$40</definedName>
    <definedName name="_xlchart.v5.14" hidden="1">'pivot sheet'!$BZ$3</definedName>
    <definedName name="_xlchart.v5.15" hidden="1">'pivot sheet'!$DB$6</definedName>
    <definedName name="_xlchart.v5.16" hidden="1">'pivot sheet'!$DB$7</definedName>
    <definedName name="_xlchart.v5.17" hidden="1">'pivot sheet'!$DC$6</definedName>
    <definedName name="_xlchart.v5.18" hidden="1">'pivot sheet'!$DC$7</definedName>
    <definedName name="_xlchart.v5.2" hidden="1">'pivot sheet'!$C$3</definedName>
    <definedName name="_xlchart.v5.3" hidden="1">'pivot sheet'!$C$4:$C$38</definedName>
    <definedName name="_xlchart.v5.4" hidden="1">'pivot sheet'!$AJ$5</definedName>
    <definedName name="_xlchart.v5.5" hidden="1">'pivot sheet'!$AK$5</definedName>
    <definedName name="_xlchart.v5.6" hidden="1">'pivot sheet'!$AL$5</definedName>
    <definedName name="_xlchart.v5.7" hidden="1">'pivot sheet'!$AW$3</definedName>
    <definedName name="_xlchart.v5.8" hidden="1">'pivot sheet'!$AW$4</definedName>
    <definedName name="_xlchart.v5.9" hidden="1">'pivot sheet'!$AX$3</definedName>
    <definedName name="ExternalData_1" localSheetId="0" hidden="1">'crimes_against_women_2001-2014'!$A$1:$H$492</definedName>
    <definedName name="row_data">crimes_against_women_2001_2014[]</definedName>
    <definedName name="Slicer_STATE">#N/A</definedName>
    <definedName name="Slicer_STATE1">#N/A</definedName>
    <definedName name="Slicer_STATE2">#N/A</definedName>
    <definedName name="Slicer_STATE3">#N/A</definedName>
    <definedName name="Slicer_STATE4">#N/A</definedName>
    <definedName name="Slicer_STATE5">#N/A</definedName>
    <definedName name="Slicer_Year">#N/A</definedName>
    <definedName name="Slicer_Year1">#N/A</definedName>
    <definedName name="Slicer_Year2">#N/A</definedName>
    <definedName name="Slicer_Year3">#N/A</definedName>
    <definedName name="Slicer_Year4">#N/A</definedName>
  </definedNames>
  <calcPr calcId="191029"/>
  <pivotCaches>
    <pivotCache cacheId="4"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C7" i="4" l="1"/>
  <c r="DB7" i="4" s="1"/>
  <c r="EB13" i="4" s="1" a="1"/>
  <c r="EB13" i="4" s="1"/>
  <c r="CQ7" i="4"/>
  <c r="BW4" i="4"/>
  <c r="BW3" i="4"/>
  <c r="BV4" i="4" s="1"/>
  <c r="BK4" i="4"/>
  <c r="BI4" i="4"/>
  <c r="BH4" i="4" s="1"/>
  <c r="AX4" i="4"/>
  <c r="AW4" i="4" s="1"/>
  <c r="AY4" i="4"/>
  <c r="AM5" i="4"/>
  <c r="AL5" i="4"/>
  <c r="AK5" i="4" s="1"/>
  <c r="Z11" i="4"/>
  <c r="Z10" i="4"/>
  <c r="Z7" i="4" s="1"/>
  <c r="Z9" i="4"/>
  <c r="I267" i="2"/>
  <c r="I266" i="2"/>
  <c r="I265" i="2"/>
  <c r="I264" i="2"/>
  <c r="I263" i="2"/>
  <c r="I262" i="2"/>
  <c r="I261" i="2"/>
  <c r="I260" i="2"/>
  <c r="I259" i="2"/>
  <c r="I258" i="2"/>
  <c r="I257" i="2"/>
  <c r="I256" i="2"/>
  <c r="I255" i="2"/>
  <c r="I127" i="2"/>
  <c r="I254" i="2"/>
  <c r="I126" i="2"/>
  <c r="I125" i="2"/>
  <c r="I124" i="2"/>
  <c r="I123" i="2"/>
  <c r="I122" i="2"/>
  <c r="I121" i="2"/>
  <c r="I120" i="2"/>
  <c r="I119" i="2"/>
  <c r="I118" i="2"/>
  <c r="I117" i="2"/>
  <c r="I116" i="2"/>
  <c r="I115" i="2"/>
  <c r="I111" i="2"/>
  <c r="I110" i="2"/>
  <c r="I109" i="2"/>
  <c r="I108" i="2"/>
  <c r="I107" i="2"/>
  <c r="I114" i="2"/>
  <c r="I113" i="2"/>
  <c r="I106" i="2"/>
  <c r="I105" i="2"/>
  <c r="I112" i="2"/>
  <c r="I15" i="2"/>
  <c r="I104" i="2"/>
  <c r="I14" i="2"/>
  <c r="I351" i="2"/>
  <c r="I350" i="2"/>
  <c r="I103" i="2"/>
  <c r="I421" i="2"/>
  <c r="I102" i="2"/>
  <c r="I349" i="2"/>
  <c r="I13" i="2"/>
  <c r="I12" i="2"/>
  <c r="I348" i="2"/>
  <c r="I420" i="2"/>
  <c r="I101" i="2"/>
  <c r="I347" i="2"/>
  <c r="I100" i="2"/>
  <c r="I346" i="2"/>
  <c r="I345" i="2"/>
  <c r="I11" i="2"/>
  <c r="I344" i="2"/>
  <c r="I10" i="2"/>
  <c r="I419" i="2"/>
  <c r="I418" i="2"/>
  <c r="I343" i="2"/>
  <c r="I417" i="2"/>
  <c r="I342" i="2"/>
  <c r="I379" i="2"/>
  <c r="I341" i="2"/>
  <c r="I9" i="2"/>
  <c r="I340" i="2"/>
  <c r="I416" i="2"/>
  <c r="I8" i="2"/>
  <c r="I415" i="2"/>
  <c r="I414" i="2"/>
  <c r="I155" i="2"/>
  <c r="I413" i="2"/>
  <c r="I412" i="2"/>
  <c r="I7" i="2"/>
  <c r="I154" i="2"/>
  <c r="I378" i="2"/>
  <c r="I411" i="2"/>
  <c r="I339" i="2"/>
  <c r="I338" i="2"/>
  <c r="I323" i="2"/>
  <c r="I410" i="2"/>
  <c r="I322" i="2"/>
  <c r="I153" i="2"/>
  <c r="I152" i="2"/>
  <c r="I377" i="2"/>
  <c r="I321" i="2"/>
  <c r="I376" i="2"/>
  <c r="I375" i="2"/>
  <c r="I6" i="2"/>
  <c r="I5" i="2"/>
  <c r="I151" i="2"/>
  <c r="I337" i="2"/>
  <c r="I4" i="2"/>
  <c r="I409" i="2"/>
  <c r="I374" i="2"/>
  <c r="I373" i="2"/>
  <c r="I336" i="2"/>
  <c r="I150" i="2"/>
  <c r="I372" i="2"/>
  <c r="I408" i="2"/>
  <c r="I3" i="2"/>
  <c r="I371" i="2"/>
  <c r="I149" i="2"/>
  <c r="I370" i="2"/>
  <c r="I148" i="2"/>
  <c r="I309" i="2"/>
  <c r="I369" i="2"/>
  <c r="I2" i="2"/>
  <c r="I320" i="2"/>
  <c r="I147" i="2"/>
  <c r="I368" i="2"/>
  <c r="I335" i="2"/>
  <c r="I146" i="2"/>
  <c r="I334" i="2"/>
  <c r="I319" i="2"/>
  <c r="I308" i="2"/>
  <c r="I85" i="2"/>
  <c r="I307" i="2"/>
  <c r="I84" i="2"/>
  <c r="I367" i="2"/>
  <c r="I306" i="2"/>
  <c r="I43" i="2"/>
  <c r="I145" i="2"/>
  <c r="I83" i="2"/>
  <c r="I82" i="2"/>
  <c r="I333" i="2"/>
  <c r="I42" i="2"/>
  <c r="I332" i="2"/>
  <c r="I41" i="2"/>
  <c r="I331" i="2"/>
  <c r="I81" i="2"/>
  <c r="I330" i="2"/>
  <c r="I80" i="2"/>
  <c r="I329" i="2"/>
  <c r="I40" i="2"/>
  <c r="I144" i="2"/>
  <c r="I328" i="2"/>
  <c r="I366" i="2"/>
  <c r="I39" i="2"/>
  <c r="I305" i="2"/>
  <c r="I38" i="2"/>
  <c r="I327" i="2"/>
  <c r="I37" i="2"/>
  <c r="I318" i="2"/>
  <c r="I304" i="2"/>
  <c r="I36" i="2"/>
  <c r="I317" i="2"/>
  <c r="I326" i="2"/>
  <c r="I79" i="2"/>
  <c r="I35" i="2"/>
  <c r="I34" i="2"/>
  <c r="I78" i="2"/>
  <c r="I303" i="2"/>
  <c r="I302" i="2"/>
  <c r="I33" i="2"/>
  <c r="I301" i="2"/>
  <c r="I77" i="2"/>
  <c r="I325" i="2"/>
  <c r="I32" i="2"/>
  <c r="I316" i="2"/>
  <c r="I300" i="2"/>
  <c r="I76" i="2"/>
  <c r="I75" i="2"/>
  <c r="I315" i="2"/>
  <c r="I74" i="2"/>
  <c r="I299" i="2"/>
  <c r="I314" i="2"/>
  <c r="I324" i="2"/>
  <c r="I313" i="2"/>
  <c r="I312" i="2"/>
  <c r="I298" i="2"/>
  <c r="I31" i="2"/>
  <c r="I297" i="2"/>
  <c r="I296" i="2"/>
  <c r="I311" i="2"/>
  <c r="I30" i="2"/>
  <c r="I310" i="2"/>
  <c r="I143" i="2"/>
  <c r="I73" i="2"/>
  <c r="I450" i="2"/>
  <c r="I142" i="2"/>
  <c r="I72" i="2"/>
  <c r="I449" i="2"/>
  <c r="I448" i="2"/>
  <c r="I447" i="2"/>
  <c r="I197" i="2"/>
  <c r="I478" i="2"/>
  <c r="I477" i="2"/>
  <c r="I196" i="2"/>
  <c r="I195" i="2"/>
  <c r="I194" i="2"/>
  <c r="I193" i="2"/>
  <c r="I446" i="2"/>
  <c r="I476" i="2"/>
  <c r="I192" i="2"/>
  <c r="I475" i="2"/>
  <c r="I191" i="2"/>
  <c r="I190" i="2"/>
  <c r="I445" i="2"/>
  <c r="I189" i="2"/>
  <c r="I474" i="2"/>
  <c r="I473" i="2"/>
  <c r="I188" i="2"/>
  <c r="I187" i="2"/>
  <c r="I186" i="2"/>
  <c r="I472" i="2"/>
  <c r="I471" i="2"/>
  <c r="I444" i="2"/>
  <c r="I470" i="2"/>
  <c r="I469" i="2"/>
  <c r="I468" i="2"/>
  <c r="I467" i="2"/>
  <c r="I466" i="2"/>
  <c r="I443" i="2"/>
  <c r="I442" i="2"/>
  <c r="I185" i="2"/>
  <c r="I184" i="2"/>
  <c r="I441" i="2"/>
  <c r="I440" i="2"/>
  <c r="I439" i="2"/>
  <c r="I438" i="2"/>
  <c r="I211" i="2"/>
  <c r="I437" i="2"/>
  <c r="I465" i="2"/>
  <c r="I225" i="2"/>
  <c r="I393" i="2"/>
  <c r="I392" i="2"/>
  <c r="I210" i="2"/>
  <c r="I141" i="2"/>
  <c r="I209" i="2"/>
  <c r="I208" i="2"/>
  <c r="I391" i="2"/>
  <c r="I140" i="2"/>
  <c r="I207" i="2"/>
  <c r="I224" i="2"/>
  <c r="I223" i="2"/>
  <c r="I390" i="2"/>
  <c r="I222" i="2"/>
  <c r="I221" i="2"/>
  <c r="I206" i="2"/>
  <c r="I389" i="2"/>
  <c r="I388" i="2"/>
  <c r="I205" i="2"/>
  <c r="I204" i="2"/>
  <c r="I387" i="2"/>
  <c r="I386" i="2"/>
  <c r="I385" i="2"/>
  <c r="I220" i="2"/>
  <c r="I203" i="2"/>
  <c r="I202" i="2"/>
  <c r="I219" i="2"/>
  <c r="I384" i="2"/>
  <c r="I218" i="2"/>
  <c r="I217" i="2"/>
  <c r="I216" i="2"/>
  <c r="I383" i="2"/>
  <c r="I215" i="2"/>
  <c r="I201" i="2"/>
  <c r="I382" i="2"/>
  <c r="I139" i="2"/>
  <c r="I200" i="2"/>
  <c r="I99" i="2"/>
  <c r="I199" i="2"/>
  <c r="I183" i="2"/>
  <c r="I214" i="2"/>
  <c r="I198" i="2"/>
  <c r="I98" i="2"/>
  <c r="I138" i="2"/>
  <c r="I97" i="2"/>
  <c r="I96" i="2"/>
  <c r="I95" i="2"/>
  <c r="I94" i="2"/>
  <c r="I137" i="2"/>
  <c r="I239" i="2"/>
  <c r="I93" i="2"/>
  <c r="I92" i="2"/>
  <c r="I91" i="2"/>
  <c r="I57" i="2"/>
  <c r="I182" i="2"/>
  <c r="I181" i="2"/>
  <c r="I238" i="2"/>
  <c r="I90" i="2"/>
  <c r="I89" i="2"/>
  <c r="I136" i="2"/>
  <c r="I213" i="2"/>
  <c r="I88" i="2"/>
  <c r="I180" i="2"/>
  <c r="I135" i="2"/>
  <c r="I237" i="2"/>
  <c r="I365" i="2"/>
  <c r="I179" i="2"/>
  <c r="I236" i="2"/>
  <c r="I71" i="2"/>
  <c r="I134" i="2"/>
  <c r="I235" i="2"/>
  <c r="I133" i="2"/>
  <c r="I364" i="2"/>
  <c r="I178" i="2"/>
  <c r="I177" i="2"/>
  <c r="I435" i="2"/>
  <c r="I363" i="2"/>
  <c r="I132" i="2"/>
  <c r="I434" i="2"/>
  <c r="I234" i="2"/>
  <c r="I381" i="2"/>
  <c r="I362" i="2"/>
  <c r="I70" i="2"/>
  <c r="I56" i="2"/>
  <c r="I176" i="2"/>
  <c r="I212" i="2"/>
  <c r="I380" i="2"/>
  <c r="I433" i="2"/>
  <c r="I69" i="2"/>
  <c r="I68" i="2"/>
  <c r="I131" i="2"/>
  <c r="I55" i="2"/>
  <c r="I175" i="2"/>
  <c r="I253" i="2"/>
  <c r="I169" i="2"/>
  <c r="I361" i="2"/>
  <c r="I174" i="2"/>
  <c r="I233" i="2"/>
  <c r="I252" i="2"/>
  <c r="I432" i="2"/>
  <c r="I173" i="2"/>
  <c r="I54" i="2"/>
  <c r="I168" i="2"/>
  <c r="I431" i="2"/>
  <c r="I251" i="2"/>
  <c r="I167" i="2"/>
  <c r="I232" i="2"/>
  <c r="I360" i="2"/>
  <c r="I67" i="2"/>
  <c r="I359" i="2"/>
  <c r="I430" i="2"/>
  <c r="I429" i="2"/>
  <c r="I53" i="2"/>
  <c r="I130" i="2"/>
  <c r="I172" i="2"/>
  <c r="I428" i="2"/>
  <c r="I87" i="2"/>
  <c r="I427" i="2"/>
  <c r="I166" i="2"/>
  <c r="I426" i="2"/>
  <c r="I425" i="2"/>
  <c r="I250" i="2"/>
  <c r="I165" i="2"/>
  <c r="I424" i="2"/>
  <c r="I423" i="2"/>
  <c r="I249" i="2"/>
  <c r="I66" i="2"/>
  <c r="I492" i="2"/>
  <c r="I422" i="2"/>
  <c r="I231" i="2"/>
  <c r="I52" i="2"/>
  <c r="I491" i="2"/>
  <c r="I51" i="2"/>
  <c r="I65" i="2"/>
  <c r="I358" i="2"/>
  <c r="I86" i="2"/>
  <c r="I357" i="2"/>
  <c r="I164" i="2"/>
  <c r="I248" i="2"/>
  <c r="I64" i="2"/>
  <c r="I63" i="2"/>
  <c r="I62" i="2"/>
  <c r="I230" i="2"/>
  <c r="I356" i="2"/>
  <c r="I247" i="2"/>
  <c r="I246" i="2"/>
  <c r="I245" i="2"/>
  <c r="I163" i="2"/>
  <c r="I229" i="2"/>
  <c r="I50" i="2"/>
  <c r="I162" i="2"/>
  <c r="I161" i="2"/>
  <c r="I490" i="2"/>
  <c r="I355" i="2"/>
  <c r="I160" i="2"/>
  <c r="I171" i="2"/>
  <c r="I228" i="2"/>
  <c r="I159" i="2"/>
  <c r="I61" i="2"/>
  <c r="I170" i="2"/>
  <c r="I244" i="2"/>
  <c r="I158" i="2"/>
  <c r="I49" i="2"/>
  <c r="I60" i="2"/>
  <c r="I227" i="2"/>
  <c r="I354" i="2"/>
  <c r="I157" i="2"/>
  <c r="I243" i="2"/>
  <c r="I489" i="2"/>
  <c r="I242" i="2"/>
  <c r="I295" i="2"/>
  <c r="I241" i="2"/>
  <c r="I240" i="2"/>
  <c r="I294" i="2"/>
  <c r="I407" i="2"/>
  <c r="I48" i="2"/>
  <c r="I47" i="2"/>
  <c r="I226" i="2"/>
  <c r="I59" i="2"/>
  <c r="I406" i="2"/>
  <c r="I488" i="2"/>
  <c r="I293" i="2"/>
  <c r="I405" i="2"/>
  <c r="I404" i="2"/>
  <c r="I156" i="2"/>
  <c r="I353" i="2"/>
  <c r="I292" i="2"/>
  <c r="I464" i="2"/>
  <c r="I58" i="2"/>
  <c r="I436" i="2"/>
  <c r="I403" i="2"/>
  <c r="I487" i="2"/>
  <c r="I129" i="2"/>
  <c r="I402" i="2"/>
  <c r="I291" i="2"/>
  <c r="I46" i="2"/>
  <c r="I29" i="2"/>
  <c r="I352" i="2"/>
  <c r="I290" i="2"/>
  <c r="I401" i="2"/>
  <c r="I463" i="2"/>
  <c r="I281" i="2"/>
  <c r="I400" i="2"/>
  <c r="I280" i="2"/>
  <c r="I279" i="2"/>
  <c r="I278" i="2"/>
  <c r="I289" i="2"/>
  <c r="I288" i="2"/>
  <c r="I277" i="2"/>
  <c r="I462" i="2"/>
  <c r="I128" i="2"/>
  <c r="I276" i="2"/>
  <c r="I28" i="2"/>
  <c r="I275" i="2"/>
  <c r="I287" i="2"/>
  <c r="I274" i="2"/>
  <c r="I461" i="2"/>
  <c r="I286" i="2"/>
  <c r="I27" i="2"/>
  <c r="I285" i="2"/>
  <c r="I460" i="2"/>
  <c r="I273" i="2"/>
  <c r="I284" i="2"/>
  <c r="I272" i="2"/>
  <c r="I486" i="2"/>
  <c r="I271" i="2"/>
  <c r="I270" i="2"/>
  <c r="I26" i="2"/>
  <c r="I25" i="2"/>
  <c r="I399" i="2"/>
  <c r="I24" i="2"/>
  <c r="I45" i="2"/>
  <c r="I398" i="2"/>
  <c r="I44" i="2"/>
  <c r="I23" i="2"/>
  <c r="I397" i="2"/>
  <c r="I459" i="2"/>
  <c r="I458" i="2"/>
  <c r="I457" i="2"/>
  <c r="I485" i="2"/>
  <c r="I396" i="2"/>
  <c r="I22" i="2"/>
  <c r="I269" i="2"/>
  <c r="I21" i="2"/>
  <c r="I456" i="2"/>
  <c r="I455" i="2"/>
  <c r="I454" i="2"/>
  <c r="I453" i="2"/>
  <c r="I484" i="2"/>
  <c r="I20" i="2"/>
  <c r="I283" i="2"/>
  <c r="I19" i="2"/>
  <c r="I18" i="2"/>
  <c r="I282" i="2"/>
  <c r="I17" i="2"/>
  <c r="I483" i="2"/>
  <c r="I395" i="2"/>
  <c r="I268" i="2"/>
  <c r="I482" i="2"/>
  <c r="I481" i="2"/>
  <c r="I16" i="2"/>
  <c r="I394" i="2"/>
  <c r="I480" i="2"/>
  <c r="I452" i="2"/>
  <c r="I451" i="2"/>
  <c r="I479" i="2"/>
  <c r="EB9" i="4" l="1"/>
  <c r="BJ4" i="4"/>
  <c r="Z3" i="4"/>
  <c r="Z4" i="4"/>
  <c r="Z5" i="4"/>
  <c r="Z6" i="4"/>
  <c r="Z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41AC94-1D3C-4578-8935-F2139E80C331}" keepAlive="1" name="Query - crimes_against_women_2001-2014" description="Connection to the 'crimes_against_women_2001-2014' query in the workbook." type="5" refreshedVersion="8" background="1" saveData="1">
    <dbPr connection="Provider=Microsoft.Mashup.OleDb.1;Data Source=$Workbook$;Location=crimes_against_women_2001-2014;Extended Properties=&quot;&quot;" command="SELECT * FROM [crimes_against_women_2001-2014]"/>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<sst xmlns="http://schemas.openxmlformats.org/spreadsheetml/2006/main" count="1016" uniqueCount="100">
  <si>
    <t>Year</t>
  </si>
  <si>
    <t>Trape</t>
  </si>
  <si>
    <t>kidnapping and abduction</t>
  </si>
  <si>
    <t>Dowry Deaths</t>
  </si>
  <si>
    <t>Assault on women with intent to outrage her modesty</t>
  </si>
  <si>
    <t>insult to modesty of women</t>
  </si>
  <si>
    <t>crulty by husband</t>
  </si>
  <si>
    <t>ANDHRA PRADESH</t>
  </si>
  <si>
    <t>ARUNACHAL PRADESH</t>
  </si>
  <si>
    <t>ASSAM</t>
  </si>
  <si>
    <t>BIHAR</t>
  </si>
  <si>
    <t>CHHATTISGARH</t>
  </si>
  <si>
    <t>GOA</t>
  </si>
  <si>
    <t>GUJARAT</t>
  </si>
  <si>
    <t>HARYANA</t>
  </si>
  <si>
    <t>HIMACHAL PRADESH</t>
  </si>
  <si>
    <t>JHARKHAND</t>
  </si>
  <si>
    <t>KARNATAKA</t>
  </si>
  <si>
    <t>KERALA</t>
  </si>
  <si>
    <t>MADHYA PRADESH</t>
  </si>
  <si>
    <t>MAHARASHTRA</t>
  </si>
  <si>
    <t>MANIPUR</t>
  </si>
  <si>
    <t>MEGHALAYA</t>
  </si>
  <si>
    <t>MIZORAM</t>
  </si>
  <si>
    <t>NAGALAND</t>
  </si>
  <si>
    <t>ODISHA</t>
  </si>
  <si>
    <t>PUNJAB</t>
  </si>
  <si>
    <t>RAJASTHAN</t>
  </si>
  <si>
    <t>SIKKIM</t>
  </si>
  <si>
    <t>TAMIL NADU</t>
  </si>
  <si>
    <t>TRIPURA</t>
  </si>
  <si>
    <t>UTTAR PRADESH</t>
  </si>
  <si>
    <t>UTTARAKHAND</t>
  </si>
  <si>
    <t>WEST BENGAL</t>
  </si>
  <si>
    <t>CHANDIGARH</t>
  </si>
  <si>
    <t>DELHI</t>
  </si>
  <si>
    <t>LAKSHADWEEP</t>
  </si>
  <si>
    <t>PUDUCHERRY</t>
  </si>
  <si>
    <t>Andhra Pradesh</t>
  </si>
  <si>
    <t>Arunachal Pradesh</t>
  </si>
  <si>
    <t>Assam</t>
  </si>
  <si>
    <t>Bihar</t>
  </si>
  <si>
    <t>Chhattisgarh</t>
  </si>
  <si>
    <t>Goa</t>
  </si>
  <si>
    <t>Gujarat</t>
  </si>
  <si>
    <t>Haryana</t>
  </si>
  <si>
    <t>Himachal Pradesh</t>
  </si>
  <si>
    <t>Jharkhand</t>
  </si>
  <si>
    <t>Karnataka</t>
  </si>
  <si>
    <t>Kerala</t>
  </si>
  <si>
    <t>Madhya Pradesh</t>
  </si>
  <si>
    <t>Maharashtra</t>
  </si>
  <si>
    <t>Manipur</t>
  </si>
  <si>
    <t>Meghalaya</t>
  </si>
  <si>
    <t>Mizoram</t>
  </si>
  <si>
    <t>Nagaland</t>
  </si>
  <si>
    <t>Odisha</t>
  </si>
  <si>
    <t>Punjab</t>
  </si>
  <si>
    <t>Rajasthan</t>
  </si>
  <si>
    <t>Sikkim</t>
  </si>
  <si>
    <t>Tamil Nadu</t>
  </si>
  <si>
    <t>Tripura</t>
  </si>
  <si>
    <t>Uttar Pradesh</t>
  </si>
  <si>
    <t>Uttarakhand</t>
  </si>
  <si>
    <t>West Bengal</t>
  </si>
  <si>
    <t>Chandigarh</t>
  </si>
  <si>
    <t>Lakshadweep</t>
  </si>
  <si>
    <t>Puducherry</t>
  </si>
  <si>
    <t>Telangana</t>
  </si>
  <si>
    <t>total</t>
  </si>
  <si>
    <t>STATE</t>
  </si>
  <si>
    <t>Row Labels</t>
  </si>
  <si>
    <t>Sum of total</t>
  </si>
  <si>
    <t>Sum of Trape</t>
  </si>
  <si>
    <t>Sum of kidnapping and abduction</t>
  </si>
  <si>
    <t>Sum of Dowry Deaths</t>
  </si>
  <si>
    <t>Sum of Assault on women with intent to outrage her modesty</t>
  </si>
  <si>
    <t>Sum of insult to modesty of women</t>
  </si>
  <si>
    <t>Sum of crulty by husband</t>
  </si>
  <si>
    <t>MAX_RAPE</t>
  </si>
  <si>
    <t>MAX_DOWRY</t>
  </si>
  <si>
    <t>MAX_KIDNAPPING</t>
  </si>
  <si>
    <t>MAX_ASSAULT</t>
  </si>
  <si>
    <t>MAX_MODESTY</t>
  </si>
  <si>
    <t>MAX_CRULTY</t>
  </si>
  <si>
    <t>MAX_TOTAL</t>
  </si>
  <si>
    <t>COUNTRY</t>
  </si>
  <si>
    <t>max_country</t>
  </si>
  <si>
    <t>Grand Total</t>
  </si>
  <si>
    <t>Sum of Trape2</t>
  </si>
  <si>
    <t>Andaman and Nicobar Islands</t>
  </si>
  <si>
    <t>Dadra &amp; Nagar Haveli</t>
  </si>
  <si>
    <t xml:space="preserve"> Daman &amp; Diu</t>
  </si>
  <si>
    <t>State</t>
  </si>
  <si>
    <t>no. of cases</t>
  </si>
  <si>
    <t>total cases</t>
  </si>
  <si>
    <t>Sum of Dowry Deaths2</t>
  </si>
  <si>
    <t>Jammu and Kashmir</t>
  </si>
  <si>
    <t>India</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</si>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</sst>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1"/>
      <color theme="1"/>
      <name val="Rockwell"/>
      <family val="2"/>
      <scheme val="minor"/>
    </font>
    <font>
      <sz val="11"/>
      <color theme="4" tint="0.59999389629810485"/>
      <name val="Rockwell"/>
      <family val="2"/>
      <scheme val="minor"/>
    </font>
  </fonts>
  <fills count="8">
    <fill>
      <patternFill patternType="none"/>
    </fill>
    <fill>
      <patternFill patternType="gray125"/>
    </fill>
    <fill>
      <patternFill patternType="solid">
        <fgColor theme="1"/>
        <bgColor indexed="64"/>
      </patternFill>
    </fill>
    <fill>
      <patternFill patternType="solid">
        <fgColor rgb="FF000000"/>
        <bgColor indexed="64"/>
      </patternFill>
    </fill>
    <fill>
      <patternFill patternType="solid">
        <fgColor theme="0" tint="-0.249977111117893"/>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164" fontId="0" fillId="0" borderId="0" xfId="0" applyNumberFormat="1"/>
    <xf numFmtId="0" fontId="0" fillId="0" borderId="0" xfId="0" pivotButton="1"/>
    <xf numFmtId="0" fontId="0" fillId="0" borderId="0" xfId="0" applyAlignment="1">
      <alignment horizontal="left"/>
    </xf>
    <xf numFmtId="0" fontId="0" fillId="2" borderId="0" xfId="0" applyFill="1" applyAlignment="1">
      <alignment horizontal="center"/>
    </xf>
    <xf numFmtId="0" fontId="0" fillId="3" borderId="0" xfId="0" applyFill="1"/>
    <xf numFmtId="0" fontId="0" fillId="4" borderId="0" xfId="0" applyFill="1"/>
    <xf numFmtId="0" fontId="0" fillId="5" borderId="0" xfId="0" applyFill="1"/>
    <xf numFmtId="0" fontId="0" fillId="6" borderId="0" xfId="0" applyFill="1"/>
    <xf numFmtId="0" fontId="1" fillId="7" borderId="0" xfId="0" applyFont="1" applyFill="1"/>
    <xf numFmtId="0" fontId="0" fillId="0" borderId="0" xfId="0" applyNumberFormat="1"/>
  </cellXfs>
  <cellStyles count="1">
    <cellStyle name="Normal" xfId="0" builtinId="0"/>
  </cellStyles>
  <dxfs count="14">
    <dxf>
      <numFmt numFmtId="0" formatCode="General"/>
    </dxf>
    <dxf>
      <numFmt numFmtId="0" formatCode="General"/>
    </dxf>
    <dxf>
      <fill>
        <patternFill>
          <bgColor theme="0" tint="-0.24994659260841701"/>
        </patternFill>
      </fill>
    </dxf>
    <dxf>
      <fill>
        <patternFill>
          <bgColor theme="0" tint="-0.24994659260841701"/>
        </patternFill>
      </fill>
    </dxf>
    <dxf>
      <fill>
        <patternFill>
          <bgColor theme="0" tint="-0.14996795556505021"/>
        </patternFill>
      </fill>
    </dxf>
    <dxf>
      <fill>
        <patternFill>
          <bgColor theme="0" tint="-0.34998626667073579"/>
        </patternFill>
      </fill>
    </dxf>
    <dxf>
      <fill>
        <patternFill>
          <bgColor theme="1"/>
        </patternFill>
      </fill>
    </dxf>
    <dxf>
      <fill>
        <patternFill>
          <bgColor theme="1"/>
        </patternFill>
      </fill>
    </dxf>
    <dxf>
      <fill>
        <patternFill>
          <bgColor theme="1"/>
        </patternFill>
      </fill>
    </dxf>
    <dxf>
      <fill>
        <patternFill>
          <bgColor theme="1" tint="0.14996795556505021"/>
        </patternFill>
      </fill>
    </dxf>
    <dxf>
      <fill>
        <patternFill>
          <bgColor theme="1" tint="0.34998626667073579"/>
        </patternFill>
      </fill>
      <border diagonalUp="0" diagonalDown="0">
        <left/>
        <right/>
        <top/>
        <bottom/>
        <vertical/>
        <horizontal/>
      </border>
    </dxf>
    <dxf>
      <fill>
        <patternFill>
          <bgColor theme="2" tint="-0.499984740745262"/>
        </patternFill>
      </fill>
      <border>
        <left style="thick">
          <color auto="1"/>
        </left>
        <right style="thick">
          <color auto="1"/>
        </right>
        <top style="thick">
          <color auto="1"/>
        </top>
        <bottom style="thick">
          <color auto="1"/>
        </bottom>
      </border>
    </dxf>
    <dxf>
      <fill>
        <patternFill>
          <bgColor theme="2" tint="-0.499984740745262"/>
        </patternFill>
      </fill>
    </dxf>
    <dxf>
      <fill>
        <patternFill>
          <bgColor theme="1"/>
        </patternFill>
      </fill>
    </dxf>
  </dxfs>
  <tableStyles count="12" defaultTableStyle="TableStyleMedium2" defaultPivotStyle="PivotStyleLight16">
    <tableStyle name="Slicer Style 1" pivot="0" table="0" count="1" xr9:uid="{DC60E261-D4BE-4C62-B2A5-6F2460490DE0}">
      <tableStyleElement type="wholeTable" dxfId="13"/>
    </tableStyle>
    <tableStyle name="Slicer Style 10" pivot="0" table="0" count="3" xr9:uid="{50501534-28FE-420F-A9AD-6CD59EC7A668}">
      <tableStyleElement type="wholeTable" dxfId="12"/>
    </tableStyle>
    <tableStyle name="Slicer Style 11" pivot="0" table="0" count="3" xr9:uid="{D05E5193-9174-40D6-8790-DE71067FC039}">
      <tableStyleElement type="wholeTable" dxfId="11"/>
    </tableStyle>
    <tableStyle name="Slicer Style 12" pivot="0" table="0" count="3" xr9:uid="{A4087BC2-AE2D-45FC-A6A3-29E27B43C5C6}">
      <tableStyleElement type="wholeTable" dxfId="10"/>
    </tableStyle>
    <tableStyle name="Slicer Style 2" pivot="0" table="0" count="3" xr9:uid="{123D821A-65AE-4413-AC15-7DCF9ECB9F74}">
      <tableStyleElement type="wholeTable" dxfId="9"/>
    </tableStyle>
    <tableStyle name="Slicer Style 3" pivot="0" table="0" count="3" xr9:uid="{8D99668B-996C-4B03-AE36-EFB811BEC823}">
      <tableStyleElement type="wholeTable" dxfId="8"/>
    </tableStyle>
    <tableStyle name="Slicer Style 4" pivot="0" table="0" count="3" xr9:uid="{61BFC245-BEF8-420F-85BB-E11C8D85C7A0}">
      <tableStyleElement type="wholeTable" dxfId="7"/>
    </tableStyle>
    <tableStyle name="Slicer Style 5" pivot="0" table="0" count="3" xr9:uid="{68DB2AF7-DFEE-46D0-9184-DA084E0190F2}">
      <tableStyleElement type="wholeTable" dxfId="6"/>
    </tableStyle>
    <tableStyle name="Slicer Style 6" pivot="0" table="0" count="3" xr9:uid="{53C0B8EC-43D4-4A0D-B2C0-919C61E6805A}">
      <tableStyleElement type="wholeTable" dxfId="5"/>
    </tableStyle>
    <tableStyle name="Slicer Style 7" pivot="0" table="0" count="2" xr9:uid="{F4181120-814A-44F6-BC4A-FD6931618D2D}">
      <tableStyleElement type="wholeTable" dxfId="4"/>
    </tableStyle>
    <tableStyle name="Slicer Style 8" pivot="0" table="0" count="3" xr9:uid="{4ADD17D4-FA68-433F-909D-BFFA1F5EE689}">
      <tableStyleElement type="wholeTable" dxfId="3"/>
    </tableStyle>
    <tableStyle name="Slicer Style 9" pivot="0" table="0" count="3" xr9:uid="{724DD905-9603-4BCC-B2CD-5570BF586BA9}">
      <tableStyleElement type="wholeTable" dxfId="2"/>
    </tableStyle>
  </tableStyles>
  <colors>
    <mruColors>
      <color rgb="FFFF6600"/>
      <color rgb="FF000000"/>
      <color rgb="FFFF7C80"/>
      <color rgb="FFE3A7A7"/>
    </mruColors>
  </colors>
  <extLst>
    <ext xmlns:x14="http://schemas.microsoft.com/office/spreadsheetml/2009/9/main" uri="{46F421CA-312F-682f-3DD2-61675219B42D}">
      <x14:dxfs count="21">
        <dxf>
          <font>
            <sz val="10"/>
            <color theme="0"/>
          </font>
          <fill>
            <patternFill>
              <bgColor theme="2" tint="-0.749961851863155"/>
            </patternFill>
          </fill>
        </dxf>
        <dxf>
          <font>
            <sz val="10"/>
            <color theme="1"/>
          </font>
          <fill>
            <patternFill>
              <bgColor theme="0" tint="-0.24994659260841701"/>
            </patternFill>
          </fill>
        </dxf>
        <dxf>
          <font>
            <sz val="10"/>
            <color theme="0"/>
          </font>
          <fill>
            <patternFill>
              <bgColor theme="2" tint="-0.749961851863155"/>
            </patternFill>
          </fill>
        </dxf>
        <dxf>
          <font>
            <sz val="10"/>
            <color theme="1"/>
          </font>
          <fill>
            <patternFill>
              <bgColor theme="0" tint="-0.24994659260841701"/>
            </patternFill>
          </fill>
        </dxf>
        <dxf>
          <font>
            <sz val="10"/>
          </font>
          <fill>
            <patternFill>
              <bgColor theme="2" tint="-0.749961851863155"/>
            </patternFill>
          </fill>
        </dxf>
        <dxf>
          <font>
            <sz val="9"/>
            <color theme="0"/>
          </font>
          <fill>
            <patternFill>
              <bgColor theme="1" tint="0.24994659260841701"/>
            </patternFill>
          </fill>
        </dxf>
        <dxf>
          <font>
            <sz val="9"/>
          </font>
          <fill>
            <patternFill>
              <bgColor theme="0" tint="-0.14996795556505021"/>
            </patternFill>
          </fill>
        </dxf>
        <dxf>
          <font>
            <sz val="8"/>
            <color theme="0"/>
          </font>
          <fill>
            <patternFill>
              <bgColor theme="4"/>
            </patternFill>
          </fill>
        </dxf>
        <dxf>
          <font>
            <sz val="8"/>
            <color theme="1"/>
          </font>
          <fill>
            <patternFill>
              <bgColor theme="4" tint="0.59996337778862885"/>
            </patternFill>
          </fill>
        </dxf>
        <dxf>
          <font>
            <strike/>
            <sz val="9"/>
            <color theme="2" tint="-9.9948118533890809E-2"/>
          </font>
          <fill>
            <patternFill>
              <bgColor theme="4"/>
            </patternFill>
          </fill>
        </dxf>
        <dxf>
          <font>
            <sz val="9"/>
            <color theme="1"/>
          </font>
          <fill>
            <patternFill>
              <bgColor theme="4" tint="0.59996337778862885"/>
            </patternFill>
          </fill>
        </dxf>
        <dxf>
          <fill>
            <patternFill>
              <bgColor theme="4" tint="-0.24994659260841701"/>
            </patternFill>
          </fill>
        </dxf>
        <dxf>
          <fill>
            <patternFill>
              <bgColor theme="4" tint="0.79998168889431442"/>
            </patternFill>
          </fill>
        </dxf>
        <dxf>
          <fill>
            <patternFill>
              <bgColor theme="4" tint="-0.24994659260841701"/>
            </patternFill>
          </fill>
        </dxf>
        <dxf>
          <fill>
            <patternFill>
              <bgColor theme="4" tint="0.59996337778862885"/>
            </patternFill>
          </fill>
        </dxf>
        <dxf>
          <fill>
            <patternFill>
              <bgColor theme="1" tint="0.24994659260841701"/>
            </patternFill>
          </fill>
          <border diagonalUp="0" diagonalDown="0">
            <left/>
            <right/>
            <top/>
            <bottom/>
            <vertical/>
            <horizontal/>
          </border>
        </dxf>
        <dxf>
          <fill>
            <patternFill>
              <bgColor theme="1" tint="0.499984740745262"/>
            </patternFill>
          </fill>
          <border diagonalUp="0" diagonalDown="0">
            <left/>
            <right/>
            <top/>
            <bottom/>
            <vertical/>
            <horizontal/>
          </border>
        </dxf>
        <dxf>
          <font>
            <sz val="11"/>
            <color theme="0"/>
          </font>
          <fill>
            <patternFill>
              <bgColor theme="2" tint="-0.89996032593768116"/>
            </patternFill>
          </fill>
          <border>
            <left style="thick">
              <color auto="1"/>
            </left>
            <right style="thick">
              <color auto="1"/>
            </right>
            <top style="thick">
              <color auto="1"/>
            </top>
            <bottom style="thick">
              <color auto="1"/>
            </bottom>
          </border>
        </dxf>
        <dxf>
          <font>
            <sz val="11"/>
            <color theme="1"/>
          </font>
          <fill>
            <patternFill>
              <bgColor theme="2" tint="-0.499984740745262"/>
            </patternFill>
          </fill>
          <border>
            <left style="thick">
              <color auto="1"/>
            </left>
            <right style="thick">
              <color auto="1"/>
            </right>
            <top style="thick">
              <color auto="1"/>
            </top>
            <bottom style="thick">
              <color auto="1"/>
            </bottom>
          </border>
        </dxf>
        <dxf>
          <font>
            <sz val="10"/>
            <color theme="0"/>
          </font>
          <fill>
            <patternFill>
              <bgColor theme="2" tint="-0.749961851863155"/>
            </patternFill>
          </fill>
        </dxf>
        <dxf>
          <font>
            <sz val="10"/>
            <color theme="1"/>
          </font>
          <fill>
            <patternFill>
              <bgColor theme="2" tint="-0.499984740745262"/>
            </patternFill>
          </fill>
        </dxf>
      </x14:dxfs>
    </ext>
    <ext xmlns:x14="http://schemas.microsoft.com/office/spreadsheetml/2009/9/main" uri="{EB79DEF2-80B8-43e5-95BD-54CBDDF9020C}">
      <x14:slicerStyles defaultSlicerStyle="SlicerStyleLight1">
        <x14:slicerStyle name="Slicer Style 1"/>
        <x14:slicerStyle name="Slicer Style 10">
          <x14:slicerStyleElements>
            <x14:slicerStyleElement type="unselectedItemWithData" dxfId="20"/>
            <x14:slicerStyleElement type="selectedItemWithData" dxfId="19"/>
          </x14:slicerStyleElements>
        </x14:slicerStyle>
        <x14:slicerStyle name="Slicer Style 11">
          <x14:slicerStyleElements>
            <x14:slicerStyleElement type="unselectedItemWithData" dxfId="18"/>
            <x14:slicerStyleElement type="selectedItemWithData" dxfId="17"/>
          </x14:slicerStyleElements>
        </x14:slicerStyle>
        <x14:slicerStyle name="Slicer Style 12">
          <x14:slicerStyleElements>
            <x14:slicerStyleElement type="unselectedItemWithData" dxfId="16"/>
            <x14:slicerStyleElement type="selectedItemWithData" dxfId="15"/>
          </x14:slicerStyleElements>
        </x14:slicerStyle>
        <x14:slicerStyle name="Slicer Style 2">
          <x14:slicerStyleElements>
            <x14:slicerStyleElement type="unselectedItemWithData" dxfId="14"/>
            <x14:slicerStyleElement type="selectedItemWithData" dxfId="13"/>
          </x14:slicerStyleElements>
        </x14:slicerStyle>
        <x14:slicerStyle name="Slicer Style 3">
          <x14:slicerStyleElements>
            <x14:slicerStyleElement type="unselectedItemWithData" dxfId="12"/>
            <x14:slicerStyleElement type="selectedItemWithData" dxfId="11"/>
          </x14:slicerStyleElements>
        </x14:slicerStyle>
        <x14:slicerStyle name="Slicer Style 4">
          <x14:slicerStyleElements>
            <x14:slicerStyleElement type="unselectedItemWithData" dxfId="10"/>
            <x14:slicerStyleElement type="selectedItemWithData" dxfId="9"/>
          </x14:slicerStyleElements>
        </x14:slicerStyle>
        <x14:slicerStyle name="Slicer Style 5">
          <x14:slicerStyleElements>
            <x14:slicerStyleElement type="unselectedItemWithData" dxfId="8"/>
            <x14:slicerStyleElement type="selectedItemWithData" dxfId="7"/>
          </x14:slicerStyleElements>
        </x14:slicerStyle>
        <x14:slicerStyle name="Slicer Style 6">
          <x14:slicerStyleElements>
            <x14:slicerStyleElement type="unselectedItemWithData" dxfId="6"/>
            <x14:slicerStyleElement type="selectedItemWithData" dxfId="5"/>
          </x14:slicerStyleElements>
        </x14:slicerStyle>
        <x14:slicerStyle name="Slicer Style 7">
          <x14:slicerStyleElements>
            <x14:slicerStyleElement type="selectedItemWithData" dxfId="4"/>
          </x14:slicerStyleElements>
        </x14:slicerStyle>
        <x14:slicerStyle name="Slicer Style 8">
          <x14:slicerStyleElements>
            <x14:slicerStyleElement type="unselectedItemWithData" dxfId="3"/>
            <x14:slicerStyleElement type="selectedItemWithData" dxfId="2"/>
          </x14:slicerStyleElements>
        </x14:slicerStyle>
        <x14:slicerStyle name="Slicer Style 9">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sharedStrings" Target="sharedStrings.xml"/><Relationship Id="rId33" Type="http://schemas.microsoft.com/office/2017/10/relationships/person" Target="persons/person0.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29"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tyles" Target="styles.xml"/><Relationship Id="rId32" Type="http://schemas.microsoft.com/office/2017/10/relationships/person" Target="persons/person2.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31" Type="http://schemas.microsoft.com/office/2017/10/relationships/person" Target="persons/person3.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theme" Target="theme/theme1.xml"/><Relationship Id="rId27" Type="http://schemas.openxmlformats.org/officeDocument/2006/relationships/calcChain" Target="calcChain.xml"/><Relationship Id="rId30"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[Crimer Agains Women.xlsx]pivot sheet!PivotTable2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NO.</a:t>
            </a:r>
            <a:r>
              <a:rPr lang="en-IN" baseline="0">
                <a:solidFill>
                  <a:schemeClr val="bg1"/>
                </a:solidFill>
              </a:rPr>
              <a:t> OF CASES IN A STATE</a:t>
            </a:r>
            <a:endParaRPr lang="en-IN">
              <a:solidFill>
                <a:schemeClr val="bg1"/>
              </a:solidFill>
            </a:endParaRPr>
          </a:p>
        </c:rich>
      </c:tx>
      <c:layout>
        <c:manualLayout>
          <c:xMode val="edge"/>
          <c:yMode val="edge"/>
          <c:x val="0.37569544156245177"/>
          <c:y val="2.14190093708165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a:glow rad="228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203386341413204E-2"/>
          <c:y val="5.2229318976188009E-2"/>
          <c:w val="0.92967494447809407"/>
          <c:h val="0.87796621147571752"/>
        </c:manualLayout>
      </c:layout>
      <c:barChart>
        <c:barDir val="col"/>
        <c:grouping val="clustered"/>
        <c:varyColors val="0"/>
        <c:ser>
          <c:idx val="0"/>
          <c:order val="0"/>
          <c:tx>
            <c:strRef>
              <c:f>'pivot sheet'!$AD$3</c:f>
              <c:strCache>
                <c:ptCount val="1"/>
                <c:pt idx="0">
                  <c:v>Total</c:v>
                </c:pt>
              </c:strCache>
            </c:strRef>
          </c:tx>
          <c:spPr>
            <a:solidFill>
              <a:srgbClr val="002060"/>
            </a:solidFill>
            <a:ln>
              <a:solidFill>
                <a:srgbClr val="002060"/>
              </a:solidFill>
            </a:ln>
            <a:effectLst>
              <a:glow rad="228600">
                <a:schemeClr val="accent5">
                  <a:satMod val="175000"/>
                  <a:alpha val="4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sheet'!$AC$4:$AC$18</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'pivot sheet'!$AD$4:$AD$18</c:f>
              <c:numCache>
                <c:formatCode>General</c:formatCode>
                <c:ptCount val="14"/>
                <c:pt idx="0">
                  <c:v>586</c:v>
                </c:pt>
                <c:pt idx="1">
                  <c:v>584</c:v>
                </c:pt>
                <c:pt idx="2">
                  <c:v>642</c:v>
                </c:pt>
                <c:pt idx="3">
                  <c:v>582</c:v>
                </c:pt>
                <c:pt idx="4">
                  <c:v>686</c:v>
                </c:pt>
                <c:pt idx="5">
                  <c:v>800</c:v>
                </c:pt>
                <c:pt idx="6">
                  <c:v>872</c:v>
                </c:pt>
                <c:pt idx="7">
                  <c:v>892</c:v>
                </c:pt>
                <c:pt idx="8">
                  <c:v>1018</c:v>
                </c:pt>
                <c:pt idx="9">
                  <c:v>1172</c:v>
                </c:pt>
                <c:pt idx="10">
                  <c:v>1272</c:v>
                </c:pt>
                <c:pt idx="11">
                  <c:v>1242</c:v>
                </c:pt>
                <c:pt idx="12">
                  <c:v>2060</c:v>
                </c:pt>
                <c:pt idx="13">
                  <c:v>2648</c:v>
                </c:pt>
              </c:numCache>
            </c:numRef>
          </c:val>
          <c:extLst>
            <c:ext xmlns:c16="http://schemas.microsoft.com/office/drawing/2014/chart" uri="{C3380CC4-5D6E-409C-BE32-E72D297353CC}">
              <c16:uniqueId val="{00000000-41AC-4599-8C44-10E91CE79C66}"/>
            </c:ext>
          </c:extLst>
        </c:ser>
        <c:dLbls>
          <c:showLegendKey val="0"/>
          <c:showVal val="0"/>
          <c:showCatName val="0"/>
          <c:showSerName val="0"/>
          <c:showPercent val="0"/>
          <c:showBubbleSize val="0"/>
        </c:dLbls>
        <c:gapWidth val="41"/>
        <c:overlap val="-27"/>
        <c:axId val="1042068431"/>
        <c:axId val="1042071343"/>
      </c:barChart>
      <c:catAx>
        <c:axId val="10420684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2071343"/>
        <c:crosses val="autoZero"/>
        <c:auto val="1"/>
        <c:lblAlgn val="ctr"/>
        <c:lblOffset val="100"/>
        <c:noMultiLvlLbl val="0"/>
      </c:catAx>
      <c:valAx>
        <c:axId val="10420713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206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1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370794600100158E-4"/>
          <c:y val="1.5861214374225526E-3"/>
          <c:w val="0.99927619864196449"/>
          <c:h val="0.99682747778355119"/>
        </c:manualLayout>
      </c:layout>
      <c:pie3DChart>
        <c:varyColors val="1"/>
        <c:ser>
          <c:idx val="0"/>
          <c:order val="0"/>
          <c:tx>
            <c:v>value</c:v>
          </c:tx>
          <c:dPt>
            <c:idx val="0"/>
            <c:bubble3D val="0"/>
            <c:explosion val="1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7-5E02-43D3-A371-B14200E90338}"/>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8-5E02-43D3-A371-B14200E90338}"/>
              </c:ext>
            </c:extLst>
          </c:dPt>
          <c:dLbls>
            <c:dLbl>
              <c:idx val="0"/>
              <c:layout>
                <c:manualLayout>
                  <c:x val="0.24139449934445431"/>
                  <c:y val="-0.31429612906778259"/>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307829633017735"/>
                      <c:h val="0.15230493028520134"/>
                    </c:manualLayout>
                  </c15:layout>
                </c:ext>
                <c:ext xmlns:c16="http://schemas.microsoft.com/office/drawing/2014/chart" uri="{C3380CC4-5D6E-409C-BE32-E72D297353CC}">
                  <c16:uniqueId val="{00000007-5E02-43D3-A371-B14200E90338}"/>
                </c:ext>
              </c:extLst>
            </c:dLbl>
            <c:dLbl>
              <c:idx val="1"/>
              <c:layout>
                <c:manualLayout>
                  <c:x val="-0.14101794947303495"/>
                  <c:y val="0.175622564141295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5E02-43D3-A371-B14200E90338}"/>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sheet'!$BH$4:$BJ$4</c:f>
              <c:strCache>
                <c:ptCount val="3"/>
                <c:pt idx="0">
                  <c:v>Uttar Pradesh</c:v>
                </c:pt>
                <c:pt idx="1">
                  <c:v>2644</c:v>
                </c:pt>
                <c:pt idx="2">
                  <c:v>9772</c:v>
                </c:pt>
              </c:strCache>
            </c:strRef>
          </c:cat>
          <c:val>
            <c:numRef>
              <c:f>'pivot sheet'!$BI$4:$BJ$4</c:f>
              <c:numCache>
                <c:formatCode>General</c:formatCode>
                <c:ptCount val="2"/>
                <c:pt idx="0">
                  <c:v>2644</c:v>
                </c:pt>
                <c:pt idx="1">
                  <c:v>9772</c:v>
                </c:pt>
              </c:numCache>
            </c:numRef>
          </c:val>
          <c:extLst>
            <c:ext xmlns:c16="http://schemas.microsoft.com/office/drawing/2014/chart" uri="{C3380CC4-5D6E-409C-BE32-E72D297353CC}">
              <c16:uniqueId val="{00000006-5E02-43D3-A371-B14200E90338}"/>
            </c:ext>
          </c:extLst>
        </c:ser>
        <c:dLbls>
          <c:showLegendKey val="0"/>
          <c:showVal val="0"/>
          <c:showCatName val="0"/>
          <c:showSerName val="0"/>
          <c:showPercent val="0"/>
          <c:showBubbleSize val="0"/>
          <c:showLeaderLines val="0"/>
        </c:dLbls>
      </c:pie3DChart>
      <c:spPr>
        <a:solidFill>
          <a:schemeClr val="tx1">
            <a:lumMod val="65000"/>
            <a:lumOff val="35000"/>
          </a:schemeClr>
        </a:solidFill>
        <a:ln>
          <a:solidFill>
            <a:schemeClr val="tx1">
              <a:lumMod val="65000"/>
              <a:lumOff val="35000"/>
            </a:schemeClr>
          </a:solidFill>
        </a:ln>
        <a:effectLst/>
      </c:spPr>
    </c:plotArea>
    <c:plotVisOnly val="1"/>
    <c:dispBlanksAs val="gap"/>
    <c:showDLblsOverMax val="0"/>
  </c:chart>
  <c:spPr>
    <a:solidFill>
      <a:schemeClr val="bg1"/>
    </a:soli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[Crimer Agains Women.xlsx]pivot sheet!PivotTable12</c:name>
    <c:fmtId val="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a:solidFill>
              <a:schemeClr val="tx1">
                <a:lumMod val="65000"/>
                <a:lumOff val="35000"/>
                <a:alpha val="99000"/>
              </a:schemeClr>
            </a:solidFill>
          </a:ln>
          <a:effectLst>
            <a:outerShdw blurRad="50800" dist="50800" dir="5400000" algn="ctr" rotWithShape="0">
              <a:srgbClr val="000000"/>
            </a:outerShdw>
          </a:effectLst>
        </c:spPr>
        <c:marker>
          <c:symbol val="none"/>
        </c:marker>
        <c:dLbl>
          <c:idx val="0"/>
          <c:delete val="1"/>
          <c:extLst>
            <c:ext xmlns:c15="http://schemas.microsoft.com/office/drawing/2012/chart" uri="{CE6537A1-D6FC-4f65-9D91-7224C49458BB}"/>
          </c:extLst>
        </c:dLbl>
      </c:pivotFmt>
      <c:pivotFmt>
        <c:idx val="2"/>
        <c:spPr>
          <a:solidFill>
            <a:srgbClr val="FF6600"/>
          </a:solidFill>
          <a:ln>
            <a:noFill/>
          </a:ln>
          <a:effectLst>
            <a:outerShdw blurRad="50800" dist="50800" dir="5400000" algn="ctr" rotWithShape="0">
              <a:srgbClr val="000000"/>
            </a:outerShdw>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areaChart>
        <c:grouping val="stacked"/>
        <c:varyColors val="0"/>
        <c:ser>
          <c:idx val="1"/>
          <c:order val="1"/>
          <c:tx>
            <c:strRef>
              <c:f>'pivot sheet'!$BC$4</c:f>
              <c:strCache>
                <c:ptCount val="1"/>
                <c:pt idx="0">
                  <c:v>Sum of Dowry Deaths2</c:v>
                </c:pt>
              </c:strCache>
            </c:strRef>
          </c:tx>
          <c:spPr>
            <a:solidFill>
              <a:srgbClr val="FF6600"/>
            </a:solidFill>
            <a:ln>
              <a:noFill/>
            </a:ln>
            <a:effectLst>
              <a:outerShdw blurRad="50800" dist="50800" dir="5400000" algn="ctr" rotWithShape="0">
                <a:srgbClr val="000000"/>
              </a:outerShdw>
            </a:effectLst>
          </c:spPr>
          <c:cat>
            <c:strRef>
              <c:f>'pivot sheet'!$BA$5:$BA$18</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'pivot sheet'!$BC$5:$BC$18</c:f>
              <c:numCache>
                <c:formatCode>General</c:formatCode>
                <c:ptCount val="14"/>
                <c:pt idx="0">
                  <c:v>0</c:v>
                </c:pt>
                <c:pt idx="1">
                  <c:v>0</c:v>
                </c:pt>
                <c:pt idx="2">
                  <c:v>0</c:v>
                </c:pt>
                <c:pt idx="3">
                  <c:v>0</c:v>
                </c:pt>
                <c:pt idx="4">
                  <c:v>0</c:v>
                </c:pt>
                <c:pt idx="5">
                  <c:v>0</c:v>
                </c:pt>
                <c:pt idx="6">
                  <c:v>2</c:v>
                </c:pt>
                <c:pt idx="7">
                  <c:v>4</c:v>
                </c:pt>
                <c:pt idx="8">
                  <c:v>2</c:v>
                </c:pt>
                <c:pt idx="9">
                  <c:v>0</c:v>
                </c:pt>
                <c:pt idx="10">
                  <c:v>0</c:v>
                </c:pt>
                <c:pt idx="11">
                  <c:v>4</c:v>
                </c:pt>
                <c:pt idx="12">
                  <c:v>2</c:v>
                </c:pt>
                <c:pt idx="13">
                  <c:v>6</c:v>
                </c:pt>
              </c:numCache>
            </c:numRef>
          </c:val>
          <c:extLst>
            <c:ext xmlns:c16="http://schemas.microsoft.com/office/drawing/2014/chart" uri="{C3380CC4-5D6E-409C-BE32-E72D297353CC}">
              <c16:uniqueId val="{00000000-4B46-4148-8A34-6FDA80CAC5B3}"/>
            </c:ext>
          </c:extLst>
        </c:ser>
        <c:dLbls>
          <c:showLegendKey val="0"/>
          <c:showVal val="0"/>
          <c:showCatName val="0"/>
          <c:showSerName val="0"/>
          <c:showPercent val="0"/>
          <c:showBubbleSize val="0"/>
        </c:dLbls>
        <c:axId val="2108010639"/>
        <c:axId val="2108009391"/>
      </c:areaChart>
      <c:lineChart>
        <c:grouping val="standard"/>
        <c:varyColors val="0"/>
        <c:ser>
          <c:idx val="0"/>
          <c:order val="0"/>
          <c:tx>
            <c:strRef>
              <c:f>'pivot sheet'!$BB$4</c:f>
              <c:strCache>
                <c:ptCount val="1"/>
                <c:pt idx="0">
                  <c:v>Sum of Dowry Deaths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sheet'!$BA$5:$BA$18</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'pivot sheet'!$BB$5:$BB$18</c:f>
              <c:numCache>
                <c:formatCode>General</c:formatCode>
                <c:ptCount val="14"/>
                <c:pt idx="0">
                  <c:v>0</c:v>
                </c:pt>
                <c:pt idx="1">
                  <c:v>0</c:v>
                </c:pt>
                <c:pt idx="2">
                  <c:v>0</c:v>
                </c:pt>
                <c:pt idx="3">
                  <c:v>0</c:v>
                </c:pt>
                <c:pt idx="4">
                  <c:v>0</c:v>
                </c:pt>
                <c:pt idx="5">
                  <c:v>0</c:v>
                </c:pt>
                <c:pt idx="6">
                  <c:v>2</c:v>
                </c:pt>
                <c:pt idx="7">
                  <c:v>4</c:v>
                </c:pt>
                <c:pt idx="8">
                  <c:v>2</c:v>
                </c:pt>
                <c:pt idx="9">
                  <c:v>0</c:v>
                </c:pt>
                <c:pt idx="10">
                  <c:v>0</c:v>
                </c:pt>
                <c:pt idx="11">
                  <c:v>4</c:v>
                </c:pt>
                <c:pt idx="12">
                  <c:v>2</c:v>
                </c:pt>
                <c:pt idx="13">
                  <c:v>6</c:v>
                </c:pt>
              </c:numCache>
            </c:numRef>
          </c:val>
          <c:smooth val="0"/>
          <c:extLst>
            <c:ext xmlns:c16="http://schemas.microsoft.com/office/drawing/2014/chart" uri="{C3380CC4-5D6E-409C-BE32-E72D297353CC}">
              <c16:uniqueId val="{00000001-4B46-4148-8A34-6FDA80CAC5B3}"/>
            </c:ext>
          </c:extLst>
        </c:ser>
        <c:dLbls>
          <c:showLegendKey val="0"/>
          <c:showVal val="0"/>
          <c:showCatName val="0"/>
          <c:showSerName val="0"/>
          <c:showPercent val="0"/>
          <c:showBubbleSize val="0"/>
        </c:dLbls>
        <c:marker val="1"/>
        <c:smooth val="0"/>
        <c:axId val="1048757439"/>
        <c:axId val="1048762847"/>
      </c:lineChart>
      <c:catAx>
        <c:axId val="104875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8762847"/>
        <c:crosses val="autoZero"/>
        <c:auto val="1"/>
        <c:lblAlgn val="ctr"/>
        <c:lblOffset val="100"/>
        <c:noMultiLvlLbl val="0"/>
      </c:catAx>
      <c:valAx>
        <c:axId val="104876284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solidFill>
              <a:schemeClr val="bg1">
                <a:lumMod val="95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8757439"/>
        <c:crosses val="autoZero"/>
        <c:crossBetween val="between"/>
      </c:valAx>
      <c:valAx>
        <c:axId val="2108009391"/>
        <c:scaling>
          <c:orientation val="minMax"/>
        </c:scaling>
        <c:delete val="1"/>
        <c:axPos val="r"/>
        <c:numFmt formatCode="General" sourceLinked="1"/>
        <c:majorTickMark val="out"/>
        <c:minorTickMark val="none"/>
        <c:tickLblPos val="nextTo"/>
        <c:crossAx val="2108010639"/>
        <c:crosses val="max"/>
        <c:crossBetween val="between"/>
      </c:valAx>
      <c:catAx>
        <c:axId val="2108010639"/>
        <c:scaling>
          <c:orientation val="minMax"/>
        </c:scaling>
        <c:delete val="1"/>
        <c:axPos val="b"/>
        <c:numFmt formatCode="General" sourceLinked="1"/>
        <c:majorTickMark val="out"/>
        <c:minorTickMark val="none"/>
        <c:tickLblPos val="nextTo"/>
        <c:crossAx val="2108009391"/>
        <c:crosses val="autoZero"/>
        <c:auto val="1"/>
        <c:lblAlgn val="ctr"/>
        <c:lblOffset val="100"/>
        <c:noMultiLvlLbl val="0"/>
      </c:cat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[Crimer Agains Women.xlsx]pivot sheet!PivotTable10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glow rad="1016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a:glow rad="101600">
              <a:schemeClr val="accent1">
                <a:satMod val="175000"/>
                <a:alpha val="40000"/>
              </a:schemeClr>
            </a:glow>
          </a:effectLst>
        </c:spPr>
      </c:pivotFmt>
    </c:pivotFmts>
    <c:plotArea>
      <c:layout/>
      <c:barChart>
        <c:barDir val="col"/>
        <c:grouping val="clustered"/>
        <c:varyColors val="0"/>
        <c:ser>
          <c:idx val="0"/>
          <c:order val="0"/>
          <c:tx>
            <c:strRef>
              <c:f>'pivot sheet'!$AQ$3</c:f>
              <c:strCache>
                <c:ptCount val="1"/>
                <c:pt idx="0">
                  <c:v>Total</c:v>
                </c:pt>
              </c:strCache>
            </c:strRef>
          </c:tx>
          <c:spPr>
            <a:solidFill>
              <a:schemeClr val="accent1">
                <a:lumMod val="50000"/>
              </a:schemeClr>
            </a:solidFill>
            <a:ln>
              <a:noFill/>
            </a:ln>
            <a:effectLst>
              <a:glow rad="101600">
                <a:schemeClr val="accent1">
                  <a:satMod val="175000"/>
                  <a:alpha val="4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sheet'!$AP$4:$AP$17</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'pivot sheet'!$AQ$4:$AQ$17</c:f>
              <c:numCache>
                <c:formatCode>General</c:formatCode>
                <c:ptCount val="14"/>
                <c:pt idx="0">
                  <c:v>2</c:v>
                </c:pt>
                <c:pt idx="1">
                  <c:v>4</c:v>
                </c:pt>
                <c:pt idx="2">
                  <c:v>4</c:v>
                </c:pt>
                <c:pt idx="3">
                  <c:v>0</c:v>
                </c:pt>
                <c:pt idx="4">
                  <c:v>0</c:v>
                </c:pt>
                <c:pt idx="5">
                  <c:v>2</c:v>
                </c:pt>
                <c:pt idx="6">
                  <c:v>0</c:v>
                </c:pt>
                <c:pt idx="7">
                  <c:v>2</c:v>
                </c:pt>
                <c:pt idx="8">
                  <c:v>0</c:v>
                </c:pt>
                <c:pt idx="9">
                  <c:v>0</c:v>
                </c:pt>
                <c:pt idx="10">
                  <c:v>0</c:v>
                </c:pt>
                <c:pt idx="11">
                  <c:v>6</c:v>
                </c:pt>
                <c:pt idx="12">
                  <c:v>4</c:v>
                </c:pt>
                <c:pt idx="13">
                  <c:v>6</c:v>
                </c:pt>
              </c:numCache>
            </c:numRef>
          </c:val>
          <c:extLst>
            <c:ext xmlns:c16="http://schemas.microsoft.com/office/drawing/2014/chart" uri="{C3380CC4-5D6E-409C-BE32-E72D297353CC}">
              <c16:uniqueId val="{00000000-58C4-4C03-A01A-A56079AC19E5}"/>
            </c:ext>
          </c:extLst>
        </c:ser>
        <c:dLbls>
          <c:showLegendKey val="0"/>
          <c:showVal val="0"/>
          <c:showCatName val="0"/>
          <c:showSerName val="0"/>
          <c:showPercent val="0"/>
          <c:showBubbleSize val="0"/>
        </c:dLbls>
        <c:gapWidth val="82"/>
        <c:overlap val="-27"/>
        <c:axId val="431423071"/>
        <c:axId val="431423903"/>
      </c:barChart>
      <c:catAx>
        <c:axId val="43142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23903"/>
        <c:crosses val="autoZero"/>
        <c:auto val="1"/>
        <c:lblAlgn val="ctr"/>
        <c:lblOffset val="100"/>
        <c:noMultiLvlLbl val="0"/>
      </c:catAx>
      <c:valAx>
        <c:axId val="43142390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423071"/>
        <c:crosses val="autoZero"/>
        <c:crossBetween val="between"/>
      </c:val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[Crimer Agains Women.xlsx]pivot sheet!PivotTable14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10117469259366E-2"/>
          <c:y val="3.5262508482111175E-2"/>
          <c:w val="0.92507793960062434"/>
          <c:h val="0.91409460084900906"/>
        </c:manualLayout>
      </c:layout>
      <c:lineChart>
        <c:grouping val="stacked"/>
        <c:varyColors val="0"/>
        <c:ser>
          <c:idx val="0"/>
          <c:order val="0"/>
          <c:tx>
            <c:strRef>
              <c:f>'pivot sheet'!$BN$4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sheet'!$BM$5:$BM$18</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'pivot sheet'!$BN$5:$BN$18</c:f>
              <c:numCache>
                <c:formatCode>General</c:formatCode>
                <c:ptCount val="14"/>
                <c:pt idx="0">
                  <c:v>3526</c:v>
                </c:pt>
                <c:pt idx="1">
                  <c:v>2966</c:v>
                </c:pt>
                <c:pt idx="2">
                  <c:v>2962</c:v>
                </c:pt>
                <c:pt idx="3">
                  <c:v>3322</c:v>
                </c:pt>
                <c:pt idx="4">
                  <c:v>2900</c:v>
                </c:pt>
                <c:pt idx="5">
                  <c:v>3196</c:v>
                </c:pt>
                <c:pt idx="6">
                  <c:v>3098</c:v>
                </c:pt>
                <c:pt idx="7">
                  <c:v>3242</c:v>
                </c:pt>
                <c:pt idx="8">
                  <c:v>3196</c:v>
                </c:pt>
                <c:pt idx="9">
                  <c:v>3412</c:v>
                </c:pt>
                <c:pt idx="10">
                  <c:v>3308</c:v>
                </c:pt>
                <c:pt idx="11">
                  <c:v>3202</c:v>
                </c:pt>
                <c:pt idx="12">
                  <c:v>4522</c:v>
                </c:pt>
                <c:pt idx="13">
                  <c:v>4244</c:v>
                </c:pt>
              </c:numCache>
            </c:numRef>
          </c:val>
          <c:smooth val="0"/>
          <c:extLst>
            <c:ext xmlns:c16="http://schemas.microsoft.com/office/drawing/2014/chart" uri="{C3380CC4-5D6E-409C-BE32-E72D297353CC}">
              <c16:uniqueId val="{00000000-9AF6-4366-877B-6532BD11DAFB}"/>
            </c:ext>
          </c:extLst>
        </c:ser>
        <c:dLbls>
          <c:showLegendKey val="0"/>
          <c:showVal val="0"/>
          <c:showCatName val="0"/>
          <c:showSerName val="0"/>
          <c:showPercent val="0"/>
          <c:showBubbleSize val="0"/>
        </c:dLbls>
        <c:smooth val="0"/>
        <c:axId val="99806064"/>
        <c:axId val="99806896"/>
      </c:lineChart>
      <c:catAx>
        <c:axId val="9980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06896"/>
        <c:crosses val="autoZero"/>
        <c:auto val="1"/>
        <c:lblAlgn val="ctr"/>
        <c:lblOffset val="100"/>
        <c:noMultiLvlLbl val="0"/>
      </c:catAx>
      <c:valAx>
        <c:axId val="9980689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060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[Crimer Agains Women.xlsx]pivot sheet!PivotTable15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32A4AE6-3773-42A5-B4FA-F2294FB3AE76}" type="VALUE">
                  <a:rPr lang="en-US" sz="140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0906820609687937"/>
                  <c:h val="5.4889324841220784E-2"/>
                </c:manualLayout>
              </c15:layout>
              <c15:dlblFieldTable/>
              <c15:showDataLabelsRange val="0"/>
            </c:ext>
          </c:extLst>
        </c:dLbl>
      </c:pivotFmt>
    </c:pivotFmts>
    <c:plotArea>
      <c:layout>
        <c:manualLayout>
          <c:layoutTarget val="inner"/>
          <c:xMode val="edge"/>
          <c:yMode val="edge"/>
          <c:x val="7.8429158619323522E-2"/>
          <c:y val="0.15549222727948028"/>
          <c:w val="0.92366034419611309"/>
          <c:h val="0.43717147706450932"/>
        </c:manualLayout>
      </c:layout>
      <c:barChart>
        <c:barDir val="col"/>
        <c:grouping val="clustered"/>
        <c:varyColors val="0"/>
        <c:ser>
          <c:idx val="0"/>
          <c:order val="0"/>
          <c:tx>
            <c:strRef>
              <c:f>'pivot sheet'!$CH$4</c:f>
              <c:strCache>
                <c:ptCount val="1"/>
                <c:pt idx="0">
                  <c:v>Total</c:v>
                </c:pt>
              </c:strCache>
            </c:strRef>
          </c:tx>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DA4E-4910-B172-38F623D35277}"/>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32A4AE6-3773-42A5-B4FA-F2294FB3AE76}" type="VALUE">
                      <a:rPr lang="en-US" sz="140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0906820609687937"/>
                      <c:h val="5.4889324841220784E-2"/>
                    </c:manualLayout>
                  </c15:layout>
                  <c15:dlblFieldTable/>
                  <c15:showDataLabelsRange val="0"/>
                </c:ext>
                <c:ext xmlns:c16="http://schemas.microsoft.com/office/drawing/2014/chart" uri="{C3380CC4-5D6E-409C-BE32-E72D297353CC}">
                  <c16:uniqueId val="{00000001-DA4E-4910-B172-38F623D352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sheet'!$CG$5</c:f>
              <c:strCache>
                <c:ptCount val="1"/>
                <c:pt idx="0">
                  <c:v>Bihar</c:v>
                </c:pt>
              </c:strCache>
            </c:strRef>
          </c:cat>
          <c:val>
            <c:numRef>
              <c:f>'pivot sheet'!$CH$5</c:f>
              <c:numCache>
                <c:formatCode>General</c:formatCode>
                <c:ptCount val="1"/>
                <c:pt idx="0">
                  <c:v>69770</c:v>
                </c:pt>
              </c:numCache>
            </c:numRef>
          </c:val>
          <c:extLst>
            <c:ext xmlns:c16="http://schemas.microsoft.com/office/drawing/2014/chart" uri="{C3380CC4-5D6E-409C-BE32-E72D297353CC}">
              <c16:uniqueId val="{00000000-DA4E-4910-B172-38F623D35277}"/>
            </c:ext>
          </c:extLst>
        </c:ser>
        <c:dLbls>
          <c:showLegendKey val="0"/>
          <c:showVal val="0"/>
          <c:showCatName val="0"/>
          <c:showSerName val="0"/>
          <c:showPercent val="0"/>
          <c:showBubbleSize val="0"/>
        </c:dLbls>
        <c:gapWidth val="24"/>
        <c:overlap val="-27"/>
        <c:axId val="2108463807"/>
        <c:axId val="2108459231"/>
      </c:barChart>
      <c:catAx>
        <c:axId val="210846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108459231"/>
        <c:crosses val="autoZero"/>
        <c:auto val="1"/>
        <c:lblAlgn val="ctr"/>
        <c:lblOffset val="100"/>
        <c:noMultiLvlLbl val="0"/>
      </c:catAx>
      <c:valAx>
        <c:axId val="210845923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10846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[Crimer Agains Women.xlsx]pivot sheet!PivotTable16</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sheet'!$CM$7</c:f>
              <c:strCache>
                <c:ptCount val="1"/>
                <c:pt idx="0">
                  <c:v>Total</c:v>
                </c:pt>
              </c:strCache>
            </c:strRef>
          </c:tx>
          <c:spPr>
            <a:ln w="28575" cap="rnd">
              <a:solidFill>
                <a:schemeClr val="accent1"/>
              </a:solidFill>
              <a:round/>
            </a:ln>
            <a:effectLst/>
          </c:spPr>
          <c:marker>
            <c:symbol val="circle"/>
            <c:size val="5"/>
            <c:spPr>
              <a:solidFill>
                <a:srgbClr val="FF000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sheet'!$CL$8:$CL$21</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'pivot sheet'!$CM$8:$CM$21</c:f>
              <c:numCache>
                <c:formatCode>General</c:formatCode>
                <c:ptCount val="14"/>
                <c:pt idx="0">
                  <c:v>3116</c:v>
                </c:pt>
                <c:pt idx="1">
                  <c:v>3154</c:v>
                </c:pt>
                <c:pt idx="2">
                  <c:v>3760</c:v>
                </c:pt>
                <c:pt idx="3">
                  <c:v>5358</c:v>
                </c:pt>
                <c:pt idx="4">
                  <c:v>3148</c:v>
                </c:pt>
                <c:pt idx="5">
                  <c:v>3378</c:v>
                </c:pt>
                <c:pt idx="6">
                  <c:v>3270</c:v>
                </c:pt>
                <c:pt idx="7">
                  <c:v>3984</c:v>
                </c:pt>
                <c:pt idx="8">
                  <c:v>5064</c:v>
                </c:pt>
                <c:pt idx="9">
                  <c:v>4542</c:v>
                </c:pt>
                <c:pt idx="10">
                  <c:v>5214</c:v>
                </c:pt>
                <c:pt idx="11">
                  <c:v>7372</c:v>
                </c:pt>
                <c:pt idx="12">
                  <c:v>9066</c:v>
                </c:pt>
                <c:pt idx="13">
                  <c:v>9344</c:v>
                </c:pt>
              </c:numCache>
            </c:numRef>
          </c:val>
          <c:smooth val="0"/>
          <c:extLst>
            <c:ext xmlns:c16="http://schemas.microsoft.com/office/drawing/2014/chart" uri="{C3380CC4-5D6E-409C-BE32-E72D297353CC}">
              <c16:uniqueId val="{00000000-EA59-4C8F-9818-7B0D31C8DA3A}"/>
            </c:ext>
          </c:extLst>
        </c:ser>
        <c:dLbls>
          <c:showLegendKey val="0"/>
          <c:showVal val="0"/>
          <c:showCatName val="0"/>
          <c:showSerName val="0"/>
          <c:showPercent val="0"/>
          <c:showBubbleSize val="0"/>
        </c:dLbls>
        <c:marker val="1"/>
        <c:smooth val="0"/>
        <c:axId val="1352470047"/>
        <c:axId val="1352477535"/>
      </c:lineChart>
      <c:catAx>
        <c:axId val="135247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52477535"/>
        <c:crosses val="autoZero"/>
        <c:auto val="1"/>
        <c:lblAlgn val="ctr"/>
        <c:lblOffset val="100"/>
        <c:noMultiLvlLbl val="0"/>
      </c:catAx>
      <c:valAx>
        <c:axId val="135247753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35247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Lit>
              <c:formatCode>General</c:formatCod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numLit>
          </c:cat>
          <c:val>
            <c:numRef>
              <c:f>'pivot sheet'!$EB$13:$EO$13</c:f>
              <c:numCache>
                <c:formatCode>General</c:formatCode>
                <c:ptCount val="14"/>
                <c:pt idx="0">
                  <c:v>4542</c:v>
                </c:pt>
                <c:pt idx="1">
                  <c:v>4048</c:v>
                </c:pt>
                <c:pt idx="2">
                  <c:v>4572</c:v>
                </c:pt>
                <c:pt idx="3">
                  <c:v>4620</c:v>
                </c:pt>
                <c:pt idx="4">
                  <c:v>5016</c:v>
                </c:pt>
                <c:pt idx="5">
                  <c:v>4822</c:v>
                </c:pt>
                <c:pt idx="6">
                  <c:v>6632</c:v>
                </c:pt>
                <c:pt idx="7">
                  <c:v>7102</c:v>
                </c:pt>
                <c:pt idx="8">
                  <c:v>7040</c:v>
                </c:pt>
                <c:pt idx="9">
                  <c:v>9124</c:v>
                </c:pt>
                <c:pt idx="10">
                  <c:v>7316</c:v>
                </c:pt>
                <c:pt idx="11">
                  <c:v>7428</c:v>
                </c:pt>
                <c:pt idx="12">
                  <c:v>9404</c:v>
                </c:pt>
                <c:pt idx="13">
                  <c:v>5298</c:v>
                </c:pt>
              </c:numCache>
            </c:numRef>
          </c:val>
          <c:smooth val="0"/>
          <c:extLst>
            <c:ext xmlns:c16="http://schemas.microsoft.com/office/drawing/2014/chart" uri="{C3380CC4-5D6E-409C-BE32-E72D297353CC}">
              <c16:uniqueId val="{00000000-1122-480A-8F48-B75E06C3DA98}"/>
            </c:ext>
          </c:extLst>
        </c:ser>
        <c:dLbls>
          <c:showLegendKey val="0"/>
          <c:showVal val="0"/>
          <c:showCatName val="0"/>
          <c:showSerName val="0"/>
          <c:showPercent val="0"/>
          <c:showBubbleSize val="0"/>
        </c:dLbls>
        <c:smooth val="0"/>
        <c:axId val="1390156655"/>
        <c:axId val="1390164143"/>
      </c:lineChart>
      <c:catAx>
        <c:axId val="139015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164143"/>
        <c:crosses val="autoZero"/>
        <c:auto val="1"/>
        <c:lblAlgn val="ctr"/>
        <c:lblOffset val="100"/>
        <c:noMultiLvlLbl val="0"/>
      </c:catAx>
      <c:valAx>
        <c:axId val="13901641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156655"/>
        <c:crosses val="autoZero"/>
        <c:crossBetween val="between"/>
      </c:valAx>
      <c:spPr>
        <a:solidFill>
          <a:schemeClr val="accent1">
            <a:lumMod val="20000"/>
            <a:lumOff val="80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data1</c:v>
          </c:tx>
          <c:spPr>
            <a:solidFill>
              <a:schemeClr val="accent1"/>
            </a:solidFill>
            <a:ln>
              <a:noFill/>
            </a:ln>
            <a:effectLst/>
          </c:spPr>
          <c:invertIfNegative val="0"/>
          <c:cat>
            <c:numRef>
              <c:f>'pivot sheet'!$EQ$11:$EQ$24</c:f>
              <c:numCache>
                <c:formatCode>General</c:formatCod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numCache>
            </c:numRef>
          </c:cat>
          <c:val>
            <c:numRef>
              <c:f>'pivot sheet'!$ER$11:$ER$24</c:f>
              <c:numCache>
                <c:formatCode>General</c:formatCode>
                <c:ptCount val="14"/>
                <c:pt idx="0">
                  <c:v>180</c:v>
                </c:pt>
                <c:pt idx="1">
                  <c:v>256</c:v>
                </c:pt>
                <c:pt idx="2">
                  <c:v>210</c:v>
                </c:pt>
                <c:pt idx="3">
                  <c:v>260</c:v>
                </c:pt>
                <c:pt idx="4">
                  <c:v>450</c:v>
                </c:pt>
                <c:pt idx="5">
                  <c:v>288</c:v>
                </c:pt>
                <c:pt idx="6">
                  <c:v>334</c:v>
                </c:pt>
                <c:pt idx="7">
                  <c:v>260</c:v>
                </c:pt>
                <c:pt idx="8">
                  <c:v>236</c:v>
                </c:pt>
                <c:pt idx="9">
                  <c:v>160</c:v>
                </c:pt>
                <c:pt idx="10">
                  <c:v>324</c:v>
                </c:pt>
                <c:pt idx="11">
                  <c:v>416</c:v>
                </c:pt>
                <c:pt idx="12">
                  <c:v>1832</c:v>
                </c:pt>
                <c:pt idx="13">
                  <c:v>2722</c:v>
                </c:pt>
              </c:numCache>
            </c:numRef>
          </c:val>
          <c:extLst>
            <c:ext xmlns:c16="http://schemas.microsoft.com/office/drawing/2014/chart" uri="{C3380CC4-5D6E-409C-BE32-E72D297353CC}">
              <c16:uniqueId val="{00000000-721A-4E15-B82E-6E245CFBEF44}"/>
            </c:ext>
          </c:extLst>
        </c:ser>
        <c:dLbls>
          <c:showLegendKey val="0"/>
          <c:showVal val="0"/>
          <c:showCatName val="0"/>
          <c:showSerName val="0"/>
          <c:showPercent val="0"/>
          <c:showBubbleSize val="0"/>
        </c:dLbls>
        <c:gapWidth val="219"/>
        <c:axId val="144027920"/>
        <c:axId val="144030832"/>
      </c:barChart>
      <c:lineChart>
        <c:grouping val="standard"/>
        <c:varyColors val="0"/>
        <c:ser>
          <c:idx val="1"/>
          <c:order val="1"/>
          <c:tx>
            <c:v>data2</c:v>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sheet'!$EQ$11:$EQ$24</c:f>
              <c:numCache>
                <c:formatCode>General</c:formatCod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numCache>
            </c:numRef>
          </c:cat>
          <c:val>
            <c:numRef>
              <c:f>'pivot sheet'!$ER$11:$ER$24</c:f>
              <c:numCache>
                <c:formatCode>General</c:formatCode>
                <c:ptCount val="14"/>
                <c:pt idx="0">
                  <c:v>180</c:v>
                </c:pt>
                <c:pt idx="1">
                  <c:v>256</c:v>
                </c:pt>
                <c:pt idx="2">
                  <c:v>210</c:v>
                </c:pt>
                <c:pt idx="3">
                  <c:v>260</c:v>
                </c:pt>
                <c:pt idx="4">
                  <c:v>450</c:v>
                </c:pt>
                <c:pt idx="5">
                  <c:v>288</c:v>
                </c:pt>
                <c:pt idx="6">
                  <c:v>334</c:v>
                </c:pt>
                <c:pt idx="7">
                  <c:v>260</c:v>
                </c:pt>
                <c:pt idx="8">
                  <c:v>236</c:v>
                </c:pt>
                <c:pt idx="9">
                  <c:v>160</c:v>
                </c:pt>
                <c:pt idx="10">
                  <c:v>324</c:v>
                </c:pt>
                <c:pt idx="11">
                  <c:v>416</c:v>
                </c:pt>
                <c:pt idx="12">
                  <c:v>1832</c:v>
                </c:pt>
                <c:pt idx="13">
                  <c:v>2722</c:v>
                </c:pt>
              </c:numCache>
            </c:numRef>
          </c:val>
          <c:smooth val="0"/>
          <c:extLst>
            <c:ext xmlns:c16="http://schemas.microsoft.com/office/drawing/2014/chart" uri="{C3380CC4-5D6E-409C-BE32-E72D297353CC}">
              <c16:uniqueId val="{00000001-721A-4E15-B82E-6E245CFBEF44}"/>
            </c:ext>
          </c:extLst>
        </c:ser>
        <c:dLbls>
          <c:showLegendKey val="0"/>
          <c:showVal val="0"/>
          <c:showCatName val="0"/>
          <c:showSerName val="0"/>
          <c:showPercent val="0"/>
          <c:showBubbleSize val="0"/>
        </c:dLbls>
        <c:marker val="1"/>
        <c:smooth val="0"/>
        <c:axId val="144009616"/>
        <c:axId val="144013776"/>
      </c:lineChart>
      <c:catAx>
        <c:axId val="14400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013776"/>
        <c:crosses val="autoZero"/>
        <c:auto val="1"/>
        <c:lblAlgn val="ctr"/>
        <c:lblOffset val="100"/>
        <c:noMultiLvlLbl val="0"/>
      </c:catAx>
      <c:valAx>
        <c:axId val="14401377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009616"/>
        <c:crosses val="autoZero"/>
        <c:crossBetween val="between"/>
      </c:valAx>
      <c:valAx>
        <c:axId val="144030832"/>
        <c:scaling>
          <c:orientation val="minMax"/>
        </c:scaling>
        <c:delete val="1"/>
        <c:axPos val="r"/>
        <c:numFmt formatCode="General" sourceLinked="1"/>
        <c:majorTickMark val="out"/>
        <c:minorTickMark val="none"/>
        <c:tickLblPos val="nextTo"/>
        <c:crossAx val="144027920"/>
        <c:crosses val="max"/>
        <c:crossBetween val="between"/>
      </c:valAx>
      <c:catAx>
        <c:axId val="144027920"/>
        <c:scaling>
          <c:orientation val="minMax"/>
        </c:scaling>
        <c:delete val="1"/>
        <c:axPos val="b"/>
        <c:numFmt formatCode="General" sourceLinked="1"/>
        <c:majorTickMark val="out"/>
        <c:minorTickMark val="none"/>
        <c:tickLblPos val="nextTo"/>
        <c:crossAx val="144030832"/>
        <c:crosses val="autoZero"/>
        <c:auto val="1"/>
        <c:lblAlgn val="ctr"/>
        <c:lblOffset val="100"/>
        <c:noMultiLvlLbl val="0"/>
      </c:cat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0000000-B641-47F0-B44F-E0E28EA7967B}">
          <cx:spPr>
            <a:effectLst>
              <a:outerShdw blurRad="50800" dist="50800" dir="5400000" sx="97000" sy="97000" algn="ctr" rotWithShape="0">
                <a:srgbClr val="000000">
                  <a:alpha val="43137"/>
                </a:srgbClr>
              </a:outerShdw>
            </a:effectLst>
          </cx:spPr>
          <cx:dataId val="0"/>
          <cx:layoutPr>
            <cx:regionLabelLayout val="bestFitOnly"/>
            <cx:geography cultureLanguage="en-US" cultureRegion="IN" attribution="Powered by Bing">
              <cx:geoCache provider="{E9337A44-BEBE-4D9F-B70C-5C5E7DAFC167}">
                <cx:binary>1HzZcty4su2vOPxwny7VxEQA+56+EQbJmqtUkiV5eGGULZkEZxKcv/6kJLtbqi53u0977ziqB1lS
FegEFjJz5UJC//V5+Nfn9O5QvxqyNDf/+jz8+jpqmvJfv/xiPkd32cGcZfpzXZjiS3P2uch+Kb58
0Z/vfrmtD73Ow1+wjegvn6ND3dwNr///f8HTwrtiU3w+NLrIL9q7ery8M23amD957+Rbrw63mc49
bZpaf27Qr6/3bR4fPr1+dZc3uhmvxvLu19fPPvP61S/HT/rD//oqBcOa9hbGEvtMUIwok/j1q7TI
w6+/5+yMIkdgSqj98GLf/s/dIYNxf23HgxWH29v6zhiYxsO/v497ZjP8Wr1+9blo8+Z+pUJYtF9f
L/NbfXj9SpvCfXzDLe4NXu4eZvjL8zU+nvLRDLG0JedUPr6eTxSfIUoxRYT8e2f4FbijWe4PCYB7
yP840f369ESPZg7gHv3myX47Xpa/eusP2+3dnWleqbs8PKTfVuef7zlMzgSjiNmcP4NC8DPJsSMp
+QrU0Z77QWNOb7xng49237t/vPuOIPj3gnLdNIf6kESH/PbngQKBABFsY8dxHldfPMOGyzNsM0I4
gzjxGHweA8EPGnMalGeDj0C5hv1/5Cx/MyT8R0F5Y8wh+7Y0P8FHnDPCKBESiVNRS+IzgTmDsPbV
V46C119acxqPr8OOkHjz9kUhsfYv32ze/DwokH1GIXUgeJ2Cgjtn1BbYgXT5mCmPHGR9Vx9SSGTf
z9insfg27giM9eZFgfFWJ4n+mX7Bzxi3bWJj+xQYQpxRzrGkEj+C4Xxb+Mdo9dfmnAbj27gjMN6+
sBiV3x6yQ/4KEsernf5cfALCuzQp/Gi+LdM/j1wIn907AhY2fZZB7kMWQdgR5HfkniaSN/8z407j
9acPOwLxDTDKF5RoHnLmq319uL0z0c+DDTtnEhPmIPToODZ6hp6wz5jjEIbF6YTzw1adxuto+BFC
1/sXhdDV5XJ/ffkTMxAQZk6ZDfjIZ6BIBL/HnECd9gjaEWG+qnXZ1v+D3PPbwCMgri5fFBC7A9Qt
EN1+qpfYDhKw3ie5gKRn1BGIc/HViaDAeRrjfsSg0w7y+8gjSHYviw9cHTKdvtodbttvK/MTMg46
s5GDbPQtNj33Eg6cwOZAGNgRGj9my2k8no49QuTqZeWTy0N8MA0Ukz8PEMglTFCCieCnSBq/r/9t
hMFRToatH7LoNCxPhh6hcrl6UaFrf+1duwv/8vLDz4MFoTMhMXIw1PkPr+cpHkp8DpmE46+K3z0D
eBq89u1tC2JoXY/ffn/KdU/j8nTsETB7mOELol/nt9pEf5pS/54Ai4FYIWJTStgpXxGQUTCoZUCa
T/rKX5tzGpBv447AOH9ZCX6rp6L+qbILOSM2Z8gmz+Wvh+LFsUFH/ioiH+ktP2DIaRx+G3gExPbj
i/KK7V0YAdUaf6ZjsDMGEhgi/JscfMx9MYd4xe2veiUk/afR6ocs+g4mv0/mGJWXRba2h/y+APi2
MKfC9d8MVvSME+oQ50kN/+TQSEJi51KA//ye959h8tf2fAeRbwOP8XhZVEtpOCL8iWiwMweWmyFG
TuVzAW/b0nFAC/v2fz6KYH9pxmkQvg47gkC9sIxxAAgOJmr+vCz+e26B5Bll2IY0/TVJw4I/cQtQ
iJEtJAXK+xyI7Y8ZcxqOZ4OPQNkuXlb2ONxG4+HfoGkRSCFQZTD2tR4/IrziDAshHUK+FvPHSf2H
zfoeQs+ndQzSy1K1Nm/WbxdvvHe+D3Y/RvV/nlCgJMEcTnyleM63OD2zKZaQ3o8krc0hAfp929/d
lX9mxWlAng0+QmPj/a92mdMV0lMYnn3ib3aBYAynjRhoL4Xlfhq55BnkekeALHyy+vh6IPt9M07j
8HXYM4v/dsPHf/R0d32o80NzSH4iv0XApWDBMTSfnMre90kDsjvk9tOC+w9ZdHr5nww9coL1m//V
TvDMWmiGWkEu/8ltECC1O7DbsfymJT6PS8CpGJz0EjjGeqzW4YzrKcP9IYtOo/Jk6LN5wjRfVjZf
HbKsfThjXAPRynT9bYn+ebogkNDBKRioh6fEEmhaQzaHDpZvbx+d/j5a9n8OWfn/Xv2Abd/B6WF6
Rw85RuxlnQsvdHaA7sX05zMwgh5PFX87oTpiYPwMEwcjSDGPMfAIsL9j2Gm0/viEI6gWL4uFLQ71
eMh/YhrC8gxJgeRx5of+I2qDFEy/g8xf2/EdQL4NPMbhZdWR8zaGOrL5eaENKJgjMUdwMnIytKEz
Jjn0vThHGecHDDkNxG8Dj4CYv6yDknnxE50BsXu+C8fs+GTX3X1VwqBB1cH4EaOj4uQvbPkODvcT
OMbgzYviYZ6/WSx/oiuIM4cC7bUhkT+80POihJ8hxCgH4esRhaOk4d2lkf4za07j8HXYERLey1J8
vQNcSXj1SE7uWwbqV4tDd5f+6XL8Pa0Lzqvww7EtXBl4fD0Hh8BZPPweZMdH7I4kr0cDoScDegB+
zLzvoPUw0T8+5xi+73zsBZWebhQdmkYbWK3oz3b134QRhBfHEVSCbnnCxwQG/QVBh7F9hN+PWnMa
teejj7Byr15U0HPv++/1z0UFmvCheRVOvcTpyOecQWcRnK6wr+crR1zgx0z6HjS/T+cYmJdVf76p
2/zfVM5gcUYelv5br/fzzATtX+w+KoLg/FtsfKoO/C3LTsN04hFHaL35x0T6+dWqJ1epMDRfSwKX
EkApfHhBcHiiFsr7cw5OOJw6Pb6OEvMJ258qh8/m8XiL7g/Xx0484tmwX1//8+n/R4XFN/ltBBn7
p7fzApOFXehwRp5jBE0+0oFzKoy/NjIc9cT9uD3f2Z9H8zlG52VV26+8h375Rz7l6Z/Yswg0CkRG
uHYoIYY/8SHojQPfopjxr3n5KMQ/GgSh+tVfmHManqPhR+h43n82Ax952pPbib9dWfVAdfcf7rr+
8LsPM4f7t0dD/+zM6jEMLW/hPiywIqjqfrtDe/+QZwrv08bPPwy7g07KX19Drzy5vyonsGRCQiMk
aMg9XKT89TWI+hhBFxF00sNpsYTbdK9f5UXdRL++RuQMTo/vz4+JdDi0fIHfmqK9f0ucQUsSlJwO
hbst7L4u+u2O8b5Ix7DIf1uurz+/yttsX+i8MfBgiMLl48fuJ8gpl+S+vCUYlAboisWQw8rPh0u4
x3z/6f9bV0S0zuDUvg7LfdHzXWvogvBqn4jMpczyKQ5WKGt23CnXZWQxFZBIFZV9nTFnlpJhXUTl
/MkanjAKIwzze2YW6EzcgWvIsFxwTQTW4LlZg4XsuOdl6hs8CjWwfFQ07mNVD+izI0SluOEXpkAX
lRP7nWapGkVbeZHTDy63UKBEHtxWLBaqFE2xDJJVNaFxX4VpPqeyQCpK2hUd42wpslsU23ht0YZv
TEm06kM7XeY63+PYTDPbCq+6Lvigywn+JyaMsnqrVCAcjD7lxSdCMuMhXVHfBM1cxEtdG7nNopy7
rBvdEVGVJSbYyYqpAbTPfUFlvnFi9LGqJrmgaZ/5NLNGr/GGKpHLZnJgjdNeb03efKghw85ZNXRu
koyXdqmpavo8U5kji/lYdeYqt8ZBUW06N8RO4UpLT5d8yKptXFnn0qwQn9lZJJTspHYTu41VEw2f
yg5zL3VQOpOsT1RWGkWzttl1Mhh3SX2T2FHhojDkV0ZOk0vyvlw3FkzeqY2v+2R0dTB1LrHrfY9i
4xasmWaWsp3JXvXVl0KEy55E1pLnK1HYH8tRrlmctLNQY6ZqlrJVM1Uq4KnZyKD2s6geVnHrB2kt
Vdxb+cJwfNOlE5kLuEjv9fQqNKOqbJ3OxqibVlXmWQHdCCoyhTW3/AodAm2jORL1KkW1ikn/yfQ2
V5okH22cOfuyybeWc4d0JudU0I+BIxNlrNx4JhLBykkuZXtLDd4YLT4N2Ei3bhvpNm27bZK+99qW
tW6R1W6SttMsLupItSzZI5RMs1RqBfl32Bi6moo4nNm0R0qeVxrBYwYLVr6wiDuUobXVtMpU2tS3
U83Ha8F76ZebJNfJdZHFsAM1/VjwYPDsVDpqSPvG49MQvw2r4gMdy+JAhla7XAWilRcpADpLezud
c97d2DzmuynFkQslZLLTU94q0wgxJ30TulWSJ4pEsprHVGsVh3bjF0WsogJZ52Uur0vuxPMGdZaX
V1avBmlVM52TUlEy7K0UyxUrWalM363bVltrkkEkqHNs5rSget6Y9JPV7mEC4boaheUbx1q3pqX+
0IWxqpwxnw9kdFMcVFsRh4H3sKGaKdR+kSyJTld1TusLkUTxjJox8/oeWWvdpJdVkCyqStJtFOLq
3ClTd0jM41sQWM286mJLIQhEy8jJPsRR5eeIrNq+RCqQUb+OMxfpadhZoY3URKObus8DZQ+yVL3j
lP7Q83oNV9V6lQe9ng2kqHe6N8E8tsO7IMPxlrfknA6kWkVpZ1zSjoWSZWtU3Fr9CnoadrX4IqMu
8KfKTlWV8x21262shVDYaSpYbQ4WWvX7LNHNjE/kOo8gOjh6rJd2mrdepJ1hNsJOVDHyh6CK31bE
qWeoGwsvjtqLqavMBa0TR9kkfidQlF9HKOvnBWUqmrJwRaZULwbN8l1jxZNrYmeZTP34kQce6aRZ
RmFn/LKLyDzNm7UZS6m6wSlmZAxKzzLB2klXTjZJt7W5hjASgbsN6RcRJf0sC97LJMVrbr8TeYnW
ufxc9YlwmzEVvoQ/4+CGwZTPLd3tdTK9S3GTKWgiyOcJdCS6CalnrEqoG07Tu4nKSKUhPdc1eJHR
caFCKnI1tUZ4tjOuxzrv3YGjjW5ovSStM6k8JHswzad11CowRM4bnYVuE4Y7IyPkYuxoF7dW7Yek
XA09nonJfls2fb0M+9p4LO9cMZ4XNjPKLsppTqJMtdbgbEZ72xUFUWkGLhp1qPEnDl9i0S9whDN3
zMrrKrwgNerdGO97huBJdlnsk3TV2ukl3BJufGnXsbKY/SGBq0CrlBRmUbKCbaN2fO+EreXW065A
g/BMEktFnDaZWbC/L60qqd26CWq3tNJpVt3EfdvNHD3csKYZ3N6k4WPSM0FUKCwhDGZTveRs0grF
ZHBxXxrfqWvk1azwGgfiTsWauWnQhUVv4gkth5CA5w24c6Op/0RMNHOYvdS8kq5AFYGAWp1bgzkU
0hBlOt3Pw5567SjPyQS2DA1E/GgyuYoEf0+xc9ME5ZZ3g99MrPOJPRiv6qK9MeWdY/fiAymDtUDJ
LAhro6TojRe1FffGAvJWEEZzJzSOz6JAuyW2g1nWiLUlHGemLWy8XBLkBi2CEBM7oV+zEK9aU8Wq
hD/m4espKjbJ/ZchpvlmIv05/PkIR8m+CxQ2gm8cFnWdsu+/bSBhNjYZ11Uu+m3ZFZCh0sbySJ4N
Wy3ZuGnbKuxndWjseZvpbtMFxcJmqsg5u6JR8LlPIrJkaeTsaFN9HDszzAeH1vMafKCXdrlhsBSb
81hY5RrlSb1G0Vh9/XL/oxMU1Xomra7IVdNOZa4yCK1+UdZadTXJ11kTFuu8CAo3tsE3aCRaWOY0
FiuRcj0vdfIZOISZ6V6nrunzSjUVpKKRQarhXdzsyqBt19oRtw0LjMvY2Mx08aGKbzKcboANsm0m
+wP8SYFsHRU6du0uyNcjbAXJybXd5nShRbeGh3ZqSIpgFYa18C0TGcVyOiy7gWE/1njYxOEhHHJn
ORUdUZkIy3kQsn6XddR17KnddEjeBUl73fEhXAfMCdcP34UOfPf7j8HQTwp3FvYelmtMeLWeiCZz
u9bnHezRzXD/BeY3eWH3saxw7I6wX3ZBUY4+6zquUqeiazvClYtIHnrx2JWrlsUel7zbVHXoOVFZ
Q7Yq8GwYGu3aTdr6TcFHt5NE7AddzZIiX5BwCi9pG99Ysu5XFko8i6AZiSK6GgppqyQyaO84nRsU
YeGSKYiAXchgqY1Z8iaKtn1KM9dmDfV45oYWDrYlM8E2yPrtxNpk7VQVP9ej9sYcRUtR2zsJvHWb
tBxtG9KGbtlYtQo7ZKl6ZM3eMI0VqSBRZ8YXKezusS2usMB+lplq22dx4jV2Gi9YHgVuMFyDZFgu
eoNmuEoWQR+7nQj9KKuArDpcTX2vqrqfdWE368bsoq+Qf54x2ind9oWy6/cm5Y0LHDP0jIYPO3V4
m5nMmslM9KqEOOKxLkcz5Ewu5+EEK1JsmAHG6bCwUE6rIY5WmZkNdf827ppxDfKC5bY6LXw9yNHt
0Vp0VQC0ewfJoV10EJ/8qqEXcOiZbWH5Ew81CSTLWn4U1hQvUZRlqyZvpBcCERWmOAciukHUpGqY
kn49ZLrxZORUHuTaVtGhC2Z0CjwHdkXbWcPOdMWkWARkO5bh4KcyD1YtseYWR6E78SScOfQawvey
kzj1HU56CBRj4mFeF17Ab8M28ZIsr9xyqpZ0gCgV5yz9CFsP6GUZKWSqdMny1LejeF50ffJ2SOpF
EReRS7pJ7FiCbqcI1iyCNHzZpRCH9HjDEvuiExU+Ty2xhCQCuXdkN03Z255orNQL4qiYa7vzomyw
53aZLGtTQaruk2LFpFA9/BoqBG2rElULYEd0vZuQasGnVWJtxrSfZ4WjWskUksCXKHOTunUHnHl5
8jHBwBN7uqoH5lqEKuM067rOVTjli7p+X+Rj4eqhyK6kI1d9n2mP1mW2gO2/zGg4ztMo75bw1y74
yipsrw0rVfSj8OpiwB4uROymaBwXea6XjjBQa0ydXrUtpLgItswALO26K1My7wXwXR5NhcoLan0k
OQykLgZvujE44muUZUgBKfajeMo+tzpygXGtCFj6thIpWyQBCmdpZsqPqMV+ZWFwsNLq1NQJfIlx
cAjqyRVNGJzHbVssCY1yv+3QYqiq4DKOBFJ9Fza3drkzCB4XhFm4yIbMUVYzyT3q62IVW6KYRXBA
ojALxvWENHYrnNqKDVOpiiyLt7apg7nMEJSHnDVvHZ2t7UbMSlvXq2aUfNEByVZS8/oiE7kXBuEK
Q/GmmiQdPCfU/Q6+8cOxwBcsxru8xWzz8BOH4vMCG0jTVpDtdfXFaZtuB0E+jKbGi4VJZkUQDm48
hhawGKw3UZ4rOcRkxXoRrCuUhksR8mUAZHVXSmq2tVykXSu9tohSbyiSZJe2ncscYKRJC59meX9D
U2C7XDT2PO0gzueWfg9l8Dl4auN1Ov/STzpSYdxHEC47IChWvs+bRWWDT01TELqwguaibmpgDHBt
R4XyfUdptQfB/NrSMvSRY5UQzmLuoSyGghbykD8IpiH8YL6xqyDwANfBLXSQnY8WubVQ3MzjtF1w
cEnY60xZGbW3SYnOCWkzvy6BFSYD941t4dXUFmTFi/GqKcdsxS0CDq6JpZK2tVZ5n1orDjRjlawQ
je8LaxGc506FIESM3J1qba5LssKJPdcdvhijMV2RjCtcOqFHW0iBOKnqtY3L+yTg9Fd4lmeEHpqi
Rm7NuV9Mur5Im4S5XY2i9x2EnLZkm4iw/l03tbEnxqbeQ3DpXZrjt5ClnfeR5YvM7j+0wBIXuSYj
7NIKL6FnfVAZ/AmN7SgmPyhJ5/ZFCRpMA7s9yOVKRwh4arU0Ou0WPc9Sn2o2egVICYGwM6jHogUP
WLWU5eCsy8CPgC9v8x57cHILNWcMlceQdNmaQ3EyLkFVaPfIJGSfGTMteREDG00Tl5TYmQOfnU2M
OBd2RgO3pemmyMroIkYaMgItV0HeZZ6TJYU/5pHzfgy2YSDFhwHaJOZUB8OsJHhSSCO6rFE1uDLB
k9fkQ7NAllj1cVrtQUaJ3LAfkG8s4D6t4B7n1bmpLK2g+JpWVtkq0IT4siPGzFGNYjUSqLfiAcoE
HUK5WQBRv083clQCAo4fO3W6MCOUwjIfLhoR1IspdaJ1naWuNXZ0xUbeuimznVXTHwSNKpdIkixl
VSyShGdXtpXUq7Jmd1VW9mtLgqLU1RtmF5EabBavNOsQJO2K7olMwwWgQpZQPsyFkyNXxumN1mic
N7z9BJly2tsWkP8CR15Zp5+y1DJLnOagDw3iEMi6XVVDsG67hM0qzcdzu8iJl3JEF0X5oYn4sGqS
TC+Qo0OlKxuroeyINyFxjWlYLPuiL89Z4JTnwTBiL86AM9sQ0csoaJZ1rm3PoRkoQlXp7MYhkKqH
NHGZxqHllThkexs1napRt8q7jmxEDmoTBJUEEodtzaPCOC4au2XIxu6jPUSgOzcYSDlrVZ/0RI2h
qVyRiIsumSBb2cJRTmGilTZQ1SRprgyZip2h+jKRZX4Fkl257mgPVUSF86s8vSlie7gvnbL1Lory
6sopYrcdy97PhpLPW8STWT1mSlAgBAOSeJ8hmEMhuw9a6Hhe2/08J9qFZGWVcbiPrX5T2AYvErio
5kXc7uZJBxVmP1XkwLLoKgujTxMDWiNp0V9nVHyqxm4W8KSY9QlL3Ix0gdeBtjAbwgDALBj1g8gZ
e8VKZ4mGiS5BH/nEx+Tg9CW56AOLq9zyWZtVCyqBPMf1KHaF5iDxiPbdVM1xPGTv62KqfKK7z1ZV
27MBaqZ91YnRqwQdrkqrDl3IhuGHvE0+V4HdXpWNeU/T8MoBcvSehMx4FCVmmVT6U1nxDKI0CXdB
botZmgzdbqhrlaSO9HlX1duugZ2sy0Nb4+HCJNnbbJCVq6HYWshEXtRxKWBVYfe2OllnNVJiqPJ1
W07gabKvdx3ElgttWx6e7NLrrClcYlOks0GT/DyOZLZI+Ud7zKgL6sW0DkK0wBpTr3CqdKYjg4Fv
lskcNwN8Vwb5fEwXpKqDS2nvQNset20aubxs6lVesbeCxnSVWVIqneSKk6a/mjC/GU3JXKrbeOvI
QQlTMRC+eD7rLTYoa2zvhmEc91PWbaWWy8jGZDcNpZtaQb7RZqTekE6f7aQZL1vm21pFeWHdgFZG
XOOAxClqc4doWrt5ZLolywbtdU7IZy3NOpUm8efMMR3QoO6mznm/CUTezywdx8rGEWyGdJSzySF8
14TbuHbMZRVF66yFigiLolpoLkIXZbWttB5zhTAxF0VhzAW39abSmq60AzX3OzmYxZiyTNW8qFXW
QvxGaNmyfCZIuQuqZFA5JDlw6apdBRgEuLpc2JXTn4/3X/KpbWcJyD1QfvgSREMvsEy8TJ3mOm3o
bd3agzfAcJqKVNWhbS3iNoY8Tr9YEvJ9pttyWbJ0PVJ0W4Nzeh0zKyvwMzw1ruhUUJYwA5SmXkpE
6paOqggEwppfFVLE8xREzq7YBPaNJXi4bhPsp1k9qlwEn5BF8WzKvC7xHVF7XTzmSzuGIOhESeOl
8dgoG7THwgrnJYWidRpLt0gQZMoAqxyER0IbFY/xjRNHsZowBSrIQ2XGWIMKCqQ7RR4tu9SdaB17
8HdbfTS2HweK0zloUgcznDNLUxelvJsx5qxRw2IFwpftUuQn0iyGkoGIkuwlA+U2LEgD+qLXD+Kd
1cvILSMcANNr/N4KsTKsrP0eL8uiBf5nuYFjH6bMXmNOD2NB57qSBXAJuYUezR3THYUaKoX5QBmw
jJOAuXwoK79h1iboxBegLaManTkcBNV+bLp5QcTM4PQmjfjCTqob5rxjoBu6IgItX1PSeijWNTgV
Olh2ka4STtZ9kIGGMKXWRlTFrK66zE0TqExSnpvlYCejskLQfeqo2TaVvgcfYl7NqQsaXeJjK4Tn
mWlf5YBwOHAoKJNDA+FUpeOAICHgYtHA3r20UTWL7WBLy4817B13yqbBs6rMJzxn6zTs51Vd5Dtk
gWYpYJUiVtz0aQtUGe0zlnbLqndDAYpYkHFr4RsjNnBE4nb63En7VGmDIBTsmBVTT8qk8lDgxSle
ELuFKgUkWb/lUA+EOaBn2yBC0ijkCnTtKBh9ErSqTtpQFWUWKQtFjUrZOTZohadokbPQeII6SHVE
x0okQzGTkNmghWZykQioSoN+A8V96bKYhT5E/m2oy2BWFK0XCAzHIAaFAFTHV5B5bkBgydxpyCD4
OHrOTDhrBSjeuYku20AYvyljx0uEsNxm+uiIQfhCznvyCU4pFJXzGk23dd7Ogn78UsViwXBM4Gwj
S9cPX/LGspcjUCBQPaxNEYGqTCScK7DqkrGaLWGGXpfraCX7XJVZY0C4RnRXFc37JAtvcyD/QJeR
S7TVrKTdrSjN6g1onm9JDTmfoPfOOMyATxCVZyU/R9r+JNt6WgRx8y6JHX5x/02co/ZDja/zMu1n
JZ+EB3e673Sd4ZlDwtKDuhfkCknpPAeREs65RurKoMHbDMVbaxhyr4s6vq16DA1ree4h1GW+3YfV
NcnYOplKBJpBVy7JVH9MKRQKCeqNixNqK5TlzjZsqgrQyGey43glm7gwqqnrwdNBp900bkYVMIj/
IDKDFBCE4SpLx21fheG6NMRagYoXrh9+bMp50+r3cVw1a0f0Eph5WS6kk2d+m3TbJrJACCCZXOHc
SxJJV2Nv79P/Zu9MtiPHkS79ROxDAuC06QVJp7vLB80KSRueGAnOAAeAwNP39cyszEj9JUV3rHtT
FZEhOZ0DDGb3fmbsOdT/UTaboQ/og3sTM1udZCGqk8D9Qxytmh8k5sOub6bEW+l4kvFabkrPW/cY
Bn3rane6r1rUtOKpt577jdG0ZpFNB7voKwuDNysr1e88XiAg68geh8LuHOV5O+e7Xqg4rfW8410c
p9hf/Ux7SGPGujfpysPwXOh1V7manYrCJo4TN+dpOehqGjcmRj1arJdYVcV6Y3BnzpF0bMLmwtn0
TZhyrciD6wZNAkG9IDM7teHGw6k4CJxpLFnSrKU69HWwQ78yz1FTD1di4SKBe+gcOx9hqG2CYxSv
zTWtbJ1B7egeoV+astj0Bn8mARYIltG1gjzIIdQkAsvJqcm8pw3dty7tceehXjnGc7NqiFDLchgS
wol3KEeHh5ktc7qqxjt2zNYPc6CPQR+QF03mZxW5TcrrqdoGrWoTxep1M46NmxfE0VvXq0RSVjbO
YySm2di5SdsO9DjaNQ8rBBr86J27rPZm4upbWFnn9DzMdCMnYc/EbU26YF4a7KuQPWAMTtJzLpPA
HRGcFv3QdN0zsCe9sV075E1svLwKl6TlApl42HcHsq4icTViQs+i67IdbRI4q8C1q3u5dRHYE10z
yPRdeHEGsVVSmlBUMLexdj04IW2crsMcJrP19E3Dl/uq9geU1q4LvcY9zs5cXjHfp7c1CU0+tqOT
TkW1K9xuvtaejyREsGdVNYnHK3XfTmH9KD0J+bSH6RZf/PB6jLO6mL5wb42h96gT8SAnNwTGmxOv
JnPWaM2EaxtspLSDKL32KS/qMbGCyYwNHbmuWf25KCp2vWBm1Hl0VaKlM+/jIromMwlPYZO5wq92
5eDcLE2z7HVcrVdshrlWGhqnWphoD14gZaW+i+xoco+3DjT0ku4hKeet1N0+lNj4V6vVbdNG586q
KffXNX6sBpmsfG3hJM1DPvlUnfqgOfW9B8Gmx84TX5YJhIs1XeZaZePK2UFENVynyX1QzYgcpts4
0cgPxUSnOOnH0cnbesE+2yGXmqdXhKA1jwShx0kFbO90VZB3bbg1Y9NfuT1xT7Kdh03P3D6JbOwd
OscXe+fyhaG4CpjMqJd5G4YHVyqdzqi2JxNsrFsy3M+pORM/umnd1kuEmaPTyqcgF+MkdnDknKvI
HaNE8ekTmT3yHYIncseu2sTCDaF3dR2qrYVlIyXDK23ib9PAg8SGosxCUcjrUhT3WDRmP5dGnwNp
o2M9sHRljfrktg3duAbSbukKKJ3+ZG7atclZucirQrYvqh2ac+ePWyLWsUSFOWE3hN3UD7T8BDMF
uQ+lqSVVdYycIqlJM91NMYSQTeTW9aaffDe1TtscVmSFslLmOBJmjtMyjruxDE/c5f5Vp6R/hepn
O9iwuBJuDAfMkiK15jNMdciBdDBbKDcoclyTzq2pEvh6yDp1fc9GGew6H4+YKdcEKS1NcCfziVlv
41WLnw1u1b/AfV/pxih1XUx8zaHEP8aN391FEd96qnpB4i+2NGz9vHXrfjP36hSWbnNn2KmGKmy9
62aJngpPLtlyUQe4JfWucXvvPMOKokPhZ6IZ9WEpVmSRvDissL1FTHqIvmt/7Q8wM/QSpj3S1UdR
D9sudp0jMm1cpmk90Bj2QAcjoVV6PPhtWT4vXZRgX6KPddnT82JhRLYyLJ+LCQr7EkDY6lqajHON
eMxC7zCwOi9nW8NZE/tY2XVjBfJ7qZflbEPpH0ovzpe1RpAy3Zx1ppG5rnH3Wbv0+8qCBfCm9oaZ
cfzUtp/G3l7VU63uCLK8BunfVVOUNPd77AZjATnLD2GQ1G3bbYoqHnbcBnh8yq69ERSiZuwsKZ2n
7lxXxa7F6YP1KMozncUTxDBxy1w7pgb14FVXytvRocjNoR/d4U0DXUrKmW1ZWfq5R+M7jbPadS4v
sq4R0e5iiCaFYc3R0UiJoE89FGwuYcmF19i0bdqpbvoUOtW13bS9dq/X0nxdiFgefDjQkawepZ3b
DNYolDN94kgLUrds8FqGut0oaZ0Dd4tUwL5JDHerA9ZgWDJ1o/omJ36A8jgqx7xC2uaTxm4mGmaA
f6DQ9Qx563gpoYc8VJ6/dd22zPToYvsUkbsp1y3glUMHBTGyq0ydmMGO5LIC1NNu16nzrmKYccnU
letVGdq8WrxPZO3rXVE4Q6YWcEI9XUgSrkGdIJmDZeoPA5y1eyUWc1Xzh6Equ00TYEspQJXsGJSn
JKhd54Tzr3H5CidpqS5O5FOpOD9GU38eOPLFZZ39fKIDCle3rFI5NSyRHb0zonb3LY3ndMCDk/ZR
8FJbkF6Gapl2oYT/GjQ8UYI5GzpHiUWGd+eovTfVc+r5UXnd4tcaPcyprte8b9xxr8EopVXfnovI
I/vVkwm4AnYOoPvvQ3hIydBWr4sTh/uqlvS6GgKWcCeccw9u7inYUH+OMjtPJqXBUJ3H0ZrNL6Cy
CzL2M+kGoSF20UWPNNqP8JYH0HY/k249Wealrdi8IUX7SpFgtNQBdzD0x3ilZ/Be99ITz1r3+74u
8JSwW2ucz6LtN9pFSD8qVBFurO68BQ4LkqJEC/4lsmzHlvB8IT7Coka93Hc/UNqB7Bhl8vEZABT8
HyeAToBLmwZGBYAL/fcJNMVEukY78wYr88aBS1gUwXxVNSPKP/NUe/Xt6k/NL1g8jDX/L4fFsFlw
eGg2cNF3+O/Dmskqoi1bEPWLJ9aDmfFWFaVkoGq/xMG09fXy4vCpOLYcAmBDID0MESkfHWBqHaSH
QJ3Gitws89w/O656gNyeVE4c5KsDEEA5p06XFbgOexP2NMq6Ws8bddBEBbD/Qe4sqErA05XgP8De
oMj34JX0ftYR1IUgGWrlmBx2YTupPtFVSDMVgfCLkSemUFjxBpemTGQVnQoJqqlmO10WV2AdQINh
b+fDhlJ1MwEuHLzPIGKuVrfnCaf9fef757AfnzmNrhSKjbbbug5Nlq7bxV74QOrqx6TLb2z1z/XY
DMlIPgf1cFON/k1TqFvfHx6JIt+ZE1yLKXiYSvvkd05i4m5fSxxDxs6DNcXBLcvdzCakO1N9Kijd
itLd8bW4EWsPXbR+LG91rwHajfe862+CFpSXbl4N/KS4DnLYmrfh4tC9mtxcNC3bWlfKTKzRkkVN
QHZxRZecs54lZm0kXODKPFcNB0BUu6nXQ6+jwKk2QGkumkJkk6h2nI0DJOHQNxvHAZT0x5P8F8F7
8+eq+xND/QqLdKxKxJs/SNy///q/H2AsDt0fryv55z9eXpbzz99O/3nLzoc/tf0+XCZZTW9/6PJt
/v4sHP2vb3dheP/1l/8BFL+DDP/50p53/vH/jifGVFoXLT1gcN9Hiv+eAfgPT/zPr/2JFGOyGgMt
DIKKYtxXQBDJ/iSKMZgQEzsjCjI4jDDXk4Lm/YsoJgy/82djPf2jaQjR5S+imKAtnwF0jt0o8vC7
wf8bUexdiOafAxUmX0UYo0QBPLMAX5G8CVQ0Lp3BGwq1Yw19EoH7RKpl3cdW7zVbxzRYeJmEnjdk
3d0MvxJsUnVVRbOfTIXz4NZdl2ILbvkMq3pVhyKGF9hpdz+M66s2Eu6u4Z9sQ17k5Ie7Ls69Sznj
hQFJmsBcyzWcEzLbU82WLiu99sZxO/fKmYF2xFNF8oJ7NJs9H54qhIqk6Fd3Xy5f62JE0etAe6qQ
ywOGyTXKTsBVjfDxpX3u4Jck/rV6lQEIna7yMk2DU9fyWwga+2bmoA+o+zWA+ETG6gW2DVCFUFcp
CvYwceFhrVM0p21wUfLmYk0AExSJA4NuyzWE36U5rqx+pcX6bD0FbWsKUXGZWiaja7zM7VDz4Gpv
Fqf/ymw7J0tU6J0N4Wn467GJF9gZHbeHGNpZ4SqRa6L7zNcUKUzxPQSLYtzppjMPjSF+Roq4Qa7x
WM/DnHDUIGkQOj20mWQAvucWBHREKR5VQ795Lr5NpZdESvI617GXTBN0AKRmk5Qg0HwwzmOcokxu
Eh2NK4Q8+bhAa++c8Ml1Y55FMv7mzfAsfM1TYH4lfhjURm92ykNpxqRz6AL6oivxKa7dl5p5Jumk
X6WFPtGwO+gwuOPReCwhqXtFeOfXcx58dpGiMSro1qzDQQ4LIDhXVVsdkOMyGC9Vtjsg67ktVqW2
CtHTdCbRy/zJus0VZe132UxmwznUBTt26drLr6WO52xgGiqU00CTGZ/xfonDtIDAK1Gz+AtP5kDc
yph/E5UM03UG2KAK7xOYp4xbJKMGSokrwwgEyLpZnRkIyOhel36Vg+rzs9knUzoDTcrMiFrOwiKS
9XodxZPIq87kbQtkz4JBTwbLBqBzkZc6bV/tLI+PHsrRRNACVnXXJLwGWOGzu2Ktv45IJ7cUZMGC
/y9YMR4AsCTVuISAWJerKJzO3tjHoHphVCyuKRPhPFK+DGnBxx89lSKr/OIogb/263ru+4lsyuEe
W3MO+O22ZdCXzSGM5+d4glJeNvMxDDUeoAn+QAB52w6bepS3JY1VIuIxDWGsNyWeEkboAw26Jw75
3LhHwYouh43Kk9jUN1P07CibkRFYllc9VxU0pNEnM2wZoDWVHG49VWMbi0mZOAPcntoAc+mzXks8
agUsr344gfGNkpC0j6ikzkODR0N62MXgTm3rkdpUrVMIyWWCElMMKu3jEuQj/h2QOjw5lEDro+l+
VKb5plnxpbXiehjb73yg94uv7suuVkmPzD2OFpsCvi+TxVU75DksrSMLcAPYEFP2aSzvKWN674x0
SibIVUm7Rjrj6y1UVpACRQXiIL4SjSmzCI0UHORT3ok167rmxTRDlVUCklSjg5P+IeeiB/Oo5QZF
iZdyFxRVRHZBMY13A5Rj2yJF8ODLV4Vcd5Z9D6CX2qACLeuzszOqIwCkFm0O4JsWLh/0NIMKi+sX
Ufo/WtODBTjpsRdfbG7nTiYxpMNwYDn34i3tDg7ncCKi/nHxceXdYSmRHnR0Ww8y89fqEcrQXWCx
eJQjT0aGx7YpTLJMiSbmSc/ss21epsa/NnRs01bX06Z1M9+zd5dVZxHbEzk7qMWIZ5O4h+oOlejV
kequC1t3YypQnwzSj16iKwZtx1u6IK0CEJKDwCqksC8BHxf7oa/uWcmqpGqhXbTdlXLVE+RAEbXA
1kMobWQAjjqSbPA0mJZyM7fE2wIptDdEJlGJykx23ggwupiTAVx2YuYmwp8GoAVrvQn0uGRBWHyz
ZbhkKx8imGkPZYg9ypkWccX6cetAH4dywdqM89fRjp+5t5xjRfnFzj4vlW22siwSoYN2H9TTOQ6w
BJXkXVr7gDkIbpPhHOEzqF8dEe3nDteDR+2Uk0E81MLJQ1ncthYm9hzLu6DySO5y+cyszspx+A7P
sgGKoM6DqT+HJUdl31e57VtILBP0EXeRD7HRci8C53pYmluf8x9qEdD6+ZU2Mdwm1E6ZZBVilmNh
s/lEHBoJwR0iX7407pyEQkFRBGvuNvRTaEK0qfA+Rc2oXEiYSNDxiH8P0RQDZMFbk5AVMvHnAFRB
eRsN2knEAp5TQVuLujkHgnERaZPC65/asQXdCPAioZH+yoJk8BcosT7iSQ/ROhmtE2APa3luQpfl
APrGa0F8em77fTtY/26ow+nUetGTiEE3qNa7N1EI4Fkqm6u1Xq5AwRwUrKYvzB3RgxNmuomjHHxa
sOnACSacA59Dm9AhYjDyamhGG+HY7qqcY1zxwNNXa9BuZe24W0FDbwOpiwBeGsp0oGI9efGeGU3u
0BYE5JQX1zSyXToqoEdpRHLZOfamLjUesfpBMvOVFkYCKoyBfK79OWhcdHmMfpdzzqvNOidN+QM9
GLg5NdpTeqhfQgn8bCtzYZizWwJdb4y+hUvVfi2ZhePuw3jV6GeipI3SiBUKaYLXgoid2uMff6qh
5O1nBNQeOMMS1vYTTPMxd4f5gpAiNetn+RCpVqdLoeNdqLEjxpO1V02EmscTMx4FeK9JXOtzbMrq
CDivPQjmxigfnHU/LNBYB0i/UhGg/rUhiWj3szE8w+bRPq1hV6RKo21DQjzyi/NipmoP/CvegI4k
hxImYzpr84JnDaw81JfH2TEP1SSg45FRXQwT0O9iWTP5bMOlOoWzWyIgd9VVc7MGRNx4cT1mnSXz
kbriNjDLCMum6O97trhIL1aB/TNKA6gAD9IXYrsM4Ixp0/J7XlDoikOXVHNU3o2LrG4pAYgZgpa8
/I8/MbpTXYDOjDkUMBwHmhGEl1ECL/fG8HDhtkfAcD0Yy3gySyY/aTWMW5M0NX8KABFjPw9lsojp
Ab+9psY/6ZpmQKnllSaAIkaoCC3agVCfWZkqwNW+EWAgbIXMZgKXWegHdNv4267rv/vMr7Yl80vs
ZiAvQFRTKNTRdtLxDzXjJHuCR1PIMR+wVnIm+WfXfl+Wwofx7ryqphZJdGlaq/QaAmzt2T5wSBq0
5JlXLZybeEx4EDxUXv3QI5moEQs7HUJWb0eSOAvCYx8GU7ogqXan8MsE5jEZaaO3tTTLEUDXcnSW
Vh2HyklYAJ6xPKmOpK4HEVDR4FUWTo72gmSehnoTedUPY5BqOaB+iMvnlMpm2RDPHP14OfA+utGd
QruSCPhmcGWq12k7k/hWOth5Ox2koEGwLczVk3SLbR+sYEttgARC1GkJKz25mHaeigHKWbaN+LCk
kH2wKwjQAXHS9eCx8TT/QNGCbJ+5OfPsrl3c26Lp4RGtx8HwrRus4O89/SiG9YlO5FSYetn5HhpU
VJN3nsfB/jU7SB9826J1MVksJC9YGQlBDZRJRMij1me0R6hD17g7Rapds3gP8O54iswRRJbq06qK
cuYD4/DQdhiznUvWjY8OTrSCoOoJTJGEYXeEssfC+gwzda91i1JDNPeKCOSm9Y3BwcaYv0BOrhKp
sEHO8lO5Tq8SESohh6pYaMpGPFLuhEcZrGsnJ55Q2zyVpNqiY+xVivAUsCj3+vaV+ZeqYB0fht6J
gSPwnZ3o18ABTUp751GimypQ/MDAUyZe0zwh2j6MHvKsWQTYMzr6qS+8xPThjQvVPK1DPzW2B9/o
3Eu3a9IQzGXhV37SjsLddPRG0xZqf9FCwe+fx3ndV8hFYL/sIDrbrfWro3KDOh2KGcAlT1AaAxqU
dZBOMXSlafoUNORrUKzf5wY+Fho9kmUB7tQzQVMYGUC8TbxfpNg04N2PRvBsQIeiM6A1AQAWzWrg
AkIsamd18Fihks9aUcToYAJYvpZoNUAS9DBIbVMHJnEquq99N2xLN3LQwAR+wZsSyc2YBNqisKt6
BK5pJ0d7Y0svrWnwoFh7v87Oy+pVYTKuOvMU7/aur4Ca4IH1GOzCCnzbYptvtnGg2MB+QIb+0CBy
ZqPtgbDG5Fy3Q2oMeR7KxwBrYzKPAzFoV8KVDmwFpQiske9/5d7wnTHcw6YhWzD0KaTc53pi41Vc
loD80Yy2gbB9As1DNq4HGKVf+2TBRZtAvZA2m0aiMkyLS/yhaRM82AjhlBzjdnoJBjsi7WqCdFHo
taimjueSuEtayvZLtBZoNGBfGNAGBYDS40uOmrlPJ6fMPQQDNeSmIrcwdfeX/uMEDvrXqbwUBdQ+
q+bG+LizVTQVADDRpzSszrEEBIN1iATZG7+GIi4TpcpNOI0pWSMkxsMz4KSzstPRExTtWoO+MSQc
Tswt9vEEl4uCn9haPBhDAcw38JByhK158DjyKH8ldTafbFddQ9b3c7H4uJKo/9taYbE00ZE1VXgy
jn8PdyRIGBOIaO4AILefgAW1qQtyUi7FfEDVtrc9Lm9o/Skpoz6nobge2+hQ+dxNokCCHb0ksXUF
2MLa5AIne01F4NonAcXdas1iE74UX2gM5qIkNe6ICZKaG7r3yLNqzS6uebUvS/JZImKgIyIugWsj
O11yz/TlNpRIKv0QDhS+6yLrx46bnOunDp3UeeGNc8678AzG4qWZ1nMQyaNfLt/JSG6r0bBNKZYb
tObAoFrVRs+jv40oCqYeGBYvgWtVo4doNT1gg0I+JROnwB5IxFTlUGHOHOdRX1qEG91DrLbtxZib
0zjqv808flTRNujQ8zBFQgMOUyI7oWWS1XC7RBmioYwUXwD4Ixj7EfoxlN2rCIfhy7rBzvE9qsN9
HA/lxvbrkgRoPQWmPiPaThJronxeuftiVWAz4WL0+whxybYHiuw5daPORcW2Zhp2blx334cwPq2k
jHMdZ06jrrrCPXbGjyA5925myIWKtu5OUE53Q1leV7a4nmX/DeJMiYcOtdYQe+C6602ncT5r3wJb
RCEZyNcF+lgaxTqPwxUlQ8efuELv5sCNTtGDua9nVIbFhckTowMKE9wXDfVLiTZFC5M7LkW0kc2P
VnmHtQdVGMHAToFloP2AkVd/lk3aowbICCG3bR2gU2GZkY07fAsc44uSAOYb1lw6zXYCbvD/12//
VFv/HEr79ed3j/9nytZlXILnYSj8+9LtvwZg//3zf2m24f/CyP/LqDovxBRNFsBm+VO0DTB43qWX
oefMhWj6s2hLQwx7gFcVRlBmI7wTCErqX6Ithj8FLt6Njcgc4mWzMV7r8B9p+l/6O0Zf/PX3n8dA
XBTZf7wxB698v0yCIOFFyf1p+kNMKhVMLZoqZp8j+FprzCdOghVv2vj7MvyXj/+39fbPx7+xjiBs
NkavfbgZp74tr6a29r0kdMfpVYHTAZHhaXS/zt4c8vTjI17MvP92QpdxFz+fUGebaGkKVHaj8upr
9PBIk3J6OS5t/XDcf3yY967bGy9xCpCF6LIPNtwI1IyistGCRlmQGh9//nsX7o2CHsbSFXUMlATd
sLBHYyeM7manR1JsIrRToK3NBsCHjRR3Hx/wvRPCc/7zdYOTLVR4OaBqEbGuBuw+S8oge1abjw/w
73kj/zwK5N8HiCBlufNCffQ3mqF+LCpO0YfgxoBlgbjICPsbm/x2vf/4cJ77zoPwZq6JCDvIT5Px
N0tZKrQsEExB6GA+KBO3zsuCnKPODNMA1hcTOke0AkUU3SJlRDoMgfzo4X/vjC/f7KdHsS1Np1pf
+xsdET+l4/ADHf97CYUC1HF5+vgg79y3S1T5+SADFqtGr5G/MWYKn8txDGHju+3u409/5xSCN+Gh
jeoqmOjobxpaVd/dAZDKNDFYGXh17ADSsDf5xwd673YFbyLF4GhfSO77G6cseFKswRPxZ4i2ARAa
GxORLOVSYmAJ+i1Ipx+bWWUfH/m9C3g59Z/u0ghtUggiffQJO9ZuRm9E96vAtJ7yNw/wJlSQtfQi
gy16E7glipumAb2brn5XFb95gMuZ/XQGpDZOP0zC2faDCYObeYiscx86zC1/EVPfCUbBm9gwRe7i
6tXHAgoLttUVhxzkKA7ivKvlmDp65Tv0btJfHO69O/ImUsRDA3aJmGI7OBDScj16Qm3WqhvU9uNb
/s4eEbwJDZQNRaSFE25ntNjNuz4YegAevYf+TFHNIG5/7zBv1r8c0AFN1y7aChBFD81o+LVEC8zN
BIz2+rcO4b9Z/bpZI08D2dgSZwVw5EneHGIdYbNofODvv3dD/DdRgIN0bKJQRNsRLhAgSetex6UH
Hvvjk3jnfvtvl35RGRdXKNguoSTwROuVvQR2EL/YeN652/6bBb6ocMAYzSDYqha3YW30tMHOilS9
8hbxm1fozRpHj1FvWlNHWzYplNStiVYnmVyDCuHja/TeSbxZ403s+ODOL7dAjjTOJV9qd1NFYpmv
GpiD8jev1ZuVHhJDJ+/S2FiYzp5IbOV5MjE9GeW3v5cS+m9Wdxcr7ddLicXHvG7J/BJy++04wWw9
oMSM3SvYQnF4izlnNPi9ZM1/s95Dg0vmAiSEA4zbtOW+8easX1uH/mKlv7NN+m9W+lqhN2smY7j1
nJKGyUCWAOBovEADmTqiIBwvkMh+cbB3ojF7s+ZNicFNncaz5ndKYLbXgglEx5YQpbKhDCvv3Pgq
dI+RN3vry8dP3+Wj/0tSzd4EgBadkeFgNfrfY8K98wDXYfo6oeVGbBw7DsFtU5MWbV0Evt4RPV+C
PBuGwba3Hx/+nQDB3gQIUwRIfxun2KKhCE1HrCWpDkKRffzp76Ue7E2A8NWMwSBEwvYEvTpsrFeo
eROVdWu2mDm2lJ+Ew3S3Yzbq/fOKCq4/oZCK6ueoIb7/iwX+3jm+iSBRX/ti0BXbihCwehrY+LtY
V/CYH5/kO08oexM/2pEGnkEn+JbRy4wfAwtpjNr+DnMPLITBYvlF3fLeabwJIIs3BlFdlwySqK1f
azSk3BTgyn8Rnt779DexQ9KyB5gWgtHFyDO0DWMMhk0WKFbTb66tN5FiqqTxyTpG29noguxZOBPy
JAVlGHOB1kkYFDYQ5VfR2Yn84s68E9nZm9hBdY/2PDKiOTAqugV8f4z5R7Yp5XdlEBp/8Xi9cxT6
JmhYZhu5BCgOeNmiP3NGb1kvSpJxSKW/OJF3bs4fUNhPaWgAMauv5Wq301LOW1IFCtq5H+YfP8Dv
ffqbGAAUjjsYv2a3NamAks9enRWYpfF7DxZ9EwJQRYGyqbAUCIwWUFnep75k429emMs9+enCeIHA
OKW2tNsqdOytVj0BoFo67Ffp+XuX5vLff/p8Xi+zoKOxW8wPifeOS2WOeoD95qV5s6KpUL6YG3z6
XBBMqeqwmxm3KX7xXL4XfC/ziX/+8lFPbKRC3Fc0u2dULzvqrCdQw88sxoidCAN8miAPBWaddeH+
40fpnQ30wkj+fEiA8+h6LSbcbFG/uA5MynJBf27LBFhAW8o0nttfHOq9ZfdmcfeFD/XZQ7caeti/
o7xtVM7QJ9FvZ/Bsv7iE79x+8mZpUxWqHi3HeotReeNdPMNT9djQ/KLCuGzx/2XrJ2+2/rlH8NNo
Atl6DKQfFuCr0zRHLRh6FVjxjCEB8B6K+hcP2zu3hrxZ5d7ctQWIqmU7+b6TDCP1s9JitoMAyFkM
cJ/F2v7ixN67bG+WPHb8omk8Om/lUGPuA5iz/8PZlzXHqXPR/iKqkBAgXnvC7Tl2Ejt5oeLEQYAA
IRDTr7+rc++Djz7T3Oq3U64TqZG0t4a9hnYbirEQu/OrbGHqTxjdj6vMT9K2cGa8PwG6pq67AHyH
vqzlTVQV1cputfQJp79/CHw83AIWYYB20yYd2mfI6RTprTKVfL/sE6zQL0jWN2mPGvSYAvgmp/lr
iLIbqsagc5zvYekLrOj3c6dgnAOv0kiBB9oWNJgmQjXrfOsLhx5b2thTObSLc97vVeX8AN0QlJY2
AhI/v+6Un1+W3akV4oWateO0wf/7BEYbuvH7YO0TFgboHzfjwxR7Pk8MF9ANjKA5uKGn1tuLB4hY
wV24vUpki9abuQWaRE2PKURjDC9QVwtovjINS99gBbVgPq9d6uINh9H32qv4PmHOfNnw/5O3/jBA
xVhKnqVonLe83EPaddqnQyDganXuCXchHxEriMcOL15yKvDTqYbYi0bpngFHwgAsU+ylDd3/V1j7
vx4K//+FEmKFcikUBfXSNXtUKuKhde/zonn0x/xNeN4VtMZWXouXtttTOetjymhn3alaDGafZlA8
TMZbXkRXjmy2QeFcpdrdi559KTN/10At4bIxtGLcTXztTQKspdFMOD/kMc/BkGvH7BcryHMYjZed
EIm1rTctJNFwSDdQg4L+T5ADEWo0DVe+YiGd/xvQD+ss9HInBWcJislg8xxSB/CWam7DB+RCubLY
FuLEtTby0TBaoUhn4ploqCAAgVhA7OQkA7C7aCZcK9wB9ItKo9I+9otJPUUa+u2q5JgLkGohyxZB
MHTiZXy+s6WvsaKeZAmFUGBp4jRp5XWUt+Qkf7tG6luYDtfavY2GTlo6+SbuIu9n64w3IFpmkKFx
VoZqqX078KE6UwKV1sWZcO6RdX94SfqlUOXKi8bCzmQz+SLwvENShV2M0me5ESewf1+LJ3DKr6MC
KiHnp2DpI6xgh2KFo4FZN7HO/DvwsAHjo/1DF4wvl7VvRTYq2dAfxhl9D7LLiRz4nE2gtvol7FDP
Jd+lZOVaEc2zIXVwRJhilsxu7I0oFRdJ0W1mUktwE/IsDhN9grN19R3AGCflPl2ujN3SDFnbep+C
6FGg5VjieHg/TbLalUNErxxgiw9Al5uVG8Ln/cAr7b8J2TQSWhRJbaCelz8UZdGDLoFvhRbfJmii
v+dHcqkTK/ATDqJKDypIPPRQqCB6fihLBfoOYLMwz7toJyY2TTSqApYpp+xiTvL3wPggO4CJ9Xj+
Cz5fyuTEoPu4b0FsotOdzpBN+uGetCnkqfsbwIGfLmveCncgtqI8EYWJXQ0cJa3rfTLUP2XDL/z5
pyT5YfdgoL0NmYf2uQOxjyoBRb++JpSt7BxL82sFej0kSdp5KXTLA+dL7zYjiGEjbprAgLaQYFkJ
ic8PQxBA+u9HEKKgD+RQWC1g7LsSsKu+/paEZJc2zb2hzcoZZWmqrah3oFOPnQNjVQDDNCfzHlJq
h6QU+/NT/fm+RCIrsJmCNNKIIgckPPsrPdAb5q/MwsIP51YoKyg5B8Bwmtgj3VG1NZiJkJNnZiUd
LvxwbgUxkNmAwBn8cFo/uwol5Oj9ohHh1k4tAZxXYFM6e1LzX/BmuC+gZntZ01bYmqaH8tkQdPHU
5gRU547GufHalU16YUHy00R8iCoOoFUOk4wuJslDIVhcd/KGUxWHrgtBXXrZsudW7Ka0Sx0wHZw9
8vGXmYCM5wa/oKQGcqrbgEQnL1uY3ApirPqmkS7OBP48qC2qfSdSWTisZGeyNFhW9PK2Dzvm984e
gjfxeBSvjEHzaJP+1N1meuj31b52dvKL/pbUu7WXtqWIsEJZgIoE9sHUxZDjuOvc7CcE2qAN4CRv
55fXUvtWLA+oI05TlUAJUKirDDUOqCHmT5ng08rcL3QQWiGtjXFRXkUH0KF+5Kp6A2zjjgfRZdvC
/6DvmA9dXxA/9xrQ95EWb5LKuzb0V5pfyBihFdjkJIXgjaSLo8GDFEftA4rOxmAl+hY2ndCKbdEy
4JB9A4mQ2XRQsjRv4Qz7IdACSOa1F07AaWI+hPgYGQayFhIIDNLAowYOe+p2Ptez3KmmbtdOe0vz
bMW4GqB2jOpYB1qN+uUM/cvg169uIleO+0vNW6Hde7BJCjwMVcUyVEVOW7IjcRz3DBS+LwqF0Apv
DYkWvP6PuFFQAQ208GcOfYuk4t/ON7+0lKxIhoqZy0LhtbCc8u507mRgpfIsPt/40vBYYWxSDXwr
SATxSdYaHL0jD/heDvMKDm/ht9sQOe071ZSC7xRT6tMt1d7P6KRPc9FvtxFyEyQ08PDUtTGb+hsh
vet6qB+gzbkSwgtBZsPiKMqcQAw7Oi6GBPz34Frm7tcaP3/bJM28P/8NS51YkVz7QxX1DJ00EArZ
JpG64jwFv6P840Ad6Xwf/16Y/reQQILT5H+IZKNoWwiI7ccBgUxWC/CvTyjUPUv/jzeQW3CVol2V
CpCnofo3CAE6uquemdM1MWD5a5eUhaUWWIE+OB4yLjOYLkEf2s5/clgIhzPv+/mvXGreCvRugMOO
gh52nDhenFL/DoqAR7dce75b2MMDK8j7BGouuYQJzdBl+5COHjjlLRj32kCEGH5xvl7JJkshY4V7
NjPQzGGxFUdCbQs23Zf8wlNyYAX74GgqgVvRsSh7iIpreI7dNQHIjkNO8UB40TzYuDi/AI2pqCFv
N0zdo4MkKwV7cVTx9XzzC8NjA+JGAGElOOFQz6Ogd5WT222BU/VWBn9hEdl4uJQKH2cZqmPJyMuQ
59BqY3vmqJU1uvTjrWgXYwNJO1dAtolmbNjTooYQWIoScrHy+08NfRLpvhXp0OtNueFSx/PofMlK
+lU26nGs6niszP78BCwN0enbPiQTmfkNXgTQRZv0dw1P72ozQr14rbC21LwVxhKS1GXTTzB78sLf
bn8S4OC0+0LSIVvZk5Z6sCKZhj0ofxkWqBkmUAYluUkbJTfA/K/cvJY6sCK4HBOnG1uBT2Cp3ngB
fUiE+yB09OeyGbDCuNPMGBZhBpBQb/qJ3hSiinlCL1tDNsgtGlJp8ibVcVVk34E2f4K+/HPQpw8K
QoXnv2BhmdqgNhT5tYszt45h8LD1C4lre3M78vJ2gA3W+S4WJsEGruHZtUuCwWniNuAvQRqAcFrF
smheL2veiuRkZBA2Uzm2VIzVJoKf2SaFOh9sO9rL8qgtmdd58BDNa6i2F9H4bRznL5oWX6Di9+38
B5zC9ZNMYaPSXBeXw8p3m5hzCRqryBtEGgyJns83T07R9Fn7VhzneZTP0KHHz2/UtzksHzVv7qCw
+ObB33Lv1qD4htRsq8bzN3kBfV+82BDoceYXfp8V5X3uB0kJ5mQ8R5pCh5Pd9wOskc5/3dLgWREO
DShe+2PdwH9nFpC1DL2mVu886ouV96ylDqwQZ1PtRqiaN/GkWohrE9I07SZJWLNWxFnowAalTfDq
4bpMVOz7qZvuYHsA5xcThYNeGaKFELchaeAZw4Y1gg9Rngx/8HJ5OwZdC3HR/N7Vrjqcn4eFIPes
W3YYjiN3e1dBQ09/87MJEikBaKce7vUrn7HUgxXnHWx6p9ar8LA1z9U7NGCnazLT4lcxjdUaEmOp
j9PfP+yoY6YDPYwYqlrAkbMLNIRv6dMoyUVwG6jM/bd9SesBWmBGxbri6mpq3fYwyFqs7HZLK8kK
9N7rvQkC9qeJ9ucXF35ZV+BUqrXq/FLzVhx7yLIwMcEUQy2maQ8hbADYSUoqWLtFLi1UK5ZRHYUv
IWReYh7CCaPFk6bW/FtdVb98SFjsLluoVjyHRUkBU9dYRqx7hjfMF9HNLxFvV27xC4Nk49DSZIJ4
g0ybOKyin1UN+2PB2Fopc6lx/t/l05RTyB1TQuIf99SfTgCNWVOU/WXLx4adqa4TeehBfj1x/ZMX
q7vTMgj254d96adb0asnB5gLyL7EvO66k6/FsahWQWynh8hPdjgbZdZkI+CZnNZxnk+Z8w36wgRm
e/CmTrynwDWehpAXvEsg6xPy6bENk1Adm4gGCkoTxueQwqAFKbYsgklFDJ6PB0cUCA7qXyMPynwH
RwOCjbLoqvxYDjB1vU5HEORiCJcJ/9FrC1ReYS0fwCqqK4rsOUrgA34V+G3Id1kTuNNhGCOS7QPf
a6sfY8hY8tixwMnf3DQozB9ZhXCoUwXkn+4DPBHAhyTLw+mm87pq2A9KQ9cRPgyR/xSNJZ0A+U0g
a0MqD56SeIad06sh6ssKxACoTB7h6ZxHxzr0ouTJjKMgUGVPXMiSMePx6sLpPE3zh0RZjszgl3t1
7KD2valP+oocPorn18pCFqZWHgOicsLxUKpYQgrspDAekfQ6CbPLDozUymM9SkijpPjtvkmQZSQM
9KJ45tHusl9vZTEfYgMTzP5UTCOoIydwq4Bwe/4HDPaVTWRpeKwMpt3UCwrUIfG0Al+mGinMG5yf
Qa6/XvQBNtouBwO6r0IX0QTNSiCPHXkAHTC7gldQeVmqsSF3IsjgvEshmgwX5+EI6U5oGUvNns5/
wMID0b/iz4fFqcu073u4Hcd81PkWwN38Bkfeed+Mmh4nL2tuDXEvq9PayLumyjqQguAJCxG7cePD
xUhXMFicErPyMQuzbYPvYKwJMQWu6lh3jZ/uosmvjxTg4B94H4Gg8/kRW+rECmdSZWR2PKzZIC39
cS+cTL3DA2X8Ezr4pJXAODX2SZa2UXdd2cA1TnSYFib/Ajt97Ttw0Tv/AQtHh393nw9Trsyg+2YK
a9yU6+BrpUrzWsxO/aeEJt2Pqfbqv+f7WVpaVnD3fgOjFwjOx7KJZr7x0ixE9dCB0mpTzF6z6TPH
nyAYOIy/zne4NGhWsA+qgpDWmOK4wuufpjZDnGXZhTu+jbVT4ZDkc4pN2Zs6vY0MCbDvD+5lRyEb
aDe4IOP7GV68IEkprwWvipsOniTfLxoY9zRDH2a8zau0SOoaWbwy4bWoPPcnLrnTSlgvDLuNrAvh
/TOXLY6iRSLl0VTw9wjdbg2CuLBa3VMYfvjt1JMmyk4bHC8h7CnVPQ5xPz04JZuuXCvmLX3B6e8f
+oBh6GhGXI5jZ6q8dwFCwftcmrJbCbil5q092qcwMBZ5gVtrEPbOsYB66dZNhsFfwXkswN6Ia+3S
IEND11/yKgZiqyses2qa+DYJK6p2Q1s7X1NIKEKwC0qLQYf95JoHk56uhQO5+QvXgBXrsC3G2THH
qRJq29ATdMocb4hQ4FfycNkStmI7cL0ZlxEkrcTTeXlbQBYbjyRj062VQz+fJNeG1c2u0aBiUwjb
Q1UYx5AhH6DsWbA+umjfgHXNfxdZ0M6lrig6aNPste0KOKWYFxAyfl8yQK4NppNdOXWRmatY6ard
jqn3d+78td++NDin4PwQIGkzk7aF7W3cQ09V0uKa0nblhPZ5fLuRFd+l47jpAIWaeB4AbIWYQlwJ
+iUQ6R1cFb9dNjZWfHdC6pSARhfD5gM+N6QfIA6iq5Xw/vxA4EZWeA9hhms35jbOpnq+TV0ywpYk
yr8yLujK6l/qwgrwNmewfq1IGeO8dh/28FMNaCzMWm1haXqt6E0hmMcCWDTGUe7ADCcR2ZVU8C07
P/pLP94K3aEIMg5J+DJmNZzZJjZDHDJn/ZUITXWZiBPM5/67QFk0gvxfuSUOyTDWayJ+lRD63Ezz
ZSvIhtJpBXW+BK48ccTEcMthDABhyJ4+XjRCNp4OdnRTPxDs/rknQCKGSYI/H0WXMyiXS6cO/57v
ZmGauRXFEExK4MKQIkkHjgPfuSriw7Zw3Ki+bKZteF3pZG3TR1kZU2meZE12pnOfUpLsz//+f8SM
/z0Vw9bmv7MMeZQODmj4AF/CthOOgKTqHxsG+0gBB6h6PMCK+W7ykr8ujODAJ17pd2EB2zi7Kufc
KYCl3LezR668oksP/eSo50pAGvH8py11YQW4zGCq6dJWxplJ1AF6qDJWJ/XeLvP5hZNjBbmandKF
IayM+1n+rht5Qx2gfadkXnn8X/oEK8zNBG0nM+GH49DPxRZMdPUzC339AOPCur9sE7XhdZBGShIo
4sgY0sdvviyOtRDPKp9WTlILEWLD61gP52YflFIQo+skh16zJ76GpltDMnx+I3JteF1G26oSyWkK
vDwB90A115PoXvPBq/eycAIYi5RsZUWdgvqTWLHBdjUkQEc4VMgYp9u7PIPBrCk1KHsEylgQ+lm7
TC6N2Gk1fDgZRMEcTn6LIz8ZOjKdvN9TB4KltGmPF0VGaMU872HZgOMzvkMEsGwpPPbQKqqhS0vU
hbNubeCw6kWlATaVcH5JRzhFwpLnnlLlrzE2/vHEP5sLK7oD5tExCAyWFVgOJfikjetDlQTajyCq
EL8/iFHV7Q71d7eA/0TCwavKoTv9Qnyw35RMFUzWmPMUpnCH0LAb9ky3DwWkXl9VTclwGNQgmq3x
8/G3VzJ206u8u54y0YOxZ2DqPEcCYq9umbH5qyCgKn3RiZinB+ECEHufK/hK7LwSjlx3Xu3BlsWj
cL1YOZgu5IXQyjv+HDT0RGvfpwnKaFDVj26HIC+vBubmL5etESv1QE7V6+celgZd7n9vE3eH9fel
cKbLlqANB8RldiodGMLH3txCApuyI5wDX6Nm7fK0kBZsRCDkeEpYjYwFnisqScEfmnQHUxhgMXYz
BFzn6xCcbX5sI9jkrmwGC9nBRgmSJvID1vsF3qSdYM+KQR7SpjwEAYrqHShSK3vCUjenv3/IDgJP
e8SD0HvcKPi1zbODBESna1VVh2Bo14q2CyvMBgoSWBWaQpsCrr8mewZmnT1wkY6/xpw4K4+wS11Y
WchNojClCqbPcMcogt0kx47/bZmau6tsAHFxJRMtjZeViYCVSE0fQP0mzVAdORh/JEC5gTCQlTOn
W96vFrAW3gxcGxmYCrzbJDDSiN3yb8JfAZPed7P3V8FlYNTqWBC+BwbovoOVwvkg/bzw5NoaerA6
hgtTVRXxXDlXgghYiMAzqoMrbAMzX1LuKfwqRn7porByQuglsKWTYbSDME4IA2LZ+oeaR4AiBGkv
3ZUFvrAu/gc2iLaDDCotu7E26nasMwZF77p6lDhhr4TqaYl9snnY0EGoqTVZNqGEFoY+HKwykm4z
x127OC21bj0N9hkeTD1DRBxMHixNsynb5jL9e37Klxq3wt8NFJEylAkk67NrN/E2rA5WBn6p6dOE
fMgsJ8XSFuydZDfPDJQpnMhJE5//1UtzeuryY9NQEsxaqMzuILB+o0V3FTWPOr9sN/StCAeOEsfC
AEqeKh+aa/AT8wMcgp9SmR8u+/XWWSPxQ2jGek60Gw3Ehnml2o3nuP5eOuL9fA9LqcO3dnQo8OrE
hwxOXFX6nWbNK/iJ95BU+KJH75DAunLsRb8Bi+cdTr7b850uZEZbMC8NwtTpqcliCZH1Q18n4zVp
kB1bDzYJKMTwy7KUDSN0phElpFJnUPr0brTH7pI+uR28Ye/DjR1AlFusO8jam8uUMl0bUzjmbmNO
hruwZaqc4VCdmCvQmuTz7vy4LcSJDSgUgOo2EhasKIQHt2nvHya/+XFZ01Z0T2Ic0zLFwU52Bkx6
COBvZ+k/nW98YbewcYQ9GBIzbHDg9azC78kQbp3+lbc/S7xVeBV96iezzeBBdr6zpUGyIn6GWlXb
dwo2gFPq7joxmb8JnO/WcHcLCYVZMR8B7s3Cwo92nNUwX+oI/LZgd/nX9MnsXPgJVtibAJ6sYeNF
4JzPm7H4Aq+plZYXMJEus8KdBTM4sSBaxGRyvJMZTV56v8JgBEgE+Al9LSYfqF4HUuaQ+p1HN/oy
dLpu9iGIud0vWGVoFnc4oOuLag2urX83Og2BOkx3uq7pDlbwfVVmhzyUylnJNQvLwUYZVlnWBZyI
cGei2fGveVFN4wEq6mCpn19vCwd+G2Wou8LMfaLM3tQQxITx72OWlPdFot99dziYZo3CuZA0baAh
jow+rC5L9KNygTOWe1fARH7TGueqZOEKMH2pEysNqLBnbdKhk94MxcYpyT2ds+M0k5eItL/PD9hS
H6fI+rAlM2GgzmJABsjpfKiq+bFN+9cw8N/xmPJ2voulSbdyQF1wDte3BD7SVJQb7jhQtBnh7XRZ
61YKgElH4TLHgxgMCLqbGh539zL0uu/nW19IMLYkHsNTm0eCptt3blttsiABJq07WUBytkaDWhoe
KwlkeiA1atPdPoHqwTeVaSh6Be4crpy5TkWwTw65nnVan30xNJ3pIbSssUBNC3V617+jGb+qFLuq
Uv4i4J97frQWPsWGHYL+7c0e91uYopPy4LtVBaOnVX3Chdi25e+8gXqzLLp238BwBl7M98wD1Dpq
m7+GgK+WT3/Of8VSP6e/fwgJMzQQjAundp8Q+ZQF6WMZihupmgfWTs8nQtBK+l/qxwpvvzCB4zWY
mYGQB40SMspQT3Jwik1YJbspWwMHLc2KFeLOrMomkR50psBl2kXg822R5Nc01xYihJ56/TBaM6gn
Sdbrdh8q+pZJ9gVSF39rla6cGpd+vBXeohRlXSsY3vuRCDcOZcDuz0m9Pz/VC9nPBuFJUgBzWeN6
VifGiP2kzQQdVlNm5WEKqIRhn1Z0Tep+ab6tQE96L2EEPth7GDb8hnr/Hd4LX3vqp3h94EcFa/nL
PsqKeCWSsOsC9OOUeFRrYGA4qtFsC8GvOKB0F3Viw/OKHImFz1TvuRr1pst7bFC66Te8o49tmayU
sBcWl43Qi6D10JW+r/d9YfpDKTjsrpxQ3qYTGS6LQhumN5VeEMx60HuCtwA476rfM8tvy1Q8DEH/
Rpp6TR1vYfptjN4sSjbXeOnaR5FsNoWjrmE+mIMllD6EnfxbNf3KBX5hUdtYvQqOsF3IE7XPil5s
FIM5ZT6raqODHt6Qo7sSOwuRacvkJYxJTfIA3XSN2Mq0IKiD5GblpPivmU/2LRunZ8g0J0aneDkB
pjgsUO2cvEOR1sMWAsHwbwRrvHDGF5+NR9CZ76OMNQcIoOoNafxD54/uheuD/je/JR66MkCN70XT
/Q08uJ8FuXpOG3KnIBEYNJex+uFO9d9+ULJAYWCKogODG3XUO79rWX09H6sLR4B/rw0fUnRBKEkK
rwkPTWDKLWsGOK4NfnKVtKW56efUfAdinMZFmYjD+R4X1oYN6SMSWMcZKnaHORmlv20J6eqbgMiK
rySGpQ5On/rhk1TLDe4qKjpwwfdwm9tI98IDpQ3pg5Rd000UTfeUxnPW7SL44F02LNaOD3OYLBFh
g2E5SX7xFNSksjHhykpdSJY2ng/yOyCRTDXbjWAL+FVxW2n16AbhSkQuDfnp7x+G3PUBFPPKku2g
z3EYffrAquzL+XH5l88/CXbX2uV9qGYJ7VUMQuj8ncrB/wPtenNtkiR6qtv+1RvyH0bp+0DPUzyK
3lw1VVc8FRBL2psSRo7jVNcbIuGFKj32xYsCusmjYk0/cSGj2ijASpEml6YOUVqp8lfZSNQFZzID
oUyaawZBkefz47DUj5UDMqdQjA9JACN6p70CrXeq3qkBc+cqLedB3HU4+aw9PlD6Tyzss1G3Dgrh
RJOqzxu5F+04VOOWyExSta99EKvajZY+wSoVzckiVGgahWzjFfOEW4SrWEKBRewauGrUEm7A5UGR
NC+gx9okLblq5cl30fMGQDNxyc+7At6p6aAHcEoyj9xEAn5V932bDCQ4jtB9aIAL9AclvzGQi+qv
Nan0uOkp3JOgV+RCl9TLS7dR2550sI8+TLMiYbqbmn6AZR2Lalw0kqx2YIDJ82uv8Lot8ADqmw+n
vY2Em/MPXc/sL+wKwPAO58aBG6cJymST46p7Mr0fSX0NOTJxDWN4926qog5U1Ckbcekro9Jp48pP
WPZz4EQ511WVs9RswlrD8TrIgniomIyNK/QDbSdUE4sM2PuZiwKmFaUHxdo6nEq4CBewN87HIT34
zsw2GcuOUkTzqwAR4KUiesvH9CCD6lhz7Z9CLPK2EsbQ4y5JvHIb5C7fcONuZcD2Ho2yI4Sv+phX
LT0AlrorlP9H6elWgCG0JeF45w3Nwa9BOUj6IZ562KbTqNm5vSbbjIfb1s1RkpzkkwjoVjd/aHsD
n9YG/q7tlkE8GR5wN1CGhSvCIWpE3DbyepyeoGyzrUgONslNWWPHhSK1KDYZPFTLocbOZSDdXfxk
s4wL6sKYujWbtn1LseeUGv+q6R7aYnwbnd8tyf/AzuHNc95A+rqbG3o/crVRcHqeBvfQSYwVhMMM
MEnqZ9//wY0yGJ8G+qwnfQ09pY3W2TGjGDEFj9/pWxupnYDhLO+/D6m4x5jfgTRy9MfyzY16uMrL
Ect4yjZ+Nj+CvdJsTrD5bQfAxijr7Ak4Xyh8JUF9NUYgIo9wC74nXQffeC+p7wVNYWjNc09uAnhv
H5nyvWmHtQkOc5rjVIpHSN1N8GAPW7Wb5ia6x9C6mwG7Hr4B5dm6Zr+9iR7banzOcxNs9OBfl1re
JhPbhrl33wt5cCd+R+EEq/v0Wy76dy/wJSSz1Q6MwQJ83AGkXEe80Cn9arr20Z+x5JrG23AUyfaV
FG/17P+CDfwLi9hbO0d3Msy29TTcGHfcCYd+G7wA2s/lBL9c4e7DRrxyCOaAEr0raHcvswLroux/
O0PebuC8tmdZs0vMM+zRcX48pAq6T7BE3+AwduVm7fciIs8wp90xdTJMr9WTN0PINhrvfPpCgvAA
L4f9mPu3FQ1RSGIwnB3kXeTKpxSWJFM+3sqQ733Vw2Wj2TlwoU7LoxdEB4eQeylgCtxG7X0L+SHR
6l0q3GPt5lcQtNhnhl8NZIyhVnKTimrT5OSmSbsHEIXSXZ3VeyPSI4wUt1mR/UC4bWaZPKTp9JK4
7Q4+etuZ/Cjm8DEEL84Jwg3wdNsJ+z3SoADkrcJ/51F0DxPujcv7DakeWF1fdTNsEgu1B47z0bTO
wQTqPsWSylS1h+nPfoBRBWmjfKeNfEgzfWXkexj8pt7J0juPq4yDnINTY+Ff06TdBpq90EzgRgvb
7/KoouyZcnp0FdxuUlyrYIoQU6bzHZiKt9RzDwX8hDZNhjnlepC37eCLjaH8bSL5gff1o2fAOFS9
9wapbDyy8Teq1P188tIY++uUVLdTlB00DAo2pVsNp4zxFUZcj9UwX8FK+LmEXy+qSyAhgpuK4zyN
0j1zw0fsRtCEGXx4P3u+OgTGTa5CASfRKABXQ7UlzAjkjEVhdj3uzrsxgEl82kFfzjiM/ZiLpHqG
ZVykNlU3zsneGFp9NTnqTRtAacLHjnL2nI9jxDfhUJnnimTTrhE1pr/QcttlIIlPyR9/0npbQW4k
2OL/NfVzX07OIyMGuslZUwNDmjsEcV26LdjxghdhnDFPvLASdiJb6kc1TAuEDJtN4GNwvkcDvE43
ICVARzzLWViCUa+SDv6+nfnK+r76XkYpNG4JQ0rdzZBTqze9UOU+aN1Mbjnzxu5myKbpMYE0rref
EuCJrv06kL84iuKvPMQrW621B3/4zrmjY822ySBxhOqbMa0O7Wi0sy9JhOOMP5MiLh2/++U5QIOH
E8t+QMaXplsAtuvXuhLmxPpnW9HP1W0yZHw7lWV1FBQt7ugo3eroycb4uzKBwukxyKc+ulVlQor3
wPFb80Tykj2PaQQcCpWO9DadctSvdhTjrySh1XdedC7ShGLHEXXTOwj6TeNeYdd/n6Tqya5pVXQH
TttrUUbOTRfCBHDftY2PEOudyOxky8EfBRbLu2ak9g9JZyp9yGUXIZcb+j2jPP8xJ6JG2EhsmM9d
29bHLiTZs55993eaQoACjk9i9G77Mmr+pmXruXtYQpkfYIKN71mZ610ypMVulpV31E7A7otspH88
2jOFefTqq5S4E6y0VfKzAGwJsnGdvu/hI/o7cYeOPc6VjOIWG9NjyYLmCZod1fNUNs0VM5FGDLKA
V9uuDvDGl4zavUrqkR9nkZJNz0r+kqEpRGmocW5g7fytBe4iv+Y0CI9N3sCaXDg/NWFttS9GLwue
6khnP04Wa3Tj4l30d+dQc2hN1NJj18LP4cFAaXjcyR4bcTOxGvHFogob08TkQzDW7d6Bi9kXMfjD
a8nJ+I21bvi17kh5jQqAf8iqaohVJ7IDFLjpVeSH0z0SZv8r6B3dwopiyHdF1/ErluI3TRPwaydD
5G0UceeLP4FUMgU5AL0hRhH5w3GmLba5/pseSZXv6nzye5SCwsi7hVd96W+zrpZ/x7kpH33Y3EMb
vRc31TCEr6GXlltHCLIFzNLbDj6p0EuDHQw3QMHhFlp4UMt6DwRqM8h3vIIzTjw0jdb3GWdk3M6V
RuqdRumpJ6iEjM4W7LnmDZ7n3PU2ODvyVx1F7EVmiSvuGpgVp6AXw9vtrYIudbaDCSIJt9xNSX8s
xoz6+7HCAQeW9TOMRa5GMLOn/QyWlrOZ+1E9+sD/thsyhmM7bQMfSmEHyKT/H86+bTluHMv2Vzrq
edgDEgRBnpiaB5KZykxl6mLJku0XhG3J4AUkQIIkCH79WVnTM6fbU111oiP8Ikt5JQjsvfa6YNpa
tUTKnJvKiR8KC9UFOVGbGiR8J/m8zDvfGUCSRxW7aR53JoIbS6ccSFhZhQ3ioYblWFe0SYtDLEu7
oq972yH5nPnALsVggmpGYD2LIhS8Pf1QN030RVH5xOASVExyCAQazkE8IddqWXJGRYK9z/HueUU6
eo8CMJVyOEoBhu6WVAwFjAjqcMeZn4KCoMRGwHpPR1PO2AU/9KMU9dk1LSuydVvHfedX4wtEDJPg
Kwqe2V9IJ7PoJksZj5oCGqM+PqfcZfP7PCM18cm1AQQYLrRTduojF44xqEWwUN6KJeqy+rZWc8sf
dYzQXp0bPc327JbIX7DHpH4f1U2odq7uguw0zI4FJdIlKfnghsrByQxf9mcDKDFFjRgtBFFrE/2I
4IBmKWRLHdB91TVf5Xpt5RyP0uwm7oZe5zU8s7ac9FH/SlqUFuVaCWRLd2rdWGljFIwdQSEPemZf
Z3cZPOt82QvDtkszIm/rYWnidd7FHqHYuxRhgSu+81Wuu7ZLPS8rR8f20At4/JZe9/U7ZChzczBd
2AyvuDYe3jHIk5wLWldkLgRu+KUgg4ORmiQWBVYIhiR4tAiebDHjXBKxh9yX2wLSZU1v42hK1aGH
8GQuEc+2xXfIduTflO2x+RjfVHrXmyTo8sVARL93blnYKbAO0BcjeopLuFemzcGOeh5KNlRrktdR
iO8wiqvtSwAHNJU361aJHdui6Yd0NMyQrMMS9X3TVf2KG4vpcoCz9n1qabMBfna2L2Ap00X5AhFY
f5ynmZMidZkyBTL+eLWH1lv7CxQ5Ni3w0CD+PrVxbwqINtB5m3hcPiIHE1u3gE3Rt83E648ppdvr
WIdqKuasgREfLkzaHxDy5HnBfRPAgaGNtjtIPuR+gmTWlmZJebpvKqOqcrvaG+RYG+F8k8lgTkrd
tYLcUmiEWQ7FGv5GIlSiPgZwXxp3a2b8UM5ripAZPKNr9xRxJKBCWtx44UkOY0PfGJvQ2DCMVr+I
rnboCloavDXJQP2NSbolOMQ10hoPiEtYH0WdtKZUKqrbq6V+RHLeRdjeZNKIroySeojvQ9eKu1Av
wQlcr+17pkJYPjhIpBcYP2QFaIao72CIn7qTTF0c7YcpFCyHjyr9hP1CdnsRJQr+xSpd7vQw8a8e
ZVGfV7iYVbmGIn7v+aq2O1mbYT7wOImeRwRFpLs6jBHT5VY1LXc4gjaR95lO1tKHs06KAGWGOFS2
kyC1hTOPCi8X/m0b25RBqV8NHML6zLZ5iqsYHSoaoNCSkEYv5yZqeHi70BYrdlVxa/bbGOLmxPww
zu7oJIje94sc1lKKINK7kIKmuQ+MJykaIjw3OggN6nSzYUuHl5oYYM28tJHIMQLJ/F21ktEWEIzF
287bZNpwmnbKfoDr+7IV7UYWCWomibo9lVSEJQehi+c8CLbXurWZKHGWTmD0x2n4cl2VDxAmwWu9
CToTnoCnJV+vpWaUoyCPp9zWRMwHbHEgL1dV1pgiS1sDSncchVEO5VHS5ptgobhp/Wj4DbcZWALO
4YvLWePnb1Z1dionB+vPcrI9fDEs7UDFTxSKrlPbVJaUMY6fueRJNU5n3Lp0OskZIkQQIgnC8RhO
pU88Xau+iNFQonONMvGgp4pUp/5qtppzAeZkYfvY/tjGWSTAMbi5pKMIUX2uFktWJdUKk1qOgVVB
eOzh+C777NtMJ9/nMXq47tgK2fPdhvtdFXFT8wekgk4vfr2KwwM1968uMOyx9eBBVUHQTPkQOsYB
n0gC7AdG6cmxr1ElofVFVhP2mjSUz0D8VA2iW7uBekBlstUXHvSBzT0C6UcBeGjia5+Hm7nuAy4R
9dbmjVDXXdrNC2UviM4cAaMgM7xtPzRktiECpM317JyDYSLznuHaTF9JMEXNmk8uHtpbt1pZqXxF
/nR2gGsIwN0VbhzyjuFgVh8yObvk4lB/20ersHkel2lz2c3cwc+6HFwk/Jkiv/YBVrbSPmtjBCYt
HpN7ClsZVHnfqzrukttt0Sm5A+40in0fB9FwGuQcqxS9uppck7uVpvF3W8ta3YcURgHHFazU8aJd
MtWQ2SNYFe1S5vPBjVl4DGlmp3tmh6D/GtVrqs6JohbQVl91qnozbhz1eQZtREEe4OX2IoKwmR5V
27HqDtrVhh7hPpSoyzxGCNretTNRCcQsARXvG4KCVjS14zJ/W5AAXqMGTcO4OVXN5M3BgDkUyRyK
hYXsrIFTTL5gZURPPYqQE406OhwxJV+iCzE18ruLMQxalHjQS7hy6Dic0BCx4t6BS3Q4dpFEOpm8
g1Ce4vCuI/W9jTrtHmOTIvpVprUKnxjmM+QHgQAiOrIgBggwjbgdv8kUlO4m561u628LeOoBKig6
tKsr7MDj8RgGC9m+wfy6mo7CVFN032/OhjcIUl4fuJ76o8WYZTmjR0iqL3TRiXglI6PTK1k9KNzY
f4MZX7qjcgOgZjYDv9q8SsJtJPnQ90F3n/JpW98CRGBSkHLCHqrRUmR9zVTBnZyT21r0kf/WjtzI
00RTKFSA8Lo+yyWuVbvvVS3TdzbNInxGCy3W/YJae3kgYZAGz8RGqTgNnWrGS1azdiv5UpH+UcGM
AU0kOI0Ij8ltAs1Jemk2HKUuhy+s2krtyLayIrUZDjts7gE5TsKSTmE6S9JE5ynKuAVwClIE0XRQ
4KLxQTKX9IcVDOu4TKoqaMuepEZ8U4lxADroSrrhzlRDFWU5skRWA7ZoMmFbA63KhLcsrOPlPuwJ
zOU3U6XZ82oiOK6lYVtNzwHVKZYdJwEImXVSNXA3ZnQDaortf7s1SutgBbTHRoVZomwb/AGL7XiZ
6hHv5cqAbeVlQKSzeUZlGkmTxw320BPM9poJFI3+uhPIEWBoUiBtM6G7kYjIFAg8mdvXpgVBpDv3
sxh9BqQFC+/F4EajL2MzegpEj+D0pgVXVJNX2Ih5RUs5cYYtkSeLggSHEANUM1jGbrlpV9wNnxkZ
3bKPeKvCAqWcXU+BllODckjO5wz1sptyGvbdckqVS2tddEmHobIDFW8qaRqG8yGwfmO3mD9z9pHQ
zMwkn5UIlw/wRm6mrnAW9jTnOBiu4YsYsyf+tXUotV3RCdVgTE19C0wY5WEMasqEKdj9ECWCXioq
M/cQRo1vwFZitlJg+1D4vdl86U0r9xmqH34DkZmcUKIoOzV71vV10+OsCmsgHanueqaBarejOy9m
zWSOkprWO9KEA8EHm6ZsB7nbjJV4BTEQi5BYs2NrNpmDilUAfJUOk0SRZGDmUV1x0cWiv8sjqevo
sXabsbfLlJD4BPOJeQNQ0A+oIvo268pJsJqeQEik4w6wwvgmto6mJ5SoHblD+JOd9u2m1wbnODyL
T8Js1VDKCJzGp9BGkn7zHQvSAmVYEB1Mber4bIJ6DZAu4iN/jDLWAiSpwya7H+hMAbVNwcx2lFJZ
hkNID3A1m9r9htsABveYbWP03IWmOsiaLUPBIlIlkOLZtr5owqYXEC7QV4oGiEfZVXZI9h7zarHr
pNO427sZfSUoV7HLgybptkeBePBwhzTvFCMLIBjDbvaCZs+Qps7qyDdS1W/TFgNvaGNocnOBW3T6
TCAtifa6YWL60HI0AR95GCbbUxVuLNzLBY3zEVFooGNAjmGQd9LHtENlH0+g2ZM1AZgKH4sAp/yY
kYLaxU8vAJ22+Q66NhqWVU9qsU9itZy7dF3tkcL5yh5qaCm7ewBd472uvWx3amVhtrcS3m97HHCB
LeMFTi0IJt9SUliLUrjKnVaZK/mYkuWtn03S7jARvtJSMEeZ0MKlbPwBIKpt9ihipjWH0I32t2LC
5neoeu7Ci26ClLysOsj4S8va7BjrGTgpQDW541yCzbJ6KuOzxDEiinbsa142q2aQyK3j1gAfQMrZ
AcOhoM9hW9T1d2OdYDKz6CDBfj3OK3BE7BmviYPp+EvqsDl+ggEmmtdc87SCzwa6p7Y0nkJzWWUq
/qRqnPE7AT+wDzNcRlBvZGpxj+CYt/qF8Jq9oGlBD7JWE7DMTFAV3bmhk+IHsoBW8THN5PJ1rGGs
sZtX6bqbGXOmK/8d05XbaeUJcOklSeVZzCizb1uWphZlgtD9xzXpgHPEUSejj4mT3sR51noRs1zV
NJi/tpVP9aEOTSsgQyeVO8RA9X/M1FPseeHWWpFDur+OGKGAoTrmYNao+zmrxsuMx7rcKerB4UAs
+YPrE2D3Cp5yH+TYYdSyiPnY+4nfwRZjfozC2dHHyEUYCURsSYGFJiNrT9DGbgNgF07fbVZtN6mf
s3NHUvYlQbO8Z8vq93EF0A6+n4CFowpQ7ZRZjA5COJMNDEz9OHP2jMkBvFb82F5SKLT2Cf6vnJIt
LY31kCc7hcTKjYLB1jcjvXEdzYBShuujBr/g8xxTDuZB0OOB4A/dVSpTAI7n7rkXHqoKaFvfY7lW
p8hg5GTE9lmsftkhyqp3eWIy8U7ntP5Sr0m7D/gwoSFx2z6o6uicVIBZ8g0n76VNMzphNtQxuoc9
0nIbxIQe+z6CCZcfYsTfQehayCwTX3E5gy+NyDoBlAYZxK6Hu/QabSDMVCYcf7CqR8Iy2+b+I5mn
7l6rcb0hPEFLVem4W/dBNC4NDgZpokKmGhO3WCKiFTTn2O8yzsgJHG12JNFSH6KampsqGRQkjqz7
ZIbN7WuXDbumxtPkDdS9NdDhmDYYZq3bMfBd2haAkAmcP2V711k1nbNIN4emnwG1wLlv2DlNhzJG
5SLzcN4Qw206tAPzaIN7ZlpyIdAPnAF/hjsfXUGyaQuf4qmrdzhW0tsuCkMAXg3N3pouQePKBk/2
YdiJPbJckie+1fV9axLYSEYRLzu6tjyPJ7edRh6uu1qpbIfovB7+m5LRYur7pMnJQOHbqyf4wCCU
yrfwQchojLQN29x43UGRtmDtfLNygqCwBhyXoU3LM5gk7rSMAAqKNf2AJpl9qhpZZyW2BKWKLInD
BxZUaZqHi+Hf6wDmcBg9L+jqvFIqH9s1zdFP9Eh7ypaqbEEeepqykSzQT0T6a0ADf8H8QHzJmpUd
my01Dx1M8ubdANPEsh2mrRwbhNevSUAuCGnrf0TyOsvSuM6rcTg1UxTOaDsZXY7A+CMwqhygCExt
KSzuczPLDZCUgXs73IjUfIfDG6GOYRrJQxNO/DlWJLqlXW2ht1bSFzxc0vAakAkcsm8Z6KwKwkQo
H5krF2Q0nceK8y8+9eYiGozRqrbjpyjwoc4FivSzAMlv52FYd5IbXJLhWIoZrILnXNHqWl6WiIef
Acmj6Rw1l2+pkk2RUeLLCV3HbZCG9iFFx/KpijXs7QN4PFCIcGqqfJk04VXcBLQvzjtY9Z9bBCEu
ue8tSpeYwgI/ILz62ASa3pk6bYd8rJLlLDj3x2roF8wWcOQ/ChoGT4Q6bvep0JicwqZ/wDhHuekA
7O0KtkYapYzV48WiDjtMXevuloTqR9ewGmgwpqRhBPMaZ+pLPIFcP+MsuGHhykA5rLfbYNvAXQLK
GzGswkbVqIA1bQDhq3DfpKxZ8hFZKUXnTXdr03HeL3b9JC14wwRgDLoFkx4TyLMftk1+lX5ZQTGr
4N/dDOwmcNDGty5dCpARpt2Med4NyeK5MDhfz82iMPbdgpcJL7Nr0akQJEZ921B0v2pQh4oaQmDo
CUW3D9mGxFUoVfIxtckBrpUYbQcKIcKk8vpmUHzcK4hg7+bFdQBVrDiFbKU/VtEHd5DGXmvdMXHf
vJvIae4bgvF9SnZZu1U347xEV1eW+cGnzXKX8CwCptPFqcqJbvoyYSTM0XnS0vJOn1euk5ehxnwb
ypzxAPg7O8BEdHxI+m09ZkFWo1fbOhRD2fSkK4TDjnLBxGirK//OaTbvM/DTC5/2rujRnRZ8RvIF
oxlU56MMDsEymJzwLMQRSyqAYF7/CPX8lCKnHir6UO8roPXPUvk0HyQQ3RwbocDQHGhqNMoPEQ7a
PYkwTc83XoX1HQC8ASkrpNHVpYcZFnvA0T2aPTxMP1n0xNKXsMOrppt47Gp86GVrIPDN27mKJd2h
kmLRcQV0l3xipPHbjUyIn+9IG6/Bp1UFXu+nJlmGELNWscoPmk+ruFCkJ6G/h6hWLscF+/2kSswE
PUESrAYEVW49CJYATmXMXZdD793D/Jkz2b6lBuXlFxjALn43stRi56sij0uU1mAu1MAmbkY+A8BA
0Y4E0DMambW+4Dvoot1mEc8ag5IhsAfno+VTeJuu8Pn7GFMgSSe/Bisq/GHpWX3wQ181j0kQy+YH
0tOhQyRJPyJta8JkSn1H16QszUM/6gUrvIZ/6TINQzjnlYTRy0dQLVRyI0An2Y4RZPj8toLXRIPD
31raXgQXafO8ER+bd17NsnuPs0WrOg8z3GU/+nihHap4hwSXfbaMSVSu00YoEiwiJJW4wRvdgD+w
tOqQpBkbD33TmBZWhYAim0LX2NR1gWxoux0WdDLdY7UJt97ojLgevICoErejrEz1GZ66Y/zdgc5q
AoDTSosPva3BA8v7XqUxWrDK8eDabLf8e4cpwDofUEr5CVQjAqfuexKvmKEBaSarPlhEABigeErM
X4JondoL1mo7HDaEA3gw1w2GkQzoavaWGQof3K6PsJ475DbIgjLWk5chsB3mfz70cwBTBL22X4Fh
DTgMkGwEN/uBw5n9EMXDMB1DHOTmY7aOSMc9KRKj4bRqNv0RVwBhLmXYBCvVUCVpPbzBwM52p1Wg
yKzzAL3S8EpV3/Ez02GwvcA5NBwvkV4ntcPCwGUtwBbF6k8z/NCXOkbrVTZwGHCnhKxN/FGPIXam
vJVMhe8k28b6I+5EvTxBPHZNFZciYeMpgiUH2AcJYryASqc+45+DBUfXFxgHx90zfFV8iIN11HZ+
SQmgafBXgHnuAo5V/RBqOA0/Mlpb0+Uo8IUHSED6SV3Q0g7BrYY/lb/bZKb8ma9GDfDGS2cz2WvL
itQfqsgsX6JN9HbXC9L22OCXIHqIMaDRPMfMk/JbWOt4s3cUXvT7SiNqFvuzaZP5MiRMM5Wjzt0C
FCZKtPWxsVPivy8LcF3U59yu4XNgpZ4PVew4KMqYtyXbHvnzUhx83HPAoBi4b+FHWC1mPXgnLG5P
uqLrgpnwPLmPWUpUZ4ogS4jsj511qBbr1mfTSdSU05xuDJYhFToP84jxjAEYOqSdoJjyMQwnBgCL
bdNHOwttmGV3aiYucxdcOpDu9raC23i8Z7xW62vQeRiP5FU4UT3vAUYtwC/0loTtl6qyqgGPdpG4
NxsvpLxHXW2dB9GEJqhx4hb4HwdFTGc+2WXjJnGvMiAsaDlBptAGpJfKNPCmAvQ0p/cqywCqH0Gj
MxgWbLThoy3lks3E5xi2p3Ozczye02e4mXQdUIkxntsXE4DJ9AAsZRwem7ER6TtA42x5Ym1N2ccq
xA3ybPzchh9SggYf93MFU7JvcGgX6wqOZmcBccEgY01pSVgypbfOLKs8t1WbJucw3urhkZgZ/plK
r5XbKWXVgLE8IYIUbW9me+vr1DcXHoF+8iiYceurn03VYP5rY4y45y7FRNlOcCfoGOHL86YgDiuu
BG52rqp4I29peNWrHADVtxwDfuFHkDpUAJ5XGs3mMNCaxfsIwbzuW2Zd3GA0lYn4dhDtAtKHoZa5
5QiqisywCSeEiXxC8lMI6BRD6bEYjZVrMSo0wADwNvDJTiBexPPFI3Srl/c9pCbt2bJxTl+GEeBL
Hq+d17thnia3g0dp3+/61pMz+BDkQ6MqkGSyEcSvsg6D9UsXTOAbrQ7o+6536JhEsMkniok7AsJ8
h1lxVn8IJPYaILBR5DDB6UM0g+AO9rdXjOQYAy7z8Iyd4/bGYZ0P+TxBwHgCEkbVrY9SwDbTMlAN
SFVEU5l4B3LhGpkAgLiSjOGIADj2MEbw1rnLAPtnD6YDPrEUsUVghLxHA8XH7gxnycQjOswQv5EC
AWNJ8DFycv1mFNZZUlQTeHZ3AeYM4NJsi9Il+FFO5AGv0U9F13WqigUxW+dUVxv6C4XGHkHDDQEF
JUH0QgGvxjZCa9Enb4vKJHkE1BlXewVC12umYMRxLzF+1uhvM+NKsDd6cP1Gj1IRWVFRhPmjiEAB
yTXUwgZbJatD7F9qdfxLxqp2+4ixHbBf6yECi33mlmcZUvMFyZn6IZMZ3hO6Gu7umo336YFCx1ff
gVXK22Lp8XZuNooT/aZt+MDObYLPk6NFtsmHqg8Dn4tus+QQ44TBfKy26Gekcu6TCWKhLu0gwtdR
odksZGODIW8iMUf3IRordR7GKu4fNKG8uYFrxQgqRgeuwp3IKiqK0dbavLVIJAGQvMLY66CHuoX6
ehjQA2HWbNQNnyRLHoIV5NKCDdyB2YTZkjalZkhqKaaOdbCWQQGPTbhlyVNsOPmMEX/XAJ4xiciV
a2e40AWQAeVzL8O6HNkg0GEkm3+KUz3oYuN0awsB1C/JPVYpOfpMsNeGxzB8q+IAkGcAZUCwZ9jM
4ds6hMunnlsgTpUB2YjnifVV2+a2a1h0M+tVu6cWPp8yR+cJs/sY52awryCU54+sT6vgBgUq7td6
bcSy22paf9u2dTU7oNqC5AzmCuTQq8ls37FtNaJIYnzi3ThVQAlg2htGO9kilPsitMX/B37oPid+
su1OMNw3inSgRoB2TECFxDQSXMXKzltBMIvJdjg2Vl4iUGP+kYhhii+4ai0aj6ap3mIVIsMD3EE5
FE3C2qhw4+L7AtubACDSAfUr0GCPzclnbOY/VjdEt3NScZwrfY2JCajYPnlMF+yG5RC7qCpTjGOW
W7YmqyytBty0076Ob2MkQGG02uoNp+NgrzU3JYkGLyZqh7RQ/dY5vGEg+EceqmTNOfop+4yDJ2rK
akxUfG9G8JAKhaoI8+4ODyAgzFj6vFl0UkUXdU4emA7It1Rp+xlnAQ33sQJXs4BJ+Nzu6CTN7byC
91vqKVhVgdFNdg8CXRfkLtya99lw3eVtZXz2sIHK+Ib4P7Q9PLGw7y0mpsGaJV2KJKIq40gb0Isl
oNEB8SEfaAeLAgCzbADnNhwJwnmVg+PbeY4ST6BMwPa3izexXOv1KYzLus7sF5w4TbMHghyDWJcE
0Vu1IrARlFBnk+ZmngDFFzD4ytTtiHQXmB05SBtKKecg2nXObSPSM/x4C3edRR9DGfhvYx+jDPB+
QC+GFnyr7rHHK3nSYYWjzYVRx0uwFJoZhRUG9FgvvF/vA3AF06ILWvDkkC+8XDK0TElXjlUzbl8q
3saPcD+v3hO5AmjLBwj5uiKEgGv6OmNWml59JRHTtyJxDfrQeQFjDRFAcnxe2owkJwHgHeOyrQuK
sbF8ARMmpckTtJ8YQWrqqx5hjkO6mfVzsOJcyoNMC+tzmdRWnFdjB/OyDtCHpqiWaeZ2YQc0eUXT
iqkv5t0ToO4mZziMMbKPBQrhPgeXfIYu05FZD9muX+Ok+mzZ7KHD0qEO6wE2bNiega1IEN4Eoh75
EoTlSKt28eW/wRQ/w+iapzdgyKsCR8QGMmzEwV+RyO4epuG5p4gJYn6eHycfkF1X1RhZ24DtkJID
fj1KHfCRAvPgvPlC1nTaYzAzfyBtkt0C110+OxFlD8qRsM3JtgDFaUm7kyYJ98MQ+QOIQP3jpuCS
u1hw3wkPSd4EGSua1APUnTDmAFctOM8gqDwm48SKwIIsUzcdxvbazBQpHOaK3+r4ADDKvECFbp6W
pVvKSs78dkBlQ3MF1gSQXoAfyq0OWHg9voBeNSNFyFnkCSbdgS5GfIw3KfcpCXvQgWOfL+ha8mlk
QDt0XJ02jmIjlEa/KJINrzJo13yIZWgwX9MedF0KnFTTtlBLGBRrClyNsyoprGhHcKLXywZRTY6W
eCsFAL+HeF7X5wFsTng+1uLwb+OWKiN6qg6gsMVIQpZC0nwYBwZ2Z9ZgZ/ljmctviu3/JTxJs58d
oRMU3p3urdpNe3mAqu+Q7aMXsouSIt5FNyjS8ziHIPOmLZdC3Ea36QGyvl383RTYkmC8/Sfv43cF
U3gbP4nImKLLipmI2gn5iaRYsdXtAh7fH3/I3xcw4tmvOtC/00tppHtkouZ8H2Jj3CUgnCIiVNfg
eCLcOK8wlHsF1zU8puEw71DmtbnpoTV2sKzUOQcd+TC1oHyhg/rz93RV9vzeF/+TAA05EUhQ91AC
Zm6M7F5NaVw9aJzowF0j9Fw5AOmNHWANDz/hZZJ8LkBpqLICQ2A9/8k387sqJ3wx18vxd1+MXLdp
rYOR79FTIju6rpL1wgXI3iig4gOYpUn6r9gL4pV+kqyNg/U2pjTZbwD1+BNsNJuuDDvQFA5trTE+
/eNL/bvKOLzMT+o1DNmHrHMR22OgEIEpFPa7AZPNf/FD/CRANSNbLBwp2X7hHRgLIaAA2eXc/FnI
wD+7C34SnU2DHDojBfyLgEnkUMgcRdbcwXD2z/zi/tnX85PMbIL4E1THhO3TeNhBAwpuNWTVf7KY
/smT/2xPLVbMVhma/b0EUSBPxwU7ZAXI9l+6sj+bU0etoeDt4ruJti7J+QR41G766Y+f/HcF4Wn2
szd1Moadg+ofy6YCavtm+/panCUeFqyYGkD7YmaIxoFZTczc/fFL/rNv66f7v0olwDLkQu0BGLPX
eBjtXRNi5PrHzx5eF/zvbC/pT3c2bzxNFi/j/dyIge8sGTJdIAeLtW9J16MyEkMqJ5AfjY3uMbjb
ms+h3Ygok6ih8raKGyOfY7ytusQ00gXyvy7jv39f/4981w//9Rbsf/4Hfv6ujR9riWnuP/74n8+6
w7//uD7mf/7mpz+5edd3X7t3+/Mf/cNj8Lx/e93y6/T1H37Y9VM9+cf5ffQf3u2spt+eH+/w+pf/
v7/8y/tvz/Lszfuvv3x96+q+BG4x1t+nX/72q+Pbr7/Q7OpZ8e9//wJ/++31E/z6S15XX8f//YD3
r3b69Zc0/StFXitmZ1nC0ohcXXXd+2+/oX+llPAoSSLKKLxUsFB6jU7o118i/leQKLBc0zDNkgxI
yy9/sXr+7VfxX/EI4LkAZBhFpZT98t9v7B+uzf+7Vn/p5+4BwpzJ4okZ/8dlymO8Tkrh1RszFv9f
6s5jOXJsTdKvMi+ANmixhQggJDWZ5AaWTAEcaHkgnr6/qO6xvt1msxiz2cyGt+rSKpOMCBzh/rn/
Hn8mv+q/7hQ9VMXYeLURw/m5+7Ic3Bop4s5MQ00wtLxv5wvlVBBlrkJyT4zcu4ErNsT4ZnEe9RTr
W8Wzk/bGmVgYhHgaTg80cBJu5AZ1sxnljsSwMOp0NLZTO9jDkdMOBO9GvLEnW6bXMsKu067Vm0ik
MTlJx4IJmp3fJ1HlEHd6da4qE/5VnY/tsj1gTi3IJdt+2yYgB7v406mt9dbV+m99rXHG3P1Ztfc/
lavZZ6hJ57x1IkJAWY8MZEkaL+fLCpxmZSJRSIGNgG6+uOPsQMkhMHf54KVdYoM02lOp3mZlIoG2
1wyBy3IO5v0Huop17WrH39WCak5yPJ4b86pssfpPZUd6bryhS2rUD4JkxmU2t+ajT7Mnud+0fFYf
qVNrDyIdtAgUgpRKWQXpoGyH0l4rP2OCWyLV4uptm4idReiJmlmM6fPiRoXuxMaQ5D6X/uxBVVWr
uLjYIdx4VHG0Z53rdCfuKbupiPcCcn7N+z7Sl8bCSGGKXNnDD1Say20KryhcqezzaXTKL53TTQA+
G0FvY87OulD/LJNNwNhdRwTQsrswaabyDdehL8QRZqyQpCKelllxPRJj9LLisZtnGTJzgMmydhOX
U25crNQ7tIy1R+FR8ZhN/VctPCeyJzMB8VOShQQJPJYWbxtCL/Q/JzjD6E+disY2mICok0H2gIp2
EVTDtkVd2f0ohZgPxqa8rG3Rx62WkeqoSLNuXqlxEzWLBAnaI4oMNzOuW3lT2uq33qKPW9nOF2v8
u0EfX/qCCaDpeIBH6C/YmTAyTisvy1oHeeHtiVD1La6QnMiF6IcJ/TNJVVJY+WiENX4yt83du6Nb
+XFq99a3HfPbLld+hsy7Z2PahYjv3TFWsbpTuJt8MPdg200rtFPATmROh1yBW4ezjfduD+mDDVrB
BmXxHLX7ellyjW13ZTSe6vRnQFfNV73FjHqoOX/LjPmU6+oWEdK4IGiXh3qhjT3THSfYFab1lE3d
hBr3u0NfCCCXbtSO9p6DTa77DcTNTay0uofM0cXT9NpkhsmzXah+U1ekQimU6BuDu++cE/trzQvQ
13e24TjL3FkOHXXYV6061+wT7NwIUWWarsnSqNzomKIwTiS9tMYefm8oMcS9/WnNt7/o5glH0/Gn
uY0Z6qs6n51M9DfQk98NV9M4T7f6eTWXj8b9FoB8jmJ7Vx3i8Zpqg+Vb7kx7MW40ioSW+TWIRyw3
+32vULtsgZ3glvVP6h+sWzvVo09O6+waEGtiEoSsHOvYGe2zbZ9WNJcQxH28EFmIBgmBk1n6pRsA
qtxMPK1bwbrHZ3c1Q6/u8Cw2GUK1Ms5kkLGj9AyMVEh4yGa8MBpu9rstT2xx6qe8O9T0twQI40rA
pFZ5GJ3huho96GLhzKdmfO2Y9PasCnobB9ClyN6zqHYKD5de7aJ9Y5m0MB3ioi8CIqAinkfRnHRy
mT7xsvQlt0YoFWFTZlqZQ9J/IKxuF7plX1U5mDGu7VODnfcIb9f5syzKo+HWV9Gq2gmObDlT4fhg
IShADVdWkrfrTzCK+RUYtGrWU6q3M0MmO4naYr7OkJGR3Hfbz+FeQr2pDd/RWlat0ftlbdZ2rNqq
5j3gJcjLjqrFe7CkfdIVN7a8+n1srfJ1sn7DhNK0vzrDycBNOtCo/qOcrewABP8tPduJrFTtw5yV
P2o18r+kLEecpc3GyR/2cAXFGX14m9BA4vdU+arofHY6bWxCg8kZX7uhvrcr7QAG+srZVMm0F4Pm
nRtH+1VQ6cqHpq/PrlRDOUsLsMve6RRMf2L4dI8MFQ+ySctIdk1vc2ZviTdqyDfAI/EAyRBJhkNQ
5JCFgzb82vL6tRgesj3VUCcQj3Qm2VaelXDd/FK0ckkQG4MNjOYihtucb/lJKLCkYGrsNnbXRgTX
rlCdZUL+9tq7tC/0e7cno3MWCoiF21PjyNSiBDmX/ADoaOAWjspqgVBgLtkQOOzWkV3RLpD1tnf7
58us32+WLuqbpxJMdLK+Igerk4zbzCkwq60AdljUh23O06OTbgr3taKGa67ZfmHj2ObU09BaQ9zp
e8t7JdMA42UL93UagnbGDuwyNdFT96PHyD7TqfdZg8tFjRubC03zlanWfta38Q64Gmcf5azYV5gg
hnZlJdGHjJMC6hAJ6HkjhFaU3IDhcgZrCwacsAhflDw5+USW/z2yVCKSOS/LYSjWdx08xW+kg03k
LgWoOS+p+rgZZZc4honhTXWBr6zSLxtFO3cOmS2p1hbtt0pyNw9eV3nNgbMw0oJ5MxUCbfvmu2vh
3dL7FMFpOzJZxgzHyjV+7LZ8TwmOwrCmZ6XzfB4h9YoPoF7T6nGhmulY3g0nMU9PDSDq9Z8v2bI+
DTSR+YWU+WmjrqJdLYXKBrMMhOolmKDuwxIAUaRJMXRCBEbeZ/6ktyWwoewejdWdeQKGY6mMn9XS
fzajMvs8ccv1ny+1MdPbYAO8VR4xHi1S73lKY5e3cqgddi1xzl31h15PA+pzR6FD/TyYpQ7voIYW
jR8E7MsXVRzcTTmTvMyB2uzYnHT7YM1DdYABPiLflf7gtadc29ZAWOLH9uF5p057dxx1CEpzeelU
nE+w9spvN+CQTRRIat2XmyLpZi87O12Nu44OluWJZasta6Dxvm7rEgl+wkUdvmZJAIXdgNZ+ABjD
0RXfUZejTcrJ65VoUqqkyleQPrvlg2q8Gdvw5hn3261JOkmWzovM14PKjYY8xh7ObfbRq2O0DjYv
J6L50Fgv6IdvijgsZfm0XRn38aEPvbhtVR9Rlrx+s43b/oIP/2IqKJtZYVjnvB+xvzbqe5fZeCRf
5vqsguOhBH4EyzKVE1E5gDrHrt6GuZNx3u/QPnV10MG+MVw9cWtLVkr6FPmNSvs77VkxxDSHAPfP
tKZAWNYC+VoLtdSbyFB2VlARrcPYvzF+7qBPjQ8QdspHzUVizuDxU8IGU1M9ObqHUapfNqf4Xhvx
NydwGLWtBbqR1Ww2s34sUhEoKrn9sqBmwTObKwL+zwIPDKjm7Fn1++6YV320GeXCEFDBgwNSDRqL
P0CRVJ0RzKy8gH11PzitkHwq6ik0S3kE6btnBOkvZjm9GWAEwAK87cV6VlR+84KzNMkjOk9Iv59U
dZmCymm2k6JlV7vb5wtI63wx2ntiRPfe9OFPtsI7sJSc3RGAoZMBCtL6lOvd9tQZiNp09OpRxZAT
aLRseJYqjK1TWH+GYXjLnmfInUu9qICG9y+9V31VhXxUSqO8DXZecmjBuTMtqT2JHL+sW4DnPVux
jpv+OeS7/it3C+g9rU8f9CVUWMXJ3Lbiyq7bngu7DAodH9PPOre4lJqxcz9wmXM0QiX0a9MmBnmN
pwHk8NwV8o1ndX1QOz2NFZ32R22yBj9zFkKdmqIEXsXbgdGyPxaQFkllE9r7518bhn89gnp1B+ka
3YkFpcb9OqkQZX3Ka5CxPgRrmb1ptlmTR8hkyPWe2J33JYCng5rK4oBeI1a1gQp/zJKDMQCnKTDa
S15e1/qOz5tqJNQmqKfidWmY+a0NDs4aH0GwoYwuxnU+wIMN13rPD4vLB9LW9y42dOu5mKwvmlRK
Hm+KaWT1o93HjJUW/6u5wVke67yqwqqmZMFuCT6pzrqeSqb8tjU9HSk3Md9etClSCRawuK+k+8ie
r7LlKMzfn44WdxmKTjJYuBGTkOEveHkAzFAgpLKrrW7PGoymOncPBd5JpItBnhf9tGc85Pk8P1qs
DEQV0isHOdzZvSlDo14eOLN8zwQMzty4DH+kdIRhK/2BgOPjsLR1CDmTRWNpaQTpt8Qt0s8l43Sy
klSdR9ShOedEswHE+Gm+Zox43soo58gpdCorLMX6TRptvlblmIWOZsderj3qnKU5EK5/ieV8oL//
gFeJQFq2903DmrSWizU0X7JXMIX1grCCsIGsDRatjeb5Q8HIy4NxjzxT1W6cySoFtt1cJR5bPNS/
dYu55NOVw54VwiZ+yCHF+hwfKi7YB2evnrvFuCBBgX1W29sKk4i1Qhoy1Rp4IG9/kFx9/B3ci+Q6
n5de/uhhDXuFOwDYR8zv1YYyJ0Nu7u4vYeWSTSztfbVolqRW2V9LQ174cBu0irwDbaUH9gqrzOqT
zNa/g+isQ29kYNwEpYpyukAmMLtJJ9jE1sR0GGciV+IQKew6lj1l+p5aoHH0q2eTO7c2TDIZFNUn
kzteuF/BTbJoOboVTEx5lo2JWF8yGDRT/limzXFhx8RbzTal3ScTV2ZrYRmr3UQ7kLeFzmq1SboE
Gp9PXycEFbMtX1CRZVAs6Q9EFnZ0m295zgcRLh5QJztDxZJaz7+NNDsWm9YkwsrOZOmtoJnYeayh
PC2pdekdp33nqrkE3k5hjDrnVpLq0j6YsmT4Yw6UZ0yvugEDjjlPTJ5XkD93/GyKxvAzqND7Y/sq
Mk1LHBIxl8nbI6OFblnsuSVKBOYi1um06c4Dj80Fqe4JCzDlIkNsZmoU0vYEnP3aYf9QM1M9FgO7
pkLYRzSXPtuN0EZ1DjY70UzK4NtStpQT4uBnpvHDmw655g2nyXU/i61ZTlD1ClFF12Qv36Ygzcw1
kiM6osjPgnr5RxDksJgtEfYGpw/P6CiEl33Pa9xOh4api2ENqOPnooTcq2n2zTNpRstcvGbqTcwU
IdFycE9MUsqHxYfYop06scEczToznszxU3QV7KiukAzOEsGPSc20hHt2zXJ4Vq2+OOzN/tCv7NcS
kofbhZk4nPLOap13Z1nVRLSxf/jfvFjEp8mWa7tRlmVmVBDsCHubNpXszZHTyRtrm037pbP02WcR
206bU4tXOnS4NeLrpQxlikWzV5i5yhaNhZ/ObvasfbdWaC1ml1AlnMVA2OVhyljUZb3+rXrtj0Gp
SpAjaQQmM49OS/arL/P5WLjqz1wlu2UjVFgTowaavlWTqS98nU4uv6Lq7KCt90TgaIYO9W2Pjebe
TG7ktSnp4+mnCs1mLX0LWPKQzlUeUEJxdygsN7GJS+MfhzzMTTzN698RlOKtJ0ZLJUJ5JDdAiqdb
qTVri8d85u1qGb4ZZCYLcQ7HQnqj6gMB3BNLYf+czMEIDDCTls977BFLYTnIQo78vlzWz0EtGYbV
WTeMTZWEhAwVVfKMQCHwLudkJASkHum8jRzdMuJYy9b9GPLteXVUx2ekddxWl3rQwfrIFrOwMqsE
+JUDP++F6S5G2OacRXRbjcj8sxOVw0FY01szwBF6RfYp0xx71zxmheODtBNcsOqX8T7YwlOL2ONy
NxpjXKkL8lEuo8kVXrC4OR+WvXiowSHIXyla4JAGjmUxgbdkDkeAYnvc+SzlBlukfd/oN9xh4LN4
WdOvhaUkyoqGDJjjnrVp0H0uGiXnpyYa6dg7cGx8d1TLifPCfmkXjr2DmulcTx6lNPqk9ZDDPOh0
6ILH3ZroGZwd9tVMvlYfZv6eVikSIXfiss94BFFqj964H4iPgltDHzDkdPdT9uNQm/Ivp2owelZm
HaVgorI1f1Ni/0W26KMAX/bbbCvANz33WLmhpQHeGLy0g0rjhy2gkKzihRRAwVPZTdHevnOZ+6OR
A+FQzzljSGViN+yLZb38Hnrunkp/s6kV8EFb17jT6soXbBDZLJ2k9MyY9rvxxDS3Y1+7AhFgfsi4
gfgG7ZGQkIp5btbqvIyQFFqG/a+TsTrYEMCxZnuNTxiKdKcNRbtMJIdUlYyDLutjTV4RJXNETmNO
ToPDSDWKcjZgbCLcJwgCWSWeWIrnacLc1ZypTlY0Os7VNAF5PORzeez91nI4c9VGBTZt8Ln9XnSg
FMcVh3tBSMt1wroP3xT3isR5PE0brGot7z/HfWyd0EXQ28ohXW2Wtns4qDOoPhoV5NENinP/1Az9
M3VJiekz0FS9Zrd7bwRj3J+UVqfBy5p/O0wVPGy5PNIkowaO8qUOjkwUzqQBERRAHHm1WrM9VOZ1
gfU9mXYEgDPG9bK+URPwllb1M5AywgT9KaHHjOxg495VZ3FdIPEhdJrQCO41cymzwXNmsEUFNgeD
cpsZph01w5nAbH82vOpxl8XDnbSONqN5ExNr2lLgyu+UjwW1QajVpbkkhnrtYrJ5SHVeLkPHuGu2
lCI63odjtiQxGtZBIJgL7Npns4K9Dd6nFDlXhLkFkJZuoO/aZeDiaI2LE+sTFAUpIrOb+ue+n3T0
pnQI7dp40fVUeRYst+fVWH5ktFByvdoiiXyK5/iWCQD7XltZl1EOMm35YoK2EXQUKAzuD6hcGHVd
f7GG4WlQ9CfFah/IObccCejxsObLUBuPSm+NiZcWicpTQFlB4Njq28rl2yd2euF9JNKTjWGbOmFZ
6sIv7Re7RfKoyuVZeuyuAsjDzqZnixM7JyG0OLE47CMqJYROh5LpUXzgKRE3TUgWNraIOvjlY+Ob
gVys8cxWmF/BBz1GSD13Y73cap1wCZHGk0YaIzId1hOyrsqVuPWlqTC35aLSRdia1mWibi9ydWf3
DTsN0Rb0xMrnxzTdH01JbW4xjrduv7pWkDHFJlCqLb1xn7oWTEc8uU2KCFNt1KMAU2XGL2d0ugu6
UlybfXGcjepEDWgfu96dKu+wCPLiknuUdY3tGCwKZ8TFfa9EUYVDmtJlY08XOgd8M6tN9Ch24Y7p
VU05ClqPumCGFUV4RgGch3r1kbyXKCe0nGlWuMzNI/UBbaBxEBmL6m0uSuJI5D3mze4otUIzpZXp
FV9I+lQ7Ee2Uugx3ENLUEEeHfC6YIk9dVRCUExV1XcZpWMoj7DCqIMTuVi32cUTJZrgxDyRy0olg
jm1rnl86k0nX6fRAWdOO0tV3YU9aiyog30WDVJ352s0mf2+FNsWvy1nTGSdCZoS9LS1x5+Wz9fbt
vHCW9tSueXInHr9xifoe/HxZZTBaZncQ8ME0nVBTophPyl6G84QhsRKJoPphln4qMIuWivOney+p
HwksEQNqeR5KOxlGkyNWPdFWR2Rw5a+mrxSDY7QJbrNqeWUWkSDyuF5RW6NZejSA84XYDeWh1ORr
oY+/BRe3izsUh5r5ke6o19HIKSYyBoKQHTEwpqjCR22/HNbGjWsDCYvjmo9YbHZFOxHzCzpZMtOr
YipxW3D3oR6rFsqRsKXPFJbxUs+0O5bflWYUNCXuZqB3bRYr7v5XA+jjwTSJt/SUDRWuwSwBoKnr
ttbPXdda76OSEsWc1RDJpL3po6Gx8hZDJCzVizHfOMaghr0UVHGOjHTsEDiPCu59IB0bp37UHgZi
uP4dBQ8H5hgyZtB75Nx6XSkkAP+KVU37kOVAOVRTM9hHkO20GDpJWJ+TTfOw6dkvpeVdVgiDE0v4
4CzpSz46kJJtniyFx6RCDtdsdihqfVDZnhbS5dMhN2Fd0NlRjP2r7mB0FgDIiVCUH3ysPPdBbeyF
BQ4PcEmGq/Ze1il6OScTb+iDsUsZwDW3N8RzPo1lG416c8ltbIfcfpnB6X19FQ8LqQZ3c2cUYLK4
m209zaP9Zap6OBfLYeXey5WZ6CVWhK/1fExVRZwhA6ONRlcl31R/G50/i6qfsK8WZsBwK0GS9oT7
7fYFcBcfGKmY31a9/6T77Ul3p6/FuKe4EZ78RQ5LuCyXfZP5TfOeKzKml8pkI54158t09RPh6vUT
+QaUkqswrQ3ma5k/1pA+NCsZAxV9TZ+UxpCHHa7ms92lT0LyO+GdWLeh3K3XHOPOhfg2OA0lXXZ/
GddGMnWi388m1wiIcSBsg5K1ZyVvDmXFkspR7ogT4x6dsY2pJCTW0eTr9Z9/QiFd6XGZvpSpzJL/
+mamS50ZHLRoIVuR2r5fjCrODtLc4T5N61SIto5J3HN+Xafsachlfij1pb8xfsqIG+eHZU3yPHGL
OwBSkY8ci+LYtlyORledn7N1lM9pmiV6UUTVkL0uwpmuzR5JIOoD5DCQFyComrgDbpg+yY+ipRxr
cLkKGlXx4IFKEu7Z3WBfCDHiJPD+bjsDwN2Clrhlwf+VKJ5Gvqpon5w8RpknZj2C1ppL/uDqidEo
+sM6FtlFlNN1anv9oXbUS7dsw8XIrO97Vc9hpvjHWZbISWG7JVno1DPyUMdQbnZwaGqSktmpWOY1
2rwqngXU8gih5tq2za1pGbpkUXNmDQYLpOwOqBvNUXr3JOgC2Zhn+1tBbP5GRUHxNGasoLg9plz1
F0oesog3AREDv4i3YvrGEzwqjU0KqvoqKiBhay2pLrUAaTWk2LHOdX/HW49I9Tt+Wc0v41j+oMUm
dPey4pVBjS6K7Vc/cnK3uvpt6yNLSXNfio1A+eKqR0qCY1qO0mPRqSdys0Hb0W3ZD1NQeAOJVuA6
tifnqM0zJalztsT3TlK1dW75wiZSvO8rXUOWQTBIqvJJkVyh8046rIlNME5nyxhRrWh9DLv1tesM
I9YyMwvmQru53vxW0AsQG9SBJFiqwBEdpBdNq/vjMG8RAsnNtBe60LatoBVs/pEv5XNfyjHGZbum
g0flrilaCpQWDtWVPKU/tyVND3UKaLFNexP2mdDD1jNeQf67cyePqlu8ZAshcZZbCk5mQstyMqo4
W+aDubmvUy1fSguyN3O6GcsEPzObeShdXnNl6XAN9LIMzcqoLjvdFEExK+0l2y26cxwTY0JcOKem
D6vjyIAql/FQZ5jAShcqY/tT5n31fC/qko7yIUnEJ3JXH9ZaxbdmGGdgOJBFFmIY7aQ3A72OcuB1
D/aUJhVHecf95/LWeXQXtEPYV5Q01M3ZcnpWNcQ0lfwZ1Fbcce2nSFbCKm1QTisSSX3Htl0xP9KF
Ts941vwSHgkBiXq2uXsw5kihgsQdeg83DpFVI6WTYBWyjqySlRKxe4nJ1wM8a1oRdeSV/PskWf9O
3d+v+ZSheai7U54fqR0pYnW1I1Jt4+WfL+OwdUxxoP07G5i01QqcrrY3niZZyNMuxiPH/xEdlutt
Zdzbe7OvmZxmoIv+3gk7XO3xqzTS7jtz0hN28K1fB4tJdPMPAAI6viVgl2d9bCs/h2aU3xPBRL/i
sh8RFzAPoyjn6yI/RYYKMnnbAybYQc2GLjIZNMFZhg66ZVhQPcbTaNfWibSa31I7G28lg2O4KRPE
uW5y8l4Wmf51NjsuUKV9j7nAsWp6Viic77Gf7ichdTw055bLlz2unk+5Bb2qObqnLvCpqEUPbEUh
iDxIHn6RHcaJY5iRX2lBAjjNiEWViskpgpyyLPbnvakpSZ/uFe33GoICrqcvd4JRgohETfNrzBiY
ngr7mZUS1bhcOSjQRsnlsOnJ7U42ipCFJrDicJVm+6Wa6ucMtgli0//yWu9pJ2+MbDC9LHkK0zJn
H3SxgW+YgcLLGhG5/M1LW0Rtqbh+QY2Q2/EOmta8vwiS6miDphrwf6Gd0s/Inp/NR1V7H5dJ4SS2
/3YGb6cXayk5oFm3caheSttBqZ/bYKuaLEKgJ1TaoMSvxmPRVMkyOD92/Ydmim97IYSG+YwAgG/j
64N3cwrsA2wBJrWOdKYM41Xv2GFMSXKja6jp9oYPIEt4SJSxhzxfftg77kQr8kuRGwCku0fcz/sz
c53zwZ8fepG/l84X7Y7c2xr7Szb5eBBCjUpTObBK7hGOaIecHMnZpidCUjWiXwiShv0+0My3XIWZ
f1A36PkDCWK/ssgrip1/tZbMREJJz9lE96dSLV8tOo3fjg+ugYxVDwAGTZja1A+MuAHARHq93yxR
oqDzx4+jeSUQWBBTGa4ZmRm/Q0TlhpDc+yhHTFlaEcVJkG3XKfTyJT3Pwu3fbe/NJlJIs28264hZ
cmfnVkW45NlrlecxpV96YKjOvcpPPTbZeK4d66Pa3TNoNRU8FMOq8xCkyln0+3O7uNe7ISRok7JJ
A6C1OTS4KsOnbmsf5FoZrKC5RNio+yCSyzajZl+Ceszei22tDVFWwyYrqYpR+vNa4jDjhBX7Fi3q
dNzSYUC8yr4F/fbNPehGTdPNo3u9ssdoVxFFJa1mhQpm1q53ceUeiGlW71jMaTIUNEVSkyEYKCDg
SHDeUs5bxq9Jf67q+jpp3aUzcw6QtK4xnMcYYq1iiLJjGVE5rglwDWML10u+1UfK6BtmEUnOhI4R
t7OG94fu6QF/+m6VAiTdeZtcSeE2KFsSZDYWrfqk+uXSGakX0kzB7D0aD+5bCo+1gcHtu7r1vo/0
EXQ/DSYhB6DteZAalPBSa+rrjnqt7n5mO044WtywR1Xjaqwm4859mj3x6M32oUzRv9QmDYpCPjAT
43Gh30LVTdRjjBlzUUISzk/61DGcLcsuZOvZldenwsX5hHEZfD7pGEVi94f74MyBU4Ni5sE2ubGr
tw/dTGQOTu9L9LK4MQ3cPO9UniGursNF0dKvlUq1s+0YZ3wXqtH5aeIt64uQOolo1hiFstK6c1l7
dz7SPf7Mko8TNNjvTevuJ2NfaJHxUgqBje/aEPpBTOYbS0R/ErhWXTHfR8oxE8Oxqis940vANnV3
LZdMfZ2xNsw144IluPnXdHJNpJZoP7o3g553DYdyXg9ZzYF0I7s5uCs+Q71rYd31DeeVMM0jpyjG
QEllQ3VDozP0ghKrcTyu9ofBSIvEWJf2ZGwS3ZHGG4La/RuMv4g7qZVvtGB+NVRyB/0IMkcnFTCC
M4pENdzXNuvDnblcp3Kd+MwzSxbWo1R8RgkTEO23MtzI7fvSG27m+qetNfMFuh9D1N5PU4Z5pa22
HdKQpoeui5RrgU8Wu3qdCCDcPMwNWnGeq5WdJRU6fiYU21wyETdvH0Ceppg3S/92aXcIelUl8Wk1
lyntYdYG5vU59plOHKHeO5VHuoW6XhxanTu4Rl0aeKHk8kg0/6w2p6WQw6XCkEBaFMd0zw5cjJVY
1PMrVrXyOBfd0SaPkKjLTmcITs5gFdpj7UGjGrwq3ZZ9d2XFErPrST/u09URoTOnTC5vpxcN9JC2
BC6HHZZ7Ua51AucD5ljLFfGh06hb2qm3o4KBLWKqTsis6sIh22xGN2ocnjtF08ZTIc0FjU2FCjC9
kRpDEKbmb1HXJ23aGd2xie81d385jC1pUb2weNsXS5WxmbmBKZlQWhMcp4HdvdLHwRAI/QAbwZ0p
A3xRtePChoRp/UbK8NJ0Fzqql8MQb719ltRBkod5lztAW0VHf/usWHAFUALWbc0RVjfcjntFyIDm
dTAbMwsNxjvM/cdiAPCVzsKQCsd5Hso2/odOXYVJcMpGVTVF9ZPZEEdTG6/ZRGE+Q7bqsHL1P3q3
W1HbOVVkawL3opb5UZYyYOpLdWGCHotIV8ft6hkPrVpdXZoXgk7HT7AcPngGC2pMV2jFxWr4uxEU
uJCBPKmM4w3LwoIJ6mk6nqvYtiybToRhPaQGyefNSagxanzKLzkQwjO8WQUPnMZgromWrx+ZlB/W
iOM6l+uzUwgS4Z6IMXE5elspyodWYPFzsG4dw30cm9YJOuTgY+vwfuIXVDQqv8CncYe0u9/3psBE
makvGO66y8QWWhjlfwRT/l9T9Vfxi5aI9u/0P7H6/0bi///E3tvafbbe/xm+/4Cl/1/+nyb7Wf03
BP8//rv/YPA99d/UO39v6p5JFMm6Z5T+k8G3/s1lVpNr2pT22K7DX9W0/xvB1zk6qEh/dOM6EDD/
heBr/2aBDeoufpXrQtTr/zcIvnYH7P8ryEGZtOeSMLA9w9I1xwHt5/v/EtVikYLPc22896b4FHV1
dUz1Fb8hoUf5S6G3bs64y+rbTcEkpQDkpe3V+F9esv+MBfxrDMD671m1f34GU9N003Hc+yHf/B/x
oUJf6V8k6R8POuwIM2n+OuzpjUnNdz80Tej9ktRW+yMCOqu9fRiBwMAcqI6jR6vA7Gl6N9kMK1J0
14gQH1RuXgv333y3AqqouZm4xtHuVY2bpPOwddVfq+3ywNq3ZDKAQYYJ/CKf0I6KxOpJr+4236Zv
KPl3ws6kuXHlzKK/CBGYhy0AgqRISdRIlTYIDSXMQ2JM4Nf3QfXqlR3PG0fbbT9JJJD5DfeeW2/2
WGIDymDt+JeaMXg8nw29ljtc7vyYrgK+peO0BVUbEdJyMQeSUWKJ8nE58tVSL5rK579/YH8SK//6
0kxG9K6pWjq8TOcv14TX95SRC00LkVXP63RKlaEKmfgAyvJ8yJOHRVkm2D1ENpSE8ypuQrjhzO8P
ROvMsd2zoioPQ8tiTM3e/8cvt7nJ/v7lDMZ5qkrlij7nr1+ucIUdy3ykLFJHPKotU7eaa19Pv7TZ
fbboizEAryC3RH/DXolUiUR5/vff4Z/B9///QPEBWS44ALIrvL9MUA5PRp6uubs3GutgFfNVljQD
U6deza64zFlJI64iGB2L6n/YyP7p9Przky1D5c82AdSavDf/fJ06vdNA87je3oBJ5qgVA/ZeXiUW
ccgawgl4QP1//1v/aer78xM9TgMstrbK66v/9fLocaEJoh6dvbWFKQkaKb8ux0dSer7+/Qf9lw/V
00ybMBD+Nte2//pBJCzxSW9vqeOWXzX2gUrJf0AenKY2/y6M+pK1XML6/4h/1P7L4eBp9nZuGjTY
lvrXj5UjRhWnp1pWKudLcwy2BuUNCM4XD4Dg2Llo5YagWlkgyNw+/Puf/B/2JE5HT9dc7Bqckabx
tzsw0yDYd07i7HG13/GWeYzTadBc3SbPwp7jm7lfA0UPndJjwSMz9bAMbbbv1LPav2SZFhCd4UaJ
bj7lChDptJDXSdu4ln3DTHT774sSh46hukz3C7dDuOebCqEPqezynWceqdrEPp9c4kU8eC1NEnSU
9fSNJjrZKbMCZ+1T9LHzdVUApbS2+elU7Z1iamhDBlom2EKBs2hGAJu4OcWYbCDa1dDyp4V9sTJy
QCChihsomIsp9qqqduwDqs8GIqkfL+VEBN96kZrUIfnraZCs3Y0Fay9ihFkHuYF6N884LJsaCDB1
CqhjXukU0wuT1JZdg6OhudPecPCMKLMlIpNGK//H97TZ2P4+czxcblymqun+52s343qeUZA5wN+K
H+D1rQ/ej9PZOlXSPkBhu9ij/ctdCjYa5c+ky72U8mA2CJyK5gJI9kwE9UWvWGNIuAGDaBgbJ8wJ
f+tJ9kMmU4dCwQfz0vsinq2ACIlgnbalh26y/lyKAD7M5d8fvv/65BO+pJuehnaDcvOvsyTHRI+c
z9uvornRoJmAes5JFBvvxVrceZ2fLVDRGxOEIx6/8N9/+vYP/+cpjh2PwoMDybXs/3jyAbP1s5dj
KjMb8ew0zkXxioto7eeuqd4RjN6mbfK/XPqcI//0lW6nmaduQDLdoFZywGL/828WlQarS+954SDZ
M5fvb2sEwPwiKvSY6h1K0hVKCYdphnixAIcdLMCEsLOjbtPiOzXBSRCDOG+WcvGNMbnVQhCe9VlV
XOYStCI+1G1ESyg4wIWiBHUbf4BEEoAs8UElyb1iknUMaoIRjm3dIcouwGegg5lrQBBF/cxKNSwm
RtpAMlS/Zc+G4Y/EI7VBaShoLSG3M4PLf1WqNHHjNOe4VZ4N23pe134PEvMH9DQIdZIq/LybHi0J
wjenK2kreV1FrdAmP9qD95VNw74v1a8c5uKG0FHqaBw5IRz6lsLiQfVwfJkAj1VjEGGDnKSG8uk1
b6tCNh5Sbt8Ebhe2HaNG2zpvVY/GGkPrMJuZM9AXexbnwdFBSLhcGj2jERyKn5g5iN9ij1uT0uon
M+ozqpwHMdvXrZLpWon6qyvfq8TkDoclErTJVd920Ayj78pWwmg2Ppqe/0CrxXvTKp8wdx5ZlR9c
GDtyRbBvyN9IjTGJQUgNcBZSSHWsMKe3vJ/JfMYANtrVJqyefWC9KCTT6n32ZB6Rw5BNKs1sHJJO
TSzwdK0mwQBvpO6rmx/hGmw86/KnipcI1e1ulPVTORyGie/TKquvNR+fPOT5vbYyHFnkIzQNSBQx
P2QB268NzB4Ms3wdLR6tcriddYbx81L+ABa5worcG9my01pCUrwNcpzJ82h1uMxy/C01LJQ4W/RN
gPYcS84T3Q6BKAHiq7tw6aQbjhS/6GOUtyJPDknCASJgFftmx6NUxcNeV5mlIwj70IRgaUJJyqp+
+OyVJuJgxgkSq4hHW4ve/Rka4ENVyzwsN5Rrawq/RtDoE7LrUw48G3hvAw16Cr6B4qt38teq93Ax
mc1FDhDHDFXOPID8L8hu4ztevhWsZm3PAFwyUVEAesF4msO1RfhmInkRNd+TK7wL+q4Gsg5cTZeJ
WKl3TTh7k09AClYMCwxX7HZ8UYTzsTq0rxyk2W7g3zIUH2+1szUxIdbyBQXxYOxUy/ydVgOUbIt7
A4ECkPoJrCBWsz3O2l8F9xbvHqYArcbHgQ02niw/Rzl6EI3HFEYmXFhD8rI9MYzRQKuzywPKcW1m
wFXtlnIUjyoqR6U6OYrq7drFYesbizBrWcSrNG7YjIerqiFUnB1SW5OCvYKXweJTImgM2Y7trRUU
EzP0TvfaIFmSbwWMDzJUwyIhytN9uy1OCjlveql4QNVSJ8q2G5UTnNEFmYczuUY+VOFc3LrF0yxI
7kxNOKAxsy0L3bXGGCGvGSfSxdOOWO5vc+Nzd7Quaqk94Dwi9rjizdEIqfDJjDqImAeYUpOVZjbz
yiPqUNv2Yg9U+aMp+Wk6JQXSlYPmmJFIGaNqmZYB0e/RgWvMB8nsGCXqk4pnn5zAV3CKIEsNfr7X
iovqCpVXMf+peJDTer6iTfqKR5wOJR8RmLDL1LdnJVELkFh1ODMwg2IApfmY2IRbljWBMFO6AqEy
et+yiaJsa8pf5JuBGIaZBK7h0KjKtSp6LCbQcnb8Gjl/tN62NFvb3VopEwdQTScDnpFscRHA3TrJ
SnsjaUMJONc/QYbyBM4UTI03B50gNirhdx0tNPWkD7HvbNGTDBt4PkeQOVdDJDrtdswxPM1a9ypr
IfYrMyWjWa6G3JynCQsCNKX7aTT2dFCIdBLAJSwSRixSbC/aie/bbJGGFs2P143ggvBzwtxhpq/a
rRs2C7YLD+l913GnxCC2fczX7/YkfdVCu6eb1RZmgSE4l4+Y3rSwWYleVLND7TLSVnL9WUn6h7ql
XJu3U6rnXxKPDyRz8y8sGN5u9lg2yAlIdfnVkuDlz7JFszq20Z+HhItp5gwwEXsRcNia+1Fd7hHX
7tGDr347TW4IZfyBNknhOlyy3WQbd1ZRRx34DkWrIMGzt/WOOsFlTO8vdsxlG1NkUfwYh4ZYKNVQ
7+psPOrkEthwptiWBsCzH+1x9nY4hwQkJufVY6A+sUBcvPJenTXtttWXyl+E1jGjI5QQaCfiIrk8
KSWng9YChFMSXMdwWPHXS+1aY6tmxV59F6VEoV9/LEaKgr3sDqxJIB4iVlV0jKA2+O/a4wEiCZHz
P+5vsmZ5hLek0PBXF0qK29WZvmbweKxxtVt9Vq5q4cLDtKcjEX2KLHSUbFyZsy4+8B09kWZXY0xn
OscuwGWn6PdmdZGCHZMwuUugkHGU5pGJaTiw+TYjvEbJKEXYg+n342aTRSShLNR3YJnZ7s8VixbX
RO+98gUKWPSu5/gAYA99KdkJtYyZmyRS6j/ampwz3zTPRFzfs48vTqU+H4vJpdLZTnQIHxZB2Txi
A171YTSUfdFxRLTKrEUrAV8weklz3eQTKZSsuCjP5nrXqBjyBMt1zQO6j4IRlYDXnWFOh/9fwUz8
om3i6QFOSwTaTXeDyPDJTBhiWMvMpqB/yyc+ijzj77CMpxLNkU8AKa5xXGChmY33SJtPawU+Cy+x
E9mb8NuQ8Uma/KPHJv6tDtoj3OGfxGgoHHJOWrcdrkCafGGb96Bjzgiy3U2nHbOBrCpUv/Q3OFJK
qpnqqWuUs2XC8WZ4duEnxjPuxdhQw6zWMP8qhCItAvWNiwMdqPULawISQ4Y23euIDtz2zm2NK/ti
EeYdMdZlAtSahLbHMdGfh8w2wyJDF4VK8ei0jXqBc09eKdEye0FW7ZEURkLrzE7xiej4nDo2KLPm
sh3AwWCViOu1DhmRXRTXdmJ2pdQs3e0UA4i2lIfKJNZHR77S5MV7e5cXyKqUZnm1JmrGP8M1teS6
703w+TLbiI7zsJ90856ebe/OinUSTf2mCSW/oKi4K81rykjqBpkFMgABH1YBGj5jWsFCQHqKFHel
JtIj+VEEmD8RuqrzQaQbjTI/0jIvN7nu3kKM10EaYDHD7HEP0467pUmPfNMrNEMqTkfakaFNy34S
6nCD9C32l2IYaZc4zFlHLGSLOGl5zNDJcNZhnBprV99jli+pvVqm83O1c8zyO1MgtytY+oFlstEU
47WAraLwGuWGJGwx3iVefeGN23v1MJJgPO9nFbJWrF3WeNBCvoTf6Px2/eL4EYOVdm8Xyg2IwQvb
+OvYqMcCRnCYDWxve2SzSE4jqpbpCMk9sFnshKTBVairO8otZ0Lih0aCif/DAGczRfVF6VoERmtd
VwMEqWX8jrNtTHiLyqvE7NE3xEv1l4XKRqYEu2yIRxuWnTeMBTa2GnM8v7qVY1UYt5Fb7P1hZB6d
hSs+AXyO5pnkMEGxlHOCY0u3dtppqPufnm4qJGMBy0PBwrBLDailBsp6gROxgpEdTOmZzEasDqwq
Wfa7z3O52EFJrmiIeVnfaLQ9WtpDt7527mDfNooo2NzPt2kNU0Cfb10tPbAc5dgy2ziC+VENk9yp
3jKEDRJ7JbdebRprVM3aC2mOB9NdPtfcpqbTUEO6U9sFAuvYOMPjsJ8H24iPdmbiEEmYBVRh3oBq
GYqqJVVrOKXGKgg0f4hnjyVOlX6W5HGGau8BCwEuWpu001qnnA1EjUOiXIy2AIekcoSazXoDr+ZV
beg8nIRPac2iVaArMAFYp/xRqzO+GimoEcPqEYUI/mMedxz0qDcHcEOnOIGsVwLBjSxNvV3VsP52
ZQs5QkcaMoljrecPc6tsHm0ZZZN2iEt8T9ZontrhODswJgxcUJSn3WW15XkBrBclvfK8YOSmJZa+
YmGKJ3vwW1QzUl89Pk8ckIHhGYglxM5TZuvMtIrsd3M96YIUWa4USuwndq3IjNP4wZkyJHsnJ54Y
Z/dPrdDxD7jYqOfxfU4M9Cq1E3XtCCBg28iS0LcFFKQNq/J4C28fXdxnovpSlO6cZsje5/rRBWVI
u7JSXFnph4Z4jtALUg7iNn+iIdghEIUIxWq/SDMOLaw4dL3V3hsQq3sZMQ2uMUMk3HQHSA6PumSf
arV5qLfIH2w9S5jWcifkQB/7Nqt208wSDH7vM7a7J1NzHyyhKztr2BAAIyJwE7+4gBFTb2XZrCC+
gA2beckDuQFP+QYgMfKRGutsTMObNYGA4G1jIIVSlF7KjupuxpiZTL8tGzqJo1DirL2jg30QMS8H
Y/g2JphcS19GzYqAJBch4bcPNRLUrugQj+jOllgWlbHVh7xDexVJ+pLcjSbDt8ycRaQtmCYB2iNl
IJpUm9+W8YBYkYCnNOpGJJQS44OPxCzBnvAZa2jNoEFt/w/I820Ih0aLtMpht6y4exwhC3UdbVga
g9JjPACZXDms2X2fkCcMBPQ4ZWuQ0daTW8AGl5xT9ITDgxJjHZSfZJ2vOw4SRhQd4g4q90Shw9f7
5btlHY3qf0RUk20jDIDmuxn4ab2pVGL07oOpznyR456kDDb6BYlhStiKhh53Nb7NJh12xlC/ORMe
yCU9lV7accyxeaUur+vqW/OOQzvDM5bpWc3bX3GxBJuXX2XQgL2vPQmwxshHKJatDAtUxWOlF0kc
zPKVZS2uVDVit+5r1fLblFBqK4JUYBs+CrP+ZtmzNybtWTrpgEC4eyOO95Ng4H1lj0e3QXeRM5pE
XoGxDwC4q6aFP/Xpk7fG94LSvSNJjg4KtVbL7xV63r6UHUqVXNS+jqCBz8jIuwNBrIBm23tT4H2z
PfuwSn0/iFs7XlErpzT2rZNdTDZE5LTFpADRHxXLgQTeOOxmToNFm/gjQBZhasTDDmohW35iG8MG
htNdYY12ALf7hm4ZPwaqKZxFQ7XrmA0MumyR/ufNQaZs/TrsHLNGcDMiLiqfTr8ZCWAuMxIw+EoK
UJsW9ssCGb2jH3lfrlWrlwfqgAdnDbncCXueWROI7uykps2rl3BXkqJKQJyfecybNunfMDCSQO1M
1G7Tzw9Jpj7EwLxwMggYxtZ9B6ODfMD7nJjTxMvfcjG+aClxw8OhdeVlSIl63ZSKSFryKwDzncPj
YzbWaWhwLjsszLe5VuCY2secoxotNtT8vFRfMYK2BiMPMkj5NabN79TtmHAA4R3GL3YHcIw03qah
+xJWvh94iYPezgjbXDHyLrZ5mC168lSrbgm1zcM+bjVGGmOOyjZn/d9Vn3jrA7tZs8Cem9+C3iTy
MA/vUp0acvXoeDN6frcvwEGV/W1vklUoGRC4bY6N2FHfhsp7dFfVDbrCoqPAVNPqDrIQC3lzriM/
BIccznZ7NdpfLBsyhNcWypg6+UIyh9TZREWqIQAheMS37WTHxDPKcrRrKl6sJEvBsTrWjXRK2Ccb
p0pYiEiryfwaO04mG9VV5pUhLgbvxmhtJIQZTtparMe+r+49E4gURZ7PLG/XOu6ttJEvZcNDrikY
qoXyABD63fta4ic+rBWd6BRa8fg1PmrlygQp4XyHS0xUS/FWYpHxe/hMwMMQ7Fuzhy3XqO+8ob7E
GsJgl/TCpDMfBASi+kWtu2hQDSOolHIMCLnnssU9qwk+EptzxyISAHvQ+jaWxYORrubOcIz3bG32
NYBof50Ap0j9Q++hutdFfVycGj9J0x+cpW92aVru8gq46zhYJwzvWwa490CQ4llAAvJB4z6g4JkA
rxv13liyt5LR2D7ukiwYVBV9+lscN9gkmSwQTHvPGpNwo2K54Q4hPskgJ8htJkrJ+Hc5WFwMXkvj
jDVLH9Xk2DwmjXGrkBtKAbUZsFEhZh2Zj23tPbtEVpzR4qHhWNSDvpMql2C6uoB9gGpDe6CeZSm9
Xx3HxCltFpQZiESkgYBNkQ9jC0YDBfidjZDRk+WzYDj54PGjR2tWItVp2j3TUbwaBuTjsgZlIjYU
AYLFVuMtm11uTBDs2CRyGEiwEkyOubRm5ptY+XvsDuaxqPtQBZzMCks9gb43Qy0lIJzsYfK2L3lq
ZpGCk2CHXHWT4ZLVJUTB0SBrL2AJjCdTdX+cQgXthN++b90vXUnkK5Jy6ROFY+xcJo/+NA2srJKq
iXITjTVzmFuhrOLYlMl7ZeTWLqdZrhR9PesS71VnsiCOQXBjJF5Cc9RIyY5XqHKqerbIlD9R17tH
Ykpa364/WAUdLIKWXsQ8+ZqajodSdbOgYCx/FI3LCb8qCYADf1rEtF8qswss1TnSSDBXSBjVwmbn
B6iZCuspcZ+92HlP1H4bQ9bY4rrWCGmi0TQjijgQR/SdScrd3rBuDXW4U+6KSWkPqzphQOr0KCe5
Z7fW9+jO76aqStHI6zwbfSzOGY0ujWB1MLuWg7TA2WfX2RffI5PN8kqONLNiq7V9KChhUZKdjLLs
u2frMZtLWKQTeDo+HQRYu2bDJxvFDdtroOkNqVuOoYr9aOi35XzSphiDadyjtHSjphle9KTrbhzp
bLrGDt3vXG0l9L4b8dSL3m4hnYgjLozHtS83qTSBzUruUOc6j38KgnWYntV+VG94bn6gdVPBdmwd
mFuxMKhGpjBWRNBBHWLvIimlH856AeatAdngkTJhQJKbqzTZEVoIs75njEFeE1RpeDCF9Q7OfDkk
xscfrk1KAHetV/FOBZYVSMb8nRYH5tb7KVrza7SHt3wlLz3WBoCWxXl2ujfsPC+5arXBnFUhV8mb
9DiQekhCQRzXDU60RuzMIeF2RT9nkfDo141S7HQuEOalT1jCX1rUrlDAl6OsSQhd2vFxlib6trG4
SrsedotNElNaI9NVdnin8KGuk763KFAh9LEAZJERKxHKyx+UYsmJkffZ5nWIWJZAyS+s3/OSPGOA
woiRPaYJxC6vhcnZBxnkMDxwQ8dIOv1kmR7JCr1J3RmK3wzMvlAzFLuxzJ/mknmfs4IFIK71FwCx
71jNlGAlcG2H8vVWNKdJRxa8UBEeiIVJCRazioDV5Ydw+hdNV7GsAUtgBk3iCl7BpbOXvSUTdOE8
jr37Lq37UlBt8NmHaZUehDm8rKunwgNo0YPDHZMg8RWFvElpWkdCpQgIKrrfWccLB+Wz3rHAonIc
+Lub3MYxYhtRpy6Xkoj7RF0Js8NMDiiBPrbk/J1tOg7XfcLLfA8C5tKrwADKBndw4U7qce1o2RDJ
A/QxyHodDKzRWhOQpvFo6BABDBe8W06gSVJSUbEHHrEnh8wvLmnqzvs+pzri5fgqEXQ+1pRQAPUx
RvWtEg3VpnlFKo16/Fppu9IpcZUQytiMcaSCnAo797MQBLwlgrdaYOmAqGB+gtPZ5K17nnM8npmD
d6KnnlvYtUBggsynX9dKriHSwgEJaXWHvc1fXYLfDJX5qme1byMVwFHM+j1D+IgceC5zxvs+4a7U
oFJXEcNqktFofO0Q020kjJXEvPWXUmDzTwbbDfnWmApqYJCSizGRamBoqXdCTCACZTUcBPVxQODe
NkLnipVJjTFmYcPmvZVPnu4lJ97QZ2cqX7h4Py3TBFhjcAS6+rY/aGzrmMwdVFKEzOPA6V0yimUs
BPyrlS+qaBFIgaHDQAP2X0dRXlIKdqYcDwKr/j7Xu72VPzfObL6hvOSOxdHZ42uPir5811Xjk1WN
ZL2DhcXwkldgmU+el9x3qT2GOnZB0jWYRAocw3VS7wlMegZRpUeO/uN500vrKKS4t0zsJTmaGqxP
om3sn9zUcK/XHjjDon6fzcJiClDuyKTD0jDCJmhIlnKIm2PttqPzZDnXo+GE/8Hs1HLDbmXVusQx
q9RilIf2RgceSAEOtiEpN+vFCtUjLSfEHg0uh6W5TDa8p2WGJjFN3ROUlzpMGVNkJWNetA83ZGow
c4gnPyM5af9lUiRHtK/EwKjWRvp6YzaPST27sWwssu7s3a56fMxkyozEpkPzBmHsVdF/mRgOQunk
PZcgzqGizaEouIBY3VtSUeMdYVXLbV2IgOuHsfEqrjFn4N5lmNQpZWRpS2QLja3XyDil7rbcXY/4
JRyzNhr1UKq9GmHaDDUHS1Sf2kRUx23Q65MR9DB5Rizn5fRppRkJCV0VMjZXdhkr7zLWi1ut0O8I
/Mz3OvwLMj2eC4953jZvv0tKop2H7WO1VCVoEu+7bxCwV/azTXx2m3KOQam6Yt9cjr0GI0LY5dHr
HsaUChwNtDwzSOV8NUChYMyvHAAz6cx3OMfzkQQEnVJ8+qlbvNF5ipGUwMM7HsXmxQR3p9RDsFrG
FDGkWHBhYEJgIt2T46nSJ9viWhvW1zLKq0iw6omxfsX9q/gDOFou5mLHEutSTHSWqQP7aRi5uVtb
l8HQVbfTdvXlCirqyvpyMbPt4JG6af2g6bQUDgMtqj8Da9cSUZqx4RkWP1WnZ4Ika+bK62NfMzC0
kbgQn7ceHAbzmAVrehMGi6Qsk6xKh9E1DI5SewswNZ8tC3jp6mCxT63XgeiNOsck1WH1YgRwxnHN
AuE0VKz2jbh/t0zrm2JqhJs1vcba8krb6U6VizrdVVgjugCszPxDqzT60/hqkixMNW/dYym4IStq
X1FhYBPnOsOtygCw7fdivV+kPM5arwadk725itiIAf4qEGhqdXkcCQJNEFAx91yJGcX+y9RcjDQx
q/lBnM5zS0SIn+rrS5zo926sgBIuzc9MxIQxq+zr8FJ/A9TdpMvFZfHa9zkDO+KOV1A+mMRIvF9W
ey97cgpXZT9OFkwG23kDcoaymU0AWGZfNfRzKnRQg+Tembn3neIHdEb2+lbOpU8+O30sdDA2AwKl
gwNRVzFfyoYZYN9SV0uc/76oxZs61GFroPC0FobqteK+q/Ecdv3yXuEA4rJF34CcI8tx0C26S+9Z
5t9VPN7mTh3B1jugKLivjfVdTLbHI7wl7zGTISRXA6B213mo5WjjzF2l9CdZq9zyCDZCaAAefooa
E1KLw0qxfKVFXFmVRne0xpk/Y6hPS0xMh6BEEzmyBTdL6cJYRDq6Oh824V9iWcpu8RIjEOZD0gMH
8LqGVjRbPtTkvu3jLlgYkgvFPCr5GWE9AxZhsbitfrCUZUetJja7QJdLNYfWvsCCkmclkipgLkyd
OjzBZfpl5zqqh467oiZFtbQERk5TMjpfdsk0rJFYnYUHg+1lqtYvlsr52UtIRFNd/bbtOKicetx1
UK12U8Y+k/iTgkH3UgVsYNiEDeO32bk3jgn6uAcGKFfYBQX/l69WUvMJXCfy0gjk6JwJo0EBJri2
W6qrYtIetdq5s1Ou8NE7yVF/aPOozNnjWUPug4V+YJlj+QsMRvxXcN86DSak4NvP4oe0ZSBr3g2L
ddStZ2nZV5ZBU5QkFVZJlnTBHFOS6vKmR0CP71ueErJpggoQmqMdRtalu7hA74LixO9JpfZjmGpx
XX+mIFu6jd3i5euVCeHLTM10O8PiBlJNB13wSjehPpkPBRFVT6P8taR4/Zupv9gLI3ALSsxQxNWe
LaB9yDrlDk7R+5Qq002l3SvCc546xhBpn/6Aa8zCwpABEHMifIxnPMvzjUM8vY9Ej3PMDGLMxQRb
7UzLTIk17nZM1kInnV9q1SL1Ztsh6PJJVcuTZ0/3GlBzqHMlFHOVT9g6ZPZriVEyAMGGb586Pd4W
Wh2x0TUpoZFQUCihQCr3WlxgU4GBB1I1J5Aq491Tc5J6h9na9y6T34kSvJYvaZwoPlmtXLetQx1a
lKyAMMitA0oHBa4zp+Sy78eGDOycBNpR/AaeQz054u3KiT/y17byc6x3GF3u9HFiGciQZyAPu0+7
KuqFMu6IlLJ8fUmONRCuYqIF0RnkwMbrSWlNntXZIo6unl5F7mRnTdGzcJCsCOQe6NGpA0ExF+JL
T9wOp6sHS0jOL4U6I6zpaHo85+DozbGthjMmVyCUM0ljU6shkbHqV4hLD0mMhNNwMCUOLgkt6Gn5
pFmx18YPydI8mkSboe39jcjP4GBo3d0gZ6b17UvNbiQqjAxftESqAUmo1NJnd6Fw0Ap2diMxFegX
qvd15Cqys/g1ThgnN+pJt+RT5uTrvsCzj72x811tQTfSWQiu4gibLNHx7U0e26+QZ/1q4eiK43co
eYyuNxs3HvMyyqDmJKNz32n6a5ljUJ5KrpoiNgDl5xZzWS8DbzXGuBWZCxQJR0NMeloESIGqKSxq
XnjD4PlzKGaINSpdv/CqidfE4nlU+qeCGTez121XsD6WOisHvTDPCXI95DUO3EWotDNb29DTlcgc
0ju9559Ljm4Z5DXaDG1E7cYTX7hKFmqK81MXqCszow0gVqtRp8BnyZEQ6IPbBLJCRZabXbrnenms
jQTrresEjuB3nzE2aqIHFspDCyKZNoagicx8q5TksbKbKx43SolZY+tbTlUQLzbzULP1qLxPXp6K
mzEhL3ZeFoWE9imCWE9QoQn/LB1OKE1oT4BgVHYyXn66GhsUjSKqgGaHPHTxHRzWO5XpX85CHeoM
l9iGBjEmsHSdw+POGBLVRNu4wVzBDmR6hiIICDg9+/TmsUwGUH1u9Py7q5zi5BgQzeQ+HtIHZ6wf
DK5uiyjijrgUNiTwRh3SByqnkgyyZRYSzhSwMYC2MoAXnEx4RgQHvzZWD2EZta9qMrXFiPBTWf2+
XarLINMXSQIOmglXhLW4LUYMnxlRikqo1qcRJQvJi90WLLB2fuFyBZsg7xlrnBjR/qjE5uzsXr+j
9NorC5gXLtgMaH0KF3pivLm2oMnYHAGl8Cb85ChRZ5U9a9veLMPNWlbvo+DTLJLmI8Oqjh0PX6Sa
W6xrlsuoao/thg+r2GuS537KmXPPznTqrDaNUnWrDTmNS/gxbI8X5nH4WOGNpjVoPCWa4xrQksh4
ZohN8pEWPq3L/AE0pkK/gpIkbodLW3UPOPuuY+LtK9DRDBsn2tKp3rmadr/q+J7LHsKvZV8kIx6f
eaOvx5sgCApGmaBC0Kc4Yx/B0sVYjQ6x9s2cojOzCg3xmzW7LF5wxqOWC2rXox5rFLgMDMXKuTxW
zCOhoJTfJNfy2aWSfIo2eewqIBrVpHiRUv5ikMWWsr+F0fZRlGyyNAHJgki6PaY060RKwW8QDye6
1I/YbW+b3CM2mMJA58p1bIp8N/tFQNNRipd5Xk6O2rJntmoQczWtedUgbdujj4DCNQxXC4kT1ljz
R6uUu1U1PxwKbTO/qKk6nNR0+JGch8Eg66/R+CQzMAvdzkAQDWnTHidtJ2eTpo+oT4QXcPE9xXkb
8+pjMQ9906Elgqojpmqm45FHTdXgg4x42x+Wjsa4AdvVgFhCye78WjQQ9cgPk3BVjDWywOzOZQ8Q
es4/ypzy0VXRUTi2ZE7zYMNXv9GebOaWbM6pHeexj3rwPlanJ8+6wBeoKt4lY7kKdpmhYa5jgAYb
yAT/5CArjORqA9bzQN9Mn8qAh52P8TTBU981sXXhFCs5/cxXyf4Rch/DeZ3+Ok/G8UYsgO8NcS2X
KQaUt17Nsv2lDzNPLC7XQON1ygeK/D5OgswzjnyoyjlvN4+R29OjAUrSe9ZOAj2vO0+7JC5fMLxA
Lkrki+Zl/Pc6ueBZfiAM+rQOpngeM6bk0qvuOiUiVFA71Ry9YBxe0O/APe4LGlqdxWBLXCTJfkdk
Y099DiF0MHldEaWcM6aFvjks6o2yXnvY9Qiig6a6qLiq/4+981jOHEmz7Lv0HmUODSx682stqMkN
jEEG4dDCoZ++D7JmrLOzq7Nt9rMJq8qwiCB/Au6fuPfcTUwG2Ylgah8VmquvPLtaRyx32nLot7Kl
v8b+eImV+bvKxO+BzWVAFvUqBzxY6HuYTXJETJj4BMlRc2WbqumxVGsTMgZnVlAExVaT2kbVensH
oPSgc1hULabOJGL64aiNmbo3ur23oYs3KNv9g5YXhywoXphds7iFzFGUTnHSobEFUj8MkhHLVF0D
S1LZBMTDpjptHtpEPp/xLTXhazCqfpUNnYU/OesxIi2QbhrNUbU2i+SS0HkXdR3MmJ1zyyAnTHdy
6Gnb/e+m/V1mvntp42iJl+qhctSp7ud4vPwRusRMgcCPbvv8hHLQL50fnDvSgZOCfWnX6MM2lGwy
2uioBfnE1MHS13n3FFU8I53DfEnJvWvZ7qIHYkDBC38rcVucrKhwk9z89Ej+g+vM9SAkg3vhfIN9
ZY7FIbxA6870AvRKKgPgYsq+xmqiGWU4oZjfATgwhvVQGREyoE0dee38giztdkxegiFFFe1Agcpc
5CmV80bVXz4ygY/G2t+PRTSPAcWe6VK1ZNth71uDoUYor4xksiOIsWTDYSW2Im52VgLyCHxj9Ojq
MVkHtMYp+vdd4NAzsfJeA9p22XjD4rAlH1nKN3cIg+FJ9tXzlPo66b0E4g4liFliraajOf8ypG62
L2DI5K3ln72i9c+x0R4K0LHHuJ9+sB1G+7rMOqD/WLApw44Ubv2R1Nhp7dtwnKnBwMV6xCFoeNee
BuapVzZsoPwTaxYJkt9q3RKuxU0FzumYIyQ6gnJ8bSDgbOOsIDzEKgYEW2W0jFOYS7Yp7yJ9n9oE
mbQH4ZFidcXViuGYyI5FZMBhKTvrMkJonvUb305wh+r80cBDPzipXEPfvYfCp7Opv7yW41cIjL5N
x7Igi/G9N4E6TVJn0JoArKRvw7rbax4C5P3k6sMSZqe1EkkDdtY2l6MVxkuNK2RdhG10gv21HCma
9lK3bggV3HXAj4FRa/EUawxAGZFbILR9qHpPvuJ05mN4VyP49Wwc2AkOcImhUKCDz1+luAU0G6vM
9swDw6mV5g3m7Er4HHRWW2Onj8sJ2ipiWkbMDWXyWBrcK5E4G3HsXq3OfmhQJoZ5c9HFu6w4aytB
/Hjn4DGrC86drjxAl81XAsnxsqbLZ5nA1VgIxldtkX5YFLqR5EJGoE/Wjod4Oh/lKQucjZu1DtQd
wNiiHJZ4Ph9t9CRLEKwPvR60fJ1BctQjHDe4DkJs6U20HSBEcCjTUc/xCEbHqDMDEk7tPS4bl39L
uqwd64H2tI39Z3IzIEDaebNPO21re2hKDKt/6SvogZHBplqEbke5byN2cuhmjMxGWAqTzoSY584p
vHUCtDOHghATJbBxIF8tlS3IW25Rp8sk5CsSEaDdd2tAbWZQP+VwPLlakXcOgdrXOJKWpb1ntpkd
dbs6deY0Hcic5uA29ZNuZkxBgZ67s8ALPuQ6t11traYg27hoWW5lwH6zQp0XD3xFfeuvkOr5FbdA
m4ybMer8k0pgx0gGkUa7kyPfuWzNbIsyZpckko1QMDyqHshMlks01vvOoLpQvbVkftjvrYkQ2KHd
m+zv4nHQVnaPPSU3yjvJ5ly85AxlWk2wLQbDRToJJEBsuyy/f8ZpxpzHSQhN6QnCcFQGgxB4nyZU
QK8Rb2oSUNfoBDwoRdE88lL2JmB5veCTRhiVcEoOascYmAnPgCAHu2iMSkhQimGSn6No107azGEF
BA+XvwM2SNts3kUaUXv3hz7jUQFwEEJvc2xOJe5IckQtK9+LSn7ZssrOMp42TTsCbjRoJaLaikmB
9vfEeCAOgVewjYr+V91aq3IynoWePMTsBbauzcSviov5yE6PpAYxx1MhBYD1K266VWxbWNvIY0Ji
3Dnc2PEdv8dyBs+gS/qwepvh3z3RfOwnyYm0EQ4/dIyBVT/Qv1DgWnAJtBwduGXyihkXgnPJ9e4v
Gr3xRp+utOLFus5dC+EU56zYM3BFMWSVoH4jcWKSdEp7i05FAXd0AGgjVtf30/AlBxZmVcmZonB1
JG7ymFYsL8l7z5dWQkFaTg+GVURLlnbI/TQ2M/Z4Y3+/tqxozh+7jpgsqQ7yg+2lN+VOrG2MLl4b
BQecZo72milsz4k0wOxSA8yD8NgMvgvtUZ+5kIx6jCj+Ic3IYtxRQwH28ILmP5yY0d7jo43R9dlu
tAHbjEZMvZgD71humS+wYs6+F4jb1nCZroad88K5vs1b4red0ZWrCIMk1+i6j9A5SmnVWwZAV1fr
XtNKQknoukNUOZcaUqglqQL1atblTkgls5jy3hqQodHur+uS8Byr/rAnwiTYpWxaDGCMVH6yJIM1
FRk23FYmGL1CdkFU9J4FOvpd8FWbcZxtpu0u9JiIz1YimXjpxi1BxyVO8JP18meuoPuUThHBdbiN
bURdAWwT0m6o2tt868TUydOkXYrCeJsQ83u1P+465Bp4RNkTsdMHdtrFV3uWF7WGvg908tXQW+P4
lPBCSbkyQYomPaEfBmifjHk7vN7o2TZBKI3hVc9KdTAs/zVhdzmY4M7CmeM0wclCHrowRY0TtRnA
tI2mh8nntyeYFtgKKbk/vdWKvUg9o7Ycx4BZVYxXbMTBITDNB6OJbq2O/TRL3DfRGb99i3GLqRC1
GmGm7U3TvYyBVfEQwVjUNYRUNRPjhvVnVzV38uz6U1kM9yZRJbtIb7plaF5vRpx8NWgDD3/8P2+O
p9Ba0MHdHzVdgfi7tWwMfkiP4RNpPKOl+zbi1jskmJLugPumHTBukKzzWzb5iKDJmI5PoUb7sIA4
g8DP9w4QfOS51QEetTUMERldnXmkaWDj/pKzTlPAwfVTeCaKtkcJMSBdc8ItThzr0CU2ORNKQCuO
P5RHtcNAKU/RuP/ORfPSt5n4DklxHypRPXD0E23U9ETHmCwf2jlKhPym4a5XF1EE6amtwguFCOEb
hAwos/SfLbJI7DmUxJ1/CY3wHCUqP5Y1+R3tHGKicvgGQ8yiawIzH3nNEZ4bQHgvYTczPPZWg+Vp
xpF64NeRbeqrzo5SNmqat4mZ6UC2RSBXeFmwcOcpaZ0CzjNHiovI5lAxz1YWvQhyWQpErrrzXcx5
LQpdflrnDN5mGCqRLq6S+rIvdI0VTyTXkKp+T278q/CaQ5JXF5ed8q0zW5SKYbhqcHitPJ10vojF
ahSxgkkvEgWJ7SU8a9msNO1NXioJs4kwmmoOpXHydiVQYAUDlc04tKzf5wibiIH1hVC1lrWzvIdz
0E01R954rpM+w19mS2PD4I97tmFxzdSdyiah3prkra28knq0fCvIHj0yMwpgOhvlg7J9slG0pv2E
y7/T5zgeh1ye4Qyc8+zO5aP+jNftcQJv43fMNp2xhjXhvjRzyI9XtjeEVLtYsx6NAKVI6VBSTFX5
3CjrLg2JoIfMINK6dmXOdWgPy943j6hotIUM0T4Uac4IZ2iXpFN9eHp85B4kkigwXyQzPlAvZr8L
c5WtaCRYzE+IGkDtGhmCGPZdJVFHiNloHvgwOSZWgXlRAbIvvuKFPyAQNTkW7MvcLUQ8ekvlFwf0
USwzDTIaCErZ2NiYNoMBP3KOXtIK7zgzzUlkIgGRz5+SM28ZKgxG9uCQ3pT1tMKAx9/m1CQ1Shcx
T0f2jvMzoFk2eSESNH67nFiGwA7nNy3UzlPgAt3QrBMRGHTrXX6degjvXteVt3IktDDu4q+u5glY
YjCq9iy3Qx8yR88iXcNbDSlSW9pZ+W4maCBUR5pVMNfd7cgiT7HbRlmiXapIOXtWzOmciAXPWZyV
41NxF3QYhctspH5RCOPftDwpV9NU1geDbaFXp5fS0DGIzPlbicUqMbXuECk8xFuIJGFMnfrSOSCA
s49jVn9JXpUVNS+aLM7IgERaBjwoxafpXsQe+xQXO0zGI7dORdisiT/Y6L4Xr4XOZlz1N36sV6KN
vgN24ycWfI8tVLudsob7MPDY1pQENJ/DTJfXPTy477Iwv/qWk7qplbjoXc2GfKTgoIc4c6dN1yNy
v2Fla9Zbaw2fVThvVwIte4zZ553ICl2lhfdOled9xvyPPqiM/RDk2VZyZp+wv8jV0Ds+8iX72PO+
rBAlPksXuXTqdbQz4Yk1C29R0KPLLsNlY8C4Fr3Yldbo0qOYy9jDN+23gjyeWjT3EVTLZmIfQx1U
DsdxVDyXzmeEUZF30dOf8TBhwWFCYgsUZjAmFqNlpvcQNz75UmwUpl5sAzHia2SV1dbg6HFXzHyr
6KkymoGrE3WOipCbBS6drOmXyCO14JMur6u4xKa17DwQdbEk0FSxGPWn9k5hylTC7qkrmfCWXD4B
CZiHQPeRu9VwEVylH71C+qtWxjc3Kplr6gokzNQAkV1awiVIqyVTUxRe/pC47qnLmnEp9Hbc9ROC
cWNyw/0w4eybrJ5Q+5ZCIpJ9fOZGO6aZWfAi0L5y9mjsQDGXD74Vr/osUEcR9uainDR41VNhHiW8
aOYeVfvgxPZJp/hZRDS1z87kiLOdit8OKv1DMDnx2kq1d2CwxiWmdsXZ3NNH1OPBsmuOKGBtoI+X
RkDAcjPtrLAKydIDcFflWcCikHG3yILu7GVVd7Z80iMtAkJ2ZWDFV1VViKzkVpI9gdBYtIeavJzM
tYIDsWl4T2vNW7kZG4dRT4JlU+bJ1vCpzX2GWoukVulFlO963ponNvbVoccI5Ldpd7KjIDw1U3qM
Q/+uOWQsuLq6V0jc92mmUx+EONAiuaUZ4MqhBpUEgL3XnuBtyepr2TXU402ySv2OHQG84FOjJ+8D
Vri9HhDtYgq28Ao51SrswmQlULYObgAgzqIyCgr3iJKvo6Sxkn3ym7mvRI1avY3E8jxqZ2Jo9YPC
0kzbiU4DMygipdr/qfEvXxOD20gju2nKknek259/8GqHcWQkZaSghvT+Vqb6ALs6CrZm1bD7TuKz
HiZYmEJu73HM6EOicCVVWm/UyAKe7SFkeEcccxTUuP7jhM5x8I8E2ySwRIqOooNjCC6TT6wDOUW6
0cY7q+WAhb96qUaeCCC2mxAtIdJOeMmzTjjI3HprECm4SqwXmP2KDiDa+UZ/kFmbHoNGvTcNLJGB
0I2C9ctZ8/UdSeTYsNRzb4wQE+cxmpslJ3sYPuyqW7umgZa1NBQnAW47usEFo1UgpW55m+pfVKGM
c0eEX9JBhQov12/gKDUNmOWy7N+QUdMOV/Fj1eUPOkxm2GoxG0bWJ36CHSCSXA0Wnc0Y3ouGm7TS
e/vIsGDR4SL/6IX10zq2s6mrnjqBcqq7OGhL5+HwETXKu+k6ezZh0Ef58GQ2bgAswrv2+Hp7F+Oq
Cn+kAwa1pBo2AB94io6aHcd7WTpPUIMuTTzHdOmoUlGgMa51BrCOlCytqr4dklDArhbfDAYTjRGT
nYxEmrkQGufoxgQksIW+0ohsZht6MeuBqdhiQLaLqGJN65k8IWlO3YA0LVXoQHR2X6LpLoBqn6Xv
lZsKEXKf4GLRAiR4qQs8wFO4eUpIt7UhbxUK1Q4TDjhN83uyrathT+8dFr3QjH6s0rz3Tb8oa+dD
pogv/NF9cjCr+O7wYBYBnvXo1ySDz7pmp8hmq1zUOrqARv3SrbMftNd4TlAlD4b9V9n/msziTpTf
x4y90GpmVyo7BXXHZ8O2ftFUzX4iiqLonT3O2zdvjP1FbbgEBqjgKbLRA4HT7tpErSQawYXljHfa
Gc8mTUWKvRBBwfZ6ZdeslOyUWHTSpnHXcyqhTkemC2RxPFmEza0aXbMWsYZLwDQcxit98+b1kJHn
p8aY0J4PhDv09ZPHhmZCDVlakHj0MTpgftklOLQYGblsY1BFV22zphdrlhpRaWtJkjGKmDWCRO6L
gETkuGIMoSGJJa9pmbMTWoWG4y1NvA4dFdAtkS9DPeHubDGSl9mEOgFj5kLz7Q20wHRFu7/S/Ue3
gBpY2yxjVWLNmAHv0T0M2X6sLB43HUtYbt9hS1w8G/zxIJjKlbldriE+zIE0K80Jn/S6rdh9EcfW
eQdj0mCszyJOKDSCHhVwz4fFih/fCAh/ezDZbvgIRLjeiN0UzTaLHiDFnCzN1ff1FEsK7tYgGKCX
d6JRlt0MKaxyZ0Rf1qT0weSZ5VPxDCIluzFKEp6YL056QbYokNejm6ZMVBGy1VbkfFQkFoY/tWC4
D/fjwYgrKjJXo0iNP50OTYFRirkqIBYaHKW1p/LBtrOjLZ3mNtQ72nJEzs9TMskw3OhO3zzl/bSb
ZHOnpnxpeWlCNKbQCkiRlLlF6iaAm6Uah2YVMpWiK4xL5qqwDmo0p2erH/BdkedCqcpbCOjeYjGX
ZCwnPAKu32j/llB82k8rNO+VJEgnS/y9bTR8X0N2aNzHih3sYTJLDCFJwtftIpRbuyGKR/wHWrfg
5MMlBs2gZJbIpn0XZ6FH/t9wMkHrRr8rlewZC+IVNJkF2P7VGCAf2VBCFygAby5CJavBBC0L95ms
c0a2rrceLeu5HVAQNZ1sDwIPy43l3a3Xxn5Z4stZNXnzoAFNbUyxiTKIr9N5sJm+jMNNHvhZbQQe
DSLazLVrYCHu9rbZPKpherKYxa0Qbn35JqIcvXruFK6L3mTO0aePcPrRgpX2euImR3yjPXGekUqk
hS9mqBJkwAK9e0ReGQjviRN+4Qrtxy9p9pgUfLYiO0osf1Fe3eKq27vV9OW749ZEMQppLPkRZXYJ
sfJsFRDiSmj4INmXVa13bFjQnl0nvHrMlHcQ4i9eVcsLQUrEGEInaQOXIpSZ0VF/Z6FL7T905qaD
m3sG+7tWBmsgaVsew3O+4Kl2mtPQEbrWXDVoO89pE8dk3rMmjBL+cCxnx6gDs4DzhkIF9SdkBRFc
Y2DCFV3Gtg35qBEcvWVen5wMJr0YH3y46Vm6A51y8jVRH7wUgGs+MHyyKv/sstsN6NvomjxxtG26
D7c0HsdUiD1jxM9K1mvC/rJ1OFjo9FA1D01/7sL0SS8CfHn2gFigMMuTlWbTYSD1Zt6+fcdhTuvJ
yg16AdxXh02YZW/jujJ4b+YtHYq6ziGgsqJD10U/nCoUbST0Qt41+SnJtl9yujMWBe77wLe6EcFc
tOFZ3Fd1f2VOXDxZwANsP4qvcfcgPCc4uCrjmZxzgRhd2Ue/mYqNZ4ZIxtJi7RAn/aIHxpeofRKb
wvLZRqFnEs3DW4p4pEps/FuRSbQIun0vutp5mH0IKCsrT9rZvhwyYkKSdL6bxSGt02k39OGtNEV0
IIJXJ9tjPEyKnwXkGXsb2bR5ZKS4J0S+HYv4q286x3DU35gydLuwAWBcpgWfnk9P0o0TRyuKuBlH
SU0P8HuBH4WZA3oLxkOjPvyYsdi3QcqMR3B4omM66apdkxCyi1sD0qDWwuVliQk5BLY4igDT4S01
qrU7TIte1OAxiK7c8QWjdwJhuxNpRjJJ3NmXkXRzQrXExwQZ1wH8A6F8wnfnjqehMXdA0L6QSAwv
pRvfq9r5YiY57vw0fQ1ZCy1DI0oOsdLvA4f10fS1n8FqPvPaHc7DoPRNONmPdPOIkowshYYrfrsW
3UljFKy3Ot9Eui9mxzOe7xqtwlHp2SrivMAe5z2Nrm5sLafc6pW0uEy66Oxn7ovW2fISjpdhltjo
pXOl/+OWi4sBPUEaX7hsdmlfpNumnOPO5/oYTE+PnJAwsUhoDsgGBvYiMcFY19GxJcGrrTrrJnja
127uumuvcTGKR+mpa+3kn7/k9ADsxrV+YbhWskY/9VUjzn914tRepay/sdfakDpx2zdIYNZdVqSP
RsQeriyPTdWO8PSekoxgl2j+hWm7kVXjyeEZ3WHikus2CLgn5lRWv2H5C6QoWtUmZWOZKBTiQd6c
E4Vtt3CazdDX30biJIc6upDVga2qUr9l3tSYbhjU4MsxsVStUoazbV2vatZ1T7k1b40G81ATGYMB
hFQUuC7NJWnCz4pH3uvCpWmZSLGBObRFoi91L3gmn2WdKhwDxMUACC1mUVvL4eib215pr+CPoli8
C79OWKYT2qYZX/gs857hjtkIf9PZCikK9WXWMrzvQSsrMgQWYPQ7fM9tTaKrwesgphUCL/33DHtn
J3Dkgp+Vv+b4O+tM92hGIZnfiVNvUjgUePfN7uaD7d4LTHGWFPCppXfXTEVb1UpnmzBuYPasbgba
McLc/IdAq/3TGBqv8wvN6Hp4aZWDbNJT294vwrPtZtW276iO0wrlTvDueOF98rFlpmzl1r5ewnrQ
0+hsceBl+KJbqXknwxdo+kSK0h5Ci/QyJhqALnxj0Ily42bPMflANsiWQ4hb3InVeZjw5Sk9/hI5
e0EF75TX9ohmyjv6JmLcXpQ3vUCWK4mWYwdUQmGqNWbakHLaPMSAqQGSZTt50lBjMgJPv2wjeST6
gZ8pvL+GqCtbx8FIGf08BEO0JRvqqyu9ZK/zY4TzCJ7Z0onAchy2mI13UGztqbHbbgPGwV5GyrT3
XnIwSXXv7zJ6oKYaV3xHqLoC1z4amnNq6ZRxGn0a8kdV06Ne1zfJjLYkQpFxD79I5W8QQQLWXuZ+
8eEo5Noeoo7nlWBo0Gahtkdx2e4LFNPumiotuFkxgjegptsqY4gWRZgcBHKAZjSMbe58h8R8stR8
LTCxrD2hFA5PcQwtVNvKxQYgmZ+UrX3C2BDcuDezymSPlKHjbmR6ioycAc6TgqzGKDG+uJO9c106
B+mQ5to3tyqcUVbjDKP4LGp2Es2slI/QHodkZ0xhwEuuG9XN65lQgyDocSty++XlOpDuTJt5skp+
B8C1t7PsN5bLlBy5vWbz/RNL9GWIP1ZxZWzaoqcAG/gmyDXxOcuNZWEbq9Gh4qxwp3EmsxcISdiK
r27uILqRcKiMBPgef9dWhBK1GAd/qT+MExuFaiBl0Bb2rwexbgVfCrR0HIEO0DYRzUWV8liGhvyl
JNNvVRXu6pJ9TtADPqlHRM72ACAi9T87DwTPoIdvasJ3RAxBRgvjvmU67sZgEEsYL19FZKL5nI4p
QXqLzm0BIqH4izXQ9laLSRWw+iMSpLVftd/wxli9e3AlQFE4Ku3ZbOPDHOvgpwjdW62nT+xcUDdl
H1VvRugZIUIQiYV2gOYrle6uA9ywnNgvUbKsSF+gDQERbyiW/ET7AQtaUZkz1PPUr7ik5oK3BX/X
x2rnNMwKrXsT0M8GOSuWULBxjrjFS5fOpeQ8qhsAcMOEUt3LFowEmJCOzrfKhke7GGk+aarHulpA
HZozfYrXXueIG92kWIRSflIktgO/zSL4GmqauxESOfBgcHrhcFp244jAIn2ZjLHeDDVpbxarNjuj
z8ihQC2U0UH6q+hkGiO7NgYWAhdtaMCGBucfvxD7c7F8eSpCRHVhBzkx9rtNFnUvHfBbveSTZ+Oe
jjLe+8y5iL4J42kgpIkkIzWVt26a/8gIDdmm6sZXSdXaNKQcta1ARGBtLJqZsGhwCYOE1Bkbd632
W7bxSQf6CrS4N7If3pkT5nyAZjlEF+qP899zOP8gXhbpGBb5/vvf/+2fREyLcQTjZsPCCTbzf/8E
6Jb4n8pSVt62C8xhHfgKoBugvU4Pv3jLlyO5WEvESqj2ZgCWEtGpb9QtN5036Bbfs1J56QxIoPva
OrjU38jYt0b5ZLrGnAlZHrAGn9FBRMup+FXI/p2r8iFJOujYWXEXTbOGhkKRiJSBm8UvvV+dfoTN
qf4XjLFu/neGqy9AtxoCKrZh6N5fQL8TZyZZuYO3pdJOF0ED7pCoeVJKbcQ6yAEQ6r11tXKI28gw
mnWlQKiBgV4rbJgBHc92bZ/DVu3YFLHxnEHIZGPvTOZgNHT5vchZj5gBm3OYbIwYjZUzlb/QVaRl
AXiFqRWZyU2Iw7Zmnq8ndc4RVBzNwjmkDS9NXT2mxIkvh5lGopzk3pnpOwidNy3tr72mzY8R4xM2
gXghgpeJv3LBovYYRVhDxh7BXiIrkkA1fB56XxMtwCt1pdo4WMXWEMAVW9N+6KaEf1yaB830EWYT
CMTplT+igD2iQMTPqcXsPRr+62juqPZIyePcqfzQ55Flne9FL3+8OKUNiBFsEakc3ivGBXhDm5Cw
oL0F+RakzarWnH3mOsPCjdEvqLR5TBtzj9DTZfCJbwWUlmPKV+U0lylOfgDn/ORV/FUKHIQxr6+Z
kUfmueNehCwqKm0Liww+hcOTaMTpNfXHjXLiD/JUVm6Dh6qad559R1wMQSYLtunMPwzj2dUBAqRP
FkmSs7vG6wB2VRomhaG795F4hY+HgpJRCOea+BpUVa69zKG6MayDFPyLJt9xrG/+/q37A2b9l7fO
t4QPr585k8k28b++dVmuLB5IC/auFyyyibqiZMgJJ0QwJUHljtnPgZSRfReqDraYVLGFcaV76LJx
RFZkSbTfk5sZq9plijx7QAOid2mB8DWnP0qvFaYy5xXvNQgUB+OGH+2cGu2GQR7nSoIEyjC+skXm
byjwyGoz8mBI+S27+smFOa4bLT1ioph2omZDgV97NkkVL04c8o9zOQx28OYO7VMwW1FKEMJLVkRc
E1A2QbXwbdTqIGa4WlCiEXeLbP5g974NXNti3mrwnXoZzKHR0QGmUJj+/Sds/4vX3bd10hA8fgUz
TMLBn8+1KO8CUIq1v63Vm+yiV708pFpzHB2WbbFk9KPrpHvDEdvDNgSta7UrLQlZ9uujoHi03ntF
E+x2OfLHZNV0Heg9GX75NkOdVmPDWcQwHMryhZ0eY7Rh50bdVxjxhqaftoIhqodns7Z20OoOpWpe
84wn19fdV8/od73DB4MxGIsYWABbBKhbiA2f706KfgwjbrpiirLnq/1KS8RuVfwR5VRHXlSTR9n9
/vsPaw6d+CuNGVSO43EwggvFLv5fP6zQIDxFdzJ/OxjFx2jGXzqyQkC1Lx/k0VNSsDSGDZ5+jH3w
41kDa2yQwMBmiTxDTi7s7vXvvyD3X3Cafd8yxHxY68LX//IFlTEvBzMff+siBGN5E3166WOaQIwi
gbXq+0MutPepA+A5SW+fB4e2rB+Jk6DMMuYEZVTHZcrrMZrmF5BTI5ZMAUr8Mq2xTgZeATZcH1FW
HqwZymkZUE0Dz34zoXcIDWo/6P7v5Hcc9ZRjafeaecWhSHp8dtx3q1aRnIoHcuWP2ZNRBKByKkz9
s4EuNc4wMPqVD1Bx0RmkQ5yH5qEP3fo+qeDcZwA8HY0FeW/WS+079zBnQZx9nUgOOqMTFPos/A5T
SpvMX5nkHWZ5epoPOrPieeus6D0k+23h6iQcyJFLiZ8M9LmPvrQfZTm9/f3PwforHd8V7LZsdIdg
auFFmn8JW0CXOUGA55wq+CpXhCCTTQHedmA81rjJqUwerCq9R1H0BQF2P4r8VxxQ0aeEMFh9XC2H
Ga/M0iNf4AFeGBpdQAwBNhp5wDmOoxY8NMoFs/eQuXv2SjXWOCcZrOewJ0q4586hnCby4itLcX9q
VXEfGBGs4Kqu0b95SycKr2p+OWE28UGU3j/Pkf8fTfM0lr///d8+vzMQFJGi2vlq/hwxg7lCuIZP
/sT/nE7zVEdlW3/+6z/2f8JpjH/MN5yuC48y3DLnDJp/htP4+j90m9ebU4ffd/U5++D/ptNY/yDS
yOEY4o94Dof3f6bTGP8AX0AdZyPypiUV3v9LOo3nz7fAn+5hT4CAt0z+QlRntuOL+Rb5U/XLHlWv
haW3O0aIj0bVv3WMHuIYNJFAHlyX4mkkxJrlxrlxy5ApwbjKOy5qGaNo7VFMVaU8gGMB9UZ5573F
I+P+TlnnXqc7C2ebR2l17arMZiOSOGJCJaqxhf5PuGtj6t8hx09e3RNpPjUDeAQ91hmP9p/hg2+M
ztpzuvpYYNL369/JgAu5HlCw+sVaU9NeBNE1JWvAtcm+9hNWV9F0UCLbROwL1gpkSkTYGaS5z8zL
37E87VU0yjUe3HvsPossy5YC3dE4MqtVxcbU8gdCJ3CMD+UjGVeQ8ERJINmHCM1f9QDzJtG+2Xlc
zJRA91TatJaO++rTD0BcARQu2cy19rcNiniXZKRUsU5iXdfDrsdU6mA6PhZh9xEpiGRTcQKEguey
6IF/LtoKMRaeuVuof4Bp4q5NUfgYHTPCGLpRE+iXJm2cA0IQbCIeiTQtrkYsxVygBmBFZqqRM0S7
iLtaF8G2pdAD8MyQwErQQKSd9RALvG05NMI9I4DyXus6Fqt255X9JuvmwXunFzsXJ7XfHwOngF2K
Z3yQE75TdBwz4IjM3SC5xcMASUHAa86zcVWh12Qpx8C3qqmnmYfv+yKCL+aGd98HbeUAvVs6jIfW
ocEZh/RsDVcDPyMbXN9xzL1woEKxZ86RZ658SNbbSI4eQwkUIoGy1r7Tn0uJSs1+ll4sTk4R6Wdy
M8km8qKceq+R9E1APXtqjzgMEwzMhDn6A7nmjgYbyYEJ36BIbCsKYw6CdBmV7m+C0/fliJ2nMYCr
uzHuuJG1DkUnouwwR1upqDzYgI+/uhKxXTw2aMm9W0RzE/TZsXYQj8cqvSoSMjc0EmIhOmbqACWX
hLS1C9wz1TafjUZhTdBj81aTKEBZTwFuFO2r38aXTFsbPtL/ksRb5ktU5Wki06VVvRiN9lFM0tpk
OkHX6HRQh4esvpNs4SOeomWXNRbKdDsN7gEPusYPIkfKgIZuGaTOwe3nRGseHr3pt/iNWaNNIx5Y
d1MmeQTqR/ua81EZSrNxS+UYz1ip/2DvzHYjV9Jr/SoN33ODQwQZBNwHOMpJOSg1SyXdEFJJxeA8
BqenP19Wtw96t2HYvvCdb4RdtasklZIZw/rX+hbnHGKXrsR7ZHzm9gh8hJyhXvLJM+8KJzt6tkye
oe2tR6mO2KS/MBFyKiu5I9k4NAdJMWxoo+30lFHzgurXoC8ecQ4wu7H4jQwbTlKqOz80xwKlVDQZ
R3EA9asF0/syY0qGFPNLpsRiUgTEGV9TUIXvjsO5eizoOCyQP5nLCmFx9BkYgF8cMIMKzKmMWnzX
hP/5xqPPobAPVcDRP20J5BIacuH3JfDW0OhINl0nQf6U+D43IxTIJO/3Qe7+CCyOLGIQ+7l1YI5H
VKSmLctdWKMz+rm/c5Zv2eiPOnDabdNAlMbAshp7reAKhr8qoWBhhN4GMhVcDQG+JSeEsiui+htQ
rdyN+fLUjARRycTu8pRcSGvPZz+gVaFY8PxW7cIQqOwPBpvCYUo9rpg3BJgn4uyG9HYAGMnQDpCn
+oXp71Ahtr9G3WzWXclCmrTd/cApzLKDY9fMR4+bNH8buher99VY8FKlP1jHPwkO0l8TWdO2dsdv
q3+UvnoY5vBpmVK0DYtHTR1nL4QPDQt/0AQ6mCrF66iK0O4JUuzz6DOmKmfXUhW5jegz3lGLne5z
X+9gDi0H+PZqB/vZu/VHZikEBMLnWXNJn7no/fRNv43c3j9l9PZuEEYf2kXS5aq7fhuTBFoZPy1X
dFmBbrOmdeZaQBexavDSsAFl8DtDkAaiTO57a45XdgluJbvwG5XoHisRj/s297ZeRzwpL0ELKKOS
bZNKopmKJzW2dzlRll2ydMxrtGajDwGAJOcG2M6Nh554HbbjTVwTWOK2DsWhF5cYgkEmhSg6OW9s
2wkFjRm2p36k8bd2Z9C13Qtww+c41cnO/e1HKaHTzL1/D0t4PJA5Y/A5v/TCf85bAASYDHvGw08T
j8TZ9fynTEOMqqzxKOkyodk2fqvcvOdSqfJTOzsbBr8/ljZGK41MtDKDqYDcrKCUXshrXXxoYu+a
MFxz77eN3mCJslamHsUp0dl1rZCr66bFTzpUB6pTv1UR071R+OdxwoNSMWWlNJsIzCX5RUiCtZQT
Z4Z9lvR2EEJHLhDmE86dDaZBHbz1nX/wl2g+9PmFK9jsa0adw0XKUYAsr2yrFNvEoco5We5HgBpX
NE2yKWmz0nFE6DnoZ7aCyn/GQttBc5VkEBd7f65tLCSRLvVugVhvQ9u9HejJpeT4MhOMP8fC+TIW
xiQr8GBdhfbhsiDaNEcQkKE92vHIvgOzqiJlPeJNXU3j5Dwa2jccl+qNBRhnhND8mNi0dVqxhoEI
cYisMWQWp2XrqM/MfSB/7Qx4nZu2E3dgdLp1WA2QgxzxCConYIPH8oMh9CgTYCW5HUAb0ABUNIjw
oOAPORn+MogFtPD2d3h6u1VgKYd2kfHaxqoCaE4TxaZQdXFT7yqRnx5KxIPQxWOk3OpsSjqeiqWm
TDiAjM8P5ZBPJ0G16S5L6JhAkNWXe12xcWv9RfkDASJHg8+Np41vTzca905EQedV3U13ocqsXY9R
FiPCIo4e0FxqotS2ChGy/WZ8sDQaTyAGa1ODuNo5zkjLivllivR1sAWjGYXA4SusejQIjOewO1uW
2x2zdJFEO1Cx7YwDYUC8x8Z/jUee206UVHrX94q6CYdlVXGRsQI4FzVnFBM0eyMpPA7xEFquk60R
or/xdIDVHRBTo7Dca0qJMuWCHrO8owqYHqQFa+Tslj84pbXnJqZ6tsdOVEw00yqP4w1T4nHTVPoR
KG6NAxw4lzMrmsvRqIcU4HDHmAAUIGJg3Pk8IrY5WeFbE5XudiaftpZ4ZBk5FOHV5MxPPAPboSxB
kY/lXTfH7d6vy+9yjD5N4ribAlj6yqVXO9bbpvNeSbiqi0N/teA4b5aYf3TfcHoW0a5fynhnpeYW
Gg+33KW5d1XprOPGB8w1+R8ZNK+EsJ5aOLs5RU/inLbmuu7XtZQPJlvMdRaF0SqXPLMcP2+WpH+A
BxAjh24Wj8yTlc5ALJg0coP8SAVZgS4dnjG4JwQlSNhjrH8u3eSkZjRJh7T5XnR4C0y9vExgLDrT
k8ziMBDanFXHEg9T26znpXr0Rsaq+dsQcOIou/SVrun5OgtwFQ8xY3QxDHAicvBjl0KQQYI7thrq
gKlM3PGedilD8jHWd/SNwNqolfVmFU1wFRU4jMrUttYeSvGSyO8FesGV5xRiHS3yCwjPT5kYGpfb
DLDmCI0Va+zT5MUHwh+vGX0jl5QYCZn2MaZ3OAAlFZH+rMrohQ6enGUgeapkeXBzarQ9Iz5aom6X
qUyKY8tnvwqphliW1ahKNjPFrhmzy7mdfJWT3LoANI5emlrMcsh4JV0ojpq32AThbaVy+K5e1WwY
yC6ndPCJyaiVoNvl1IenJidv3dRddKqm8mBZtVgrP6wpAL2jWKMX2MfdWv2SHTbmETc2St23VP3e
iupH5arbAU8IZXEd1ozGB1dHHw/52mABLyCYRwRUkwXJwo0q/J4CCE0D7234sulDenFOqGVlh5wS
G/onR2mgJEEq8nFahcrfNC4ZM2MRwiKiBEeufKBvHr4877R1HbXpOpRjvueLvhF2u/Ia2NGJ2++b
sP6KyOjZI7iHeJT4u7LPKKiqtdcsK63Uq4oJlGDIvcE4xHQRZ5caeg4vMwHBKToUevpKuQwtNIhF
4Bs7Q1SsZjoYxv4tjmjbDZ9NfZChdd0mIIG8IQZ9ViSGPUghPNlvGQaxq2DoMG3Bv95Jyzw6dUJG
IEYYT8W9JZ0XkEN6w8/9m4ooBwcco/0aJ34U34EJOFShnjddD9YisCBCeO79pLqzQ1s7ULxBrTSN
xldunt4o07GKLvCvZFOalbnAlRPZPMis6s+xh5ca+ESXBtRfl88pDTFVXHDSwQHbirMVhA3T5/It
dW1sumlza8b02p6puYApl5mCHFC1mUv3eoRg5rShBGSOpYYijNVg1NdvOeJ/xZv/gnjj+Jdy0P9Y
vPm/rSk/fuqP/C937cfXd6f/Wcb52yf4u4wT/CGoXA1RcVxJfOEyXPv/Mo4UoQjR2i8izkXf+TcV
J/xDUNCqEJYdxJUwQEvqKtPrv/6L6/9BY7EnVcBHdZEW/zsqDkeMP6k4F40o9HCYeX4YoOFQ0/hn
FQcCi7E9bzTY9QVMssbOm2uq+qaUYaRlAKGOFD5oRMvqyvLH6UDEDv7QwEXyBE9XsgZh/NkSseje
xzlo7wzYoxcunfXA8RT/U5fZhabIQNKxSaVIC68iD1xgtKZmLYmiC5NNJtr5kRkPD1mtvdHlaCiA
EGGu7wGGXexImHESRi2VXJiXce8Mz9iZOAM6BF12RL7x9SezdVOqKKJ/uxqHK7wX3dlETXM3T9A2
MUv76Z12/IDO+6hHn+kK6ysLG5fc99jvuUH3JJcICK4G2Kx8lxoRmQLj5DZLjOHeH8fdW1P59l0i
FEPecpra53mKx+8swAdH0mosvmgyxPw7eml0OxWWxzs50h9FgnWiNDjOCzwteOlnecl8B3IIN4QL
yJh75EK2HTmjXwmosBk7fFh164HyFwzUsZjvpwqvUpgH4oWKjuG26RKsyqMbQUPlB7anvUEx9mLG
iZGj6h9Fa1m0mluXQ4fhtI9bBHNM0PRvg8vWhvHGfVmiNHpBKOGFHvsSGSODO/lUBIlzPcY6uAu0
Qzw2zGjw6/2iPCrKBd9SVWpc170fnXhEyq0zmQawoQ7NQ83p5KbOgBdJj755PbnqTkIwGWiOGAI6
G+a8lYwP+d6ZCxb2L53Y1bJpYhXihRWWeKCAQ+Q70/fLD3D8VsS+Q8YDVxD+n6wJid2nBMqxCbOy
Ko7CiEjgKV9bh8Z4qWQBn6v2k7e28lO1bkQaJ5wPBBszWGMYRjl+bW/tjDF0sRKYaA9UMAK85GCg
ePQWcprMr6oJAiGRGBKe3VQfFn/M+7OXFMZ51HNN+QmuLNHuQVrZ9gZLJ8EPrTibs8lOEaVxlmfn
v/IYpWjfdDAJbkkRjnXGic7DUZTmgVZPFteJxzkhEjORiVlZhKhvOcfNt1PtB5vaiYoPvdAgVnvZ
1H0WgR6c2zhQMYqGAyVeGOjI2OmaqzqpvF+cMbjOjQBQOgJn3AAN98qa9HDbOO42Mh1c+0iYXZc0
FJjJWFwhr3GhlSmjyZjzCgin1A+h8NH54ycQUGksC+kPcn0KLxheq++MnNEuyOLuIeMF36TMwYF+
acOxeHH2MGbYBwuvtvaZCdq1yFp1tIoa12+e0F/WYh/3YniLC66PGyUq5woZuDm1MU/3EoUEjSN/
2NHBUrwmvSyJ49rpdsHn9SCHLr6tFNTbWqn4CSRt+aGjFlojLKuPcZTVD93mtxU1VnTXEp0/yELT
gqby8FQ1sb9hQcZVmwfeNp4jAwkBsEBXdu84xpARdWE3762Ol3WBK/vLlu0MsK3F0BLRHlQxMMIS
n3JuqICRbCtKN9bCs73bJrEi9BFP7YIUVuLKLBxFaV5U70ngtb8YraRfxqjoV0sIdlz37cyIPFV1
/mOwDAo11qR9Zfv1ZyKiZpv0OiY/UpSv2EAGsBtwnAaZDb+IZ4ysylQQQiss760Qxm2Mhx3QCATz
cpaNYihqhYcY29I+XAjURYXNIjl0FRT1qK1u4C7EazhF+OZ9L7Oe+YJYRorAOQMJ6DcdAJtNqKX8
2UzutLeNQjjyI2+rnTHc9I5Ai/W86DAswUTMx+4PrtLp12C4L9gytXoWjaw8R7MrkIltnGNcj94I
XdnPDXzk+9pKSps1vhlZhIPkQDEiyju3mBOG80uO0IWEqXJqQJVU/7lr5c+F3/9ua/P+ybViLzQ8
e3lFYZiJi2hV9jFuf6+KzxEVz8RpPbbt1VQMBJ6JYUzPoaa/CAxjQVwoGqLc4uXuI/5IydR0VY4I
A5umCPqDXEKolOSx8ntyW6FLo7iPMaPOYfXCX6S5YhHgqYTVf415YN9AoYmvem1xaRsEozt+LPE7
RJsLeJXcHPw12vgYbc4vsHaWXVdP1ZnUNLUFiQyxnuZthVSwRHdMGe2jV6T+o9IBIKigmIF8kG/D
61fCKXdTsG3Ssz7zmoYiBoE5Y2ZqkvejNXb4Q2idWwq33aisoRcR5EHT4HDFkA7uNS7BouuhqhmS
MOGl+hCoyK1hnYpvcD8vF9xI7ZdfNU7YgCqB3qZtB9K9tuZ3j7Ky9GpaKgN7eK4uJtjJhhuu7bjb
Z+SGuIJpuBzBOgl6mV1rskEuxtCSidHYNJfZzAK9RrfUbalmwqiHE35v95bFvyEt5MbhfPEpODhs
bdcj3Jci/QWtJN5jcKxiReZHUhMwPaIcGapX7eoo/Mb+DPw0IQ6xZDcj8t8uFEXwNPpRfawbp9l1
Ln6BvDR4QvyLRDAjm7jMvb6szoJFMut6bykRkiKws6NY2EQmGnAuKawz+udIzRnKjSOdcdtUzi8i
P+5rwEtytAgP3zBtYqNyIM3hm2T3Ki77WC1y1+zYlLVioO6QIx7dVkLiu+yC7NDkwMLFdX7Vv/fJ
vIk7OjR/75/2mDGemAZOBiiJDjGM2QR72TKrWP3DWfbubxO8v5SmuKuSsu/++i/S/ec3Tug4yrcZ
ETLWw+712/LwD5O9qkICTLWt9wT2CHhCuyiIf9HbeNuRTHseq15wWaqSbJ2NFTbSIHZ+lNBqn6gX
mTetzp0vuveI8kNQG9haascHJHgxxDC+jwA8OSN8rkqxm+DuHwk96CBSzcY1CbM+6ps0PF+CILeT
yHmWqmwZXzoWsIcwtduaQ+KYVvGpThZ1s0CMuusbie+DVbiljsmjc97RYTttuWIzw8Glxx4XYGjB
vBhiJEhGMsJp3id7Ap71mhbkL8mUHJ/jzHvCYwAn0SwPFDHieXIBPrKGxJT1RDAlijFGO7YXuoMc
wDg8GGIbDbyRS/qb15VYmFeN4TJfK7+1QN0NzjjkOzssmc+48eIFNzExi2s0dHRPp1xgtXWu2JOx
4DZs5Rawjnppr61LqU4xd94d3KPk0PO+umrGGbUGEyeuWKpUgwb4hDFDd43bSJ6Soq3vAL74zzSs
e2uEALxal3bIsRqZItlzv3Ftf8b/W7vMC/rLMbguPHz5fHX6mVZjpkLiBUU+vHsxnxA/mq/XPTjq
ByPotSt4i11bdsTPTyQ8q87sMjPFenFoWhWdOjqECAX0/t0QeNbH6Db+i86r8jyOoGVJMM33DLXa
X9w0zBnhLksOLgmnL0GCDnG+hDFQfuWzqGnP8QFwIp2HgvcrCY96qQeXzJDTsTT1USGWR6KtyXCe
L0vZ6LgYa23mZ++1NA7MOgMGgzioikGgoov5dMqUfLngsrRaU7x88GZNgk3oNV60xT0MQGemFSFn
/nNZy/3Lsi5+r/D178XecpjPoYdnD+PvjYAHjE0h/L1BZL83C/V742iqeXoef28nFBuRkiOiaC6V
p5SbFZe9x/+9DWVCRTTItssPYTvimx8zhKi0612ElUqsvBrIEfXpWKWqwpV3Bt9Qs58UqZLNaJzy
xZdpdrPEmTjryDcP2JXDH6bznCffq9KDMWK5gQKFTROqTAm9qwAVWqj56LDcr1STRA6J+Nw++BAR
jyyKzLRI1KJlOqRzBW6EXV55+CPreRyv+9yvjk4xNnupRQhk78JyjU0z3Q90um/pWgcNlZnORXeV
xIyzbJ7eW29uIStzN9A4A1XxYdXGHMu5AJiUa/jLIL1wmIHTTXLo9EWI4Fi4o8MhpU/Sh8SJwo+6
a6YnR0zlKeUIwsJbuuThlpKo1TSGeYLwNLsrGAWEliT+XHw0kqYQkjjMYVtBK/zGT5JOXIupn99t
BRF6JA2HBl1GkjuJ3esHS6TNjTDBSDbHS79St6auwO479eqUNpPcpdYqfAp8WxNIK1N6VjCl8YOh
CJqhQWC7b6pti8d6sttnu6W8ZQuhDlJ0WrXlzqoz/nFJ0VDtTjvcmz0PU85coSnmKxN2RK5Ji9kL
WYZRfxJxZ9Zb9UH4nstK/gSX3S3Hsa8lQPOJtyfdswHswgzH1lvgdYaloLWC4brWBqpSDxkBpKX1
XHZS3/XMfD65yPSPioxyvgEAOIHYbAvpbiibTm8YdvHezUIdj6siZgqzNUVju3t43jTF48BAAkSd
JKjfhW/Tklu/ekJdzHoT+AAs2DPpDo6/w02zlOZt0R6lFVaHOC5S/sah7MbkoeQdRfAT3XOfdWEt
rnQR/0YyOb2/yuqYwJc1ZAzPi0T9lPnogNsrAevD4BgenNbRt2GmZnweVod5PtMLfOA2DW8hBoUP
rXaxly9tl1LSQmi+ZADmbeijQ1eAoRgmm0L1pl1xu0jRbkFqXbLkIzl4ydeZHHYtFmwmpD6PJ1Qx
gjfqqvVMAa8kyEFGeGnWM6Gf/bJdFbYx1OAVibe2l6ItiSknpDCacgYDzEszXXP6KEoiDoaQUtSX
71lTyeI6gcy37Gjo43Y4TvwODhNDI6dred6b8uvlrZ7c7odpvO7XFNuqWFt9wEB/4eb64kw2vKo0
b9JyHRlS0qfOGCtcJUtM+fzYpuW0wlWfRDckMl1vHRoL1kbcqvFc0iJ4mzkN89JxiMvoSozQoFf2
GNsclFrbOzd5dDmeTl5OIfiIUXAxYQxTmtK04LZxckbCiyjBXHAGFcdhLtu9aezqDIsNehcBUzqS
WjESMxc1+73u2o4pT2NNdwXN5jtnKrqXALHziyEoGeksmmhx6UyOqjLzJvzgCo5rpSpBVyMgNUDv
OfpeTXIMjkuczi/xmOIE8hcrxDQY1ilh3lqPEBOBLwxXTFiw6sbD4pGrVc0l7Ns/EQhOHTqHEUqY
InkMTLy6z49Mt/MNrJtpR3EP5X6iTTyQ8jmfzHFFzFB05ukKie4xXkgo5AJFw8CoCpCcfud85xUN
qN0AusiqAB02Yr4uaaRaYC359YZSHbfasMkwu7PzEIBq08c/l3bxjqRWSA1yliVEEpY+SYUizGBi
TRmdQ6MWNk1vIoXN7U21qA/OzDBlTTPJ/F6HHCJskxbPUxM23zIbFXemsHyVkti7IxrnAx9h/jza
lrOvHNHvOh+3E7JAvV04/f5STl1B71N5fkHPZD4zVU7snzCgGBxq0x0dgGfgpuJA/hRBDH+MEYN8
CoZ2OSzC9vaoYBgCh2mmMWSMmWmy4N8Sg4L2XA15eseRG7tltdTuVcOF9yEIMYUGNUe+Vdx1Zit1
7X8NvLKfi5IBt1cKk1Z5JqanwkyGW71u39vcZ6VnmaUIgF7EQ1SGzavL+ODizKGHTDaI8JUKytsq
tMnz6CGVkNQHPI++k+fPVumFDzJ1g3PdjBSMCZsoQYEX810br7r2AYtewHwCfXxxslPrFDQidgX3
sJpZELQMX+qbuVXus2hJ1sWlTH42aHi7IcvDW04q1Se4SEhC+XzpvnEBDV0LIcKT8eP5cuPO31Pi
PdT4DoRTw7y7DgHRYE6rwKT/jyjxu+/q/FF8d/96kfh/VvXcJuCO/s+ff9n97dfxd7X+6D/+9ItN
2Sf9fE9T6vzwzbuRv8on+vuf/K/+z78AiOCz/Ccauxu4AtfyfyywP3ykH12vP8p/FNb//rf+pqoH
6g+XApNQCM+T4T94I32kc0VCxpecnlDHBYL331V1z/7DcUhMoppT5OV6l//1b6q694dNfgcp3kMN
dxii/3dUdYFU/ydZnfpN1yHwhSs85E4ecJv6s6xe2TX9eFbfbeOp6TbJr0YhoEcNxvapTnZaJR1v
BorLvGbeZCnIMS8XyTkdH+n5zOmqADzt1teOmF1iZO2Hl7jLoXAjNM5Y1BvDFPJqvvQ0IRgcohln
RlF73iauwsfCTeJ7pZClLoNN+WXiHhZnyDB5rinenBrNeF2EnzKQ0RfXKRyP8pbUSnoaRdJcexdx
m7kkifgY4nFIZqHViE7woKxDsCAypLNaWyEFmsJ1GAKXl1EyviQ6dKR39ONpj6TTHKlz2JEGqdfJ
gsgQZRxq1azKm7h3SRCNbnXLhJaZao5kSHHjAiR2qR4YNjB31NYTOvpy04/Vp+o4R4BASralYog6
m6V9s87a34WDkDck1Z0rqeFnlF55SdEyJg8WKnNtUbqfDqPTqi0SnHLYoCq4wmtgt2jIbl6ucaOB
5o7T4TYjvsmy00A/GII7aXmcF0k69NXoEV5w9clGDQJD4lJAyC4LoX35Sh314AP24XxZOIdq5vtX
zdugu+ndK2wocjS5vIDGY8GTJ5KU1bqT0mDqgPojBroMMrbWLLE/4c6AmEO4vovG/i3mSMo+14DR
iSePfB+lJ2Mc7XnOOdB74LXg7UGKDjpUfVIHrIt8sbpQ6WsU03qoDnKqyXmDBdn5bYVtr2o+a2F/
LQtpfLsBnlFM7Glim3tj+GElPi8zFhj6pSjqTFsqmBZWtVmGaj2747tr9e4xc7tTUNWbsvTI0qGH
uYm8UmnxNFt0Twm8MVV5L1FwNjMlL4OwjoH54UASxbOmyc/cWpd0TAJ2cprbDAtKc5j1+EMvQcBM
e5NbVAOyW12rkdoeuxn1Nq39txGi9qHWebq6sGrYBORz0XqPTcyQ14xOv5+QvNiWEAh47dhlUbu2
/lRxeOlwbBGShJKr7HXWvfc+jeSkFz0qlkGOLnyPROf5gHNsX9cp2jlC2632pzug2zN8joEiXVwy
6REP/48OHA4w0TymF53xTh+XyUPB7UPW1ivn1/ElwasaK1nfWHGy85tC3/T2l7GFfl06Ce1FWMyQ
/QaWjsg+OFmGn8AifzYB9tegyPFP9kxRAPj4q07SO+F0gXjooAY+FCZ6pm7ePpH6lqfZIzenOY/B
Zcg3SRzoBz0sl+Syhin/nldMxcbYvI00Jp2TDIvqpQSkmr/TnshBR8FD4jnPPWfWZ9yosAInOrZc
d9zV5TxcM3S6E5HoTlXdY4bL9A9UyvzWI2Vz6ywxtosOogqZUtpmc3Of9MCmaD2zutjZhnaBkpH0
RwFn6zjn8kcWL9Uxj2puj8Y5uek8X1LpaKS2HO+hg3DbtTYMxayf5YxjiptHvjYGUZKTj0b97xaq
S4byVHbNQZo6u3NNlN79/i/V9eMqAQCx/f172h2Gs5vDuiqxbN8uGtllaZzliKCKOhDWH5MRnA0D
svNu/+wzzFglKndgxoyXKt7Iwny2lBfGwlfQ4pMZMyMx04jHrI7mY99quYpijEvZK8Bd4oI1Tskq
JJ4Yw7JwxJJitWonjBoxR8FiOtCU4N0T1IUVVz9gxoPYXBl6VHOYs2FNi0DS4LJNUvqC8Wop3Trn
sZ/3smjnJ9b5L6+z9m3v1VvwrwI+nksFrqgunS85JvEocrZRXjvn3x9wKTlnzLqXwRa0KpsmRfw0
QDkyqiVVe259WOAYQ/n0dk4+0vBci2zkAO/bWGcAiDFgXKgcTd20PdCmUVxnnzAxdqNS0y1YPEHf
+6VVI9tkXGyzztmMOq93A2x6ElFgBIgoX2lt6Z3XwH/oqrQ/tM5SbS4LGU/zpvXR4xa/73eNEvNx
oOqKTDo+urogi8wkMbirQsP7JzbqOgYWVyRwzMYU2x22pEOW5MSKOmvb2GF1Hc1NCNeWEYrXbGoZ
pDSzj7TJxlCFivJz4s5FQTqAgsLCAh8kVn/f8CXI1MCUUlN4HhpmyalLw6ZehjfV9y/UcgX7yb40
q3dltPZQ0yFksCD5pQRcjb4W0g6zLUUIfz9bNvYc2z/8hNuuJnLOT6rQQBfDGaAEiZ9pVw1TR2XC
o2qN+6Situfm7cCg8LCS+jOdQxUiIE4WDuDKAxITWrhPNc895fN3ucYq59FkbVCQf3oKrnh3I9o4
3kUjty4a8HC9ck6GaXUIKjRHTGkgCATOWqdxT00D2lQMbnAkSVocHNa6HtTWze8Pphb9DXJefpLh
F9SlFKaOs8aIGe3VAgCfhDsm5ItYaAKaVqFjJVXV7RvGVZgSGW9Q0xDth4g8vOjEKQeIsmmLS7fJ
NORnq6FuTICeYgeWu8i45eMUFZyz03b84riM3T0BBaOKu8xL5H3B28Bq0+XE81PsEE14T1J/vctk
x/NMgo57fLIOU8s65d5MGpA0FykZi/SfV600y+eml3FOE46Xbiv/wm6dLnvsJK1DlNgUPWp8baxm
9BH2AIqKrvn0uyZaJTqGk+RGXyl3kRsYdZzg23wdDC5HmbQ5+/3ob8qC9LZcVM7WR3MIFg5QmaTv
/br7gNwK25tWqlORg9Nk8HFll8KcPDZIot4vRoTWXUWIU2MGeoSbfzQ13wAjnwB+RmlOcr7Q3U1+
oLA0fOjU5BybsdtZhXu0oPo9R0k6H+MFH3VEf89xhgVVZdI/6Kw70M7VHlGILTLD01ONG/cpvx9c
KCQyZqKlBp8djgRdO7YvNOfue5+AXvAzS1Kz06nstllNRo614f1SEr4abftTLfrbaeszLy7uozCG
0WmvTd4xxLKKnT038sp1sdarIo9xW1vLFRLjnmAIx1k5J4+pLJLHltH+kE+XkjjqUof5DS1wOiox
wjVNwoq1qntCA7ewhMvx1dUgjXUe7sostvet9PdaxPITPAXCk7SaPT5Dpgaop+Rvoh6TRyPvhXwM
6pGuxLm5jSvXXbEnl654pWQQ8JCZbn24mnttvc5lkG2VpfcRyTkY4ti+vHnfgV0BNJfx7rIw7uVD
SX6VxButdpgmqJ4kSU/jWa/SFgac8+1ZF3l7qF6z2r9OB6sjaAFrbFbZdd6PWyrgs4OfdN/e5D8o
vYw/uuAnHS0XCBIDis6ebEyXXX9jdReSYT+8U8/4wYbSraj2wF/ZThss/szP0pH8NYXbbR+2LM0d
9/+RuXg4vYKraq+TaOLcNo87kj1QvBaEND/Zh0GHga4CeRu3zH/qYr4W83dwqen7/VmLsKbzwYm/
OMNeJhzDLui9J0JWq8KhsMerzEVy54NU8bwlZvQ8TVLc0Xvzhc1P7fKgtE5hZUenAickyYJTAtJ7
g68ECqcH5mWxqn4TkTrZFi2M2RGBp5o1CQNkty3TUraVLnA2PKXmlr39eRiSAsu8fUeDtjyMYGm6
SXgY/KYJo+iDTQvsmWNLTGtjSMJhkHQeQB05eLNvk1dNQGpBw6u66aNz3zT5n6MzVGsZW4iyS9lu
+kC6NNb4wd5GvUe3VfhnOSO3eegCe06oRcN34lzOfMAHIUwBd9+xKbgM2g8IRpKnGv6eFZMDapUO
b4r2u5DNdADMDQhbW4fJaZ/yhb6HRo3lGgW4uWmT5KWKbZ66Zmno8PPbYxroE0oOFuBsGLae10Y3
eZg+KaMjVmjs5m65GcLpe5h0fyoIRK/KBnTE4OTy0Hn12sUFtHVkE0BraRkyJDYUXy4ldM6eIIE/
MRziLF7n5J8gr3AVCZ7tjB5Owver0TPbHoBfFen+Si21dcgVHAADvnUtMFIgyU5bayp5lyom2aWh
7QseuL2JAxIDpHfswLSPM4OHYYnrY1FGmgTEHMN2nZfbS++am4zTXszeTVbGw41jLVARuejsiq5b
zswUrH0QEVbJgTF501Pc7qh1W66L+v/xdF69jSvrEv1FBBib5KskUtmWJecXwpOYY7OZfv1Z3MC9
L8bMwZkZb5ns8FXVKoO2M9oZmRfG5cFPyZOtl4PYHIpHXtDRlljQvCxbq5noJcu+rLVl16W4ty0/
KUOyzozt/Vk+PksLzxQgZGrdFt26unN+iBb5OY5dd1268huGFW5J2yhDJ5JPeW1OTwMTQWxE3lbq
lf7WUTXUZslOjwz1oG2PPrtqKjhQaSEMFbz/WcIkeHApDAOy8oLPxIJsMsuL8jgkcSAGyMFjlXGf
PvYLobQ8g+8ldAJWpltrIRwQvgG3QhpMC/+JYxrAnd9wqee7wvEMbCqNt5E0+IxNzeAEmDlXkhdH
2IhZkBtCv0NiPmZl/ojwn7wD79GCqJ7zMy7hnd3YKZz1mGVKOPLMYIEcF+9LaGrafOrKaOYl5DbZ
RSPUJSMbjko58yvy8VtSdGUAmZ+km4g18MPJuOUFy8+VM/4MNnRbGMYYltvRvmoD2KBZdfEOlbIP
CYFO+wVnONFKBNa+6/M9s4M4yPrR3CPcgpNSxonxYr8vcoWpSGtwDU8wNf57SvRxEy0apFGRh+NS
vCIa5L8b546H+mYw3bzTUMgtt5spfFJ4qxbh6nsFxWm3VDwloP5JnUc/pCEk7oEV45gKXNVJhCug
aJ/ytBt2BYIphL2S9lcdZpEB8ZTq5b9OZ372I41THZP8jwxTU8Y5z5+b4eS3xCCcRu68QkLGUuMV
fYZck0xfVFVMBA6NV+wB+Ukry+ss1L9WZT0vK2BZChTX7uH0IjV8ShVcqV5n4SHcB7KylrRPVhk9
s3uTXAPDb2zYRSo5gvDUDqN6r9uhPQ3+mUA3na0dGDZPPlzZ8PDrv5teKwO9HE5UkE5AJa3jmBn2
DsUSPqlLIRBy4Zvy6p4ucPpEx6aiRboUv0VdcDzx2BXIHVj7AXxZlWQ0h/kKXAkQ66XfDgbKmzzo
tCjF4x88Td3KIIYsRp228j8Maby1HHj3ONRvjMxxyZnJocMkc07newuJ79RnFoMdu3kbSayHRW98
9R5pHWw9BiBQxV9n4pxpJQUUwnqmFuUwZxBR58p/MWWv6HImtrJY8NVVhSAh+21e64TFSpdqTMa+
D4FraefAl0yNNv3M6O4cJ9wrsWkW27Kap4sj3OlS0aseFNkbhUucyU1VctOBnTMq0P/TCE7fpzC5
HfxDxgn7JE8OysOeO3UTQEyudg6yP7wwD96HKw6VOb77A2zLilILNHtKHZ3fhKWQNYv6UUrhUdZL
zQlAU8umh4nuo9/uPP+MM+kJ3ebQJnA3lmLRsdDdWgeKpAfY7GaDRRZmp+18uug2hgB6b1TAN73Z
HC6Nhk9cs+6TmblXy4vlhkQNHCQ9xUTHzaVpiUFQE9ezmLG/gjozEX24i0SMGglYkm1ThkgCCoQt
2DDgTO0O6VoNzVrspx+4j1q/waWSPqzoqM7RN/e0LmlbCpG0i1mvaFGOxg7wngD+yHTGacuJal4k
f1RdUjHr4SSLtSE+tkITmu12cDXqaUDfVa2fEw1gsdEICoe90xxtpTPFNKk1sRIG+o6K10s78HFB
mdNAXwMBToI8OqPKeP4jXdUeRmcZAhMoQkA3vNqjOaEYp0lyyzy2ZcaSqHKL+xz5eBr1iiXX66vu
nLZkdSOXuWFkrgGFDZGnH9A7iot+LsNldp4RjqlYci6Zpsx7jdCMPKx4RVH+Apx2hBFpXAgLB0JF
lauTycd1TzykK/7N54SRzqsBMXTlu+NAqcOop9bPHut4lzPg2kGgpQRMQZUdPefgMErZ9HX66g0B
YNPk7+B2iNhmZT+SteWI4pDd7ORZwMsx3aqPqRDLwxR0ZSaAWGvv0Sj338Qk4+glFJOUGIxMUi/M
86C39dBUCBYN5rFtNO4Y1DxzTlEYUC1x1Na+YF8DOV7IHZEV49GYVNezIUpelGze0Dk3XWGajwdf
CTzNefapSYPOg6yM9iw0ss5flijZc1ipYbjiItOxe5TsnyHR2Odppcro7lp/vIJmyBoMIWKitx0W
JiTG9Ie7417Pq99Yrecni6Ne7MKdj2KKdd3ZXLZF2obM0pZjStS5KEnwRQo6HEe4W5NMJyjnamPX
QgSu9mbPxstSthQ+9BMZrk3SmIfOxFiUtFF/zBzzO6GPbFFWduDS+9KTtIV6YbO4zoJS26R/bXnI
FXxccBkAgDyrfDiKFkOXxaCfqM7WDOKKlaPbAYDuM/Qs1hWLSpou27Ov0xAshodephN9Ini24kU0
13whxWRywilUyfzD6WmRbOM1LcxJ6932hVoZAsxioJRCjI922jIel9786bK8DQvQzHPOqdiaZLdf
lpZvzfUO7Vj6gZdGPzwih3h1Nys/23d4H7apix4Z0VC5cSrcckgbN5t2IcooyfekC3iZcTIPcWMF
eofG1pkiQDXmACBXRLTuwiNIjRuJkW0HQAQ2CkTmxP0cG/ZVBspBU5fRqXfbN5IK8W4wITJEo8WG
ZfbrtnrQqQ8nft29N+PT4MsyjIT7TzXxR71kKzbYYUh8pPeAXgCqHANZww8sG19sldVn4WT8sykh
iuzB3YmawP68WCgQ+bCbmWYkbUJ3h27/JgbrHJKYe2AKQAjIfjh7nQhI4CRbIqJdYFX8P8kVQGek
xQmtTX8ZDdBX2s22nOngESVQdfYlB9JErSW+aSLq9lFdzBs9gYVi41qHnLgaLyjR3KKTfnZT/Cvy
oj5sMS+t/AgQ4k30FXt4EtJeB9AmSVDnfoqvUmv3gINf8wHCLEeCP0UBKmW0HLA1qfeULumfNsab
1FINbZv2n/yXsPuXnP1Ut6iXoz/6bx8b9whhFhe090XVI6xDwO8Ta+E8IK6TMPvpFEAERKNdLA1I
ShITg1Zy1SE/cIkMwhZpX7hcvpi3Vd11IllFthKmQUybeBNVtA9A1WGajlREwWC4MB+TdKm0GDZt
quq0wgyh3xb7UXdqDka0NuqWd8jH/m7b5wj1M+CQyHWXcWqPzyGcsNpxZFk+9RgfN+L+IWmH0OUp
Y9/5GS1LboRCRIbtx0KB5ku68EWRQoMJRvtNVp84gtJKVRgi8ElDdxVFWDtgd+1O9/3riMnEtJ1w
tgUeNllc69S19toy/WV0hzck63gynL+mA/GnchR26Ubu09GGNqr4kiE6xel7S5sjs4GyPsQaU6+6
oEUy/aFO5W02nOLs1tkNA0S5pSIJ9uVg/+Lnf5XLNZ1h3cbQA21mqdiLqDCmMOGLW+87CKabFDxp
9dQ39HdTfq4PHDgkL0T5ZPY8FYObK+rGfNwLtHuO2tqyhseWv4yO8axjXr8Y6go9VGyEx/cfT7wP
pvVFj0C5E+5nFK+8WQt2dz4S0ORgfFB4+TYR7bYsoma9FzZIRXz+B20FtTsoWZtaYB2zTFY0JO63
vDX/+dSg+m50QE3jcNGSrBE25fTK2NcWOPNFriB9q7xWYFMPQ3EfMgMJA+A7aAwVQXCm5zTWsKhA
pzoRR3zRXaDUekN0c6ZLZrTg+tckb/kWQDnZ1RyKgda+rmSSOSGuZwznN4OVzdsyYkaSlMOBrBDf
hHTwAVHt7bQbRgcV+U/Cm7FAPSBhPeKPH/HGXuee//SFJ6FHg2xq92XRuNBFisdzpCGr6ojiTnAu
s+yPybizHenXUz2Ydnv9dihI2VTPVTnc5WjSrZ398cvVFySyMB3biHhd/2s1SWsD9UeVww3H1exv
jsoxjAmaXs2l3g4dxJjG478i69swn7U3uo91Ff1Rc/XlIGL0vv5HT7EzzzgotvXaIGQjxBLQT9mN
yf5WESqk5XN3dqCwb9P65i00YHd5+1gi2uUX3O1GatMjzI9oSqbnymQyOuQ9f5GpvQ/Cf/UnzGYN
H0Hc+Ed8luluXnNGZH6/kU/u8BUPwzLkL65OUqqWGN0KI7s29TQEi2QOWNRtiMcj21qa/+DqzB13
nn/bXffWjf5HMq7fZZO+ijn1Nkk6b6m/OGO8MRjf0aow2bdaN73dWGW7FpBcETuMt/iAKW9hKZXR
G2KODIa+HDlYqB0nuvFaT3sy0qCzGipHZOeHrvdkav4rsjdor6e1wbWd5bHMmaGlWjxubH/Nuo/z
G70cL12D1UiDIGcY/TaGtBFLbtN2XsNDs627Rsz60NVMg7DDBck6eBFxB6y6yq6JDkKZOt/Y61rQ
xnRBSO1aa7J6ctbSseaczbzTjjd/0AFXEdMq2RpTrLlF7xtX4cp937bpCyUkTEdAYsbLOSVrsy+8
/C9Vg+ONV/63YesMOIT9pxLGM/4T+4CbnjS6axYn1TvcbTwYFl0L+GVSzU4rXecraf5gHEvAZzcL
F2UrUE7SHV1MY6dOd/4g7HxIU1ohGnHzQU/SyEWjwgXIYbHJbGeXclIgvBRpZ6X816bhPGd4Jmm1
KNN38xrrLw1gDMvEpX4NdLg293cLIYB0HCPlIfcO2kvuGDq3eqz9EECCbqRObmgc8+ozw9ZE6gKq
iK5WisUcMS3dRY7iqMPYjVRHd+2Ud1Qe8/Hiz2C03LSJLl+vGX7ToKUX40oXG71yjvrL59A8Y0CA
sVqCzGXKRhdC7ziBV+N3YjLCKEVahUetyIjDYZb+0V3rDOX6uOHKlMD66amh7MgsfeAZEU2ZBR8Z
HlJ17GP5V2Ag1SrzZzSYJ/fLDhocPeTRVf8nZzpCKu2ZOgFYgF3/mU7JaYreHTI8iPiBQYRoa4/V
t1/A18B3u/FMnD1Vr87UTcE3lsaJoq5f9H7RTs5yP2kGlVg41VN3V4/mU78werVG/ZfIcW1xbYY+
OiUIMddUE29ahyLelTOsFBctKR2iS6HF/0TbXXWsp1tMsVulkLhHjERpinsV/ZntSZ5KWSTn2BDv
LA4EnhSylV9d8amL/czZfFexVtMEG59oy/nnW2/a0v6zp1yHelGu3+XV4PXJnStjpA+YGqFdZDs8
5bSk9vgOjYwGSOo16qgLKWha5+95oEuPPUoyC8S2SRYj8IaH+vF9hLIF0GsY0RbBjXjEK4pAjfcl
XblbXZB4eB7dBNp2O2qvtoJ/OjTjvdO9+KTM9pNLeXJNIq8+pkZzISIJdJGTPYzS0nzR+/YAviH7
LsaEneHfjN0Pa69tPDylyUOqzWIPaybnQgIWAIS9uEif/oscVTHQ+UXXNMMdMtVyzuT0kAwHL4tm
f4GfopIOUQnIg82RkNMPtRI4ZmGeuaHl5P0WLqgB4wG3qt62T3CFIBfVdhrS9CODEWkPY2uzvJqR
/W1jLDhjAYhCfT1v1bKQwcxEbNfU+am0U426kpNGpdrA83XuCQWeeys2z66x7N2qdg9R1iQvGlOT
PE4oKOt09nnfANKpZ9GdulLfR6UkslZsHWm/G1Y1nrO2xzmY+S5DIU2cDIAJyprNpyjtmTYTgQzz
TOKZ7NexvSuSU808BJDOobQT9V1Enb3xBD3rJv0L2EZLe+t587Sj+ZHVHKf0vnUq/Db4CDdrfXqq
WVQJuDt9fX+ZqKBqcPNDUGN4SgWrESa9AWuEzr8jcJZh2xgjxe8MkKCxLEQM89jcGfj+h3odaheF
s9fr/NrTTWrOo3rK/Lq/jaCdMSagHNdG9KiGQoAep9TW9zmBAD5yopq7SD5tXTPrLw46VA+q4cLY
45uiZrADtEn48oKPpX0r5efCm+oxoW7QoZ8qHRpAzpDXcXhFS5/4VNF9Ny5F9rVvSW5nyfhKBd6h
J87UdvpbpTu/l8ibuT1l7+ZMzYa3ltAzk3d2lS77Pdsx7+NU589VDPSlZ4K9sWPRkN+ZAaou5hDW
i++G3kKREW0/8VNm+xSUN/1hwfa4p1SH4kMDQyrHrvEV/OQlEeMfjUrjg65QvYzJ9k+ZA+IYdbEL
0p7jG3GnCq9FxObacL7fFSWzZNy8OMtnCFI9tghYQUje2HapY4pf2bCal2Fud8swxa/TEo69/0db
KyDjJRb7WFDWs3QmosjsDbu2tLUP3FPPEiT7wV59mFZthlY/S4ytpBZj5E5G/u5euIIuGituN3VE
32uMvQwoJ6fqzG8fVT0YXCW5aC99+Z3T0bwhYBn6VRu0RRYR34RvDA8fxJyh30rbj68tKcJN1vj+
rp41Crjz+E3zcasJBW9S1daLqbdPM49jiOMeZo3OmAtUkyJQx7SnsZ0zQdH2RIxabXQgfUfBlTfh
/Nb6nQaYJXKOWJfvEMuNy6SGo6135TEdhETbsfOwMmhURhR7dymNg+RRUEVCskE33Pq9q14YED/p
oimQiS544JafNEMXp0Hr2PQkGyt7YIYtuQFEdqlxYkk/MkF3T4d9Bg0ZcYf3OBzLab6vllgorZjh
NGHuBycGtoMgtx7eO+jy9qFmDOmrvDjSEFFv6Pqz4Zqve41oalBUgmSBz2XjLnL9NXb8YT/W355y
rnR+ISXbV+X0RxABLXUXbXmwGhj3po88SncQ6H+BtShJPoe5iEiXrhev2txIR2ZhO5GXHVoz3jtN
RPFIPIPfqQSfKyx+aFnTdqWE8PxxP0itGu62kRXHxDW49lWMex1bXMYiC6xkbZBrmKMkJbqfC+3l
LPSPiVjBpWgsnhe7tQ9GUxBsnYsnb3K6jWrn/Bkiy456pOzI22VBk8MC4ZA50HtzPvZd4UASTGhO
i2yAidYjTwlNV0v3L18Xf6/VPnRrfFblXF6SJP9TkArctbqgU1HTgzqmJzXLGnX+70uypPC32Fkk
NgV2cxyNn2D+4xMSTsx4NzpyOKePrlz+Wo570NMq+aJP/AOivHdZavpeGBpfLNv6drsu+gTXQYlE
bBzjBekyXlIRJi7WEjYxsXX7RCL2+q8MoRs6GpdmrxYOkU7HVTtVTffkcfl7Bh9+NjLUiaYan2HP
/cqVaF4K8d0MPW1sycTFMtFBYiWMcxqTED6b820YvIswR+1I8fBzszD0jagAOg8y22HQh1fs8noA
/ss95GCq6iI87H0CdZDcM+gbFCeMNsziaNhZ0OSequWeu8J6o6KbRrKWpavVn9vVBG3VWLZN+dqK
Se6bfpD45D489KptMfMEEcetrmXDuRiHpfdRslPtrAZQuR+rG5ZmCDm/upYCjGju9W2xqHdfsIig
4FnE5XN59jLx5HR1fFC+s4spK3mGJ5E///cr2Eb6k0lnV+bkT8jYI1La4AZWT/v20FCDYJCUneOR
tpIsIoNUqHHvaqq/IIYtu6TzCNiM5hSYI3m1JMtRJMthebHOAG2DjBrCt/++VAILQTLBiRutq1o+
tSZZvrBEtodiipJQGd5aXlb7gfJz98UEcBC0BpLJf78lKqsuIkr+INcEBq6O72GaGBBkMX7Bmn5v
i/zy1hTdw8ALsTVKVmzYqVO41P6JqWX1SJPltei8+uES2KNFY3rF4VrthVEOewyX5XPT1/+MaF+y
QV/qUS1hoWPmg5Id1lZpnZLILQ9/F/Tmh3AKglup9T1k9bjHoIPe4Bx6ltKLa8rkmkZs9MSkbziu
xo2lrG0BOoPsnjNQGtU9Axoqdomqhju9p7eua8XB2OygeyQh/zjOpAq+jGjc/FQluDxcr4u2+Inm
i0JPBiZIv0A6VG1o8zoCejSGEw7S6FkDiQy3excND9uN5CXxQIq5ddRfcPmD5my6X7VguI5jX9sX
qp9Cyz1ZLtuZr2VRYImFiuh5PDZ69yuK9W+7BDwK+IbOn6SrUeCZgRRjE2bCdTHJVe4+6dMInzFE
JGYmbLz9R2yW3aX2SI2lXFiZv8Vgo8y1/I1ZSau/W7QEM9HQvaPWMwgyOpyTeWwbOBenHblqtHzG
AIOkhdDqmV4lpfye5xh1F+vtNieVykB1cM8l5qijKKyjBmycvI2DxRY40ZJI8yrhMmw+KGUneRNU
TdOf1QgVw8PKmXDVZiJvuTK7tKNu7djPiJS2THXrOc3O3PzPkuXxInsdImfDaj0YMKp7/wP2S3GJ
rXkrKaU9Ly+uRXFSR75beKoOl1FlsBQdfIg0ld5m0/htVd50tCSbBj6Tiyb6Wzqjmuce0j+uTFQr
xLCAILPxnGCQ1XvxqOEphRWp1qBR+kccifnoCnyE60Fl1ge+2NiN5ETszRU9oybQGfWcZafB86td
3NdHC1EnNCyph4gXkJOSkvakhuyWFPQz0nKd7DpHI1TiMPfR7IJVRZXHnllt47n1w/RifIz1eEgn
LkPm6ORX+4t4YbeH0FHtB67ml/7/v8QUJAbMIayttL+oRjHvTAKqE0sq0Lp+AJTUng30hVNqmh+N
erIcDgFx18XHkT8i7SrI5ygPBilCDGJuWLf+HDDo2othpsKgoBCZclHn2K0PDYHV7B2u3SeWw2Ol
0p7zi1uiL6dM8QrcHJFThF3Jytwa3gXkxpFMI8mmMZeBRGg6J63N0aWY8WeAcifozYl2kob3BKhl
xvRkQ0Z0hb1HT7RIJRGe506562Ot5mlLbQpGd+6dEC7Hr6Vmt6zSv46kfLyZh3O9WjAGBb2LKysD
jW5IaFqnyegkEVJOHYBLTAcYtMlNLd7WXZ8ld631mmvDQCdZfPC13LM5UlEAkg3z7zgB0UPwYTp1
vBrEffjtf79yzOlLEUqijuf//qd6iP9WM+GmpBTjKbW6mxi+YoxPx4VuwsCqu4PUBsYNyxhaS434
Gsk0EHD6MVINYTYa7otTu2Eks+q5WLtIxWiXD5Wb3Pgp4qQtYM/QGLhzY+xFxqSi0C91BTVQtt1b
42fRgRiBDWqBLEHnfroRegDC5YUS5OzkpONTiVduo5vo6tjAUDEKjVUtY5CbUIvUdtVrUXkea3FX
HDNV/8Ia0WJVNppnjSe80TOQ9yNmjy5KeZKjAnuSPpccADxzT88dLizfjI6TaURBJWNr59V2fc+S
vLkPXfvPjeOPzND6UDhTyQExdW9W83u01kiB5PjBmsHhnwKHpWneLTJJmInSlJ9HM216TjEd3lJN
XBfOeuc+A0rGCMbfoVI/e3LUbxoQu1uKoHGZJTNkuuNWytjGZm8KGQ2v5WLpb3i6OTRj69N2aJJT
8XJl1huSSDzhIovxJvB3tOAQfXYZLrNUpnWydoIcp8eLl44x1YOF2vXryS0r22ind8bV66fiQ5U6
FpSyx5pmhSi71tasStbbSDhPg8MS2zfLFqEuGPEU41ZbulM7aw0lvN4xjizwOBiG73krX/n4AM60
ln1WdeGxAuH0jZcP3SnLr8LTYWNGlEz5WsMSoFeP1qEBgXv1VkKjuCz9UL03SHZD5dIoayLvLL2u
M3U0KdfwkvhGgrVkFZmiMxr/H8YsTtD7+NBjgwVWxUb5pFVQ6ohgbqeWJoJ6LB6e22hB5vmkppPi
pUhM4w1D3slM0dp8gBx8yF9DOy+v0Nd+Z6Vt7zjL5IEv+/cU+M7SRtaW8x19F8APutya78wz+iCp
/uqDmnaDl8cUTdEpCVV0uhuMk1MGlBdmz2ot0GOBnwSbQnTrJ/9XS/XBi9/+Tgf8K4ptCvav9tLN
34kEvE0RTXtw/ae+w1ntdgjA0ehpdGj4wwejM2eHhNkGWaR+5pvWYmMcsVuPKMVHforFBm7i9ySQ
Yhm+bl2qUp8AOnzipdlm0aNNxzqQlhLbQmJmJ0d+aQYDIwH/vq336a3LuZRoBJ1LDSfTVLZgDhoh
cT2lxP+05WmUzYJ2rX03Ft1FjmiY97axdnM8VYSG0WhX0qI5e1MKCQbv+M4RZfSScYHY2IvB4axK
h1CD3Xiz8UCUhmawcfGTbRXPWsXp40D5bkI8Rr524yJeHGbcRybQ8BrTTmzTqvrhNnNgBFttbDxh
umjnpxjdYCKT+4xrtQzL3IP5p+XJ3V3SOCB0le3RD0pi8B+MrdHfbUZzEFJ0LGhjHjhea2wTo7jG
2gSraEF982b8BFkDSIekcgKuNHe5RbniF66wA1AgFPSuuycUrO0H88vODdqyCDa+z5Z97f0aWzzK
xPPIBhTPbEDUqPbHkTgveYz6ia7Yfscp/l8h3OWRpDAwTLslZlgN2SFjfWUT5G8wpWLCr4ECm7lg
zfHSHx3HfUr/K6xHpbsmnpNd7RqyoN2ygiot/ptopnsyregRc/vcsnjUW08jJjbF81c7m/F9sex0
3zU8zf/91ptnax9zHoONHqE+8GlvsH7C26a+4q48KMyF/Wzv9KZJyZrcO9crwRHxG5dp1MUdKDet
deYSjkOYa7YNf5PNCwjWCZkaZwbOegbMNmwqTtfsFcxPS4PrtpngUbdGfITmLM+MpQFOKe88Ndp0
HdYviRMvm7icXrkUMIrCnbo3lYlss8DSbo27dFz1KGiLMTj9LNno7tmk8lfKvuUxjVOwVsJsLqK3
/zVoNY8ShTeqhgcEae+OQ1Vq+BYse2QTKtv2kWT6fBVjdc8cv7pYQ/NTl7jQGF/1CeYHM0bgncDz
jybjFOFcEieLaAjAUOuXze8sU+05zYJospbAoomKaidMUfXo/3X7jKlB3Pk7fCyYYKz7bBjGWfEz
Dwx60PUR8aaZsmJnlMy/zKl9aNrApbZLQ9mIf2t+dqiBf8HX3MqumkLbbQ49aUVOB5V5xA9aF5nL
/Rmv/Swk4+wyW3Y2wN0TawDMysQvD9B4g3qyHuuS9s3sd9uOvbj4EW4lt4EJA5zky65/4pQ/ILW0
f22iZAhSr/Y3uILZVjXl3ocEr1Tn5GcP3NfS+ScL/OfG9GOgZ22D0Ec895ASnQgqYVHuNepxCGAL
Cl5EpVTVtJc6wUZjraDsxTdqTEayOJGyvmuWR6IcNqtVsClBk1m4Rjk0dmfaR2R5qyVYoiMzgd4k
OWqqUZY0Q3Dp2846CxgfFldqePsreZALxY+FtehDW4v2iuUbL339rusokZ6a9l5XerdO57XVbJ5u
ex7sN7+YblRBKCrxqIhsnMS5OTbNTXpd3nPvN5QF/+FZMfUTsA7P//22XAoiDzk2RpE2dKWsl0FO
G82jEyEVxiijdlzhzrdeu4ELWBcjPyYiubZp57/mo1AnAzGSPXm6agvO9wRiHwNCareqAdK0QO/C
MaZVtynoYN39AUUDXSBLnUu8jL/gZnlbsiQniuyN+8iUqin6Wyf9+I22Pd5dD2BVa51gKfSB6lza
eZZMXtpBuU9YuYctzgXv1jNm3FhtE7p9JcFC8PwW0E8Rz+JjjEYXxiRrkCu7fqcVSE59DtzGK+zm
MzcJOLQ+EP5CLr8Y+ceMseaDAqnjSfogCpsLDdCEHlDJGdkXErrbPaWs6q6djo8Go8ymGfCP5QYh
l9UiySzJwfO5tAdzwtcFzolCoHWeqBpw477m2LAO9OIwKvcmyp64euYtob24NIyRw6DD82wETjN1
T3KEJYNX7bN0Kf0ZU64ETMyczKVUCu/LtXCMtzp20mMdY7um3mHTtSiQFtMukG3GS+pFYuNBazzi
VlwQ1fCS9/iEdELm1Tj/yMQ1t2YJFqXyuAjrY4kjCL5cWSzFYxm45aRu+9qj1NssG/uEusmNpKCL
MZy8O1p3YsfGaWNlj97UuejjL637Oj/SE56GUdaVO3eoMBhB5wlqz4Lzpjwioq1wyO1H+8gD+VzX
5PtT65623DE4Ff1y2h6xw4+r0JLFl9nDpfZdpnr+oJEByw7mnP8DdtFd3QG8Yg/qd4Ub9+c2tlk+
VrluyYiSxm/UM7thFel33TFTDMjFGx4sPIS4cbGl1gcta6NXr1B7OWtAjsrir+7pdDR7PfzyFhmH
gwoFI6tMkacpluBh2JgVIU8bTxOS6SECTkT1ojlsiTQrPnIziOaCotzcNC/Tt2doE0uBBiNGDUPQ
a81zBV2GVmdbhytOjRw0/zCvxjeLD/a5mI3smHjGdxPBodEFGBGVZjsVZ58R9Y6hz48pzbh7cK9A
IMFY/IyrU9upXONHvhBfcowdAR37TWoWeWeZHNHvQEVR07RbwBJdONbvzGGov6ORH2nJNWtpy/jA
nSIVqt5WwowJw8mNIvF1HX1Yaj1phZAEAOm6pt77nitXVNMPhijgPU4KDiESPyCtKghwvLwckQ4c
Lr2VJZX98lios3Km5xdCCdWEC41blUmTCEmb9yKh65Y4h/49GdNrZqw6qOSkllVdfyDy9hmpW22q
5Q2iyL+6SHkEGe7uMcNioXf8W0ZFLbdjrHeeqna563gBmVlQ3To5hNx7ARAkjj0ETlxxmnHzGPFl
leYdVM6UdcjLvedOd4EgtDEG443NGKnSJmk2KJ2fZq9ti4kZ+jApfce9fz6Y5XQhCY61QCyHeBxJ
4hYDyt/iN7uIEHFoLDOVb8l06E073zax8+6o7qIbbMF6V9x7ZlS8ioO5EQPvqa7FN9E5bWgRTyln
TCa4xb+m3gAWAgSUywok7unNtst6D6AWPWSd4pIwOnE9Ny+u5i3kG3jPYwoeD1ETbZ0o5dJUtidT
a+Dc9WK5kOpNtkPEO+q72nwe02Y5T1DkMahVl0U4WsgE+b1w43sRD/mPGP6pPjE/qv+Rdx67lSNr
tn6Vxp3zIEgGI8hBT7Z32jJbfkKk0tB7z6fvj3kaKNON0+jJxQXuoBKoykpJKZFh1r/WtxyNX4pO
E2WOi4pgGKvGTsqtDTBsx3iKzwxnW0WYv7Swx5PC3U4YGt5fVtPgKXFJCBXcWZhfgRExTczjmNBG
LhHvuKQ92oyCuGWP8HaKsDwEBMF3edZF+IE7mnrsdl5zA259ndz5ALFISj57uEQOhc2hIheIk3mL
78qJGCm6C+XaplGivdW0pT94kfZQNIYHy27NazolD/T55By+veyZI+Uuq8zo4HSxXjlweNYia0C9
l9ldPEfZD2Sob3kM4grW+6XJ++ECxmteZ4BVqliTRGuJXCoFvbLT+QrdG0nZRVh0lCH2jRv428lu
blPpoh9M6LWMCdZJLP2NZIhoteLOT+tvbW+/BqPMNh3T06G5JPa9NMuvOLK8heFSrISuEQfIZDwn
kUaPxCNO4Xex88K0v0JT7q6qN3d9lnl32KVTFGVT9Kg6Jr5aAlfDg5+226LPTSLtj/VQ6DMHC+qW
2SvxRONKs9z5OQ4d96nC0GjLBB9/UN5XyzWQVOkH9ivN0sw5LJvwYkdDHlykjWWrCbJyk1Uli5pu
qGOlpFxG4dvvr0uFdrDJQ4HRGULKgdAYdLDZOmCHVnt/odPmbo6P1iCkvvIod9pAIYjWXtAGp4Gm
Q6Wd8WVsvUstrCerxflG68SWsMG7WuLqJWF+fP3iR7XEadtZlSs5Vu0R7us5L0149VYN1hd6utV7
cufI7iEYo/ju9y9E1P3N2OnmZp2LyoT5igl139UG7z44o8disqCbVkjddUSWZjCn8OjVUBvmXt5N
lASQKbONa+Lm30VfTmehsxtUy5SsTXbSkudhRNfc9vQsjElU4IGl67VvXesu82g/7+voQl7FvFc8
SHeT7d2Ef+5IEpxgpp00ylzmF+7JqEeLfpp1aqUeX7d28VJhj9ekNzdjas5M1OnfYaBHdAXk3sHA
Rrj2QWetBuk0m2TI1caZKpR9N4MZCc91YXhvmqTcl2p4AThtMKVkKOQwNb4j9L5roN5glbgZY5Q9
FVjEX0Lvwkiv2BZeVrGm0mKAvL7VcWjBmI0LIgm8riQcl3l7yiUO+EyT4350TPdcUQrlOhUuprl9
gdABUsriOp203ngYrZ71AN+k317HHKRWkcDHN/PkIRynYmcaXvPKf3BkDlsjzd9rTjfbERUfHboL
D0YtmVAtI5A+IfxppoV8bIDcILPF5raIpnBnhBRoFrVP9dhie6gSY2fh3DpYbcXBpIq30gynCzzj
+FBN7kMW2+M5A5i3GuPl8gBOYseCeOG4A5cpCruDLeufZdUg3i02uJDK65VBqvrQtweOMyRGChCI
FApfgurBV6Xc25xwN1TUUPGcg4gm4KZElJz7/k2OaXxxS+/LqOrgjnAcKVVlcHKYFlujKMItGnyI
6DXh8c7K/cwj/Fhh68P/EpoH2t430P7z+9+/0MfmbXKm4ceircUOYZPzSAzWFk9tRXSvs/dZ0m5C
ONYcFMn1yvxhLjD3lgnpILeAt+FnQXaOKVsyRMVwwS/oS7AsckmZ9+hNJsjEDGfaVGl9I233fUD+
XA3G2DzGY8YvECdIQg7PQn+f7WwE3S3XiZPKU1lyuNEqJaxYNnLntbW7N+Er7gnq7L0oi18Lm1bL
gImaSGh/okeH61QH/Iwyr0ulchrX0/Z5KgxKnktcuYnvzx92D6vASSr2mnp4khZvMe5X/H9bx4uC
H5ZquGmK2GQhBVkLUDpZY3ZX14IddAXC5psfz/4t9TGYx+2eqag8Mjn76Goe8SLy5Kuf1M6251wx
sk0RFQ3LW8TimeXmdW6M+WyTpfegWlH7qe2rkD896ZS30Ivf4IDzAXusPwAW7PRqhuVXBrUjDt5q
+AkLNEat5ohiUmgF+TMJN8WzWG29zC0fjaq8TNJvz6Aa1rae2Yw8msymuE0YVMQCFCBqFQtvvxFZ
rA9UgJ3Jr8itMxv9rplNvfXjTO/bfFlqcQmRJuOo6bddeaNcxQzaL89uHVYRc0G/xfAE3fKH1eXv
rnptcLPujKL8qqiC2ORSsaWyjw11sIrNsqGFWtSHzD87Xej9bHL9wqSh2GMBibB/eOIczfIBThsI
ClhSeVyQ6BPqo6Xi86ATHZK/MPqV0Q/q3CkMXDQ9KGuTBZR/xa5utw7Z+l1UU0UkHNzjTMPio54n
UoIuBOE264DdwPFu6uFbpTqSBalB1in7Fs9We0GXvDquX1xyQnANOePNNHi32Eg2pJLQYfvo0fbH
LZZ5/xBYfMeZjvM+Uv8eT8Ge/CONJF1Z0l1NCRcncLz//oT3RjLoaFo4K3lhE3ToQ+dIIOOWSFgW
pCQyXyKEZ8F9MlbEr+uoA4gn+50IqkdZCmsbc77ir5t8iJRiKww+zyFa8HFseq60QbXFHjjdwX1Z
Uiu49mRUuAcLY+MEijvKqubqamzQnF3bAwncwzC/luahXE74rRve+wajRmuS8d6uXG9d9s45jP2Z
YwrdH6NBWoA5JS01ofPWRMZ3n+v3udVbKhtOfSuQGcoe5a/rQFwwvUkDPzwFDaVDbY6hNYit4kid
zZZqYZTNhnfIFUAFPWdK2XfSpSOtA4BRj09UB6Ciy/pKoDe/8AUdfUw2g28CTWEs2qOTr6ZiKF4D
un+n2nrIB0Yp80B9W8bwDRSDbVNll5E/5Z5bqvLTrY0IB3sY7SMqYbzAJlpRdXhbSFEg+L/8xmz9
X2v9+At77P8N2JipTOlakrbTfwEce2nbb/W3BOIYNSn/ZJgdf/z7//nTn/0ndsw1/0Gmz1OmCS1X
YJ6hLuOfZR5a/8PR+MLE37s8bJMuD21ZS4Wr+bsL+A/qmPsPfsOlqhVut8Q1/b+ijpGq+gt0TPFl
4RtVQlPkobVy9N+6PHgwFADUKDwUGOGypAo2XuOB8LGrYq/FTOQQjWXdIPpeAocmdEBO7c+ZgdUj
KKsm46ikllrtwGVznfORHp/ldkgFadysyN/5Gz8e0hduPP7WM7sEl7R2DFDEnviuIjrvGQpBbJSG
w8KMQdEcXK4GTs/hoY4Fa+OYeKsoBTzhW8TvU+JfGyd2P4yc1AtWk9dJqAffwwVAiK9Yl47H5BWA
zpWam+FpGlEn/Sopn+cCaAibtTts6MAiYgSVaa09NyL640drhoMJztkk2TWydKj6nBjbA3dp16IL
bjRSJMc4MKo1BnQ+vmZ+Xlc33tHXMXbxtCsqsKmMgxpcGVQOmq587BL1y0lcQmwUKxAvpInsNM9l
u0v6MFS7FNAvxVxB7fzgQEX0wZABmYcJ6TLc9oZZvM3AUqxNGcFdJ5WlaJ7Uejr2bqieWcAN7NCW
oseWI0hSJz1MMXGvFitxCAD7W0l2fju1zq4XLSWM8FNIg+SUs42SsbPnq63tlg5LXTxcyhoFKYV5
s3Lr4ci69ZHFKYZMqKtLfRvaU8ehTRAI3dS9+NngM+R0I29Dkp6MkIloUd8VQ/SVGFR06zEd9hVB
iFVOo+y+7uP4YAyUZ5mL7DRQdyjbzjh07hDyw/Q1bLDAI9ozv4oWzTwZ0n2kkk9qINCgCoaGLUHF
XcwkowcFQO8L8c8MUmbd7fqGCT1EwBV3MWuVIy+i+AXBTtqtpn5MfO+DRKyCkdtE7bUUfS7ZlIEs
I+Y5z30JMLHsWuIr+8BY4gzYvrDn1RjD86HBPWyFxCV706BJju1GE7MBy5zUnHDGuxknxqrpHZJB
caYe6sAzoQeYdHbA5tnPlEodChxR7C7sROZsUW44Bh37TFs953bbrJ2p6x5bijMpI13M9w2WCcZX
yZ6iScbXCFsPw1R+CoJ8O+313ZNIlHcm095/YCZGP04xPqYDdFWedq44biLwmth+fImnxDk7Dv6o
gn0UNLFpfmYF1/xgnPzjhMVyhU/Ce9eJ0521YasnUvT2WTi+hslB+ACHCMlni4BeFXakfxEYtk4d
6XumADDyxkzdDDTjfctNkMELrAd0bOOpdBU3GXa2be0V5a5jvXmI4rrZpn1GFDV2b3bEGGO2Rkzu
lEdiVOpdhkxsbjD9Kb9qiamVRtqVON8Gc4XYNu+58vnbrHTlC/xsKO+VoQ9WSPSZ/ACtsQP58iYL
1FsNfhwrgREf3Ta7mH2/SKIJoacRQfJFBon9oPKsOGXwUM8jqvTWbaxwlTgjhe9+Zh9whK7NxHmB
QCruWK4ZARPCXE9ABMLauBclIv2EfdPO/NcSijBmp1QfkwVBnM95c1+kHFdqk+6SCqLKRhikpcOY
kohuNBwMnGzvM0a/Dl+9Ydvqo3GGcrF/NKBxzJznGLPIV5SEyTeL8eLez5cJbI23K7dqan1m2yJT
HrrgWVYADoOlxH6mCMBzB/0qWL/3htua97jHufQAHH5AoMTJOceyYcjHaFd41cEkVOTpgaXTjrh3
UnhaZXZ0lEV2j42QyEaQMQZT9OEeWoODZDBneh2L8LWqbN5YVCLsaQg33eAqgAj8iZC5yyqBVrZx
e1vA/PCZ8zB4rp/nUkqinOP86JpTe00bYIH5aO3nwT8TpLg6QM+WxwCzjWu8Th5LUx1yAa7dXJz8
rC3fBLnRg+IOum9sArDcH34FdowxVdOpiV2XODexghVSxhO06WmtjYaYZueFxTM0sO65i1NChams
95IQGeIOpk2gY8gNGDzrnvWJIxrxJ7PmR6jKezlkz17iYzzDET+xnuRF9lgJpz2Jkqpi7kQghyqk
3CjsBziaxe1PZ4f/rkHh907LkTko8uXY8F92Yvdv+M/Qn8rasbESB/CR0r1O1QCyZYCjrpihvjeT
bz22M/Jr0jVetyXw0sZblaNoedoRJw/UHpZ7xibC6qODFeE6CVWVHoETZO+MtQfCbx7GgMiwmF3j
NkIsmnOyFj1AhqMxZS5nVB2Jp5Eq7iuxlPbiWQUT57zjk0plkGst7IqxG4RfuDhzTEtDRlSpqxvj
3ikT3py2iy6Bi3QzWaSI6AI0b7Il09O0sXuObdPjysdqFsa2B01LQahwKrgBppn51O1M6sZEnvas
UlV7TkHoZZwJ8F60w3yqtTluaX70ttrMc4no4tjrNs8VMK0KaRI9l+zoKuinZCCba0vOu7xKU5Fh
uetdWX7hg4lubdQZK+ANkuZx38ZPbFX7gULhp6o1nfeQBih864bCmoPPyHxwDLhACNql/h4ZOE6I
kfY+sauUU31NQ/zKqNr8WDYemApu3vUNBzgjthz5+5thGxO84Nr/9OLRwbDrlg9ZDzN8W3m2tUkq
Akw1ZQ0H7Bjizo2q/Bd9D2pH7HrcOTkdAABENWQtmRq3ADTGSQ3J/NjbDhcGqx0nQurKLTfxkHvl
xUnqDiQPIZ6figMQ8bmZMT7mSL88EMypfpQ6A1loLC8XvsZi2kokfr3qpoLGF/S78VtYVsU9UGzv
s53alvruDPcoscL+LR7HaBvGk9w2qeWdWoNnbDPXE0nUqc4R33LcS9LvFwu6N4THooqmGzj38ZgN
jfkwlw7VncXvtQxk4cjFdbFdLktdvCx61EKqr35ZCBvWA7wXDkXOgEWjz+L3mpmHXsRGGmRRc/Wg
NYFpGzJ6DLvScD+AqyW/mmBqX0NDjQerb5t9onPXXvsOY41eqex1EJlDBsc3JHPr33sHrE/1UFpx
CoXRTqgWSSIrutKiuJS1YKbdkr8UD51uDTodp8g+O4FLDYKfi2qvlu2wmCcTf4LTRi+U+DQB2q6f
wpxyPYYNybILY1sx38VUcGprTOOIjUudORqOB7MiyrSfwU8/9MRdTwm+kkvkLGcNWs0YCM4qOrh0
ctaErNPpIRsB0fMTUxeCBD22O4XxQpasxZFvYOl2GI3yyDHuBYhvMuaY6qF5j0dcUZEPfCIKalpg
2xq0hFsVQHg1IxIdgRBF+MySa9Ql4YO1IFcmxxkAQRUgCEsP7+1cMPhxCs8HdxS5u0n5rN/aqB5A
m9f3Q5C4b3Zl6zcvcMwfhpr6Z03O6jGIMYuYyVT+svAs8te3nFfXc61xXWmRXAMD12CV2/Yvm9xH
vXIKYfL2TNmtZuQD/DtBoWC7nY+uMpNDZ7nuWZDqwd0RNGsmOgH+MqJcz2hokPfM1qLXurKip6hZ
YFzW7M0HynHcLTNNcrFVUnCn6MBlJRrbv059+z43ah8Lazu+irzqD6YhPMZPGVqjarorYf78a9Jt
vwPanH3SMeN9zo5V37v4WPbWaESbqJf0gmMzRyewkpCeuyx3YFj4fX2WnSwIE2IS6+PAP/Q4Qe7b
ATy8JThJ27Oldk1NKlJaBXxyWUCkaloqYe3ZExe/yt1bx770q3Q987mth5yp4ZB4xQbMqcdIh32Z
eUme/hDTHODUTrozcH//Q+H2/oiwR21qsTTeBGRABYrxMijeTpM3XhlGpYAtI1J1U0IfF3rPljMz
gF+mSCgjHm8mTXasKBPE3MVQY64AX9vpieY3AfIifi41LYArNFZzV9J4FK2tsBt3DaXrvOrMckkw
5tGuTop8a5IfP1IaDv2iQqnHsJz40SsxPixO7oBMYWJwpsw3st7siBbmDPU3WM0l9Tkp/q4Hvlnl
V9nZfHt6421oEqrL4a8eVEEGNeYYgn8A/NtQ4uoVYU/yZgCPPTWAu1qdzpfZKrFq+j7OTcvi5DBT
FZ7RGbd1cHLuWyd0UUtMffZIDK0N0yGqGZriXsxR/prhjoWIYsTjfWDkBQRnv4D45oSCet3MxuWC
p/Vz7JPm2bSK+tXhhEUeh0mrpcjvwfke37OW1LtrlfrUWuX8TaRp94Lb17+FDm0K1Mm71TnD8M//
Q9WObKrwajLD29i8+hz2ULYtXdl7qgnEpYmi7H3oBbUCYVDSKW/0fbkbrLg5kNFOzNXkGSFxJw9r
xNkaZivfZaRebpGwY3zvGZd2MWjzR4DzOd+QilZUDI06K3dk4AvMJYHBQjfI1n9hyOqsw6NozBl+
mDOM5ZV6Wvd+8Or00W/t6GdmKo/uZEZf65oWNpKWcfUcEOPcxJJAS498cXPUUMCJCD7TSY+4qwZJ
q0KicUL4YbSzofBzK5P1zhr6bq9prDx1eiifqH65uEszZQlybqybo8NV7wB5BZxqNHA5kPgnvwWd
lYEC8exukzgyesCwMR+7uSOPpyP6WCxL7DmLjp+6CcEweYjGJhaoNcDlaiEmPFvzwC3SwtxXGZ49
rjJiKCcLvOe1ZZOADjIYtzahF5vlWTF2ydUdvIHoR2sECY+e762MIgDLUo8DIMIheQ7JxxDcaExs
ElFw1rSYbZu5b3djBqp4Qld5CTRRdZdoKGZPf3DIWvrOxlIsMCud5yQII6cwvzFvUFun771HJxk9
GtuZAtYaRb5oYufKv2VrWop6oitLyS/9YrgfQjMgmxaNDudns92WhBRQNqNBU6pO0iPOowRqZGo6
3OdFetLTYJyIevRbsx5JsI/KvPmtF26rwQKChAfx5MDA2GP/NF/bOihWMH95Srumf+FTNfgi1MwZ
MhBG9I5lAXV1wAAtbLvdeFk9XGXMa4n2Kl/DTNrfhe8wwrNg0ijO95s8UhZ4JLxUkZm5B42+voWA
mf9y88S9U42TvsRxo3fcQ0foW0ru0BPKU1ByZNGxL47SdCiTShMOTpwjv4bG/el1k9pEDHzJVLSP
jmjAv3sS5BRycGYb2Xqs8++GX2zKCkqENVPG4nIm29KKYp6cOGPLtLLiTrdMBQvbIllAomfxerWQ
8fKsXo04k7ZdQyeHgu1DM13T0XKdtSk//8RRz7yo9kajW8Wrf30vMCk5KP9yLbBsvfQVOKh+NFCZ
1l9bATyKUvCjTu6ex+Q2v9vv1TfjvXoars0j7OScvNn1X39GuXzEPz6jlqZtm0J62pQ4rWyhl/rf
P1W5DVDhM1qV/H2vXP8rLYB0r52ElWslbA+HRoGj60GW3OwwohrDL9OZeeikn/yKjdQTC1an2JtD
SZF6ITwwCLNv842Li66LoctF1evs+MYbFzKkLO2hYKm8AGfE52R0i6GvukEX7McFGs9YfjR90s6j
fMqKBAVQmkv/IAg4G5LWL3BMCjuiEeF9TadbSrIR0E2cQWWpw2oiBBLzfBxrjzQhxqP6VQa20WDL
tNK3/+HbttzP/vJtk5YAMKEUeq5kEPw3JbXxPDvpq8rYG+ZYnf22hW1fpYB/5yp+KYmIwAboexoY
i4iZpaXNj8YNw3xdFzr44QIFXnu2mDatYcZng73xwUUafg+BwsFAKIhQueUlImmJ5YOB0sqGAAVE
js6oS5LEkKmmvBkeTGmbcmsIHb4AbdSnWFkTlPRFULQ9jsZQA+b8G5hckg00r4Xst4sGmfyWI+Pf
0uRMTTjASac0OVVxXn38/X36/3lcYEPW+p9HBf/23xR//+ef/M9BgfyHK5gGCFcp5Xm0gfxpUCC4
EpoOVnfbtX4vAn8UlLDeKYtJgc2N2LH5Q38UlLhSCv6kx3OJQ8j63xSU2P9lWYAFYkoKSpSgVsX8
/ft/WhZaLEKq7pweu6aaVpkknstJsGte53Gnc+qSdHDfDz87mfwyJ/uxT73n5R9/Mk8lcG4z0UD/
9DUsjQe2qrum5OSgaOrZmt0U3JMXvtcwbakZEFcO/VFS3eXVjCqPFOb4Av9KsGiDdtjs/vWL6wCv
+vur60m604l9Luurcp2/rbFdg+o1sunu+ay4o63mhFLNFRDVabVkYJAh7ofexnPdOY+QvvcGDtyz
IwAMgGL5YWqI+V5MaD1sy89ugqGAsakEG/xuYQC+CLXJAyEfatwPXJW51ycj5Ecju9FqdqxBQ0JZ
45ekwcPAB4QCJM3p3OkS8Ik3rnSlwscFG37WE8PuphaYk+QA9ovb9UM9hD8L0LWCVtE7rFLQXx07
2y94sogUnC+n4hIuSDHLK0+hykZqqROao02CC0Hqb0fItAfEBJQuyJkrWeYt2GRrxZ3ev/qzbJjW
OBje2/SQ0u851J576ZW+c/0O24k44FfZJ3Nf4Km0yEOF9gdmPyIcjtjlkhnAVIFM7RnvPoaTU+wI
19M2iLVuVVu2tR8XCx2KXwIrDwJGU9DlFZoP2LY4tpZgBQegmF0l03NZ1BSswpVgpqFPIym9tZLp
U0k9lyN0dJ3Ze+4YrAoQT5u2zrBoxwG9z2xma4mDn+18qT0x5c0Zf3KYvSojnFfUAiSbKaNats8T
g7TkEoTGNbgWqLknpswbinyesWlGB0/0xrrGwbwDhmmtu1B8Vr2ZvLTKxcuaVi8NAhsH1D7byHEo
TtIdg8Ok3oCgDQaQOTfoLQ6PHM37Pm8wJFJeusH4nh9VNmM0xd2ymsRMdBYc1iCmne3P+6Qpz7pj
hl7ByQYhWxyQDa72GKwtJ7sH5/esIzqB2ZupqAMdmN+x+IM8iRmmYZRDJutgKbTyBdWXJlxlfyWR
RzkMIYuicOfTVKtXajLZd0T0hCmjP5qVW1/8GjxRDqwNBhKRuDrAeILO9FwNznmSTX0OLP+zLHVN
eB4H1OgGzlmNTnzNhuEzbX2uInN1P7buvqaebx3XFanf8GjBTuv6lGFfAymBMDt2oYKEK9kVKjMv
dluiU1BsLAdYwQaxk8QjFRgnL11cMU6gdyemkHKRrTgmc3eQx3pmfjhq0OmYYZMU4gw//5WDRWxj
CeuuAyvu2Ry53QHEoa5iGCTfDQ2XSITuK1l3qK9OwSCoX0ohYQ5NW6/CdobkccFS9aEiRizkJY8m
REyz7eGQJDDp/Rh4TW9nGLty+26GgZIrzKrMLwg6GPnRnscLbO9rIqeDcuAv8uasAxu6NbUGtX+f
ThCp6vqSQApurCfo5N9t0z8pVTdr1Lu7RafCILknonqIQ+PY4Jhdywzco421g4EeEDtBkCRJFQU+
42VGtKgXV9FEHU4wxF+zT8cNRUXHPJ7x9WzQ6/tVMDfnIqB5NoglOkK5UclBMScwkvizCxpCTsi7
NVTZjUUlIs3g8q016o+k0SXmQpqDrEjTPNOcZOnfxdX8ZBjnQlCaWAT52nGjVVj4Zyt33/h5svgB
/mFUyrwAZPlIFR431+coYqhr9fOpQF/Ca7VSgb6o6jXK2tfOYDlVo1jRiIf/PjmJquYyl7Yb3plD
UQNWxj+2mgF3OyEJCJGqu7YlBxIR2sWeh6qwEuNwZLBPcy6OficvH5iiHxjQ5Hj2V2SSPge8RqxG
/plHTK7VQL+oQ9E1t0k2M6b4BJRk+JZCMiPAuC/48JO04AEMF8aPe0dtM8MkWysIzwP420+JiSuV
PcmR7ifw6hb+02cdUbqHPuZ73i90l5+GB909Ce1jGYWXyIcSyJb3rub7EDs+dGm3fity+Dk2UZ5V
F4FZ8+LuToh2H+J82dh2Vxy63LjGE18jVbO0f4ckRi0ZfQnrfSQHa4wZVUjygWq+em2KYKVUE2y7
ecl32d49QN2bNegrvkxC0H5I/Kaxfrj9yIIXvflGQSijX2B8Pg5km67P9QT9YV9Aeb+JJiH2qYd1
EWL/IpAXb+c8/DlTI7hVBIzjUBxMJ3ob4DFw0OxvuTQNZH3jsZvb7xkT1gP624co6s+xqvW60Ew9
e1tjF2V5IQaOh86DhBzUdEMzmkfkJshjpcRvOioNVqrhX/OYOS8YWXvrtRmE22zedvH8BHKBxktD
bsPAGtZhSSgIC/ld0vqL0EmUtRkfpzxeuhOKNXaFZF2HXIU93DCAUEaPITWb+9lJuTAKiZs3qr6D
y1ObMmnUvq+AvhKs2gcV5+QKMfk20GhJYor6FEpNQxwTIKRYeQGlGWQ3xqEGZcvWwIJD8C2oS6S3
Ydd40z1DS7Xq+w/+kt1d4lGmldQEptGFGffaydc44tPyS/cNNuWuyvNk1efdO4kViLKEYwzln2Lb
L7+c5tNM6zvSlhHSPuDovo0/R+Uy0EQOdklVbo0B3HDW9CdZO48yBaYtkTJWTcmkS3QORTx0wl1+
/8KFcxslIga6Hx4VwCv8THwdlPdCj6xTChtDWtZIi8Xb0bWbdRVhYWJYDR6q2ToynXfRVDe7jK6C
VVVLE/PYSOonXR4w777qZyhLQf6dPBCrcNQ95Li0V+HowYPhycQaikpc8+OlYg9INs1INENtFHoh
3FmFvsMHpRGow3NZhdhFk8F7FT5W/xRstLSiZf27KssBraqBbVqKOP0EGXQ9zOJ+YDR1GLTxVgCF
GChWfYJa8I37IWcxdZJm3uwmrclS6t6/T3AUe1oeQoKK66QzCpoTZAdPwU4vpgXYMhhLE6ddZqzD
zn8seqBwoSbfh/7fYDHtb87kPodDB5SJ2hlVEGRUjvcrHBhamW58q3psWnN5Lj0yX0FEj1I7I4Vg
bIVo4gO1+5Z67LhzORwykDVIrWZ88H048ka+sE2Tp0R079Y0xaxBi3gUZNel0heI1fxQlCFuugSr
oRxkf0hMsCmQtl6Ael6tQNKQUdr2nnLkqmdoomwaHtqWUBlpZJzp22CgF3UQ/SM9Od1OgIDg7Be/
RphBYDNdOVsUXTCQr+T87SaWPi5l2wmem329zAkI+m6NjOilPYGgT32SUcQgBpdTT0RURRmANOdq
S9dZ9kJkGf/+9B23ANvqnMCuGsSGqeW7Ww43/IVQgmzo2W0GnN+CwdM7fMtJQRE/yuiWiQTWEM6t
CTw84jpfLtrLhlW7W1cum2PBHffmudWjK/s7WZXJYw898BoE88vSR/9AyogTUeoxsUutckd3+A5n
IYM8QuR4Da+qtO9azDEMwzjTmIitGlRuqJzD7PvU+qp4j0hN9tYZd65Pvt4duCWIbtfNg7eLTf3V
otteci0uXVFZ91QC3+Ekwu1PXe09tSIuzc33Dr6pfdT04SFSDjCgUeyxvBZHnwzMqnRjaz8hcu4a
sx52YqC2BnOVC31lEFg80vieyKt7TgrzREfMm1fDJ4/yhAOQXKGKakjXO+y3Y6RbGkmCZzuOt10Z
HYjZ9k/CCvqnIGSHKbs6PnrgtZicYGz2fKs/x+UHtA97LwINJq8hjR3wXX3EKytWfdxn+8rl1YlH
62dZh5cEnvmms22ekGp010ViUthX1OMdplYsMnxhdOn1n9GUgVr+4zcMwQo0xN6REHxzJEW0mzOo
JpNjPBHM5Og2MhShK2PG7pL3Wy8mORSbZn4gHfESAShrwGw/syA617gnFqBL/5GG8voptWmd8qy8
OgRFe+oo08W83DxUUsvnJuRm4zD/QjoZPxwXC6epP0G7ZMeM6fHF8p7sOg2v4wA7sMb/lU7VqnAt
XsR2+Kzm8Ikj+jc96y+LRmwgA9gPIverdjntOTiTKMJajcI6zY3+GUQTRxiMcGMXsCyHWH61TxiJ
byIhr+MUDzDlvG4XWOYm0/YnLvlHBPYF+4kRSxocs0xu0h2nmUjdIiX1prXyy0TIbqtzcm5dcW1L
H66wVxPANFNMPsFL+AECazgYYlwcqth4pvtOsjca7znVyAd0WIjuU/NMst2QVBeJ2GPNAE2IEZWW
MaTWaqlvpvwZ6lwRIrlL5h+8BoWO3wJ0+9nWFCnX8Xd8uPej7WNlpSwiWpiDcCBOQwKU2w3lm2N0
xNrEB0U7d2HUeg9NojZdzzwJXwV22sa8/w+OzmM5UiSKol9EBCZx24LyVZJKUsttCFk8ZOLh6+cw
i+mJmOlWy0DmM/eeO7q4TWI1ZYGiCjt2WL/yCoJoI8mGGlluswLz92khgXu3lhEMcqjvcnxjnRbB
nZO1zcyhfGR1XF+HWKdr1DpKeF7C0BRVildu+bNkDbs1X7DpoP3eaUADq/5VZUl7yfjKfENpcO3Q
iakS/YSCcE1yBw4HZtEuTIiZpqace37P0N/znI5Nn25tLaOO4nJQFYqIRunThRtr+Fco/NYkgNjU
KY4K49TxntoMDaOV9RZrtAxpt2tu2zRK79hW/bPxw/TBiPrZsR90NcSHnDUZ7IioPvkOREtTjJfF
wj5sIRoI03G0Dqx/V64jy5w4Tj57Ygpd71SAgHKrBPGMtdAo1EuwLFunHAggi/N7Q0sAZ3bkaUmi
S9fQ4ex3hA9LEDjZMHLdM6MwdNhwg5luUVcN+LCjn9y2lqB3zcPSL7+L3oFdEZ+6SwS992WJ7tto
FoQmfffE6orYxEoDoYvbJvUZMUAiiegbsjsPrZe/WBfEy6j3kudIMd+0TGbz/ng3eAWw6ThqyPMB
s7Q0DovnYTf6SPZnKLGBHJvb0uBaI9UghRiAohyex7Ixo7yEGkSn50TMdnO/pC8muaRmnZ0UTUii
HpmB/m8vzeRaFwS4Wh1R6uiinIMu84MXYy10pdpykncbWy/dkJUN4xiiQoi9os7Nu296u2I3m928
46+L8epjI8ORUUKCdeCam9Mr3DtisW9gMIZQDAPLt7hlP2Vy4LAkCapu7E+aI/2zknYcaktEiktJ
ClvmcJ6wJr56ngj4NpJuZORfQ2OgumQPk8/2MVfirSQ6raAh5fUzUVLEm9S2rHuhLux2V3I9KXWD
DIdhOUCWHUIWZPcorxigLAY5Wuq1Z+7rt2ulNevXfj3Euqh76/QOi3LC7pBkg5fI/1OutvVnGhxs
c1jR0iSlanfeU29+mqOZ4Me8IQ7esXPIGpyIvN7mCk5rZ5WHogMW1iznZh5oEfNrL+1djy7REhX7
UQIieECiEMfxVWjNbsRHfaydCZ80b3RcQQfUpr09ec+xKPoL2P1NnIhoBwoKFKtlasQwPLG1wn9U
0f/Qmlwoa43S3LrChpFVP8SeU58sHBcoMpt7PUYMX8Yo2pqJobVgwRjHeRO4KOa3Q02/4cKJAQPh
wxGvYMBAZ6QZXsBOp2uaRHs15vQ6G93M5FE92GiyL9z8HtMHbl89JaS0q7UUsRisRbecdJAbjyqW
xg14M+VWVD8mU/ns+eX3RPV2gVPphaR8PuNnbHZNNxpvynXepWbGJ9OEeSF82JsL+Y5BRYqSRwSu
zuMZNlTUW5Xrx6qdNnGncPEbSbU3q+a4PupB62SHBlc1YyDgvSxwsjMQN1wdo3oiIeWPanmNJ1bN
E6EQoVOpJmQbgLfDOXElumdsrC82pL/93NSPbVXggF4p1DX7Ypx5/o1XI9kyY17OrdFaR5VhL2i8
K7g/nlSJlV+bkLbIiNWmuTGs+l/Zop0mNE3hIEasFFHUVYKNZIz5dF+Nf7z1xZG0siiMBRlH5nLH
rn08ezObLBKdEgs1qtIZULhV/uPnsn00zflT73X9H34uklTGlkZAZSSF8cXCUVjybdI4IuQy/QQf
hXVFFwfudHVUPaH0iU+eGGObhxww3n0sXgs/J1ZL4gFuR7JGYMjMh8xVzZbolu6NRNBHSpSHpsVR
V2TecLPHRds0czuEE1FpMfFbB8vP7gr2b9s4XcDrZSPnYHWbGzp0L02fxjG9CBQD6G/QesNXyQmp
zLNzPj6X2UPSlsnBSpunup6uVZsU+yxZdnbuusxQiMBkGfOPhXCyXVIErEMv3ltNVL/MEbfN5Htn
I+eeb6fs3zgnHQfBlr+OSqZH+oYj3jpWBRX4gn8mZMK7aRgg6gZWYAFVf9dUKXqfwnwxErHDAjtu
UbWtviu8fXrr3pPH6G3GHMGz1OTCjhf2imat4iHnOWakDdPecK7gMfBCITVQRbkH7sMUBcXYPnVT
tMrs6gsBksyQoYUnKNSZ7QEFil9m8GgITfizXt5Eu2FFw0WnGoLcGcz0dcjdN7/t96kw+cpRvMXV
fUd+XGP0jwaFYE7bNcFY9ovDZJh90KuHmIsF9M1OW/Sv2p1kwPKSg5scopXIpDGy1wBxbkozO9Qq
QaVaw7+f28dmePB6Xgv+CBVL+UuBtJlsX0MwkZ7x2zJ6RtFv8UNB2VGALpYmCgLhlJ9Y75/po4kv
i6gOELmn3O117ZQhQb/gdGpIvLYpAxk5e/43UZ3MvoPBPsCHfOflDDWmaPsUN6cGGbhq8ouzZmIa
8HJaIPoUzcQhpUTcxZYPhQiKHnreaGfS70FbmFIEax2ObgDHuU4itDVxIa0rgcnt//E9vqel9fgA
lMzmnHCfat51ZtkwzeLZ0vqgnlJrU48eyQ9QDFNRvWil/mzUBmaj7myW8rQGRoS231HnGf27q2s/
WW//Ok1zXvNjqvZdEDBACT2+tY6+Z2frcwL18V424ms0X1rHwKnE92fBfohsS0uecUzCd/BgbeAe
gBUmrn1OdPvep+nPzA3xpo/mhIPR2MWia7Z56d3KoaSxitc4Z5NJHJPPv1afG4a8buDVL8IY3pTv
wWVyzpZlWoFLRxioTr9xuj2jUd13Qp7bDhCdsDwK2hZiWw1WgvuE7rzAvrbeusqofyJsvGE/mqeO
khEMG6BGCtS+BaEw3pttdufXVXMQctwWun6HSuVFKYa/HnstPF1mu8VsuhE6I/6hmJ5yT3wDqaPj
8S8dkko2sIw664vb+OfebH5dI/8RHpGhtYLa7EevbgKDTg0PWjL+KqWuXD1/8GLTIGN4MlYXuXig
hHx9Z9PN7XkKmZ9UW5rrnEjDToaEKd6DX2LKOfUHFsIvemzz8GlaSrFSOIwnifaM3A/fjjAG6stj
k+fxOYKJFcnYDbTcSTEARw2cTeRwUc882LKNN+gNv0WHGqe1B3iOtQu0ddQR03bNTqcorSevxb0y
bqq2txhKXVObx8kiSoDMlOaMu73t+vHcuJjFoZnARYiWcJBJsYVX89GPlC+2lx1bz9xOsptOlVqP
SamtHEaFWEszj1EyM9QgScKZu9dUR8voFcSEmNnqp4ANTAe5titvfdew2nZchg+eTvQAuew7vORk
oxDBSti6jLYi0R6Rsh3bKn+tO0arBo6a7UTfYWgWgP92RndV5PouBkrBLAya2v9u5ZKSw3TNQPmU
WRhD/rfe6nsDEshxRC62cdv8hIGPtwqGRSGQAKOSFrt6sPrTuCxHFQFXzMd5uhoJpvW2PiMzKN+r
fHma/ecs06N9BZmViQ+aIE0ASM59AmIJMII08qkZoOwSB7Rvbw3RhhCqE2fWm28dO/KiiBaD7i71
/Ney7XOHRWhjv84KolFEW73p9QmOnvEiGo2xW80LWcv2gHaI+QdBMSgx2egjmIlGidm99EOjx0XN
aOduQS1wkFBy2Qs50FYq+6OGpJEif/0cmQm7gnPUhgHag63AE/plqpHEjfmrmpZhL7T8ZBKYHqQN
coQqWkrIf+LXHsjk9sJl9vW7RplTKGc43LrlmrRwGIH9+KduTa7oWr/Hq0SRNeUmZwg2HynX4xQJ
2L4ymYwkHdHc/dxvPDePXwYh/oaShOAcMRZpiTtnFkwNcw/79cAnKikAyGmRlBdROR1j3Elel2Vw
StJPtwTfKS1EUBYdeGKmT6Ru6XuWrOo0Mh60R6/hUkpmNIvRxRzqZ6eJ9F2tezk4efzrUVwywIxg
6SZwVNZOBziyv4ma+ZcbAiqGWKkaPk6NXpUh88IURn9gaCPzRZ7OYGj1baWhTtREmUHek95p0Rl8
ppq31Vc5aes2+l6N1KVQjtJ9mbX3XY7z3CRETi/k3Rg3XzGWFRrKBC3pT+bk3ks+3hijAtVx9wzW
xq2EfgZz8tI1gAEcazJOSolP8BEMySk+DvbUnFI1ygehZ39JZLxVRYbYzMduIyQVkN6roEN9u/um
WVCXzmd+LPVdUeYJFz4E9rEzpkOjCEg0EOfWViVOrYs+WlQtsQpDv1PGDvAy0j03ncFhD6RFOOU7
pbdzQiOtngdAGLxBFZf2hIGH6Ea+N1F7LdbYz5Y+P1iG1e1R6GFeVt1dEqWHeakKok1rLjJr6LcT
MCz4liBic90P3cT7czCq9ab34qek5OC70469bB5oOB/y3BhRj00Kf0womZS0o7g32fQ8uC4djOpZ
5fGyFBSsxIFrWfmNXCk7l1jNdwNwP7ghJDpX3WMeTR3BWBb1grPt2VraXvedtoVzJjsAxk3vc9RE
AnqJgcrOIpS6jggy86eowXubvMD6MbdzOf9UGGqCmrP8JGmtKbiATMMDfLLUyG/nYiFzfvxFhZ4H
jmmRwQT6B9FisYmYSxHRxvLObjLKBbWtM0PsK0zsGOASd7vwHgcI8VgCr/swzAUcVFWFXLyZMCuj
paA2xD7gVSOlfWcTt8fgtsvSfNvq1byvarbncSS2y4gnHWH8oevwyhViDTBixxKULlx9KiV+uE2z
NwYlV4eFzRMFdd+JgHbpn4vgje0xAfWedbXifmE1BFJKdpSbiX4nrCQ90IoxzbTIbO4N3d+W5XNB
olRWxN0l8nG6NwgSIDW7l2FazXj5cPOzsnvM8C+wC9Gfh7LWj30DTDtNOJBXVKcFVZh4qT936m1w
GNptqAc22oYOnDz39xEf0HOL8RQtE8Qy1QVl0bxliwSNmmb/JpyYniX7pybNQB0VHVsV5FEJFMuX
rKIK7yrWXx035RuZqWyARXYzkHLsNU2oR8eMvbOw7X+1Y1OPL6+RW0Hcde7EJFd4Pa+VfZuHPnT7
iNmljRms8QNdWDf+jeKYoMAZ7TdqC2TVjRfWpoaAlW96XeP8whC/mfzo0Vb+w0gK4yDetGzeZ6ry
g8FXb0Jga+ot7ycpG3I2nZUAPEP/t92jx8m+mTTvOcvbtzT9ifr6M43/4NlU0O2qi2jcO22e30aU
2hG0zDRGp8EP/9W0/cfMJ+VlmZG4w6quLOPmDcYJRd1Zx9oS9CTqEAMozymo3sRK/4iOfvPZgtPh
/DVL8mdxwETscjfVTPIe1L7BfTMyZ/+XYiPb2PxuPdW9MGv0PyObjvqUn1xn/vSlc8wthapohSVP
oPZ1dSGl9GhC1mq76Wn6aOtScnMv82ZsHkzp7JccoFJdvFvsyDezOdaQOrhP+K9+m34Lb3xYsIGm
PoqJwTtSKc/bMfJ3AnDWWfPBL8bRgoFVr5IHv2HGpN2xqTK/2PJe2UIAs5izv7lDB+Jn1EaDsrtr
Ma4yYjndpVqGbEDN+xH9NFILXTwNiXYtTGJuBvriICLaLNSVoEuu3OY+w4x9MSZwTwZ5xAiKQcqI
sb1nQtH5s8sA11vOwAOPU6q+sjxTWFrsh3F5t1tYjEs24wHAprKRY90dJ6MKe0ekT1JAI9ZGs4WW
CVRDCQmqFMjQAVvqF6rzeduQfHLXxsPFZbZ0MQ1YHLaLcp2TZ2NAHAo6mbZhNilruyA3HNlYbkwt
14iQ6vStTa7Gzom9z9iUWhAbzmlyWL3nAh+i2zNjmOwR8l+fBBPaiR2fN7lRsBEWLTf3ZBDucJ4A
FBOAKRER7GF9imCuJ3lyEjSl8eDdL6OI9/3qdyt5e0Mi//Yma9SYyUjYON5yAPJ6p6W+ZOlIFSrn
dtdG5nTSuw8wtN9NUtogPbrsXA/w9LAwhILBIaF24iUer27fNyeZo74wO35cvkyO5Ypb6ji/Q8u1
ibsj74fHVb+m/hhtIW+dFFZjjZbik4xEJ8Ga6g5+ux+AKjAFXij1ShY+ohwd4rvpTFXB3q3k5ArA
Ll07p8yfbUudCjg1B6csghjt6Zsj/xjTjoQe6UhqFoBXqexZAK1dyhi/paUBOc4m2anO7Xsv4xjJ
0F5XPX3y4IKzTqd3M0JLP89ecs510e408+KvSheYRctDKvUn7hoENJWm7TMPrYBTNu5xdEc37BcX
Q2YDRNbvDKT2NJORIx6QXHQA9dDhqyk9qIpRvQ8Ne5vQyB3NRSISjQk5rHtYaVVjlKE5kyIb4fS8
Q6dgXKdNm2I1S1p/eTcrKilheN0dxUQFI5te0Abc83+pUvjOfDETMqbJgndfvIjlbKKArDW8WTkG
oI+pYwzeD8vvkM23bshPOduHS+93yXPrEY2TNm6+B5G2WzIkxSqZkZGkaYiBinj22PlanSEMA9di
DTv9/78szsS6sbils/cPptYjhR+zD4KARqRyAeurf6MNPxsz38kg32zuKcgol+2skGGh4C0B8DU3
JZnCTgzewKypQ6KJQgk5f5AzjIPDPr0zTaDf4ANimBpR+/j906zsi2UTMsec891ZlRKz+CtoXF2T
QPfB+AAF67yMICR9hjgaAWTgGZNfLlirR4XQKPcPXkERZAMFCntfXzhAxn2kQ0P9U7XY06Xyee9H
qFjeylbNn2o3Zai2AGUcbdgJlnGwo5HcuKS5caO11wlaCSiXoj6yYL0OrBlPou/eStzMDKwQFLqe
fJYiKXbKQ0MihIb3Xv7GljpqFd6dJaHkNrvhIdc8kxiB9AycjmCetMNfNEEJzs2LGLxf0M3YZlCJ
TzSiKAOSG+SpdXmJBgkFONdb+QWL6zbpOPpnxmWXqTjZGhZicu0vXjLcBtmeDSd6M4epJJg4OfDE
EE/IvbXhumJba4vb6PknQYnJZiTajIIMczx4VdDNINnLzr+DKHo2ynkC28wOkQuh2CwGayj0aq7J
oniySZRi7Qstyi3v7V6wJMlcFg/ziUughkKY/FZJt5eWzRIm4RFiZ6KzwAmMNLCT/KstqghgNdnf
CzhiIllBNrG+pFVycCdqvZPudQwnHiNjGpXc3HkajQOhJnAM6dh7Odzr7RqBmMH1lCPvkKyHz0ns
JiVfE2miYLQtckHEHMxM3LnifaIjmxXh5LCdIhYE62EvApAxt6XwvlU2vHTTZhy7Zc/22sdpzfnC
40cJMCOiaIzhQxkA9QEt0z9DRKXmRcAF1QIKF1l2aaNu/orRxhzINmQRePOYCCJkpD5soHD31Fhj
Zd5V6duQlJfGOE9KPclxXigdGT1ktIQl6XVyKR40DCTlNurpiUlRVgAPjU9XR4IuPwsgl4FTZrvG
widZqzZwrZGl1fCW2YMe2BkSCl2Su9PEodnF78Z1RCsZyYYfsVE9jdYKoa8ttJZdcxxn48nW4zeU
cWNoy78+J58KLnq7ZXd3a1AywqNrii04ZeCcMZda7j4B+X/vMp/k4j0CGrZSsvnrRvkXuQ3xImg6
utkCpYagc99P4mVsiav3zV5udQZBgCXp5Cy81cXqWy7YxTQdebup88FC7s9iMUE8ETuG2HW/Yrdk
U6bfFctw6kGx0aNqXTCxaWZkQcOwLE8N3MR2qOeAZQuZIsw2VNJS47OTqxwWuPCoWXHJ0dhiPjgT
+PCtLf5bS7+7AMGAd4q4cujzx8IWb7XOLLCvkWLMFz/R8VJj1EdhvexVor2ac/Zs4yS0TP5mF4/u
6MSfo1wJacN8dPLnvJ7ekNeaO5433JgdI8Wl4QAeDFyESP+YRB+mhkKxXxwrSB3njS1vxnz4nk80
1GISQN0FbmAsv+fYy7feZnbyeYuMjUveqdAyT+1riZEL8tFAwOaMFZ1N3GyCYOjEpUtaMnpcGOPL
Ha8HFpvtDMbSFqgCWcaofel2r23Co2ye29lYvvhZYn1Nu7u+tb9KZqrHlPhAhDU+ZqjOCgdk3SHr
npDUF7ZKMLLswr1jME13rgb/vkWCm7MOx/gz36qIraRXkvTeQ8kg6nFHl3ohAOJaFo4dDA4km266
abo3hTFJyE0z4eXqH3NiboIms7fVMMcPLrhfPW0ACcg/BvHWZmQccEHNa6tmBG8JuTOvoRF4YAjz
GI0Qhkhivry/KQFNkvg3jey2APPmw0JJjO4aHMHgmfnJGIoP14V6pVEgdyRfY4Zk7QWIIs6sh3xc
/o14YiPTfLa8GsIt4/9lAPTNK2+sOoaTldpbSwPrMnQF0GBpfo+oeYrYiW/TEoW5bOQGjPkN6NhD
QVbAjjHfJs/G/SIHbshU3eHIE8yaCIURYBs6dhxISPGhU3FGFJ+XEi9785dImikSAtU2Qa1HxZEc
yh7Py5ItpySlPU/TG7qvz4mAIlGePRZvgcnMAT97idYABMVm4mhhv0OGGzpGFyXGZkiu8Q+M959W
tdk9UIgft5NATnxswCJ/9xrveWw4+TWyx1Q6zueYcVoK6yt3M2TS1SG3DHvPfubRAAGHwgRIwWAT
Jo9+kxofIRJpOkgE4bPqfk3ZSa4HvUtjo48UtZcfq2Z5naL2KyEyGk8uoPwFWj0n1byqtO2CrE/z
2Mfad+b3//c82ablcnTKZNj1MTBX3qRfEs1jBuX38TxoLMr1w6ilH8oBaKpcuO0MakEXPNSjC5p2
NneZyBTfmhGJLIP6bW69RN20H3sUO62jGGW1EPW7ke0zgN2LTiqJ7lZvSSwanmhLUlCUGK98mNuk
1uEnfBvy7cK9j4XCXvaSyJcFl48m8H7miRN2Sf4qUjxtxH8tqW8FniR8dCGm1cILvOlYL+LPc3ez
ancZC5ig8stT2xpmwO9WVKcfSHZaxBahN4l7TQFeA5JxTwZY2TgPIub042Nc4VDo4eDCNXO77jmH
0hE20iQu65/fdqHng83v4hcr96dTWVhuGLeIwOOyqe6jMXugzhWQMifrVbRs71jYN7JJYVyzcO51
0CGNko+pFc1XzwZtXrbtJ/AKVD9OgziSo2aXeg10YMV+tarB0+MwJtxizcjEF+ye3TU3k7KD7fyq
a3HXVM18zdcsBEmb7EkPFdGb9ZrBCa2JPj0puVGbnOW3XsNNr2sTuRxXrjCdk6pIIU7XbE/dIuVT
EPfZkqYWeD4JoFbzoa+JoEjOywBkBLfG/3mhA0LJjARRHHHuwSFUtF3TRds1Z7RfE0cjoket8fQ/
krMmkjRFCBEKiRwTpZEIaesAabR1fGEa9YHEZ3keVsCWvSad6mvmqQnXEHMBOagDgagrfyxsStkx
uEq83TgAGC7XBNVuzVJN11RVfc1XBef93qyJq+kavbpmsK4Ig0ew4MyryGdt1qTWeM1sRYNJ+24m
+W5mkbhnztEeEqcxnmgX0DpWfznxr+maA9umAINi17iBODGPRg+vX2nVxbD1+sgPKCGFruahJbNm
KftHa02bxUf07Kz5s/GaRJuWyAnwEBCDY8ur55NXW+Lv2GgMNHfSyP1t9JZ7T12ib1c1xMjSmkuz
D2Hw8Sr0xiZZM8qc6qkCfcAMj+p7zc2N0SFX9Bn4gl/txkLOtqLh79yofIdGogdL1/15FiIe/a+A
+df0mAIml5cl4b7dS8J70Q2hUSbNV9MxV6xQrtQ48XiuvAB6jAmZP0ms/Rv9J/EbkopSNdd8jQu2
vMvkTTSkMRcgLC2kfSb0cXFxETi5a+awnZM+bI76V7vmEePQuEvRouKG2LSei1vffR/WBOO0xuhB
pLGz5k3WXX/OvWyFjOXzhnifrU0Qcg2DdZ0YbTsCZuboJSMwWUbqzcshh9uSC9KoQ+87br2rRcxy
Aa2EBJtjYyyfTu9DKZG/cJGOk2ygn0Vpvu9nYRCnXqZ8OvGanceoLFsQb+dIOLPcP3YxzylRph6j
OYcta0sEII7hhduTVjqYtGE5203fBaTuSgaG7e9U2hLUQizoWMZyu+1i4Vx7A///SBg1iy4rco4+
SXDX2rdO/ppavaz51TR63rYl0rpJIbvblgjdcjCvgy68HW/bvFWzvW1VajxnMKhb79CmyPNSNo2h
penPpuxZuBoZ8hKD4OXIB+7SSD00PRMN3JrAHRkaQQ1wnB3DRty3cM5BkncOdk7hEtPk254uX/Nh
sXbO5L0CEvpxVq0F1AGyv+GoNA02j6xBcNGJH1dK5902FskaH9WzjCkxSp8Q6k4rTqarxpAYUUSo
yICmyf3RBSnkI3HktZeMDzkB5QnI7723ZpYDAhvP9rFds8yZ8ezzzjeuWhLDX4o6BKguob1+bbym
81oZnMWajV6tKemjRl46ImvMMerqrUHqBKozy82uas1YR+LPG5R1cFGAd5KXfJDCeuTLpStrmPjX
7nhJDQN/dDu8WYw5Wy2/Tbb+b8wtRktr0nu1Zr4jrjjahMATGOp67qGs4n9DdQ/caJfJkVatLSAI
kiG/ZsknLoo0T42Bk7AdlATOxxEFd0I5GOSrhpVQekE5FxPpRXXmPBisVNiU8GYTZI8OM4BsyFKY
iPt4zbpXhN7HCNq62vimoip3puY/AaEiB4oBExd5ejZqbPGTn1zHobMPlaQx7Zchv7mpf2Dp+Ahg
7iNXKmGsgJJuxpuSaNiaiEE5OJn6i0lI1NDCAPfB6cQmBccH+1lRLfzlyXVQDqN49IEHV9UEYaJD
x7lxLm6GRyoxjSeUeCfZlmSPh0MKYIn8AQI5MzbAJJk7thdGPkmRFGIec7LA0nFFGHVJZLjyzrBr
yKNFIYAAFOsDsSyDrfZVXL9qEYFHQzVGQOxRDVPiBp32O0cd3zrcdxwYyFdU0R29tEbaNYQkU/Zc
3+svA/vnNuHTwSUYCPomZNl0iW2K1scZCJCuMy8YR1/uV7fetpvQpBKS89mSXEO/iFgp9kqSm7vm
X7K0IMtIeHNzJP5oI+PdMBbvo0G1USm+SoYRH66GwkEu/qZbQAAAxpW49ufGfTbnGqNRYTzMDmVU
h0NhYY2TQRSGQdiJhPTwuPhK5x/sLXUwKurCEcJqxL52ATzblVYCgl/8Gn1zxVhXsOkq2Z+M8aM2
xt5BGeo0TOgq093AbJ8pnw8TKK5jjDvmzRUlIsBIbjnHKFMng4MZABaDp/l+wGGyoaerV7Qj5UuW
7VUv3x2DJ47y7Nee7A8hRsoJkpBRRCGYwneozxri4QRxPslrp/Uf9ivYoBzWmQ0bw3pEEBtfvXgm
zxKW5abnc2Bvoe2m7I5IM8hTw9KFSAMJlXa8C8kx+bGZFbIdQwQptIoLxTLtpLtqLYX7SAfyWXj8
+bgcQypIZupUK3WHvstSRegZEYQ5VK/FCLNwsJ70vjphiTkbs/nZC+2uX+eQ3gmuF2LwCXCnWeqb
Nu9vBm0qk8N7uxUH3ipihsTO4PoiwZoTvmbhLhAUsEET2xpdii6W89i5x8Z8iQbgOZVgpaJrCyOI
wjzkgPqX6nu2o+w6RXp2ZUDBzYo5IpDpg0X4S0PftBMREcn4FOeQzFOu6xlJaqeTt1yxxKRvmtch
mj2fu5zHKlJHXRcZVym1SMmguXdeu8nfsvndSccrNlRxB3DkK7aLbRzDDkpq8xE9p7XRCV4H230G
K7K3RawjYks/ENM8+nVPA1b0AfsLqFq9aW0d1F+bBupQB+wvIzYwTL0jGgom/t4Ng3bQaHm11doW
kaMHgKZKaMSrp0TrflzFwq9ublbcwLRzFXqx+iOd/HHDwAPZZsVYYul3yMXFtY4UOfBKmeEkM6qg
ghhdrzW/rJpvXq2+3MiIjnEyE7HErLYjnFjrE8njri5FI1/NeHy0da6UqSESz9dv0J6eoDaRWrM8
GjXjSTLgwk7R1xkSra5ePLuDhf8OfE3YlvpWHyVJhShGGNQBsCfjb9MpeRyy1tuj0ycHEKwAgvO4
e9QUI+HG0JcDFONlAw7hlJZevCtgLQIIKRF4DPpLu3jkTZs/HcXwTrNWU1rcPoOef02UecLYd6oa
50Jb+NoRPxZV1VZFzikdzaecpXkWSxqy4sWhPLGitySR7RH8IZVVgQZF8zcFjUyQ6sOzwjVJjvhj
UsYfsysZAGbIzZT2bPnu1hHTD9jFbWr4J8QtPhhcVsKwr08Gq8gotpgFjtzl5nJDWvRVkAghmfjw
vrfniqDRjcOEEMAaXl6TeOAyt0+i7B98ftp7NuP0UzpRRAZZySfWsFBafVi41pgFi2BoYnq1FjpE
TISumrNdr/R0r5naBJ7GOXVQNR/SWm4nxwY5VLgnx0UPzKCHe0GWFNHA56pqni7diD7cNggwMyyN
MAQHtD+NSTh9KJHcZIdqzl9OnqZuKoaQI1iNWqkWEqLxi78FT4o2BSYQv7CtmXVNqtmXUjKBdOej
XRT/BlOEd3VkzcTH3uNzKhAFwVYxI5RYs8FI7DyDpdr5sFS35TKgZuHO2kh8VUuN4a2ezyn0ykCR
hucD1qL7qn1c4Nq/SbDTr8yPrNUeVWm+Zi5PAmg2BB+ctn4/hsvEeotYq8Vwyy1ooWSX1vZ76jPv
m1KUhERwMuqv7Z0L+WnLgoRpHYlCOJVD007co/S9E8Za3C46CQtUlIHKqNKSfHiVa73dyRGpNG21
zQAWGVkUXckAwO8g+1O+Eov6JPT0TF3UPEQHU3efSBIAOVQYQccEN4cetY21U5T0tCQDL1+J0wwL
oLoskAVO0P2P3qRd6jKS9xZaz32ycKb7ycmATrofUW6ETAivAGL9rT6jkPZyGv2RGdKhdgjEaeMC
c+Qc7QGjMB/wiZMbrdpi4UVyoHCBYMbryVNjJbHobiQJZXsP5Om+0a1DXnQUlcz3tkgkf8tnlv76
jWHwPS+LdklYwBpdZxBTj1JOdqDiimT+5sTLLmM8fs4dmdnJ2Ey7hqzbbaONaPyqUT+56j/mzmQ3
kuzM0q9S0N4Es2tzo1ULnyf6PJEbA51B2jzP9vT9WaSAVqoFFWpT6E0IkYqMJOnu1+5//nO+g+0z
dsU6wVG0aguEKN1KqeNqj9g6DFPrMXXSSupL7rDK8kaa+7HaL/wm9an2RZvUFBqZfvfqxDVZ5/F9
gU+w2XTwU1exmfy04D03NIS9VQJ0gW+MCW5D2TI/PfIEyHoXfdklIcO8qy5SLX9LuqUtONpfitOQ
NEVOF12uLH3MxnB7kZB3rum1p0zTp7Vb8yLkO73WwSBkHXJwj4s3wN7MwYZ0T2KrIMg5EvFdFOA6
M+UpCeZNDTWLtlJl3VbFQUF2As8JTdjvFoEUO0ulMIJprO3wvbf7gKnNhorgcFvxx+qFSrA10osh
JaLVMmn78qXkojPDn45ewgV+EusSOsIBliDt1b4OJdHGAqIbxt7n4J3Ldfk0jOYle9WF27+8KpJL
JuI5wkcMEZkFhId1QMRthB+FKFctnHqKLXwKbHkn680NV0114O88h9rU5Hbj4xerKxBzJrWIU68b
8nXGvMbnCX9giy5hKzmGFpnLYcd1SQpOlq7SfcIWQqeEtWv0ZPrZy8UvVQFOZIPV9/N0RV0EvgVV
/USewJ+eZ955dIR4Wv+p8G1uc0dmjYuvZY72uzIHCZ3F8696zPdad9Z9wMXDu1wcaZumLCw/ab8r
M3LGysDIckZj5xeUP2qN0m+WD8U8d/c16MWJHfXNLBtwvrPe3HNzx/nXM9Q3rtqsMy80qNN4sFv4
aNTgM8BLhnM9n4QyK0M1qpJNr4gP3epU3m0sfZPAHwvoasrb2/6sB22wl4YFKFgkdnewp64os7mf
83X4PFIXrsJ/t5fMLeVPmMvAQyqNzyLTlMfoV8UPkmc34FGBATHrKKQoW5YiNfrblOCzeeNR10y1
PsLJpGRb+iPw/QejlpBxuAUwubZkSOEDpO5J64BlcF7tO4T3RZTj1KGq5s0FurQKM/pVYkv+IK6U
H4JImithp71cdvd6Xp4KK1rHVAe9pY0hEZ6kHLaF0t0Z9U+aX3oaZnXMBpaD89IwvtohS7laWd9E
pbWZMOqHXEfHPKzek3zXVZgQT0or84HAQdRl81r48tYx7JdOzWzeJyY2Jd6J7Nc9jmpudSzpNLL7
5Z46uBJm7MS3tC1Z549OHB1fN/cJxUQTAWQMxsXLxJbGDs5gXolvcb2rDQ/HOMCD0iF3LCXaWXMo
4oh6njNhwLLWoMNylTJIm63ifKq9NwOsiEwoRjXGyC5kCba9XtLEzemfCy2f5axOlq1VYj3Lhmqa
FOI7lNnOgGgmaNEM1hvsUx4USAANlgc2g5hQLdU4UeQJ8T1rylsa68cyLeNNbejem8dOgXE8uETq
iLFMWmmFNb0Yd+r0gxc9yMPaVTeGFocztrXdwg+MMW/Sf0HvpxS+TX7SoRVHF9PlUmV2pCq5okZN
hbjeWzj+os9GBESvFKq65IpwEZfHhUVUahLRFhdQLE9+4Bg2DGBhBpC7F+993Kw1jYD2YGTgxmX/
aDX6olTxvhtF1sxT2Vhp4GDXRXiuMrOeURtSg70xlnknbeTOS2lvJj9ODIovZXDwaSC56a7yskhA
z7tUQFG2/VEHeorI7N4It4mEYAfDJkWFU4w9J4qcjiko/6kqHNyUUbaEsOose7PUJzVtFy1oAW7M
5tE3yFQoqvlWoLiYPsE5ngwTy1PTrUFtuKdl5a5ro/AicgrKyQ23qYA1M6MxGzJNYFK3p1rRDJrV
tGPnM3G1Ul4PinVvu/ikmJhcu+ChNqRFw27eR845qitgIg7VhrpQlpqoDpKX/NjMYgsEvl5o2zgA
m6onar4CDv+MZAOmRq3tVAnDEHcAMQePU03bojrTHFaviwPs22FvVom2d1tFXpqkv/pGo/bYYZcB
Txa3qauM8Y5p0GXtEYd3POFdMofjGZAqsmln1OJbLbJrSHvLKaeWOXbL5hgnKneYwfulazqfHQx4
yx7SHU5DFCvbYwxKSfLuG4XgLzZjrDJKv2yUzj1FBOdVha0SfcuE1VxIzakv+lkmK9zj6BFYSaGL
6ShO9v/3l9Jwjx3j0dLM62JZmFK081rI3z4OoG3EgdaAH92pmQ1pMHQ+zLEURzMvuq54ZyeW6q02
eMacDS6op2jlilg5EAPLjtLgk7NivncPWCisBw9ctEYqeOk4CjpK3Md8GSjledRSCdcwQm88IX0j
0IG+xJe4dv3kJEEE3DSC3bOdu6dKiODllSRVguZIgV4N00X9ZZu7yAeDE+tKtnY+3Dz8pIh1zTCb
vRkmHj5d17Zh35GmT8U3ZHUXdD1OOl4/60RGSzjK4Xd4myqmeq460kkpbXmj8TmY6ky+C0XKu2ls
Z+ZWNHLLq5mqPIzrYU6HFpXaqfPZREOyd/vkaEs0GKE00SvqEwfNdWVhUXK98GSp3dgt60B2FeGC
WwEnZVLqJPCCbCHDVCEiTiOREylvAXP+xHQSa6H0wFmrQDb3VL4tSbAvy85YmjwXfnmEN4shXpVG
lOFmd8qt0xORxzq8Z9VRrbTAJARXx/k8ROagnBFvQeYNDhnYrlxjsOPgIzdPqn9cAFqGuRZEJ2Ql
gfpfCOfsdMzKreQYvwb1isV/VnJabGUjoOKgZmnX0LywyCw6YqNAvNLEdJ+p7pJtjx35EGjDhyvB
d6QnyNlQvzNN+bguaAHGyDBOgraszjQXp7dQWJSzYH1odrbNoedvuHfn6yEa8yzoI0vaJEQgGSdg
nusGMK9ulc6iDznpheet3I75um30t5zj+m0UuWZNmDINM3Qvm1KoNzm1YnKF/Ja5BArFENUrR+7t
maeK8kQnRhrNqBEwKL1N+qPCk2Le0Atd0pOwyxloPKhRadBAyUrI23l5uZJZdt6CDthqvzMGDMeN
GOotDGTSUvGw84SurjROBigb9QwLybTy+m+cxurWMI3vUjknbZQeeaU3TYhXCpUZ/LEfFotQF2Cw
+NBxpIg3NXFYWOa/ENDz6VD68i5zg1nWNDAoO0pLzNqn2ICrN7EymQgzDmdWavGi7u1ooVtjUCiR
T7LvIeuhaEPY8KEaTz0vl7Z1WR26zKY7qCVaMVCDfqyVdBEZ2NI9k2QcnUgpcK0cH/elLqNTQ10C
MNPG3JS+tI9C9VTWHp9Ho0pWiTw83ZrTkhAE1KZ41uhRMJdcmkbrZP/7B8mZgvpnugx0GMYKj147
P/DWpl532wzdQqFbF+cm3MOst5yNKIdr0dEqZqPfBrrer+Kq/HS99u5XUn7OEPWngbKykkI9WSyi
V15ZwkHAQTSw4L2lLQQoi08LwoherBWij2u2BvU0LgqxkcyEu6VSmxssf78sZBwfnPWRxS1PkZaK
GDy82TzzfY2Zh6pIRctXaYv3JPKrfNqGGtCJ0FqSZtSWQrOULSpA4Qz6pSmq5NDn9Adn2xg54J1d
kb1SsVqxnadVS8vUhR+OBmbdo/Ku/Mryds6pon3IIJZNvdDWdj8EC88g5VhQ9QQVQT9LJob51mCu
ywxunUhm1EVk2HS5ZRlpNXccwgi42SYAAW4Zbrm50gLMMfyDk3oPMGDdhN4odQ6RaAco1j0VZfpj
6bi9vFJU88hya0htSy1LrW3R+tUuwzCByQ7HJHZ8f1XE0SxMxk6BKLlZcUnWvzKBiHWkNUprGsuU
5ZQ9Zg+Rh90pI70+G/CaT5W8+onNPPro5BwE85xnfUd7/IbwdLlACIal7tsB1byNOSaZvM3gtndd
OPgpygqsUUlqxAhMbZf0UrTGK3MvSs18GhYrGi0vuMWMvzXFvYWA9fD9UmzbwhjJTl8e8Pid6pfT
QfAcBcW59FwXXqZmrQewDdSs6NMLDccqDkOrIincnLClrl24g5MAiKYtG95MLZQzVpdbKUhg6SJ5
D+Xh5lI6J2Kp30dgt3Xl4JbyiI6mzcQA1llDhcFv+iupY+7DOt3GmZnccbS+FRYpJlnt6RyS6yWr
1amRgYOmSXHegfohAFNhbi3UXTqsClNfe4Tn52YD/Mb2uems497kZFVQE8oBnHOR0lAbG2+eBeOo
CpoftazXFK+eLMd5r60CBnAjbvT+fNAcSkcCEmHsjqYA8QxDfeciik/U0k8W6PiWRpqdp7gLrIGN
eYthr+ANlzYnEiG/+EMULhOR5mwBsYQUw1ctBf7akF5WoiH5km6AlOUyGmJsQS0qNQ2EXdVEM73I
SEkhL3qheU2NWgIspV81f4BHnr/F+chBAA+Gkerg0fLC3yKTFqIidELiUqwHAWaGUG40U6qU7lRU
CitTIGWzPAs7OV7nLeprFaTlJpZVtDeoP6WG56ev90lMp2Kd44nvgWMUFCt1PEsgBVUeOCaHRplA
3Zl8eFeSE0izhv8e1yO9nhWNou6bdCc73kn3g+EhQ90xG3Lrkp9Wswx/cN50IFmHsQSHT8oyiK/e
kJiz3FK9T+GuqrIlZVUIsahN494EofzW1fUp44VDAuomdSMQ4Vqi1Nw3h4MdBd2cRVi1VnggIT+P
DutGKymoAfcKLJ4iC7PmQubQT4SSy+iZUN5pfRO+MTZ6bqxdNz6aGgsDOpqoSjY9HOjWcFSPxO7F
jnqGYzOM+0bf0+dxCv4jLWRlEw+5N9FLvVvWbF2nQI+DKY8V4yhwEIHPiSZ+F9Tf7oLjggm8sP1D
YVQpXTVds7SLFMEcmGWLNWzu9gAnWhfnXVvjjUorFGOOW4WFIO6kosAf1/dNB1MOW4ZZ5WKaVegX
JojcVQZwbEq+u56G9RAu/UIEk0xOkkUXktm0FQxQZLTaPG9JENpTBtnkqnXSZx7Ty2pxFwkpId2V
Susfxl2UGGBUK3hGpYj3ce7YRwJZyCWV5Z47SNxwOe1V2bonuY9YB2GhbsNEjL3ybBAqtn1+2wVz
n09rB9iK5YPsHO2msrHKueWqiIx3ktXKincffuS4OnKLG2MeqHsVgTalJuyvFNJouynCRTh4AlMQ
ltauMuwTnZ60mAR5fTY1NlOeEWloU8qWVh8DAZH4T1lE1tUt8azjgwzthVMKbmq5uQ87cUOGAHdc
QyNsSGQFWkk4SKYA2cnknZHitqfLpptFsUMp70CtDi3vMLROZXGKqyG7dE76cnwVa2r9UssPr4la
SIykkRRjzmyjHxIysVLj5WtLJrSlNvhoKDpbN1k6bBA+b8yRySZyyH4FMsN89gwSkX0WlE46bnY3
qkC5csF/72jftIpU34qKsQkNEwQUJNhVCjp62tZFzod+7G5BjDCsSt+6JQkKqSR4rY3ALKpfVmpb
bger3FRlLO5x3rJY1NvmlMXyjzAdHuqy8jEUOevbziMMmOtzI1bVhaSr4dJLYKciUwO80Ht0d+pE
1kVwHHRvZXbkWAKf5Glp3GVYs2rhMCtbQMUS7ZG1BBO6GNSBAtkEDUNeeDyCGa92iu2sWhU/gO95
M0oPuBbzeGHSXihG5c8kMg8B+tGYRr4JgRyQJIM06/QpwoI7hVH65iYFT2FpjPVI8FAggk3S8Kom
6VErFGWdFwbnnquvLB8ARdW3+rzeDmXTL8JIhRiYW0fBeRahU/VF/T7U5rzoWUvgR6GL2cmeGpTA
SbrAG7KuCrx0uOc+CXnKE08hSxn7T7qfOMAoXQkNmao4imO5zKnurmV8ltt45ir44ooAG6NllqTi
Ao4kC/Wj9nZSaRF+1qgxlpXrIHSeRdnLijm/FHgWXHuNft3H4uTjZZ5l+Yh95y6B0DAZ8L/uM6M4
mnJPXlHgSO/1epPUrs4dxSOcZvaXhDKbOaDuObzxiGjPEG76iCE9h8pewYUiNBoieloRdApuDQwg
EWSVtppT0otxQEV5Dqr81Id6tS+KaV6wUPYxo8vaR5hy7hu5d7SGpFmQQWfxo3bY3FrMlmH/00Ta
sGBAW1dm2a70wH+zzLMSRzaEKPpREvI/6SC0Q+v7H3UOhyInKe8LkW46t8C8WSKk5022rSR6MmSB
ENu5+jRwbbTBgY3KYLnpIqCTZgJe392k1QiVTSFn9NAp1rmfhjzjxF5KpR+GQMqePCzC+ej26ChY
oFEw46YQcUVkVTDnuGZQFjrxlZzq0DTGR12ZILmsPlI/QMtfa7Pq11Tz0k9SZaBUNAilrByWSnbN
kxFJXmIztOqgmRukriclEcklfqFvUVsEQphIRFMXe9tzfszxpPIZLLdGmlwaU2mYpYG6RU0hbk1t
OTOZzNCEmZHgZV13uyDLWaw48Gp6xnktt70LIfNhqrqEk7OMkITJxWemagCMyBx4mEpdTAg9TkRG
E5WNUhvO2qTxN2nnLAWVDRhEsZAX4FqmjlaYG5VuDQ7odOfW/GIZIQjggEko6Zm2wZ1vYcY484ym
ZB6wncLiGUYA0ofJqhv5Uo2y8hD5eCfyyktWPQvBE2Uy0smRzVlQaphT8N1MEqlS5hrWuG3UE4lT
EpZpXmfJczsr59hAJ0ZOUVTnaadBAXzr5Zx/8a7xPdgHCiF4xbQ/grFQvimBd5B3hUdprJ2YO3jq
NE85h7OsUYQ2StskDNhiD7oRzh1hAPvtHn4HrEowulF2ZV2TJobYXK0zdiq6mh7q/BhW2PwsOTzH
PVYZ1+EinclPWWlPBfLGXrcRNWpQKpNIjnbg3l9WChaHW2SfeS8+yNyChD83cqgGgGJb8A7jlGvz
Bbs+wAXbLqalp9/tHC6DVuSLYex+0St+IQ2NRQH9mi2+jH0R+qxTNgtSNeu49GZxX6xUVd7mcvAF
tiDcuMo3kxAN1xFvJaVQ565GBYASoKG2IZcYICJTh8Y+23zKrvfSYR5zLBMliH3/RzWCH1EE3hRA
G/YyydhHDdZyOLmn1vjoC3dLrIB2u7ECu/DXTqHAQ6VGyYx3ESQNMnDORg7iYwK4h01Zw9UwYS/V
jwlqg9evjOwFEjrpP+akQD2FawLr32LoCHIX9tUddHZEVcnNC0hdHfwoUvUcw5RgfVT2OfpJpBcs
VyhHRf1MqvhFDu0lp+mv2OPj4huv1lcOuLqhwHF+cS2hRtGaSZ30rYV4P/eaEpcYMjdNVR1tWyJN
z98VN5B91ZgMv+CGpJbuD72N1KuGyXilBEriXlJgiJldXWVwg6jnayzVb/Sdszjibw1s5hC1ZZjm
5ngKBJZAqbTJI7sXvRRv1Fj3i5q7/gxAw0kbLolMs7evignSO2/Y8KTjzZr+/hbl8UtxQ2ode27l
HW+l3rn6jCWqXj3lgQWix3gBjfPKxZkAmque8rTjduYk30ZwH9jITuQ0Yo2qXQN4bZEjzTONn3yj
4jx0yifJ5P34v3ZzNk2Of01suSPTp9kQ1otGXKXi6i+embVVt1hLeo1vv9Q46pW9nHvd2qKXC3U5
nRcMuyvi9hhfB/krL3vCPj2vXibToqqM2yln0XZsvkr8DJX2FQ718XfgwDxKvvHs8gi3dftJ7uyt
7gK6WZXgUqrWHeDffiBCKNhN1zaFaVn7kfX9W+hjMpY1bWWnOGio89hVxIksOfqEPn/rMXrrQ/Wd
Bu3W0GMTOJfqTGVrKP7A2f+P9St8df/rK836wne96j+X3+n+M/4u//efSpr/88+//f+js1mVLd38
y7/pa774YejH/1jV/Pd/5e/tC9ZfbWHZQtN/lzSPxcr/8UdNs2X9VaYjWciKYiq///nfuxeE9VdF
8A9sFT+krguTXoGSLKT3t78I868y1SWypZqaLFRNtf5b3Qt/LigwbF1T+aqEYluGJluaPrY4/0P3
Avk4rpMjJyyJUnfulDWBHx5MIfYOVhiWtcYVCMLzPMZUWrr2JqGy6ApEdMuk495WWVRt+zXGquEt
v8SX7NY+yocu+2vzVy7yq8MEP4F8K/nHP9o+eJO436xrftdX/geiBZubpCr/9hf7/+mv+ecv/Z+6
FejviQmXqP2qRaYMdGVX4oVbSn7LF2fB+AcWnRBDmA4IinP3jOWyXmKg2DttvFQboCEMILAPAEHn
JBpkvI+pZex0iy49aIULMcTstXkCiZM9Wi4gouNTgT+XdeyNI0iwmD58mdCTLlnxFOzPjMPzxdgF
Vjwjp+hQLcB62+DOAYjHt/VsWQ7+ObK0GxZQFlL9i4K9dCmBRl0loPO9Qgvmacltkboffy2lYw7M
jd+4hn3VGlerMAcAwuLJmQ0u6cMeN6av4rblCV2faHGAqowxozcMk0VHs1XxDazZpbNjCQH7sgmP
KFvU/bCZy3HwCi3QOaZlvMwO/U8GTOB0OuhIK16FSZW8qREtyV7d8u3o7Y8EnmVhyigFQyQvU62b
nuFgIGpJ40tc8Fpbv+gZWFeP7pHfkktxobUz+cL4uhtCfj5sDbm08tpIVUAyEEQChAHqFi0eosAd
N7R9B2vfko5CdkdGGcjhJJIXJJ7NiTZzOtdfBGb91bIu83jYT8IKfKnw0hYsW7/0qngvF4Z8Zkn0
RiMckJ+ExqRBRxcZ2BMQgsh9Yl/SAnc98GwR3NIT8t1bUz3qD3SqjXEPy+hB+e+y3qey+g5ZHqld
epafALs+NX0ib9pIemplYm+dsF9VATvuvu43yIjXWqdWjas5D08O43GpcAtP6amiiLDk0ViRKpFP
GU4OWi9pwOQd1/CK57v6Nv6YXEXfdFfv3X7aX6Fezu2Rs32N71ix3vKsLCkFKC7aGCfSwh01jPvI
gsgQ87ClB+td+pKC8lHeM4tVNemFDcHlhLsVHtxYL5mwaBwrXDot7C1S39mrEdVp5dvG8UZ61vf4
MxA6K+pn84wLnQKCUQIq7WoRNLj0VXyrg/1yahzxFDXuaYjERZwr864Azr7LuVbUD30ol0L2dyHC
br92oi9ZmpTdpnp1L+WVflhKvMDXwPiXsodt9xWjwUXie40/fZ5gX0UYLfOz9Gzv6aehOOTWZc+b
a5Y1DUKtmyHTNVNXFmd/EM0yVOtDiDliShHkSc2T5aAmn6EbAkTCwRBu671W9IfkmF39c3ANDMRm
HJvZu3RwTqa1bGYcd1MCIkhf1YNikGZq4EjcDcYnsauSeaCWNymqkt847lJXqn6FHXfXDLu84Hqb
rdie38Jb9yhv9S0/gQ6idGGRb9RduefmRVtAV3dzYgMTj8VXd+2QnpauRvWHDRMJVpu5fQ0EqYIB
AGhwqL/LD/YuczWD7eQGKWKnfS2xKdBYijKS1TdaPDb63txbx46F1CS++R9tKKVgWuK32IZFwaIf
NBbJFf7lqnY5iMr0M75pWoQVCqL+ysZWEBAY0vGJzDBCaws1TnasK/SJ8Hjl+eHu5GOVS5+SRnJR
svXPklIubiAk97IiRwOoP6WbdpUlGHza0b/Ft+GhPtIT/cyM2dk7YTPez4NRtjMwMfuiIrTVX3iP
hoHV8V1Gh16N1kO5BddTkBCLmFyMD/ej/G5veTj2cbB6ZWhrvHidkjxMRP05UIg3s5c5kN5ajo25
8UXn4yWQO/hz/qQAL4RJK/0o5v5a5u3NuvkI+5k8lTf1JOebymFGjOUQiYMi0PBwArcGHRw7ktKb
4AzSZNYDNwoLDVHCI0dAKwaZ3mCb2ysm9Fd97e7xVTydi3UxegNvEIrhB6T7dBm98qJ/g9W5LB6O
hbyTQLDHC+o9HNIiIXJyp3XvCvWyM7+qiXNZq4hGDDmznrmZjcRiagkYheV0U5xL/jsaKWP1JFzv
4F655pNHcy8k6XaejqJki3dVZC72NO/Z8WyadODpcGJK39bkE9bEB2gfeRJfmSovMa0MEwonouhN
Z4/rfRKSvxPRS36JC1tGpPSgtX70c/UY30bj2dMcGKtS3E29yXoocsK5ooGu1ey39MnS96icFBkZ
AMd4+7SVhoEhZCfgXnt2+xP7zeWJVK8an615UP3Q0vMLzKpdvmwT5+zTuJR6fQxMkqvOW3IP7ti0
3MyeZgE9FdVPR5l7TCJZHebxMTh7Z+KyE3QEOebnoB1ia+mY6+DeH5SzcwWWjvi40ItOm7K6Dz9L
0rEEvvyZcxEH9S3LrKu61472Ob7lt/JG39AzJLOhHcfnkfKob9Es4XNarfyb8z484o/iUp6i+GB5
F6lMV91j4M8Ul6TAyAFmj/5lNpqXttvOTb4B7Uv6UCxKla7KqT827LIhcrzkp3UZTsreuRYPy5MQ
taNZHKabUmh3G0h9RmZoDheFtTrT9cy2yBhq+Ei3lCNtmk/nyw+J6J2kt9YkGlLe6w7ZP2kXsXdW
T9VGCbOHNit73iyg9CV1hltxC76eKbp5j5dV2GC3A/he1XS9YTXqtRES6K4Tuf4MbKXCVgTFFaoi
Eh6cz0d2iy/5oTxkfXdjEYdtujwq9+4uOnuRO6dCqPr0U920Uu+Osbv3XFBrWpjpAlVvGh6iU+Gp
e7z80jG8RAagkW2Ugv1kNIENHXwn3+LlgvICJaO/J9/BR/JhZ8nKD/ITFSbLFIbRKTthJ2QKLabO
Nj8m5xj6TpdwHIlWKiaKlw8boqgsqAecCUIH7B2sBh6pva3dKKd07mamb2XKgBuOx4AZ5+Tb0T2u
xFMPbPRKoA8Zf7wre8ig6dYds5OKQ7QEBeZiqIa7aM3gWcMjxAxsTvWk8N5CDMmNcMEOiSZeFIQa
FOxlsxAuwoyuqU0xQknjDOtY72hrX4tzam3Wsp5xQ/OLp4eNqbZj+VvDJacWZPoiW+tRncHJFDF7
e975GNgnjVL0BJpeRMVbNiY6JujR+24qALYiHyYbvsSspqXCETgR5IJEKUGREdwJmGLwZyyPMqgP
DaUYnfmdInFMHcvMWEgd1Vohi67JN3QMfAN23m79vBlfFty+nFALGdPDpBlGck6FdUf34Yw5Pq+u
QTLTY9+cu2geGfEX3CHtygs0WgiqZNmOfQOC1iGpitkMOGO41YhRfVuW5lEu7T1tNM3GGig3XNRg
VciRKOqkwng/b9mvRAE7w2ZQkUbzvOMjhbcwi3Gk0ha6cp1qEzNYz6WhenC1vTigUZZtDxLL1CQc
9lwWzNaaFpmJHi2DnkaEws9VzE+W5chHsgNvsabe5cE2oXRUh7YDBGaOiObuGATddrTIr9M2/9HC
jc1Lw2VTAoPnBz+oNljRReOCwMXIo+vuFmTfMkhMgkum3tLNqelzEWIni0QTzIWP5otAeXTJrsiV
Xy3l4dtQ6WSqSYoWen+0et64saOsXAq9pnk2nDWfG4evQmMKHJO8Snzpyg5GD2oJHTIX3f3VSoGy
tuqKtHONrNTSqfYPY+i/mJHEv5juLHKCmqorQpVtky7Bf5zuAghAAuYPG8cO6w1lKs4GzsfaFRP5
KZ7Wc7hH9A/BGwmVd7Fr5WRpucGjv5Kk3FQfdfVgXf+WnBKuy//+K2O+/VMz3u/BE61W1hSZXzTL
MP78pUm+E4NhC8RK95ujHYlvS6bTI1Ysd5J+qFwdq1eY7pY6WKW2P2FA48b/4oy89/fs6G9LGeiX
u7cPkA2npYrO+yTlM0mu8bncY/UeM6jxygm9K6dwBGZcTJWMRsC1fPLvXDv99pDf88/+Lk2ahX3J
75KibuVwZX/Zz2o9g3jzuxC1v1dXjljtJF3audYYDtR2OJ4uhHjjLNQrqug5O4bbrOuPxtTVtjj4
1FkX6G8d4eeJXi/jcF1q9e/knHZuA3qOuXpvvZ16SMRPmO7TBD5gPUH4fzfZ5vOJXcJZrSbBle+F
TloKm1axUtMRphxBk+CDegWlMqdLIuUzX+J2gbdaFwy7wT25J4nSTMUzvg53Ya/jNtzaBWSb9Bhs
rW0+TgFqbl9iH9qy5o1MiwI4MIzOjeJTQh1eCy17FJ/Kvb2acctWFG23MGmvCHDs87Glv+ZSjBOJ
u4MpdrFPRCTA/hTz7LO7K/eKkVDbjEpAdYsZb/RxzBnnndEkT88oQ9DAtRvBl8EoOQWn7DY6sP79
W0v/c13qH+8smhZ1xVQVE5lk/P//QdIIK2pCqCNRV3qWboSh+Au6kx/Dq3kZVv2R+z9khBeZfA8H
lifrIrt2z0pjdoJR9fLHIQrgCT+//KhaOL9gjvBRyT75B+Y5O2MN4VziMUcRsslgk3zIr/ZVohtu
BrTb6CtkBArmCuNQBcwQe8Oj33lMvv3qv/g2xw/IH7LI+tff/vL720QeUgzdFJbFZ+if5A8BOL6Q
UwoctDa6JrmYU7ywiHqx9tnuYrzQ5i3wpPJkPkLu2s2jrMF3J6/K/qgu8Uf40b2Md2ka6ydPxtVp
AFEhx+oo2SSdNBaNNpU/b+p1f9Iv3ROgFsC9bm+ZbrU2BBrAtFGWziHYN+ZTLyZ4B+bSyT9G52Kv
1UCPd8UmHgcyDL7vxHk+//33Lsai4H/+3nmFbcNSLNvS7H861+rWLlMlcbVVErpLEWjccRjJg6Z4
N42lYtRX4FoyjS8tDqbegiqCQLTNNrmDGo0j8VTdCi5EwU26Ksf0v3hh/pUuxRcm4zr7P+yd2Y7k
WJZdf0Xod6ZI3ssJ6NaDzfPo5tML4R7uwXme+fVajCxJnVmJLDSgFwECClEZGRkR7jQz8p599l5b
ZYfN///x/cfNSLSxkclN3Fbf/MOiEelbwDK0YtIr3+vv4NxKn8w8R40Hy81/8f63/+Km70x/tarb
Btrhn++sfM9NTfBKkht2i03kOZto7VBH8Fmf67tAnHEhqt16cNwzAATH7IoL+OHfqaxZGZ9suo7p
vWDGix7TppeV17G8Y4fZFI/s4Q59v0g29bm8NwyB/YuAf1XY+sH4LL4VgrP6R9UeWR+r4w6jICum
Dilo+tMGl0mpLHjE2W+xUL9sptJhUzGhCibV+OEztVbT+IpPzp7G2SmbBWSfbDiTbjuNvP57/Oim
Idi6wMA8JUzGLhOyOo3Kf//++otLKFXVohfbVnXHQaP940vo+n1XWPTpbcpXw/7QMqwsxKPImE+D
scuE7E6jcsXMPF7kkSRYh5CQ5SkqW+TG6xx+Vn+D3L4Ico6apWBMOcRA4YsfoNrdpXsYJSRy7SSO
MUrX3LxP95jyox38C0TSBe5UCOy+trSyPWDFj7al9jyTzsHuNbIW1+iYAiEUrj4vtWGrJ6o9YUVu
WhTdc+bp9lF+K2+e+Z4xaQ9M3ERnq33PDB6dg3M4DeVE2BxmdOz/ORP7MI3urJU3/rvJPA8X7JJe
9ZfhhdflIS7jNPiLp7+/xr9uw3/8DEtVcwzHRiznMv/5Y6JoLccreHKbIXHWDTmq9KnRlR2SErZM
H1BaT3m6Eshzzna2Z8sm/Z95PG+mKf+5mCZ++4FLmwNs+Z7qmblgGFF8mP5lmd8HbICVuRwI8+ZA
dshYjFn/4bFYKVt01FKFGY/NvreDRQxVPjKG70rROKD3xU9jeIeYElMAKmqYl/XOHwvoZousUhaN
j3o2BMPSBL4xNwNxZeFxN/tXYOObOP5ZJNFeGD0r8UNhkykl7osybBxJ+lG+F75bxsy0WYcm6kvv
9e2+NMNtQR78X1zbPzYqT88Gg/uiKg1dNXhGaH8qWsdTqKYg1fRNbDZwcDoNF2ZwR8i+Z8+6HZwz
4nzZh/OqPrdPUVzsIl5gd5gVVWsubLKueUvZEOW9bP13DGX5wkkhciFtOJPEgdSRTJoHXwH0gRdQ
tOscSST6LCd9JP/RknljC76MnhPkxebZedWfc3LERbwVh8LDFubXVx8xy4VTHIVPasJxRJfaWyaq
m2900dmLmiWXpsKoXjdo3JxuRMUuzYgeoJ5P0uD5VrJ4vAlz2Nsp6f/WK+Ggm1sjPTlKyMbUIizz
91dVc/75zGo4qmVCWhS6xhf0pzu7ndF4lVajthnP+jV5VhuIJJFDj1uQfhzrgHpl9vgrlAnnSb0N
1xYGPrH2jbxmz9T2nltKpKhqnw52N8tYArea1TC78mCm1XALMPY48/Hcvo6vdgZAN52z0LhMp1UY
qk+Gxb0Z97yc4P8/yy7d2lq76XbG2XSFNuN1TZgUe5NFpPchano79HJp3KPevsh3j3bJSdjBC7/s
J6nHnkQf9vbn6ag23VirF3kLUIfwis36i/uw9K/4oMfRM0ALmCyhQ53sMoH2M0uew6fmuWfbOQP5
+V7M1LnTBD8RreHDV9nrCLg1FWRDSP791ElWBjg3kdawoOVf/i26FMH43ib2irS69tNP+ouT/SCZ
pMdfGV4Bykrc6JjLfBuPLAriehJ61o4kvu4UiAQYpDek/UBG2B8Jggp0xhmq8d1rjAVk7Jlh4few
MnNt5j2heTwci1HkN5fbbkKl/QxlY1JZxIrPO1ndqKMc/L0aL+69SkuoBi6wz8LYyGDfFEUx76ct
UFJe4mZqlGnKoxpeMCQwzDYCAQDXHAZvHqBcxuGle3HRkiz/HiXnkn8Xvw8vzpv/qDZAGFbRon6o
/DfVi7iEaFMtGlX5yB/xw76Ji37K0LD+/h0r/vkozHJPmI602THaHJb++ByDJWui2hbaJu/KF/9A
tri6tXW/ipx4ieMZq5ndwi7yyF3ln+3sGyKJt1bLnC6i5Kl0FlKusdyTOp90pgrBKaag/C2eNKhq
rxwUVyzMZTkpVP9qdP11i/rj48FkM2rqtmA7aQr7T/OhljtNSqxa3egCJuRTcTMOFbpRhX5UsFrJ
jW1HItob9ondffma8i+OAPp0af7p75dCmkI4qq3rf/r7/S5Qyjqz1Y2LiJVxXs6+zbcRBjRnf/GZ
fUffUBYxuM8SnjsC7z1hwTvVXbyvkcmSa3wGtjOvkM8kHAlP0z7c3nmzMpzGf/8i//VXalm2LjTd
0fCJ//FF1sjL0HLeaxtxj56jDxElnw0KZX8x7rjn/Pxp/NHBB07nR2kSUZTvWIdnqXij4Fl1b1qs
4RD1qYRBvbRQMYsX7l6nf/E1Gn91NW3Jk4n7J6vmPw0rGlXdJE4qqjwcimzP/pOJqqr/DL86cAJp
fPA2hoo/nL5PlaNWxxVdeVypnBk2HCFRYH6+lOzl7mEmJSka1rzOy99/jX/5YYEMBO1wuow8hv94
HWNV66s8CbSNjvPaefXfqltdwkCZFwimHHnP00m2f+ERhKAKxmAds2KNrHoxJv1HSmg/zs2zmcsK
iuoSpNkxK4BjmuuhaQ5OROKUWqDS//nrq/7/pgx2CN//8W8fX0mQLoIK1MGP+j87LHQinAw+//1/
/PvvjoHFR/3x37459mLvxFfyH/92ASD18fkXv+V3U4Zl/uYI09IdKShOwEfBEel3U4YlfrNJmjs2
b1NLwmXkV/5hyxD6bwhpWPRxayAcWJrzf2wZzm+QDzSsIsLghGCq+n/FlmFpf/zAYO2wDJMvS59s
I/xP/unO7VEzZwapnq5dOkJ56FIYQvmJcC9e6Xbb1GYnFRiQ5VPIYTvIEc3eIrB8TDRKl+fAwGly
adX0qfR79uulYbBwcItwwfqGrgqP8osEFtTGbgQs2pzHpq+pxj6qS+ViWhiIHbP0P+u46takQsgq
pGJkP6R14RojW7ir7Dy7gGruT8TOAwBcaQPDMgjEhly6DSU61c+eH7gzPaycd5wa3jNOZH9tRw12
SNVWMVw3ktFIs/LzKFHPB6fiwOARZ/0abCVZ2rKnNjCinGwXUrWzZfsTPnUJHJXMN6CCVQgA/Uzq
itzF5DiOtBBN3R9dcwO3J97AQgfsm8fY3w60jj70SJMnRZDrUPSebzcfMxyLRYyATyiYA1qL8p40
PVRWQ6PXji+TcTXXXhXdYk01gu/J8nC4Cc4G295Qoas5eGlBU7k63j4vWMAJlT8cL6Ohstf1mVuB
hhOEDyBGa5oDeNMzGLEb94gMaS3gL+fzCtvkqxkM7lyRQ/7DHHHBFo386EBCunbGEnkYG0D3eWJT
DG6HEcu0znmVZp8fOshYG5VN9bGBFfJl60k703kbPFdGh9GhcaIz4Cnlko65jTFOOsaP3GiKtUwj
psuhoEOnjghiVJFLX5ErvaMzOO4qhye3rcKSc6qflu4Wl2i/4HZZHcqqZty0ZXDSQ5DFIJ7wV+Ql
TaAcq6CQDVqSXDwzi6hW6XtgdrIYXzrBHOvJrHgBojEcxxrrG6HB6IDQZO2xN9N2mmhFfyoQskiA
aFBd85oGqARyOa3geuGsSg1rYheJbOup5ExjWRNGbfRuBZ6Qh+1E8HIi+tvyOIk/ICUVM7MKBBZS
Ju0ZxwikXLD1835oMmx6arHIFRthI7J0daN2Cn+YU8c3KaPxrEGeY4WdljsfWm2R+buMpssT7BGy
EYGaL1Bmraec5MCawixnbcLkwH8dslcM1ZJet35o2S+M9pXsrv/OPlulTALUftgSchld/J+5Ukq+
pcTd50GIpSPzI7EqwPEuCFpClKN2j0+bEu5cJalWgnwbn09X35g18B+FbiZC+YF0biHhP1ZtUqfW
DXp+NqTaXg09Nip+NG5c1uca1VIgV/NQx/gjcJ8qfmMv3cBy7oLvnY60hK1HZQzzjCYViqbjdAk1
F/J72LY46Z3OitjOmsLAwZ6wS4cMd9Bb33xNZeccK3uMaVaIoqum5Q1MZAVyDkQjbL9GsPBKLn6S
9/66o+pm2htnyVF2jftdjJKKmsQP7om09FVNVnDNPUubq1HmvogYTmoEyH9dQ93cqUWfcjzobPjQ
EidapQf1Sg86/8JHB7JP4NMAlbHoMmCtJpMNNaHYhzRDnC89E7on22jb/3ATEW8shyM86DrPPscS
sA+JOvBoJtz6Rg3EuVPdFmxPG9D1SWQALcs2w9eScO2Sing2ntzjZsS4mLXY80dHfaq9xf1u4CbR
YLLzSaGgRGP2Gzrr1FKzesZ56rJ6TMMCZlmaQ1zpsfeXI4lN0q9keKzIPlSWiauFT9MuyPg0QCXR
74YWkgshPAlpdmy/R0xP4Jo7bThUyN18zjvzIw4FI3Q6GsFtqPwmWEBRpXLZCqdsYeqRpI8dVv01
IdU2Bc5JwfIHJxzcAFVMnmsID/jIKJ3vK/9Av1e467NIbrPei6hicIJnwM3yrcUzSDNepFGWVDQu
4K62hTiD5Th/7UeLFrgM7EzeFOUlU6z62woV2iYrw6Q/aawcLDu9t0WxGU+xk9Rr3egxV1HS+aIm
Cv5cx2+N6T6a0sJrhP2hzBRzDvq0YuOt1EF0FV5XHHIQIR2KWkKg6qGQaz8XfWTPOmrS90Zd2mSu
iZCaaG0tF9BXhuwejnTARFHW3BO1hQ05mH0xLqywHZ9UovAsqf3UxxnYxiRCihR0VBcHxTWChnCA
2hQfyzZmVQjFQH3WGo72FEr066wg0trodrGkRkfDKBdTU95N8IqiTll2aPLummX05Td5Ig5Et/Gw
F7gm9iXvhI3lmkE+EzKriYLDYoWbNLBiCQrZ7qRRiNlQ0S9K24C9YoPc7io8bxsQLlTfFRKtaJZ2
pvXpVLl+8JF/6R2QCXopN8YErmNIt6uiUamS9j4J6s44MX4UK4BQJOCFjvjQUs+pKsFAiepQee8a
vviMV0A2J8oZclhgjfacuoW+ckfd+xRWaB+GscLQUbeKXDqCbntNC05C+ic1i1gy9OhhQcsCAjyz
eu1Ke7g7wu/g01jKpaHKfNXLttg3LViHIm6O6DnZLqqBHDVO5b5asaG/CoVIyZAiT/JmdPEqTdbF
3jA3XpLVD0ct02deCAQq3c32utV8ocsA0jBIIchR9ffCr5WbU0tnHZdVSy8jOOUFOGPjoBvgz7h9
yZDHqG1X76WOkRy8cXQBc+SC82TR/mHB4gLNNQRTraUScNdxCBgCLl/qsS0u3TB4c52H1QhcEz5B
VJvulnKb7lDTSbt3PSW/KHB4V+TUmhdkLXZegKDf3JJmhAYfNgEis6AzpYhQ4oNBWfuxkMCvHAVK
QUFBZjr4xVX1dHvRc6g40i0+XC016Y6ZYQXbIe+8FQcn8WOqcaX9vNdPbm3Y81TVXETFpLirRsZE
SiA7umUGqLqYPtOjTkcwbxAlTT6GxIrCtUab+S1RG3tFLCGS4B2CnE5DOkLxuBfPmTScFw4b3rUY
M/htY6Jt4PsrpwCG6boRprsYcNF+JqBLrgZBnJtSW+NKN5Bo66YjJ6kZ3Lc1t9tFRRjfs67Xd51t
F0CBU5k+ck5aS08DyVBVZOXy1L9WoVzlFrDyOHS8JzbTcqOwHz9ZonXnpuMavMCd8ZSohgUK0KdL
BFdgjqmWquOUpMwq77HZM1TSREQ1yI5mYHHrMKEtx0pnw5Pn3YOikPqh6F19TPSierY8u8FcCZWM
YqzsnPZVu7fVoPtIrRp5iWC/rBduUDZ3tQw7nJI8fufU/bmrrEApz7ww3sVCI6lYWxQ5G10Z/Syw
FKzGTgvXYAqJ8potch5GVBqQ9cDhgYpoSqav3YUW2J0ZaPX8REKveXeCUV2GwqT0paro+QgC5QVC
bvtaqy7xFYzNHjW1I/e5FJLITBQKIGxR+s4r4Uj3Ntgg/mY1adtkZuekuJat1wf7InbNR0KIe5tG
ar9AwoSDRz3ya27kWGpFya+41PJ8gr2qTmbs9EcnhwlDR6i2H2FfzD32fOuiscSLp8cK+HZX49mc
hcWJP8KgDE5MfqROJX/IaEUnUAlHm35tDeoRx/N4RS0EmXpa28JlkQYwdhMXHNYsVnrc46TL+5OV
tTYt9H54F77m/ihdoosz14dKjRBRUIKdcS5866WRwGMpZQtZw67R5mQKUjhLovQU6D6408Groxl2
Co/Qbz8C0OEoCZgCJs1cU5zXXhuzR8RoFfE7TRijTFxk21FZZyItWOGnPDrMxKnXIBvNW5nSFZZ4
PtE8qkXOlUrPVZOL/pv3oect8kwrP7owtj4F0dZnvmF8wLS/bi3d7a4dJ85wrlLuuICYQBC2CZI7
fat0iphmUHOaik3tzIGsX5pxAvjIF3RROrRQaUrBw5wk2aGrIMUOURjdIAyawUyERvRsdIn3pAYG
Agn9rvNe44YkAXFOmfcwg5WtVvtM08xjUInmPcwUmt2MXFJGp9FcapsVfJyBziOO7+XKYFo8Q6Cm
wNbPKvPqeKX5nBWpsgOM4f9u0P+/rUz8PxQEYQ53/lZzOH9hmmKX/bsOMa3p//Fb/hEEsX5DT1Ad
tAMEAs0wUZj+EQTRfpOqVIl0WODL+FsY9/9XFATNgX/pgCWYzDL8rv+tOWjWbzaPO5PpTUPHIG/5
X9EcKDpFvvhPmidih22gERMIEbaQqqn9SQELWrOwOZ+Mq8xS47nVmrhmQZdROaE/lMx6GevyAGn9
CGJ8KzsK7GVaby3YhNhAvuGOzDMFb7NU3ZQ5I6Vuh/REEvj5Os3lbrDqhvSYvqiq7hi/qi3P3cbQ
cLEp+7yGOFH5BASl0h597rZzrwwsPiHdxstgNlexN/GGvKVhpDfcMIT8CGtgAg/3NUNOVXiPKgFU
RcbxLgDKzMycAzWt5ZwvyPT34xvVuwChyeTCHcNF31pglnoFBI0X/hgoESMcXdB6oCrfmvxJsXEz
63m2NtYq8JqALawBNTHcDr2vrSu0YcLZ8pIA4jmP5cbQWv2uSCLNNtgtq6u2nmY13LMh448D1gwc
gGfpZGRfKd4rWwgVuPus4OraDnRdNujKYyizZJUZMVebkrN5zDbFk87kCudChyYW6UjYWO8DgALh
q9VDEHPRHuwMv52FUDTnBODP2pIDa9Q9hMPzrChfajN9Msruy4DwxD1vnkrj1CLpb+wpFtoYNfQH
O4YlmVjOPK3M7nUkdVoO7dpmxP4ResEZwnG7Knsl3zgyVOliaBnXVfNcyrHfpmqZbMlBU15gEvSu
wvYWNtW3ZnbhDrpQveDoIC6wA9WV45OuCSr8SVUCTqclvlvb6o7HQHT0HY6peHhtpCvzRWuVVy1W
2g26Vbak+wJEmcWBqpbpzu0BZNounXOsbhg1iOVnTho+oWgAIm4nAnCjXjLov7w7ZXXy+v4cuJz4
y9ajuDMC8BLI0VvpA0FC6jauI5uEwoWpngwy2HmoyzEIiRNngWJW5LY402aVLsc+yw5lUbFa8ut0
nolkGdW1ggHXH2ZjgcfbpbzoSsWy23/kERIaJBDa7uoWM6edYe9VM2XWt58uHKelPRHeAFyyu8Zj
XdC2yP0fOje4x86NKRRRtJ6rJPY8l151J9mXwlunQn42tATSn3H3S4PkjkPFpNTPjWNBGOzuk4F3
xRgWLwWGAotsRFUIvPgjjlVLYU1pkn3BwGmRdNQs/Apebaw8g4Z0srebsaWbqqfUdAHy8B2CWbbS
25qarQFHnqZTaiEU512pjHc14U9VitKdVcg1TYH9vGZdjqaxcjPl4hGpF3GZregc3RmqvpC5RSbY
WFeDeC888d4QzZ+hpTSimZtWc4oE74B0nHrD/G9DBG9pjdcztbKZqnIxkD+uukuhjMsrE4aPnKVB
En7ZlRVdMFqM1J5QO4Emc1YHNdzqvYWDVdYELhI81JqR7qtMFOBrbo1S0f47cjIWBXBzO6RdEhOC
98Nzqd/LnjWezNtkHA+ggNOVrtYMEVGE6dYEj4pbDpx3kN3Ksvxy2ic3g5c3Wo67KzRcBN4YcFYy
RQqiU94kYyEwRr3ca3VMgbOXDYfO6NZhllWrToaYp1lgbJCUvjwUv4vCMnERqq0OONAFNZjT/f7r
nyI9y2eOpnTLoq92BiukdZPsIz1Ivr2yecq8ZjWm2NYVD7e8qhM10V/66Im63/FnwuGRBt1TkGUF
yVBS3HrHOdo0mUAaFxhZQsJ5hZRrrwqTjE8cVXBNk49eFjWTohOs3Nbk5mTlA0LrSGis8CZ050jx
4CCOTQDMg8PiViMjT4AAbc5yO3PZMXDsEr5iAd/nvbaiQ5iSGtOqWjnpQwP7hUF4zp665q5KTbow
yovIep0Tlowm3KczU8iInVT31RjdbIcRbZbrlkLkvVX3Tayti8qIYUCobznVuY/K7hbmlWFX+3S7
nkIus+gvmWbke4os6J7S7H6jgo/gAZpsGmnnNNa3dHEa5mdVGeO54qHH2snNtz1kAhgAfDeBmHAY
g+HsHUW76HnfHrrafIpKDeelCIr9RHVrOHzB9FMIgrTe3lLhRBiGuS5YLsN9ZVkvpN3Qvmdkqypa
8sXYJwH2exuzeJiFpfdlNRxN9UEne2Lq2Ptt6U5O85fIFj8qTn8b+C4bWapfyWhOhQIEviyRVsce
TQMvxCCWAtKjqNJXdOVs5w8DcBdgF5hm9tBhPER/AOuvUAIb7nfQuEJRnJJd4HfpKYFQqQPbhYpF
NQkBP/O5Qu4rK/GjD5OeGUXcq8pLj0rX8khPwk3tpAUkHV5FtS02bSWCs1Ww//SS2FrmPuqqGrhQ
Ba0ooXiO241d2xAzUt4mv36oWOTO+p5KlJwajFmQGx+m54OXMVm3ufSMbpPS1GZ5zWwXAoVee3G6
VRXPfOqogi87R3lmxOPcUbtLilNz6laC9tGOoVh1RDzB6/NTOLxUfFg1eK+mRVOtQduWo/XS6BHV
tYXbk2JjWsZRggVnBynb3nlGj19eR3NSLX+EAStdFG/9LYk4CpDKP1ijWMY+3TRyU6ifLQD2Zd9U
rKEdX4dIqI5reEpomFo9K0xwv1QofiLZRgvheDwpjWRLkYozx+lyjVT3Gq3UMXgNTa6DjkfF1tNF
7ylXfwTUDRyHOlVAqFp1brkdLorWAvqBSQmhZFGPiKPcPQC6W7iGiXdNBakmh/nuyHUi7gj9eJH5
Pm0P3r5LokdI7KLeVLV7pilwGiLxgFZqcCuzeSrUTWNWe0NR4+UI97N3ehO/zbA3FX65yMu7rfnh
Snst4+pQG+5jzKw5UsiwNHrmfMfrQA5hbZwgb+msJPuPtyeEWVVRW5+TdVNYTc0NVZGbxnfWgans
/TLSLnDj1dkwfRg9LDZ7zeu3OjUrV2qBYdD2krqDlE6Xws65x57IhIiPkir05VBX1DmwITgUGk5x
pynA4IwjBi83ajYGx4uVjbl5ZjqU2pSKta4q+n9sqhROOKxWfTP+jIY42ralRwIrg6aZZSaPccHb
nliac6TI59mEqzGbjrYS9WJrO/mhtMPrKF2iE6NO1Zm4O3XmznK1NOZ6Q5ApK5NgCbGs3wdhW12c
Di3a54a36G29WvNGUfYRLfehaN9iuxKrrMMYSY7XnY1CwhlgHb0PqnHR+aryI4U8YFW13Ge+na6G
Uv4IIBgUMbyqwHZZIxfiqjch81quZ8vcHbCuOegIWuIMS91HLGexfYHIOPIqJlvVrDmAhxAZKeex
D75vaXO2ANY7qvZjs/I5Xn3CDnqrTA75lpGgneRvbW4MH++jzvFM1/K3ykW11MNSeVIEjZ1tz5/s
e1eysN4i5vD8ojpQjIsmV45a2dLwkla4Yzr3O47TD4N6sWeD1idFBUGLHAQ8M3P7N58aaK1W86vV
UKueD82xVmGnJFGezXp4RYeupFJPYHmyI7AIIjr71DKzMAu3SLvWlfeqDmklzr8mcBgQmOzTIyg8
D6l5y0z2S2HZiRMEwqnnNVQ+yqA5OmNrPxp69DZZ5fhr7rgqvcRwTjrnrlP78lx5zniCBYhvqRiN
FxkYwRoiN3hTm3ykmtQP2/LTlSctZVnaGA5Tn0UQMZ4KKKTpziO1Fk9+PeqHnO0poQNfPPG9n5LK
s/Zp6x9QM8VjHFJxmX6mtab+ULmLX4ph2LDnjGK7O5RN+A4lXL2GhEmWUsnJbCL8TwBkM1qYrZ2v
fv2y48ZUWmXdk2JRdUXfgbuwzYHCaye1z0NKi25UJ+ewSp4dRWrbftDoUZE0OKpWSa7JbvBZZk69
savsUx2i4vTrBwM2VZe75yYk/13hZWvRAy/19IPJMfzi2XPLYTcIJz/ejVovaCshheOBKeqxPCnS
ohyE7FUcaleny3gUxVPPH67yVUBib9Y7dgpnUKs3SVyY84xJb9XoGLZGQoJQB9d9qZPl0cGMUyw+
ZwrlkSfpdsGzVT/RiqSvht51yM5XlIPSMa4OHHL6rG6/OjCZcQ5bIIIwmNEIV8rePFq5rV1qsOC5
rj6Xrjn8UKFXxWx4i7L5zqxqlwUdS6E6e0EXcuZuZb5bHUXH+vRa+W33aQBuOvFEczRybHkK9FTu
WoWH98TRb5uM8C4tCOvKVOf0zVgro3eauTDh2EoZnKuCscgu0/Rh19GDHVa5omknXIaEnj/09iP0
R4H7kp7awG/ljgbxc1Ob1k5m2Oa8rdIErC2s0Fo7FDPMwMZ9Jg0rwJJUzyppHHvei+bWZHR/uDK9
9hHQpobRQfo2lcWOWAyapy6Ie9GTFnX0vZqRtpMow84WLGB/SEAFUNB446GCS6BJtHlf2CySA+tA
Vwsm5nFq0hqQ2VLIv3bmx7RzFMGh7JjATVQwlq5vvuq+KbwEt9Ifu0Ol18aciJ6KKbd7Aapo3cyi
TA9mzuVVbEd9bzySiMR/7gT6nD2p/WDx67+3A1R8WWRf06iUp/RlGh4bAgTsdbXOYtO5NFHAbMo2
TREp3XEcU/oSppsm+pmwpiKQAqsVOWs6zKpnl5xdD4hznugUT6Q9gC/ex1RzNuYTi8q1l/MUARhn
buIEG7rp1/66LCSXy6rSVd2I8RY3dnwKCbJUEWteazpwJifIheZSWnYIdz0aSB1BVErDqjiZli9u
+ThuhmOQNPmpgtBLh56fr4TLPhU8ZX2qS3JYZoZX0YkschPO2D9N1NdrZi9MNvGQ+rSXKqv1PeUU
KR82Bg6ewlfsDMk87sPu2ijs71sV+1SieuSVTTcB3RvIdev4fCZGCA+tluZLwbKLTTL208ItnTU5
bf+hJ8OzbmnR3WWrDX17hNg6NsuCnt65hpCAhkIBWZZrDPyYBbZJLbASFAnwtoTjWVTHdxJBzGGj
Gq9qDhuzWsFTMKS2ciz9QTlix51Ju7OwPnhKPRNuXJ2Ru2D3yLZf5cWQ0AkMetpouCAap99AeM69
Uf1XPuOlH70GPKxuWhXriyBxcQEwe3Ln9de9k3nHMImp9O37N5YZb5ZvJIQi7adGas4hr40HT4hg
nZQ6q2ne/pWZNGsEquiY+Pa1LAeMJCELS6SYrSvaS6KVQPWiyCxXMvDY0xAt3oXE0DljpNndGShQ
iiVlsIA93bH4GUSzJJnYqBrtP30z5DO+ZYT6sPPrlYW0bzvGNzjnTVhYzkozJiRf/KQr+o+yHt8G
qPIrjCdv59jVP1CT1pqEfjp5MVg6jrPW6qmFZZgNhfPWZrQymAn1f3z5P0ub9uigPsc1rcpmUp+y
cuxZCtEUqzCE7kZfxU5R+M8hN+Y8SdajgvuX1SXmiObqKqSc1FC+44YgTByciHCQhjSyL+oW61UO
khe5rj6asiXCU6fGPsTCs3Brv1jWokmeBhm9a8aoLwcZpxtyqdahA1tdOucobv2LCxlljOpsR9V0
vle9c4cf8j6w2OBwxjNBRa7n7l5cqDTn79crDHQifR5QN5ZRjgPasMkAW9MP3UR8//VTp7Y2gd1R
eJOJZuX2przQNrbNkZf2OfmqJuQhHRS6ue9x/y+k35eLWFfpSYUGyfMyA4kLS/FXrYYNXQPmCf77
MUnNdVTAKa6ja1k79V0HJ70HOkw7M/WyjR46X1Kw37ad5xIU2Yfqs9Zh8cXZD83et4vwnocVWWO1
P1SVc0gTw3zKW0SUxoANk5ybRI67mLzHbgD0C4ozPmglSRnLGVex1xE3ZZf3qLKWArdi8FbQD+A9
xRTFhH3cvSTJSP+1ItxrCtxmxVZYneVZoq1kA0irLaV5HqwRelbh7xwX29LQ2/KamMpWqL1+/PWv
AivOzmCG50G7CeK4PQkRh+ewSHdWppb72hYxqaxkrhjNePSxyt+H/GCG+rGzdePTaIN3rdZKWOIR
FdlxuUbAc14zmK1Lquf5qoGA6JDdlpLmtCd9SkLkdIj7LO5Dl8iVrkc/vPb1f7J3ZsttJGmWfqJI
i9Xd4xYI7ADBfbsJIykx9n2Pp+8vlFVWyuzpLuubthmzuVGVlEaRAgLu/3LOd+zUf1xuTk+CHJMV
e3m/jF6dMDy23EV94EIHKomLd1V88TX4q0X4ZhTs4bu2tTe+C2yWaSZT2IKChaGehAocgN8qUxxB
TaplF1MN20bXRh4gxUYk25kMPTBCsnDSfVToz1ZWMmsuGza7BhMyVrfAVyJ8zoLw3iLqz5lEg4X8
l5MoY/KsEJprlnUI0hbZeZ9ly8r3WxjxfcJYeyfaPGUKRDeCgCaMnPK9TvCHGLmxpSef7/wskCy8
EPL0xjsQoPHUNPpFhsF7kWNKKON4AglrM/nyK7ktEzOAADyhbpHthzMZw1NTuv6uULif0zjfWpO4
2E5f/myYLZJH4HyPBN8Xo2REZFvtzRxMfACH6qUOHegY/gXmbupF+kkPx4jw3j5aSArZJjDz6TpX
ajwNevvR0tstExHrzRrkwY5GYsy125GYvrNSr+BOhgdZYKFJEhIFzdlmFddV4xbDS3314+cMxE2U
fTZjeO6qAtt4HvE5nM19zCeT3V10tBGnLaq8u0DCGwozjTBeXJR96XKQN8rL2Yx7/JVLjYJ1Kku/
ALnKVRRkW3dOvoPpBsnmTsZLhURiN70wuoi6dInao8/1TWs/tjAhSwtosvneDMQoF4Q7Va3k7JlH
RojNUToyQNlsbou6cI+RZRGMSKe970Vi7/WSByjsVXPDPAYYUeEbpynINvwRuYCt9uqYA0QlnnU4
mOKtygkSya1eu+0r2IzlNJPlCOnTmRrtKmLqCbfpOJL9NPVs2Pkbh/LHc3qe/CFowFyE8O0IZbA5
g6vhXgSGTyU0owKqLV62MejYmvf6lhidjA0BwZaLqwt9RXw7hdFHVIoXmVk9dZyUO2OQ6ZNrdE/d
lAdfRl4tqJMv5v7DmWmH+wQO96GFCZUP03zgc55dI2LgOrdV12CAhpcH2XFsbs/z2ka282JZ0Xgd
3PAj7duntiOG1UXbuS1rIz8n0XyM/cWX3OTFYwswQXSInmA9DV7Rtm9trLJtWrooC4wsPEdO/BYz
FbifW3Mm8Q6ZZtWybrCoQg6TNK0HpbUjrIKIyi5WpseIJtvpSygNgIlbuxlSNAKGh1rGgOck0Vdn
zU0kCCInhx2ihjQGT3NRgPFQu+exC05QZLK9lOIpdwTMhayLt5EOsNF3zeyoL70VyxlAoLRNR6ux
NtgJ+lu5SzuyF4OElYgMLoAZGcYzDsOlDcE3HSjnBJEPdn+InYxWfCyio1E+kNbkH1WGUY/IgFPO
01vqvX759Qv8Mc2OmzvXnTUCmXwSzPwDgahDaYaXlDJyl7fuw9RwRbLP/ecvAUDXphrEWvjpuC4S
07x0GLp964ueJ4QkHcqd0xEFktdOeU4HC+I6B9tIt+Do3M8xF/eZIvCFf5VOT82PNpL1gQ3rkVUa
HYqSi4yN1kxMd2FRjxeZzMNqGhtnD+XS96SbEhDM83yI0kYw27cgS0L+XacGuOSw7BLGG0w9Ssn6
f6yZuk6mzucrcJqHLOEY6x3Jf0XHvBHSuk3Zku1mQodxI80hJ9MGudFLN2Xh7TiOyPUq3rXCMY51
3F7CodcfNWLo7xy4B4ydob6gMoaZQQEQNzDIYL9/TAQZHqqMn2Ys4JD785x702w7OxQZ7UXr+x2F
5U5FmfNWEbSXu9ArougCAwN6Ftz8NYx3KndrSWhL4oA6tB7WxvdoFxPCCXrHFFXvqSBzHJXdonEO
mQq4Lfmic1R2h0CL4ltiLZErV/LDlIjtEpmJc8IQaeOPJJYQCGSvC31IX2p/0dSSYX1rlNp7Z+bx
dlQwJqdKYrkZCtpNR92S3nwJjWCg4ghaIj5rguTMgoVOirAvQJTcK+jRcYv4p4+Dgu9EuPbcHVt7
qG/qAcdwEMUjEiGCW8l09xm1sl3i1r4JGsHgZRL9ponf/CQNH5Tee5ARYsz5GgSlqrdWdCLIjYIi
5HhC7oXkBZ84WCOl6+keFuk2YWhyRKYxeWY17mcDBakK+u7RzQfpcUWK53aZ/+ul9olq1eB1GeZt
XZsCbODM3F1r4qNuRTXBXG0CvHfCTaUnpyixnPM0aS/MQ9IdY5o3I8rGx9hczHMJahlTJyydz3t6
GGwB3GZiDTKb7bmTi4c7xvCyNgNsP2ZrHohD7g8ECKZbObXEItjcQgqy3zoYupusbrg3iAvYFIEq
N0sAWROn0VkO0OMD1tTT2N6gM5yPKtzZZtie1dxhpXUhegdCYp4b49fWyHapLveYatR+CO3XMUV7
lxoLAl17V27/zBxQrFqqsmDUn6vKfc8DY90X1mO9tEqIvaetqBrj0u4ggXfPpYg/cRmdepKFroRA
alvm/xcjFMNaM2xAqx0Zn0ZmwEcgQMgDgg6sohqcczaSzSFZPUQJO0OY89fSRLYkXfFYRT5CSlrN
AhnwS6hzu4Lh5fNoGS4iWaz9iHLvCYor74UWKa+2TahmVL55PoqT1XwHdrRsBovhtmo1QrcEfDR4
zcvwoWJvEaS73gbKpyXmyp6La81rcKk6jLmN7ZprfzhNSTucFMqYbeQMw8ot4+A2TvgQ24PogZAH
4QrjQnVVrWkfmWJlW82NiRpysmSLuGvIiK+oH+MR9Q14Y7IGCi+zSa9L5kVWq5tYP0dwSMw5jL1T
wb0AAHgXaXF8XzU2tWYz5S+E6q5T2FlvRSXIUVzMaKJ7V4I5qe9GK2kSUil1dgvhOpAi2FnW8MBy
6lEn+DWeskcViLOCsZMI+VojZlrFVXZPytVmbodwwc3yd7LsHar4teL5WTlUkI4bLfEnuCFD0t8Q
s3HgdBemEPm2CI0nM2LVDEsIUKS6ISfRYxpur3oY7oDBJphztNxNLbwe6Cyr4r7f2MgW17XL5K1V
ManSThScb+cgim5lGr5mA3l1FTMxaYCM72ZmH3yCyhVABnxSpr2rQwkuOre+kMCbx4rMRalYICTZ
eB4kdL8gqtZ+0X5Tx5yrGOGfGQbUTuW2ZWmA/xqYUQbCBh31j5KgB00UH9CM0puMQwZ6DEzIoa0R
mdbmOlNucyobShZVe+OYJc9WYF3Qsu4GUlr0fLrBHnPrRhOqCzkScUnQk2+BHCitZzczwpUwu4aQ
b0qIMJ7eUnDSZoGzS5j+WwlJbxU38gno0bBuC+scBBa+BT8/ZSX7ayN8NUn2JR2o55lk/MLhUi+x
moZD7B1CXBDDVvlTR37M0ISg304zbsx0IFGKKimsOk+UDQS79InAAuOoVSxrkkSNz6EFnbTORYW1
o6hIn6P9yy0pNvQM1Z3R+V6sYtqRYvyBg6O5IFluLl2csoVDQq2hfnttivQzrqmj/d4OvME1841c
5j9hpZqd6O0cgwhM48jlUwxFsLvycDRnZDMXOyj6xznSbxjrHufRcm6hSD8ItiEbxX54nWZVt68G
TdsUBEwxMc8wsfrot2kC042IjezO0a29Mt03lxXFLXz+4WibzXsr2qcaFx3aDe0hsEAZJ8gRtrOB
Rdi12+bYW1YOAkLcl4Pv35QzwEUO5QfC6i1iEvqAgYpOWyL1W5ozLqUOiIzVsGIy7GlTE21xO1l1
eZiYL66A+FBsBDFfmRSPzDH1TV7+jGZ48ASYWXAcpDEzPTGsV5ZVb1Ez7hswBoX6cH3mQaPznATx
hd53m0/FfZN2d5HOtlfanxUzjtEncFmPx1Vo9eYGHus21gdy2hUzyhDpfNXwelukOJdZcO01lR9j
y7pVLIzJNa2hVUhs5I0beJbqilOdz92OdNPPjtSjk1GXyVp0CdoLvTq3fmEwXmxxXOAdOTUxh1DN
tyG8e6o4D+XsIZgkNNCaXBhtGZJdzcFmXdaeEQevPuUNE5k+IZupW1E21VDGtZUtuhbamluPe2PD
uJHBcdQdwyCs16qbvaSZmL0JV7tqcf+A6pOs3YmNPLQ+8FlVmO5kn3ykNfc6FuTbqFTOhXUUmcfg
JNEuBPdWi1wdOD13CBP1vh12bYeeQ9bMYqYgvTBUEib0KeqkUs8+EXcTW0FIXsO8pI9dhP9NyTCo
7U6KJg/3CoKM4l4iqe6nybwwFxxWXEDanpyOnPKEr871n2rS3ZOtmbe4w6uT6pt2m2fEMZu6dZqH
oduzWx3W9ejOZ9OQ0IccAxktXrQQM8LWdRxrJ0bwAaIuBPs5jTYv/BlNRv4YWvonap8OsD4b16Rq
wi0QWAOxcdo8awZU8rpHIF5VEddJn7pnJ843ppOntKO52ti9uSRSwl5oKj85SYoyGh1/Hyxl7tAz
dOmabqMxI3yc81cbkjH6bvvGEYVzYy2/VC6pSJKwFIC0/S6zNLSpLkPDYC5xpegIdmGfDrcwAldN
ZFtHQO1Hi3Nu6zL18vhJT+akBT/LdL7nmzAGIEdr1dlFek+tfhOhYGUsMccBAleG7mksrechwQxm
B/FKjdX4w0Gi0C7+83h0Dk2uWLZX1iX2LTQXrgL9mScAx/mY3aDougNeHHlCq8gVp8lPq7Q+xky4
G5HEW+VyFbG7XxlJB/2MdY9udM8xSgx87t29Q3CcNrHd1oV60mY4TayR4rWb8NgqPs7tRMCThlM9
qJNigwL3M5IFm3i6DWlWfI5G/X4w0ucmHA6JaL8RMY4rLRbcTj/QEuMrlzT7cDaRXHWHFGg9dTdk
xUDBKhUc+MXEuRDP5k9CUH9m49KZjfGxlOGh66kYWgNle2OVXEJ18FK70jzQv6xMexFxdalatcYM
7jImyLHM2wElrpWcmrG7oOMoT3bq8A+PGSf1LqnROmWil8+WdaM6ArtfGDKTTN9AMSic5Ku8GGNy
qfr+hzSzd73W79si/uI9PtqolwknaWwvCm65FHBsDD34YQdygyW2Acs9lD4N9gzfPGv6sNF1OrXU
RgUxJz7Pe/iDopsJONpoMlIcZI6MLUtz4YLgB9edJx+94CzF1xiCJyW/hDI4KVdahKmuwL6GoFBm
N4Wsjpk0ag41T47dAymOdKJpcK9hFjgEbCZ5jlkjSxIMSG6d95qcTtaYCXJAUMZ0DYyy3tZuBoyA
pqq1nTscNSW7ax1D3PdJO3GHewQtzgVsKuCgYu/OS4pbUwfnSiuuetTIY8kQYO8m3bPPCn1sZbgb
sElAyAfEJw5THF8MZFRjMDHlUpAf5iABR5i3q9EQuzAXCBuiQVtPiXVlp3r0MX4TxRKtKHm5l/Rh
W0Q+wDLtQ4XVThSoyxOhzkN8RnGmIbbyaxK653iPq5RKBuXgYyqAKeavke8+WI0+XmONisG1dcp7
yM+indN3WTBeDd3uVc5lt+a5ep3CDkUf/ex6bNhudtI91g6jhtDUdWC3frjLMdtvyOxjI11H91i7
3sbOic827z4dMLZvm2gVMewxxiEMCKpHGUJlhabLIwnCUNFQLQOzZu8SzBmObNK00W88m3dp7to9
N9gmVHx/zfZJclS5Fyp6CpgugDC7myAvvl2Ub86geijUIeN/ip5tOUVfutwpKyMElw0PSXYbPZUG
9t7VYGKUWbRibcHCOFT9bvSBjs9oXSmFJKjZ1Jn2bQHAThEmtM4x8t0hxG1X4RTcgUICFWrBPayi
SKzQc7pbFI9E/NklpRThJhAZu+kwLfCD0Ik/SytNaGN7zKlBGhF57tv3c/UxOyjNjILoLSSZn0n3
OKEQAOqdP6L74IH2P4zAKEndqjytV8V7FLJyoEpBkHwkCe3WpXW+n4iA81otr59IxT5MRfMYJ6L7
NCvnPJpxuxn03uBaWGzj8MRvBwjBGHLTiyECLyx0/ciI6NDZ1utU5e6BWy7e+D1pI75Lj6vCvFix
H3BW9DeJFybRq5aZHFXdyLZrjjAQpWiyuCpUbN7qCzfB94wai0BCXLKKG4A3U4jbn8FfL96Nyp1X
KsprBok6n0Aj2aXCIpGaDBgL28XKxniDD0dnxUz+eBvFWLU0NHJVCM5EN5+KGcb6WDHt6ZJiG1o4
h103TLd6qHZQ+iZq/NDLibnMLZidbmJedU8PgRaDsC4AYlA/SaJ/9Kx4ZBr30PfImOyAc4n1JYAp
fLKbsfd/5BleZKzE1Arf2kCxpzNCVjayvJ7rEhhrN+mntu5tBvkJeMoy+gh7ZNeVVbLGqlBlpFk9
rvvcXRuhz+hD8bYW+VMGUnBXpzudAd7eCFFIsLVt5xDqc9v/LMr6cXYRYxushHsqJ5e29cTDMq0a
tUcAO65cs96qun4GV3sORrfy0GR6eJtX0OgKVDojMYgoLFZZDniFzBfeOQLbHOMl42AoJv+t/QZC
8lYXFe+Dg/w2LMRdJNYd/cs2j7R3yJ3IsvRp6bWrnVnSIFW++rXAfZpculT1Bb50YHePDw2x/CZl
wdHfAHZJVgHr7LRoypXdzD43dfw8ONMxrru9BTOcRi53WOhAv7eiDhRM/6RH5PZmY/cRLIlIFpO5
tmjeUA5agMVXyPoubML6fwN7MrAg/FW17wrcd1AHXB3EpxCLqv833iGDXnyJZTuzh21IDDIJgEtH
rNF5iN6CJYsdCsPra5fNpK7tSDFKGTIULz4iLhLUutVvlIXbPwkpv+cyGERj/O3HkbrF1gQAlZCm
YS0/7m8/jhkZ+JNkgl3SZioWo90ZhqLeVDMpjgFjeaKakp8svrgsjOjdbrVLWUHd1xrxU+aaS3ht
yVs3PuGl4ZE0De/f/HwLDuVfYBcJg0Qu1gbjl9vC5S74689XOg5j9KyZd5C0q3UikQGVtp/voc4R
slbX+TZk2rcSZXzbsn1IprJ5neSnGYMAVv1YcaM7m3yoByQDPJH/uziPv6Sp/N8Rn0IGmQFI678j
dfzovsKfrOD/4pz588v+4Zwx/4DU4SweGceUv0JP/knrcOBuWNAyHPEL4/Gbc8YQf0jbtFzXRMuL
6WaBzjTFrxAVQ/9DmcrAaMOJKoF9GP8T58x/ss0InnacPRIkNE/VL5rgb0+8U7qT3pVdtdGU8+ZD
qEeSDIUr6OQ6HYCmA0kfwdnIc8mc5rdX6v/waftPD/PfvjWskr982GJDJgnSuQ3REN0qWJzTYTzv
y8T/HNCl/5vPtrX8db9/duAC4GxUynJ06nP4iH/9drHfxwIXBrtoLWPDVRpitXjlwJi8RexT6pSi
C91jsp2aku43jnc6+SiaVbChQUyzMQgyAqMXr5NSd7xedK9GZ7xF2msVXnFlPEdzdFHddmrlhTnt
2uq4qAkQzKbimXLtbM3abTUA5MvFPiKXz2Dz+u+4T/pfmVk4sCA+wspypM0DxVP3t+PUrLNGir6y
icDbzHbs7pI+M8n2TrpbuyMgo2jZoQZz8FThDF9p7eysBwKkPVBPjKnKV9ES/zxoN1ZK0qdfoOKx
fedqjhXKoqH75AJbl8hnwvCd2e067I/TiKdfkTG/xH2Flr1j6PkprJ6Mj9h/bKsWFiJNQYBF1Vyg
vDF49FXghHtHVxLeQ94fcjuYdmqqDvwxulpWh95YKMyEKn1s0lQwE3bXo/ZdaHj/qUg0hO7m5Kzi
MNr4OKFGNWGqjvcp3DYtSPcNeTHQ9Td9l3k5YvmMpZsq7KOPW+VXPP3WZkvMfbIrAvPqNHubyHDj
bDLeBaG4eu9JWkTZ2+wxNEFQChyddsLFdbwIRaapORgl+WcZ4EBMD54ZCrwqRP95juJVGnPr2a4N
C0KDOgyqMq8i0e8au3+OmfpBNQjvse8jikiMH2bPnDVfKONDUu9JI04eZkQb9rKrb+ANdlAh2BDT
lgZ1+s5LSPBoClouW5anLJ+6+idWBUjKLcoxUCLDivkd+h7HOEj7CS17sK0lftKs9XeO5rss1sTA
3gyfgVIJpiHcpuwpxSrQXSBfhb/lfu5WKhSVN2RRSxRrMpx0m5z0zvXPQR4V10Wmo+euV/ZueqRF
jA+5EO9jguoB9D4BP2wwL2Vr33U19icQMh091w27Hv/QQ1uPonkNXLnYDIjNERuYE26E6UFXRFw7
HT46aOY8iX1S7pRZnvOOH1MnN8zuec3Y+waeApm2SptMA6GCkWZkMZjFRoAKT2vXjfNaFW1BN2n0
K1J5jDvEPtfGpGbMBzr2hYniE4icbSMVHlE07Iko8toBnXiCD77JvNq35l2WPhmEeBL2AGtowALM
irapLnCVEE8VjzLlWf/vj0L778gk5eDoWtwrfHZNSo/lv/92DMPeMSoE/8YmTuijQGAw2SKTcPXr
//75CyiBbWJ071KfOzyAtGWBM9zkKih3rPU5mxKNwLnxHY4+8/PRMdGi2yMLJxr5wE7UJqVCOZaq
gm9TdCdeMKav0noaKaLnntYzrUnhpjvKTzyZH2HeOpcUEVAZP0fmm9E47baBXbAOhfpR+F136hOH
PbdEWdMQankB60h9gUIcGzaZqIxjrv+79cX/qxluGGe56C2uz/+6Drn5CD7Sj/zH71XIv77uz0LE
df4ABUiZbegU3ThuuSH/tPC61h8UEzx/BmQJtVQX/7LwwhrjD116ePNXZhtf9I9CxHT+WIh9lMqm
tZC8Tfk/KUR+/YN+v6AV1zJAHgoaV/ziT/+t+E7AawBRnYMDx4V1IfBHTGxigijVXqwSgJEwK3ko
EZm85DbOxMoxdvHsIl0OYnjhseVvdG06+Vj0VsaQQJPQSNDMI/cnYk0QxLp5T0Nt0gupL8sh0LUL
mAgaI2TRJN0XVpx9+YIYb/BSa6v0iUvP4EAUrK4rf0BCGDOEcHUb8paGaSjKRHtwJHksQ0IupAS9
zmTwg/ALPLYcwyu7wxaRYW2tARbGRXqogiWvUnq5404ngwmioyCHpNqWZOYnVEOAL+pDOD+wlDex
O8l9M/YZMx+mhsPAItESCG9CNnR1fmTHYuFWzucm22hRd9NhF8k4mTXzmAadyUyX6FoEHRFbKo0z
NFGhc6FNlEjftHnly4jE4Lj9COaE6Ks8Wmb+AXA1O9RWRFtkeJGU2FtdhNUhHLTTHIec3nhQI6vW
GCLa69QRyQHgbH9UdTIcTekCCu1tcoiTWV9FrobwPJbhqXFCPNGwY5JRPo9Gy6FeDuU6yJromhkG
ALI+AIFZbsoOARfqdtvTg9E/xWpcZX3beJHRTEfpX5OM97XzU3FP6AqrdfKYoARhqaLBzzJWCBOy
zSb9FnWEjafQDglZjl5SV48RGS0RSqQDyXDrvGxfnFHclGN79nkzE71/dquZg6/QcYaG6lFbDNWU
CCRRN8ndxDbCJvVmhnxDtNTKKbsj8I5H22z3bBY86Cv41RgFmoxvO1R8dNcwbBC+5RG/QVjMKtJS
Xll1P3LSkdZt5JMr5/cGe86OYT5oW+y4acf5bQG7ohZe68EkVl22hcTzjOCD7YjORtOt4mqll9d8
8o2DWKyydmW/uaLstgkX5UtdhNgDu5yIhuW3djLewJg4whfbi1ZH39OeI1VZR2UxtphzdqIOF7Ej
74GwJLgqngbe6pPd9iehDzXCfw3DqXDrbaGiH5Npqa0FqBiPYXwvoHUUNtNTgINHN4qu7URL2TQo
NDF6yJBgY5xF37EoE7JCFJK04luTRsdiB/RkHOSEUs2p4TV68pHXokNSlbCRMN6SQYrDIv2B7dp6
dpcjM67aa9Hg+sHpHWtSw/gFfh1cDBlTz1PZa/dDxuizAja0n4vuIvUgp9DKjacKg2k8lcZWFjXL
33DgyboTMGZe5zzDEtyFDNam+sEPo/5o1ho/T6vrXk1WBHvKVebyKkSja/OX4PGp02qb1uIzDjV1
MUeaFWFk0TZLjO9Uqm7n1vmalXSyt/wazQV2A1JrtHIXdXAIM5FfsNxpQHEgsBgDPrCYTTG57qNl
v3MxX0fj2+yVNzC6+/Idn8DqfCczNlMy6QnniFpiW3SDDCAsACCh9J7AF7RunWs3B/Qbr6Ve+CfG
m5eyo5DLmzbYz3CzGfCCRx0T7TODUkhdHE9rMz9nbqftqWGnFaRSohBysq5E8qbABMIXobjGv3TX
mwWSpHqtNzr7/togLrGrISn24XEcJ1Tqko5ijKZX8HMbJE5spSd8VNVX6mBTFgST2U3SrqZAi3fU
zXsEBHs27w8pFImDP+vrZVR/xbq7sbLiPpHC3BlyPsVp0Kw0Mwf8bpKNa2KjGZLJ3chK1jgDpnQN
PDMag5cBPRxS5rbcGawW12Y2kn+oR5tBBfdsudZ6za7JGbR2F00oZLRYNbxezKJr7UxB+dUU4CYb
p/puKAJr9vYs5IfxLuKWWkUkuDAfYovtSKQwxNjrOWGYiWQKP4ZbKyS7cM5+EnXpb+yC8KlKWdjm
503d8XY1BuMY0toMhpCZxF3OULjoeJ6tx+V/VcJFZiFi9tATrhwoCaSsGZ/K1m9dpwM9hbd6V+Xj
XTLqpCVJYH2Yt1cQV1yGUkoeXCHtA7S5CqN9UvP+H1yzG96m5BZRdfI0utM7pnrjajjWT0CbGJAg
zXyFhM3zCFv6GZ2tT6jT7O5Z8B7YMJkPE9SPS4G1TVio4lEF6h/gSlkYdVjW4ox/oUwaMJ7uNY17
AJkiuAL5cneNlBoSR36ZyRfg2GY9lvSzAx4zra5IgAovKDHmy3rgt8svXSpfAMVM18aqzJWJLPEB
+362zSQJWBEBUjyAxqHXytFT4UxKgY/uKcq/sJhwZnV2e5PD91ojRHgYTUcd7QRaV2RkbMmrWvOA
ZIV3UYrmu1DV28yMGl/6BERuysPx8ktOmEUUBm6iEDc4E5u4OGNdFfiZcym6xt4XSach+N3WSaX9
0BYFVZZG9oOmadPWMZPkhNaqulgoxDc0GtPRdCXtbVLxxg/+vIV20n86iYzWY75zq6B9yCfm0mY7
ifumTwAb9b5B+kMfnxqKiivWplaU/bV0l7AzxZWb1f0a0Sw88Ap9bthatTdZAxvvqEhPtVu19Jpj
/Z6l+r1VDN0DRpAOQ3wMxp27xQ/z+IReKz6ZcAaOLEywXo33dpGJE+DUHWuMejmDrPjoYLghM2Uq
7A8tJ/ncJjUDT7E628I0N5yP7TUriDOonNbGF9Y0RPrV5QWYLI8ILs+7AD2hrjvjt7uzca+geTE4
U5eNol+x42GQmnQSFKqmVbumyt5EQzQ8kdGkj8WHsSxGL3UtmB2xbdzLtGfIAG8kKu1H0EAC08LA
SWAQhLvqKiLJDDfL9o2P/TQTyN/tNp/uyqK5NKwkXniIL7YG7n8OI+vCJmPczhpvux8XqI1SRNYV
NlQsnqXGTSWNuyxkHKA1Phd7HqlTNNcXldRqx5KOwFw8O6c6ETjRu/RuAsF7CqBneKVkAp0G03yH
R6fgRrQAx+eNu3XqPD7P2YSYs7YYQCCrvWRluOWCCcHJ5ojutPEW1F+0ykxZ7axi2kV2Y90QUFzd
yJZ9glkh8vRtX38oGoYKrPxiTvq+YU2SzI9oxwOvjX33vvRr/Bl8eu4aile9w3w65kVwFqaXoVze
xS7ibTOcCXKr/JOOvoEjfGIv74o9sWDDOg/7ap3nL2K2CIfw7TN6LezClzSkn5z7i7nI6qyUpRDU
hPXU1p+pKI+67LJVoYiOF/4wr6sKSVPBXJm0cBJ14HuvXK2AijEAbOhAcy1rBBgsM77EHHdCK58Q
qgw3aXeee31cg+PfWXhhAenoag8rcRXpwefk9JTqNWkfvdI8a/hQtQXZsqX2C5rkQdeMXWYUN1n7
gUX+rXdQPPH+dBlbozqEeyNDdYuB8QGdMXF8Zcv8DdUcgK50I8f8ByK5ZDWT3eBZo32HiS4jPkxT
i011q9doedlIPVDMvBSR9Vj10dbOQw427OdtPO2RxKBjndBJd1C9LFKrsIOu6zLPblAnrR17CA+Y
q0mIC4ESm3aGsZ41VYasJhU1Xw9tzjOUPnlVO2oeqBWC5Kr6i30CeTPgJ3dRjXayG7k+J8MAaYof
eEN/Lu+Hmu1+vItCvfgG8/lljCNvweQrD5OSf8HR8f977V+A7X+D5v5Hz8zc9L/utS8/A3wFH9Nf
YFn/+sJ/NNvmH9LRl8aYJsbS2dz8s9lWLuQrR9Bsu4xX/vwv/+RliT90FOcuUYKK4TjE+d+bbZ1A
FINmHPaVwWL0f9Rs/5oE/zYNp9nW7WUUDive5i/7O6MboUCrnIzw7tF0H+uU5S5DSmPr50X7iM7X
OZhJBAG0rb7LvktOjmqDW2rpfS20rebX7dXsWVXb+PkoxwpUZJ0GkMddEtxUS4GkWfKC5VVdYPO8
U3OYFGFkxdn6OQLjec6a6RFqL4qlGU8VwrP4JlrMlbyU43qMhjetrot6jSn5qMUOKrrSBBeKe+NY
xXF2kDOa8bZ9HJI8uLdBzF1xM+OOKqjV3fk5D1JYfoXvHDtnrK9DXXAKWfqmJmPnUYmUWHhb2IAD
c/HS+Pk6x7nlhaylb4qpemC3He5lQw4n3zpZw/nYl86Ir1dTHx1+3asN6eyWsD9xG+Sc0dCjnlkx
N6cIxcKuLQL7os/XWUCYkA6OEHB9OlNLPLJ1STlv6jc6aV+7bGbe+eu3VePWu9DNmchD83xoSWEW
wYhiJ+y7/2DvvHbjSNas+0R5kC7S3Ja3rKIndZOgRCkjvTeRTz8rNOZgDn4M/rmfiyagVostVmVF
fGbvtZ/S6gArc9oEA5Jqw+rCuwtSMwm2bV65v6qBpk+JqrvD4t5bXEIb002Ke4C0dlVMRHeScPOH
WdzDMLirKTCzi93mW6bTeIMhDjXoI8gYcX+atfdTRMu3apHoIWYqWB2XYfZuSEhNbjB/pGX+1BPL
c/Sl+StRGW4+GknF5QVuI4a7rcXIs32wzBxScRnAs5zz9ZK9h/1TtKRIUY2VPxZo5WzjkPcUlMpH
x53PEgYld/ba7bo3STr4DZGuVHl5EtghVkuaeI/8R69Jq8e3fhM8CIwp3Ab5eURMXWb4reyxC8/K
k9U6SqHrOrGYeWLQK6UWYZ+ulpib2t8edU8fbcogIpPLu3A9JiiITuFFpishh35rtPMfv5650kIi
lQFt09a+GyVTKMMzj0tlvwYsg5vgl3L6aa1M2SLlJ6Mbg/1rWpM1GjmZt2kcum1V9xdApQg93LI7
Fqu4j71tPBrLpreiZD2FQAgoHOo1etFV1Y7LsTfo9PuQuUM/pczGZ5A8CIVH8dC1PG5pOmzSjNSh
6cu2h2YdolYw/KZb52HiHIUCZOEPS3Rv8oovThdcMxiLPf3LfWboUBRP7VjtI7MnIyKxl5P7X1/+
+Usgjqw2emR0nl+fS5UjyokbjyhtxBQHGz/+kz1Zb+B2u20XYYge/yzScD+bPDYPLoAEMEuPdj+K
x3GsSEeTIMgmsr8BKJg2wKUcJOYQsQprKB0D58tKJqAHfb/LE8f8EWb0zG5tT+ulA6qJF5C7uvJC
qkpapTb3zFfGOfYq8fsfRTQ5D43g2KoHY36ZRkFezuJ3X7NZXOaiv8sKk37noB4w6sm8yFrmD5ar
tRy0UNnQv/t5SN3koOAK5hzV5YQUjQDdHzmevB9GAw8/stvb0Kk1s73uKc0lwx9ugZOzjDaqHdLV
mzZ4lGPYPEs+EqlBi8uU9I/neECUKK2Q/hmKqNacLHXUUDs7hHk5WPZxrJ3xFCPMPRUfVgevCxbq
KE5sb/ztXKe/G2sS56oE/dz20+nvr0QkxBl0FXqOIvK2BL82l2HI20ta7L3Gse81XJlVXkbhyxRa
n8MYbmMAoO9OFiFWtUq170W/QF8S3xVzC2aF9KqzbCZcGEAh5qGhRAWA6J7+/vqfX/7+u0kjPRWx
IQeFvfkOWCRZmTackBmhO3pUPwaCi1ZXCeIBkoA6HsLNw0Iu6AMTSsT4wN2PA5ITfBgVT7ENVyMP
f9mNi9inDF+HZObI8pd9G1v2S4S7xK/8fJ9Bud2aiq0gAs8AEKoayICxSTNPrG2vimktnHh4UOUQ
goHznH0z8QiGMmt3Wvy+tM34aaEkAcNQfzW0SuRHpex97Gh+GWDNRMo1j+4IfyBqq4sGvlKigm0t
5uJ77Nu9AyX7bIKCOJKKQMGsoHzHxnTx34qqfezk6D+E4fDbgPJwQiCK8zzwjQ1+iPlAMLN6H1E/
t0aAA2BQ/c5Dp2mImAnsYFFF5oABP20/sV8jpqoso+JdnPvPqp+KHf32KxMcmkCGEgUhZ6g1iS6u
5ezt5hzxdVU7xwjfMCmaGxuT9bGxA+RAYRejc2KXCyozJ8eTFSW3m3Rdd6fcAQSv+4uwhnANmd9g
Egr2KgdcfyqjSoNILmq0FE4qHAhFF20qf0CbypHOWANSAQGA2zIGwhN4QUrbDuJQWKRxSYz3644b
fg9LhHFqiptBFhCQQ4Z3TYDbhEftw/D95uYvk/WU5AvlLyvMjlN9a+xm7oub6Xnlv39RyJSgIPvP
RSme09qbr101zVdVYmtgx8mINuEdlZ50dr5pGsx3OmvHqnftOzOzJjbOdy0e7DFzYdhVF1X78XqR
03ghlWIG7UlGz2j4EYAd/5pbhroMNDMM6l06Wo5rpZo/IwyCvAMKbTqMP70KW93kmdVu6dIPI64V
o2VuPwYdAJeSXdg3x95ckOq2wW2qgvGGtVrN+TnIAaMZSujSqv5KB/GS0QOvwqUiK3jE6FDS0M1z
u0XzOuxGUd7jiHSKRnUdGCe1CmfE4aVStEjQd803WVnEL6R0FOxQygfLhgaWQQnq67DbdCWtAtIt
j9GwQXB45zJ/QKC+txwfc1PW72XKYZLCZ16n2dRtnJzI7FCi7Idjw0DjYtv5YxhVaybaxbpNoC3a
g7WWQHu3hslNCWFu34gi3dfzzslYKljGsi3DyF2roe2uUWt0VxXRDyaJhc8R8SZat5JJOrDs3lfW
VY35lxGGQASxx/uMwGEF1tG17mB4tYt3zGEA7eAY/nbN5asYtD7DdLq1OwceG0ZWiktkSP7yvXVU
xDic3RSRCHclUeiLecc9UTKdn1m7jFgskEyvZRtzQePnLTK7XsOGQKkuaAiVDZBbFOexq9670Y4O
amGAU0mjPeFIJRY7eFBCLjiz6w3wNKTXGNuJhJE7OJbXgHnJ3rPhBojlB10spBbyNTeiBT1dMqAJ
aogkkzVdhsW115klH3uYmmsL0SkQ+CNBLTBg+nrryxxTRSNB9+FVbYjpSCXfFSNvvTdLoBB1kxxz
GdabuUhd9JvxmwOzy55LSpa+uVUSBLus/PdWJMPjzCohbN/sCTK2EqRvJJOjN1X4mZhOYH+BA7tM
n3Vshyg44yOkNQPCkYjBDDQQOzCoJqmKj6Ij+XYGKbhelji8gjI4JG7QH4J4YhNQwQZd2uiVBQsc
sVHGB0Pi8XIYLLhdvc/ShBR1Vuec2lu6fDyrVCrEVlQn0ZCEUisfnUTu/kapORzNYUnvzaJqzjs3
3YWfXj7epnzEZGjPP2qLXDJxVybZuNlSb61gfKuHcmCYPT5T4k5by+7MNeXFKimxlnUW0lC3s378
lRCYClSEVeXFQQYU/wxbqbfHBA8hixcfBbmJp8yrjF0/Iw2fXP/WyfYgPVYw9VLkB/LbyMcheBb1
Ij4PFBAT7UBdfcA3cU85ZOrWbj8brKTrSs+0jNy9NEv+1gpzG7S8MZQ4bxKTxAmUdV6l6jmxvY+q
BNLedLzV/9et/y+6dVSc/0O3/lVieW7/H4tx/th/9OouYjv236YjUIYJRlX/2auH9j9Cat2QntvF
GRv4NOT/2auLfyBaRXBluTT4gqS/f/bqpHA5nilMtKSo9xzH+9/06oFgxf4vi3EkggKYHpNkIlG9
f1F9iqZjaGlm4WEIUHOFbRWsU8r31dT7qPCLDigFhv+SeeplKLz9KOYeyi8mGH6qDTkO/Tltt0wb
5MrqJlCRxQzy1cU6SMAz81GuC50MwHr0HSLOCyr+tdUgDZIGmwCmbQvpHc1KqZQVH6fsCi5rsVIC
2jALwZu15C7eFA3TnEC9tVlyku73vNTLFoOTuUs/wqU2TuHIigDy1aXKgU4Dqru3NXD81n3rUprc
BPJgzcHFCm27TDLYpIOZboy8/rAiOtElYqUYgbcnKnt6Ghm772norE3qNhBH8u6efi5QRzaLDg+v
u+CLmoojozJfnb67lcmXX0rjVmQeWUhwcjtcXWu76qxn0bxAQWF+ljwiMdqQzdBeljJaS8oGKl4T
MobDIcPOZ01QGXG0IvqTeTFjThZPGyuiWxuHhijyAY9orcAsMA0wIR+YTwCGk0M/mm8evCPOkT7+
cEI4Ay/AEOXdVk2xDytMDAzOu1XONt1rsa43zki8h/1ZOnFzF0PBDAYlPUVAu5uSZt4MwRDsZQZ2
oxe8fki3/N1yKUbfQnBsHmbQ3GfIsTCTX0KDybATZxzFqnqRhj/C3uzEemi1thOtuiwoQse6zfal
bD+LkDqHlZ/cJ7WjmMkIApjp2NfUe6c5mo2dqmxWD81So/gLg6PfOTTcVuCzDuve85h46cEJx7tR
dXI1uZSYprSWDdmuv7JKwEgHn0iYIOtgDIDtsQVLcIaaeHXNFHld5Tiruq+fLSrNjeqWAHCj7A4J
MsYN8Iw7kRTZyXDsZwK6KnY0M3z31ymq7TPiWTgng7xJRhqczajjcg+2i5Wye0pUsQOTQsrEGnWb
OEHI4Y3KmbC2E7gRahLwAE65Xxx+7gaLs6bBCJ+FUJoVDzHCDQ1l3LPF5pv1Ps4+lzwjCf2Jv0OB
NMPDFSCW5li74N49iZYKmeFWEh19HgiQCYPsXoTuz2BSGAD7cu8AfNzzrsmd4lXhGUOeFQ74iTHB
gzkc3glHmvbBNABnL5GRWib7JwAOIYQEf5EaxJOdBMt9Mp2y93hk39/pzX+ufxl5VJICWYCv9QF4
DCxMJDehEEzICbtrrdUE4STeyKDJfCqsQIZMuFJG2oGomDbwI24zqHBbWysUBr1PqrRqgR72e0I6
tJHSZu6Nf5BmITiIIt9ALMJrhcwEZvGlwYyTI4sAJXMgQubFcrtT1LJukwgomESeF3HokFVUDlkQ
fiz9VVujE8XSQRWFnYSd4ltE0m1fjhcPmUaFXAPzHT4y9Bvs6S44gF5MuisgIEZ09EpygazfjSvY
fzkkubY4L0YT/CmVooVTFJGPJ540dXJlLDdcR4oSD1UJ9ulVxmbpXNvS3YSVnJ6py7e9CH9FES3P
hAz1lsbMZ/o8qy9LmPpvIbR7koGuBcl+aCQsdI1iVOYKjORuyG1gDloOIyM1noStsmOKTGb4K5jx
1cbUChpba2ncv6qawvQOVSmL107A/TSmIOMdRIcjtSIHCMUXiH2AjFqtgwyVGBmt4HH+inlyreth
t+1BTMsR/LCrO9muRADUVh1kBTRBoVYHhVuJVIhjSJJ2LQC1mIcWljngthYAnyMOZmdY27B4xu57
9BAgNQiRwCDsXIRJchAcIsVybuVWGUOKyhINEyIHgAComhwGMlrlZDSZhVSz/BolWy8nCQOEEMFn
Y8w9sEncQjVZTaummdUh8QgTiIfoj8Ln1BY2AquU+D4Bhsm1zfxXh4a35gyPHLtaLyLGdY1Sq9eS
rRizJiGSKHJq73cdLTxOuQHqw+NtxSd9jr0p2k6I2+F2w31yYoU0rKmhe9fRu2KtymRnrDeV1o55
JUwAtCBGBwDAq39Yen/S6k2KrXcqE8uVVG9Z6HZmli4Qrv2nUO9hFr2RGfVuJtVbGkfva3K9uRHQ
YvdzUCHi6qnoawNHub1AidJjEiOM4T3FxZlABV4ph0+zSZwOZIrGeTYw10EQi3CVsqQr4BuQCxM1
uwBj8sadguhsWG2OiCnjSZItkpPCemFQxUqw8IqV2QMprd3lQMwM13pNK0Q8ZcuYl8zxNIXSNVvH
Iuz4IPtAnLvFu1O5on2O2wP3c//omPExJmRv1fpMaWwCLKGjDp9F5f/OX9GY8wwp7gTH+waZC/W+
p1MOggLu1/jAdpBJR01MAPQdZYM3K6NrRFtLns0BdiEbPEUWklesGchsvJLUFw/X/zoMXLm1TeMn
qrBjg3xkJf3pkhnDSBS5dZ871Bdtc6/Meaf3gknCWRiDZ2UNXUAvJLNrZzb5LXKNd/0WC6c9T0Rc
TSyNSeqIaatQAzp5+m2Da09HWjYcqmZyXeri2PcXMQr6IlERibRgQRQWKYzNVx7La59beMurb6MV
j86wrLWrelUn2n5bW5+9s0fpZ2+N2SBY2ySigQ2iHqPR58YdJkNW8lCPB1zSLIsJgsNalRnyN1qu
89x1H23bI7zhdFoQAXP8jEhvtCE4wrBwGal/VgEuiF2YtJuaca859x9c6r/6mDHiEg3HBI7RQ28Z
sMZsg9sZ3Mp2TIFbN8meNvtPKZzvPJm3iDNI0dkZFeK3tMH3RxO8Yz26htARn+N4XrsQe6y0rnYt
pcaa5Ss8PXd5B80NtG1Q65pFKziZ6lKUj25sb+Uwm1fp9zcs0dgLx/CSm+NXZCKS8AFEl5UivYLA
odUwykOuL9qibIlrtmDTIjTA+O+lkwmGc3iamn6kaJT3pToPg1liFfeebPg0PCOQDmJeS0HkI4ZF
juHMWdcsuPneLAQGRtFUn5mAuIF2pvE/F8qYXSXGnwm6JoeIlZT3apMhQayX+mXErrAiDgFEVnA1
ACCKMt5W9fjTyxGW9imny9yoXf1QBCaoIEew6m1uLvKMg1s3b2VN7hv3YTHWJpi8Uq1HHelAY3cX
TX1miMv1wqZjY83eJu/FfWFez7iIj5IHfIqBXTXWfKxKPOw+V64J3GGTxn8o96zGl9upFcVOZOiq
FgdeCX5o+kkKPy+ZfvW1fCkjCo3CWO6kTFJOOsWJ3y6YAQS3FEHFOrYz+6m2jqVTs2m3MLU3VEGb
yvGtbZ1C9e+Tcv8XdR5rG32FVgmu3sTQwWWXbdZBf45ZjyCTi1ZqajF1xlm4g6oVD6NYLfbS/Mxq
cR7mdDjFzbhoJJRWiefWcxWKe2YFb2Xqd9esWsRTVh7DPHMf0iXubonluzuZqz/9wrJcOkF8qmFB
9dAw6kAYmykJfzbLeGZrSqKWQ2ZFLhUf2slHJPgeyjI8wQT0E+Wv3KYxtzRgMFXNdsO6LMOE2XxQ
NKud8rtnjG/JapDiUFk5+lBF9Cp7SWAzzZVh1SP16B5/+QholTRaW0bvoeouk1Wc0Uczj3HUBAba
JbEkxRRk8y3Kovg9uEa/g1ZY2z0Y4xDew9+6OJu/TKio+KjwGYe54pGpijU44W/+Fre2IP81YorT
C6Yuc4COfljCW5YM373bbg3LeWxiame6B6ChtBBzPqRIFT14fo1YtrnfDFA5zGo/UQiZhHtcC6iX
wKQzSI5VlW3LVBEpa7nvBO7KkQmoh+0W6Hyz8bLoy8vFue1798IO8x3YUPQQxsaWQMTkaLGWQ5dw
JZOmhMfpRGsicw7BOgspI8sRrNIUCz42bJOWzP1iU3hs3fYxCZNP9A83V1O2EhI5oIxemMTliCCG
i9mVpyS3mf8XLDjMQU3rqnQ2ZnUcx2A5wnf8NsYmJwbUfnYkZEyr0Pw1D7lgY3/xz3vR1nvVc5/Q
XnFgOMlTWc+cD8AwcMOyxyyhO/BcZEB0x5xiPCoO/zcz+f+amXiWi5/Q/B+HJmCFvnpge/FXK//b
5OSff/jfRyeB+w8XEI8puKbQCJnef41OAvMf9n+L/uJ3/nN04v7DMjGxhqEZmnh/tQ23+w9zo88o
JgjxFEA+Js3Hd/43oxNcEv9qrCEWjLkJsglaUoQV5r+4/swoJSUnBeAMBIF1NFlS63gAGpVIxL2I
Bj4ahZpKMcc9yrvVKnGboV3spE8simG3T1Y6pnQ/VvoqwuGxlZNzxaXs3F1jZk3Z1g9oek7IbRn9
Z1Z1mcm2qhGOnlK7BnQz/cH/jCJOLBbfUhIxXpc/c3NBbuYGhKbm9n32gq3TGN0lm0CBz+68i0T6
JkV1MLyvaEETHAPAWLVElqfkcQ/IvrHkRyX5P+YflguSbjV4bbUv3NEOcUS5DaJjBA8DzAo6xq9e
+8klIuLKe6RjiZg18xmLsJ4DsKPf/zHM8LVy9x0GfL63tFW9LK+sBLSBGOSBaSOxp+GGLUWEh80t
K7vxElj9mwxQSSagS7vsaCtJq8J89cwecwtJFCg+9vkaH/2Yq99zijZe76xtnPaMofDp5XsYMKTG
TPWrXydH9gDOHrcSwFPNbGA4D5yj58LsGMHiZiM1GJAemfDu1i5Iz72AxCePy1NcxRAB4pn5bwp9
ImW+t4fUmpPIxMDdJvQGnIDQYIFJIwbEYDwHXfMS5WVwRlqxzpSqLmYE7N7c1ol745Ckk4RbMKhk
A+5KcfGHNANVvosdIAdFDYHMqfx9TNDsGpvNa9UzERtcbCF2xt5b53k5pMPFM7J93xWISzVUIYOu
MIRAkXJHx41p6EYUA0mW4Y+2rVdJln2ZOK9WY8fuojZhUi7GxuIRgubAAH9VaLxDqUEPJsSHtGd4
F8OAGDQMYtRYCBIeUAmHoCJCDY1oNT5i1iAJuoUPmVR6m2CeZqgMaBCAK8025E0ChzjOy02FhA/x
BuArW/qXMaqorAAokphJjW22r01WQ1/UIVJ+7FMBhM6pJb+CFJLUaeofHa+4bEQNbMOKvrr4sUma
F665+JgOL55ppz8ZLa1NDdkwm69RQzdajd9gTGnvgXVn574rfoJll+zhHHWMIjqoHIc9Kvq+2CQA
KHdNAHjOd4hnCmJQlAzrcFbq9A+kmY/d0o2gdEitdaJ4ORRLVp8MRXOZ+yTVRGU67Tv4IsCsiD6A
OFKG2iBjQVdJsfazjwnGCsnEIS/zXzTt9o7yDjKpxpjoWDMsrH+Gdnrw4JyEvEKAS6oNjXixTjQM
JYOKQk7noeoSdrvgUvoSyWxNBusw9gfPuumrc4CvwqOPQrQHulF0L4zSGEbBYvFhtVZ5wk6LBxQ8
WMb/w/vM/wJcfAJqZOjQaOXJPm9ckx+QPmLQ6BfVVXcTd/Ha83XQW1J/jHIYNK7tg06fLZuGyAgm
umTPmvtMA2bcv6gZmDNh+VFAoBk0isZJgdL4Gk9jalCNbbMDJhij42Dw/6JsmnaPIeSrcgytft5N
GnpDz5jiDC0A+NqnBS5OmgDI6Rcqjp4Im1rDc4Du0gtFuq9Vih1z+7YwaCi9IzSm66wBPPilJb5d
BJPj9AYouT1YGtfjsS+ml48vMqdFTNy8PtRYN7tIXCdoPwhtix3ETJzpww0YhKOxQDN8IBqJ+DYY
iIMC19IsLm9F93GWLiGrDlgfR4OGpEYOxRaKjwoKEYBwIgvgEqUmmz4wRTW8Iji+xUNdgzCKU4aB
81+skQYc5S3RYbn7y4B8FEBASiEhKY1E6hlnAvZf5TnrokpjkxL5/ddkIn1wi0GqA2qtaQuk8ULO
ILyGMPdRK+9zjWNKNZhpDoHyJ+09JeV2U5HthR5vOdVh/otEw6eyhNsN5cnWtKdrDflpiDUCTMOg
GvkBhwYii/NgaVgU+iIcESkAqQlJFVajumYxOV0ZK+fnfrT4yTV6atAQqlTjqGhaA9YARB+pxT5G
cfTWjUwNBwtqDsQk2s4+Prpxchq82EEdH32P3vJ7mtknKNCMsQlucdCALJmx40b9hI0HeNboWS0y
XhQu4nsRTDEHJpigN/+AcDzO8Lcyy35yePEJpqSLSXHkMVr96eZYk3zIhitIrMeQVUakwV5CI75i
U3EpQP2KEfdvPThgbTQ8OV1trCxreDMghdkaGRYTGhf04YS6HpxYBles0ICxKJjPvgFyzNfwsQoK
WZyAI1MaTGa7bA1KmbjXhRKcOpxNxSjEkRH5ObeaNTEJ8zeRfylBEfW6riv3zZIAdNDmxZ+uDxry
gcHlQ6+Baa1Gp7UaosbG48nSWDVRWGcwuc6GoB6dUtef2gQI20DSdD4Z050kUXWgRdeJKUDbyM3i
R9Ygt0Uj3WrYbraGvLn6i6XBbw5vvyo/Ig2E6yHDjRoRZ2TcFTDOosNoefegKXNGuFW1AkE4HmuN
mbM0cM5FXDBpBB1rZgR7GksXWQDqLI2qQ9xu7VKNryNnyj2wmRi2MWw7qSF3s/xda+idaMHfCQ3C
k7l091ZAQx1XHcuBINqBE8rORl6al9JnD6w0Vo+Dyjn7OOrMhPgGMRftGTr9HfN4eF5i5/e4uLvh
L6hPI/vMCnjfoDF+Hjy/FK5fqAF/fnsDgDmcJ8h/g0YAcs2tI5iAZSTsXRhnP4v2U5lL8Yzzgfs6
u3rQBDuNFWTyO9ESeph18AsueXnl0oifzFgQL2agUusLDx2DMO9C5J+OLL8yDTGEfk4U3jBhgNMS
N2jHz7aGHuYafxjCQbR4rlAUtMPJzsxvsbOsZT5U+vIDPgqOjvnqR46WLzZQghuVsFhtxB+JDXxR
QWFkiRRsMr8Ndw0QpS3L6GVToQ7bdxrg2GuUI+8OUMe/eEcNejQgPvoa/YgbI4NOBA4yhAvZaUCk
q1GRPcxIXDLdOmU8imkDoGQGWXLSiEmlYZOud2k74JMJFMpB4yi5wOKTB6Ey4TnZIg1lwg+9khcS
1ab/M4VqiUnxEe3DUwntksHntQj8N0F4a9z+ZBuD0BFIl54ept4HZRKi+9icNuy7Z+A5vvs7ySxz
C3T2xbFKZz0B4AGE56IncIBxdsiR7zZ8TrcD1FlC5lulHtFHoVtY99CwKf4AexYa8UnC3zN4Xrlt
NP4zj4Kndkyrp3qwu1PpwqYy8xnAQsF+EhFK/OLwr0QyvQrYoouGjGKxkKyT0BuYzsHXINJAI0lL
DSe1Naa01sBSYoIM2BFATEONM/U12FRCOB1F4t25wE+AWR4qgF4vYxw/TBqL2mpAKiFd41ZpaKo/
gk9NNEg10EjVWcNVDY1ZzTRwtYe8GjfK/AghyUUSMuusGa2NkfRX5jXfTtaE4AaMDbui5rFALb7N
NeCVChNJhYa+xhr/it6VjQmfiFWp4bAWlNhmGgBqjQzNmpYtp3piTv5Ap8/5qBGz/dj9Dni9N7bG
z3YaRBvX9oDStqVu9zcIudf1+FHMsAsXCgbDoJasDVwiYzKvSyt8JaYL8m0hf9gxiHGx9IjxzE9m
ZdMGyhoQhxTIV2uKNzsYnxflUpbbzNyllaxmM7qbiflAouRrFKq9L8BJz0v2hi8K3gE2prjsz0FL
il3ko7tltt5wJTEE0GBfDNtf2Ns3XEq/Gba324FVMGKw+VqaDXM/PGAKY/XSxlc7mUhCLpjV+gPq
7JmMCNDCLQ1Sxqr/lECz6dBIr0c4xIkGErsxLuVRQ4qZnlP4WbhCasaPjkL0ZXTJ/S3UeONOg47B
bForR8OP7dkaCZ6rAeBpNLJENtWFASkvUJOjDnwyfcWGlLDggbgYji+5KqX1WqqajFZvvEImvHb6
wozs6hr6Fa+kQ7Eb005MTv7Ra4RzzAIEVSB/Ev5U0hRAU+HmIcD5yGYML7F3YccJpG4+5fChbTjR
VH7AmJtkPUomwVFNYUSlls3TRcCY7mFNTyHst5rn/7PliTBsAzNQFnpkMgCpnqBVuxpbbWmA9aRR
1hTwnCULeGvgkCan/KbW4Gvcsf1+8HviUtoZfHjRZ7s0qbL1QqjJLuBwP3l119yKljbVhS+7LmOW
5XM1YCaAPs+rY3PiNPaE1udsooNcN6lAapn747XCK+gzGE2rLoZxWOb7wkayy0JvvBWuvDc1G2Yy
dKf7lBY9ZdCfQgPCS40Kb3iLhYaHOxYYcSwa9VMLWbxyrHAtK7AqoYZ8T4P03nXoVauR5BAQXpBR
VrccWjkS4RG6DADzEtm9o5Hmroabuxpzbmvg+aDR50sdV4eZ8AgaAO9KurSx862uvFUjCJm++Om4
/fA27JFpW9j7gauPMyDRZRQvrYfoyjd+TL79Nnc2v0FPkVXqLRXyq7brbbiwKhql+wGwOzhkJjwA
6O6TxrynGvheaPS7vwxXAGU9gJs9fo4FEHP/EMXg4gO48b0GyCMVJIsGpHym4fKlxsy72LAA9Buk
JEzdAUgIHEe4gjsWPuMxCpCWZmzLRkws0PcFHHse9UuFNHdTlTiTYxBARxvVAkRC2h2aw2TDUTK/
GIJANQ3Kbwz5AVPJQ1NbnG3fGlZTbmWsomGp5Rq1b2jofteC37c0iL/+i+TXcH7y1U62xvULYQFm
AAP+UrZM1W1bHTDQKWKUAf2ntLjAZfODj7d4LRBqn60YdmzE6AJDiWLau2AXdIgPmHWQQAiox9DR
An36WSoW6ZVFJGmn/IcgBiXhBGUEtJj9+JT085WdJpvy1G8fOsgGgTOe0wVpDZTW6ZrGLKknZ8Sp
gbi06gbQMmJEhjMxesbGOZ0tQZikiO6Fp8oHZHUBfmfZIjwl5AM67FciYnEvY2ToUxQSv4A6BDo5
fMMsdPJtpyYP6DB9LtOzr5oCfuVGfXpnzj8cBToOVvQZ8S5eY7DOZB81Kyc5C87b3hTYdXEBdDXw
4hi5yQ31JEGuDsUCIPuFq6Dpj72XXts+ObU4gEOdP+ERRBHzsEidTLHojAqCSdHB6tyKVidYJGae
H4NRfE2mU19mC/WIMINoW+KHPGpvcuyGr4m0zZ3Gza5ET0+cTvZAvAcfS8Momx/5OB2xA5ZHG07a
FlDBd8FC8QQRg4fTstxw2xYIgGjfQEd7PxS+iV27dN6hYJTJB11sk2mpkegVt3LE54IhP1hVvuUe
W5MOX2odU1NM/t5Txfg6qa0CwzfDCv1J19KuQJt2nIm3OuHwmWoc/XGEEQNbCLyd0LgWKrUu86SC
U+uyR5r1aK9X8yGxeSVd1/gdzPQlVZ+C0/a9W9x36aYoKEqTKWOe7+QsoNyA9T4Kc8/LihOzpmK3
sOhZsSXAubgExY1ZxFPOfKHIwmI/WFkPQrYmwDAKy00JZGlDZtpIdSpNygWnP8QWaRRIVV302y22
wUrDanvvDfWBc+gSpgKAmni50zK8kF2yiaPcOERxPu0BDb0gdSuIQ8p3tnZIjOq5GFJmEYufnEmU
s/hUE+vCgI9cmgs+nvJxnvITqZDWg4MPC3MHCale2jy1aNxOkgzAA1y4H7099+d+mBwMsgptPI/X
0BfWG0aN2FdfmG2w8ARAvKVPdwbIAh7CS19m0KkzdJomh/+FTVuAEIdzOk4vdl+nAIZS0l2SEjIE
31eUDBKioLm6FnQF322eB3dewzaKH5WrWzj7eTTdY2LYzkfcq3GXO1xVwJgfyGJ2N75Fpzu3cYD6
pfuNgMx6qMdLZ5lPqZ97+8XrhjM6i5sCYrKX5DzNSUnlRmQW+m245rUAA4LL29+nmdHfgzA4+JMj
j6JorRU1kTq6gaRAbhUTv6Llv0389pKk0z3VUWB+RJ7wEk7PU1TZQKCXTdk1uzLCzE3R4jITNWHq
8XpNcfEMY+4ryggZj6P5p226p77yz+0wI5JJfwwL2/HwV4WuZ2tW4+95RFVVzTPe6baHnpwHqAl2
pksh3OpVTBJBxVDBN6apj2Uw7i6G7k3rkxrvDD0OoCk9u+X0qOD3ruzWtxkz+Tb19fDkZz0wh4jp
BarCXeUkybbgGNCrT/2XTxy1AdnyvNgdqZcpgBlCQkfD/LJooHkk4+e+KC62AYJhcdhjj170E0rM
9zjUw9ZjjEWEJ5Ec6ojwggyR6Gb1HRNjfEh5VfYH+W/Mnclu5Miapd+l180LzgNQ3Qt3utNnuaTQ
ELEhpAiJM2kkjcbh6ftj9C2g7qIKqF0BCSEzkamQ6CTtH875Ttpjdf4tei2j2c1QVNV7gdeHYCBW
zimhOoXt8rADyFVO1BEoGjLlNyCY/plcyt5AZUaYlakbGqaxR2SiM9pWrHbT7kdgLDsnUJ/EDFan
6pcntLuXi8OAhHpLNISDGJABbKGZmH+t50l2vCto9Jh6uD/7ZFWDGDrmvS5mF+w2OwSiLEKDu/FW
J111yWf24XpjHbW+HveFUz4MdnxmBrMthz/wFkArZkc3gUmvfQ8upY1beNspp3y3zOQVOs5bRj7C
GUrKtrdqkrfE8LE0tB7M/Rhutel5wJXEYWrgWGfBfEVOfLPs+E/2V/EoJKRZweSdHhezPTs0nimV
PhY1MWZVjuCdLuScVrNN4oiGQ8Cb51O7fslFcjRLOmSyMOJqlTCimTh7dkMvboQm6ohLGrw5bSnO
OER1+mLxK87TFsoP6TtsWv4gFbR2nUId1gUq8nvrcSJafl9Rmg2MVhDRsFcUBFTZTFzQi9Ij+0u3
z5CEbT1spxyv45ng5q/FXcU45kuglx+DmE9omS5xs65nbfj55NhuCBi+pu78K3bah9qsyNVIj5SA
N2n5r4uRP6spn7Z5512nYfyY2zLKJ//dtb17Ou1JSboL8buACD5NNXY+y4r3qGO4bvrR40q3jkkM
3qL/xteApc0Yg0OMJjJYMFMZbcqUPef9kTAcHRv6SeVzc3Dzpob3WQnl0SmWbjgPQ3zgvYQb1mPU
7wmT7MfsO9Oa90KxT/EOs/0KyJpvZj6Wy7Tru4G3dJsQrtLzDe0mWSM7f7jwL3wp3hOj+OVbrb3X
Zf7SBj66Rh9Bqvm4JNCJLLr0c2uPn9Lx34iLfO8WxKmyphJDJaSbO2vymUF3w8XmDY+f/9QbgvC6
kddBsmUetWKyki7M3Re/ZrsknRm5IlHN/qBg3Fv1gxq1er/4qjv7kLNAPQtjM/jaeNM7JoKNpC9N
SkwFDpo3ZnuI7ZAQwAfFVdUFzwWEqY2Z2PGtMZp3q3TMN1Z0IHWS/nfjVATdluOfpHQzxDbFRy/q
D9c3ikcENlT/edsSQpaM7q3DrjS65odu+A0X7mAQU45pC1HYkPEZpOMSjSkPjR8gMwBTVp9KRGbc
SxQL2iD+GAhKQQ/q3c4w2nznldmAnJhWBh1pAK7Aemm64a0vq1+Tl3VbxNMF5JsvTVCmyZ5dUFYw
rvQ0ATyP8RnRfVmy/ftNrbzF6ZarFpQBlHLfnx5Ss+VUm2cjrJHEkulu0WVo5k6ymgRKlB36ZDEv
LDyjTqvss60T8Y7JdO0Cimq3cDKzT6ouCcNYAk6SRyY7XI751mW0mWrQyKjrCGqPKxZhUvnntH2t
gnpXlQPpoAvOVEu7icJ4rB3kiXM3X9iKkAg4NzvaNSMae3YsTuPuZ3An57YHMeBlEKZSb3xEp3or
W9OBuW4YIVN8LCQa4WY4XCG+iJtLp3QOXK3H7aiz35PFNptkHca4empQaWFHBXow+Lz5lREDgMNM
gFgg94VvYx25LyObFcvBs93fEhhMX68bLrA6V+YawzaoeoPXv7efMJi2EhJjk+ccCnrw5Lo260PA
8LexH146zLKncZjMSJeEms5Cv3Lw5s+IL/+UlgrChaYaM+3wOhLI8BrqXim2lcFCQiQF9SPsj6gu
1paNIDoIFv53EHvM8OhEe4XvuSjoirtia3jN/NJJ6roiU6Sv1aj8rJZfsbEdSvaKFSgJvAZHLbzt
apEnhlNkg/+V1BXWXuAfZ5Qf380F+bRieC+M6UFoS3ICk1OhDvFLuKUp2dm70e/wUiHvpGMoVfFo
qtE/FToNmoFGbgvz4ntJmmbnNiwLgjJ7GECt3VkzvrbWYFy6wCKEWRjfvUBj5vy1RCLXkaysIoT/
ryyeqguOgE6UP3Whv5SIl+fOsd+82HwVXu/uGLuLo2gG2qsWrFnB8n9Hq7grxuYCVG8JJyUuGghJ
dP1Jk1cH1Q1PJEUt174nstgllUdnPhozT776oj6L2v6czLkBCTaW96U4FVls3YchBwDqWSebmIYt
Ji/WCyRxhX2AV8bNC+YnhukzyG9X7l77jU3vizgWY2dY0PAQlLyRXPHamPly105zinln6ocM2M9L
JXR05hd/1S3K2a4O2Eh5SHnLI1V0PhKLToSU7+8JQy4/KdzLoRmjxpLfyaCxjKx9whNLYL6ZYXjb
mU6QsVq7H4M8QG4Jeq6un9waYpnDdmQDb8MijsTmWIuSBe8dOoKtwmkdCskeUTPpjBFHIVTqvgpX
OTt2nitm1XEzK+yTvtuOczNuWjFahxgkqz5XcDyTtmEogqVODd2+MJz2MEiMw6XORLxaC2Tzj2wV
7ekat7k4dbYfzYD3uMNKqXP8eu/wgW9M4cWst9SXHUyIpPwME0VwLPPAO2retbYbSZ4FUbdMKQ/S
erC0KjjoGA2fFq22I5Iel3Om7Zfyq+S5f7byNyfBHxL0/ikjYRioLzJ4I7YOXV5CgJtJm53VhCEe
R9085W8dGi6cjhphxdAV9sSuEBMTd9PGYjWdaQmBGAGidkRAA1JR8GKV7OJDZax8MoKF1eJ1J2cd
Sbq6fmb4wGqMYHcDNl/oeIQYSJrkjbCDTxCx5FMzhsLNm+w6l3i9RiIgWpDNbmIe2oCUezDxy/ey
ahvi3KTZTUzeVhTPk8OV6kap7fCUt/BY36wKQ0BX/RaE2DMcZVw1ueItCWoAqqyb0Iqt87p0fCl9
dQXigGS3N8zghLCBGM1mPmezTbUn9S7yhtZ7yUvnDwrITY5wfm/qz0nC+qla9GtRFb/w/L3WC+LU
YUC3kACV3MI+GvYtiaY1mz5rRj1Qm2c5lS95L8toYfSNpoCMgQzD+byiNUrvo4G54HZha3uMBtFr
BD6cjrGs1FWUIHvn9hO77q7Anb8hJb0OZRIrCJfeXiMsYqsF5K95TX7ykcpvO697dnDybHVYJZvO
CN79keIsbauX9d7flCmmZntEteF/WjWbvLwu+o2bzM9Ctz6DCnKbOaCLTHMVTlI+NhOJb4WttKiN
y9/eLPJdgXvHzOJX28/HxyRvr27DQ0AUFndIIKm0GAoK/eHvYwbsWeeH7o+pgJFjA+jfB+TG7yEj
RkVi2ddK6eNh7GBzAj/rttOr6VGg9HA8tn3BLFB1GD7as/3/ux7+9N6zV3TOHBbD3FFgf1cLYzaC
t8VmsnR8mNn8hgwThbo+DiE0QV7lS0C1lJX1joHpmUwzQArNO7t5M+pV+jXjgd5NmuSlQZIWCvYo
LmeXYnI8tEsfX331ns0OebcVOuNYUXBoTRpcCiI0TJ2xeerzKpFC1ftiRvNgJfFJS+wPy/DInyZW
FH5pQlIhTy5uEiMlr4rXs2WIeNcwxj87ak2y7eF2KZWrN08YUbNgeEGN905Bo+/blpZhFpbxrgX6
vV8N8RWmqVAOWv/cV+aeX/szTrldbIYAD/Y0cVgAhRzRepgyuJUgQNl4TElUevVzM1v9KShym4jy
jGWk8pYHKt0b7uIg0rF7ngUVfRD303OqQbnzm/TkWmVzFVUe9l0u7xJ5UwuKE525/s7/zoEiJ2eX
wJAiMxWhFIlWoW178alDBHldeL9ASBlZ4cNrmfOEDhXyiuku0/XvFyIrhq3vM8Obh5h+kouJtep5
zkz/0vmiAXWFYHYYqZIwE0QWrwH8e8vjHOsvZHUSyT2KmuQXXvEQbS9tlVnn3hSfyokxrhWqf2Tw
GEkS064DEUVRu0jGnkOCy7cEwbjY4xNB0lY/sg/r9RudQEqNzVseKhuib+NiFeIpSN3l6iQga6hC
htCQk9zHuvXleyq/zjwnHvl7poG9RzTJuAqIBZ6PekfyZXZt2uqaoWXelstihkQ04yvGhh/WgToZ
dmfs6sXW73YztMdKp4zLJhymQZV9NVrwqpikXpyEnMS+NcEhYqxGHO2fegmBYcqCx7Rt7EhYmEc8
p513bcNaczRH4ohVJbeCA14tpvWwqDSS7pLxb2ydDC/PO6p18BTjjYd5mfh3zeu/USOYYcawhFRF
vEG91lk7mwIHE3M1k1y7RkdOLdTGAGlWlotHGaw4hqo/5UWPSj/X8fF0uIMXHNWZkz2MuUn5PcCd
L9WQPYC2VQc+7Ldc75HUrV+ypDu20sZsY2lbV3qKWaierHcmqpL2UgRefyhRMe3TEYVAal4rOy9/
xceka6Zt6jn+bkGP5VYORY8lm0MdM/wAR/iLYrY4kI9LmPqqg8npI4Cnu5w9y7TvWNO6IoMWEVes
cNuiOMWJxIjfCS6t914ipUpQP/2QGY8JVLYliYGZtVezCF5QnBRM2XPjypTTO2DTViSEi0csPd7D
NDn2fah6O+oDF8iJ/GDu2V/rGn7BkLRfZqVXLLXGICzWUC3eIeI6cPw8dEUdMkvML66/BPgH+4UO
HhikO0GCSLyYni73Qi3QvEMcu/XWlHH35vFgo08sq0hIfQ89Y3khlRYzk1YcJp21QVbNdxNu6KFt
G5a0BTB1a6UqdpONm2NNCyW4k3l4+ZRmVMu90at9W6W7xgXbAO9ooIlmilYtCXMTnHBRry3Xcq6Y
cdWLH+J1KVA7s/hWoo9PfptUrzbGd7QnAmIeoqzB3tKVspyC0hbJIDvp/YQayuLTA2UjdowdSRhq
4+TuKQQPmVRXrHtPGpv5Y5KRaopj6pCp5qkxXDTv/fI+t6KMZmvII7MqfzI5r0mbi+vIdJb6Crc4
ksbYs5MByNfpogoJlGTd2EKfMsQy3+oufkLrKM8dHr0W9RYdpn5psdlYWjr8yJf223mUZJ/d89S5
5x0W077uuh/2MP6uM0U6moJLVYeJM/VbXqJk+DXiW6Mol6bzBquuPaQ59AEwU8jatFc+YfowDH+5
5ZtRNaINqLQYnK9xbf3Bw003hgV76X2fEU/hx86xZRk51xjyXQ9Y1GB3185o0ofWc675HNc0LYu3
65/szCV5UYR92t/AKJtnrnCL8GQGXQlICbarf5QFaCbSxKT6HIOKWSfnJ9QLLgdLzxRAIznx5tY3
kHD1fk9xiIKvc5aLriecSB7GLBY9RCe2eHODsTYPQY+8lPRcysFi2BjLcs3BKW1MuukHt2AgZIz7
Ps1OleG927MOPaaR9U4M5bcZUDloMdJMzUzuxVJnFzegSsqQ3i6QbmAO0q88pXMeAQxNDwLdvlLg
uAavetUgTORL9rtejOaszZt25BxIF78/OFp6yMfYCEcnXyO+QKDMjPXxHVJ0Th+BzBFOlmQnscVS
VYwhlhxUdPjMHRDQtwaOMwWHc5PPWgTA+Zyh2OLxOjeJZu9a2zgaQ/MadDa90h9bZsW+DaxfE6Qs
8r8g7mTYdbnFU93aVzZhFp6v8n2H6XtbtBPWXMSYaYbLlw+YoMWe8nbFLDsFPxXTsXLuunOXB3+g
R/arvuBLHz1tT+r0m5NpOIcAQzEI7rMtEsjVxpoSkZsb387inJbFwcpSTX5IPsq42w02l34uOUBM
8rZO/nxrDTATLnlQSP34OHuKKqHYwRT1fTR7tCL7cWjJ1nPQuNmSwHdneGnj3DoHlfxsSFxjZ773
nOaJ4syF9ZBVV3aYVMYYK11Ril2S+pc8j81r4TBThtp2KMF/btOgxYHerhd+RJPm9JSU7CZKGm22
h4sHFDWFyDJIVMot7tylmbFeK2+fKPfJyn4pFdvnYaTKL1lRFuMw7srYmSnaDZx1Co1ugFsSmpl3
BwuafnRN/uEV6Gks6bwNefdhFGseeWLe8rmLn3FuIO3ymteE2UHt5ocg7dQ5lvpva1VaGpnT/gQk
6ndDRF1T4+yiG4VQgfarDA4+PUDoOsF0SJXPStySclfwAYdGWp4LlU9R7yiHcTuDFIb41ob5pb2z
O3SSo54ybScimfmxmh/TXoJVVo4Z/v1HM3bnR6vVGRHFFeYOjKJbv8YVhTT/uQ+idPDVH5fRH7kw
GHMt8wnYEynprJbtWT57nmRI3J0z0RpnQwRPY1HVkduN1S52s3JnwcVhKkpFwwDdaZviA+osTVII
OkN9O0624Ril/1+iBrHt2Zn87tBAk9nForyYuqoPCOU3ftx1mDgpqkVzS5YgJtvcJzxOuCfH0Jrd
KNm4aFixPCQKDDY4XirnRS2Ixwz6Wa3/zpoONYe4mpZ1HDMDGhQDO0y1CS/7qRYvQ6KhB2v9syN5
ZGfYvQ9OjSZ7BhHS6r5/mAtXg8OGxMh38TV5KKocX/f36bCQwadPD0vZjD8MqKDbZK5NUDIDohp7
4YOZW+2cGkIS8CeMrRUz+9Uo4mDNW1kkq1ua6/b57xc0lXWUtuo5sz1eC8DWaHktiD/rtGhmc/rf
96pcs9/Yd5tv+W//kpP1f//tX2ItfjQVf/2X/8l/+o3+5fv+z8jfsslU+S9zL64fPK8fjAa6f6Fx
/vP/+6dHRf9HYBiYP1D8Wrr/H3IvPPMfaAd5YXk2ih3DM4B0/rtHxfyHbjr4WhhMWqu1hUiMf/eo
QP4w/lpbkLG5kDHs/45HxXb8NZXpP7A4bdem6fMMy1rZHobtrUFZvz+e2Hj2/+d/Gf/bHGZ/kqYG
9RHX+bZbsuCEyj84jSZ4679f+pz8ecO1I3h4xbEQEnweSzc3ky/ZRP3M2ZMvdJdlnPpYVla0vgly
GlzX1SSHh97bv7k5VUjm9Mw5Dc5wNQ93LoBBWwpVvJddES5EqG6bJtVvpUOG1CjnY5UXf/Djz1cB
yXtvjhhsUxMz6eSgK5/VY99ytEh70CPo4ufa18S5BcC/n/3l06lkfxb5gBzHXZUs1Wnxx2JneHqw
kwC6N0E69njU1Wtd2v1DJ/QdCrhbDCeeWh+1EmPdV6NY/KM7Ghgv2ZeA5hbh4NYNur3qbbG77mgO
w8r7T/3dxEU+eJxwe4EbfjfIjvSKylFXy4J53HnZPmeKeCioH45zIAgt4HlXvU2gg19SBkzVDX7Q
TDP1o9VpI5wWLoQn78lg609ZbJSHCaG1x7pOW3z3eaQfeRq0PyVLyEarphNdFdDENmR0RiPbLdCT
KvHPL0NTZDsXO89WQ0+xSelX96VTEhzsNJEgs4ODMYONBJEbgR6fKDgDljWZT9Htn2O3d0iOtGfA
mGQg5RoZYgyEnQt1IqMkYl9vgw6tnkr3JV+L7b+NwZTmL2VgEEmmDT2qmq7Bxaol1wQNeIiipf1V
ByIy3LF8Yyj2ZVp1aBoye55s9ZAGxDRtXL/+idP4SZJO/T4kNnGZFpYN4Ehg23w9Kme6x0XXxSOe
J3znvb4Qll36CERWSuScHAZvbO4xJMmTocsvOOMUYvOvnL1myHJpUzVgCOOEowblJj5De/4KkOGN
tfOoW8bqEABP6jI1Lys9EiPHA1kd+47m3KpNQJk9WZ7NdS6pMBzN8a4NAMLDL1/P6D6CUlxsOf90
iYw6Y6nEuash2Tf8irhYQo7iv7wMKDiZ1T7Q69tHQo0mOKz++IToGUnwoIs/MC2cthu+ENDjR1pn
5WlHJHix4FUkvGWIJsTYfVMP10lQUE0rYMMsDPsSjIlJIki9AXVRH/WU7QWjFZjNZXuZUZZtZLuK
qse8PXl9epSAa2Z38s76+qVbSFcHuMhs2EtDz57yG9aqIPJcWmOr6bvT7HmPKaDsLaeZBaOuj3cA
uw8FYpmbdKvfbazFF24knpnYCMJWkCcxNI197Mv57vbVXU1DBW9VhJXBOLeaWTp6fvog4RpEyByA
TzLOuDiopfb8zUM3GU2IDsY7jmB0KPXKCsBgpV0s40YBRtmtzfKnP3rfObwhyIro9/FV7fvPykSt
DaBgPg9s2XeObPRNx+78ITano1OIA8P08d3i1YEpirnYnNO9F125dy3WQf2CtlEl421yK0IxgPwa
tfA/5yy+msENj4HxE2FFG2EnV+dW2QXRoYrEPgd9nZNislW6/oAgg39fjBlMEKbrgT2XjxwWKcgz
EtkNdqWAP1BlL6hJ5YrjWLzklOIY3Gl1OUduPWN50JmVrfTBcb9kS0UJ3Mq9UeDyhlteRFafY25G
R1YOIo0cnO5blN7ahdisB/Zwi1RqKyvP2dcM4mE4MZ5tVTcfSWlgIWRfXazhY8A9xoR13Ioq/Sp0
F2CkyZ7Cd+HkAiMwkeW2tKnl5HSISZkTEvHxB9rbZSHUq2w0hm8xSDyyOUysCues9Q5L4sJSYO0p
hywKCmh9WfukI+OPard6NN3x4lpJyM1tQTUgUzSD6jxp3WXK2EM5Otc8ReSI5u+mg0vZGjpi/sln
5F46B99gQmqlhAks/Q8GTOM2o+wmgEeQ0AZ5tcqPLObBEWQZrqzeuQ7LRKhtkEXm1ODzU2PIoOvH
mE2RhQOJRuTcu1gKhWveZgvVlqWPP62s/jS0EWhllX95GkJPdM/0YMv3nGm8Ig0t9DOJH4sKulK5
hSDEIOBOd9Dnl79bZkoL1ImkU+NBQaWb3YFdUvq24KVzg6LednGGu0vQRsBCZDEJ8goJK9AjdsBD
+adTNhcvpgEcEmNvNFzrNM/BrmqvIxnfMi4TbDseD689nUYDh+YqkfGLK8qlyB7WWyZ1v40CXeNs
4ldHrwC6l1SVjEwmuB86e2M0x0Wqe/zk9nIGDfDut4D0vcy3md+kEOTQuM05WjQwJekWeNG3WghB
zCqz243tZ+sDtacT9/cDFzGleSZr0b+1kCqJEMK20tE55vp9DNSPyXOfmsA9oVlVqCYuCn9nOSvy
GlbsMYDq52okhQgQLPJ/6IW6++i1SAsW2fGSSIwfQ7Pc8QTurQDKlJND5PKTD1czHheZRKxaSRLE
+rYpyG2kET9alemcZ4BAiPHKk9vhRZprJw8bng0GIaz8Z6Vne8tHJo3IyH5K4mJd6qn+kJflqWOl
+FpNmKFyV726AGdIL4dr0/sw91wUF50PEtPPf3lQcnFOtDTDTCEivD/1TZVlcR2H1ySojItMreGs
e/JUDr9Kq2kfCjVNd9DJO2J0hlAldnFwTQLyYtmFjddlUQYoG6rQQsC0N/6qdT2NghS2E8FAYtpq
/WCGCDqihtstlHiGb7E/vmiLXkT2hOuDGAj5VOfGGofxu3WC7omeDHLpvDRhG6O/Ktp6rzTMCYQR
LSAH8uxQQLxdU7zBOi7yRu+S7/XpBFtMvA7OfUI1HpV1i0owTuCwWhrPLOzCi7CqT8KDfhZmo4Bd
Tf2PwX9vphSZQtpON+iKcqOYPRJObVURU8y0tJuPxesnRJwDclrL+9DxiF6DwomMYa0jHexIOGUQ
4PfWu9IaH7c+yCjCBrailxyesHJASgmydUif35puXe1ZMkHx1tlKF6yEoyQb5c51uG0zv7khSvTg
LPny5ElcYljG3NSVj1km9EduDCPeaUJp772ePcFYuDWagXdkmnxg8D5tpUFiqyHYI+rtr6xxupM5
AgCz4JjvClsG5zQprkkFhoH3tb+r7eHmsKN4mFz8aR5F00lWOsKFZL65IC/byuoefF9seh0Jk8lH
fg5i6PW1f5LQoFGL4GE0EzzMiaUyZD9Sixg4uNGsiTdrSqb7ZHabXOsEoHWx50h1dqoXzJHMKt32
q3GB60Oih5G5b0YcQylKHrGs6ZHj/XElaMvE08wL+lx1ZL9xWNZNSqWbP7TBL474H4N9RdoH2T79
LuvBUI+ooRptGJ4m2Bnc+W04o+vAycEqwlbEZc++tvXGWTzHeD4KSlQTaMOP2ZF+pDcTcl5acVtL
9JfAWvuHKr40qr85bKTRSs86z9iwHXMxbJsKi2eig4dhzQxvnel4U2Mk6hI3CLWldcNaZIiw5qA7
2Wshkrc6yt3Y6nbY8PSNNxBqlvZaux98lptL5x8qnwC5qiblfTTenJnbqxB5/5RgKMYiWSXXTNU5
c1IUoh3XJfT8RG1bvX2a2bgeOs31oyk7mWxvf4w4uG/15JzJ/WM9O3r3xn1RZLogOWBCZkrrXJr+
77HCW1cVznDUXFxPutRCJH3OfiFH60cQxPq+9iH7O8P05i1SHNlJNvdalAwD+SP3IiDMXWXmRS4X
qGIhM7b5YdApeJJUPxCeFOyWVjv6hTHea8eZ916PiM5rk2uwLO7ThOF3yMWDJXC99M1XJ63+YaqE
tk1eaZes2zhVJ9kW3nVmgRtaNZPRPoEpaHZYmJUdU7wi6fiR1M8QrPX9PHfY9TA37Ga86wwxRH72
4rwKaSX2OcONaGK7EVYdzRzqQneTAuPeBuw/LNMBv1Q6wWHMQblnCU/Q5BG/p7D1tv4DKs5lp+HZ
IPIM4lmEeH88Vt/66qXEm8wv7qmjkeasn2vnW7O/Fz1JLmpaw5v85k+C6VQvXmXMxXDSeT7Ew+Tt
EtN6U0bww9SkSUiZ4zyxFSWdLKpaj9LcWVY6ATwgrXiW2vhWVBDo4rhFXAO+b5d7pC3AaBGJnCLM
8lzIbULI2uNktF+563y6NnvGOfN+Cmg7BKJU8yEtzIPjq3IXGC3KxUXb5Ql5EiZWzHnGclMlKAMg
YlcMx7HYjIuzWid9IK2pq6F3HEmFWyDaEOb4JqckvxtkNYUAmRkA5hJHRGmz99CvQToE91olkNL5
HEMec37cyr0QwvXiyLG6xj4ruikvD51MC5w3hM0ikMHi7wev9SisR8alEU4JtMZDQDHKov3IAgh1
n+F+6HT/D66kvLSxXUP1brkXmvwxaVnwI5uXo2tdzL41dmPf3NKkLC5lW45ht96TgwyOXZ/UBzdZ
g7uW8kigLEpPXGD4SRlP5VZw0dCMOJOmsfSqaXPZ+Ua+PZh7286uMskB9Vj4ptGCuUNa7ETjtXcs
hZE2ieXoCIVWZv0UkbaXRdbgbQD8xRHOxCsAdDZWz45arCeQwohktMTdFmMbPEyOYpTmD3EkPKHd
CNBG8Fp3Bz+GBJB2LHPNIil27HZArSuPyiHrK4g+2q21RXuCIFoe1OQxcoYGViWrZR5fdskbYpro
C2cx4tGPrZNBmgSjT/AYTOV555tpcISC99NQnXGtjRQhKMhgzuTkODr+uYG6cEFA/76iHrEKIUyi
wwUZ4GGg+gh81vXSjKHdzM0bv+10wfKA+E5IrBuIGZ3U0x+yWKFtWFf5UAi6iI1ISfSAaxyTnD1K
PdYRNm8yqkmAeB5hhCHULVHtN2lOlDB2VEx7X+bERtym2XAdtYMOZJ5dL0OHpKWRIiXmpFxitcVf
ghv5e4HUQB4up8YXF8PJqtDq0otFRlFEuh8KnbmIWicutmliHVVWXcTwGcT+c17GF50Lh67Z+yqE
NTCNGR8XOktmod2mH1nwkHOKTL1jLawOc4lpFPrPvYzJf9Jc46XsCdcubffmWhKIcrM8F6Pw7sOh
GH2a89Z3SBEDIpkCbUV/tuy9xL86q3ZYM1baeXtqS9XvaHQBKqqfPsrojWMtOHKfEzQ4LvV7GfBq
GWv/52wCrRZpQvQaU9eCHczIoHzjK/c4UWQfxzI5S6MPtUqHbNHLKDUn1JQNsSNZXm9BL34Zfupv
4iwlvrxgGuEXTIfcot30ppVHHb7STTVmt4zqMlxsK93WmRt6uf7LSwyfAf/0mudzpLP+3sFj1yAk
bBhRPMdVjWW1g+U5iUclQ7WIdxZCJDxU5atS6gWPEvM9VhDdQn9UaiyKxXevjfskR13Yr0oCqsir
oadVFNfWt5ZKBPFig2Of9/6QBAeGH9+eVS0RO1go/P7CpDxpy7Pp2BFKGhz4QNanQvmHuNI/GznF
N7XC7AsDfiHLimy3ii0xZ/TsV3gnbG3sqnQYvGzgRcirI6sjc8LyZ12Sk6LhywRS0g5ElC79CZkP
FBl6SID8rMZvaIL6a45IpE+ClT+essaxRYAVpSpuDMu7I5g9AqjJ/0HVZSbngpg1ekFHnT19IgFA
0aihxqzpN9svVweXpxE/9sD21t5pPy2v8llZZhdjxNDbNz5ic5PsAx+DkTVSAgn2KccgRhZYSNs4
AGZFoOCY9h4jmHH3Zmh22vBQ0LgPeawxbAMnRUiaBPeO59SoAhJEe6CVzZA9MR39IJ+gvshYLwkL
XvMN+qKk7+/ysOPRaHWiM7Ihu1Pjnr0qVz8nP8m3/qi5Ww4nKDhZkz4taQGHxRPyBwdJyDdod77h
ztHAjOhkTyokV7MG+snlh3fzI5MoQnvbe0cr8ETC6BMuKYGjO+4OpJ5mIUboiDDAnzmMkiu9ADoX
3oC4hVj5aQoJaoGoqMMKJUaA7jF+DDEt0bRyEfCo0krR/1AAQoDuZAujDkPKZjipJfnZGwAKlI5K
ES0KR1GzEkdi5nqmgCLgyM8kE3eCSv8fSefV3KqSRtFfRBU5vAqUJUsOx+mFcrgHmpxp+PWz+syL
607NXI8tQ/cX9l7bu7oZL9H660suWptDjuVT9mb06c/keHPkQwnKHca4iW+FgZmgNGCPVSHARD1q
w+RwmDPD5g8oppo+rBY7eS5j7b2Mx3Dw8+ydZddTy8YHT3dWIdq4ObNdPnTstjbVqDFbai1uhr4M
a+7tJ8iWblIkW56k3aQnza6r6seycdyb8HuCitiH6rMd+Zb7mOrgxHQH4gyPaXu2XP88ddT3foou
xkhYog0d0sK0eGl9CqxVH7OD1n+bLvsajcqzKyfxgvjI2VZ5i1sB8I+3ePpdAB3uyiHde2ySNsN8
LOiKzniBjHCuUK+79RRy4q57IAJn/7Z0o/smAiVBkatFREFeoArpiQd1nJ1nWRej07949SoSUpna
MHIOHkZJwDAYH21Ys1uaHivOpT3GsW1u9dhsa9OPuqXgbrFcbGe0r5s6MPbCTZh8AnIWS3KtIMfJ
pJovCBXow3EJHXi8OVSpAhUc1QmHDpPqTD4sx4if7zBz/rUYu+2GofiUSQPuG3+iHwMfrWs/ONSK
rOA9kJiw4F7I9Qg0U3NqtF4L104m11VgFl9ijJ718FA22DedwHsfusnauHb+RvWewxPXoAlmm0To
P17Gxm4gYHm0+FwT6mBhRlUau3uj5ZGpE5+/3gzJGGNCmI930PjWkfhI5jzEdnnNepnygWSPFtOs
VpYnWVLDsf8+F70R75PaVIUzqKzmD0BOLRQL7Fy0TPrGnaZnfPoEkJqPFbrwmpHdxiLwe7OOLTIT
4TFB7PABDi5ZDNAOR+i6/ZxwCOYGPEYPLQhmUg6u9mVBkbBhUvHKnYAmBEceKB7naRHZJUEWFLlB
QygwJK5sJIKmqBg80ZMv6BU3MTvxTi3HkcH/oQFX63IHxjEL9Gxnz0u1NXkDYaC7B4KDe1GKLTuJ
cb90MGF7npEq0U+LhhG0HPx5d+Vgk1veNjQ0JQcB6JhTQvSw+2/Fr5b9mF9hhSsBgKukACmaAPoj
shRQCdhKLoCm8LdUAgLqQogotEtKWjAokQHuN8AfSngwyTs+ClKS8DWEU4Maa0RbC0KFU5eQnSAj
ocMG7W4wpltG9xMWSb7z3F9pO6RoNK8dCohGSSHKsTkjoAcrPTH8TQ6eXnBLNB7xGivyCbclS7uU
GPcGHB9lse/RXMRKfJHM+lcXKM41oTTusNThrBUvuZJsuGg3hBJxCOoqKJUoVmPkHQCbOujrZdG8
riNiFSOfdpntpAfDyfegCJynFEmgg2pEQz3iwblUYhK2IHdv9OuLSSnDI1H/bQUMJTtnTsF98q7L
7OQS27Zrux2cneRmzWh+JEbuvIMMioA8ByaVfcJCMw+TxcqtNngSOp9RIf4tAerBuLSAzUKCPoaT
PhTXhHET49d2onUQ1HcZeyP3aS7xxjXxt1ygOnH4eD4bL50kFwpoyO9KpBMouU6HbocuLqoZefX3
ROsJoVfyngadT6sEP6AmqbmQAJEGSowFqiAPdRDi4QVmBm1tgHIIvbJ3sgMTzEn6PooSh3yKuray
VNgKwiMM1aTnIUUyZAEhRW8Pvem8seP/GFAtGUq+pNkImRx2iRU3lDdDEsrXH7ZPHdMLrY4s6GCY
X+J78Gz1w181D3jBYslwURgXAYxUgxeRuyahBFPy3FgBNhcDcTw8Si4JcywjXUmxRiXKslBnWUqm
FSvBlqakWxYartYygDMrWVeKvqsyEHqlKL56KsLDzGg+S8rgyBv/hJ17QpE74jJHMEaaU7GrlIgs
VnIyQwnLaMNOrZKa1Up0Viv5WauEaDmKNABfgRKozUqqxqWPuBgy3DZVQrZSbdkGtG1893ZPJJcG
Uw3hm60kcI0Sw3Wo4ihTp51QQrnJqJ6gndrn1puu8ESWsNNmLNztzLug9RZqA0R3WbkQeMJP4ylB
HlakM8P59U+LVq9Voj1fyfcsJeTTlKQPF7N3EErml6L385TwD4hwdyz/iQGVLLBSAsEepeAorflW
WktzxVutcFYICs18KqOxrv6D3SkiAnf7a4/+kJjYaFKCxEVJE0slUrS67nENJPgAsFiULgNatNjN
sTFofxYdqFSffqP6RG9O2r1VAH7rrHBAF+mij9SUUDLpkExiJcjPvBH6sUdPOSphpa8klqBmmWkh
uiyU/LLzc+CAa8mWUC0y0LId2sCHgaE4ekrAqbX89XA3KGEn+owrEpM/uZJ8IpruDyUqUJu6ZjQJ
5F50AfFnBQtCAtmhHfvjpDTH/770TfC2ugYxVkp52hjsArhAMuT1WXazaI2VMJUcbHgtSqxKlXUa
lXw1V0JWG0VroaStjRK5lkru6ijh66AksLk6ppdcY1aWtmbUifZv9U8yq8Szs5LRIvT2jwYJFgfI
bgIAh9jPK7LbYiTdwmd3xCgcO0tu+buJsR5vIyXDYEw2DZEGrqYejpkdnMoSM1U+BKQ8BUUSreZg
XOo2eUNNIP5bJG01U118KoRqd8zq740vje06yhNHtYykbsg9jGTm2Epu3KA79pQAuUGJLCHtXjgD
ZkRVvQypFzJMaI++ScK8Obj/mUrS7Ctxs4tCJoyV4BlE2lOz4kwayDhfK31T+IV4kBW6qtJFLo3V
X8mnF3TUjRJUd6ohApOp7Zx29K5BR20AffJxrVH8DGiyOUXR1KDS7pRc21DC7bzGQ9ZW1h+7FPpj
x9yh8L09NnH/3GuFHk45ij7X1fxLKvLx2cW2o2Ti8EZpr5V03OKpu/77EithOXsUvMxIzQslOq9s
VJ2uPl7J9tZOJQd10jBbSFospsmIbH1WAvbak+8tKqNDahGWUNs9V6aICIYG4YL+XSghfKwk8S3a
eEONdgcll18S+yFoSp1Hjdek0WsbNWUynKTG1FYJ7oGaaIeRIQnPCszEzjnZtBb0tcaN4IDp2tXd
NxLonUMs4HM5NEvk2xnohMC8C6X/dzum+7Uw9B0tifmOOCKsVnOP6AKjQGaJbdEZTMk1vL5kvsTb
7F/QASpkFJiFf9CU8cDiyTzbyoyQpPYXWapHrTE/LbY+RGUKnLSWarUZYmg8imZQkOGw7hKzesg9
19tWRGpsJs/7sEr30R+zImR+9D6INpqVq5aUJVFiMo0nZi81h88/mj7dzrmb+i8aXs8tHj07fUvE
oWZbvjFsCVs+xw6cg9dw/AEiKTZr3JuvS2844C/xcJQYovaTNrIfNZAZZ/V9CQj0rCUXSIXSEXPV
YZrSJxcEwV4UA98d8y/1WNL6bLqAqBikOM2By1JnzE/tyCiSsFPlCfH1aIXnFKbLXw1Q3dZMnRH2
9nhG1u3uSs7kbVUwWqzFL6PgbLBf7Kl5DQx6BTcdfr0qfrYZ5+61GF9j4fgbiDqkb1cumuOvZhjk
yaKX3EyD/hqoza3sta3fO78EM0YBXlsPz0Qr52/TyREg9unW11ycK9+++8fDmbGbXHxwpDHgkabc
SLot57a2KcRKZPbafADICtmJbXQMRhtdZ88pXTp56CxY24xzIWPGdo4XeWhJ1Dz2MDjDBfhGCEqj
3fgLghKvxThGf08rWAxcNiDB5nKWW89bX9YGKBCZoFfG1pJJIEJnLtYCiKb+pza10GYIM7UpqQAl
GE+R3T3BErbGrrFRWW390BKHa4xvrDnEtq30pxWeBaYSPP16cjKc5s0vsfmOSWljsByYivcL7j7H
Y1w6HsER3IVFNo7WF69oP1KGci/su57zwQNfxFQ+6UdCZ5ZnM8HxLQaGn5kwPo3ee0FpebaDp5WW
onVJLki5OUGfIH6k3tXQZiTlBzgNqIU1FKUeAr3yqTEjN5NWnS6w+6jy1hZ/xDoNRJdoqnJsWH7q
QflQjpxaOtxEs6L0Wuz4pbd+iox82SUnfCblFE96409mQ5100mA3TM53XLkjim+AXmNnErbojXz+
CSZ0o0n2g832nZ4zHPQSdVeXbTX+ZOx2caQ2+ZqEiSuhHvjevVs58aRhoesmKnJpeYYMe3mpAvM1
M80ushN2+VgK+Ltb3bIDq/k9lkypUdIKnNH1Zovu8sTLFuwyIirVb8DvGdhfAoSm6ppb7Edk/zGH
ZgHdDG7kF33E8OYdLHiMrYvBfmrUG9tZAA5JGEvJPH569s3GLrBJMwmti+VSCBRG7ElAFdtApjV9
ZfPuoRYL55QUW1v+hQaxY/KiUBoewVJTfvd1jDIechYc9z9aaTz05MOGVq7fsNMhKN7l01fTE6fS
rm+OnrsXHhpt+cG6xG7c7Wtk6vm3bSphshLuah060BUQukt2e0A34L7FLTIxSGiYyJMeExfrH2NB
0QO9NNKdah+syetSOg+4gsawTQhw11uCsd3UieyGIecY1MgvChk1BUcZXLiBXAPvaQVZsLb+aVym
FMEuFWDCzSHdI2IMoErl82KsyzYu1iNRR6OC5Ps7qutTQZYKhT/pDSuVCaqq9tyvzX7Sc3TuyKHC
2WvAwcYE0KG+Sdfe3hld/V+GN9lb54ehhqMx4UsnIRMrq5xMPErzjCLK5L5MTYK0W6Q9ND8zu2EX
UZW/iqPdPhaxzYrNxuPOKpCcqCq5FEiEsI7SjUwdxtQstSBu2CTsjBWsEAGHCAEzdsoUmd9sQnPX
/Wf0XERuFPYhkazV0swJ9kH7BKl7BvKa4yemrQW/CPHaSFS5tSq9kUF+VftXdwYe4CQYWZOqLzi6
zP//kwXGaU7otIfKucUDVp0RhpNoqL4w+SdRMMz91bfmp5Gf8WBaoziKArAHc5i7LTL77vSsoNg3
tUGWXqFLefsC0iHDCcu8NExP8T4ZTzBNm0O3Ei8L0JRfyXXAQKfJMRDut+mhQUB9cdX5CMN5rmnJ
LCYkKUE35iN9GvlQUJE14JxgAh4F0SZe1wF19Sv8faN7mLGAbVaQCxlnaWTWSnlIwva8NrhmTOvi
JcltpTsKETx0F+iG6FFK724pe2iVxc7F2ZOFcUI3tfWMBIDezNh96laQLIRzH6oFmjnSH6fhKOu9
r5zi79S7BGZVFbLA0PbmW+y6GzIn2zcjn9F0gGiGk/FTGtXV0xO2CEEG3mCsD6yF8gcntWDXLjzt
rfA5/EZMqWvKYpet+aHr7e4YUGcCuBXsKjCYMibl8q6rMyMTwrjqdnqIc5+k+LYlEBTgCbSQjISb
1SISzgoeLH1UzykMzw6hSLpKlAIZDhcz0YnxsvwzNsYRs6bvRbDRvRAQGB4zo2ISiAhySUpr20vY
etbizAi9zfVAPNi+0rP86HPX1Q6sPNdtxSUImIzxRscHTR+/XLM79KgFb8ZosiRY8WZ5lr6bHGM/
+R2DamcR7DiQLFUG6UFuQG1MjjVs1fFQqcAlnrLulEzcSbK55AmjF2e6W2xQbuRF6WGvAt8ZA5sH
miwLXStUhBTCxSVYvSe375uHRuEFMDdcFn7rP4I5kGXp/d7UvYAMuZyhHnE3JzLrA/GWVCJ4cHmH
OendYtvGJss8REENLKL7ZBkfVdXDa53GZ0JelwdicNhVx/QNgwUywiUw1ORzOBvLcEpbo4xqO/Af
chOo7JS02GKrltfUB+gtwfygr5l9bCql3fNGWdmKp0fsJkHOxeLC1E0mzTj69eydAz9FHRQ/2kgb
nuvBe/MBbJxMt7rWWdO/1LpunC2PaJll5NRA4biFN8wIjXC+BxyoZIunxJWNVJfnFlOQv7rBgUTu
H93RrT9lsN5g+3TfAq9fDJrZ9yw7NHFLXAe0KMA8SEmHHU+sS1J9LNxkFthlBTpcnfKdhfN7buX1
DkfXLq2WGg9nzGUs2fZQ//z1OuaUhHndAZ5wworx3ifwsktv1vfIL2I8XKxWbPBnJXngkSXT/Kgb
Iz0WhCfmv/4GIo++y2X5SnHjHFGoA7NI44KJsaaDNr+WDJ+8USMjfWKrX/sMCMWSXuxsWfaWcYK8
S36XtpzyapBblt0LRN6LKPrkLnr83rlFkA0Zy2sdMHemPpyhCLTaHtPTPVna8dLZYogqCScxmF5n
G+sODhjSSTncCvGXwwejUl98EWmqn81jihebH5noK6wiXsugym8WuSuLry5zfrpe+thcDv6sv1pG
EaX5ah8w5LlXXyvPiM6qj20PEeKNV9fdFF/AbPNPf253suG3WMzZfHYyDy4/wB6kpLpJjFYT3zXI
ceTacJpWhmEfBl7fMbZw18EdPFJBvCSOmSNbGQsQzqVzydYKi4hX9Pssw8+/ADB5yot3Q7xqjDxT
ditPpt59J10MrWG1XB59wDyQarbStd0tBUS2tysbGbXbMvsoSW/rF4KiiU7iM1APYQpsHDtH0dBE
VQ0J6iSzOXVvE7Er7dBCBJSTXvDgoJm30nE5dQmZ5BO0qKFesHbxSg9tciIpb4a10tz1PE/PbMRI
s70l65g+OSVItBaqFMNcH8WfYC+x2g9q4/Xw7598IoEYd9cZCfL92VDUOBZjn4gtBcYRxh5Dd/WQ
Fper/9MCmXn2G+vZN8bn0mrSC+Opj35tSQOKfTxeXTvsY624JHP8MJCijCUAA33jTTcUlLS6shrv
g/mdNoP/AmesR3NI4lDK0gTHSu7dqoLA+RQj/BZi5K7xyLdjZdTcmdDQJaCoiDo7VyCSeLiVqfaH
HbsTpUXZHeYlwYpAXFMgcqXPkyTP2BGRoPIUG9Q71QDSRNOf+9HtdrG5PExl0iEVjbVtokHaWWxR
XW0T46wBvkZzqB3mqt0PGi/XUvlfoGbNS9C1bwler7M3dn9jubT7Li2KBytF4oQPsY6K3PRwEvNl
DnLwoIn5vKrM+XoBlJXGPoZ9G3n62OyM2dR2nEfb2YHd1pbd3UhjebKd+DUL6gEaMOAyyOfiMCCT
c+r8j8UYZlMu9Cm+qumKuOJNzgQ9ACl5O0MMWzHO/hYUww/mqMOsV+B1q/STXHSVdMm+kDLdbz0T
IoH/3pM0v5EU/x7fOm9yVkANwnNETAIxJUsVOlszzc9lyWhgdGmB4qCOWG0K9gfr80A9E06dw7yi
84Cm+kcJ0WwjEG2B/RmZJZKetHLoLQnzGiyKlc5PLwhga5x+y3OlAfTc2GXyRJhJ+gVwFwsHEAVb
eygJrCAeMF2jqVrRdaEQ0jWrO3CuH2Qv3lG8r8d52MvMEW+9xSw1B5wfMuYBPZ7G0ztHTui3K38D
dyVAon+m0cpffNlfRstHGgVm7YhsFyVMT6ihHuv3DCcFkOHhsKYkITM1m+706s8sZLIn24fOXvQ9
CFJ46mib9Pe1gfcD7JNl0Gz8rfWqOuWx+a4hOviXESqiJNNTqCd6votb7rtOttvaN3+0hHbeapf5
hfpV7ATxeBYyrAhdBee+Rxvp5Mud1TmqfANmRjtg71gs+ZFUpCrUiGId3RNbq8u9kwDyM8+M07EV
b2z8xVtTx2OcAgCM+ah2a4nsMNMAqpU+J3Y7IQt0zdI/OhN7vnS0oiYR44GbltcWc1mzWMad/bYJ
Bt0Duj/nQARbntQkI4kvp+QnyeM8ZeS4NN5PYcVy13PsXxkr8MxQ6m3cVQmESvt1aeOHNTXjEwMF
Dn+T+aaBE8GeBhOtPnxuDrJ73fQecfek/aKMqpr8IoY0ex4aAtqK0j1xE/6Q2HosCXfcDY2/a7UF
PtDwPpZDcXR7n7q1WI7m3HrR0pJdh1mEgPoFNovT+xG8iA+EdBwJIHmR5TRkmjdvfQDa1B/J2tY+
zXX4nJoWxhpG8ihJPHIzrF+b3MtTwD6+CPmF2XErFUtuLo9jinVAEINTlg/tRHgVS1T2fFhtkSHy
zFcsj7q0e2wMOpPCdasI9dQjJ9N8zC32QsNXR5W3MbVYcLQnYjMg3nZGxIwyQV47UzeE8J0YxurZ
k8dg3dSHF2edgX0l9nTmuRxe5kz2W1jR7c6ozrMdjERKap+OxWLEgtZ+0nFaBCOKqt6l8QgIiyua
JrSqCQ+1W59rjL1tlUUzQ3cSYaQVFUKCCCrp1joTkyU/9UBLTO+WF5/Axnh9odBY05xGhXu3Ud6V
i4agoAtjfTh21NZmdWKx+erY8gWoOprqkSFrRgWRl1EFx4u17UsXFwgspt+8CE55maHPTXR8Pb51
ZYTI/12sfQoxnGWs3/IOO0IJcPTQ440LYaC/zCMLPvb2QMnWVoZm47u3rmp2KUurrY6gkxEZ0nS1
jTu0sCAiENvoCn1iijtjFmxHrel4xlX8rnnOfq6uety4SLJ1UFALyMk22UlpDcgyGR4D8c1jkogs
Ium9cU7/YIFpF3GX3rTzWjxgRf0I9h2pvGax0Vu8Z38aTjXi6aPXE+A5ORY47r6NbH1dIrpnB1Sf
TVaI3zy1Nk59Hw7GtwnEaM5se08wKxmOOeHZ2Jrs0FHiWdPuxluA3qqkipdjJY/5NJ/6ok0fyDac
2TegZfItI3mQCZvgBe9sOnv8WhYyvYGe3TcXWgupv1gQ4I9ce0CybCE2RjuDlx41GEXpAelnj6C1
0GGj2McySNBRmWACSJv/8AciaMqotaSDCEarXyzQy6tGpqIX5GQQskK6rmMHESJg4UIe0zcSI0rN
ftK2ozV9BCIdN61HMIdvQGnsA6JnRmq9ArkrZhSF2a1auS2nF50W8gxAn4WdW34lY8n8uZk/0D8x
UW9q3L5IgjcsMT8Eyq1L0GbdprIndnJJ8vjvC39/fqzc+SVjiDhRm7xKzqNjA/TgAQptiRNvK4tE
I3iyWQ/DSrmH0mtL07C8ZWv9wTWwk2UtXx3HOQVUZee5SGkFIZ8SIvxMWo61J9/pFrNCzBG2PqCJ
B9Ph1NY1MBmQkxvC+jghVFybs9NYJFB1GUEQklIelmFSYwbA6WsqnIjI7QRlJyTLoAMuBstDBcra
dsNMKcGagQTSYPiKTnL1OwlRLHkJRtzOLGW1Z9MZgQXJqdvPuBvunuTBNOoY5b9j1genz7G0qVW9
ubZbGMyEPabZh9E7M0oOoyVeSyexJqi9iyw09wItLw3zNRs32jyMF3fFCTRJEeyC+ZRi2iOSYLjh
BP+dADtdCx0jNNO9KtJS6KIsuRjga2ZYj/lH2Xb9I87xg2ut5d0s2M6U0zBuqX5uy5uVukc8Z94X
ODZo6415cCncjq50xFNZXQsH73Mu/W28ZPGxyGEXTmaZXKreYwzrKDeHVnicIUwHglgJ7uYUz/Xi
yLNRUT2YiDVZMa8Pw6qtJ2mJZ3+smr1rBOVOdws9kqKBeGf3/QEO8II00dp3Ap4sJtVjAv5WncCG
MF7MmOgsk1U807B0IHgx/Y89z92vEvdYgNPZdc36zcnJI6+rzalkpDpZXMYdQyhTO06MbdHqZ6To
VIcJS9rLSlPNX6OPHKUs6xs+xsBzUeh4nX7x9cBg1+gcDZxn939f0NZ9uHkec+SlMuqwlTBJ5j8K
Z3YPrZYzR8/WU+WI9Cbm/oY8aDnTszOiCn7MtUEKYfVUXwDczhkkmq4mpHQp7EfZsGReDTKCJv+n
HAftxMz1dfDwlNKg3WwLttZqTxJVkl3sRRZ8zvFAtMX4ndrt1hjj4m3A/Yaan9fHNIL6XSKvSW1r
+TQKrIt6RaSFk7IMtqlr+6m45FD8Foe0sZFFNz54DU0xJUvqlvKh8Fv7pFxJK9Q2jOxWrSCxaagX
g7igSdjB1XU3mqTyzTqYQD4VkeeI60LVHGr4+GPdYFY33uE4UrX4PN3eR2lC5ViS8ZpK/RdLPVrR
StATVMfBLkowmggzhgXElk1OlLhV4F+YHmH65wyPrDwd9lD5KUU9QNCLC1BpoZiUOXFAxt6sljyi
ZurBqiJzQM1u0VQ3PYlq7N2/7Bbi2Vrqf5tl2mvzSzon93hGw+QqD820cDc1WXIfO1u7zVqSXqUT
IyQcMnq9ZNwUI5EHjpM2t0yHAuJ+drqtYUk01eea7ke/+fw3pUHoNV0JMbqjMlgO84wIrONMCtJE
XKbmTdN7ZKqBf8xqZ/iIqSnJ1y4j3gIVp9NicUtxJOTZZQHE8+jG2odfMlJesZpjf/a5rQ3TRufX
44bJl3FnMc6/Mup+seIugWAvKX0Lh5m3FfsPsAYLRlhRnA5st2xIaKuoIkSczETZ1ndxp0clPrFd
ndjVNal75E0qV7vE4D10nbyLmbMHdRkcYPQnc+YWKs88PRoyVfZIxfiMq+LYkCeyb3NYx0UzX3u/
jUNXQ/WKCu3eNBlHmjc8N+XUhlobv68xkrM2cRryvsk+ZaVMui2DuQr/S9y/ern4BaCJajO1T6SG
M02U/G9Z2DrIW9xLTmT4NhcqI9WznhgM9EDYm696jv9O1vw+dkfN8J8XiU8E9PRzYiHeoVv7cdDu
epIJC5PMJtJz/nuQWNe5X49FMRG3kB+S26DZFls/XubZX5CGrM/1DdX+vA8E22HUGdwECWXYaOkf
ScOvCFd/wyhFbqY4JSjXli2fi8GPjCZUuDNRK6aGjyrInkkjagYHYO4UONsikwiTlAMQQo8edn3/
OGcwHOWTCLrvYnT/K7P5LfHQIaQCPf2gR02NEI3+3AMGL3SX6YBvGmEFlngUxoOw+dBXY/3tU8VB
L/7GGfxExA9vOjq3muxHnRCGQPcMTh/xBLI037ZzNe/nGM+DL3hhanISY/IyIH1gRlEhVdim9uoz
0Cd+rdoDtciWtkEWVEveefVrpH+Nhm29gpl08wTvrsr3hYbMMyjih3kV7nYYqJPmGrK/t2geLpON
nvCvA/ebo7qcwZZUQ33Ulnabme3WE8RKWCXLulp6v3MOmL9o1pO2Fh6C7NzdkpJyhoX1J7Dnigk2
WyGflKjTYJTHMbMYZdstxHIIhZvOS8pjbs4OO/T2vYOVpveAcrM22coYZK401veaWUSsq54uS5uI
M7L3bXPn6d5XI58z8ywD7FLWAvpzSAjkTnLyhnHEE7hAhHzejNfe+GtXeGxRG+mRQdwBZOrkBuDs
17X7mOBP52cAeBImPjZQEKUxngwG8UHaIhBcnvUkc3jcrOehqxAocwua9ahHdBIpxn2XozKob7X/
UnbFqyN4ykz1Foyu+J3Jpt8YJkJiRiWS94cpI9OogSED52M6Z7/2Il6Q0WJ/kdhtYZYji21vbOS+
S4cftm/HMlx4pZg7hUtvP6MILo9xm9MxVsUnXqsnvwv0Q95/MP2wQlou1hA9MZ5IEppI6MRdMFYl
9Lm6mdJ4TnNNP1ikaIYWVgrkuMYbgAwc0CsNVVL1d42hboQ9F3MvAKiNmTCB8R3tlurzQ8OKISKs
pd4uGuNlk6V2QCcS8reV6Cq7rdT1w2BUxAC+L/h9wyBW85tJsr1KPVI/V2/DAnA/pgl/yxw1H6uV
C4PBLaln4JsE7C2HiyNkvMWCirBl+4+fZT+kW/KSVe3Jn6l5eSdvsTb8EHP44qk/Xy27qJdjTzLH
XyLXkm1LNvPWR+eYOmsbVgaWoTLm+6cdQ6uYkwy84K6xnOsas64kdHRPmotOVNxjIvvmxZ5dCIVZ
uAal95kFx8mLPzTTBQcGrogKiSXX3KXkjbve2WA6Vlqt91iXp6msM4o2bIFlnt2KJsGuZjmRbsBl
XQzISDRGmFMahbdymDrY+gGlXKh77G9xQ/RbOumtlqWI9ymKPFRbRqCF5ejs2w4OquMNCBIhT1Q5
bl9s96A1Yht8byJ+maSxxPk7ujByECzthhGq2Nq4TxXugtBjILKxB2/Xo0TZ2jpPR9OV2yVh78V7
Uu2w72xayt4NOwckMGQgEKQHJHNukKab4h35bhrWK32+nriP8+JFE98lzAmPYjgBe1Fm/NIiQ7EK
hDyoiEbUBG/4COA1jHtiyBu2JUvv6wfD5ZOmtqb9GfpLZqWHdPFOEstIZK3cs4wMw9HUSY+jWQl1
szQBb5Xw5OGZRtWApwMn6k76/UDdoL3CY3W2rB3zveM7xo6LsD251RNwznknugx9l579YfetRCJY
e6olk5vWCPqtzIWNyNF9moLqgLyHMb7HzWcFKMOaDBt6+ps68Gh1qr1Zpj98FHqUcwCG+MAJ+8ga
3IsxE9TGRfmhXpquHL8NyMPTGoKWhWCQLUq2H6+M81KSwbki19bg2IOXIk0/36/zCBeaZIEhYeo6
GN02Dc72mLqPOg8vgm1YTTApWWxrCzVX20X+kDnsvrdp2X4SwmbdKVd3S+04VMIOuit8xY3boOrG
mr73YZp5gfaCL4QNtRSXYjI/NJXDOVGUbvJARj5ur2Wqj+hJnmeXHfEI6C5cSLcAONFQ7lgKVW2/
jtnwCSN9h1dn4tFpv/w0/gNGxjpahvU1OsFdlhOZ4+p1//c4q+e6zVmF20437YhFoL5Nlg277X5b
d/uMVko1t4w7MaqFWH3fKEE/UgEdSc9+V8nNXuL3jLI/azBe1SSTYsrFWjTmLO5X7lBn5AtALkJ4
ZdUjZWTWRH1NgGLPp+75IZ6CJJTt/C4NH0lXGr/H80yEZZk4qBf1Z/pRsvqMKkLKm2yDkT/+IEFP
B8WHRj7ozk7Z3AVSEkEj1woK+voWTMNHHct3meK4aJv4PzMeMVxYbBuShh+5Zf+2Gdt2z2NC8qR9
axZS7+HQEdAcU17MWJLgQkAPsKl6R+AICVGCoSN4rIcWDX+Rl6zK8R7C+cF2t/jTfcae23IPDRJV
MQwynjf+FVnCjNFb/eVfTcCWtqAfpXXtAq4VemqKNodvReZoGnoDnlxUF8C3dEBdrPYK3sNc056k
QdkbIAEfKlfuGd7XISExPK9u7Gx93eVaKPi0EhZz4EWxHmyn/9JO6vueRD9kGsv+361cp0u7WTrI
GAtSjrWK9xhOMxLtrRfNr6/ogSgtHcBfVL4NS51/t2NSTsy4XYp9htzO1jC7z94H8exwPJQUeoA4
TkCn8VIh0BGi/BUxqatkBj9PgsPI6PXP/zF3HsuZI2mWfZW22qMMcOhFb36tqUXEBkYGg9DS4VBP
38dZbdM2tWubzWzSKrNUEATcP3HvuRARAPBK0kZtTH6sQn4ehh1FXzSlP/eykXU+HzkkyAwYbUAQ
si7R6gACBtvCY26l+4Q0rr2aFqId3eldGOPVVFbwmJnFRrmDcc0dzqNFYu/Vta7B8ZEQ5JlBWQZv
Yr57E5e8IoDNGunQmwNkabmOvNjY/XTkYgBn1xfW3c/fISWCB0ChG4Bp8bxJ7uqGyoLcgr4wd7bo
Wr7wfk0o5ClqVb42YGOvI3d8nn1isn/qvDkX+9BdmiMjW1SZPopEt94FbcMvJaKOtRr1CEXxnpjV
L1TXwFZKg5g6Jiowgbh0WEljiwfgCGsYCohz6zHBQeSzTrrCzOblfelMlgldfR4pIjduzLQjrY5t
gOs7tfkkJKG3O+UeM25mNhCc8sjNaPwTkNEej8fRVR3ec5jaDhjpqUZIaMLgz+viy7A4nIpBT0OJ
/RkM3GPYOXEB+a2P9pIzbv1T4uWmeewjjj4Q5ubGq9GJ2DlLQGLsVnZVnoLKlBQcax4JujocDjAC
NlW9Npw22BMq6cYDWcj8PvMGvwlu++3g8KX2zkMQEkI7IRalXzU20qR76OkIqi6WICv6PYKQL8dt
/XX4QqbLe5xQhpQRB9Uch4/YXe8S2CNK1fMan+B6EtTZytZlf8RelRSnqPVfM5BNOam4YHDXbmA8
2S11u+FSurgJz8bNg7OFTbIfqXFhPiVrdNqMEe1Hvo5bD9JlKzAjcTMf54ZhPoq7jQQcgdwKsT9F
4c6sg3pjZCULvtB/bN3C0c0v4FtkjPcuGO/KK45lnv+OLXVi6fxeN9TyMTBjm4CsXQwVPx+m/ud0
DFxehL67z0c4xQMT+E1HXKAREDWVroZ5YHraUZAbQfZlxFiefb6CiKL25/sSHAxMOs4lLCSWXhQE
Mt7qT8KlblyF+fQiM3TlTrBPyv6Cl433JFT8knue2yC4TFNiPpATMpPohkOZeH9kTmW9jP29Oepx
UsJLWzTp188N2xo8BTbvUCVcXVdPLZyUYfnjN8564gxFVEh5iEXOSZ2nEIw4umMeLzpC2r2KQxHu
1heDGhACWOGbgeuykqyrhxpBzOxwnQW8DQQXctIMskRA728Nllpr7l2en0kRhm5v56UDjrYy4I7Q
nWaXAxQIjQptt0WQTeKjtbDdissS+lOe3uq2o7Xqy++SOSuCzwYVZxVxoYU4QQI3xHDMVsGZ34mh
PkeOc2sF5TkRSOS0sDlaOj6xnH97WBwYy0H6nLoVJgX1DobiEim20GM//63C4tY1/BdhhxMbGE8n
IgZxmiwDelOKK1AtcuuU5c5IANEgtgIcxxh5W0NKcpwaqaDHdsAcKwbzOOrmYXmZ0qEgfgOsffnh
9iYT84pVJsq86Tl0b+ngmruRg3A7xsmHH/I2phY4sxYD1cHN8y0vEWRWRYuXS9p5fGaVZiaGo3tW
ffG0OLxWQwoPSvaZ96+WNaeVZA4ToM8e81s7LYQ/MFFdWi7nJppxFcOcWHNXACrJ11OEdczOhwoZ
Lra6SUHNRPoh7rBic2vSEfOxvpVuzXB3JBMkcdzhYCSDeYvbhCzH5TVwRbjp2HJhh6SdNpvkzFf1
r/rDD3ju6B+TVfHd2WdOvxzpLfJ/4vdcfli7KSgkxDGgcU+8bjlODS4ga6lRJMrE2BQEJgJS8uV+
TvkljFHwisZg4gKYn9xO739nf7csGWRl/9kc6W7LoOIZyh6OEWGgaWt/t0GcQ6LgbErFJ4A+Pi5s
fEzPjimZMYFo1DMGlPAxosBy+Hh+LikGB/xK1Uz2KMnjcOvXi4MMoAOP5o9/ZOCbh6k2qfVN/y9C
ryufs9oBG1nltmIUlhohI2zivGFQU77SMqUyZk1Td/UeS/BLkxrgz2shtpKma536wXRMO8k71xAl
m1iORTgQOwkEovd4xGp60JalK/dSp8pgTz6BOit7Ppoy7O5icn82qLT2U9elVz+aOe0Fl77vO86W
sVu4NjML2tzINV+QIsdiqox3fceoZ3Q7VuIZxsppIiYPO6VFEo+f3wQdYVSb+/89nPP/Bbv5f/E7
93/r20f5V/47wfP/QzYncUWB//Oo+Aniv/Xmo//4j79Vn6Iw40f4z39cP76S+eM/7ruPr78y+cd/
/3vHL5iW//qv/jeeU/yTTb3j+ZZJ92b6AaTN8a/s//MfvvNPfGOmaTpBwC9JuP9D5/T+ST60z6Ye
mqZlgc78P3ROYf3T9D0Rhp7n225gh8H/hs7puk7w73ROy/Q8C02f6/nQi9x/o3OmlhESULxI6rai
Pc2MabdFNeUbp/aSRz8Z72rCh7QQqEQRZDnu+OAh3T4lYpNgLzoy1x3XA1UY45H5FHrNVhqVffNz
EhZCy1n3DnirXguRHC1JSrU4KdYyJUsLlihszHOnRUwAzEB1OSokhAmJU6XFTlZigLhd0hGygqu9
9P79mBMWxo72E8uL8Zi58D3T16J4X37EVFpWNWmBFZVgrQOl3Eug5VeJFmKJuXhW4XSMogqdyyTJ
85tC52C3sjksggSYGFzSfVkR0FsmWNasBspmGgXiqc9J1QisbpcYQf7b/WOG5AsECUbyaxoM1a8Q
FRm2Ou+aamGZg8JMEntLYcRBERyw5LFW+cgxFu5sj4ygID/A4yYAYdJuzmPsIWFTaNlgjyM6ifLv
RSI6AYzuKMyyYzW/+s10bbUgzpiQxik0co1BBC6SuXgWr0bGJK+bDmbo7uYY5oGXYf6s+0tdujMt
PpFs4Wgi9uKnWKJTLN15zwIKiygo6CwahzWGwwqmdrmv2qsrOzTCOUsHSiVFFV55x8CrX2WrI1AR
bbN2hh2vxYKOlg2WvKgbpaWEHZrCRIsLCy0z7LTgENvyfZKqeOejRfS0KHF28m925EAptGAx1tJF
kCe7TIsZ87R7t8vmPdYVtg+PUtafFerHRMsgIy2IJCNebkDQOFdfyyUlUNWNtxyaZuo+eSx3gZU4
TBTirwCCIgYzueq1/NKIEWIW/cy5XjjprTTAW6VasGnrl1Cg4YR/Zp0rLetkTnP1tdCzQvFpa+mn
hwY00FpQLQrFBGodJy0UJQSHMDm0o4EWkZZ+FW9qLFM7QNxbIhOf2JgTCqXFpwQdbDItR620MDXW
ElUTrSqaL+s8C3VCmh2uwISTV6GlrakWueaoXckEY7KD/rXVQtg4Q22opbGJFslCCkWGaNnBjfjw
N1OHRuanWQtruXpxmWuxbYLqdtLy2xkdbq0Fua6W5gZodAmPsi8G5cI60wLeREt5Oy3qzbW8V2ih
b4PiN0P5u2gJsKG0c6c7dVhDTlmwqIOHXrjVwuFeS4gztMRAydMnpeXFCp1x6yM4trX0OGlgvabY
vAjdxg0+fbimFx1YQFNa1GZ6cXikmHhAlYoOPJgNtFVEpFYvBkNDLX6etAy6Qg9ta2G0pSXSoxZL
j1o23XWMM0hxC89BzQ6kThnce3znJL1eusId1n5mESOVpNEtKNyTqT3taTMRlEXRgK0nr45Mb4eb
67vmafRrRjUDVtWhE8zCVXqaZlxQc4y1si/VwShxvFqTde/JmCldZWOMLTyGjHGfA3XEzJlY+ZrI
jmJVoDjPUZ638RwfE/Jgenhib2L0mdKMd7wMWrJuFu0Bt7A45e1nISqms8AX0Sxu/DQSB6WF756W
wHtaDI8DcVuK5lSg2K68CyEc2llB51PEpMh3bnexK78HMRGTL2NdnLogfTKzGEiwZwNSSZYjyvwa
hfrKQqufaNG+p+X7Xj5cjHp6iNBx1g4C/wClf43iH+TE1u55EjgBEGGxT/MBvGiTQIBbgCbluBAs
s8H77LEt4yYIwbgQQJAKGLMpUcgYD9AgkWCpzQiNtiWg+1g7+BRsbViAAWjfo4N/srSZode2Bh9/
Q6CNDqa2PCTa/OBrG0TYM4FrZveu6wqOLWvj5A7mCbMV559/9fMXGDIYwopAfiOdF4cM2CIisOxO
IueKOzu4kkiIZURg04jax5T56Z5FH9OfoneIiMH8GSfhk98CAwlp6AvGc0yqtr02giTaEpJqc4jS
t5alDSMTNuHtFIwxkCOHXAhGoBNMrVstHuzQT49Zyjq7NDGszVE8stqK+lPsh/gyqvkCPY+kB+Ji
mJgx36KAr3ZUojd7woqH1yXVppcayABGNlT8Wbfv2B6ts6rr4fm33LiYZmbtnimw0eTaUIMTDnoS
FpsZj+UqYprAGomFDj6cJjAuVkyYJYgoH58O2cIJ3W14GlwGGI8SN88yPPMJkYOkJaHYbk+2Nv6E
LTmUZlicwdUbm2XOqX1TosXxCzG0YkGHgUhqK1GCpyjGW2TUbIRDlDhMlt6MOb/kVn0bLA87kt/f
EeO0t7VRCUTCp6OtS5k2MUXzn4IwcG1tYp7z1uf5ixl/yBlSoHNdqvmu04aoCGeUwiFlL/bK7JgP
YGnED4mJatB2KvBbOw9/1YDPytOGqwnnlauCalPboKrI5gC51DjsnLRVy9amLc+5Mwb1O+fdYzbk
NBQ/AFEp5Va5QYb47LbvMiOPgYW2qtAuZrjDGlxi6HzxupnnYfQ/RA3toaIJXLFNCXcwaE4cenCe
CXjhlwBVDOwFOKN53pGdydaARhPJp99t/Mp9nQwTEgctRI6njROdmaG2uYX43ZjMmUDBscBxlRdI
MbHFmdogJ3HKLdoyJ7V3TpvogJBYdN0Y63ocdqxfwGlp053EfUcaQYgZTpyNznqJ8edN2qjH+LEn
9A22RfRsaSuf/2PqS91zYNc3W9v9QMtX28GH3VsR2LlmB6JNLsmesQHrpQ6PXFBjicXfjKmyg3sR
m7/6H4MhPnNtOKy19bDBgzjjRbTDxwFnYmKGz9Vi/07HtlyVQp/9+EjFxGArxm0bqPABg+iTkzxH
2vYY4X9MtBFysNS9lY3HRDJKZUhBdNbMXMJp2FUM9gJmXL4lRXrKx7KnjQ6B0QgaxBGJazK9meGI
Dgi9cxVi0GSSMR6S7F6Vk7HKiFy7Onaw4qBmVSxexDIXV77VYWVgDWIhbF5nbQb1cIUO2h4K5wVo
k3+oxMYoGGY0vt5LaTsZxtIJhylY5IvRIJbzGTAMeFBzbUZNcKU2uFNHbVNdTAyri7aushNeNXhZ
Yzyt7iRYRmiba6QNr2RNbAXzNlaqm6qI5C6oXsdPX9tkQ22YBQFybovl07bFe8A2DaoLazcCjGsC
kiL8pgw5XzP9QGptx5XWR5mghTC1T1cbdiOcu2xqYhjQ0ZOLpzfQ5t64rF7T3qE5v+fP/1XiASZD
tdha2hZsWOpsaaMwaWBiG8/fs7YQN9pMnGpbcaMNxhHS5CHEcuxp8zGQkl2o7chsUY1E81l7Yumw
Ky9T9hgjQ+kCUK2IpFdt6GVs0Or7kgBq32H/W4zYn40MIzRsEnbLeKMzPNKONktnuKYnbZ82HYzU
lbZUg1DxcFhTIT0sQGoRXoDhOjPmLigosWSHeLPx5pQaK0LxRpOAe5vR/7uv7dwCX3fXRb/8zuNL
R0ywNazqxjx01wRJuTbN0t3joQ9cQluyCS4LgA7QwuI3i/ijazbRKS/K8+RQcFgmAg7VM8WTbGoQ
82JpGiZ0Zjo4rzViwKXhe+qK6GqP0yGaPe+I5xvcbLQLB+iLDChw31f530mn2xb1O9Cf4FpApAZJ
WG37MoN6bs4Mb7FPbFiNsP7P5reZ/DsgRQm2OoUmwXK/c4i1G0eQOBhE3mMGQ5qFKgv2hCTBwSFS
EFV1ryMGo0AbHhjGWR1zmLI6qioYD6DmHHBM9h7zU7Ybl9Da9aY78yD7Y6kDDUH7JGgqmA9njJao
Ey1VMMfQMYhJ1qJfGcYH0cdvksElcN9s2y71H0nhtK9barheDQ8gOIleEuTiQNDYtqb9ieDuiTwU
jgQdyxh+ujqk0TXgEJDRWPFTFC/hiNxMkuloAXJbeTrmkZHlUz4MsLEkdJtubMFiUcYFLehoHRM5
68DIQkdHDujhcVx8hsQm1wXwgcRA4+tUJVeslmHhe9g0O5s8yj4hggDyJMW2DBht2veGNOH5kGIJ
UkOcQ4yLdk3AZYPzdlG72GP9r0Lw0wsn09a3u1cpyt/VYl4THZcZxc82G7RdEsjVEPhflbT9FwY5
7AaB16zhn58TQh7W5gysWSphP11RNl5RvYwvzsSdE9skd47ThG1Vvrle7WKlNUGHxM0fsj5ObV66
bx4Xw0gQaN9EnCakpq8qn1+Kg1uSGDnuxsj6Rlhh7g2OZVwV4HR0zCgmQ49ltUKBQsSjiEiADGX8
p1nY1YQkCG7c3h029eImjwrlbNrw4y9lT7BGLk/2mGzVwu0Gbo3Wi1wPEpgttUoLY2QSWLf7DBos
Kdxoc/ioYc+gxV9cCs1Wx6tO5KzO9dCATYeBOOcoinUYa9O5B9WyVueLrvYNz6R3AnedTW+uyNRT
Zf1Nyz1xU8vZgI6/l5UjH4WOf5X2Hdh2HJTEwpbQ7NaRf+XKDo5DbBwTL8m2XDb4W4a/TFqNgxXy
u7FrNuxBwLU02gkr2kKlKAQKBXpQRFzd7lelhuwCA/McGeAW0VUcFiYnnTWQoVeD5giIZ8KabezL
yrQPToJKW3Yjfh4dkuuTlmtlnzhfSe8gcwEDqrdZUFLjzLD09BfXn4ufQYfvjmM27iGJga7c9KPW
iunPTL/7g7Y7hwwIEVC1O6+Ux1Z57BaJdNkETVbv4ynLENWM352OA7YQB+F/tXdhWn/DWitBGgQf
FATY7Sbwlwia4dblebeqUyIHzJXTvvAKpGS0EUW8XBzyre7B2b9mQfSWRP3ylGHK3pJC+bfL+m/P
VebaYJW6bTOtoY9ja8u3FuIS98WRipndSps7J1UXN9k0zn0FESTzC5gifn2yfO8zD2vMa1l9lQ1G
hWmydtLyX5wU+BA58o+O15YHlI+kGR1n8prBry6YatqLBRskMHDlRfFMLLSGfZhCNEfwEN52aNzX
2edLSMJhS2/7omq7+BXfVMTqYM79V+mN+KfwAZ/6QmzNoZnPS+Z8V5UPxE461mVwgF7qQOqIZGpf
R1SjC6u3yje/hY6vLkwCBHAzBKeSbGtPh1zj42GCj/CV8GuJZ2BrhpSpMJYBhJ3ahqDscTl5JjK2
XEdot3P7ZJKpDbsHlZeO2a7I2447VEEYAqztVBLG3ehYbgfbDt4awpeQIbCI1PHdgi30y4SAuIC9
2euI75Ks7yhi4eiT/m3qGPBaB4JnKdHgbUxIeGURF24R2bmm9suT18xUr6aOFS9tQHIRSeOZ32VP
S2NerV7/MGoiFJYhxGmS6oVc1Prme+wtU9LLGx1j3vUkWMx2c2CisIt01DlR1mptkRR4NU2iOSe8
GUbq/KlHKzskRruP0W4cDYeOI9VB6qmOVBc6XF3qmPVaB67Db9l5y8xBDcAKnSaSqKkCbhQ48bky
2huJjz0CtzYHf+e+FtK3No0I3T1PCttZOT0oCyhQmyFPB8Z9Zoy5Q2wq9oas+fMRo+UoO7umqXnx
Z3ysbG4eZvLlHR00X5A4X5A8X9iv0oG5Q5eFvxg1+zbD935p2T1Im+B67BmxY8cPxiw30ibafkaw
Z+Nc3DqO/1wvwvC540vnbIbePheBuJCMfCCtVxzi2hDbmjaAp446ZZ6tTSzadDcHAfp1VOupwuIH
N4QAwE7aB6sn85v+HZNp09OugDBdYUsF6CFMovXsv1g72Gr7EI5yK/s9Gt0bNdJLINJwTRvHvrLg
jjPhB2yT1EP6rf9Hkd19xQQ9orib5rUZmtUpQA6OnEm6m7ylmC5Dij4W1Kx8VMWNxZAib441seMU
vMiOPe82YDlmK4slloqjTooHlPYfvll+1DCmd3kwf41z71D4yT++C1S4Dw3xNjLii0i2uEm7MVgl
PdPvzM8zS1I/ysMjbZZkiraEu1iMIRGbtEUKg9zNbTCS5DYVCjHW3dmyy8dwlr/t5kQIkb1y0YrN
4/KlMmsH/+MIe2NDjNxz3o/vcfM3W5xtTRWAgu9STwDN6gqGj3OTXShX1mA/BDS0nm88i7Fa5VV6
sEe9vtGb+eirzJJdDQpoieyHZfIoSbOLZfwR/i+dG0AtfpvM4mKS2j0NBnwgBCq1wT6WNRn7UBIv
WrbvA8KjkHIzJTRS5A4cwIR/wtX7XYTTuTPKPxX13WqonAdCJtif1e17YqSfNFxBgAxg0gJAXNTM
ah1frvw0Zb4MhDf9Rv6DaTtaWY1zKzFmVnnyXsbovqYgeA6n9EPd5gDmi88jMpR4KGymsAA/NEiQ
P4dfBQFTMBZJs8y/qwnRCROMdculFZU4Lqz8m+Oc7Z0NHkt6R6dKwcYu2Wc8NQPV7Lnssk+ifG4J
w3GOjPCrddUuydK/MnI2UUsbHJrMvCASfyJVorm36d7zDfpruYsTxQsKGu7DVRAP2gVWe95eG3kw
fHJ3yrR8mRznzlRzfOfW4NO7hqalY4U7WGihPAeugn6GDp5kPY/dGCbqPZ+XiKW/fEdtiRGm/Agx
q0JZdh5A9rIQ52EhajhBZrkPYv6jTcmTr3AOrinMiNXoOYmZ3SFTOvQdDyZc0H0gGGZk2WXncTLh
06Mv1fZXmyFCVt8pM9hYRhI/0nIaD3PcVAeua8YZpKXflSOOSYTryMd5lYlxb6xjW1PFuW4Xbecg
Ws41h7CVDaAtPE7zBAIGMdL8BRTlB6+7f5KzhZSyc+Ec8/D43KmeHTs9pQPJEXbk2OcaRBrL0qLe
UConRM760YEQNCRxjVtR+eXtWtT+snbbMHkaiTfYlrgA4I3UV9Cs0yUvMVVauSKmRxH/mIaTeBmU
BN3hW8NxzountpuKMzI61sCV/x1RMpCzWt/bKsAgmMV/ewEF3RcERIUqG7aFHLEWVLiBmvAJuPKy
z7rymAwZQkyCYNZqxnHZzf5zUNk0UAnmRaK+zXXrewz6zMG88v/VMnqtWrqwYtRYiAYbDAK3IBnv
+wQpygzyDACW8c3Nf2P+kB+XzG+PTZ2HVLQp4fNxHZ/SEg3WHKDeIcZyZtmxwHYoSIXvFnufQBTb
hVVJtBkAtlWYNPeghOoT7mXoTn1PUlD6u1mEcxdWLjIjtvKNM4S3oHriUVynhcj2zrXAdjvLrpi/
1SiAbGk0kwK6ips4GXaeNO6K2hsulvO70+LAdA52NjLKMVM3b4RKE9gIlpwQlQRuqa3lFVe7NdJz
B2J/RShJyfuX0cO3kCtb2pC2ZthfFCwEqGe2fp7x2/TnJzEmDNEJ99pmrL1OSsQkE8z+pfW6ezNi
qYBKzwXmc4CNI7ZZT2znUoqHdvbwvhJzRtKpH6+pCD6RRh/z5hmNRrXtCMPgLiU7EqzPw2ig2gp8
uZNZeYmltFcWYWcTP1TZ2vGFbRO6Ac9kmJIBfI4mc0d29zsjcxjLMWKsJPlwgxpzrW8dwRQIrYNi
SBfwhuFy4Qgxlb9dOvWrTBmUY7lC2XSPfSxfYxCYd8NZzaOLG9qgDsli99B13p3bWRYHE2v3/DkB
/q+F8B0+b+c9qXAZEAt/raBGIyeHqrIYG1vwmqdO9JL7C1JItzkIr0+Jacd3RGOFSBfebMKcpkFL
P40hTu6IzSW52lpR7srkZmUeSJRxpMZy3szAiNdORw0PKf3DrN7y1MIWNNGVmWBaZXaPGB3tuqXw
iph5QeuTt9vFHZHelrbNW9Oi00QXZhNxdp0K57cIyURo8QJBshgeStzFK4J1xCuGoVOXq3MFFPGQ
OSCHY4AKJKmSlhv07rnIsgMTaSKsFPu4xomInkgn99DAMVjZPZk2Zmo455ChF8fLLxwa5nNpl682
tG9DVM2Hat5/AkBJuKG26KvTNDUv2QTHg83lcbERAZkK00PMoOlYN+MWKw6oIoa7W6ffIJuBwCR/
F+Gn6lBFwTP+VCP8v0A8WMXDCGUvWZr4UILQxs9RTowJGJvnUWNeGrP55D7CcVg59L1lzYWNzF7W
5oujcCJLISGxhjtJxv1YsHOj0DIHRk0xy1i85dY59QqHwAfWbAxi+kdXn1SQPMKHOqfHkqj6N2Lp
8p3ZGdPJVDb0DHSUC0fjPiQdHTBDd9/PPPiidbEKWPYvSRLPwQ2qcOPN8D56TY1KgoHsdTLpQxqH
VaeYuwzMAS4p2GbTDP2DHKN7QSV7mCN3k/ZB/EiyDSpzipr7ZVast8eb8p36kfYPYM+Y3hV0c5cw
w6JC53giweLDDqvqGasYnJF0PJqcLB5ZeHcF8qceQ8Mu6wQ/myIJSiDmZWiAqhhKX3zoRYY/yC0E
NJ58hs0qUXo1/EzDEs3EOLUUy72skQyN+NJilMnJPApGlngDOopR4rd58GIa9tKD6exB57njifNj
77IpU389jJO2rRdEU+Xd93WfwX/RGRXSnfbV0uoSsrNOkTag9IE+iAQVdJoM7KiUuDjgCILlPhx9
cL41gzSd/JfE5b3XsmROZ4/l9HeaKe5WbLDgb5BNuQW14QIbIq/MARGVklf4Wejf7EHs3b4lwAS3
EvCoerljywTvctCyGvK+WrmU+1GpB8Ue6Nr73iujccEbNBLVHR+agLDkeKkI5S6fW5FPe5I3Waza
vcMcUu7hAvYIxZH0WIzTvDRb3qwo4S2+yMGybyUz0I0SDTL9CAWwB+vk0GX2BWjzchr8PtnONbpY
ybG/GMY7XbDEz8OBtqhbzw1yFxrNhimBvVZZLU+t6smM7GV5dLmi9cwZG8M8fIi+PpfsIDdGFYbH
sEvEMc2QnRJLSUTHSJdXsRACekUHhunKMa+O7xRbFfjPUOoMEHfBc5/PN8tQ0UYp1L1BwWpomRE8
dFAj2+wLRAa6SORRK09BlZDpkVi1frtIBsqTH9srOZK/B7bja2ymB328xECTaIv4Z8j9A8QjiLqp
QutqFweM44FlXnD5vZciWC1YqBbE1NvMnCHlOS/CGlzAZsnvmsGgIxW+qOEb9pbaVd5VEs+67pey
2bVWRwNiou+OuE4l+Rgsa1I2XVvpu8eRhBXTupQI6Dcz+IQ1erGt37DdNKxlPc6mxjLY80byteK+
u+KtfBW8goyMKV8TkX7RBRbItSkXE0reuhF3VnyvVXHKbJZborll5vLiiepXYIQNFa/14iCMiEwv
2bDPwpZDgB7d6VG108OsYObVkWlvnlGWu9SkGCUsJzimMYrCvE73KGgRaKKbGEGmGfUfOHV8F14q
zogn1ZvdvFZz67/HYRocW7ANm5+/7YXxUkNJP/rghy5kuVIjAXTa4rtm4yX6V1x0yamdGn8DQguv
Zs3KNAgKxDzqlOQzQ0LQr0lzLi2EK8kEqBfi3bpHsbARnjM+yB7FeVRyLHXMYsncjl/hGj+GpSQJ
KGQF19pUXw0ZUTZdkYRNvyKHeDxQcsoLFGyfrNF9EoqeiQGFC2RgAlVm3H3UwfeG3V7MmdV9FkZw
sevkzU/vaOssoiHZpzpifPEoYYDilFwE/XbwohJqTAZTObu2nuHjsa2BRwU4TvLecB+1MjX1JBVY
ie2VHss5WtzDTPmd3207blNazWByk43XON9jJnZxCOZlMWhzCs5mbvlE/UrjM/b9h4wIvTum++4T
ogCEutY5qHJn77Z5wHrMuZagkNbN6ABisPDT15Y8EFTk4ARkR+ikKifKPMwxQyziPp9nfrHZl+1q
bL3eqlddJ06eGliMxO5ybBCJH/OSU2sskfTYlWW/RBWpin2uYFDRE6IBsB+M4GApVmlp2XWPdTe/
KkN9DAg4DrQf5U7CJLbl8tzSM5zGoIDtNMNMK9hfY0CczlmWAOoa4mtW+8YKQgiRNzXoEZ8MpzK8
xgkKwtEtsm3UR+VmCZ8TpJjb2lze7bjF35fzO3NT68Esw1vC+uHUsQdblTJ7aKa6eKpKsZl78AJy
2DQIivcAIHe43aL7ZKSMGiky9r3s7+KE3GFr0kprsM+ZQMycEsWTVibKseA6YDTZUWKXO7SRqI8x
rh4LwQGriFryGPWsQdPYJChkm1kypekMZiu5/4efIl67ORNsVeUE1OJ9K6ewZR8F2XXMwZvPUXGq
IfHe99aj73t/RyO0z0kz/HW7cF2ao9rY8XKLhWsfjGK51POQ7v2pVedWTcXami/51P+1CE14SVs6
0ComRAVDzi2X+I2hif08SASfa9EWeEvdar7v8sYj+KsuNrvUFvJBJH0INj/sD16OvthfzGofKGr0
bmzsl5+/7eqctRxGvQ06YfsqxsHFbY4Fk5EzSXk2+A4Z7bKkIDqlOv5Y7ApyarhL9mYx+GebodSx
qwp1csPmHKj0LVq0eA3Ownng0NsQFxxcgjDFrkZ8cUtp0NYlsq+89PHEL79bAhYQ96BQiVFKsVda
PkM4SlDiPAZKCyc60hYYookBCJi0yCp/iSGJfYnYgLDSpcZjwBxhr2grqzYLjvhxx32ZCzCANXrn
MXAZSWNV2jYVa04Go+F6UGW7BaHWsWFjlidC4xrl+FayzpJn2ZJSMNQF7751qDL+n8zK3Qdws6MY
y2Rm+jcx16h+I7YsgJBDLu/RuuKspicIedXMBhhRJWHLZgaC8qrPd0k3ENsaiPEUOkQ50KChj/DF
lnxcGB5N2mJubu59gOe3yo8/U8j0a5t4Z64PZW+V4QDHrGgTgcpM62Kw0GHIFN8At+6JMPWHumnU
1q4McTeLyLrzVz3S7IfBY87QQGXZ9bX4+5O47bnO2fehzQ9KNVfIaMfaST7UuzL75ljSg7DUv6jB
xuWj1A7rKMVRu3NxsX8STvUwipS9HkuhE8S5h2DERjyHicUficEPPqVTOfa4anra+Qql+oqIiekW
8uJA32AUoFQevGVM24CmTnZz75HiiOaGcK+WSICuxuLVI+QvU6HOnmslj1CpnvTlkEZ59JswpO2o
XLiamvox0v2nZA2upQ+TDSxzt7fcaNqzKr1P87K6/c9fojz+7AYFKGjmAGH0MfM5K6gMJX8wx5pw
jkaQxqwppve00DUZDjstK352kKffJiQSa7p7kPh1RgktDbn3HBdp5JJ8VTrKgWD54b4dqm2wJOVD
OVZEL+YvLXpreIxz9rCAm1jYG6xsGQ33TcOuJBSITQUrjiCxkmua2Yehb85OyQ6simALhaY139o7
hGDqOHT/xdJ5NUeqpFv0FxGBN6/lraRSybT0Qsh0YxOTJJDw6+/izH2YjhMzc7pbVZD5mb3XJtlU
4EeaygWKbdA2ub2LjonTUjBWcivmoWVeYwCyaabSUyj8egdF8J9jQ5JDXbS34mDnzcLf6TJ+pjq1
B5lCM8zfGXN8JlN9m6zwzeCJI62NAX9G+6ycEOdVzjwK7X14EZsRgRwA2/5utfpjHMvinrhNd5mq
8jE0qArDXrPgDTKbjenGdIJritYBr3zwNFhGvmGntNaLbtaLzJjtbbO37RihWllVaxKAn8LGv1XM
hHrw+xUaocHdWEtOUx1nfwQTyLG28zUKKMY1ifVdaq+5Lv5DFzUMLouKhqPB5uPH0alXHn0Ix2uK
F23juDcHWfOxMv2DJ5thSx/Zr4LB2xF++jT5Dbq93IJY7arjVH90pJ9tkWzQz4zhE1qzM+wV9LGZ
WjVdQegqYZ94WfCcTbZYobv8GoopvKWDcyeJeyX9kFwD0wW37Ac2P1T7L0Bpe6ah+Wm93CUq3tG7
zJNwC+vGOUkJuyUpg24bexLfdjUaB+T/agUePr9jDycLxkth0Xfi5ArnSY1Z96pj1mY8Jf4Navw2
HwqXxOiC+YCGz88q+Sq9Eai6qSZUMPZfJ+wVZmKClHxPu/tMz8RtIkRZZawvWlxDs13dW5ttr/YA
+gR2sjFw+n7VQJMYFVkHs8ORrF02qIkx5aiv7eeuo6ibQn1RfsozWVy0U7yS9OmzfIOiGUdfi6QK
wAIbZt0HDxibApyFLO/PEgMvO5QtPbbFZjDCWoZbg0Y07aEiUjROVbBVtf/Jlf9NYtB8zsd6m7R6
byPjfZ4U48u6vbRWy5eVP5H3+y4tF6Zk4P1Fv414rnB/ONlOqp4xwvN1tXdiqP/pkWkEneyqGYgP
IUdtAr1RHlOv7W4kxXtV5n4PabxNiqp9FHL6RLPrrhMZBnila6YapGpPsBp2UasePMzHXKd1cosc
cPne5J7nBmkJ3HHIh8qURzSIzdmbyjdbzIg+wyF4HWCBrNVo1u+tzjkc8ZzumrhFl5ErjrQyMPlg
Yi8nun5MNoC79pqi0zAxHKeeyXLVYQsz+qLZ+uBVWO7acLbVjtyH/MFX47Ohq2ovayxNJaa0lcp4
wGbL/nQBOJ9KE5V5AqewCAkoGZ38K5PJZ+i/tynm05Hk3aM9NSAJCYJaGT7up5k/F9fKQPIeju2p
fcBEIrfK/Wss89KhSf9WFKVsDlgtImfgYrBvxEkipwzdp6GIjdWgwzeepBCwQ/YSzkaM+4jVmdeW
pNeaMBgx1p4zd/oaqDxU2yDwJ8p+NTnOVzCgOcO7Dhc5Sh9d4BOt7H/5kPgG1yweGJ4BPIg85xVY
xy3iuUaLSO/N5+iOYDchVdGdL55mHnd6eYTDgwL+kXcYhXlfMNvOaXqP4RQ8Aksj1sq4kA5NPGY+
rL0mc/eOgJOXVQ5kDLxxjjsQxOkgP4NxYjf451N1ZzT8bfXdn9wc+U7YQbnkP4J+IEyohU63EvNj
TKCJ75DpBCmDnROULs7dzLyDr0LrukzybT8/5HE8f8DaXsWLhGtMd2Nnjw9xerWln6NiIaOGuKhd
MIevtiRtUiv5mM7WkahORgppchqIelqj7uFqICaPoCOycMfGpFItGu70CRbKqBYlcI8KnqwRssXz
fQmX0m3VePvjliyY2hmaah9oa+863s6jsFtTov9gjSLKt3L+ZvZwbwwe90TUP9STm0nQKU5wP6J8
CUqvJOjr9Dpm0Ppss/2HUFMdrKobSKMM0aH3wb5W/nzxLEVaeRL6aL3rjGx3h5g00zK2k1vPBw/S
62qy8vmxSjepATES5t0lkd5TbfUZwbwJVq8WH12FhwBoHFu7NIJKSHkDIy5OdzoZv8IsQxeRTj+t
QstpL1pMWynS03M8UmkDDSkxH7WpzFv/VhbTXxatmt9CRasOnQTj93rfwiLcd85EMitUCafW4RZ8
1LNrNfC1ksk58x7n254kNCzXPjca1yWGzpYa3XIOHa38ynSg5WXL4tCe/OtomfPGXsZ7MaklM+ME
NyvzPdue5pEJKEH349FoqaGYF11iAQaoSCgDeTIkley5mwzuByiHomqh3xPhjLD+zkgmPhSK85Ak
pxDmzW5KkR+4rKVYvhlXADskIBJxg/YL1lCNhDQphvd2xmsrsyFZjybstRlbfx2FzMnagGwsWhmz
Q+Ybpls/KOct7KVdlnK6cfn0tNe8Wb4TfGRMTXbDkFYIGuFQsClNKpOA3GWbXup/KG1tQhPsdyom
sh/YenFtOkb6Rqoe65CBO6Wxgl2qSKTLkRlNNVVt4B7EHHsrYTDE0QnZzG2oyp1xlpPVkIjbv+Qz
3pCUCD6GJNhvivn+OVvexlLV6xxMx6phpcIqdg9wLFk5JubsvDPIGonl3ijlX0BoxsZwyYdprL2Z
qJsXzSc6v7V009v0CWZ02AjHGDdNm54VZKAdRHYYPn6gL0k80zgSJ32o+6bGSu89WrIPoC6BJ6mb
bQ/16QmS0km65bTNfAcUEVRh8gWGaoPBDl++O1t7xcZzHeE8Opm1ONv+HJz4bED9Db2zRsGX7T3R
PzkEap+8BSgq0uboB8AEJfIJnfbnUrGXKEq1Ranw7SMduNUAEqPE2XtOeGm0PjWcWYwI0b1MlXGK
qn4LxfI3T3kSW+OlEuMz/LYEEU/yCZH/mUP7NSdCAUtssRb4DqOy3OrM9QnZg5AVlSm8UfKOyrci
aV46EzeF5d5p505GRf8yk9xhTO+19C+Na56QP/MXiN+7qn+ZHYvwHc2TwKXwC5j54nv2G5ZaXquu
8Tids3SXBeI0k0iFfM6cD4m0LSzriXru/TQBzAZejwRRxiBuSy6yjWMTSNm2ZYFpglg5hLW1mGf7
zZAb1WH2qxfNfFGn/O65sGoQQcWWjNfnEElrVzR3NwBdGjLrjodxY+fTs2fL98aXF3RpzbofYI2P
HkO5dFobUAOOCKrduoAklpKGTU4aZSk8ckamBCzGZCGWOH+uoMXAZLC8GV20UWym8PK2n33Q3oO8
p8pdwhGZPEbW+GsG1b1DKp2H3j5g8rTqjKLaenjTbBBmXdEiCDpVNkZ6z0C/34XbIDXgTJkhvhgJ
1KfoCY73yhE+fPNc2Nmn67LJ4jnYN0FwnjtIF6p2VoF2nzVh4gx4ETlWNMsZ4d2tHyKisK1dryNM
7+G7qPaAMLtDZ7KfEPOxXwjFXestur9pWCHAB3ZjJtkxMOmD5BAWGxlKZj0onBAiAo5d0D9t9pSV
iBKKxCjIFzHzK0aM/OrP1U8YH/PSZpwDSKN2y4R3GxFz1bxpFRwtd0aC3K/LWLtbt6MA6ip09z3F
qE3LnKX+rgEFrTw2a1XxaPfuMqO6DYgqVqN2DoId1SoPiRjr9wN8ZeJOvtjAnK2+Oo3OXUBJxiPB
uFaX0Q55ablxRXy19WQ/mHV3TAq9EWFp7KQcv7QbPMsAkZ/s2KoSKFtRoWLqgsC7nlRZHpMpvrSK
uXQyztx+KYfsBN6Xf30IXEqHEY0pM5EE4delnomIn+qQT4ZnECHQW5fVp+U/MQSWtfmfAMNAgWcv
yr4ue0VOwPWsvU89WH8D0tNZ5jQfNNDc0wgmXSrbHTmW5CTlfPMIV9dLvAqGgATNbdxsQ1dE+zJF
UMGOmUlwRF5GS5AaIlnd21tptacEsiZJT8lzXwjqpZjVlN3Lqyjcv7oxEWVOMBoQOXUThD7dFh+I
ozmbp98hKb97fM17jnCSioCjIVVXlCvkqx4TMT/FVSHhzHgvLeCZJMY/iAKrrJCWEW2CWtz/rFse
qxGFAgCh/CMnoGE3+DYjTc/ZK8VpWpbNKypDBnqCIWyn6cD8qPrqtWwZKaZA58eo2RcDYnv2egj+
gGfEiKgo9zgNYe1FmNKtDTEBxcpPCh5aNpMrT7HDzogjaEt1HOe0WqXNfJ5jRaVjENQJvAbm6wmy
W3xIDBSPQDXe5eC1exgtkZPsmn4JMAwjss8t/0xMvLFzTdwKkSaunnfdoMohowhQHbXfW93xBSmS
c7I+p3n2rY3w022na7Gyl0xFcfMMLc7kdZ3Ctn6wk4yIktb3kY4YbHQXQSZD4R06jMKZFhFtiKsR
UWDbVv96R+QHZhRHRyaEIY9MoGqxcM+YcaeizDZGHR1dLVhRefU1nxF+6fhtXKwVxLe66ynVj3ZO
g2Vn7g3SNhDY5fApUP1FNDpZ9IjVDQkYHeqqjulzWp5BxiSIngWmnkogBtOzgRo5Y+zaReYvKUM3
NVUfhRP8puR+19FrVbMqCQfGbmgFVs5cQxfivccHmZxDw/2sPb5hjE8A0ZnNtaX89jWR442d7Roo
3kuK+G9nz/+I2nsWjyhHairvAIwiH2ozkrPZxy2JeDBVPLHOaRiWCRAhvCCpasSNlvBuDKX4Wqbo
qhViT88ar4ODLoruBxKwueKg3Sgvr1aMxBFkAxSp8RMZbsDxOCDP4fGhOZrWhc9PMS0bM0EAZzAU
aITcatq1Jn+dpG03bhywWuo51QuGL7uCoVxLpdhWGcPwtNrkpudvHNSp9EVs/RkykHJbPtfgXQ9I
j69VEnY8fN7I/tjc+xbi7BYJU+nzFYWLWmaGTD7O/5hAvuYDQlzXGrhBjMhbBeMAqMMdDhOImnU6
EMFi28gQ7YSVkhEvjreGxE1HwOROSjwy/Z9CugIKxwf3k4/OERm6LSUlqtUTsMoD6AGtYSfCHjcx
5nELYoN1uSfX82wonmRoVP0lKbXamCFiJgs8BK4CzNXVjOPAs59Me3gTg/cRKAnRP/Zc1PbWCg15
se2aq9+2ACysb9edm03QML5gZfrkm2N5liJ5debPhJebrEYONILADmDh4eU6xmtln1DejgRAmSNX
stzPrHc3ccHfvw/svwVaVUC6xJMF/d8aF9Z+4urxKYcIE6CcJOi9KMKrOUTNJmw3XSarU/ySCPQB
9FTEgE7iJHASI9AN/1lxdHNKeELdkg6lbM5lx+lWwv/yTdndECPtCL89dMsJL7BoTB43O+LNYgd+
5cldwI2Ch287DudOyWfPdMJDI4cz/SiHYopKPzAgdSRevi3It9sULwZBrE1FBbQAP2WToK0OmMBk
WQWZMSRsXA3ZRqbXRhpkalrLGlPQi4Z+cclHczhpSAyrsRjVRqLM3zgMJWtgjP4U+Y+WEKyjaTwz
bCgJmGlRcRz1iYXXNvprORnF3eA+BK66ld+jYf22pJBNM2emHxo/qAYftOO1GB7RhhiO+jXDqaS6
Kl8C2Jl7tObnJOOpyLwBgw73CTkwwUc+SepO0LrbuHHVrmIONNfen0mhyrTtlL8e1xwo+J5FsJNO
aLwR4WbC/TRjaoLYSz5MuuTE0PrQmk+1sI99Y823wS12fcGTlpcsYPOGjkhi9sbNg1xfLpRzzxw2
kJT434R36GPrR1X8PxmKIAnsN1mI1GYCLruleQo2LtnI1rIUxN9qj7wPpvII6ghgfLf0t8dg73HY
g+eiMOnj6M1OIPpFndjV40Mqm7cuwa+UDTjcE16IOKDECrDiEbKZbJq5fo3aKDrFqtmyt4hRWgR/
AjcFVCaX6U9OMvT8FCiHdwCS+UNkj4C/Z2/buWW/40feTqPGKjqTsqhDdaw5O891YD+VGbdkH/uc
SkSpbYcMMVwMOAvXLamMgY28LviSo4jYSIcHc6bng5mO/tvHDdaQdQDuv9kZ/vwly+Fowonb2Nby
Boc8lMS1HOuXfEKPmFlJcikTtfY82OKUrYDMZo81qt9ciXHpYQHi4rAtde9SpqIuUSokQjBsManv
4DLMc+8uzBnaO2TdfKzYmksP+5Qj7m3maPbpBsNUxjh5qvgjcWXxJSCLCqhy2bvcwMzmh6Rqz9iR
PpMWqHZr13wdILahCikWQuhsSBTXM4LnVzc1gTIITR55qk+67p4i7C6bQuBaIA52PedqPhYZ0zMA
4usogfxoLMBaO7C21ThMD4Q//IQGzaD+7ecoZjJRUbVF3oCEHODszHeHWLPHMpsOjyWVyw6/eLqZ
lluJb/tIXg9Dt+IWmz8yZ1ATd1a27Yv8T9j7BtNMZzy0rL6vZQXgy1+cJDVDph3Rjdbdh6GgyxZi
EGVXg3b3CG8T6UJFv9EgSAZBZx+70pp4MFSBvQ5VPuaPhVSe7Ky2b4+A0v95NglwDsWcMd/LTph3
8c72Rj8xzs23fjNz+OTzzrMr994HctFqxOnfACNCnb0ov8QEpgr/EElAzkSnL1BXLq6xXgLeEkw0
dtbsKMyYkXVbCwnAS48R5DEJ9ZNFHOVzVhX9qfCKv3btFGSboizoPAtBErxlHgikGgYAkedFhGGR
dFKNweNYyW4nEvK8vFR8ASuw8Wn1JaFUre0rjKejPBe55kvCOL9uwzh4DCNgCS1siDjt0iev537o
sbjs+4z9N0Ni5vpB3x6iZPo18q44BblBGmrg3hsy3bGZ7C0fcbZM62KV26hUnN6ctp3XHONwmHc6
Av7ASqrY5nCS5sS1DnHGVm7oPXs3dnTDqT+Zu0n2l3jCxmP1mNCRh+qzK0MCNTpxtWpGJo6ODBQ3
lrEuTC4jlu3VWhLOsUI77PxoczqIHoNQndr2PkX1TdpnZN+FQaBKTHLhBhEPs1hmZofaByFqulLd
gkmjsmxbD44FBS2KOfb34bidEc2uuKP9a9494xKmGEnUAOe7sVbaKJBWOggN2kwYm3EB2tGVPmU2
HOg4fOwVcC+ZUb9a2HBxnpnbcJq+0j7iikbWCr7RB3W2rjo/3JVlfe8V9bCcvR8yE+AQL6Gyg7Or
7fGNieKhSd3FYQ0loxGacBCDDA6WOMmesCFmHyey7A4sbLCWjsthYAkGZNwdpMCL3ZTZ+UHbL2BV
XMzOaETsudaXcZyISwOpemQxs0qtNvvjLm2yG8uNAcnwrjnyViy9wvM8wiCFulBxRrFKJ37atkqA
EGVwI42DPsrG0RmR6jvUwaqZJ1YMmEWI2LDWTUNOo1DWBycV9Ci3eYWK3J5loAEtTc+dY3nn2k4P
iaeXLVP4JOkh9zZxovHwbhtoi2N7xHwCFzkdfy3uU3UYYcqtIAtjYDkLkIgnQRO+6REERCQO7r0Q
xSDjK/QTwv8ZGjCPFp5shnTIu1h7vCJwTg8Y3XEF5tSqc+Yco8FkuCmGU63AfHHQ+F3DvDbs7rkM
fyzUA6seYmnstKd+ZKKJbY1BPK1bzCwnJsR5ZeyKilCjDmY63SKbqzRjVW6g1kOYkQOJyi6mgbtZ
/Ac0Zh+x1qxM2DNdmcYUJ8OyXpie623XZTccccXO70ewJJ3YGiwBqa3adTg1wykDC5pxPqHhrd67
EVCdK+0/ZsH62WIu3aKdxG0izoWRUmd55bCBOIFWH85lEjDb4A0nh97GU1bEwRcBf1sjy4npm4XD
3Nw094jY5BHkIihPki4ZELvDs67KJ6We29nNfwDQv3Q293rjmIiIcQpXybAAVEBiGc1OsBgCCW6p
Pfsu60R9RHeAoRXi6MKUUwC8saysTOVOZxfr/n5sDRZdWiQQU5hLmu3oXtM+M9a9CxhSeOOXy/gZ
SAcgs1oEMTMhAw+HLMW2Fd5rHHXTCzPC/lhZHT7/CY2qg1+VAa4znQybvocuXa463+vORkNohtO4
2S1KoffWE7qSZDa2UT24b3SHdyuNjrnlm89Rj+KzYRFACeNde0zr9Fk8MRnfOO6JkuiG0tLPRZj8
RO1Dpv2QdD2WbXYkq20fp6BSPFJ2Q17UfWOgDnNw5BwzBjn58nENIc1ZOE4dWzaN3q6ZcNMMAdDM
PMXbSqO2Nph6NJUuGW6it7cQE99hgMFpy9bKrMzXcEBAL5ftMaSQB+X1D1UVCoA9cbU1gvqTI15e
GfIuSutDMrYE5syS8VvPkv8SeKK765SGbh6Cckc7tugSPEaQsz/tERosMGsG5F1o1Gxb8/I+BFnH
tsx6dkqvZJdesGpqCBJSqZoPtA1+6GgAvKyq478eTAlgmt38MAGC23Nrwthefmxvcq4OGsajldI/
ELf0KCCtbKoKosQ4Jw2LUsI54YrcRwDfw9CtIZOa27oPhvOE6Hqbk/u9YmE47rwueRwUOiPyFYx1
NDfGCTIlU/hRvWiHIBcNdM+EjK396JVUHht6bUJ5kmbdhWjEl6KpL0FWBE+MK5iDY/dNayByfQST
Y4F/9xYyMRTuRM3ARVkH7O4veTn8jdOt5jU5mZq8eoD71FckQltjTTUjB4ByZXIxCo1jKaXfSwyZ
YX8zXgc1tlfavWqTRspmidyQx+TGJzaKZLFm+mTjDHYWXkkOZZqRLDvybmZMn4f9yQDFHDBGbFJJ
M1ZiM6tDRPdtEO+MxrJRXVQAoSonZPya33pTB0eIgTZ9SCqpEvx4TVm5Kft+Pnf1R2tH45chd5T6
eJYBTpyillZHDZ6xkXlEwFRlJmsLedPDzFBXa9AgGrio24wg/YR3wqz3xBtX7smtfI1D3T+aHbVe
M45oK1UvyftgiJVh2Vvj5L2RUlXsBoI8t4M1iY1rueiUPYPi3UznS5W9gLCLL+CUgHZ6mDSnSPyS
sOA+9Q56wTChNBuoGRglQWG1MtKaWC0apvdSNaiWkUltapn/ognk7vYSsrjxs6286W/LMBaGL0Ok
Gk1NDFh2g/7ySPtMpPTs7iGY7MmnoMNk2QdLS7+30RgCLe0+u0VfI82A8SXrr/9+VyX1dupM9qNN
3NG0+1+uGj6ZAxfE2iGHNHvPxAPEa923UFrN9hf/ov4jIexmtM5Ti4HDY4NWFUV5wN53yAZClPIG
Ks9Qc9PZlHKYm7swZzcUMiMROb4GxHawPEGNA6NkxWGnZDcsvZGU9bCdYAu2KPC3nDkr0JLHzCIF
xSLrOTGzo81C4rGlABG2+x7XW0SHpHCqqX30m/HL8RhKtcxy4ljx76MOCCYf2XtcSfTISlBDwBHB
73YkOdc8kqQU7Xs7PDddpd/Takn16/oX/uDmofMdsY+abDqP0wcbfX0ay+VMkx5re5HdjYUShSec
MMbePeacBtzTJZgh2ygQ4bX46wyxH8ou26XgZdNqSdMgNzEV8oHAnL+8bd/o8zDlS/+ziOYl9ZYr
A9Vlv0/kr4e62Ecm1fSRfGsCDajAP/uI/lajLcutuEHnrl+SSJPvDiGCTbE8wwk7NUSUnWYjeTN6
Yq9T/gmuY4cruM/Fqwycs+8qdlzEzHbSiJ7HWPCKwAxh3dhfgkBCMmgg0LqGfQa9090rDnnlRsZT
n9LQsqwq/HS4tAU1m2DWnwjt4Fpgc8tW70tEFGahu6ROdTj5TCASebAcM2rEy5y3D+FgU44ibtx4
fn51hKuvQ5/+zdNkICyM2Iaqa79HxV8Asau4Tim8TSPDfasw7pww0NabZrHu+sLJdxR35dVKMqxT
eYhn3SmTo4samr1wckXLblxqppuNhVu49DrrIRc4jz2Rumvi2cQ+oZ++VCN/18Jxb5OpxRPJN3uE
zRSFwfCrrFzyOLTVHbaRt2fjYBzmJTdbD3jABZNRHSUlAdGoc0aEwcROxsdQFMFaEnq3yVDxHmuz
2YLsSb/dUMYYtdS/aEZS2nd+fIwNC01ilF/8CDKvXRJb46pr3/b//wvuhbWntTh5gx2cJaPcg92S
pkS5dlIG5FleLGhV0gOkZbTvGdtuY4QJgf0rWWR6V5kRxJS4P/yJEKdw9ReFlz0VESV+zw9KFF2F
wItJfYPoKphq81w4DdJGSRMWxBJIFtOhF9zd1cAksylR0oCidxgZSrK0w4bUhZ/Mcrud2fbmHyVM
lOtlweEENgSnfncopCIUB7+/i6ILgUEVb/ANsR5rm+DIifCGGeyDRdTEgJ8gxSLUCHYJCJp6O14Z
86xutqbQzC22z+gfm/Ukqu8QiXrfj9Vj6wX51q6idms3sO/YluMFaIi2NHYlAb0MlyYs+kRmVFlN
pkxtM522wBguYYB8/gFjooI/NFE0gyaZmk1I7WYYptoPVajWpr9IPZn9QYRFVpSrkySsG2lImSHm
RA6EOyfc50OPaLdr9k418YKLTVbAx2djOwwaE9ZihnYyslq+e2SFh8LOkTgkM8epCYhnNXYsA8eU
c0lZDlyaKUUF3o7TcWApeDLThxlr307bzgD9u9Y7z/LWrgoXWk8DQMqJzf/9klSutYtVimeGY4H0
ChASZsUOyggXWlCI5UnOv8qO9YtW0zHiK3roKnzwlHZ5W/qnuOE9KMCvwerupx0fx7S2m+cJuswl
AeN2czOhoWIm22qWGjXCjF0oWXg/UfM9N0w5OeC8dfkOoxxbkMS/Z2bWdDZ7+15zoKxx4JDJQtBF
jVOFzLzYOM4YC9cMmcwrkA1cjL18dQL7fexdC1ssxBsPhzlRfvOZWCnkZV1ePfY8vYzFh+GBWWEO
cU20u6BT49rtm+Lpv//uv39iNnvKqqG6TKoDq5OTYSjmZuHItCWcRjxdOSgMlHVb7QBuYjU43izf
C9axkhP9HGwsfJZnHF31eYJJ5DmtOqtMneHlG3A/CUlrA7YY9DuTLvvbzLLJ7s1sBbcUg0SVlI84
4otHQLrvo9Uwv1RDdwG19FRX03DA5jnunVkz10mobuaseU0d6zXlcbkNZfIqK0/jQ00YQB6GbGge
eLHVh+6Ch6n4VFmcXKJBP9GJonSty20yTBVCumnEluh5FztPzUvZx68S4tkzRYz7zCExrCvc7ows
l72TAHDUmmTE+EL+hH2F0U1kX/UEIySt8eNWtmUzJ5Hpe2f+eq1Ir3GC+SPwGs5kYrxya3gro/A9
dhBn8kk8z9jLVrlPlSgHg3gZ0hrcfszBFuRiC/5lIrLT108y86JHmPnzGjzCkaG5e/7vF92rYe3S
5p47v4sQW2EdnDe01KCnEnodTy/pR85U7voQooOIqBhHOtNHyA0kG2IT35TSuYdm4L0G3nDBxo+j
yzcQOHn43wCm7LpkRMsfMDMAgLeD4U2mcXDITPWHNRsNXVEAj2rWeZHYmxakUtrhkaM5qNI/fT4Y
Z18dokL524ZJI7bpnHnnQxjlL0ib0TdyLVQOwEYuyNzuLrZT2GfEdp++cEOkpOV1yH0EnuoqLDRz
jc/Cyj8V0L2+6sLdlZpkEQdx/pwIdt3mL5iZb08ilzZipiGKtc+lO4p8YpAWgmtVy8iLravgOKJG
TrMifURTFu9GJtsr5NgQCOxqg7fA2dgtyo96jhviyeQHvXb21Cm6SWg732ExumePnNied+gEMLVf
Vz137KB7HqP+6PR++ZZHDJpzNxo/S1V/MDWGwi6sUxCL4DBo/zkt3ek3Zcw2G7064OGN15rYWqy2
rYMeKEKP21ufTHODpzxrHjCl4keo3f6R76FgyEKGohdqGmAZahJLar12kQ1stVXvmSha3/RLzDi5
Gx+liNuLskFAKeWyxhxc75r4+/hB97P8ECGmuYixMicCW8i0kN9zMs1XnRovlJNUCegun2PHxXzT
JZDGHX6uGJHMo9EBggymsLraBiaqNivaXYcMczNa3Z5st/bsJfqIOJcOZUCiqyrtrx1INRuuF3Pj
jmTrDjNiRl8S4xkV9lZ38WVK5vlQDP58wpUD/CQPmsNkhNkFPtJjKOqdouD57YvgW3mACZCBepsg
QtU5MI7b+r9o9NJVkXlr0TnGE+q4uyi0s6WJwlY3ZqeWSQICMbxpZKqwa25pmvNWzSdZNl+2CwgV
vSGuXevc11V5N/K7jFX20FnEw8ZWMW1tlS9zWflSckULDUQkc5Yf/2eciw63VEvMqMfbKJjOr0Jx
0OT1jlH7PsEv8THm1MM/1wVD2U010zbYGyzfIlaVwn1eTmx2n7jG4EJNa67//zrh8AhAa1L+LTJG
82yOyKeigX18Vkf2k6M2AazRW9dEJ8LFy+3AXfRhRdMaIFpymWKHgFsL8WYT5OT24sJYzV36wgfs
P3I3aOxGXXoYVZZtwIjg92mb3RC14kULPpMqzy6hggSrooKNxywO4ThjlvK3HkkcMCSUdZ8LRo3T
jMTbitQ7ttRjy8A7ITntf4WamERx8bqnsITal4WeRvnZ3GpJ3uMUeuNLlvLVSJ7ZbVTBSGQlSDFQ
+/F5EqA+VcUyTuRa71KUzTsGlS22dUIaymi0t36GHbyrqmxvqYeOkC/GxKLnRvSzUyLSn2I82bbX
rTmzUVT7PFPKP2ms/Bt6G9IlXbM5tYwJCT8mh890XCrDud9YfhviCEF8JFPMBBnRQ5kzPlQyordJ
cLgWfrSyJZKZuUvmiwTFJ55VjraiqbCFVqTeFANqeC0xUdpRB0GRBoy1UJJxrKX0yRyJupAGNT4e
Pb6MPwXabdcJgFxkKYncafpaEFV4RxFG4TDFai/6kQZ98E+1LeH1+I8w/1GG5cYNAGy6T7AlU2tV
+kRdcCAO2NoTXUuRJlNm05OOz7NRnu0IIkKLnGytYr86WGOUn9rcFHs0OBAmJAGkAd62qup3XlUk
R89JXomlhxfI+HzToNYjjtS6eLY3A7uhZcs8N9lb7cShQb/f+O2llOJkNGgYJ4NttB/1z8Q6bafZ
+T/2zqw5biTL0n+lrZ4HOQAccLibTc9D7MEIksF9eYFRooR93/Hr54OqzCalqlZ2vXdaGlMyKhXB
AOB+/d5zvqPPUeEldKjyjAeoPtrxPB6dxkA+NAf5juCTigwf0rvrANBTnlzA42V3uq8Wylzi7bp0
+HD7Tl7CYFL0Znjo6soYtxG3xKPl9ohxK2TyVZQGuBMCb4V/FBdZ1I4r0SbWAY002hYZLF140mpw
rlCKMwHekjhXM2+uQFcsAdzDEsVtLqHcZX8dkNEdxs9tiPKqEeZdjZefXJeOCPJy7dZb/E7qasq+
ORm6ekUgMIS6oWEgNbyP1AbE1jRmQolXNC8cVMujSEpj3ZMbXvbAMhvsYjlktaysyWljJgDGZPA2
Q9JNR+lqspWt9Gh6rzRa2EIHvcOyxFw0y46mHX1N0LU0S8h5uMSdZ3xygDjiGzJJ8rLxrqHgXPpF
0Sj61j6aAD5K2xI0tUH+TUuk+ki2ekfGelQxe8EuQfhCR9Flso1euyG88rT52i0h7eoU/8hsN1Aw
MuVjuEk0Yn0GwuwwvSeso4B9fNF1SeAdGfAFh8uDv8TCO0heXJzsxxKxH8p5vAREWNb4IWq11Uu0
fB4SMm+RNu9oE9tBTQ61BjwTYf738hapZg2rbcYTuDIyCA9LgH1JMgljahLpl3D7YIm5b0h3VUvw
vT0SKEG+4Jr+d7Szq2l49ANolLmyv4oJTgbWfGibMtmRHhZifcpIEmomUJlJ474W+ZBfzZXzHZGa
tQPKiq5Qmearxhi1kWnTHIUaT30r43vaWw9eirN9Ik59gz21PURWSlyjb17mpv2Q5KfsZVu7R5w9
084baTTmWfJoNg887daBCHAPLBppHqHfv06dha4uIC22Fj2BSrEbvTjmHsHpfBya6BUG+aGxDHhz
ZbXHmobCToXzJl3Egwk6PHzjYcVk3eJ6rUUW3MfNRGXBlFG2ZGfMOKCMCmkFghwwr8GmRd8PpKpI
KF0Y+KAHHIiW9sHj0XCua22smo75RWxYD6byo5PW/IwSLVGXVmgJzPTkTC3hZkJjrInAxrUjNWCZ
3IghexqQQNWsrCtCT18bNxCbpEm25vK8GIwbXBG/92ZurBw3wupRf61sMqzNiI5gVYW7LkY6lBB6
TXgrHGK6mYRrObx7QCNPWICR+c0RmUME+0a6aC/C9Z/N0B9ReGX1pXftLTD3Lf0fY4fqo9wpy92l
MHiRKdbA0uMagrDzUPg1DsvA8K7G5YtTE2Rnhzi0K1a7G82Ibi+7+ruRT+1J1WzeSWMTeut/hBWR
f/hnqj2im5fEAhsWpD6Ekya/Hgxmknbok12e0VfS9nRTd7LesS09ELKE67HgXidZ8yqtOeHjgziP
TfZslFFK5FCwD1IGWxBb6PWExlNDvjUtOzwsUI/gLkaE7mHgLy+FJwo6y/4uGIW5zVLb29aKpJPA
dEkKw6dGApHHQb5sFbOZL3Gn2kvb0CBo+QsTC/HGCkPU1uh9aGopEeJVu698hdp0rsiY6py3VJTh
GQjZg1cKNO9x/4Cp9GvO82OOor7mvorqCt20iZJk8U4PTFPoDGIYq8G6IbF2bmbCqm9+/GqMTv8T
SfIjWORxKgkW+fjMiDmO0CxFX9ufckUI/CCe43//3//zX0SSHD7q6SP/+Bf/z9+zSDzvDxewDmZJ
hRgOPBZ/2/DtH1kkjhTSNC1eQls/vpMXdRv+59+E+QdySxJHCDDxlLDNP4WReH9IoU2+ZVumxtb3
72SRWGCCfskisSxbC0u7nnBMVmth8/2vHygagoZUlf+VWHZoEzWS7yPTfipRKHtDdzBVOzwiXGr2
iJEQrdVz/W6ndF/ZrrKZ3TAzky/kWA43HgMfgZ7Jd19tFOpPo32eobFh0LFRfzfvXQkDXdIKVnbc
ovoesS8WcpvZr77urD0B9TDcm1YeAi94NCdO4L03oN5bVhnGAx2rLDCLIrlGpO/ua/p1OEBZOyfY
qvgaEfl09FMLUAAE0y18p9n3ji3rHi6CgiSHVALyn+tp38zMeYgwQ7s2Kh5sQ9w03TeCWJIVtC65
bpA70JOQpGIvmA05UhXjarR3+ZKYXksmc52QzQdlyLbCxHONsO0egbB5VRYLOLCYor2QMz1N+Wrw
t7+0oGVWWZ9i/rVy1gl0pzCVvI1NGOaVaoPnxkT8gqY/q5+a0n5MoSFDI2kfBw+eU1XNRJp63bVL
DjdsA3lZ0DZVdcsgLVh077e23IRo99Zd+9HXAePVUC7d6+IqKci3m6tmp/OlgPO6784Em86kQmoq
kWzMSAskedcu9B54sclLloRyA+OP0gFiUzVeGcKd9wA60RwnSP30q2Y8luuAKBGZYx1BY6VLzjSW
l7+SG7Fo38/d0ANUnSBz1xJZVlDS8PVtPvfkRQZabwV9dbbNGBu4I3ZOB5sb5OzFrdHoVR4sV1mv
RyN6n3rrYIw9jgrEui65tg7YVh8X1YbX7neNU+DkRzjdWAN97MD4mhlAT930PE4mHiu33VWJJnnA
tx6j+MIP/qUWFr6NJGUKiFFDdXzTczaeCd64iYBpuaYO1rKE8+uA1leQWiQBpjZxNpgWjbukhuJn
dxzC6EBKxaiVLOOa+vfk2dFtoCVc3Rrgi5O8UT32K4or/H7xZ+Pb8W3c1Z/Od8bAeQhO3U0YSGcc
N6YaKjlVLjUyYVO+vQBfZigUDDQt1d4CVPsA13EXRfqYzvF81eXDooM78Bu6jwpGmy5RIBiq/Q7t
0xj4+A3Uf7kNF74kssXoSzQR5BKUHK44Sd0Yglq3kd1+SgEKCAOql+lcRNDdpWWNewpC1wgT+M4J
0L77DhKDtN+RSoEENnK3pbKv6LRbK2JvgDxCmKx1HG/83nwcCc5Lh/lpiNyLFcxLlHd+q3DgrXWH
IXnkcerT90FBaCNUF1GXyQPX1PElFgzPHYPzNdG7vau+p350neK1QHbeblPWkl01U5vJChcZfoSx
q7KzZVEAQfP77sAkenKy8FsK8JcRJexwI44uxDTXKI88fGVmN9w0hr9g9BnSeh0Yak5mj8LFYubP
jiZQoRdEJZPkxYEmpL4qH4L0SYE2uB7wiTCW+GAQUVwQDZ8mmOpX3TTV10S1QKT27ya/T49zOMlT
CAR94+LNoKC3r2XgpvtuAP7fx+GTw11/qVV331Cjnuu2S4DMFO2uAUBBrHR+CPo8pufRHboKyTQ9
5eZECgoNT+bUW6c2qqtKkLFdRu1jAo157Q9voJf8lyoJ8LNXD0gACZ2bWwJSjGnTzaa80pN5lQ9B
/FKCC0dFjA9LS/N6qAL/enTtb0Fx6XksdpGzBMyUMItMkob88ALJF/+Eh6w58Dgf262J6LMYy33v
Qvv2rczcl04HItKDt8yPclZzKdf2NDIcUHW7N5UFyLJ1BZw9jTC3U8j0SQG6kvTTU/h5hOdm/Umx
iiGPt/UtDalTXU8POg26U5NfVBvSa2jr8NTVA9N1dyT5yPZBDodARUYF1SQxVqGfVPuhvAQuaLBk
wNETBJrPKKOfEbB/JCGsKbwZXNIwRU7UEM/poBBct+4X20kfoy4kSTUx930T4v7M7YfqphsqRkvm
Uq67zuvQJfd+AHDYbNQS5CnIWNCvbWx9FabG2w3eOggVockSq45cEkpQ7KzMEOlaWldfWvYCBLAc
hef5wc6XFwbqamGSQmkL23JMWP/9m0JXOP57/0sCTGrt4BWF/KS+x5LZdw0riCYEAm9zVwhR7mmg
Il+rcSdMjOnYCucVQ5tn+EocTSbB4sjs3SDjYt0N5fc67r7jBI7XJVzGEAtxlL1llWa6BH0sdmfC
hpjLNhbxAPnU3bE0cXjGb7Ow690M/g5hOq8kJT0wRqiP9eg+BShb+W75wI6HOA7lLJkpbfCGv3qD
/1zu0rLf5Xib1pN+zaU9M+cEWyFSwrQz/JwFGE2n/FD4wl3D+ijpWVAyoN0jR3o7n60xv+S4ypO5
3xeLVoDB0ryfquqhodANEdb2r7Q0bxaOfNNDjw6Ah21J8mCJbr3vTpCma7eZ2RpqctVhw+MADbhV
8vk+tX1vZQRoZ1nBkENa/TvPMe0sBNjsiVwPsjP1fhzamWhemAf9s5mqr5mb32VuR2aEmyabVKbM
vhHK92KJkcAuhQiEbl/DzY5ml/gt/HWtsbPk+FEtUr0Y6BU6AKQDfdnfVphmd6ydOEWMnHMlSD8F
FHqXtPW67sJ4b1ew02Yf3TsiDWa+TB43Dl2LDckj/iIm/IIVRCHSIQJxOsVRflch1EAN3O6j8Jtf
jxxJq+kqitn524FZPv7TW2OoWoRKJVriBpMpGouzYUJeU3SQIxwaWzub6EQKdfILXGUh8rOCkx8R
TOg0+kH4K0fD7umNK/had/AjUrT65HZjzFAre4TY24/kYJfhW6w5sEXjnek37jn1OSPz0LcMAloG
Wytn0ndOWX7xYwYjRjpgZEUlniu8qJroBeFPxHYKdt/C+EaxSJaOYGo5I/upUYNToDFoycWt3YwX
0TAd8XDurIu0AWvwzVFxsq5ykt0g/aa7PG4e604lR6pqOJGqf6X+jK9mEVyHqOKO1qJCLRPRXHP0
vWulxaAvg/6AjtHdGR60w957CMcHL2jhkipMn7o3HjzN2AFj7acxYphkUHrfqNe8Q4ERJPR4ReJ/
j/WMYbjYujr8Vg8z4RWZewwcOI1O4j178YeB6WwbjjlWHCxlwAi3YmqnN0LwMNl5Z+mXGM9JbTqY
nrbWbWkc457vK6QqY9JxvhMukRVEnMnMJrNhoDhaqgbkvN0alCLp5WRCRSH0/k7jx4akUaXTSgzq
ySmhksS4+YGShSBT0nuy4p/S9M6Uo8V5n5P/jy8pxTXi1eBQB/LLMPDAZl0ebSb2FSPH0jLlyOtf
w4hmd/qN/CiFBAoSXzSr5rrCnFdNHUA2zQ809uhMse2AGRpg5ACxFoSaHXJ88WrqcXtNKt70hVlc
252zA5j+vOhBjwHGk3beEQZYPBfG9Di7hTi7ofvd1HjEySS/wcYeHwp/gsGJWHHoNMBVOrt7O8FD
1cxp+YitUrrVtW7Ofjmqx3CaDsFEdAZjkmFvyvQtGtL6pAL2f4777aaE6LlvofGukOKAmzSTDarq
dK+Fo8+5040HxvIZstMhpNFP8KpOJ38hzFyFjV3eLS6z+rP2jeI09jWyiOVLnO98z2p2DBLS4wSd
/6rxytdMKBqXwkpPnSVQnDsDqjplvZnoUt8a/M1+NQ6bhoShjekbyTEoKb8jGAF3HocbhJ3hfAy4
X5NJL9bk5GLnnESKdEl8g4OzBmQfrRIXxXfFco5OQmeHMGG994psE2djezOozN7BjMJglnhgLLPC
pBgNkzOcFNB7rRpwj6bivtk4L1XqvTI5mB6ZyMWPnQE2ZQyv+gDzVjxnFcURU3er5HwWWCV8r/Su
G+34VGU2xY1hfiENdrjMpsIn2prGdQH/iBVBHcauN9cIXZEGdVGN2LBCIEM+xbMex8c6zA+O6tpH
E5DHzUy3ilRWMi9VE7IX9HQ8ZYfacND2TdcFIGuV8T4XUPNc37649EyZhiNM7UPr4PQNuDWTiVeN
oYAApyrmLnY/U4meStqLpHAor40oRwVR1JwJXewmRdZcQiWrPcMouQ3DwFv3CTEWzqDE+yCSe9s4
Umomt7Tp2CtLZv7dIpm0FiuY5CIfhtRGQeK0WwFldde2lKSJ++P2Kw9FEs0Hf/DTxy1A1mhVNm71
lUEGfwLZFCcRvZu5xY5dI+r7ecS4h31oXbjO8OiMlr1PRnxXhJXHu0jnmv55yFxk8N/HpkcWT97c
dZTBxPby6SXtTX1jVfpgqdzdeUgeDNLEa5B8nDFvme1cpeUM/7QKgaHNhJM4jAg89DIA3vkSDdVR
RMWnXdIlrz2VM6ZHVh6okIvr8hmkoj0H1imG9fJsIXlb2mru0e3j7KV3IeCV+mTSFDxpqHlodNrg
MKZIWVnOCSlvFRHszQzYJ0Bu30isv7a6g6tU+P10QRiFt2IRBxJZgchRqQ2BSQE5AMWHWXbqOpHD
dWuCImpTQpqiQMh9z72xhxghEAtahKEkxgPLlPnR4rl3BOckzxX+dkakdApSJz64jf9eoy9au0K3
N7ZT9LdgSnbgtzmdNdJ8qzzjlWrW+2RWtzUS8Bo6HeW+HEoCuRM2A9p5FrxuTtRlhVELjlG+LmkK
XhF+Fu1Th8YuAuHqNBh9gYuptN/BO+IVcr0vunCXY/q80GPBSlSGYdwVnbFx6nHv4/V6zOQ83lfq
KbeucPmMNwUUn5siGpBNU6DeDMOdIlvuPTaYO9cI4LkA+sVOhwWUVH5DZnql+ZxeQwQwbuScwYUQ
KzB6FBi6yKMlk6S87svW22Uw9FcFcu1rC9bhGtBkcWCfMPF/gdkU1R3SHHwYY/c8TgCwtbMkpyMq
2bQJiSNZUT+HpeG8BeKrmZHjyJYtmamg8Pd1kN3T2TnlBHaw9cxqY2WzDXJKAOPop+jCExVegK/3
e4vdZ29iZKTVPWC8czxM370yX+O6/JaVcvpqh+YBtZT1WeMtanojvil8OiVC2z0upwjnlhVNz4HR
hhtLMM8cnY43I5ySyAVCQlM7OrdmANBuwV4HEqcc6DA+MHAuIxUA/a5CHESZvXRBXd9MrR/ck3lx
TzSjO4vwu+jGTfUtBUD1iips3KliTNmbMWslSdvctkZKano7nZECkc9GIMdtqWaMynZQ3Xop461p
jmEn6+nNdsMbFEXx3h/jHpu5uxtZxs5MxDDhDAU5l3Xw1FVtR05d8tbnubUXFUOrGPgNI/wea0nV
eoR7O9Vt6nvpCRvu9yog/MQbnoXNPm640uCEDwc5daMtVlPrQCU/7NFC8okEexLh1hnqhnO1KJXp
ZyyVOV1yG1EMRSG+JApgqyBEMjHEnkWYjNPaZ9FOsU6EDVQXUcIrrDI4hlnFlRMEKtjFII9iwpsD
mq2Efweropry8Vjo4KZFCN1SyZxTO0m3umE9VCOdBZjRGyfH4EQWGNG8kRFehJedyix8jrxUwrRP
D8xPo1tfVdTRykNL4dQbW7kZ1BLmRLIJk3UsDXGb4GhWiXsh7ys+m0JeoMhATaHNtiY6Sxygw08r
s8CSRPnGZKyjhTDEqGYHcs9aGDS4kG29dfEx7oiei2nLY3An8NR4SlrziagEOPimaLclKheKvak9
qEyHh5bKHhJ2Z52MWIy0ATZdYAjgVlZxciVJfkYH71kRUVd40tkzAGk2FT0EQq0sdYM0x6aT04od
s3+Xro/Z0R1L6pNBHPQ2bpiYWWV8pP2vzjkZXDCzMAn48K8RDax8+pjMpqP2yYDmW6FyniEiP1d5
Qi8n69xj7TDlnAo5HiqSkQrko1sVG3QDG7nDaZBsFVxA6o91Uc/BIlQGQd3dYNl6CRM8I0F44vDc
3miUnPSPQgZ0pmPdN9VbgbMGRo7Mt6XpGKcfX+rlV3hgsz2m7Xov3qzBTQBsMlr2wmJgF+JGcPvi
IQTZ1gX0TZSHmUybxDPYNBRFMIUbNbs0mkreTQ/jYM1t0a2AC4HjAxS+A4Jw7JQGfznF8SIB5Kjt
IXOqx341ZWBmEBhp3mSvr0RsfhpaTseiM1+yAdZe0eHuS2b1AMLxapxH6xbOwBYXLkPWUdGzkkmR
AXFvL1DEBuo3JKM8PEfQEl9VFUyX0qBDmGu23onMzl1neYQ19sx4H5hRdieDIEflWunZb/VLR5Qb
aONgX7egqWqzEeeysxnduRFaFOQbEf8wDYUaaqMTPDPTS7bBLlat+dkO/ZJs354mk4UpXpMHTRt6
lSe2fa2F/OLTXEGkWkYbNxXHFDzLUUj4pAgp+FOU6+txCiTFMZq0tup3XsJ4Mm+HLwHU3X2RjwTN
4AJ1ib5ceRVHrsFU6mgvd42OK/OZLlqZQqZJZBDuJGJDxwGIEOQDKbeWbF80qcIzOIEUNdBB5b23
zxtcPIib4ejXyQrlHnJsSMxbYDTwIwLz3QoQXcb9cda5gEJDI9hmgru3vStyL0b4C6xYZPTSjtLt
l7nJIZfJvDvrCSjZAOz8nKmHcrQ2fgfww5L+bdYD23I0B7Gwz6td4jA/bN2K8gRk5xlSkw8vrkG9
4ICYYd0Hd4F6jpYJIKeViUG5kpwyiksAPO1eq5yee1XfDl7XQxuLQq4Y+riafg7CnAuKjnEj7Sa8
pnfqniv3ABkJuwJo2P0UiXdAksn11Or24TPwveyQi0wgI4FbayJdDGQ+7+zABxkk9npOvwdxlN1O
vdHtEWnlezAH46MYWDOKoXio5PBIOy9/mAp95dm44Upt9OSOUTFndvngoddYu2FJpREHcMCJCdiY
2Wi/c4DYun74ie+xOyMZ8u5KQK0bq7et7Y/fMi3X29ZSLrcT8LA+8KuDX4bzGxNpPQ7iOljecib3
kU7Cpx9f7EFt7ROEivkuQGa4tYYSyu1A4RzUqqWfMs0biYbuXKbdsE9obaxgkhFKYXntlYTUtrZB
WuXcIlvGAXAtvC65yfxjltvmDeTk5BY+RnL741etdql+iuDgxfImMZPmJKdUQACYPULlu2c9wVvF
HDo/SOKPfWDFOugulOhI5bl8qOTUS4pAaEXRTfzzhHraw9dFt/FFY9870ydFGjlUj7NBqMKkI6DA
lQm+PcAwHe1iT4on2EkTk50bKBfGSsZJQ5c748JQMO9yi3AXN5n9Y6ownsA6qndkjjfAljb1ELHj
oR5ufSypUhS3U14YLL8Sg4LSlwB/+9o30bfh5L2iM2StCjxTPGHvcSfLuzBXX6wyH27NuABEOJw8
pEC3RPTUN20PHKFzfOvgFoi2uWHKbWh5jyL2WbEmWwLhQyxuTNGStoWZxxnn4wjab2UMWr/OufXe
Fnge82k4Y1f3zkGVvYCEDilEiFHN5m8TvOU7Z/CPXdEgRxz64CrLSvGKgXzFxMJpQa6K5AG5eHf6
8WUIUUG2SWpto1KdkpFaMAiTzxax2XkWw61UlfESF8luQnr9HQXlFXoUQFDeE/3s/iaEBIKIwJ+O
FjzmnuwhVPgjS4rjxMfOqDZ9NSVw4twaZOqU3thleiqdyjm4I+3C1kgUx4BXBbD9FGVYkRRB7ycn
pHzieLFtXT70wkAJiEnk1AMTOsqKhcAcYoPgjnaJ980IeRzEzgWlcxoN0W1pjiRYpFiu4W0zv3Ib
SiLJHVRGzV03pf4tZpRXy43D88JTyQyMNl5XLujqCZUhJduNn/dHx7lWHqwor3OvHfsdjdaw9xLz
0Y8m556scgHlaZJno0aLPsmY6aRp0MYZxyY9OtiG+JnZf/oatDuKrrhNrXVoSA41Qbkz+fN4q8fp
Xpox+gNGcRW9rrVw22HbSuPZQAZ1CBt0X8yNkJnYxO/Scu+OIVj3sdbzhz2dZ1mySebAUPO7mf3r
WVH81wCLb+VI1rlImufMogogUxspmm0AunPm7Dh0PTXIYJ1VZ9ybRS6PVWkZJ3DWIBaZKUqX2q+D
yGLaDA90452kgc1KmpCV/b4hkg1k7eKWnXYs3DdELIi7qJMbrwZFDaAveCoGSj9FjlSESYiGdx5e
1xZUWSXTQ9olzqpm3nH0SSRiJrBLusVrr4v3cAZLVhS9dUw0XeISKB+/m9a5T3wv/T4swBWpHUqr
PaxJEsYqeF52CzQvF4W9E+zBMYqfA1La2zJzjJceTudmIqzihgRoB+b8otZFl7LrW/2pG3QtafBY
I7QVTlXedcCMHjhaIC+U5IqO1dazuadDsi9ZKmhvFnVH9gmVJLrbBfLYigRFXJORBpfC9RqXSgU3
NEbd0M0OIFU/h9I9g43tH714nuivEo6at6rce02IzMnRJxg+wQ2xHOzIjk30hNH3aMA6XssfylOD
rxz79kS/aCxYWbMZ8g+TIaDiOFuSap65Z8EzGXH8PPlqOmSm+/V/NCL/LY0IsFP1O43I+SNpwo/P
4du38iedyN//v3/oRJw/LNvWjmlK4Xg8Nwgx/qETsf9AI2JKVD2uElo5zt/+4x86Ecv6wzNJhEIH
4gilpcPbaIpukZCoP2z5Q9vhaduzHWnqf0coIhCccASZgiI/fv7n36QWGhELXToLJoMyLb18/08y
ERdZWVgL1MNyyK5oZtB6Uuk5yOr3tmFs4Xjmhs4MvgrUr/7ie3I98zn0pXlmAPcKDfJt2dNos0z7
GPQ5fRbkj23VXuIgp1iQFpLAYuLkgKK0y6DojFOBxtJw70ydvA5ugalwuhJM21c5G+d6QNFpD/Ht
ny7L5e8/z3/Qmb8UUd6ib0GL8+tPqQTAA1Mo4VnK+eWnjGnGtsS0AFrO4o1FqB6t/bwuLyZpr//e
K3GdLVcqS1v86zh6keX86fM0eQuzyDLKNAjWlvnCZPYW7POmrb3t71/JsX76oTws/NLD0st/hMt/
bPfnl5qQa2fMgoxNnAYpZhYiLdNiPuIw3EA2AwWoraPfLzAsSdLpUCNNpNTMd4MQj15QhbSlhvYw
d+Xeibw3/tBjnmfXXcJxY+qLeznrq8AgI1t6H3bIVTT1GsMqk4g8FBs4g1/HHN6jg0QFmF+34fKg
eBcdus4G40rbJ+PWMaNhQ7H9Ifv5raqid1F5GGAT0/2Lj93iWfnTFf7xYSjtmq4Nr066aKh+/jCW
ePueo73eFErtQ7b0OajYs5rPkuZmiWRRF68lOCxD9WuOwKsxQqji9NlnaoTffn9hbPOf3otnWcJG
X246tlLWL+9lCseROQaK2LTtohWe0HbVlrhajd4iJNhKv7L/nTib7huL2GjbLHYuvsu1KAmDyrR9
J7r6IR5xi4PycwLvY46D92yydnPq3v+bb9WT0AN4IGxpep7LcvPzx5bHiqTydgy3oeO/JQFdAc8c
HkMt6SpiJSvb6LFhvhZreSCvcx9xmDTCEU8qw3OSNjYUPhjl5pWHeZBsonAdSvk4lLWz+v0b/afr
yxvVrrLJueKhcoWnf36jblDhQog8TI1R+hBJy90LUX+phvF2cBEZAC4ClRzQwZ+/Szv4TOr5vedk
MbExd9Bif/9uftXW/fJm1HID/PkhlyjJUy/18T0wuUflnRDEY/oCgTMS9b98OWd5kv//Ik1vlB8e
PaHpwPVQHBF/uaE8rCxqTj29ES1CtC5gfKraetNlA/eF82AFKYNnJFoM31At1J5hXSVZkV3Hsd9s
Ob4RB6jzV79z1wHTiIxh6hylCa0gxt9Awsad70Z3pare4fZ9a+n9QRLDUa2cDfElIPti9wEgBV2P
3gatgbKN23lDJONJaZKSmL8wwCiYiQ/Kz7YiHZ9K3TSHVjG0KlBzrCrfuI9Klz6tQQnVivny++vx
Lz8f20RxbUnLc9gSf7oeaCjSpmi5HjPhtKTQMS96c9J49/tX+bGG/HwZwHMINkvl8CrC/WUXccnB
sHOf51rEHs50WlRz1T9jCm7WNCS7TYJZrqSBEY/DA/l2x7ab7sVkv/mKIQGz+vfaV+vcbT5xga1y
MznQBTyNaftCJND+9+/V/XUN8uTP73VZL/98i9JJDCjdEzRRkpPysGvwHeJCzV59Nm+e8r6Hj4ej
gAEkb26iyBzTiHPfzPSlGGbjRuIm2Y5jJQ7JXOh91c/5IbaHBMo5KdhWPzFVdrt6M8s6ee4GB6EN
4QKySelrurdO2TEYaVFcGnH4ngcVfQWznzbhkoPkVw7QEPyky+EPAcQs2LIsvCS5U7yMbfzhh0yg
iZE1tiWorSO0wmd7htUyj2H/PSv7dD36Qb3D5EKQNZL8XRKmz7//BH8uGZZnjrrIdaiP2McFW8vP
HyCtlbZKHfIKfQ54xCasSy6zqvNTpoy/2rz+eT35UZR4wrWZZOCg/vm1CFSomA4WetPbs7iC8Av5
sG/7QyaN8S0cLNJv52xdtSYqcbRRTFi3LRr3dauCZusK6AcFTyVeokNWxOEFv9pf3Pr//IB5AsE0
nwULkeX9WiVOci6YYyag6SL7VHNu0dWljr/+/hP/V8+XItbRNj1ew7KRQP90z9Z2EnQ9/l28KJyF
Yp+oOJqcYIKjZOO77Z42HqqKBtWdV3PgJ97hmnzJp3iY7tyGaDSTPDDPARhekXpHRzDKt3m95IvA
jINPAL6rhnv6VxeP+v2XxdlTUjnsntwntqV/WXyS2mRrhVfO+Mw/Ue0fEx80SNuFW+rqNRoTWCP4
N1cucBYnH6D/YPBLqr/YkpZX+Wlt8hS1j5LSc9nK3V/Xpl5lND+DYnE/ec/+sBQbr8i0oWFsRG4z
tcObkv3Vi1r/6lUlxxvpaPZl4f5yxdBvmIyYXU0Mq7+HhGfhyGgdQPaQYVupHyvDf60bjKGlPlSh
8xFHAEn1uBGFlxJiXxQ3KfDpOnbvWsCNXF6kr/VffDLOPy2FyqYi15TJXAfFk/bzbTUalVWYdmuQ
YMiQMK4xm/g7P0atOA8hucrJnBIAVD7loUtC+oxOr6jHXSv9t7oCrxRL594e+u+k2C6j1V1Ag2tl
JNEF4xOH8PGlyoNrXRZf68lO4J4n823Bd1otjqjpp32khse+sy4Tc5Nd4jbfpsx87CbnzWqCTTPl
u54g1cJTOzASCmwr/fbfP1fev/gAJOcO+pIuT5b+tTbOo6jlxBJ6m6b3iEJ17xaaCZKLDhAUMbIJ
MNMUQ8+2Ia1ndkykW2aT79uguW/r4b6AObEysxxvYAJvxK7xsKLbVZn56lUSO6luhpUlahKM23al
Jxb5agh2NT7wlYdZ1QsQHjJ+zsDADx/ABh4Q271ZdgQ3BTdT+v+oO5PdyJE1zb5Ko9fFapLGEeiu
hc/zILmkiNgQCoWCpHE0zuTT96Hu7Xszs1Co6kUvGkg4UhGSQoM7afbb951j7pFCfrpIupeAeZbK
Db9P7fQrkh2Hjqai9ROvulkqp2fXNB1Og5SnJAXiOyj7vWuw7QoRwjvoYXE750JL0F+QU0SUqs2r
Z1rPSLFhLKi1sumKMFJlXzpyTUUvuREDLWJNNw6mXX70VXgt0m/u5K/j5vM/+SX89fVJ28Ph1U/K
y6D5+terBDpUJIVKsIQz6TLsmNR2uKOhPhMb+/qX/sffeiq3v73o66/eykdRAqUNo+Yvb/7bo8j4
73/OH/OP9/nzR/zb9rO4vGef9V/f6U8fw+f9+7+7em/e//TG+muCcm8/q/Hps27T5o9Nmv/qX/63
z//SHGa+vPzhxz1/LX//yPlb+F///fhZvafvfxrB/O1D/lHVITXA4lA3WD8Le/5k/6jqeJ7wPI7d
5lvv3Lr5xwjGZARDFsS3XOG5bD5Y7f1zBEPthys99yiD+5Xj/N+MYAzD+HdrDe6r3PV1kyW+I4Tz
l8UajncNG4iB6wFkVNRF0Um8ZaIPwNvHIQUBgOwxa+hzwUkZ6WMInwl+MU6yIPV1zWOK4PHF0SO2
C47paPesvIEzcNILWJVzJItBnIJeiEHTKke8hZHB/LQYDh7DFPgvgBRElm5FpGYXEho9fxpAicQ5
Jpz6qIHyKj0dtRR3NX1gEK1xK9pqjAg2Y9bcsU1Z164lxWzC/WPZu4bTADWB5Zngsrzp82RDLq+7
NSXubz0+KpdKY6wHIP4nDpolzJkwKdhuhJi/e7QLsbWroP+uiAjEL4637syyfYzh+DFE2PYEeU6S
Wu5Uv1V2pJNF9q9mgYNYRXbykGWJcyROTxNJYw5YS2A7FBpXQwhLzxT+kx2G9kaEjbUFUZQt/QwO
e61BbGKJep8I/x1YYlVLiLXlHUf3azEU0SUitnXAqL6bTDO70DnpMNoWKy7+6c2PIQpnZHp3HfLV
ddr1+a4zwM34GkcTupmLTZJBtTPpLnZZ1z1paEaG8c0KrOotqvIbVw1cpqWZ74tCiXUQV5Af7Iq4
DSefSIAh0TEvObIbay8iNom2k9lbu0Lt+zJKvvcg4Jj/mJyMEAPt/EKQB5KsIjElDUSRMAdDrgEF
JC4ErMVL63kLn4g3OXC7OpI8hFQHvBKLywBZhlynr2snJYttMZkYhvvWXXJuQvl4AHcEwm85xtrR
5rzu2AXD0g+i/igty16VwLH11NcvRsTzDFgjRJ8Glkvaeq+6OxlX6l6cpoR68sQJ7TnTiWBZOPG4
0fb49Lr4u+8xkoJr9hSKgPwDR5dT12E6stbJkzX0+fdomph4cyIP8Ap1GD6nhTdyZJrb7tn+Ov/V
02eGUuwOyA5RLIfsWqXxvhDFuG0JsNDh+UkSeCb6SX8VDol2GBHCtGqyD2mnkNfa3tmTU7XrVDyd
lGmNpzThpaExsJm0Gf9dl3J9rqFvPLqur59qlC5C1vEJQBJIdoQnRSHCN6vDFYKRbC1KmBZ8gdWW
I5nkoqn0ux226pCBIfUCMd6AOsH+i4F91orfvsGi9k0A3KDS7J3acISTYE3jPiqDZw/f2lV3S46C
CtYtVuL/qoVZ0KwS5AYGjlbJwLibsYJcIqGwZ1ZqfrpG+aZbSF+mQcemY/I8TfPUmTOM3nnQIoO4
vnOLiYteCGWIZyOtwVGgEHBVvyT27h451qZv54XlImSEuMg1wMP+5BtHIDFAAwCywMs19fNUUUzK
U3cb5pxcNp1j7SkziROa0oF8yg8GTcN1gO9D7W/UNtnYoKxisx0dIysn1FSt0lp/KE/m2xo+Ds1w
2a2AXA7LyKgAdsmuWnOdLg6srs4EJiCjGg3XIF6EsHQV5a7Bf8mnrgb6613Gqe/unuILzlRPoXuA
PemGYs/sT9vqJSVAC0huQDerF463DxvPXwrA64tu7sQ1SdLuwyK6604od2hjkCm65wD68KA0KNMg
w7u6iS5aEFsAluS7JQfzik9VrXBCVmQueUmVppMtlD4RA8E2iFpkGOkTYMIVhltv6qo7x8bg7xKq
bJOEQtH56CsnO0cYZWA5q135Ar+ye+7jZJGU1rfBsMOzpmfNtQnQOqYALxLTHTc2u4F7qzUhRiPz
JLBbHNhElXgq+2d8LWhQJSnMvlH+MkptYzkFeXEPOB1nEHuiXAiohMU9BS9uKaPM1dbVBgRwUVpN
gIC8q9HXIQulgcNNN8+O0GrESs6dGJ+ZpJ7hdmmMtkdYLb/lRftw9fmYLIJTyQEGShzXegQJrDiQ
UJjvgmC89EgLTgKn1LmJul9GO0y3ukqePDLcFOcgK3SBeZpVoXhKOoj3zKwSiE4Ls7P6Le8J852f
99rJGSWkMc4pyaUf1lr/zSkL8d3ux1MgwwR/eGsQZJiolRZR+WhqbdcbcOFHIyaqqjn6ChpPsiJc
nO+tZE6ZmvDay2ATTwk5EQ5FddEF1yDOELLrKQkKbka/O+KVL1JyT/bpMFyzxDnlNtOfMVNcONuI
nSfpUJJffrQppLNLqdIdmXgwRsPsbtflLnPXmtlY54JXmE5EPe4781EA7bMb6u6+AuM4kX28NCRR
19oQUtcirrcd4pp9f3sMw4ArSYBRQO+t83zkZ4w84zudV8lgOGIFC3Ruvcdc57p217WiPNOacpVv
7HpFC5P7ESeSMLR6CE27LuIH0SvRH/Ba6MveW4J6Mn4Z3xTwz6WHZ+w5lOWdJe2wh6zBhqmUyTUv
9DU5yTNSQP2MtOpHnhk/Y93tV22TA0hH4rgEEp2cOgO9lD++u1Rg98Tty4UxFP0zNQJC+mV3ckgR
bko3+NAG+2fk1A3xboxypifYE0px8waWC3bdw5tseSFTFdBYfaY4TNxX7mwe7GcuKbJjl6lpwH44
FjXY04yvcvKIJ0rlrHxRu2uOgZ2DGe5Qn6RLXWWw7ViVLYp5HwhfYSeNpl52PHkvYzocuJzy5xhn
PsVkhgfp5e5Oehqn80UNC5kbcx1M/j6BXwh1koev/2t1h4oQwF8QS+lWFXX8VJiYihxl9XucS+Oi
CUt5dS1k60M/7PIG91YNjmME97c2vWkgVgQp3M+RzLiaWx9aoECHsYm8jZmh7ujbIN8N4MbX3QDi
JgWjvfFkXG19J54LxxnMhTwIuXfLity2MFY0JU9JrdqTJfG+L9oOpoDjT3tu9ym1qwofzBj6O2b6
+npo5hoeYKojkQxxp698TzRO3PsgpyyI9o9qWIfY06+IoFU0DULPJS9s0XKsAQWaTUc9M13RUxp3
+A/g+cQIi3JfuwdpYe/rrN2oStZLMJaHsKfeG3oT0nHPi1dAl+SK0cFwLzvkRErP1V4NXbMbimDa
KAAaR71y4jXZzOmkjcXLJB1xcCLrtzaCj5kKuqB+A/hQzPjJlp3cL78LdzIdb1IrfhCrbHdjPYqj
zz4NRrBJLQk5ITyykBKtS1ZUNPWR868VBnJjqRvQA42k0E+0FW4ZLHeCBn69ajs3vIa58ZLrVUVp
jPCzoznDeeIWtii8PqauZPdHligxpcWGL9UX9tZK/VsgzPSF00GXdEtHssqrX023wgkj0qNhShbL
Fjy3bJJlBTE+c4mA5WxR8QnyA2xDcp0wlTyfnj1K5+KBLrA7+bXzm+EGjbtozI554djPE8ATfqCU
vQ3nQnGuvYDhvem6naxMoiMblnKIYrqS0p/biGN6z2LffNR95j8K5RwTM08vxG+WY21mL1mDH1p7
8ov6I4pKYGm6tw3KFPSIFNugcQoY8WX+gOQ4+x7r5lj1fvbQc3CzOqLltd+4SDQnaJtcWfWrlleb
0FJoBexYQAjhfrMJK6TOkyirO0B1ctBD8PT1RxwRJmuemA65NN4D4hs3VeCBG2M0WdlxHrWyTY+X
4xR6q2TU95EPuifNamDT1C5WpFaXQqj0Jwbzm6vqcjUfsezLiSOJ1sMrGNb9cAstDNgFFvAXzWYF
QaSecilxlds0AnKCXh55Sb03CNbtDMVgygWnDwoAd9wMy7aZ2y6SyvZgZLcGzL/JWRjRyO+7qhSj
bOc79CvcFub3OgvG7dc/wY7k1Ksoo9w9oACnfz31tJrzSL81qdWfynqgTYQlt1I6UzL0BCABLfXW
pOKDUaZFzV1/U36+IacNsuy1oLyNQlX03w2d1nA53jwRLIUXPXdRtSpxgQcUbSODFJ2f14cUHN+a
9DD3jkp8aBVNt67dGkWzJbdDA9eHLBvtpU17xxrBFyojWPRFdge+SnC0gLgiu7xC3OeqJ1VD24wy
lmv//DONDWmtTe2VnLq/odf6OzTV52DJNz/Dz+2lL70ah7URsS5rouRhj1wFZINTJRTeI3QJwLZR
dMFxD7o4zQ7cIdSLFfnBkw6lHxS2eomJyyy9GXKoeSvF1Xxu6U8ITkS5HD7HFoTR0uB2HA1qvAoa
sk9p4uaAyWHpfP2lR5yRiTKHdXEJfDYyR6KtLdQdMlEkrRemF5+tsYvOsuK1P3mIuywQFJs5wQfO
vPTW1bwsN2ivIuw0jyl+vVtaDcR6Ki3cmqOV3ih0tOspAphhKmleVAaRgTy4s6VfbVxcjvUvg6Ep
Au4secIWUizf8WrKSanJBNY8d2H8ZVNDFxKy38JvhPFoIc0tY3AGh683+4y6shaTHv96ky16tSef
US+/3mxaHa9yrV4Vw87nkaidV5moiOMfQ8ZrNKXeW3uivIwswqawqp6/HmB6YDjr9P7w9SbXv+zg
IIxdGKPRLA0E2lRpTXlz3IK7WPkUDKG8GTYW0iTuXmIoIzdtYAZRNUa9dpxsaxGspNah/8w9jNKZ
O30PzeAuO9kfAmuKr01axlc2P5wpcJjc8GRZKSM6aJl0ztzkv9mNtHZMdV8Nn8Sc3RgHEMNrtuP+
kt41xEO6cgTvHHHrx27tvVlUSG+V7TLtV9bBmhfto5vBpytd6HA17yzZZEOSCGuCfbI6RrNIi73K
6W8PFNbJmCJ0MNtBnfzIyHG+DFcujVjhmBfAt+DPOQBrdqnnXDy2Reevhyialipw4pM2KR8IXrHj
zjl90Q1+TMlk7Udh1DfB1IPrtbzYcVhwkyvLHcIB+wQT4qMRkXx8PSiM8bo+I6INfuAOgo6HpkY4
Q8owD19vAvhIN+Vk9esewDcUdWT17Fv6A7F+onlVZz0a9N3XJBJXeqXi8fVQLvOO9roNUPNQZlPy
gO2G3pOr/NLWice2SjZbphEG98dwuo4pbUgZZdfB7jE/et2bz/eEsCIClst9KKT1w5QBt1ydNKS/
S0iCZI4JwbH8HC9hE+Ijz+45PZxj1BnuDcA87XaZTz8HJ71mpAVezZZBjDvvyEKutpxbNUiAcG14
dup8DDHPvqGovtmRPIRs+OY5VgrJnv2fVqRzEcPIGQyZ2zYQZzQjwycHkkdaiPVCq/2QZxeqSy1o
80sik+CgexJJVTG5DzYBYAhAlXyaFZsDG9buUKMCsSccsmltMBIK9WILS304uE5lbbqa6z3Hv9d4
zC/kFLCBOIIadG5jLjKbRVdRpzcRHpJuYidaQjHLIuO9px4uOEIYxBC9NYUmuHTY45HSlLykblSu
urIPt2JQc2TF4j7GfiJOY5q/Ni0Yrci6ixb1/upfTGm4SaLXaj0og/mNFX6EctppIYysso7axb/Y
JXwI5KpMuXPxEfnuKVUttGZ9pAivNS6MZc6dAjJAVSO+/z+ZOJ/jj6qoi9/NX0fOf5pS/381lzYN
jnL/Y4bU8b3KmVUnfxlNf33U30fT3r/anNsRbyN9Z8Jq+uNoGgyUQ6bBnR8Ilf1zNO39q2VToyE4
yKdy+ah/jKYJDtrufAjJ31j8D/nF/zOX/9PJQfhZ/P3tP8bmvpJKfzxVxP1J3sSGZuXzqUgi/vno
zKltrXSpQazt2t6REbg6QfLb8DizQkLqJs4aEtpKOM9iSr8xa/nPju5MJup/OTchn0SYy6Yn5djk
f77+/g85hjCyxeRMaQv+nGGoaNXSVoNzDggmLpLIoA3QeOS7k/bHDGfde15vbCvXOeqAZl7Kjmqt
JmsIYdJ+lxlzQpeJ7Cqo0zMjJvNc2mCqXAUzHZSnvUWxES6hdEI9rOhUu67/WeCt50w17TfKfIlz
o/0OMP5NSse9z//jtdW0o0/3U0rdvUY2GaCRc14WreY3EvsRpjmrpGaDW+owH00fYiLgmHc8JuTx
L8eAVmgZ1gVDGiy/mB0Te/ADatSVZVf2PrbVE0PraRM6NZvIMDwjAltOIjf2ou/S49cD9nCxUL2/
C5TxW9QdFyvzV5HuKvJbg/hZ48NILW9tR+8eDNtV6RQORicIgVUrn1rbiWaK3qYawVXk5OaMhKgB
xNFXx7Tcg4nMmlaaDfE8YxQTwHfG9UjrC/BEAzdkOegje/WAnrThTsvSSbh1CWy/AtgHR7IGROa0
XhlTtDNqUkmAEwzIYj1W3AVNsHBhBi2bYmYJ7sWmmL3wUvAGVuahdmBWsSCK4NOaw+EX42HWgxVb
ILb+kLtXzsVpwBEhk6Z8Fl8nelvk6E9n9PPhvnDpEZQ913Z8gdZg3Dqy7H5cvYZeiYreJxLOlfES
lcMWWbJ9hLW3zgeLSuiMahTlDybkF52Rve0341NXUqEtc4O1tit6RGH5e997q9ilhgDy6WYWSbWI
SZXTzA3RDXa8EzQpRi5VgwJB3IFYjIsy6uv9EM4m+Z6fMRwuxqKddrJiVp30qhnGF+kBWsO7yZYe
3DWrWPpQMMuUzgzBeYOq+hq13q4x09dSeJuk7raM8ar15Gw9GmULrfN+M/ah1CXVGom8De0wMfYu
NGZcux37SaFfnMg/S+XzXCusbVCY792Ic8AB0Mq+u2i5W5n7xp5/Shgh+F6bNbMo7JQdP+wwdUBu
zXx23H8YbhetFt9SfT4YqnbM5Xu/1mkI2ZLVu33E5tNtMFuKJUe3npG9j5aZskBuf2R5vdbhRK7s
OctTpsaK3cbWwzS3yGgZM1x1P8Y4gcc5ylc6vw1zmq1PRXFRIh9tp5ERjOX9CqGo10a5hUoO4TRK
mpUhiar2csz3rkdEjXkAX62lmZvMC34ypSNKn3PG4rnhMYvfDGUXJ3tR+BI9wkRcoWFixOBcsLOM
TTD90IaxeqNZo2fCUcJmUviM6ResnM76hTT1GNDg2gc+4/vZXJ1DqV/gxtV2ImWNQL8VQquNKClx
fw1xzzjXkPuB44KVp63rSYUgExiPjTwFKQrxoEwaXG61ydg5HsjvEuNQ9At8Vuod8sYo2JsDwJ7a
LQBPpzYqu6He+W+zQLqKY+vg6fGpZEJ1N01R3yWrlYWJYXghXY+qsVeoXZtOlFY4hhNJ1jyV6iwq
dKkpTPyNnlIod9nRLdqBmYpwkuFkOQNpEqM7RHb60WaUNCD1uRuDisScCO72kJcqpB7dZ+JO1Onn
jmXTGRqsHcJ+64TlzlPqGh8ONzH2dkVx0oGbgiQUlwAIGibP80gV8lZVw2ffgyCHkV2AEVD2agaS
W75AiSsJLnZR8Cpyp384BnUdPwoW+lRbaKTsZ6dsMFpw5fasejwPJAZmq0wcbMuSXkQg0QiMVZ9s
I073FrmjEPnEprXyQ2PHORJG7TGzOO/4EUegNeCOFdfWaecBsRvuM8suV7Eerjn6SO+MmehvlbPS
Z1D88jUuUG2VHLXBAVHWeRs70+7KB+kJeoi4ZJI9N5U5AGJ6bxtV7JxOVWeZOv66LDVm+YlfH80e
qQwXz03ES23lw0DMvVzeHUhOu6zJyj0Qgme/bg1OawKoC7l7CefBTOOInJctFLHSDqHz0pg/zYOO
kz0/SK74WRaFd7Pa9HWQXTjFiZfY20xIXgCwovGtsIvxzRs4mTDc9jVMun7Z6yZHU08df7Og0sam
wg2CF0QCPOWMQO5KrXnuy057svvq4BH8WRaqpuKZZNbedAgdBakfrSb61AczKIO3GGob003p28V3
GxLTCncGQhjMWhBNrOoBSozsYfajRkKyNhm07tjKrzV73+eMuCGWZ0s639E6MbTm7OvrL52VVhVu
R0mpiI9V7rCp9Jaws7qPnF6oFnZPlZ4Zb16vnjl9+pY7klmn77r31AfKOwjz6rnuphgQVQiUXKvh
YdLlYgvlNJspHtxTBsRYhUlzpG/YHPWw1nGMurLmOD1L6IqX+bFI0peoz8YFZ1w23gJswR3Dz+PX
Q5BiauLp69nMtVGZsujWFEd8g/MWernzKOGKFNJ64XpjELRewpEvOeH47lppuLVRnkF8Th6gdc+6
dL9HED++Vzl7ioDjnsyAv6vHZnW2tE/TZ9YHPuPiDXZ+GDk/1prplyFBEA257eykjO+hY+49INtr
qydxmTk1MCNpwZmhkWV5Pzo2URPxHmhG4llkaBmoryDKww0TGWn85tLmJ1i2yrKxf4q4HRueOR3b
cXjKISEeh9gGxlCjn7I58Dp2nRhpSlnmOnOC9ozlbdl3ert1Ivq8egNjWqA+LDOZnor2TIeZolqu
nFe8o2oJNYnpZI1sPlRtjEOpeE/89ghcvH34pMtXuiHhdc2HtF8PIzkan7bXkYFRfs4NzkDp2vWl
VR8GD6FtVQXfwvnFpLLwOKr0lweG+MgRHNA/P9ixK7P3uaWrc2IG6lxn75Ew0BHEg7mJS/qpRmNf
Vc3lvGbHfRwik6zAiEWYs8uPvCgCKMG8f+bBoC8gUPDtQB3qbdAnroORyRZxfs3Cn2WQgXjSrLUf
lFc9gReXWxbeyGwETCAGdMixt7coEe6gvVjriIAi9uzWXVBYT+njODXYk2hWxdpghUx0SpFFzQ73
HY0OzWNJzDB9mXmlx+E8NtwyLz8tPPB3k6fABSEmoIwhNrY9tJOlrokBUHw4LcyyuJudgUtmlGLX
T+PPVOr+AWTytKi03uE0P/lsCWBsPf1VJm32op0Z7voPqVETb/EeLhEVc+lMIKYNrv08RhPGE2sq
WbOiIG6ngsNJQ+92Q1ReBs7nHviN0qViFPfSDd1bDoJsI/sCaaNRDYciAcKThREDdqW2gPlDvmyO
xGnAnHQvehmBKqIWY14ufAGYkqz9UzU7LRuLb84BnQh/K2bVj6YDVhJ9ZMP51dvvnG8oahPMcCN1
crAhn1gVw4jLG1Zp3HNWDOCijfA6QlmUL1impt84zKv2QgTtWhdLWKkI+5BWnQPmFYta63exCG2a
zJ556fVvgTb1z3GjgaEvwis9ZHSclBc4fAIk0ldQ6HK7/2nz5MarZ8KPRiwUxU5BIarf56HfnYQb
jdtqzqN9pUNqvIoZmEaYH2W+cfU6Xrstow+/TKxVkWQc/ykR3D0NlgXIDVhxgdFtoknetBAroC47
cASm1cB6VfuyTPZFinqEKP5uoLm0RSUJdzyq4nPT189w+dtbaVXL1DLtdTzk4bES8iJMbhMkcesn
mB/bZEZN6kVH9II0w8LuHKZoTdYyZZ30l13/S2Ji4wqQFEcaX3WS6wdr+kw6IrxRMT37XcDQl5VL
ktow4+whX4BT1S7x1ECEmWR+7M1agxkbYlYtvLXr99PSovO8NioRr3BKMMuNQ478Ex2VD45nkkLr
LGz4bfPsXWc6wqpoJmwEuquOaNxwWDRBN4Mt7XXLWdeGoTxt8aR/p7bD00iCnShc/wjlJrg4eA2w
snEdCVxSPZ2JmZBr33LoLXZtOSRJKIzyoHUjcZChejUSKrcFIi5ldPu+Gc9FPdhbOYXGy+SxVez7
SGeJ26inCB6Oj8IuS93kjL43Ji5PVCiMAk7NUQAuLGQSR1EY/doDM6ZsJsagZdfT9BFYTvUctoJt
YMmQT2USjQgePXrIUHTN3qGvU9uPsorMl6bWD/xe2n3Q+h8CSl7Pl6PxdFChReBKYq2ic30dzGOp
HmbEwtPXy2rnczq6gPEb3jIXrfjgwrZxu95ZuHPIOm/xXMC0wmVu2/kKPn58D+pkY5nyHZQ753gZ
ugy/TQE1ppZ+d0tEEkUjqLoxJA/m8X4WtjFTd09fZTYs1k5q7ZWASbTrc8LQscLaJLIh3LIM659z
BzpFPA39IZmFwB12vm1nZYuRDQRc/+BkJ7F7FlMO8CEDDDHahnHhfgycCUWAazXo6EoO/hj7oiXg
IGXvuhcGf/LIy2+dW5gIWvpyQBu9Q2dJQKpl/C2LQa+rkuNpuw33ekKxNmBMwwTaDXeOyxh3cgsq
9hU7yFSfNqPXABxup301cYwHCiXb6uzYtomb0sfpo+o+xG8lUfFzzdOMxJn52lOVHzNX/UIU9yxC
ua7QDZy7iRAtuEv655DHqPC9jlpS7eswRj/Ztt6BqnXNsNO/QscAd8jabpWEzicqcPNTU49xFKfQ
1NxrwFPuWcjpRzT6CSiO+PsXrMrMmh+a5qUHw+iMeQfrrbGOaHsyB58MB350UcjSW0IGMkJPXqKU
Ge7Qu3e+uBmV2LNy6p8sqBBPLrsQN7We2GUuzMZ1llNXcb7FJPXJdLVwM9liZHXQLFSHg9dqQwbF
TXEOIuVvvRqpJQfR4a6MBWgJdyCzRPJuxbIOc23H3i2xhpgoBLTYKUkuscxj/JRZyhGejsRLj9+H
etAx1gUn2iwpsh5bnrtGfRJgeesUHdJWTPZdzUQ9k9OQWDX9zm641kguJDIqylOpRQ/8g9o5TpER
OSwcrdwYXhw4H4Xlotlz43arwR9Z9WSBjhmfZtNP5S+Mx/ltnHmWUKbhyHRiq8ysfqncQV8ZwzZh
ibfN28R4DR2ELqLg4MTB/rquVZi9ZgDAErPQb0JjH8SF2duZHZsFDt9xG7XcZLLBfVARSA5GZV3T
fhyODcrVAoDfkTLxLYaHfHCIzzQmpl63Ve6qxIewAcyWHeMCvRSnUYtyHvFInbZXZJQ1zOGmYSNu
lDvMyysRZb+axizf+dcXEkrUR80YXSoZXjg94NXNwmhbSJaNeIOWqp/ss1Objykc2rudu6SNEusQ
VMWE+iuatjHFtBUqohsTwPznMMt29Lpb+RBeN1/Ur1TGM+xMHNKI+ITZHwPJornxe5jSOdkaGcHg
4hRD74nC5GyH8BYPb0kN4dS20G80I6/3mDP2JG7ItenOJoaVGhLLqjR+kSH+bOmEm9TkxLmTJS04
UCVZRGfNQik3hEZM+AVvptF2N9uPL4ZDEhJ081vq8oYdvg9GjucoRf1Xo2fS7DQ4h+ueC2kot0Kh
UY5BenTQQY6jC8NpElO7AXgEAld1L55msVy1fdI1Xk9ij9GQtmGclq5UrX4XVVRvo0K7GppDHiyp
+C4Ee+U4MoGUuel7q3cxVjqzvFjMBjhg3/bCkoSq8nTZ9Ja9lnzqdaWx7indUZ5UVD87BLD2lGWC
SzpoG5GZ27Qun6NI185l33/EQOVeQgMwNTBEp5ecUmnVnowv+YGKQJ3daS7b1PBiWeVrHgh8Jj1b
pazsLw684L1Ry29eAFnTii5WHvzqaVQtVBQeJ36g28ap5brWXWDHqdOvg6BjbWHW3By9KNpp1fAB
CoNAaHPjqltyV9k3FL9sF3iDpgN553gJrBWyPEiL47uHHmkl6uqJA9xfDQFgfktFvPBd7xLFuXcK
BwPF1YwHN4xHk6Y+t0MW0iW3EfA63mYw6nZRywr6XuQnN075m1UxDi4RYsDaaiiWHU5caHJdfigx
PLKX9nC/JpP8Jhyk0QrOdcETmtgz7JWhGvxvWgBpVOlSO9CrCda1yegtbUgE25kfb+kWpatCwwhn
kaBbui5L6zzWOKuKMu5lZLOMILOueiuQTAbCu4822F/AM+WZZBx79kL+8uaDLKtNbg6v5p+Kp1TY
+Cdzbro3lQiZoSQHFbTmoyPfaTcaweXc1rAdj2th1cOycIBx5apmx22Nh970lrGXTIfecrpFnXAL
b8vHLKpE6QpAvHDk3TVeLL3Lnzs4YEnKGl21LFJohNk7c4DhFfCtm852dAG6Si+yz10gijXXXgbo
zzGMERQ+s61wtCCp/K49UFZh7//yynhngXhhAyR58saKLJL6DKNwIKTYbjw9+MmZFdy3pvvGXJdo
VF/5h3oc8QAhE7sTcqQTGYO2qFUHPgRp7JoULxcHdo1nkIpCMlkNOY69uVG67eGur/14dPme2oav
hBNFa4AuH+tduI/h4a10vwNXlxj9UtbVrdJ9GDA2hvAiKXHq5lq9cHrgRMlIPQ6vQgvNRjsYnOnS
uJRyl8npOTPsiGq7DLfYvfnctpOdvh4k5XCe32rfGJWxN8nJr2Pq87zyf6DLELeZFlYoWClx3h+i
KTl6CGwOkemz4UFVvupkQhYWMEmbZyQrNLpC+qjdatP/5uRMOIhCN6eIPfSmK7HAJppHvnykQxy6
7Ztsq4ccJywe2UTjksMVq/P9jTs0K9qY5oWVsnmB6BBv88CFzjC/2VQZvDWt5dbHUT2UO31dt1N6
JQ74xrkIeV9Rz6Rq8dTb+t5W92pwxJGlQYMhwflo+H1vKqtT+2gsDr4t48U0p9ztQNP/N3tnshy5
km3XL0KZowem0feMYJdMTmBkNmgcjTt64Ou1kE8m0xvITJprULS6dSuTZAQCOH723mtzXrYv2WxN
x0Ahy2t/KM9NWA+HwDPj6zx27Gy9Nrr1reNvsf3Gj1KDktAtpdEwMT/sKRmeqLPSpyouXyzdc5c0
oxRDeTy8sCSftl58dTrC3FQCVU+qg1s8S3Ebku4rnFu84QkNEsLpd7YZkS7w0I2bvKMqhP7jbeM7
4L64axl1Gd7iqC75lKjPJKrDuzWlOR3IVb2XZH2MlSiiemO3RxHV8yXLCjqSCDyuWsoQd2NmhEBQ
8/lJuugbCCHD3jrlXVX/qiG6AouKr5iazBdvac+rqyA9KjmPq9QsrEPWkYNgj9CdQxFTg84jmFLz
6M/gd1+OEbPz7ZDWRWfieFYeY7wNJ1t5jg/qaJIrr6yK+xiZv7Kxme5QB2u2tvIDRlNxRP4P1lIH
7kPyqbXKpadtsp9sLb+KABm6tPZ6BItmD+kbbDaObBXnMzvC21VR3F00t7KdWdhOcKkS4rs73qTa
rEkte/4qcWfEZGAZZE6opx2gyu90D9eXZhTbKj9zw7J3XmbXazfko5rWKt9SrLuau4WgYedfqrdj
DgblHkr/yxxNHYumBKMyTsYzqfFiVdShd1aLF0HazkeuE//K6gcGumkDAna3YT6SUSkpU8koWjul
VNdyIlYwzOeC/touHm9KUmGetY0+5WKwVoI7CtaR/BA3XPzxjFJUCNp36yTBTUHE/V72uTp63fgD
2DjnkDASO3o829eeYt3dKMgAAry/R2TYj8NgtafCCn5pCyMca0z6TXp1suN3iG/+nSplDk7+mdxn
A7AKv/+UnhrDC/Yz3xJxTT8HQdyv+9o02CKgNuGCyo74JbiiS/ZGAUk+EFEYqxM5g8/1yteijOgR
9iiiwwkJ9AXvY1+xw4twHxEGqDEvDvS4wobHmyrqU2ZABMvYF2+MRoQYXqN6jYEWU1FrHAeZVbvK
a41zbMEKLxAorECK91CDW+KCvDVDEF6UzrA2i/ktxQ0c5IsS2hTBYlIaXoNErWkHwP9SqJfZtA2K
zapgl9Q0UGp/3kee3kx67rfK6Lrn0XEOqVnXT1aR0yrggo6mUXI308h3zAUd3TJLz4GD8WWQPHRy
y7owYZrnFgTHCOeiMe9KI9p2uen+CHnar5oBTD5BDWbskYG0zid3iymCHGSs8Kzzq7fmcCer+CPJ
hLdn/wpS0IGZ2SFPUi3itiu0lHw7xJSOJQ6NOCwBYNykZ8E4x82mfkrptPMya7yNXOP2oDJucMSA
c7dFMAybW8Y8QPQgg4BfpVfZSmogIlbn5oDjM6nc+uQK/Rmz0N030SA3JuSrkZTHWhkmfZb+cGtF
+hzr3vjwzWhbnLJUcRpOvPYB4SpoR/o1qqA9OYVJ511S3rRuKIqmInUrJ+pn4losBT92uu6apNhl
blat00G1IE3x6GlyJudcLEVJLdhxowr2XNEf2OCo1BFiuCcWl5fy7b3gLnEtJRq3LPBxe8XIKKWq
L68+xv1QUPRE1xtb+pYTtTHc2BzSrd19dGXevDIN90CnXIRt+Z3PhXMJUDnXsg6Iu5S63w8T82rr
3vPOVO/zeOrBw+7iam5vywoXvxq3QstPDn4PqdsPIorF82KnIt9aMaNXG8fGbatwZT6HXfOrwLFY
1Hb7bI827sRZyH0YDG9NUna3sodvmGbWPmo6a5OHalwHiUnrEAGqZG/p7pOYZnTmxst0Fsh0bw1c
oq4VnobYkYfKpC80Sm1CWON4L+xKPxXdJ0bXU5fY3Rl5x7xAPR44DF+ZzJF/edrsKz8zdr3u2RM0
yWfFJm4XsTZPmX+2jhOHW5i1K5V5/Xsx2ZsS3/G7LbLTkFYNdnqIRv/Y2nXtepsp61JKvkNr7Wgi
Ll4pso1fo2XnVZ+f5g4FvbDcc+/jY8+9ddKSv0NrCDeijUldmI8siL/CyTrOsiV4nBZAUs07iuVr
73IOtCt4DbnwHuyJWNkBWSmXmS6q1YvBnb+Y0FoGU/HWXcw4Q87pA4xwwTNy92uRCQC6J11AM6YS
dOJAgeyHyMTJmS4UjSiS0rmwcnx8EhZJGwdYYFsPf9kJYTsU9bBWKZRAf4mZUO61aUJ6T0C2f0CR
mM8iH3xeCHSF2GKxK4ME1wBu9GFcv84WBy+y/eoUp95ft6OfI3D0vgjklXw11q74KdXzCeQdXMSI
4BST+koWaIgJUV+rai6dBwI+Ql/UhNxWbf4bPjDasx+SrwebSlqCRbNKPxvefA7r+JdFjjHKSn7M
Hu83nt+k7geM85mJTvqk7PRXY9tP2LIcvG5YuwyDFWepODAl3M5THqqzOfwtytmF7dauWMP8saAv
Eq4svx0x/JxtdpnaY/jycOBzbTmEwGAK4SZQ6evUDxsb4/raTjlL9PP46TTu1ZJRuCBfG/a7hzEC
NK5zQi2ZO711MfXxql32c4DjiAacJVpGIMDp5MOwbqALrJ3oSlY+XoUFvpIh5XhmKs0tNj+autBY
kDObA4Kx7mR/8V35EENX7hOeUuAI1gEgon2JkgX97q5D91DMRAqVvWT7gpXLB/RU2h34c/akkfgt
UsrE5ejCeiI5Z6r+QzJRNANrnCScUuy3Dmzx6Lcv6K+KHbrBvJDC2si2rzCsVV8zMFIZxikwZolf
+O5uavt+bebb2m1xamB6yJGf125P63NfRjuryYxNIuiQFRLyB/DXdjcxB1BRXoIuEcz/K5euHGo9
o3Ef6ooTs5zjE1RYbiYs7jo3NNEo647hThNDXdj1OJgflsGigZUWjspwkLtBiCcvyborFbDUq0Ka
3TCgyB351f6seg8q39CZP4v5Bgjz6irP/66cvxyV+xWyW38Dv/OKA8T8yBczQKbanQyrcpeZgcL+
b/ds9EoYHMOxL0r/KfekWPWitreENGmstgjvtN/BRPutMcFk7HVzFhYFqXHe/px7Go8AldMVRG83
UZOtQ/8A3kp2cvZSzpOk2ZMZzf1O20LSwEIVWGdnxp7l7BPTivwsTbaGS9J3GLvi3W8KLOXTvafn
/LgQ+vcQrEOoPRXoxciI+FAVv3Kt3Bsb9INfNTy+Khia1Cag04ThY15GEDvhbOmVJes8Z4TQ7gN0
7nFfc8qfNih//lkvX0btU5SQHI0+0yeCjN12jPxxpaZcX3onMUBCNlxh2DJqBNFgiK2zKU3nMkzc
ckIqvXZShe01b+1bAr5zH1hab/N6ys7ppC2iY1xi6CrtnxiegMzVbycx+eim40CYtBzBDgf20a4b
bvj4b7DP/AADUZyFmItzSy3MsZH2XU+hfx6i/qdog+oSGIGxuQ2Ygg85y7TrmM/VtrwmjYiPWQlc
RTv+NQn1vKuG5i+X/d7jgQYhedyw/KnoMrYf4LVX01BNf5hA15E3kieBwLYN2LxIugI23JOmT+V8
WaL9Q/tpzqNzqO4dNEn47eY7eT+6sxoxn7Vl1qsSO/ljtFSwy2sGJjhG884m3rZmK71Xllt8FEnz
nHb5T4KSAR2ufvsUoX68RF6xgfj8Zxyy/EdGZz0BTPVZWb7czIkVX224x+vZ6JpTES52kyR7K2UI
RWHpEmewf7OiwV7Hcxbd7Mns1wop8pIaJeWNUxZvJrmUw4GV3LtpcPaTxdVu2IQ4VHXCfJeu0yzl
eYx3+oKVqtpLN//DyGTtopTtp8slu24pydiWhQqv/75M9RxeDdvlc6g3eInUQtAeT4iuq9b43Wei
eWa17b0ofyECRmskk/xAnFo8e+3d0TbXsvCbgwxf7QYVFt9sQQsKLKvG6Vg8aOM8huqpYTt8tK0u
O2SGSHc1SWe36PsrXV0EsSZ08rLWBNQdx+evSpj6FrV+Ir1xRPP9gR5ZHWLqWjYIUThI9HR3LR0c
fYp/jLgaLl24rGMi8kMFwNuW0oC47t8DXF7bho4z0pIi3PaSdlhkmwKFftV2aOg5FGLMBeO3olIP
X5KhzrHS3H1KsZeLvk1P3kPVdf6Z+y5Y/yneatCfO0PJ6Vpm8vfYTsfC1c6WDjBxExUwPYkWQpcv
LnUKI0xSymV3r3xzjR/c3mhweBuxRAQt9oIddp5rA3fRq0cH+RgLZcOGnO0N8BijSqtjaEEAxFmP
KW307YPXKXKTxXgtlBGfw7IisNuYNqtfrnAaedfBRLdTmrzpzPuNKQeI8ei8Z5Wbb1lnmzgrk/4B
a5YsWdafK3D4dhLcs6mrHv1AEMmnjwlxMKsexpxOrFwbj7j+EZW0fS+CGZxR2/7AC8Zo5/j1njBJ
Aq+q/kR7L3a8R5RtTlJty7nIb7IsXroxYt1uR9kRhAPWBtTQ2+yCEVLDnylt9bfvdOcsm5yj0w/t
fgrVLUS15IFSdwfTYSdRD+7Nn5rrEHjuliRIwO6SzGYRzno9sdo+KmugGsX0znEUmAeeNgcPeYHU
LV/KGTMYMgz9J7mPqu+Tj0Gt2sxIARuFw+RAXmFLDzXGepulnul9ELtPbl1g/6lg2+77MP+RR3F/
7XLnZDkdmeVRnJoWE1u9YG+VVdVoo6O/N1TDCZguu03Sp9jvS/+npS0QiDmTpq/wRQpnfvUaQao5
av94uFtXRRUXgPuJJpDiVKva5/2PZjxZRTvfPVq9VzLv8Ji2Rrk2jgWY7iCiqixMBFbHhGLtwWFe
HFrvY5ogfvdxu53s5lPHLWsdeLVrNw6/PZpMVg7tRhP2u2F4zlLBU5iPw8aeEI4x6e6WFVK40WML
EVmpdxpMXH5I44jvHl8HYfMk17cys8DLFUjdNMN/C3aWm6Jq3yNL3F0Y5Hwow/Xo6HfPaO+k3iAI
+/RrYZY/U+l0AaTwlkziHtaal2Pu+NWWPf8kZqI5Ca4kmT27uNdMq30l2pKR2oZsGOAvxghAjKvV
cB6wGu4In71jXTPBX4YYUGsWHIl8oiU03icQv9N+41pt9MLiriX45J9mFf5uy/gHHORVn09kGJ0v
9hYvU82nmI+ojRc4FxvLgCxdurz27Wjd//2ATsiLWwV+uFLOnUngmyqQdxs0ktWMt6gnRG6GP/uE
G6c5WPOLzqMfhYOlAKkW/Sna9xZyyvJOhiVSC86mJTWnTo4Zlk9Gflc8NabA50GriBmGHHB3uaLc
vlEzq1QZeTvPbklfdPIl87iiRMBxV+jwwZbvNPudh7mMgkEyLnstCQqPk4EesryRVbt8K1riDXB/
U1i7N3PxmdCfmO6dvspvbEc25J5cdq4LKNDFKx4aeORiqkmajhRr2pjsAD5rWKQH7H1go9se6kn/
azIpdtWkEXPvBMpox4mQoY8GwxN9dtCt8kiuomJczldMNslS4l6E33QfKmwBI7tjNJmNAhhWOwOx
toIrDum23oacS3FUpcFW1/IymhpA/zAc+lkesjGcH+Nkf0dNXR3rWhwxl6pzK4DUs6ImwBZF7Y1V
uIteC84Kp7IBSbt2KO1B6fC7oVvnXRKyyO82QVmDZ2cmNGP3KVPTHn/Ss5ExSXX5NNPO7k/MGeN0
1YTItiLLFuBiVlysqSFhxiOXGK2PB91084t0fCopNK9MnXGlqMHDIxJV+hxXWHQgJO543swQkWCp
DMROGZr4pHc5NwWfOy8ZGuYazz/YDn0GxWLDSwskE25WpQYFkQUy4+2S7EoK2a7Ttnt4BEThMRQs
FXtbs2xOkqNT0b8DrHhdEu3a5pBOMQ5H2dO/LzBH5FPbjT/Too02wu1/d0rhdh4K4vB5q289gv/J
kTZuER2wxSTppqI62Afmc5mH8kLpH83Sff0aWm5wrEyvPzVckLnI3qu2wRuoPQOHHq/BiK5YEiZ7
OOJXItpmTzydNmcoXCPK8oPF/DsUqO4aNwpwnjk/FSTHMAvvxCOZ2SIXS7BWLBFboIe0oy6xW5p4
+WhYSxg3qTSx3H8+z6neZyR2fbVEd6GrYaHRqG+Ff4+WgC8/zcyhi9BvsMR/MRWl62mJBLtLOJgx
BEucIDBsFOZbu0SI8V83mNlYMtlleE+GaL7MS+SYNlXiAaSQfZs4ckQuOVwCyvYSVZZLaBmaEdV8
UtGbCtDuYHfFJ8r2PSDr3C6hZ2uJPwf/gtB5auwoCxg413t/S0AVp8zXb90SoJ5rotRqCVXjwJp3
CE3tgR2WOiKg4WRaYthyCWRHSzTboFWBRSVBTZ4mJ4+d5JqM/c5yDc4Vfvjgnjud05mSzn4Jfmc8
5kyS4PhSklu+hMMxGfg8VOV+WILjGCVb7GyEyfslVp4tAfOepDmIU/sRL+HzYYmhx0sgHfZBeAiX
kPq8xNUJGh7bJcBu/8uyU6bTXfggXpyeoHu5RN7VEn7PaxYPwRKI95doPBv0ZpclWPLNuRq2FAZV
BwLTIBYV286ibttTv6TsxxizDyiicsvjcdxRdhhsazYqxRLSF0tcn2UuJg0C/OMS5WcCw8K1xPtx
XKfP0RL5X4zyVmLQkNpjhdDLl3//LWiC8KiqHcsM6AEc0/GXL0gBC88rptXiD2dneAOpPZ26BUGA
YkiyBSpBRXpxFaSeR2Eu6BN7gRfAOqIz1zuNA0OJmqS3KfOChpBOvEv8C6vMLOKtrSe1nRc0grlA
Emz/vVigCXLBJ+QLSMFZkAoIS5jaFswC3KzHtIAXiJqAHoLFQKT+l5thYq0WTMMIr0Es4IZwQTh4
C8wB/sdXx3miXjAP+QJ8aBf0Q7JAIApoEFTtfI5kAK4BNks/n7el6WRP4dB5K2+y420yJM01I6zH
mFYdqlRLhHSTEAlda1eKpNLrfB+orX01M4z8Y0pPxjiIeyZD5qKU2FEY8Kb5YDBlfw28sth2NYlK
N2BRk7JiPTdd+sFHvyc4c26XL1VjG6d//0jK5MqcE5/cHk9mpPGay6zFvhr16bpZnIFBm1UNW3zf
Ov3/tNz/HcXNJK/mLHDe/3Ni7pR81TL5Kn//d5jb//qT/5WaC/z/ELJ0YBqavg1XzCQ19l9At8D+
j20Lx3FQ78L/Hedmuf+xAj8AAxkINxQBf+J/0tws8z8w3Ggocn2Xf+d5zv9LZM5y7AV6+d9CcyGU
ebjfgr/PWbJz/z00J0BbxZFBz3FKaqMyvC0XpP5BjOsJVEeHAwTsYUs9cl057t/GC5GzDPUna1g4
ldVOBZhYWhVGe28yh7fKb79m5Zcn+I0YFiLNnrZ1ppXmBIPb1y1vQRJ/crO9mnM2nWmknUAebIqO
e8Ps2PPDba1dP2K5aFWpP0v9KsCYfkFuy7fBXLj71MmfXc/5q1gjrsn1GmhyLpZ57j+kM2i5Wzwg
MuQcDp4gNbqvKgRwLToo8wo4Hn9t062dQlkb4yOo64++BhxFcSoLO7rMPFgUFIUiSzLzt4SVmXJk
SuILea3wk99Y7XY67qqNCiTsBaI5ZelsqZ6DJpz8NAwq0/MwyK41DLjVEIe/kzjehGN6MjDwBVpg
vKuLE210khE0fnOCD3ohf8mI80ZqwFBR2MIiOW+rSRWvVtUnW2fs01tRc6RojXE70+X8kXfN3jE1
SnNr1genTz97kKLfbmZdR5xHRma/RG43I3jDtAlssliVqM+pBpBn59kTZSJ04PSHEL9wghfwKYgG
52GJ0brmnnEcx8B5/PufKrJ9GC0RaukRerKxURNHLsyd7WoaWz2n2LH8ih70s7LKHfPhByEqlBMZ
J8deTyA1q75Y1U5iv8l4iLeTj7dV1N3blFj5ZZqdDT6c9FQYsTj5U/VkOJ37VvW7gmXna92EIGDE
eKmy5gOncPYyzYWBK5LTDi7RvXZq/YVx2bYH9v5WFlI7xYbaXdTkDleQXsqwGvlgcjEJeJcepQF0
TpU1dQ9ZZ3hP+FoPxnhroja9uWP4Pptuek08mhAMIE5GXOvDaIngBXf7vjaLjdMN2Tmb8CWp2u03
GHAcTBJ8caYaHqlUHGjaQN7KZCbDacmf9NGbuwoD3pVFxzvmj5zjpcBoaXas4c3pRGd8tY6y/kvl
fnWoaWpFxswecDdHmi7zt7wG4dWO0yWVJe2sxXQSTkqRrxKfLeXKrhjdJ9EqSL12v7jewL1ZWNcp
eB2qvUEUAgiYRvm0PUqZUTpGeNBoIKVvdEfDsE+DdLemF+7r2b80DUyUPsprkmLgqjL2HGmL6YvA
/RiaSGkMh31skMmQGvFxijRerTxY0QAEgqfFCkcdT38o5PzBBuDs92bJdYYM70HzNvjYOfy0e8Hm
ZlW2Foa/xLxkg9meEslKT1SSohs3OS0FnOfQLHeeWYwHk0pUHv7MjGH6VOL6cfMif6cx1Tnokgri
DM/OoyXUyRSl3iCE720gDKuEftg3tnh7zuXjzrUoqYVqpmiOhHnRQqdZFwVemNaqQTu12VPgFBeH
h+urbTrPbdIVRzMiYlMI/NWyxXWeEMvCLAlVqxislV3JPWT/QxJ40TlXXn1LbCPCbAQYsm4uCaW4
+9DBIiKC8mW2zXdRQpCRkbErJ6L3HUd3mnI6RlOWe+c0XTrDB5aguem8qzEbriVZiaagLNKJQlhs
+J9SQXpOiGPrKwvi3bRcaeKcDJO965309zTH4dV3M2A+RXqkeao+wc25CKypBwen3skmSBahYpy8
OWIZBQ6EeGVCWYPXb/uA67H35mljCjwrgVbOLZUGhSCFl3EDtx1WLVm2J+yZvoXDhBHPW9mjmVzy
lDupHzXNURZYbXMmUcTq6DprrBggDMs1JJmxdiiaNpfeNw8gEKsaF0TRrfCLW5hl/oGM2M0wOofp
Oty6jlhVbLfXUYXfuPeQcorbHBV/TV0v9JdjH1u/OGPT/Nvca+KrVlmdeRW+lOY5EAjj79zOOWYq
ClZNSUZTLPQv73ddDF9zHaJVt8YrrC2MNAaEwwa2E5fPy0g61G1LVNMCvKCN6SMp5S/HhlzI7eYV
TMEL3zOw5CfRaHs7yVuCkyY9sUC5t2B8wjPOW7Xtk+JAJ9he6f5ZK3Jqk5zVGrwhVWmz+wSenWbI
gbneGoCMSPekCNSdOs94K7qUfCB1hBAL7ybuQS5MQY5ZUE6LmXpJWnAxpMcuh8q8DmR4lUUcXCF1
GvT3Th7ZTcSmNX1UxG8MT5+SxZPhZxXPcqcyV7SYWAVD7Gye3PLVNFyqc+z6nlqzz9Fi2Fep+xiy
aPj0HWK0rZ4+ssJk0+kE4c7GjnEQbruRG8W9+IUWPvNih4RLMoPg3ozmv6ZnV2xcl1jEXE495dKk
BXBpYTrmxBhF8WOexDuQ5fOIavJqoh5sO4sFGkTjpy41/HPlurTNGhPVe4sY7hx1wI8dpS70UNsa
2GKmr7KLDrCV3V2igz+VIoM1J9ymiiLwtkXSGXB1jPCgQ+eHa87mlVy0xTKf8DDKQWPX+l7M1Zvj
GO56zCzcDdEYsJUwMfBh3xnLIHlErQxYOJruFmUvPoUmPW/vveed6qVkdkgzUmhuyHm1Qz4LIotf
Mqo+AzJLtqYXyHK4KfbZvcvzA51ySye0Xvtx9kr1rd4QzIUEpLZd0jQb3yULC0Cfz0FynfIWK+hs
rBrXf20lwTftwjN0ZmIdiNR1QYC6By8bujsT+wbHD8te+QZ7lzJ0650Ub13ZVXcr519p2mbZ/WBP
Doa17UvM3yaOBli6HHY8wlJQSLdEOMgWYuMuwed5tMXzUJMdWZ+Ss57J0aK1CQEbTwADLLaNntw6
HM/2jDHtSnniNXb7jzBqPpgWyAtJqpPdND3aJv9vDXpvHVjZNwyWSymxC8ASXbmyR5Fgq8nK7tWt
yPb4TFIWx1X5XLvOo+E/gxiCTem6t3bKvxWz0Fj7J7RAuWmT7CNdNQeEzyXsJ19M5R28xunXWK1S
fgBWkK457cKgSTY4bPa18PGuS2zWhk5xy/f2Fgbir9JIXpiBvyeElXxkKefb83qSBStzDsUyxFYp
LZWtpYpGIFVWvqOgliY35kbqFMTYXjBk0HjjQwg2cI0UZvXb8LBAB2b52xXEg9DdE0IMHiNig54S
rjrR2gesFVsr1x8uwVcW2PYVfeqku/4s2p4d/M2PrDMG2VPJUZZ2FvnX4tUXgqU7AvhQAibIYuY/
LySO0Y0aM23+t09aSoMTzs0piRllh6+wPD/aOnyVHinZATjWOCPlXyasMb71PqbC27Q6RdEv68UX
z3HZ2KYTbzbgO2iwTbrGQaT4Pr4v1bpis+xX9rZjMpzHaDsGwauyMdah8v0VDpgz2iUxXlOXUfNn
3Ig/Q17rVQ9gV5NxW7cf5jwfaijtKH4/EzaZNktdAhXZXyvyjlUR4H83Aoqd7Me/X88e8P3TUZKt
2KYfpMj+ZIrXw/K7jUXGeZU10Ws0thaynHUc0NL9sfyLhv3mDWTY2/Q7KHSyljc4mbfxXSfzp7TC
PVvn14KLCg3tktTFS4HR1XCJblgPvzf4C62H22V/6y44ik5/yCXAGBrznleR+lp+M6fzb36d/W3N
HCdF9he0x4cweIo2w8FW9qMsotc5k3/rfvpiPYP1pgy//TgiK+zuFZUC6RzveNpd4jz7FpqTBY6a
m9k4N+Dxr3VRXOC+/1ElU2fxFCrjNS2bj6KMd5HOvjuVf3eO/wzbd2r9I58paqtPDX/I9/gF+E3z
If0ObesRKe+Ye+Nm7oI/vmgwWoIokzTjeBOPyeX7h165DlCs1k0VHBVjMXNsBVC/D/AN1ntHYR2I
Gz7vlf7ABf1NCe0mTz/wmV9sQ33giXuUpkHczXqgjPC0au/Lr6d1/rfNgyPJvGyVGOl3SeoyGvjZ
k+SRyOFZONXN2t9AygLMNYrTKMdVR6G0ommNH1DxWaGuratc9dlYAaKAC4hhSh8cC71V1PywtKIH
Y+BWUoXGKmfUWgl8GmtvVM8NxwLdUzFiOvX3qMNkVQOBgDWypnOWoqcxlEw7SYPw8g0F5k7WR6zj
wmCXH/l3nBtLVoVRp2bXbKfisx/TyyiXGnRMuBtA3L8GP7xDIj547NOuEOm22YiYEMr0l9PM8Aus
AccdxN3W5rSR/0gmCNJl1lDZWPg8EurRvOZQOxt8I1pIE7iGvNkdXNWksjJOYCnqxdDqjZHQFxoU
wNJIBuKWU2V3rgowDzJSFSNTcMSKPp1qO7FxzKIq9FlbYrbO5l2OzZDn1YJl0PTgpjMC5BjtgxTw
yD+cblYBWZ6mGc5Hr0Fl0muEL0T+5KA8eM0v23C9p7DF2GAS64JgVYPlzo15HXdSn1hOgyXTL9xu
IeZ06kFCLOMl5xMa9oRYJ/+ccDoCCyZOAccHo4u5Y8MPwdQyUcouiBbZmCWObpH+xP7RX5QlOIW7
E+7EsdmUMtD3oakOIfrfT5TcE/gF4+6qdA+aNtl4k/8+qdQ8embzCBYZu2LQFUNNHIM3iaRz318G
BdhBhNExmCqscsXOL5BEg5YHstebJsJjZhPKkNESaUiQeZHAyDBxPgn1cOThdCtTU57qoAyRgPZq
qvJti9XjiX8IsCO27Pk3bDb7K8uS/mpQIYGFsIuOjsVFChs+POFb7UJKeKUF93Ic31239t8pRKVv
uQtYBnrVYcCY+NTFwXtMhng7zVZ6Ul36IwyW7x9hqwq74btr6xdp6g63bvirSCJ9MdB0MA0yIXoy
jk7+wKsGoa2AyKPIO3fAJqqhdq52qLHzDtk1yKW5wzBrrsqmIesu8JogTqeHyouNgzIriv685hiQ
y3opU4IKPoSQWwPa1ky850hwWafKQO6Td/rRwZa5oAMVCmRohtigVdSdmBwwIuKJmw+a3Nq6aYzu
UVGy5cxEGCTrkptdUzBlk4FNly+Ion9cOu73TgOqnYoVtN7WnDaYzbk+Rj99ZQWVUaSDO5p964Ae
uDeqKD+gdF/riVbVOpLtPY7x7QhrvkR2uJq1MHdGF5hv9KnXa8P2vsYJt5pW43lCguEEq/CoIrY+
RJHkGzbhitZzZ105hDXmgTFEtSFcTxAG1IqvBzOQyyKcp6FDZjsBwpK3bzbwtTXf90omi9zN1Dvr
uZ6CS9iSp2xM3MQicv9U9hR8Lv+lwdjAioo1DOPUS8a2nju5+Epz4w1PuLOBWVTNUNHNqzEubQYA
XfclajXhbJZDY+J/cAOElW5S11yOxpnma2KIGfYtbfePbopYv7nJi1FCTPMb+TvDjUgZbCvjemux
edoGkd6IeORoHwEdnQNENRI1cuPZO7hHkvNBOz0M1tZNJaqt1CayA0RRjJS2eyZkcIg99WRog+zS
3AcbOossxO7XCkjMIAqXFYUbEIUzzHM89QR00FEDmzItjRn74BloO2D9goEzbs/un6URjrpsfE9n
RbC5FmxOpJq3bdbidNb6p1tnMUUu05q4rtzFLK/WU6CmdQNjBJgGr31qxBJU5UDCwfCuyQ88UvY+
tsp94QiQ0APEUV/so0hG225OfnIolWc2Lj/C3pk5j8mVXfwP9s5jyXIk266/0sYBZ16EFvaMHFwt
44aOyJzAQmTCoYVDOb6eC9X1aN0k7Vm/CUecVIusVBG4cD/77L12TUFCQM+LnIaIeCoeX5FqUB/d
iPIUgjMFonGgtpyrfaQFhyiRzGA0bm7OO5VAAl51Vt7DOoiBsbhWHhzmemSlaOcJDu8hvPvzHx54
6rXNanDL7YZCCigha2OwcS4YobmGCjrCy1WgLZuc8aPkoqnPnivnA2vumpBfCjJEZfhXmmsj0mop
1kARSn30LaklYMs72ne9i8cWNwVveJBe+5PY96Ew1d6em2AldMS9N75pP30mmfBlzmSPwACsBa/S
rSgyl5Ar2+mi1PpQqPYFQwmALYP4mzCqe+XjpRUWrNUERdUfjA2eBuKbnEqHOZ+/hGgp/y0GPlN8
IM+wMg0uXvq17XBvmbrEm6hbOva6anhumelCkwN/zDjXzHzemOGyR+kaxRtICWx7drf10D03Y+j5
XOryz7x3ufZk4bvDipwtoCZR4Nd815pvRTjtOTeyV/hy+0FN1QMOm3pg9geTVVQ5wq129TGyvC97
zHjsyqXq2q2BTsx8foZlaz6ZzrOD3LaJhrg/ujCC2E2LXPbPptl/BF3oHDp39tat1LdE2cNZ9615
wr13paUgPVJ8XXM3pkudGM+DObTOvlDVc5Mj0LEwH8b2MKaw3buZtkNXz9GT11CrPCh6SQBzMIdg
RO0gN+zLHHat2/Q1BG0/ANBLICNG/VCWN29CrNWPvnhq2eKhoZc0ovjtNYncYVdOGXbZqTCx3hI7
cJNTo+UB9xpKc6kupkhnbngNmd52YKmImu1q/rbUzx00qiZf7HuN9hTGyQNdY/5Gx66FzKIuXu0j
YS/MgdbxN753auzqMe1891gn2GTAllwHxM+6KzDNEly8C7Piw+e5wLZMTmhE3ix0LfY0vbClXDro
utnqDshb2JFBo10D4YWUO44waT6JRr6ZrIwfq5Q0fTp53zBJmru65NFZJJcVw5j6aPrs0E9S/yZn
tKIAYGWVXks+mLvLUJls0in9yKNoOnRzDPRZgqOz8nODD+46Sn/cSU1lQW24n6VROReef7YEtnci
vHmriny+VGPKPB7bi5/aiK6EO/ml6fktUgpY8nK+awJxyWplHts0IVK1BAeNTOJLEyUOIMv31+Uo
uKAOebazfbrALFzbM8A/7mghzPiQUCA9pYgYC8IlC6r4tPwv7JYT/DmXi2db0JrRRreBncOqt+wC
xyxXxcRwzWOCYLSBlDLjk64ZBpnddyMz/MhG+GzFYbRquoZDvrQ+4XRh6sRcdsRJDQ9Z8rbEiYzf
jcU2uMPi4AcWlS6AWqRh6X2chvNhYDPQ+9Vwyd2WXCNa+qUvdqRPgF0wRlzyuPnNIKBP1ij1adbJ
Nzp0dhfgQljpUobMcU56mEMuGlGOuFib1ERQY8F+vAufssGn7sQu3qda6a1PNwncg4JJ2ii8a7f4
wZ1kaPhmoAqwEum2tWXuCZBARilg3TSSmZmC3K3nWF+uNgjiLNQELwp3eSftS+HRuAHdDmN9jZUp
kfd9GeJ6pPJt37o2/WwjERMn8LlklUhjjuFVeEd7tUKVqfdFM/2q3Rxr4EjyyKQpal33vbywRAhW
0DDSTZ0b8SkgsMHKXcV485BaujxrWAgvOgoPCZVsvM017ZJb/pXkiMl82BRMD+y7L4Mam7PtJ+Pa
x566HQbaJ2MAS2NiHdy5TfZ+IK+yt4ND5izLXDx8u36mEtmZuXF6ublVNVAxF9n3Pq3vmii6t7q8
fMtM82JhSFv75EYPYXQ24TJs55IQ5WQSC1HTdhgTUBeE5a3evbpR8+bE6HSsze4HQarO7zLjzjdS
NLn6gMkqu9XTtMEnTJ7LQHBsRbMyKpcVwqQ/q1CGh6IPD6WRTMcGrBWThneutfLOWTL9mrJxfixY
EOQDGCfbd17gAv0iYHIwgdbeuSWXtmoebz4nMn5JZ2eafERLmw1+KsTeTPiY+C6eQ29XvID2NfH9
DgSIub1lC2CgRRKs2yUR1GEzGAFlrpu65fzuCBMq5TYr22+pQOAexX6D60TWuQyMU4bI6t6PdhZz
seVOMGAAgVYr1kR6jqaD/2KIglUSsyBRhgo2LDPHXS4fWJtlx7KTb7FqyQsNrBVKtzoIr/6uiZzt
iwwHm9sJyh9oLTDi+tiVlb8mzoQ71MRjZab5PmcBtc1VPB7qHCmYBepW99n06CnFeT689baO362+
IOXV9XhOzOLFp+p77QlJiC3XCOL2J2iQaacNXgb+ok92UXvIU94Hnc1DJnHmYke4pGH3e3BybPdO
EOP1XuapSA0Hg7v1euSl65iELwtMHoOql0RMmV/atl+zdZBH36Sjpa59LK9p526n1PhVdR2ubPhP
R7a/VxYmx3hKPlwzsujwwEz55wOrKIEWvg8iD0Vzspe3Mc+YjI8u3E3q+sj+BuCAHY2gpqU4M1G6
d7EHaLipHjVe1NU4P7DofJ0r63NuvLPaV3Y77gAmKIRIvggvlRPSoWQeHYjT+EiaFSVOFHf1O7ok
WI1QkDWOJGvcOFh7xrDvkuqpBupARIfdmAy+tE4+rW5eXHUF8zmwA4k5g4EtXC46GZUsvKY7xbDn
AUoXeYD52WrXPlzzKs9Ziolk3Vh1fsllynjh8/rFSzpsyqmGtteLX6VwspVM6/6M8vgU9BGhYhBs
Xd3xAOOubQNNiin8gAZEeLxvjiUdhfcaMxRub2/tjel4AAR9bKnmudeifcZmKPYCmchnRj7KjkCE
zolElSccHu25wFu2JdHZEBByCDvXTcImSaXrkpTTjud3AB9LMurWR806it3ykpj6HsBlyWEQmJ9Y
5xXtjnd92/rrRopjxBICxzIdWKbjRtgMM/9km5i52hTAjEe7ZNU2vK6s/sb3ESFasn2MhleNVxSP
Zp2tw8VCJdrR2uso6ZEAnfkaa7fa9UGbPEwNaOrC8XtEENfYFXxk/EraP8LS2tBsWr0bUc/y5aBE
3P/oPf86tGFwyQyJmXaRziv7I6rYgfRmAu9oNlc0VAG7WyKOo8b4NIKPPIy4FTtngcGCaLp1hjc+
RYoWmw6jVFHX9LPZpPazttghCQD9CcYPA4rWZiBAKptRnPPUf7Os+HWki2nhwKJJePY6Fb/deIaW
4CXH3PnK+u+S5XbnROfUzW+RIt0zV4zT2s8gBrXFxXgjtnofLMVxdYyDiRfUYC78xXia1+y8fgCE
G9nd46abW/uJ+/WuKmJiNl3rboqE1JvtlAdRh/f5Ty3h1zvh8IkTcFtJHIXRoHfSY9tuWOZO5tIj
zZKYm9EjeaDDr0k4JgOZn24oY4CZxrCUOR6+5+wiyo5uSM84DPBOYnYtlRLJypu/kMP27iRII/Cm
rkN8D84U3YquvfneEWpfvnct70ff1/3WasV370WfmlTHyhQEeWXA0zUlT3UdQ90UxkdGBHwtiENr
Sz2FbfnkwaRty3o3BjORP5gzdpJsYfglu2wOSBPDLAmc/lEFPlJjS0IlMUbQhuX4oLhiWn03rRtf
0SVBYc/G7sN7kuhvRMm/ZeRsgVJIFGgpt77NcJ5T79F253Ka0mM+Q+hl4vqFb5OIsu99Fe1xqOXP
wRvO7uyeTXQNEU6fYebz1UnSjyEunsiu01VELZiB/RFYEHP/8oeXUIIGULM7HY5PXgTuNlmcHTId
2c5N7aXDhYeRA+sizRXWNp9qfXSKFvDOaPNyDYMDG1SSH1bm7ys2AxgoJGfGUBTbEX0XxEq0SsDE
4iYcbozS/XlA7dwbjvUYOpfZmE06p4ZfGCSDrWdCYHRp39tMc3ZHmQphW1QIrBeW/d4bzpEtmfmU
qOfA6OOHKBrXoFSbJ2fC7BDPzRULvoWXehGP4j3WFgyCcZxefHpJLtCK3DPfmjmmCsrKyLdPdu/e
GdgXnsellq4JX+JgXPAi6lV4+oPAPMeEyQ5+oyZeFEBpLCB+uoI82RJd9SznIFygOo2sHgO8bpu2
pYCutyPjLo8RF+22fIhCmv4UXaJG4xpPcfBAJ1Nyzvu0WVf9oJ/MdOtVxNVst3iyHe+58EJCvYTj
D1xCNk5ahhcSy8GKGabEeKHtg+y8V6PCjhA7LUmHitJkBxD/FkmwO8wFhDPO5WFfGI7aqCgsN5bb
+5s/rZQRa+t9lqWHSCePQgcF5YxLJUDjI4nkstw1/IVPJkZMywlMJpScGWikbisvnJDvhEqJR3q3
sqOpQNU2fZYi+KULUtPCaKZDMgkeaCe+cI8PiDO5xmVIo6uCoI6zh3kvHi0HCTdf8IO9vDHHyBxF
Igev9unlguDFtmE5+gL51ydNbdI4jEq7qjC98hbq2VdCd9m31B5IOFC3uoYhN2HPL62MJZnhFzsX
29lPt/kSinEMCnvIu0mxiinpYjipSn5HWHH4TdoS2PNwnB2U+Mhn1Vdyxr2FZcTFNIm5MaG077yk
DV+YYX3DVWj+kGjIrUE+gdtxSVjjbYbezS5ZsPx9MjLs8GQ2UeqkDzFozWcKG64ju7pT14SXcZrk
facLru+ZfKNWk+SVvOkF70mLaL93IR9Q2efjYOF7kWeYyIRw1BOunGk1tvly5TXNNblOyH11D0jR
bJuTznJ7iXuVfB0xKqhaz0ePbfW2R07cNL3hHgbDwltbmdOVRcYD1JLy2gdc5ELeELnmT1nTNepE
8dqStnHIyvoNPrW8mLOBvIuf6oRjc41GuOOxbfgssxzEvuTvbX+Qd0X53XOCx2VsXxlycPE3o8cq
2KpOiZv99Y9JddWpWCalrrf3A8Ff0DYHYrxHHK34VwJxastBPcyAeS3XuP75D7/RZO1D62yE8bpI
Ewoi6if6JhJ+4YJX6HCUHj5ZfFj6fRlWfDkyJ3l0b9nN1Rm88VvmIKbKI5X2wz3vum1O/u6EjRpU
EtMx3ZmsZ5KwxaKhgca0MBs3OBReqK4oDmMfnzOjCC98eokrTyO4mjwoTx4UEfQzdVdm7BNqczCP
0GYIII35CxcOqolM56x87s8hPEkCNFG0UnY+Hb25sZ+Y1Ppj0hUxVz1e26h8uG4t4K0Ei37IOowv
dW2lixm+2FVR82Pu8WbpWWbXiWVbKoBUDGPQA+maTiFM9Eug8nSnei6mkz1gJss+/LGbbqMus7dh
8z6q+4palBP28C0GsYAPTcqUlhe3YuRBUWCOVGo+kUcKX0IiI5jpoi+jbNadLuMvnDIvBiW2L4C7
fGZVruPaDN6aOftQFYt/tG17eeKJEKflLVOWsRMYizZ2IbCLGLgBXPpLL3PajI84iJy9kiDfh1jx
6484AtEdXOSwVG7B8OQbCBbdnUd8CraoLW49i5m1wfN8ovjkzG8u7uvSiPYhl4zOI7Zijam5uATf
44Hr/wRFNwK2eVZ1AKxnCNTdXGNlnC0kyLBgyJP0UCOsVrhSImvnuX6MRqhOarJIwnb+uQTy3I4k
9pvB+omFn74zc4334BA2IDWntma7CMkQkxdpCy/lrb0sXIO7uit/62yJCkKfcPzyi+vhfddME5Ed
IqdShZs2Zy5F8cz2pi0/2P1xFXfko7Ns3oMJfCXBxxVhnQMHAbT8mNuiUaQXWXyCBIHazT5btzc2
QTR1xgaluoMtnsku9Hwh5YgAsYCd8ktahfdONm6s0T+aOMZ/KI/d32B0H7oJprMwaYjgoS620sNG
TfwpwTlzBhSVb/6/h/pf8lC78G3/Q//0R1H0f/uvH0X9b387fyhZJO0/Oan//vP/6h7x/kBfDeyQ
RmrbwkSNkfnvLmofF3VouEg6hsd/IJj9r+4R2/3DtGmrDoPAJFPvhxSg/GWktq0/LPbkZuDgIDbw
UZv/GSO1Y/Mr/YOPWiwFJlwBPH/5//+h8qO0+pgkrprpJIPG7Ba++do4sj7JPhnuaifzqq1jefFP
sjZsRPshkztDNHCd2UYcqzhuSDj7LpQ7KqUKYRoUO6TGMberYmsEEbbp1OKMJbM3TbvQ55ImcO2u
7YbRbIyIIzSE2Y6F5fNJrCxu4EluHFg++Pt59CBDuchGJiGjN3cW0OPCELuSSqkRCqBlhnEYMqCO
bJVheG2LUranYmleqKvE/MHCDzhDYtFzRsNYmBNym5jwU6feZ0VW7ErDK9/GMW6QZqI4+xonz75D
Y6XGzYh8OORFF9g7VwzWc1eK6nGqCuGsSMChoSJHUwtITuYGBK3cI4cyTUrnuxhVdqdakb8zwqSk
MEvwqQXvAUIcXv9Mzm+6t+Omu86zY51JI+o73oDyaIDs39cILnuTUuZT5kv9DL7dN6A7KSodHC1l
sp2yuieJnlvdXdk6uGQs1PNKjNHZZdfw6WQAqAZpNeukoUUm7Rp0VGW0v6qUA8Qsh+Ir6tJ5azi1
9a5zs3gN4A0irOWFfJrzsO/WRJsgkPdLsmcn/QCiQl0nVIgQQSH9issDQzB1JI7Agcbdp3UJ963i
sHNeBwvkPKY/EzMe3Yy3OZimF1aROLos0Z55fquPAooguU677VD5J3HI0sh64OIRxZs46S2aP8zp
TqAytyS5c/tB5GXBgi5s6vilUNotees6oN9mDyrPmgx8E22kS5N7iHvm3rXoCjQR2eSqqiu8rrMv
rH495Ej9qKOUeo8hAwO/mnXfpkb10adTb25j6C0LEcjTrJ0Iu8/ubLzLpO6ZgOHcbHXtsWVW3H7z
7WBKfnuTp0FuI3CIoFpV9BEaPda7vsP7MReJS18FG7wUECKlh67fUSk3hxhGkEnxZ+neM6/kXDvw
iFHyNUV06xktt7a1APTFadm2aGskGVKmrAwU915RLvsrcoX+sHWWvfpDbcMmo+nuF+Z0PmAwmKtm
005ScK55I/Mg9XuN/izIVNkbrp4AW4PcIr05DZiPQ04nGCD0yjv3Xs2Ka9Mz7sYf3GPVUzl1Pm6S
WnAodq4qrS3iJMCm3k/a3yPEGbD3CbnkDhMLTqx4ya0LNscnU/sxxs88DB+ZWYcJ4PcM5auLJvng
9GX32IYuPBjQHdjDRRp/SNpPfmbFXFzoLKkfeoe0fN4OIQNxUX0TlC3o+gaoYK+LceCLPlajeY7y
pAhWXSqCvRNOWPe0F7KJylMHPETdl1eQxCWari0Syjzcyf4OJyv4lYQOA47IOnB7gr/JPZQq2CXh
ArWKAZ7C9jO181O0Gki8SFoi7EkBAd70KN5jstlY+H5orCiHQ97E9s2yDXtPUN4+RCmL1XkA20Eg
FRS2OcVvUrFVWGuTO4VD+Rjb20hO2NeQe/2hmPArS7pM6hwA7yYnY4IMZmgrPw4BxoPBnuth3TJ+
0XrW+vTsRnmHUhHq+LVoe9KhuRHcVTP1GMOYrQcfeQW0gLtr4MoQs/DL8g1Pjn90XKNfU8PufLm1
KE8zuKYta1buNJU7P9sJteWuAi5hU8p8sBKBnjaoZlPHSKbNyPbBAuVKVBbfqhdPDu6XHIrYghXf
1/FsEwibnJsmmHLGNzVBWSbJkNHmTuaXDbkNVexx5Hm7KKsXd407Bk+NjvyL06tgx/qBtshex09x
yr8JWwMTwWpOw/Tg2q0+lLIR+4YwP4JeXuNHj4obG3jILpZF1bc550Tf7SatEC6Few2bNnA3ttXY
P7SjG/RNODQnCKcP01ICRY+SidtUuZLPR+/YzxzTEwEey/lpsH56mY1awUXA/L2aGs94Q74sUJsn
NIRVOlXyN/K1ae+x85c3rKKs9HCnjKixdVxt3Vm3m7KFKGTY3XRlvc6CKMRrtish4IPZHkb/oQD9
d6Hg29t4iuolq53FY5QzR62mzC3uyCiMt04yMjHwRN9JqwSLzzB+iSRURrNZJj4EovaXQdGBvLP8
Yf5AIfWOfd/gOM1mA1ofzKB1mcru0LL12ca8OOiqo4xPqW54s0gd7hqLPN+U1PGPWmMPiCLivSmS
D0IDcYMG3vydAbkYOiM/5ckeKpBdQNXYbpvYrwx+bOUyYzw5TZcw0jqV+mnhlTjiv6BIAjGHz1wM
YOvD4vMGYCW04tvcsPdZYXyGsuu6YE9azz62Ucuttw3i8WQErLqHgmVLKCivaClbPnp1U3yJvE2O
CQHRCyCM+cGnB33XzZDAlBc0QKy65iUaOVyVTGZohkm9I72G8yqCNS2CyH9WaTjcy2G0kVBwRfAK
Ss7Vssu9kwb6tRqoiZhmQousKeg9CMmGfv6/vTb/t39s6lP/488eP5rkNnTc/dP/2P55l33of7X6
8Zdi4/fvHXTLv/mv/uDffv1LN2LHsI3/6EZ8SIqPL/mR/+2+/fj+peQ/XYf//pP/ug6HfxhGgHpj
4SwP8NwSVPzrOuz+4ZIbdEzDsB2uvMuPlFXbyf/+X2z7D8t1g7+yhv9+ETb+sCklDajvM12ihZ73
n7kIe+Y/X4SXckDbtx0ShSidYLbd/+1CrBfyTZDFxt6OID3iRWouJE3wEgVN9WMgufOjczMApFVe
Xt1YJT8TQtpy7SHRHnNRO5hl7AL2hze2wzv/fvvbkr7/NLZTey+y2oHV5vDKxbw/rPqZfl64Ch6w
jJL6FKwyBJ3iYj95qbiNJBsPoR0uXU5OdZITtRrwqogOuJJyrj4eMAxBvZ6gYToE+mAmphsONQjb
o1S3ICC34NmD960HyP545ctPq7D7Oy/rgC4LA54kxMGDVXbTKzjr6DjIGqD2rIKLIFyMYFkIezUN
I8YO5IatPbN8T8COJCvuPsljgWceE1iBobozmuaZMrSYUvIcn9XEQb0Z+CKfAxVmh8mpZ2aCrMdS
vzA+VCwoa+JyvwGR3LfsDkvnd8xB/EOnAp14hNrBlcxyX/vJG2gL0PVvmUbE46kyeJgbMTwHsWt+
z7FIXqsmcX7wk/2bw/b4FsCVPWGzMsEopyORvUw/ho1LPJGHbE08HXMxfp/wIekGeU+sO7sbxpJ7
tczNZC8d0Bm1DWB5YiPyqPl+bbDsVbhRzOyrgNz4XDUGuyjl19BhywEZXRiCALv0bPAwofHIgMF/
nXmi94ZU05mKMu9ieRWaUwk9wHc11J4WhtYucpbtiOvobFtypN/TJmGetNEk9zA164HFeKwPJpnX
c69McZwxrAINyKx3W0JlyCtGCmgOoB6klHR8e56msYbPyKkcEvEezpkKCZmSoYB7GPvbIW7VjY0v
6RfHHKkMsaKAHZTH3fZHX6vxNxc+p8Q3hWLON8aZ4C2F1Q3BsOH3dpwHN1Pxvncb86kc6gjEXxLl
AGC9OSSJ4AEJlBWFtSvaZsI7DoJEHHxrLhNMawn0U74R5YOVDD3a2LJt0izrb+x7nWjDPQeXmmG0
wKl6UZMlDLtuOgirxetY1nHwmRmAw5GSBo9AkNHpbdM7nsZLVDQUdwFzopzVkJvWy2mXr3MIK3Ru
MA+A9Bh2pHzATARsmE+embX0QxleeBJ8IFBcWWmiALdkMarKQJiPDE4GX4FZnLhtwMUU0zEM+SRm
AxnFUOXVyUCjv2dUbtde7fTHcqr6aaX80rxGpm0e7K7qrmlcWG+SEEuNYVSqXd8n5u/GCbt7NE73
K0kFMxJ701fBEvvJ4k/hrUnHT4+8TQStNBynN1gvI9J1Iu07T9j9AYdDdoWEqfkAMpQvFemWe497
SZ64Qxd3Hcpfsqq5vX0adRrt53wZ1H3Tf89sw90l8VjTORcH1DUElnVsRQ0xUALbfI6Jn5BwVq69
Lcdifp4Hmw5urnhPBTms+ymktSAfRoMymnFO30jk5sdCB0aL+wT6HzoAnT1FVR5CS3ENDtir5CFp
lqtXl/HWG8aQ3k5gbdZADLfMJOyszGpRqYtGOLe4KDKWDS3RN8+LaWgHDmK9kRx092FukXXR2rLp
Bq6zc8aW49gFQXtPkbGAXmR2RGDMdL5PYmH8yKM2fQpmGq8HbcVnSeIYud0JvIeoN8aXPKocmkVS
dD+7LbpPHPXue9EZ5rarMygEhuUdpArKg6R7dCsG5Z+tGigIUwMJbks3LY2aggfKthA2i8qarlpz
xRzj1H/QCYpkN9oYlDFx3c2lMxN3MfFMLH2n3LDqKWOfYRnvlaLtoUrtfAcuT9M0iXa9AqnRX8Yy
aLaBHXAqYFMHKIcVqm/C9lCFGtA6MZ9i67ducJ5a0p+rPmnzW985ALw0s7BVT02/MZfxHiw3HE7U
4q+RA+EtWmSAbBEEyE5029nLoME6XIu9RTiAguMdO1wcYJoQYtAv/VtoWcAc3T91B4MsAnc3N3Jn
/MDD+DNoTJKFi1LRhYHEFdyNx7pz7T0RRfxoTkBvWMsCCeHIfNdd3z9DmUYEGce0Xdtm/eJ2XONW
iWcX3woa3d5FpUdArboFyI2+QpMFLaf9Irt4iwAz+7k6j7FPZqgxchSaOBnxnTcl30mgiWSYi0XN
SRddJ+LLu2Mxmx/sP2UfEblUugSLGmT7cnofTKtcI/BQY7ioRqBmlkMuj45jH1BhY468iRrSZo4w
WN0UADz3wIIy9rEzghTnDGQ+RKre90IXMBklQk7q9E8FL+Jk20ZTDJRZTjCONIWm/MjVMFjuwSDi
ppsIILHt0n4FBZB5BPKVs6ctlSelGezmELdR8hpjwGBDm6iyONqexMuTuZ6g9qjw78w6yLGNt8EG
0CsoKpeQdEk/0FZLe9obPalXwuzGqy4KdLDechTruqK6xI5VP9QlSX87Z6G+nmTJztjhiCYBllj6
GWkQhYBVB017aVb1T8lsBJtY6OpJ1gPu7n5MOm/jdOQM2EVG3VPYcBgahtXcqrHn18oAOM34Mj3n
wP7X4kzorUheG6AMawVl8JpXNMlMQVI/FNjVdiTiI7EtA+2/mS5jsXSE2gtvHulvqgNWLCokX+eF
yFHDEvxFLECHcdv2UHu6u40ztaLsOOv3qeEA1kylZ3icJCRFRj42kIbDO6tunR/E7tPXclqiHYYC
KiMYIxjj5MXLIVYHOGUWEm6xpcoAMBd9tknZPyPzcUp3er4mRLkec9hasHxnJ1qXvGg2/PQ+2RSz
mzw6uU+sh8oV4yeRURherUEFleEarJuLefildd9v65oTkDUqQpv2OI8tH5UvSdhOk7C4dLbSWMOy
8RaKlKAxYdd1AjwYb6RjM2r2ST4+soOYzpNHnQSo0va3MTvVrlSoClnc9fs8wCqEFgYwQALIX7Er
yJ6ox5m3Q92l7ywKye/FQ0J5xfIRXpHFtG+EzEourbo+ZY7q93Za2beuglO8Dgs7P0i/ST6EOxf0
gei83oajbQEXLh1ryRPTF5aIFFhOlVcV+fu4TNtN65B9mVJgR7pMFIWss//VlebS5tZxXtOLWRxK
nCur0lhKRwxFUU9agX0cR0gWIoF6FWZ2d8u0BiTNH/LGuxTsFXP2CedTuJYed07DiofnOiUUBSGp
uMqM7kFkIh+DiZipVnPltLYSn06YKO0OzM8E1apaca1qyfIJk3TDthGRWa8E9lwUBS+YXjvPjUgr
CrAJwouTU+Xq+sXpog6TgdsfDe2peuV6yn41vVgTwgzct4I3GHeMWR+aMZk3rl/T2wkd9ND0Ktqo
ekzCXaGyeJNHbnHAHxo9dU0BK1bAVUzsIqTH1yiQceRrY7juzhm6/MnUHHx4AQQVL2b1askWXIA9
0OuoZJj+fUpldvy/t45bPjCWf1D+/8+Bh/XDP24ALGBB9Rh0AfeUcEXsiAZQi2rgYay5cuZdiRub
hBl9OpCQF6ZzGmDgcPrhmfo20r6VT+K2UY+DTQoF+zMXrRETeZwiro0pCM7BgXql4uoqzHpX8dlo
NEPQMIzTsR3KqxwoCVE1sLcCnN0680LcvGEB+R9fnPLsgzVOz8Pkv5Owljvib3D8pi5rvpqOhGmo
GrV2/WBaZwEt2d7iWieTpFgVSLGrEjVig8FVVrGCgco2zuTgIiynUvmP02wXPyeQ+N9tCTp7iDky
dGMWoKv7JSNll9fOQWjyqv4YmxZpJBPE7JszT3pn9ElDhgFD0NjS3E0ZTfidCQ+NREod7VsR0XRG
Ppr0n7KSF990o5dEZuW7MRA08pKOKF+Od6XFv6XteHy3OSWP2jLYei+HOAHeK77c4Ma+YdxqK4XZ
hHCx4fAPN2nr0pPC0ubenab9bM3dOkwXg3Zhe3of5SUy3Ayq+2WYq+rXGA8lC+5RnZqAg1gZ4ZvF
jHdv+w0ClQUW+sh0EtmcAxVPeN6x+d5GUoHL09id9yCUp7XH4/cudDyduJx0J7MfCFs3NxqrxneL
Cx1GUQLmdOdZn+AO5dHWCgUW4LxLKsUMbiEs9uXQi4NzkyhsQmNrPXnmwBRiRzh2EMpy2Ntwpq/C
yMYzXVnF1RMjaJHZf54xewAP9KmaUZLEerRc3fG2ly+JKuzvpi2TR9OcSPNQYNTvusgDLtbKhPpn
0XwiZuerfI5CkC298T7ETQpOnEGBGptqU5l6PGSCbmQfMN3GEYO7t/X0HJcLd5RBAHP+/6TuPHZ1
N9Is+yqNGjcFmiCDHFQNfu+Pd3dC3OPoGfTu6XtRUiuPTqskZI+6gYSQF8qbvyODn9l77bIAJVAN
PMDD+iEGbo1n3MjuBT7SBZjQH8q28peMomrfmi75SEJmV1GKSI8pV0hR2zXo+iIMuXLeEaU43AMw
8Wv22B8sqIKHsOlbRGpGF+8TG8c5Jo9z0ejZqVeT924XIngYOiOg2zN4BjapMnduiBt96BXMRSYT
9THJTA4JK8tvcvD97cpRglgQUbXFOwbCK3ZS4cpoA1LQi9i8TCixN4kJhbydrGpbWHxKy3TGJ8fk
Eo50L32wf+vrMnVbmgNBuCjTHjIZp/coFUHZ9TyRWHaWKNrKkQUMebpTl5XPLrKUx7YBlqMmq0bN
MG4VIiYQ1fxahjt6FwC5B9VMTbJkt0bw5Gg0zzh+PfKwiEuzQ2Lr+dZd/LVGe2oD8pF88I7bGvfA
uUq4VAqaeVOgnmkSrlflEYSZqupEjYgbMLPzt/TXQwKtt1hHifqRUfS5NmBvDRsgeyfcNFVyPdmK
/q0kcTRPo3UmBrnRautcoIc7DBq7BQQJJ8uqt0Oi74E2xss2d97yfqQMV92tweR259qOujXnZvzL
0Oz6N3zV/8jb7FpFeVP/53+YzLi+nMkSYZBpAtbSUa4aHtOw+d9/2cr6MoZdXXOQRFWAanBIA4LI
ySCe44FVVl8NXALLPjPXVp0/m4YFsNQyXPu5YSvwSSGKjzfM06NTudUD/bR2bJtknO1zfnjykjLf
DDj5ijU9u8jWTVMBraXUSW4jMnnCsxXWltjn0hHOHltuejYwNREv0KH2XLdCS378w8cV3z4uG3HP
RuqNAUr38Lp+ewT1cW76pCK72IzGem2L2Hmrgo7V5BSFI32LTK64YZIXcDjVR5V4M6A9LLSbmojR
l7iTPZmLwuYQwnpCuJVeiDdRacBKWnZzPLGcHBQnWYXsKMKA2AfSZxqi+JTjIj9SpBzUVU/Gyr8/
/z1Hb5Wq1Wfz6/T2TRVjFQXhbxPaf/3pXmX85/v/5P/B+a/0dMu0KCD+e6bcto1/Vj+br4PfP/7W
76Nf8YtgrCoY1wrp2oYNsu230a/j/oIJ1/Bc/VdoHFf/H6NfU/wi0UwghpAYjPg7vInfB8Cm/osx
k+lAqTGQMTzj30LKfefJYUyQrgesGlujyWiEcffXO89jQOXU6SDXjY1keTFN4/jkjQDXYiuM/+E2
n9l0X9l1XOi4gKTpeCg5+HDfXqt2dCfug9xZj32pXjWi9TY44FGEkY2TbgO8b9svP8VfnCvGX70i
Wigm7rrucSJ8o+V5tFDwhn1nLY3BA72Rwe1ZtlqIBC+XVr5qgfM/xQHlF6tl21hMARuhGc9jbHNQ
bXs028HRoLtbp3kAkRpYF857dAnnf3ij6Gz+j6+GH1zYNpeC1OV8Ynw5AGOpJWM/5BQiUvPO5AY7
c/iZa+KWIya2b0Y82H3fEbSnV/WPrpoGjyGNIW+Dtk0eckWNgoZdff792zK/H1TzLyYtC4czzEOu
xLmW/vK2sNsyWCOafN0ahSDVOU3UsjfZETo9+6Xe1MBV5QlwlCTuHyBPEVEc4JIMB4Fen9Dlq3EI
j4ZR7PVQu4kNiKUog5Oj37VkuIjIS941QZ4Hq9xyxxGvXlHnJNtsLIvbv/8khv7nPQePGD6KK7lv
TMtCe2R9O3PdCA85Ak57XbRpOK87g43GJvKQGqH/CP9K3jg6DlqGMG11q6m6f88dALZIh3OPUKcy
vUv78KTXitkZ/hOXVgjeSPBT89KI0CVjR7TWlaropqccMXNuoXbLSc/0evbKUzVlSwtrRs58nSnX
Qyxs4z6x4l2TRzttlA3IFAJeCxvwskXMRWzqy6Zg91G3yFFIBiPFFkUF6njvpivdp6Rh8BzPxm81
mndt5RxH4ildF5X8NDIwybY+JXdb2hsFzitCPNO3/SVqg3tKxwbM9EEHx+SXQNHyFE9m31w1EelP
hhwQEMOf8sa3oE+oU+ueiisjyMXlR1sE1vSocNOEnrPRpbvBDvOa+ek7leaqm8L7mNKsLmDXmRQT
RMmO0BYXThti76zrZapbD6hE3p1eMqa07HBVzpHXk38LgD7D0JmTzSYlKuLRFXPagHW22pbhEHsn
Fj5Ga6Gud8rp3MQZ9ym0Kf2IjD1mUR8VyEhy1lfqt8faf9swzsf991tT6paNhIxhtuWwb/vTPVBI
GlobNQ4efSu7oqHLgdb2+sk13S0h07iRZKDdedjIhzX6mIT8sirtPx2GaGBOsu5h8Dvt3dP7ZEc5
HKxjrbDFwmbytNJ8q7hWIVlPtIfqOZjy1NoERTa+Q5cw7trCV0ePgNZnA4PcSWf3vm1FZoGOmkLi
zATdhZu08aZpHf2fbpi/uPU5h+bHnwuFlAPg28d29aKT861vld54tpOqCZaxCZa5YHt5raFE2ZSY
BHFEphNrjqo6EWEwoHKTWnEwJuECeqirT5Iejde/v5f/4lB359uZ1SfKe9eZH2lfDqU0GLMOEra9
7l3TXlqV+gy7cV/qYLewHf3DyfwXXwOGM9P0WM+iF5wViV9fTIWsKtwR2x2VmnwO5l4RMGS6+7/4
SF9e5dvhlKKEY9CCooYpU/ShU2IBeRRywXXJ9Ew0+bj5+xc05mftt2cx6kGWqdQQIB9meebXz8UV
GqPWLu11zoj+CDUegaINtPsA5dx+dCkS6Qh6t1iFZqY/W7qeg/0n5vLffxseSkzCeHnyCf7rn98G
Yj67KEPbJv6Rmac/OI+m3aCrcGaAo8dapQ1apklO26FP7B9mbP8/vANqrD99EbZrUEuxZuf5BiJU
zv/+y9VkDgFdWho763SyR2xDbd2ey4bIHR6nLlVQP648BKN4QDvrpkymiCoBruvGa11W2H//Zr4X
Y7br0hZQAGDn5eyy5irhy3uZ8BSXrcMlRvZzsnaaLFyxDTRXoVFY//BS328iygxnfqpzPDqegcjg
zy8VoiJPwSl5a5k6waGhd99nZIOdrdpvd3xL3j99zzxjv33TqH05Uaj7OEWlTbH555fszQbJotH7
69Qvx+s6ECwt/aF/1tiU1eQtMc/Keqvcc5SOzUKCGAho1QjaJfzQQEq5pbZI17o50PJE5MQ2SaVf
MSLEVkxYztEAI8HqCVkxpjUdn2c26t2a+ZoDmiSN3rCJ5ojVMneZE9y1BjtIBHngjY9jB/5X18iM
WiBozswV0JHy3CNOf+cbCi847ouPrLHEiy9KcHGR/dF0+vjmaXaPRMvPlunkZNtCI1KtUuRxUBwE
XDWV7HDYRzh2UzvDzGmlRMWI/CCsEJri4PjtgrqHdxKLiXmQG97jF64xXCTumVlavUEPZKyaIhPJ
Eo+st2+msmFxNgiWcUkwygdFVAjCrASn+4LJLwFuA+kOB/LyqlOBYu1TRiM5rPp68OANwbhdoWqC
dhJTiD5GpiKzTIzjSbfnXOW2Ib3ILNFDx7F1g1GJ6B/Ht9o3mJLx3nPZ9oW1bp4oGNoNupCJ9O0i
i0mq9Ws2frZ7iV3ILKjV7Oumc7P3vJ7o3Osa5kOhJ8klmHx4IqkNga6rzUOdusYzDvL0KTdrJi49
5OlbAM4dspG0rRZDoBNakJklUJGq0x+ipu5uLLJgH3CZeEsMD/n9OA1qR7+fXDDGBLtpqLTbRFbR
BX9auIx1E6QiIoltMDnFxSelap30g05P7xo/mYdXe7uK2nMKAGOVGqm90IrR+kHAWYACWdbPccDm
ipjJ9gWVbb7WCKs6dLFMKKoS9Va1sFNMr/E/nUqUj2wkQF10hMSbjfbUEhJ9ngo/udOU1b1UVtm8
DcQSYVPMzdJb+HT9YiECth1M4PV1b8gPAhe1ox9U9sbHaYY7pA5fBptRxkJw2Z6ZgLUP1ZiyuNVI
KC4IH5oNbDHmLIbvlVc5O72r3b1kYLW0oRkshRcOL15pTUfEotNCOhZqaCPsNy3txglXNtuQque4
set4m6RNt0wGH0hprCMo0DB4bEwtCO9Yh7rrbui0TWK5LsbaApmwr3FEGoN9btDrsr1pQGIqO9nm
hTUxJxXBbFfDU9Lb+AWhvSWPdMdIxyfbWLPFRsThkT7YtVp5UQPqTM8GNyt+fWEzK57AWXfXpXCb
JTroeGOLelzBJi5WrjfWD2EA9MEJx+g6mvz0hvljiuCnhtYRNM9VGo+3YRqFe2WxnfS7xIX8nQbQ
z9EtjATjwJ2JqYgBVa+ayEwBTtbNxYQUBgCVb8bZKLZ6h2bqWYWXtW1jNAVqsUG1k24LHG0XSx+M
ZUoM2XuiNP9mhK5TIWUuA6w+hjOu3aSUe1ZrajMDbNkMVvGKwSHWoTBxWOma0S6NCu9SAzk64zT1
olXVWvVVaEC5Itanauz7rtBqXq4Jzd0wpvklaL1w25iQFcKe0I9li5RjP9DSsh8oNW2td639riyN
+8cgRl2EdnMSvmGuVSV+lnmsv8Ata68STa/2OJTlS+jp1c7APUgoMXSX1ueIY1nUd6ScaNHRso1m
4w3utA2dIvzpGVp8SFPWH345+ZABG30bJbo4mchDkJQYSGMnq8RKWJFRXkPxYe6vjVhdG0nKnzbz
UU1CZps4sG6dIHGPRZWOx1HLAtSdKqOuhAYRFXb5PMgWpYOZGrfdwFMACJ61TkKsZaJqoh8ugl6u
0GokSrPI7uoJXl2GquZSG646mxJwQ97kwbPdVN0l5dJ+YanLLNDS6eMMQoyus8DqT0MWiTUPFBo2
g6au8tP07JY9oDZj4KDvJtznClegDoSkLaNjnlIn0AThPugMF1RcGJIkmhaUhrnqyE5FpV1u+zQq
IYD2yJBRZROpU6k1irCIBJYRXjHyWFyirW7ey7BCegRvFa45Azr8a9Y2y3QLR4NS+UHWeufT4c/m
uzFGsrGcCA95IXM757On0zs/FqEogYYeZIWwsECA00373NWf8tw1kUIk3ZNWEBZiWY51HqxA2msr
rXCcMNxATRQm8DMj+dlZs9UT78fMKifYuHcl6/8YoC9xPfqDAsVyaZo6eKBPQItkOBUxltxC8Drq
rroIy/MfZSWN2wqu+clQhTxofu6fWd7W77UdQf3qyjC87/MpuNbYUX9Yg+69EekG4H7QcM9lfnUk
gF1DzJTjyg5sZ7rU4EpeysHCAzD4+Y2r5xorXPYjZ9imzt7QBlCKpd2tB36tE0ptlGEx5MtjELrd
VpBw/pkzD9hH6Hx2Yg4qMeVk+SsDq+c5aNIKN0zrPtO6+Oh4BLR3gVr4yL2kIyvUBAzwGhVyVUqI
3qVlAwpNqE8WspDaKhaqeomx4Dx2LurF1cg6eKbaavy24D/su75tLPyXkXZJwqRjldBnRKn4hKOH
COpeRE4Sw9QY6nn08+TQZ4G4r/UIm2cVeFs7my0JoZvxonPuKvtsIOEMILTpakgYsK2mCNMd/Zi5
kSae0IZF3r4hjqtGm8hGJZBNu3EsG/iwbsrZGd325FaZ9Biz13fYRHZf8gSr/YPAVgy9LdfK22FI
sjeRVeQ7AmD6bJysfZQkeUJpCQG7wY1xkwZyXdijzfGtz4odEGmMtTacJEZ/tqQ260P8wHdRGyNU
K6LqkMazSDDsmF8vQjaovBXXhdtGBkG2nJEV17xW7pJyOSRsJ3Uu6KrXrR366P4jKaf6JxsDtCtO
y+YfAMoucssc53ZSxjTI5rBSIlc7smb4kWzfq9ZpNPaPBhXz2ir4DXNcsUAwpJ/cJiqtfhS6WVzp
puBzNE1/naVdsm4JMa82Dnu990GPCGlpoUl8GjXfIfRY88ckCiOHEDVIb2lnbY/gE/X+LVsKaOFT
h7UmsztSjirCzFfCEtPei9JmE4MG08BrKQte/IBtSRskOFsjysRzbljVY9pgdrIUGzluYoDZpKOC
rQ66oV9FlMKfjZkUP0o/Ka8nvxRbqgyM5ENLYhh+Hes82nafULRiskKt2XwqI1VbT4O4a1Hb3caZ
6/4kBbZBklmGdwJ96boP0ESluGNWftjJ67JOsk/aLPPSJqbJuclOhP+X4K0dNO0H0YfhHUk+pc0D
0zAPE6zgZRFr3oOcmua+0Crd4lAfCP3xYbKmKH13qM+HB/KQo5hdlhDAZXQOg76D6zbm5d7Kw2QX
Bu50SpsouBhwDG6UV2hsCfXJfQqpX85hL+uXIjX0J9EO7lvQarjdZTeoFZxnN12VndCgpBP1Wnax
qBd6G0ZXXR10j4lgajJoY3aox1q/dlszvB4xGt0YE0+K2hlhbnEmekfGmfpn4XogWiYsKTfWHIwa
alIAtu36sYOCABvcXSRVTpLnoHGLLOs6q17KWCCcs/SWKF3YVOQNUr3FDy1OxhVB4+CIxsrgw+Ch
JKsAAOQVP7b31Jsuv6Ee6POJymL7SDyiibEevd5C+jA7se+E7rl3kumHHiINPJCtFlfr0GiQ89qR
YJcCrnqAS2xlT4MDam6h8AytwiAq39Is8zESEaKrb92SVnflGzZ1nGsVIBZdRAqAOcKw2aalFeor
bRrb8ghvl/ISwGR5y2jAJ/54AILAoEEjDms6sId3cJP5hhxX6Yh+dJWAnNCuiLdp3CP41iE48feS
xwh5Mkq0DsjTYnLwp7ABD021Yk4QcD+Xxq4p+7JYldNE4ZWqIezXMHqMNcm3frZSsB+Sa0YLvr6E
k4iq2g7kqnRk94BZI7toXjzCERxgF6eE/vYaAQF9Kb1FPDZsttih0fAonJinSvnVbccvdcIkAY9S
jhKmkM4C7wRNeXpCwjOn7NoAzbo2gheOQ+Yc0qcS1cCa+VTVKToOL6jZ9wFhc6uLPZuTSrJfqQh1
pQ6d3emnSgIK3vEkhb5VYmS70iIRXnWeVb64ek0lD2jJRV1YYRI0OZuelIOyBG9/joZTdQFAazFc
TSEdIkAOAjI5nryHuvT4MdmjPQQtVxxjrGitO5G6I+5iSlehNdo/tRhpbm6qtdXX+Mq7aFhTongb
3VAvspyQ24lm2PZ2hxwk8ggmtbzO+xjagQxpethD6zbBdWInIOOKILUxe1YD4o984rGflbDdRyAT
jIun6QTyXj1I5XS7JvatBwUGgvKXx9pnngoM+kZ9iEVpvzqmLNa1W2iMiVSDWiNKdiNG+Ws9YZTF
Q0dHXpO3Kbr5DuUrRZFlYCWq2JqvW2/isBy6WZ0iy1fdtwD+JIbCbjZ1axaKw6Ic+2wJ9jI4mKN0
1lhDrU2q+0R3gAem8R3Lk+sV3skEGftRThi8FriHYXhYLWwmrSk2eaZ7YNcp3N+alDThsTYRk9oq
e2XSTkykmGocCX6ktNc0jjjkBUsN71YH3TcdJ75i0t7ZK3EG2Kg6PIyYi6QcJkjGitzF0M+eXE+2
y8TqoTkLBJQehl4aKlatt26LKxqlOz3TYlIYLmFvdohwtdlWmhLdBupMBZ+SuNml2RopSi1pETlk
cnxVwIMJPuY2IvZs7WIdg6713pGr3jrCJWs3qfdWr0hxIQKkXeq1xCCUeTRKOTGjoSyoIwDQ4BlC
3kT6DxIPoj90hIc/LJDLCxrIas2jTNuioe6W2kAIAMQ6jXkfj26u9zZBalrE2WdWuQhgG+T7XPO4
ggfNZo0QUM1bAIMs6Tdbn+ENyp6gREiDQJoyI7WsFcGIgEv8DmEP+FT8z2aQQSjiZ1+ORandWy7P
dFzILrDMCLpR5VqYCbwEeplmaFc4sPBMcOguqqQIn9Tg2gQF2WyF1hCz3LvOkeHeFHHME2kEDelB
D9z2RsLPybZgNegDAxMyF+gXsvqBvQUkJi8qnzsMjsd60OUx4GKDKTGy0WjdLkdDBas7AGKFxnrR
4d/BJmUN3pa2GeDgLAbQU3O89JZvflbosO6CoJ1uNS2QjyxMVb2s/KkdF8pNxd6dU2abgQ+78zoD
04ZpuyuiO42nCmsEue368GBrZfMjVnGw1GrALYT88fxfGJni00RSp/lOSMNYeewLlghtm4eZpQWg
IogNf2tm6O9Y+/EbjDWmlU0V9d2lzaWJPtT3AZrS2aIFGMiQXXh2r92Q4hhfSqX8Qxol052Ole/a
kKU8GBXvjjLF9EuWTKbxMK9YFgUphptSjajlgyYW14K6nB1RMuqnIAj124Lab0n4s3sgUzi9q8l/
J2uCz3QVmsW1rIS4zwAXc9FbXouGybfM17x3zA8fA8CdM2WwmJvK2bAYecXXMh37XLTbjuXNSR89
0g5tOVxjdcAKmVU68YrNp6YhQlwwEx+PU4yQxQwhyOnw7te5XoTXdaac+UEad7c5qUQfo21Oa3S/
3V4UHs8ot4XgBUDdbUioscAetXZ4btFcPjqRF9+kvSqeKhMv1BIU4bxHUO6IDNUadeg3vr+1VAdf
1QOC2GK8OPN+iTr1A/0mxkS7FIVlXDVZ2m87yc6LXhSvQhh7MDQaG9WSQbxNg0B2MQZm9JKBh/rk
8nDp2GOPUiEqHQBhY9TfIY70FvrA1HbTu9C+l7SrdbD0vLzY+3PSZI+iBbaPHe0CWouNmMbyErF3
+WEbmnWKVMjwTwZJRxgAGYs8bu4yhsivDAkicjSqztCCn+hxO/mQjp55JqOtS0lvn2LAon4OomhR
Aooxd3Ge9Y80bx4StXBqPloJwEBbDvDEy7cgcYz+RZqMTS8usju5pjKqgYp1La4xzQc0beucVCLI
JMqbUlR4PH3x0rPdOgMNGVdQvRAKCq8FCe3RFnXNAIl8Fsy0q7q2QgNivmO9aBhUQIwrpn0tO5dV
QWf52OLZuXVJhhkWk9uE955myTOB2vmzHfTBayXMlopDkQEkBgKE2yQTCBmZuXId6YB87BJBLVar
dt8qAiW9EodtLbpaX7tl4CgiqpiWL/NumojM6BAnqxCoXGzazHGCtpgWA6Ld66YJatK/VXZMfek/
5u3IipXRQ654fGF9soM2uu7AJv+IjLiGcuoAyRyNAneoUrXYoG2Kn1vEt1urTMSSrAxc64how9vK
BLqHdd/YCNzNoCA1Y8lZ9BGbYCQ8jicmBUSejfWANcau+FIEIwdbhObDENsW6Ku41l8LnccxiEp4
Pwbzh00G+x8zGgTZhedoyVG1fUHCOMRKWqv5qMzqwL+yxrB+Q+nXH+k8/UuExrkk2mUkvzbKYjnd
aNqgcLsNgpluXYKxxA7Va7cjG1LWRx3FAWL6OSgs68iOJabwMS4jBiZEnb1hVQXeUju+tiJlJDr4
Ds9WDsPgKuosHyV836YbhizFgHRJDdGKiLwSZDpXMImfmkc1QWTbZnJ7f9iIjCK3HHl8UkoAV6df
fjAHpyZKNzQnGA2GVfAGiJ4AT5XcQM6Yf0SiGYYVRG/aYZEBRE18kRwnN6+jlRly2bsJTMNFrlpw
UmR2P/cyY8RDsMc9DsQBxGhT3tJG0Xh2VQcWFE4vnvTcwz1ZSpF3K9Mg9XrUSNNiFc1TPSFiaDFM
mOxAyKWqQ6+pAvDFNKGr1u+zeEnbDbgzQY6A1cgVzzhxtHHBk5R0A3Dc/pUiNXE5uNlwDHL04D1J
BLcsGaYt6Xhgx6eh207ZYF61xkhSDsr6NdYx49ouzOpRTx1r7bKnWCUaqCUDBdJChf649BLml9z8
OVnMjnfXgRjYeowEaLN0b53hviFvuzTP8KoJ9VYVrXtS+sZTloQc+i05kQzKQacXGYcWsb5oSWPt
ET8RqUFNNnBHRxWRvCjqrHUT+HG6qqLQvpuI1VqGulafuiZyMQQU4jgy9922DtyVWDQQJTplHobG
wKhchJGJsjgd7+Oqydul0i0Zb/schQA567PeesrSNr0M8xy3bDVxa3cu7SAYf23FrBlwowLXddLc
lFKiV6X7MwUyF87e7fSngJwUEP3EDBNYQamNZ29iGYE2tMca4GMq4CkcEN8G3r8GYjJXzX3mhnsD
xvSDLHUsDClTG32lvBTFMLl58toYJu+Ud4a/E5Q8H/3YqFtlSu0WB38FSaMx7Oe2gpWWYXG5E4XU
XxoMD0+iAwspfLNa6ZOjHahl5NHJFYVTFikgGbgXtzA24ltN2tUTLv5qI4jQYeg1GS4kTo3YKac1
7rxgcleFr4MIcabxrsw7m4Y3LVbm1MH3sLxmxYAPLP449AufChG6cJMSr0cu1BHIbrfyNNNZixij
CGundNdGojtq0LdAslYcBlpUa2vyDLrL0JnjHriXBlYygOhH6vmuQWx9FVTTe8UGjmAEDI1XodD6
GtLADDytg0luxopUXdMMEd9OonrJJ834jKv+bqr1/jaXNcV/PJjZuJJgs4pFHjEv7mVnNsdkVPp1
0AVAojQf1ijzL53g9NGg/JimyH6qULu96r3FBTiMHgZZhNPvoR0ionWpS496kYwkvkAFgTJNG1/N
zoMEedwTVFNja0qozGbuv6RqlwFwWdV9hUEzBHkQAUAnSa8tuzlBYej2YxvIe2tIutskrsdbqtH2
OVFOfW0HDsUXMHhZYlnVBwT1pIQxPq4BGwZhdk1eEDaYsixegU3Xm7JH6lMBBtywaC8OfT35q6HV
iZCoQprSoSu7hM6spzNgEHkkKEu7JvJgzFmQTfUGIXfxqCKF+kUQMb/kBsbMajckIiV+e0MghgkD
xuDwygLkyTp4Z8cLnNfGS7CGVOE8gIojHh+0y7nFCiqOjmNUj9uxa8Ytg+5sM++R93iiwqu8kikn
3XxY4BCjySNe4ieIwxwSSCteMBcPNzrjx5WoPPQ6iMYlJtpIfJZW6z1Jz4s+cIto7SIoR2cnOeu3
ovTS7Ygba+6ZxK4GKLYRRmOeOi/W7m2S87Zah0iKUzku7ibQ0SQbZfWTnU/slqA8Q2ZwnPX/nBQu
9qrP/bXXetEPz8rNCyUqNTOZqKtmcJzfRLyzCvVfThIwBPz5D+Xqtz/+118LWb/+jf/afqjLz+yj
/v9E7Yqy8ItkYSYq/E5KmD/Ef/7HVv38rnT99W/8oXQ1oXfpBiMvx/kNZfAH88uxUZnMEkfdtJA2
/6F0NexfXEM4817exG3pzKKH35WuhvgFQYT3BxkBUtj/Zj1c/6Zl+e0H+dfv9VVkbszqia+Sl/md
6Q5yJgY9aLn0b/oDU/Zdbqd9v6aSWQl3vPeLnlFEexjSAhZ/x4pB6GqTeNpPmjJmHuGrINBtKfvi
+cuX9vtb+/pWvus8fnsnvBU0LxxJM/Lhq84DdXudOCTMEKJcxzgKgs8OVhJzcBLH/v6VhD1Lh759
apKnSfryBDIuW/8mLWodG0FkyOTNJP5mOcmOcHkh5Dad2gorZept3TSzNm1sHgzRWnvgxIcEsMG5
9djMg3bcggX78KUTXgb1YgwSC1DYZFdIpdZlNMBAD5wUaqI0VvoQqW04ujsD7PxWRgLpH13l4dd/
FCnoV981dlpiOMcSs4nT+P2ech49AkOMtcOYbIWt0IEs2Z4jdF8XU4wzFrrdkTcDzscrLtSYzTaJ
R9ps0R6nqClfcXN96Ha/0HJTXNBLh1eG5cd7YrXcuY+5Y9mQXuif4SYFiqYOYtImjuHfYvFAMB/V
2ziJYR41zVPuTuF1RPzS4xjszb52VoEejRucLeoGNO+073tUk6zE1M08tL1GN8KMpjuqsb8pBPKE
jA4PK4KWruUgHo1pJh/EznvBuuvBG0+dUy19o89WUT1PanMVHvNCI2kzG86yLbQdX6+162fKlE+6
1jIoIrUPgOSAUpAWMiBjjqIYxGYwZ0+mhv63c4RYyHHtcOLBmi8fFHlep1pVN8j9iTtyAFdqfrwU
DAUOv/5jYB5x6OZ/OL0XLtEYzuwPEiZkcikg+a2R2uBEi8NwP9gw6NvK67dBl5GM1wD08no0KkZs
TEetpzFzpWBCb8bmijQefTVWVXSWZrUNWcauaD2qq84a90FARBprJHaLk9fcOmOxblwbvQRmjesZ
U0eBYdwhf5kzwFgxl6M+ENXE3KpKenPtYXw4kb70kCgWVDFlBJeoPa5BZL7K2tlLei6SDDHyGDpQ
LpxbJAjmo3MvcdsuGAU1AOW1+yHPd3Ua3fRh+NnFYODZwSLHJPy6z26S2PIPxWAcOj3+6bWoJ7pS
3IygpZICJ5NT2clqGNLTPPRfjF19nFZQ+nfCJ3k4iIpn1nSkofBKVME3fHoqfp/ogt5KTzn0QHYC
WNtIpNNn9faCiJHXnChjg4hFn0Jn4SWPytFfS9KTAoIfiRRigJ3LPdClx7qo1n7h1/uSVjfpLYsL
KSU/p7Q2KIOBA5cEKnYfqTG8ZSYbZA+Onc8SUTJ2NRkpm2gXcks80DQ+Rx7Rf9lAUqfrqr0Z+nA6
i7On+ruhk5fJTK7tsHiPqPVTaBphSFRkLcPXX+MdbeRinU/YVxKYN63Db+jkl5Gk0Khpl5ZW/Zy/
rV9fQDp8ZYZH0GxV5Dv8S3qyM6qY57l14472GxjtczCYSCaGR91gEEq8o24ANSPeEarTuID9Wib0
hzHKN07l/DSBx1pUMn6aXKzDCJFWDtqXhenwGtvU6W9EVLNfDH+2qgKDISrCEJds6j5NCOE9XzDe
/FcK51Nrm0AH+XapfBjN25if3Htw9oWUZ3e+jrRO3hM5ggzDvx4TLgEbRtScrNjX+ZOmPVGb7zvr
IS4xKgWpWEWSUEmOcM+L39Q7o4+bLiF36BAeoAOytc7FqlHjE9RiSFDhq1lWcH2b7tLBTAfAkKwT
v3q2Sask6eJicT0kXkT14++jOUjUN/ITg9VoabTeo/hf7J3ZcuVIdmV/RT+ANMxwPPYF7jxzDPIF
RsaAeQYcw9drITJLlRmSylRtbWpTW7+wIosR5L24gPvxc/Ze+72c8hP5Q08L2ImT9JNaMwUz3AiD
E1U2/WNwBjQkIdC0FfF+oK8dm3DgcQkXCrFf3K2yDfaznTFrJASAtratbxkg9sBYNjmL78WhxXPV
6BOTUzec8bJXGI+PdWddqvo7dparTQgoLegxGW+gNV7kqG5aokyDRN2CmOPg7G6qkMTKPGaOGrGt
/czpbEbBCAihp6lRwQWAR5A+a0lHJqe9C8xqOYbjxHPxKqLO4kZEIR6SmqJxjsht7Y4C0wqxdEHt
+yICD/EXbEouVtfzcwm8urQjqVtcEfr/N9DY7wVtjjWq8i+CEbKRpZ+It1jWhHlvnSVdU6ZvXZif
eOkHtbE9re6RxPevQUEmNWO8JauzVdG+IERcAkUL1a9k8yWdHodQe8pVXmdgEClgkIkZ25Bu+31e
yI072O/wcb73Y/1JVsxT1VtEaplEr+JVP4tCv0lHIkDBnJ6mfFjjcnPxjIOyze8cX55kxvspiACV
WjevKhrUNHDXaResu4bv0GB6+Vkh/J+uY/9rzq7/QdWupmq6ji3kT/XUvyt3/e9o1/5c8P79H/1R
8Tq/GQYWLssWNlrsP3m7HHspaw3XRSqrYzoRVJt/YL10QVnrGNTIi3mLipTy8G/eLvHbUh+7iHMN
bm3D0v+Zipcszl+KP1VgtyJKCWiSaZkYzf5aaBINR0q6q9fbPm2PLvboW+J+DPQGsZcG1dkcn3Or
eWxrUCg0ErR1QiuOYGTX9aC1tGtjHLCiI1Rq6ljZYPLGpqLiI8GUVBNLVDTbIIlvk4luzhr69nkI
ku9D5bTPiL+eBAO8Uk7hrU0sJtRp67lK/6A3zXiKChp0tOL68T7YRcCky7a8LshwoxJZkRcEiBh6
sG8oGwg2vubGPN0BoUerrvWSWrpXmZck6MBtvFAGcvg0ycpufV6Cjd9mMnzw8WQcdqnP4JfVurU+
595sQQmaz7QL5s9WP3ZRjfukfQURXm/ZSwySZtDGLO1TZmTBeBkZRjMMfUOnjcgNXi0J6etAUpGW
mSQaqdgI0b+GSUuGtkFGN+KUaa16MT66daQ3XwECbkOAkr4tDZ9uQHkV+Rv8iC8UeoanDbRm9wZ4
MVqiSOo0gkKq7qQWZDmrkmhWQlg2jMy/OOmTxN4AOrfwRjv84BgT7XtDp4lHBGX9aZbZ7IEzI1qv
Ef1Bzih+smgAYREm0F5yFwsobZ52MJNVWOSzNwTXGF3JVkc6HI+CckGJjKNLOkBujWIlm2GRDMXR
MZ1te9OK6xgZ3VHS6euiGVVg416FTaFGJlR/HIdEeLR4WT/D/pDpFKNJr+dbTZ2MjTDoUpRGypiw
YA4knNT2ciVNT4k69ifNbS9BS3xzDw+aJuNYwRgF7QinCjlsrINziaP60IbhLWzyFzW2nmzT6tdJ
aLab0L3Sdf0eZrp7jkh/POsRGY1M8PfM++PXKpoPutHYB2i25JbmBHsKO34dtfqxSsO7myXBqzvw
aUAyjcjNe6pRCPKJNAcUxXh+G51JpqO3x44WGnokuUNElRz7WSt2jbTO+VR2m7ojL6EJ1OAEaODB
MJAUkWP/jG7c3VihRSsxpoVq9v02LAgTnaLJPjLyonLLgntSqZtumprzCKLr8P+X9P8SrpHy3jEc
zv3/uV/X//jWfPzLR/HtXy4f4UfzL7sPCuNf1/g/fsofazwURoNJv7Ygw21spJyg/+hq6L+xgGNe
IZQD5dpf1ngojazwcMJ+7gp/XuLV3zAV26rKQi8Wk8c/BTL/dYH/aeNw6J5g3+WFqL8s8EnS6aPB
/bQeKLSQ8cMniT3bjDZaq/vpaG7/dK3+g8aFsfy8v3QTEPmAdMcVSgeF4vCX30ccd1VWVhusLTSM
Lsk4Y2/52fjaiktkPET4weCaIvfHi8ckhDO8NxQMPxlNBqscQ0E3vLrGhpDWTYvFxoifqHHPjjN9
RsaXLNShRuScehNfaVGjhR92oe/+8Tv4aWz6d+8AERzSB96Kbf/SDwk4UrssX8G6iqY1XJW9JfVV
lJobJbmOyvCYPA66s9FI6MUz4DkKYx5G1SIlySCUvipWpsXuCHeKGbKXUjCG1daCJE6/MwkAZKFE
/cev2FCXdtAvLxnXKkh8kJ80r35t4eRoOhRXXQKNCbvd6om5l2EcnrLRfVccRAZtxRodQalWULU3
jO4YozEzGtIDc5P0bSxRuxBfc4jLIsdJQlRfQrQazfviXZ3d+Czs5mBUOEY1UjnFWK81hZgnkwl7
xQA3m2ei2Ux1yX1614Mfg0h9iF9rWZrewBgh5pBht6xxEOJAYeqwQJPu3bKJYeyYpCMiaDm+1OXs
21/wn6+MCemWdVZrxUfLs6lAMAau3CifOsM2GmaraT+lHxZNpZGEJ7sjMVsQi/w9bC0viHLfQm9o
1pKGnfSYzj9ww7HzuyuL5MC08Jrxs64H+EqpZ9omAu5xS0Wxmg0LSTnbkU3bf0WfB2mD9LQquxDh
fjAH41ChzCERyYBgqIYtqRbOKYxsWP31o9ZKwhcpJJoSnYMJIoZRmyy3I1pKkstmlHvLdKEW++VF
FbGJ7NLyTF6woEuRO8HBijo/NQOi7LPTFKRrnaQOyO83w3A2Y2vsELugtSubFXvVBvnfDmOFGfRn
aMDdyih/f7WlE6wDfrVUw2PZ8r/F6/KsZOyyjKo9lbfXGQEl2gUjMMBozrLNa0o4hzaafkKCacsQ
VXYX15rXPZpU0X72ConSFoecSFnpTLiT6XOYuZ7VqWTUbXP39/BYjeAT9jwz4CXBc1ons+O7YAoT
xdg1hPcUJIKUC26LfKVBfNolyvaNyyUmELe1Ni6TOiGvWv05ioMIr4iqSTHoAD3SSuTtWXAHxmpc
V6but+5doW5Uk5xR0yN2+53SXKaKBzKp4D97M++ETCa0Ap+A3b3IlGcB94q8l9rmliChxTRRZ+W0
Fjie03b7+a6ExveEs4lzIn6q/L3Fou1niPTNgqml4ohT3AXveVVu7XFSDlMdmr7Tp9ec+FQgY/Wd
cXyxBYHClQ55fGYHQpXSk3u19Fw3OSG4+0lDljL26ESYFSvg7UhaVeQPxjOgr0wptlZU7C0lRyea
jrS5FN6UGIn2VMDUebBfGK6ZmvVs8HfAPK/L0FnZzLI3yCZ3zmA+1lianqt2Y6e63NsKGsSpUuhQ
WsDx6Gwvwj+Ar20UvI/UXpKz8Dltna8moG2YQ3lDQzav13ZlQzuLOgjhMMQrkXkKWNSLm1l0Doyq
3ScyCQ9SsZ/0hKUZyWq/0ezW8RNa+8ylBelxlmodnJwKFHPv2wgU6u6QI9UPvf1sFu3ZAtKyRvOf
U4snHiKF7k26Yh+obXjqq9dIVvHJ6I0rQHecYYY2IWapb6w+8ozyHqakqP43ZjX/7x1gbYy7urXM
S/7zcufpe/ZRhB/FX8Y22t//5e8ljtB+g+BpLxs6P+9nTfK3Eseh+GF+gB0VdPTCh/63Y6zmLtWP
TumBzdv4HWn9t8ENM52l+oHkg2OSkuGfYlQ7PzETf9kAYaVjVBUMGvEZ8jt/OcamwCEN0CEbMVvI
JKPYBstSI99s3FFFp9pat4VHvOtRpq2yJJlxQ6ECJ9J2sIrrwIGb/uSS5ogivjiF8GqfqmpWNrU5
jUTCMX3X/Mly544BqQVtMwmCuSLMoQ7RzNBybnBEdcgym14VR2ecxT4eBubUKBZhi5gJaypcV0Fz
f8qNr2oXJCiAzIYzT5CmtB2rFPiBbot0JLkFHq4X0K1nA0DfiutnytUHJ08gepTSIIFKmSMGwZPo
1G+jqLKByexYjKtFof1sBhY+ADur28dkUqo92jEMqmWPcmsaK8w/dRa/6u2SDmjhe8D+GM/JE+Jy
eeoYTO+CwcQ1iQSP89TiF3WLoVnyhDUNNiC8vnxlJSb5uKg+BdvklOCCqVRD+ZZjxTgZykyF1w7g
SldQk5PXLmijwavidnzU+SPbFLQhl6JQmwmJKlUKUiCQtOoGDuwHMy1yLtrUuTsQXxwzq7ZmOcyt
4KF3h/rejzM2BYxMGgfbmb4nFIF72EoM/misv2nhbJ9HB1EOooW5X3cOCT59X5S+VO3Rd2cMkNRr
8UvVlp3vplW8MYd+IlhPJdVdJRqvCwmiQg6Dlj1NFCAWKahFkYQ7u8/Vo2mWwV5X2poFPVXfEUPP
BwSYwa00iuQ8JUG54fNgL5a5Uq4Jnah3DQJKQsdzvCHV4twgcGITDP2410lmeyZhMNg4+GTYRcPU
hZ7sZnT6M+I86Jq/aM1k517QGoPwRuCME6kHLskWfdXv0tqAtedWJnbzlNDk14FC7aqEWnV3Er2p
N0o0wRKrrfqgR637gnAQt0yX0BYp0bWLrZbbMRGinSRRLoTq2Sq1Qj6Pgp66VusdaR7yBrOQgiY3
yBXQEcjuc9dgiIGU0nwpEmFerFxgxsFF/cQ2nR8tJeIOd4b4Bxp1QkNDVJEr1ymcdzUjXtXre+E+
QYWukD3G5FZjUAjPjlrkJ3gZ7h7FJtkodWr7vYU7YTV3jfUBwZeJ2dSF8QPOrqnytDQytipcyFdj
DpIL6TELIrywLjRFrFcdGeJ+MrOlpZ1Zyq6FtA46uItsL6gs+STIP3nuc2fY2cM4fbbAhl4zUXfk
0wei+8RMUFEKRl3YM51pIJ5asG8I6NWjD8N0AWhxhSbaMRDsr03RkrIuo0aHyJIb9SYtk5rciNw9
oymHbolCF4FwWlwjZkdPMtfDAzJ5/ZFnRu6mdipNaAKGdV6A7YkvjLIhd4e+F1cKwRwfTjgn61pR
ma4RtH0etCp5B2lOnydSwaH5BMr2ZAHWNcYuorDpSWspUEEnK4OjHVTari8GSfw2KWiaIMBxxbhZ
m1aNotGgnhtRrfMa6SHBa8qLgyzrLppQfZi51iyMqGvbtaJO4w8jwSm3SqyeZDt6iAzAk2XEl6cM
DThSVDk+BR7cfaCUKaX0ULcop4cMXRvZO+SvG6w1kdtpO7x4+V3OcQsdZ1LsAzmAPHeF6fwYA1IW
3Rgj9CrvUHFrejkf6qaTRzdQ0JEpsAw5okBZHvFEzOmRHpBmrEurpzs2UTtwnml2GHuct1Ev4nM7
hzlPYBPVNUVsg1xLo3FI4AoINdUOq3xb2ti8O1CvX/ARMF631eJBQWHkD8SUxNuudyTx7NJYa8j9
r7g4IZ8bsciOMrGk5ukI7n40WZm9l7VVkNhCLXQwaFSRWSg63yoayiVCowDYBD0Xq4yESrncYHOm
BLe1dZrh7AvmuTq2pIP4s1NXj1JlokxOqaRXh3YyMtdUwUQgocXMf0Rzikc44rZ5MWWFNDed6k+4
68YzQi9rIP0JLzvZue6djoLh7GjxVW9Dp4AiMjs5ZcjGTbDPWjRF3/MO8C3CaCapfg7a7xjSqsYI
N/S409MQ7IfHzp3iI7LziYky7p90pTB2OcazFXwreVLluiql/tDWTWijTurHxLM1WFCrUMjwdZzS
8Gin/fiFaJ/kWYVp6LHAS3TwYwtZVOGwAAW13Q+Jjg1RCWt1sdqOhx6gA9DKiWypWYn6DyK30Ckn
tfM9TkSwU2pRXpNOc+ZV0/QGs7rR3iMXG3zhFBCwWmoYdigx2N/RfnaQDq3oKEjNwk7dhQ2TcxeV
HsRRxLRVIZesAbO4YTMetvyk+D3jXvVFh62aIW3yGWOwec0qG8bkjCP8IaaTjwedQ8Wx0zkn6t3Y
fQ5Bmb4khnwOjTHHvJsIJKJzZFPV0ygvXqe5hfAzRKjwKxRnpVD3pj6hMEujCE84LXjDx5ZZfJGd
nT0nhcw+W4SdZ2yuUBWmCDtt37T3XI4VsskkUEfPKDDGrqiyZ9D9YxNsJha7XRmYEWb4bjpbVo1Q
bSqdHoEgiMxz6mTWV2eKg3uBR53paQ+sp8dmeGqdiSFUFGv7gMHvR57Yb4jgDBZSS6Cta9sMbV0b
3HMy514shIQ7Tq/RwdA5ukFlaA+V7IKVXUzWZgbCMnpTMAd3ygVxytUiPclISakImphdV5riExZq
gzmMYVZk6RzkojKxiaKybU5DuATMt4KHjM6pKT4stAkDDKsiflO0vCPLqiAIIeylu3MKFKMhkjrY
G5p4E243bFqln6p9otlp5NXGYO6NkEk/uRPaQJookseVWpoqiGYNeWMX6pvGLbsT5Msexr/iFgfE
etNLTh/8q5kM3RM+9PaB3CyxN8iy/VZmKlDnQNbaKcwJGCNg3mie7VLlYGWTeXd2M5AAdQ+NgsKg
RKcbW+9ukaUHLoGyQZSM4VEDDbYKYrfbZ5nR3FvYiHfItmgpe7tfizwNv9BSa7c5zkiCfcPylCHc
/9Tw3REz2Bb98JC6VX7InXr0g6bWtylm4S9aKRhnxx2em7Lp911TR98UpuuHdlbrdRWaNm9+yJqv
CipnQpfjLN0kEthCESQskCVrOqmB4dqabPsM3CPm2unEqcaJvoCzAPiXZfOMWbLGC6rJPVdag+3t
KrvOmbpz7gI2kWhjPxIhG9C7yE6iXizj9kJlhaHr8xnGAGSk1Wh+L2z2NiNp+zsYQcx2ulprZ/ie
CmPNUnl3dWJHnM62eSQnHPkx8lSXc31efNqd0G6NTBSvAwkSe2EQj9syzbEdIbpmRMzYB3x70SNH
bDPETHFTPkrODs8L5u+e6kN91utZ98jbdc6G3s8vit5VW7sa3C14k+TczSJa52kfIzR0iPyLA/Dp
LUWZNMpujz20e6vVUn7MUmvWxECN1wCsC+bG0mF7aXOgAHGHJRsq8VbaoQkIVvKb5qw6FbPQ36Hz
Bs9NPrabUqVY6A0FgEgcAaQPQLAkW3e2RqKi8K+f6qLgY6txb2zptabQMqr2YVqScsl0EF9V0Fvm
iswqxOBYDN5dRFQ8SIgcXwhL1daVC1q2G+bsC6L1iYg2XP1FpIo3u4iWPhqpAjdI0NYPq2nKV4xd
ytVkZO+joFSJoie7o5K4aVZu7jYfxGfFWyLztHsYUYZOQT6eiA8ZqZrq5klN9fIjc+jQyGHQ/ETt
zBvGDIEBTdVs0ipm4T5n9Ujzr5XmsrIpOpN3lSNFxp77QAJoDJRE/0HUgYtVDbPZKgWlsR9SmfsD
++5LE6ed1yBOjVDamtVG6RzjmRjwSq4RU6UvUsvDJych9TsyG44ZglVkX0Zkd6zMXG9vqdNV13qy
kO0ZYTmRNqTHQI/zWj6EmPM5WVnqjFXDJlW9CqyHHqHoZ0jS/QJ+D3eJMgIg0WoBP0TD2ZMV7bOt
4rXAPKN4CvOf52YsFKJi7JAe3ozLfijwyE5DkNPKmllnE8QBSGLVRwZp5r3XByTyuPdfmsa0toWh
YZWBFHwY4eNuGPrNFz38zskIUxCK3fAkg0Enypn8PDI0prS4RXWIF08lgO5GYBKxkFmtA0eQuXys
zQzTnYpP9YuZSvZKcDg8jEZfJK/4moAJcR+LYzJV5cbAkjZgVlVmTgwyvc8B47QpMJznNhXpJcP/
uCtzG8B3NVfboU6yW0IhfGIY/D64julrss6OVj1x4ks6nPf00xrpGcE8nDWeYh/hSnRlnpLsnUjv
af/S1HmbNfTjVquqSO3t4BKMur3JWSHKFfuOM25ELvqjFQkr8zmlK5jtKidf7lRuQxyaBPiwtY27
Uu0LChNTj/xxTnBm25kU7xrUQjwoVeVYHnmAETuDPT5WKAQ/ndwONvbcx28/eyb/bRqJ5Rf9WUT8
xy9e9Ab/16LNfpc//MPmkRcxJ4uZkkX/gQaCf/nHfAylA+US7DbGXbSBljzfP+ZjNhBboauqvXSD
GJL9W+/IUH9z0PW6LnMzBBTCBLv3R++Ib8HpBIqLiZQsWFaQf0YCYfzKOQNCSYfKYU6m2hCm9V9E
v31kO7maJ0jZ7UonVMOKK9TnlY3MzoHCFZHMhz53N2A/PoiZnqmqgmMxMmcgtED9JOi228gR2z7h
s8j6qoteDf0FpcFEcH0Xbzo9Ez4JLOk6hqx/h4BGem07lGtbMg2qikcG99q2Hsd6Y82lux0tuZF5
FfoB+Nur0bYvKKKfRyXttwXC2PV/74375/v2f5KUXec884/aov+rbT/yP9/Uv/+D329o1/4NraHO
zWyYf5WxC/c3HA0WInfbUJdcPm71v4l6nN9cqHY8AgtlFsXN3+9oWM4avG++ozkUI472T018wfP9
dR6Ifh2YsWMhZUYwbwIl5bn6s3y8XCJCIoWpkSai+gY6pZPxgfcSbpBAx2f7PVTn0YfD3PrE+tKL
qAc6Fbn2ZFapeO4p4S8W4VEhEZ1eOivgHyvDXeuzGu/ZRrtZzy8JPSuXxCovHqzsZSQ2E2bKHi3j
xK6nIRcPm/EQRgkCkGLag050ScAdCEcN6/hkoZ6hopcrterIFEVfvhUtzTR7iDK6qoRjOUv6AfzE
+kmrxz36Q22zyIk2ncOJjLbfHnaYF2N12wPHzk4VgIbTzz85pJuudZ45bxrS/lBZ+kYxZh0xp5N9
HYd7R7DYupxMothSjxw0AMo2vUGrdW7R6ABTYMshNSLyYBAexWBOt7nDuWg2E5bPSiXea1VWakc7
r37BqDnuBu3qGhbo3ZHwiOw21RNS+RDwfkbLoKrkp03g12yFx7S4MCmV6z5Ge6NZlE2atWFPbnyk
86d4WBzS8lPF/bUxawf7rLNvyabFhUWiL3OY3u8y3cH4bTBLdr8S2RtsS8BEY1e06Be10ouEeEBT
iJpxPDpdchtraJikLj+AdVNXunIDJLEaanvwSIg6pxWkCCL/dpE1M/YsJ7TaLWB8FWNzqsoPTbqn
KXRSrO/y6kpHJd1RXxfFHX/wqcblvDjmGPEkyjnJ9NfcwfcvccV5FRa9Tdmqp8EitJDu6TEntc6F
8UvLssBVmEU+dk7N4e5LJ5o4xjd8m+QZRtshaU/MqMt1oCsTB1TMRROf76XoIJmVXb3Ks+Brqsgv
bu3cAgBirpn2GwdM0woVv3kq64F8jW6eYErRVUGPjuCBodfQtl/mcDomSvQ9DVL6UYZpLsO4iynG
YkPe82KljgnkGMEmoOUEpyWWaC4V9oUVbAGMvdVxQ8N1bi2ADXy7c+6zVX8bG32Th9G5m+oPzcKT
O7PQZyTZ2pIOUIQS2wCsr8bn3Gj3RO/pxrTlhv9WFBWy+MAN12Nl4gCfYSY0R7wOe9dUXuc6uzq6
uSmybN0qUbJyh5DjWLxVU+T+00ZqtywNjFUXGbdMIXukG6dTNcZMqPkJhqp8BoLcGscmniamHCQV
MfUnQj1wKxNdm1d7esY7RbbvbhhexqVw7JY5raXQeyMu3JGXmBHxgSvhlXVa+0DCvgVofokpbVY5
PHHnu2P3bzrmC4a4oGCJJNbxicV70m26O8rkXdoCn0hncaNzjdh3GrQV6fQydEK/FBYwwJxQXKAF
CZmijCycJFR3IpAHAsYwY04qRNXOeAqinpCrqDIRHA6oBUSmHCmIXd8e02YT9DypYcnfZc4SwOtB
TuLoxmOroDjkFzAA4nC5lXNxnDl6+aIhD1Ah28LLk1QwH5+1NQGIz1rRFttS6b6Cu893cWxQypcI
w1pTG/wK5v0O3cmRNlbkaQbxbEkkV6Rehis6FNFeZdjbVkUOzUtoXugaCP1X0YT4RQuhZoC72qkW
6WNWEdHUjDbU+Qjdq1fwyY9a085eMWgb2CvCryca1+Zo3tU8QA9Qc1Dj/vymoBgsch7FHtofiDoi
fk3beRQ4TNqIVrVkxdrI7D5YuIQlwmU9eA/s/KIp2jZqU3R5nFFVxwZYhhsTwzMOmgzzBiEQcP8+
h5jTQyfEziFdgg+p2hYhj65lnPRIGy6J4T7rZkN41Yg6cKQkgiQyn2sUo2OHsN8B27qSYzF7vdEy
Daot5r4DOsICN8vs4OGPUFDUUf+5SHrmmFxMvUqVxaiCNG+8SLuoz0AdNPuErb1ez+pr08y1R2dw
9Kpa7OaWvr+6fMqDohxzslq81KUZXdQd/XbBYGcBDumSVsYgfGnHzT3rRgMpQh0QdWqHfg5O54kx
Gu9hwlA19FEJmaTGUWLT8ZTBNKJW1etLYrbGxSynbaE79XZa7paxgUULUArtih5dcyo6Ve/as5NS
HRYZGZydNUDYTGbSYy2wDo0NGwP46nwvgfOhqRetP/XSPDJ8uSvJnG5FoCiHugsrLNSN2EZzc3bp
eh2dJMfI1PWdl/Iw3XFJK+sqFgHrfucc3aTE9QEWCscn/naZks1S4qr3pWaeW8uIXgEVnctgmu4c
9yC2BOR3626e72TdG6sQ2ypyTjG0q3DQ7IMkPeIJ1N+asamvgA96iBy3XXMkHPFYJXsLNs6+ljSq
rfItTVDyqm0QrxKM4VulXis9w1UVoRfEtl5fsZ5Qxv4wJwA6zNvuWWhDCeGAf27oWCNwnUAY5Ky7
uaV311IBQFgOwclMu+zg1D1yztwwP9wVGJJ1hB//gMYBlW0upy3ELZseeTw9mLS3RItvIi6So4Kc
89jHwcJdTM7EpvX+3In+EYAqUTRh+26kQ+cnyYhiKUfdkc2i8TvdZBDL/rHC+ODBviUsp4oBxtmV
vMoRu29iXd1KEudTFfpBZWZHly2wYS6QyEY/pHvU+q1WKDHw53z4HFJt08aq7WEgxkEexMF0SCqR
rjvTqc+u3qXHBBgLvqjefGxUVRKvZinfonljMpxlK1bNnRmh5KlAG2JU1XWximoYTHligaIstQXh
wFOSTjk+c8mW5JcNHahcGdclW/e9ASnox1PDkiqLkEDw2D2gPXl01FJ4gRWTbTxbOjOzsfhaVNfU
jMJPBz6Xz2RR2/ME73twTwD6ZL7pOeo8grUjO13007XLnFfRDPXVXr4w2nHpscNZq2iqXhM5W8SW
tkBhjC48qhbt/t+/tDS+gJhcaaLo1xD9kj6nO4Nq1bNBu92nFusEfmj1Y4INthrAJU0i1c6wtI3H
2u33DU5FMp7LaBu4KVyWaGxeYCSY3gQS4YFcSM039TcAnf0FDg5pu0nK4SzGC4jX2PbL3HiipnTO
aGE6roDVv8xzZ2LxysfXNKiex25sbqLO//jiMwmejoUd6ycdQc6Jj92BBh0SVlAmksE5X0ilujG3
Uz1rmt1jQwTpCTv6CsjqldNBixdM7AxVSih2iYIrkDxRAq4UH/gGwvEyinzwv8YNnt5hSKeIS5K/
RJ2hr3t2uUuP43VrWYN2TLpc89R4gaoWU3eMbeIDyyjU1jJpbrPVdI9xqYVnS5DB5piKh91f3QeW
AVZhjkBg8qXCbl2DJX/EOvKU9cxfwoaVthFhfXNyM97JKXL2zjQr555JK/44o76mqbuf0zx64SD6
kY6E2XUNpMXZhGyqNQQ7zP0UXTKichsGHj5FP1bF8FDF5uTFJgfbUcCbtjvns0iq5NAXFm0cxaEh
zlG60ZwnYnV135Vm7Vcuy6vjfEHL0WwN+k0M+11iikbntTLq/BRAp906Q1HvRmlQoKGOP4R6CnY4
YrPtK03fRGUeHkKZjjc4iomX64U4aZmZeUOd6St70o3LjOk+ByDwaPL/gNbQb0Ynr3z61kOTmGeT
hN2+sZwrnJsJ0oHbHTWXNmwAJW4VVcMxSap10Mpdn7k30p5WeQjmxSxsuoQDqrpAaQ+mzG5mF1MX
l7sWozt8CQuMVRBIXFIOS0kop6uUTXaC1G7QUdYBJsHyXSmtOX81M/qKtVKiGkFZCZxpPuKKYrRJ
5CVs8LrHJM9mXdsq3M0k1HaZFQfbaarko6zgGDXazEpQKEuhXhuYOQ399y95E+erhHgUKAU5+zR/
u9lr7YdclOthWzN5TZWWt9RPxbBxc+V7BnZ1q7Kybcz0vXT1nWmR3R4sp5ig1QgP4Rmf2lLZl7Vz
H/qtbuuxN2Qi3MU6gvrZXiml9W2meZ8NPcyM4K1UTPSvmQSE05XbvgRW1XeYMHQzx1Bp2ZtpAiYA
YgPhpx6367is7YNmrYxOF3fbgMPNQMKv8kw/pGGvH37+6ecXrJ60lE1EuRa9+LGOXoiTzjyUjvoh
rqMca+sBt2zPQjzkZzq8IaqIZCMS7vnImUDnYZp47sphI9Hi33/+F0itN4A6wrOFnngyjrXTZDTa
6eefWhYGVCq4I4cwWHqeI+pahSjS5DQNoINAEahG+ObE3BoqhCpqOI0bLgsx8b7Yj83cMRhU5bZt
XUDSJVVSZfuoR3B7eWBOzb4CHnh6VpZGrr0fL9VD/ZQ/NS/Bo+OoN7xj2cH+AtPiIbiKK6l9SI1X
UZvsyXb1Tolys+7OOTwZF+uBjbrK9273oV4n5d7pha8yOK4F4xPzWxgXK/vqnNW90r1E7SnDMbpx
8kt2NG+16bNVG9TT+4eHttzEy479rEFC41xelBfm9Npddg+u0pJ6rZhPugv4k4J6lbXG9ECSzoox
VP1I1jWSC9XKjoCNmkctW/hEur6z4St6U+wGT8AWi/Mgwu86vfWD1mPViQgE9XIYOJcpCp9qHpvu
Pj2ZJIhyIdKfFyJ1dua1O8QQ6F58b3zuIRd66lN7qx7s6mr9YBDS/St1Z9bbOJZt6V/EC87DY0sU
Rc2zZPuFcDjCnOeZv74/RlV3ZVVWZ+G+XKCBhNN2Zig0kOfss/da39pGn+ZtukCqhSajeWcqsMWK
fdjxcHrPzp+Fdxsn+IhoFmin7wVptCc6Dusk2nYA88lzYlVzFYBOwaf6Vj0V/zC+6Tc53NfOWhsP
sDO5cfrFMev2JdyhpVHGdviufdfCwfyCoi/f041qLXyktPwreconOBP6XjwziMEpQg8QvechKNcR
IeYhFkpjo9sJABmOXzuwudayi4JNJUmra4xdCGbwqkS0mqgkbY/pAsC9rF81TbTfLZOLJKH3sg4E
b/mehsINYtCiqh3uasU68k/13WQ7+aQclKv/gAq1QCp7DGFypIdRL9zNHJEYXpLTVEuoQTntfYgP
iWfp6d2agPQlvP5HQ8F2xbF5CeQCvaYLitsJ7J4ARyiyvbGhBXSP2OTbpdxIrdvn2cvyhb3X8Niw
UIN1ZYaMtYGeE5tECTEuxVOyk5QPXhXZj9UuPDTyZ/OCLMqDP3NtFVx7CQwLIjroc7y8QnQrlu/m
WXA7yKeGdOaM04P6hrdH+coHJ3pJ2pbzir5XrtXLfPc/lFcXn0QNCBF17EL27Wxy472/Sfj4dvLZ
F9zwIVzzR/4oD7HsdJ49IQEjNZyJwy/LylfxEsrAuR22YpktiGJGL4GqJlAe5WOwpkXk6L0r9kC0
F5L+0f3w3CA/YsH8DPeeG+NDbb2vedHks6JUNrHt09/PPtWvLt6at/kN8O7GFey2RAwj9CLMnZu7
RlnfJqMbDUQCH7ITwvyi9Da5fw1YrfN61SnGysCk3aNGvGoHfQ9S+BU/plf8UdzqS4aNm8R4Xnz/
aPXjeFAJEh/yDaeQJGkeX0qEZKv1IflXBK933cBP4Sg7mr7Las6zWiR+xhG6+JqNpeh6e3wl8Q5O
2CK8yX6wii7pyUfLXVz8aityNG8uRn8dPkYyVp/VtUIB1C2iXWjI6/aeEfdMPCVlm7+uBjuqjiEy
cnTtZDDkSGkOnGZuhGW7EOQupDJhg9y7ohtsh/YUwO3dCGdPcccfJH4fIpQyUwd3DGPho3vUN3Vf
n8u7yf1ZPM0bVaT2Fkjv9VscPnSv3/nVRsCxDdnYRmB5TvVS3WGcP2JPTjaCuMV91x9S2QodeITc
pGiESLpcAPCpN6mqL0OT7GvW++wYsxQx3797t0rRnFc4nXVzrdNK8Bwl+y6izKEmveTKLE6+l2Ou
nPsYnZ5A2vPF22kNg0WeaM765d+lhJqCzpZu/NBE1GuH7pifh2d6L3iISeu2zSppIlSFHXoN1hiC
H+qelHMTFLy3JvpDX6SbIfvmcLOF5heuSzzU616w7rAj2l0YhSJhMHLwRmG3i9tE+FKS5FuWxvIO
q2HnJ3pnByQFbafRt/YFzMeV7NcjSak6sdFgfc5SL6H0x/2+YAjh30opGWF8+K0TkSr+BijXyYZQ
g2WQ66eC0i40Y/UX9Mn3BLbVm1feLb/8THJIoHIo+Mst2lZ6vVFKQJ0zqNNhdpELvSxsi2t2bZ6Q
TRai36Y2+tlWRML+FWlck6IfE6j5VuPK10MH+RQKTPHptYlix9xSWlfmP+pW3Jk5+oyhbV/AFiWn
SE1r5eVdcAQdFG2iRL3RwQWZag3tJpr06QafYMP+VN4M7u9anw8dkif3u799qxdEjKlT8FQnVkSz
U3YrT3wqHdTFdQ/GaRXJ/G4S7xyaU1YbupmuKk2nslcP0hr0QOpK6xyUzKZrx3uHWeMoW3I/ywX4
lu7SqeqhWHg5n22TGf2+mr/8/s4y01uoaPBQQnVpVi1Z0dt6THy7lURUlI6nIhoNyvAYY6LxkN30
0524+dKK7WurmFSSop/akie5lkYCdAN1AMWBjLcKsMmRllq0UDphWGcV13naxNEqlMdbECXU8yG6
IU9empPeObyXjIZHrVgHKXhYELkYRWUpYMcTxk1HKuLRgpG79PfSUaoU+GDpp75R60neNq5aRA+J
8By0x2blmhW0NlSN25Rm6igtClB4QIoxLxBJCBUr5Vi4a5h/u3DtX0OHBzc2ONnpOtsmur1DXZX5
YWiJxkbMdQVylW0MsK48kDY5tJ3hNnbNLUHxt5DjJLHV09RloaMneei+8G78UqV9mVNB9nXzoaDE
tWel4fgNuhAVqMO8QATb+ibTSD9Caaw2oWB9J4IWn8mA550jkMf10Fqek350VbOODgTCohUkUm4R
oBLeVimeGbCXxsrqSm8/6aYdek3Jat3SHiArABAbDpNFqKgD5gm6wGxO/sN8n37EH/2jvjRnVhES
XcUX9y3QgDPBEXmU6Utf7rCnQrJcVFlyJjCgOPvlcNDNxNsZDxrFh2QY74aQZyRAIuKVsf5UMH1j
300G+oqBhCy0N2V68Gn3pXVVtKqjnIYpmBZqIpodCiHLivSz9mm2JFRaxyA2QAtkI2EZw0B7QeNM
MQYv2J0Qc4uzJqk/Kg6si1aaodFt8t6Xhp0UiYigcMuTMFZYwYaFMU9VVOPJaelDTvA6o3q1kqYh
OMzfeNwwAjLa0EhuZq67GXY+OpFJRQqI8iVbhTuHTC36YOIAla4EQoJKrk674WAx0hHHEq4g5OhW
KAsSRzDFDxJRo0UnNNkhk0YH9XyzNwzuarP2TWps0PpjdqqE8sNqhHXhR5Y7bUkelrcdLavlNLkI
9BZjpctXzSoXcas+RlC56walSddJ32rZbCQrKlxTsj7G0lvqhlAjphEDG9GVHYhNbXt+SSMdiMcy
VVmfdP8a6tA+W+9DgGezEFAAr8xclskDkHAvhcOb1IivBIX5wkItt7pHUxmeSfTk54BtTk9x2Sh6
W9lpVK5GfXiTI9Kc9OKCekwx22lV9GlhD0jkKtU6w6gMyUivHSQNn1ScQqFIbt4P3QqKeugq34Gk
jCuCmcLPRjpUZvMlJvA3St+scYD260GoOrdXRE6BtORWBhluqucFDO/iLwVM9VAxA+lpBxL0OKNv
IMA7A0q6MBb65ZTp0h6FVoQmmQmhSvenNgyBAxwtIKxXZqbThiLPAQl1udP9AUO+QPpUOcC373Lt
0iFFeef/doTJMJiDRbGtW6h9Q2YZ5CbWz7Yhf15vMk7mk7SlV0EE50Bf0KhkPPTzXzjIsr+jdIPn
EXy0rX9Dtq070/xbshNpNSQURV2pceTt4eRj0d4DJjJdL4s+fKv74iYelpwHs6WVdT+KodMXWqpS
lAm604slBSGuAMc7K9NVSkf/JIwedrHOMmyt6lmDBj9F1xXtlNr4IDbU32VN8Z6VRHxnoYGpVaCZ
TAWGDkDGqteXdshK7HZ+syPzO3ta0w8hNgRHyMZg1cv4/TgxOrgvctaRcJEK1bM2M2GFWimm98NB
Wh305TTKJ/yjLYpJDpl5Ex3TSV4biVIuUzq6B98iKcZMmmWXDNJ6kLu3aWBfrRXBX6ld58RVTS8l
Cgqb9uW09Mr8CiD0UKqBZXtaefQbPvqwogdsFVbhFJ9di6q4l6SXn8XKCqMHKZultEABpB2UFPqN
TquQUTRVcSI+kHtR0pKuiSnTJ9x9kPITkbjFqS8uyBq0PZFdBCxRXSwJqO/UOzMBhXZ8AVUMnPfJ
673kXmuyugwDvXKTFjeCV4mA3aE57kAW9zuv6t9bpD3oyBXZTYURCwusyl2skFBGG/Dw+wtZ3yvG
GP1mYqC0M4Ck7DwUhCumkkwjojzbG6L1FuQ0qT1r2pL6oi4mWYnJBgkkOy0ACJDPtR6YtvEshGkz
Gfpey1rrYkqEvRf4C03+4JqsstqZhljfZklwV4bCbiO8fUxlsTdEk7gp82BFi87aNN0DyV1xA65U
FIQZs6V0a2FAJSy2avQsaNwGrcSRNyP6SRWCcI1menJg1uM7jiCSFb41rDRiWgXFeusKT16hZLwX
AkNdpIMLf5qEZZDCvumMZ4KgZm5qrvTcpITnFfpRJ/NgWHx1jl434IvagO3G6PWnmrZ8qEIOcJmz
qCGqH0YoTYu6bvcsnBnu5eqaC9FO1uJl7uGBSpV4WlDBfSfBcMkwbweCvPcTWhqQyqs8JnRqYgmL
hWqHtEdHIYCAkw4cxsr5xWiYOc02O4L7h88VKFtAcerSwNeAgtKih4Ua2u6GFA4+aptep4Bugmpj
iKHbAPi1Jzn/glPL4AQylp+NH00JZ1tRsAkOgoeB0VJDuw+jdgmOKly39aXsQm0f9fWhMZt1jWNG
TqzvKRM46NLQtkrGaWIOSlasKrZP0WQbVPIrIC9GRSJpqwupLX3a+VQ3iAp4li+v12o7N7DkjFTq
SPh9dvuo3SlGh1Ek7engCu9WlcvnIhJ1J7ZmWlk37EDD9IdcrLZxbGyT+qxPhyHQGgdNM0OjIPuM
i3Z8ZXIwut4Q+Cx3VWhHXWdsC3n4VY+acfRyaEjvxDoRqaMbw97qkQIgDNxM+Gu41Ou1nBUYsaR0
Uwpt+ZCDcu8bhbomt0zCvGOem7Qa74wcg+2oYJ3g0y4+A7pxXaV270MrMOssCbtRIwtCSaCu2Yut
Jd6G9qgFFT6uRF6V7L/M0w3gej3jijopUrDIUIUFqPDrFnU6y5pyjxMJC56ZnuVeeHAs0R12iS8h
MOtVWRV22jP1yEs0tR0BljRgOCqOGctQqHMCrXTD9ibw9URwB/fG4w/FONsXv8e3YaoZIGXCwIWD
hjJwEtUtHtc/fvn9uyQ2Z4zM/F8kbSCViH2UzStlbxO1n7XWTDh3YZXJDNLXQlMor4ZQgs6S3uPM
s+45noWFViryOWvWuKCrfdMm1d5vY2MV9khXmQ3o2Gw0bcf0oN/2GAt+/9QE6a88AX6o+SrwsKjJ
soX8Ae6+3LaF0kFHlmRKjNzpzM6puJEglI+A0RW8KoSXaMffX1QDOSzDShee/pffWXBJKpMBbzO6
yA+o93mirDxg0jsxaa4pk1k+sfpk+MbXIEbmB8FfH1Bn+o0xJN0mkX3OA4hyFkpvNC/a+0GPm5th
SHI0PE1keaZHD+Y4uzVJd07KfN/FZfPpp5bMgYmrZiQjaiU3hnJkIPQRByz+ip9Jj5iIJrtLPbpf
A12NsZ4EyF0y6p0YMU8cKuJHBl1FDHv/F3Fln0RnZhclwfhVNulGDzx5r7LYO5WVqicjbflLEN6h
1b7gxLewP2Wim8WN9l7RUomV2frc1rQSpKck4VbKS2V2SNPDTMckx4mkG8UuaKKlqAAf7w1v2rbz
l9/f/eNHuZMkt4NpoGlDem1sRhHm2cxgdUHxOOjt5J0RMnhnCxYS3ZRK2RgZ7hXTypdyTY/Mf1eU
+QANJxJRgXIWJuUoYfzupWEHWt0OrNJf0otm9QuyaTNaGOC9rFj2FYFcw6iH1Fb6xFlK11avcBSq
TRBYqT2iFKZuEbZpBpMbHD5dG0t66GMCsFgMKmegcT3PxL/Iku4GdYbMcc6VKurB8VXA5mcQb+Hh
Zp5dDd+JLzbQBSiYUxMTRKsguJB6KJaR8dynwdUsacf7Gkf/rCSQFM4idJ6eW9gjiGKhj2wBchxZ
TKascDXBbhMqesYN42RwRQA9qjHYxkPwGEknvqjw3MjCTLKt0Ng+rsnf4kVFIv28KHPVCTOKBi02
tSVwSldHs0ArQZgjzGxNuwrDy0fpsyQI4CqKaPdxHLtYibCtFpO/CYf6WJKdhvkRsii3RJ3J8qYr
sitD1DeQ+PJyogfZsst1UPWRoB0sSf4pFfoPoTJ+6CpMdoHDyAaZyLGt05VKdBZ3NIy4nF8kg/id
9CaUA6Ng8BWmZ7HCugbLAD1mXp+zljQvsPDqV2CulED58qTaOhtovjaRl+LrzF0x6Nqr5g/grFrs
sdoY3nyLuPKCI8EaS76I+iuskah0f/9R86rCmfhg7Cxmj5FbQ9uM+haDE8ssAV69Gq+HMKx3mH0e
fk6QKvha7ew3pXZOzXo4Ve0ndpKM05NUuZUAvDVTktFBihu4cFlvZKIXR3b4BgZRtsyp3F8mxIud
MUONIHrJd4vkV5AVgL9xHZyy3NO2qZ8kTjha01PL8c7SWlYAK526OPOvHOruOgjwIorSTZQ3zdYo
ZGKYKdOWQYvlXx9xijZT855m/bAMBZOHoJ1zLBV61W1kqLzT/R2NgbWP9FbcY0pmGiWvO0/8kOeY
hshojEPLedbJ26FbDsQBOvhaK2a+LHAtEIxNlQXNKZs8h3rbTbzQPycdDUt9yr7l0AP3b8nahi2i
vpt+ITlZa4arBGLjUBjyaoptEjW3ECTrPfIdsql0ZjgpCQkcKSnoiRe2zRhpozFGyyBs1lMcLmMx
Ivc2y/C3thmtVP0SGv4q7sZdjhsM66+yzoJ6O/G01Pw+csSUrPFe4kRf1ZmyVUmKgmQvOni8jaWI
CHTRm9Exr/onlwCri15Ag0r79TiNaPsVeIidRXBrDT5dD1KVoVGBhb/u7HEUVoxMSidKw7dIPclW
YjpxQtNtGPGPR1BJbM2oNh5XIaDBcddMuXrwZ0HBEDRMLkJSOGl9Glq967LmKCYSoxGkRjRpmvcM
Ejkv85RRuj8MHeqXpu4Tdw6vh0hhMI6UVQ5TZNs1da1wxGlwUxMMipN4oHts5Mrer5Q30GELoYnD
cwPMgyyd+EkSMIgSZCGuFwxLsVZUhw0hVbNXPDQ6OaQSEhx5HhHLDaV22zgDQ84vilQ2REqRh9aD
gusEXzlNZmmu1Rr9U6wH66jyccjhKl2XfsEDVVO4RnAp4NzftLjbtpPCJKUNVKZmlJA6IcwsaruU
IxFiiuAcVcY9UWjWN7dc7n8FhTbgyZBjRy/w5L+ptaq4ZW00u99fWG9Kcj4vQWP610rNKbw9xaEP
Fdya3JrsQivYTjK5vY+BCVxlKNxUbUVmTl5200h4dWWRE/0kA3GzGO3/QZ78b8BLM4b7DwygP2t+
Z537H6LBlaHNyCFrhk34TKOX3zMibChM0M71a8Vne47T6F2WYmfsQI3VexlBA0qWnzpXDKIdi0NF
KfxdXo7q+98jtQ1E/396ViaUQ12VIULxmP/8rMqcMBbiApmZDEdxXcybNkOiZ71FO3FRmSKO2a+R
yZWoAM6ZcrusruJlMD+Je22llXqVj+pBOVm3rry8lT7qOy3ejNjH5wbMxbvolXwtP6t26x1INzqn
T+WtfY7P5t6cDW/j1/7ih6ZB6SkXWbFw0hZ1m9Mzgy2oagzB7J2wQDvZcv5odKaZwaHKnctFw51v
U84VgG3Owu6vPyiQGH96TyTU47AfIYwbGKb/5T1BayA3pkW+zHSSL0O/g11f5Sf+GeDxjPCOfKJ2
gjvBLDqzIHi56ZKWzZWWiirZkmZeR9YxuIcoKbmcF4c6sWfG4AVE4Aq+3Mbk/bHNebDIoU5jvGts
tPAYhie/5PY41JxjEOHE0mo6y4cpdngSbzhHCYejWFnSKIseDSeib7E4SuFi/MyyxJbsMrMNdf9h
AioFb7O2zMNOZDizD5/h51QelLf8s+4xAG7aybVE244EjLicdsS14FbiZJuHGRHFWWiU7fRJqEAA
Ysa7CITUHXQSeJLyAsAKsZJyi5/KV4386nv+68VTc6+v5nMK7e40PhyGZU+aIHsVIPNm/sBrPvAK
TNhSf7aXihlyC3bAbaD22UEhGgdUHsoCOzpj7NidKcHkxrTZoWmi95z5ZXgamWWazDSzNdHdS6RU
zDq5830mnxYT0EvNLDRgJhpT91nMSHEGL6ZH9jH7zNAzLeNTcMmYe7qs5G5yCJi0ekcqGd5n4S5f
//rygaryby4fg/EBpBMDhP6/3lLU0bFQ0IjfREOxyqeNPo47s32YH0n0kenGm82K+8bb8jk+62t/
bG70nR8ZUzSU/mvOCwGzNTpQvMCLpW5C8gxP4VZyN/x1e/gj8UVxMyZ0d8uz5f5AKNiKvCq3JL6o
k44K0LgCEcQSTxxjUPkJAHmt7AMGCohe78X7RMzch2Je2wv+U4Sf2xJTjLfITjzuPE286UwWU0J1
XiWzxoYVOWaRWDay/Gk0xMQm8V5mMcGeKuEHxe7XxnFOUnaD1gVBSfcgj6jPN4TUL4ZDox+7h/wS
3nX1lEI2u+S36GN8RY/yJXFtS6cyvqlrwSCsRieMBpybRVx7zaHB24iYbk/EyzF2bRi/quyLt17D
MwjrDajyqn3pV+su7MQL7u5m238bX8HP5KdZ7Dxk4umNknMRpj+jeey71Q+W+Wk347Hdtj9E/SNl
yNJvtN4NnZ7BcYE3/AFjE+SG7a04AC2aYaud9VU0nyhWPwGVOIT/NRGiGzuSneKQPbKHdw0egudK
LEGDse63JuWRK0M9wzYZYyl4AaCaX7zxXr7kKy9XYqC3DV++6uTpT3Hdpe8VaTqmukRMyjWhvc2W
xMR0i41pFkuqgZ7GziIB3rGS3nq48ov6VcufwaHcQQhYtKzKH/MbMAIQ1S/CzQNkQAZNDtG6RULJ
6IACEHlbq+B3TEr1nQxRA4fHEB99Jk9kI6CAL/rKwRXp25o36stGVM+h2LWI9KZsZWU08mjRfFu+
UW+FvI7cNAUy0SEKCEa6zR7xj+4AB+CvbyLlzwYZnDGYDmXYRIw2f2ci/GGzpOcXQMloeSNACspW
yZCxk5+MNE6e6KMY+vA/6wpclwKMejF+ByV0BCQ+4ZTaBh0t7a26N/eoQ8eLyJkPUzrEbtU3+hqS
urU80b5nsO5R83UyfJakT0pOaxXnA8NE5VkODt00eWPEZXQlwA7ggdfX9yof6SWZqe15ifMfXvA/
u9zm6kCZ7W3Y7iUTG5L4L9VB5Xm+ysCi3jTKN5IqTV8cSk1AasckzRg2dYqHv1rIAX1GQgEGRyiH
rXCT2E2tt/xancejzvRaL7+aMlwHJqdZVt6elbe8SkgktH1N9BdyRWIqbVrKwX/YNOV/+/xnPyDG
K0NRVfmf6wg09XKWmISQ+42xEG7KmzVHZCvfHX30cVkSZcbEn3habKTP/KkDVqifEYc4uPwK8u/J
WBJpMO6g2QzxbMaHdVsOGFD++m3+d0+TbV3DAmYYuqpoeLz+WITJaS0V0FzguJle6gYItfSDzxRY
EqLYJSVL2xL+8FA8VdmpFk3dnaH5kFTC10HDYrLzxfiSW9FTFZts+XtMzZlVXYkVcpYy8b0elaVG
q4jsBUZFmnr866dv/bkywYapKrosaUC+uBj/+en7JPEQgaYlG5m22bLuSt+O9jGY36XEKkKFxKB6
MA9CmpkHbEmblE7x9vdPv38vK8ImRKW4D339u22rBJFvxsWRCs5kUAPORv1rEYD1DVJ/h3S0XIsY
0tic0bdD2TR2v78rjMjYqZAm2iLsNwiQtL1XT9r+93eMrCSb803Deb/bEUU6UlrqCWgFrB/zRJk4
+Fc9z5jznTFPnO2Q4XNP1ySfp9HiPJdOOC8xpTYqdZfMc2scT2inGGXXrjLPtbVNl36K86xbpPws
ClxuEwHKx4pCivOSiTY5RDNhUVEvIpmqipQC8s/yoHdQDwMLIhZznrMHDNyTefKezjN4eZ7Go9cm
HHqe0LfzrL6ep/bmPL8XGeSz9qR2M8/2L8o859dok073bp7+Y5JBCmDNmoDxPyBbf8PR/gFPY20A
z8ZCaGGl5brVZs/iHy9aX1D9Bpkv0Ifkvcx0nCLr2qSLb9bSN7Ve1gQkmHUf4xiXx16ATjn9QpIm
d6iJDewQ6kVOyoR6WbbI1+huUqYWdkRA1TEqYkDHfTWi7gjak8/0DYj/UYpoPXskSyxnS8tfX8Ly
ny5hamuKZw2jJW5LgHX//GL0MqhLsleJfz0YJvN3YvlsqmBhwvQmWd7B94icJTeQXMJa3BY6I3Al
qZENKUG+D5TkHMINy16drNar4VhdugcVxQ/j/f9Wcv9jnvH/X623DDrYjv/fRML/lf0MIDCfq8+f
v+rgjx7cv/3JvxMJ1f+iZjMw1ALDVyV13tH+YSrXRU0Bnq+YqqFr/Je/e3AhEkocQ/GT66ZEz09n
G/k/REL5v3SZh8KGq1Ffgtj97yRJzdvRP24pQEo8NQkO8uz2ZTPQ/8WAq9eJ0Elt1DhV6/f1Dd2Q
eTdg3iEgCJvqDD0qFxcDTio7ne0yzNnRP8uK57DyRwjCfO0/7EycOucr/4/PiSc0W93JFcDpCyz4
X46dooYxSiDUdZVLmMpjk5mDp5MiYrZFsVG8XLk0EM3sLu6UbT5k2lpDcMyChSyOXBwUI+MgK7gJ
9fTZmCMxOh5qNGjPnK/1Tt7F0tSTVBLRwLain5jk6q+haUcG5aSPLJhHqUsIcxwPBh8adVMb4VdA
VMAbEBYN9aM5Wju9BaBKfDZ5dsTmojzp20EiE0UfPsGXwKrog4FWUZgJ1IiE5SAu1WgqIqIwJRTU
VHw/MfNp98Tz4yXuA+zOcAGdJiYsBuQNkS41w55v0HrqLGeDP2yYOGD0rjpVMcrcMmXx0wOzdXRL
bc6+rnAEIjZ5NQoDTLZMqA8Mfvx0DRcqs3NdlB9Bb7G56Yp6KUSTTWbgxP+sVdHa95BcV32XfECw
B8ylkFwLp4ocBI3uq95bWNtULTuTn+gj74B5ZrSlHC9joI3vtOSbu1aKf2Oi2Q00hB1OV3+RZL32
JpqT+WJvCdGIebCA0kp9BCaobGzHwqvvy46eqYoaIAGL7A1Y4sqcXKYpEvv3nnavmzEycxSvaFZ+
baa/PF1oD5ZBXxL1RLUUjI7zEtoDJOJtcPDxnJCJnEXg7Sx0trPMMYiaYVU3EV4NiC24Y8NiixCe
jnfrZSu/os9ttHXGeKMK3XFqOWphMTsXcdy8hZHfrLO6IVWYBHKsyjmhR4w+N5MlmnZKk+ecahY5
k7P0CKMBMChRzFaFAmyP9GtSSWn92Trz84NfNda6Hwr/NckCbGMB1RmBNKi/Y2Aojocp2oFBNpyn
vuz3daNoq9FvhK3Y8JIEK2ovKuSctSXLOYqrSqE3LMyJmWm99HCpXAdNRFyEdn+lyKG2EogmX/o4
Vm05K/XlUIZzYrIyvdrZgLiojRIZTG+l96kC/QnTJqEdo+fLNih1dPA+dt1m3lUCpgZFlaLKE5G6
RzkyiCGgtxAViozsVC6GLTY3FAtDjDsuRuRVNYK5aqJmDib2iKkhSn1SPjIpSvHSCYC0Fc8knVwA
Qc1oBl6oGyGc3CIJRbfbVh3DMcRiS2ssq52qVN1xGMyJbkcvruS46d1C86vdAHH0xCR5cCtVivew
poPv1B9a7qS5GrUmbz8iDTtNhlK++ay+7tjWxjpqPcJbu44za6/CtaK3vkPBzSsD+BYgY0/8nVyY
4VaPGs1t+rb9qtQEKndHMOmcK3uuvYY8CCPyUMPrKYFjIcxODuVF2xIihIlqzqpqx7WJkmdCiCIQ
YJGPcBln4+sonFWp5UASArbP1pEgKbjERawui8CkuAoJdn4xmmLIIWsWFgzgSGST6Fo5mE+rb3gs
QucQPIWRamDhI0YLjYLStHdEM9mTyXncLCSVvrc9WRnEny4o0pVeiyGUZHxSzY7B5Xj2sMEjkvES
v9hquZ58mgnyZNMITcr+CtOT2ggHeYCI7vVJik4KEVHm1ENbCSsCWFq31CYpXlMgN5+KYKRrsGzh
e1Z7sj8b5/K3PAtwHkolrSjMF3uvh409pmlGfcwj2jCaUVpVeRgy0UpKmPup16sD9rgRG3+RelL8
Sxe0ur1y0ai3wbdQOsuJANmqKYTis+aq/MQCmz1NLnAgAIW6GYZQOPRRO0LehjPxa0yKjj5gXVgH
v+veULkJu8YgCp7VvNRoKHQCYSZU1EFi6/P1R0Kq5mBohdsQJY2FQ6GVn6FsRu+TF+Q0pGDRJTem
CfmGJS7EL6Mx6/aDEWK6FAx451Or/PbTmjGV1jXtuxAWwy+CpivbowtmT0mmbCpBV49xOMg/FblT
Cz5NJXd94kWOIZ/lRzzxVEWvqY6db8pfntgDp0LYYa1rZnJnhN/lVU3j7DamZemqrVWhhoVhQ0sq
17WQ9bMSXS8fTGj4Pgo2NTVfIQ+14S2pFuw+9fSoJc+IQODrxgYGd2jD3vioJBXIdTwooX5l3Qzf
e7qOWCsVU/tqBLl16taq5U0zH7JOrRpC3kqInKM9qjK+zFUrYykAZHrSBzwAArnslwB791tqSsND
rUXjDhMj3VoS/HREZf0aZ3joFHDb0AMb47G26u5T7wSMIVXbR6QuN6ar+jwn7FfqTjJUYAaWKVy0
Uc7n6GCGLQbvomPS1QBd43vdA9HQATqkpCxjKHwd6vRKPqZFkMKtUXuiAqagAxpvTGr83YtSetZw
dq4nqSO1sO+NN0PxsZ4EgUS2rKos/XqCNp5O2s+2SbBqSiZe70SlOS+khMpKQo5Hvg3jKs5xQHNI
InBYZRRYdXExfIJuz8RNFUb/m7Uz2ZEcybLsryRq3UyQQoqQBKo2OqvNaqY2uG8IMzdXzqNw/vo+
NK9qRHgWIqqA3mVmRLpTVYUiT96799zef7G6QJ3z0s5XQsbDlpRJLlCqshmiJhUagH7u3keuTbvZ
wtjsN8AQzaKYd1E/ymsv9tGAKbf7FoKq3QBos957XQMJdsJum49USFEfNEzvsaNkefPsmXl48FWQ
71H/IW1zkmrdGBOESnB13Iwz9L4Jybre0r/x8WatMrP5qLv01PI2EjlzSHsmb2lwnee4Nya9A/Z3
M9ofc+h8a5jSkeo8tkdQEyvYm2eEgCfcUIj7Ial+lpyRVoe1sPS7tz4v13anTomDc0hHzwU9nFXl
thsh1M2EnkOM4iaZiusyBnPdnMvsdjSeoE1vy85fd0SSdVN7QDOImoHQDQiV7tjfEXx0NKce4VC0
1tZ444DywnnZrENaJ0tjuxIMFRZVFuO7TlPBobkuMmNPvQmgTjBN84Ibs46PDGHXpsGQ0xngH44/
K3Hd2NGNrd5TWx1BZn+zsuhaQCSLSG9rJ31izWNySfN9m7aMCVzg3Eweu0vl/Ow40fRwcviLa450
UTw24WIxKzCmnSSvZgxUrnmqaLkiSuPScc7ilvf1mzmMG90+RDnQBH2Pjm1lpQwmSB7PThNdWFs+
+g4NlJ6HJpwRT0fqvTpTynDQgAIze9Fi9bj0Y88VXtIir3CuNk3C3+KKzovWZUs+U1NzT4d5le+V
PSJs0IQaq5FIqvhDMGA/jmaLkGQos2sdwBQ2qVg2OrYRaPgtrxIhIU9DPCzZGsNtpY0blc7l2UEZ
snFtLQ+izg4GmuCrugkwmWdWjK40TYDrZeZGavCZdUwi1IReoZzLWwiR4T61+coaw72G7w6RI6uY
fyHGSm/zjvAv5CTNO8NLXKeLgJ5iKdoYg9XfRRx6RwB63bwCAlHEa6a2orySkgZ/Tnw040NClGLR
LSYGF31SZRRgaIKHatDkQRsPnPbhYaCFACakGj8DF0ToIanK6Wcv8oyOSBq6byhV1Nr1x/oR2XlA
BAgRi9UaewmLkERBipzEaUiiAIJ6TsdYyO1YaDMJsH7QtQvyjLZUjK8IyAh/7zqFwrNzK6IW5xId
haqbgnVWA0slzXQl2xg0Aan05hKKGhkfUqQcU5ljbscYHPZW6Er0N4ooS7WrEhx48Hj5TlMT7erI
GAhKJ9la4sjZFNEDibqu2gwARXfEclmvOkKOWig7PsxeNe5b2xQ/NEaqbWqPRstEJaU8LkVxnDuz
ROPaMmEFGYhSCHUAHSQaSpAfnFcp87naNKOjipXddP7OySt3U2gbJY0TJdOJbhvyq7TpOVZ9p1hJ
3DG4JkGi1FXOevR6L7oZZcxEKnc7GvrerBkRluWLoeYZunwNAH9dcRncp1WueQpZP86DImhkbHFK
N0u7OjEr5CewNq9kQvBUicLyAdvqvG+cCsdpaHJrHbz+IOGT7ZUR2EfTQ2jORc2zv5WwijatDxEn
rkJvnS9gzSnKopeGpuXaacYRbWgREM8R1M6Ku1B708gQvUaK2WKVRMvdL2nMjR9G4ojcY+KFl9na
yYpr6MrPGairfUdO5r0ITcHPTHUG7dB4A/0UXMXks3M82A0EItiBk2qHawmi4kB1Nn/EZju+0YeC
IVEB3Z2IXGetgagHDYVyERxWdTMGZceYskZD5iQYQ4eHHqTgoyLHaIUUMb0uPOAoKgliLL0eU0sV
9S7cearhlaiM/ECN4G+E9tHWK4IFakjPklEUoA370FqJv2HMHO/ReUCrmNyRzUvk6d7OS3H0De9b
Zg24fxw04oSokaYxQnZPidQVlypMj6JxSxTBo8bJOHeY6Rmwb6gJrW+GS6JI0CXBRkF4OCdGgudo
RjK0lXkW33hFYK2wjJGhErTJIUh1vPfGMHl2Icm2K1YQO2pnNdMBHpf/ZkpEonYCvUDSfN10qPb3
tSopH6FKs3toROBzD/u/yImXdAmkf7Jj0zoaDfoNq+ob9GpWsONrXKzDnXxM55ot1/ZgmfZx0+8b
zppbwnvnrUka8w/LsopjnNjhRwVZHQkshnvZmSSXGi5j3jTWBwH2A9+Prw+ctO6xiVIutAKWARIn
JuCzjjbW4M7rkDnuxoid4GY0/QHbdjG5G0uRqYqsczy7Y5x8M+0451aajFsLUDBDwFajc0pJmXe9
NyvUKI7yH0FXBG9F7aldh1FvM1gZkTBZbx3UCMElhKS6S0gFIqC3yw9+y7QkFjiCsKEXBxfAx03g
V9Zt3BX2tWoiYwsnLjuMhNPhuG4XfVZVXnkGkKVJQT6xECg/+9IQd8QGcFgg+T1WnWo/bJGUN2kH
5gyyWqEIUhr0jdSle8qQjhyzkti40tDq4FsjtztEhQD7sVIQLhWO491sE+FSWbF8TmUS3RA8IV+5
2VCTqM6juJu9vNyXvjEoUKy20a0RVllUiG35OndcKTywKTuMYBXXWeYlym7zj2TCdaDtOt425Fxf
R72XEeIohzsUvTRH+xQKcemJdGunPFFYdmlLsO7ovKk+qXA8K/+k554IA4SR4Nq4rvsIgVjMRvGj
DxJcrjx1cAOjdFynqqvZ1gzV7KKsI8wY8frZ7Qd/Gy5m1CEH0pN1VrQVZh/eAX3qniQ17tHUaMlQ
YxZMuAtKVbMqQY86lvlpGC2EBDgWqNkqoENWJDZgwvptaeTDnRw6XCV2zendiEZsorplP1ftT7/G
csXHKrcj2QU/pT8XUJmn+AG3SPVUsxI4ZSv9YMck3mahW1vrqo8UXh5MSzb8aYhaN2QmpFiBtX0T
5IU8AmemHWL644vTDkSVO1V8NTa2+zQkJXfS0fR2Mnc5MGIXzXZQLUmbUbYzZ8WUfmqRh0QeAiRu
yXpXZ40+G1ODXTpsQ+AWvriFpkDwTydTPMCkgWuv0meL+Ky9Soxg08BF2TgGh/dWD8ab3aXRexZb
dbcNGbntBiBLTyHOmLfEjYL33KWrv/XtPL9HXjefh9CDYuWn80M99+F3KEfJbY8CY4F7/Zh8ePC8
MMGxEmF1sN0QHm3qVdaVDHusZWkyEfrV2nN45ZdF8971y4mlaO8d7NauUXbG07NiTosOtYbhnfMB
GeokmzgSoHsGPFeWXUVYhjTsTaOmvVZNJlFsiET56BlZke0M86KOs2siKjzka1l9tKZs2Ja2OW0C
k5tHB6/gqm2NdO9XRXMgN6U6izFLLnhC8qfSsOUNxg618wNbfY8Se74HAY3VFgmmuxpdk5F57+B3
WBUF9xX0f0HkIWsbHIG31jA/uaETUmTbhPGGQ6wxBnYWYjoz3Jfcx6Gbu+14b8jBbgncqBDdj/Qt
iVXFALevpQhe0TTjXGwKtS2jtNvkzkiaFvYc1Cb4rRaMbdv0t9zu+hBcYJO9EvJCcIiu6RXpJdOB
sQjxDuIr6iFDMHoz6iK8dgOSIEh78qE4zgj++q+oiC61OTKiObHucsy5SHtdu+IOP5MRg7/QvkVQ
OuyhSxpMLGsLw4fRgfpaljDcrSWvIjKT8sFsY8LKI9vgOGukeMJoF15lkxBntoHiPhmtZg/8ffhc
4OEk0+XEZJRmRlR33eB3ig3XfBrymkgNN1xempLz4N3yWneXBA2+QZixeEbSr1iOLu3aD9I5dXpo
Q8SsRheU3yvReEfp2OMz5KvhSVUO6EfTIj8+nCvvwE5IV2fAkHK0lnyQKfWduyBsrSuxpIdwLrav
gPjtfWam1CtL9sVj/RU5Yi7pI71cgkhCdP0bq7XDU5UM/tFORnLZZRPepl8xJsVI86Nfsk2sr5gT
2UtFDndC+Im15KCgyYov+HrwNwdpfi3isj/7tWkfGsLK7rBVk6byK1glyNBRYPBZkR004HLpAiRa
lq4PxZLLkoZofbtoEE86MUmTABpte3tUI9hBFzD0I/e0iuxrmYCU4Wq/Hv1p+CRiojr5c+2tw6YL
tllkRmdwtcgS5tRy3bXsZvOgiqbdgUkx0eZAbgCkbHpA8nSRg+L8CqXpQ+yOdEX9mBt9QHzMkl/T
lTk1Qme5OxTnA75I2H6F7TVH+hmELSwpONNXIM40p1jKlpScNtLBQ7Mk53T+hJtzSdMZijE4ukvC
Tp8Ocj/jft9q2xuuK11FrLkgPXRLMM/UEU3m0g2+YtueDnLo490cBQWzcL94kSJBkFpZSEWZqWAF
HVGLR1AWJ3dgDTByUbfxEhNUgCn6yWk5P8IsL26ctuksLH+0tIktqU/Q6oPHcgkeKkHU4I2pe9pz
pEfgDaKleUXLA/UgzS4OyZaJCkdemIf+CqeHuhZapif0/fVjzwwmXOIY+o+EG0+9cr6ykQqHmCQr
LY1PDljS342WCfSq7/up2Q52RAFpajLtuXi6tbnqO119OPkQvc+oO29q2H4Pkdti3xSd/GHmuu43
+TgPzKGx8bzOS8KTZF5CAZoMEdhMu1osFs2TidMc3cpUjC8ZinkApDo3Qcl5rfk5q2GqrsIWoMuG
X7U3kCOK7B5zvgTbWdnqZ5JGEsj9iFZ4MQTgQ42+Equ6IWhfu1HA2wziNGXsG1v2dek78W1l4Jla
C3uW964KhLfliHXblZHwuuLj9677X4FZX+FZjRqrsxEnGENsU77RykTlwU/ZmbvC6fGd1aOgh1Uv
kVwoZ/SZZlpx0zToxJhJkd3FPVHcUUipR6OasHMRGZWRm0g76Fq6oXwokto8dKbggulGhIMZyeSj
2wqVf+zoDq1hcxUfrQEmfHABhlPD4m0TXxzxbDaqH74JL2HtqhEGyuwvVMYFP24zR+RG8EUlJyYr
v+jeNz57UyBxVLWnr/HY8CXLrmHeUhdhwFjElAuqShpjvUqqmbwbO5zjo2Pyl62coa+vGiHqepso
zbqWiB0I3+JZw6MNhnI/YYm/Hzo3fhmKId71nV2fzLISDGOsb2TOG3dF0+Qv0AQdGk4eeku4CKzo
uXM2jV9H8XIzVjNya5Vd51TzJAi0afQmvGws9yKPQ4peuIvX0p8kuBwGIFdtSfw8OFOmTF2VlXuZ
OfJ5+Y2RPACX3Od+O7t0QhM6OSr0sm+6roJrq4ySm4zwy3VesxymOFfXkvAPQDdJRhM/7G/Txire
p1JH77pt3UOK0OKaEypmZqPNR/a5fo/plVtsDgcQ5kFNtFhbDMETbTx1V4aCWEomQNYDnxQBqXKm
6tYKCF2lx2oM27mJ6AX25mRdVJpa2R7EKbd7Ghwj7nVrhEoh+vxZGrQh/Y5bRI0a/ehkLh58U8ny
uusdKGy6gptryhmDegi3SIQqflEIJE+DonGK6r37zHJl7FojCw4Zl7uY1lDKmkx7KfAUYwtZeHBY
wimLYlpIqWd/uHPf3aVDWGeYNyLJDXN2LBqwAivWxnEozFfBHI9buBlOC+6rv+58OnKkFEj3Tabw
Gd1Car1qEaOA0+Asn+kcR/FjW3tsG77HlIi4JHPAcELg2Rl1ET7FYZr0YVa0M9dRMLRAP70ouYgy
zEDtMh3t8mWkiy3ePOXZAK918CaUwlNAXMoGe/bIyKNBDoTPxB6XdAWfTKZxFu9dmGe3RWt8q2lR
P1tIjHY9/3FDLRN/Vk6vr4JxjkHKyXje+6YCVFdR4SSh1E+jM6i9PVjJoTRn5zJiIv2ZdKp5Zq+1
b7A2j28eAT381KHpP7WTiWXCYrCMrohe2FJlyn4TLgUoaWXq0sdTj/fCyM5zkfbzera9dmfpEAOS
HKd7bvjU0k52xYg9+eAuEm0bqHpElYawnO1Cp6femzx4mWE/7euuyM7klaW3bt/Gt+yHVHiun+h1
iPprTxgf3UjDcCB8UU+lNMUa6y4RA1cas8mZEUgPwWdWIC9KSrCAE+NX5IJFNN/GqrGuGmWJc2Pk
AXQwPy83ZpvmV4kV40fDmcg+HOb0SRvyPvi/Ek+zQjPkbbB0YquUs3s3TfHwve49G9O3DTBKe4N3
EmZK+PpQh+MJmGD+KOPQfxKGMz4gRlAf8zA133piDqmaIihuXlt9jp3Xbn3ZZ9+aOaJd0E/0Zpqu
mW+b3u03WKCGI90TTWs9cOjQsF2/6HzMxg1pwKhtRV48DPTWR1CBhHFkmCO+00XD3u2xY7s4jDbT
0HbYlg0a01WkHAxzLtPMzs69Q9/klcKCCusPCmR3mpMmV6sw0/qK/NDwLigahou2bb8WpgfpIG2z
q2p2ygOWduoNS1e3tYdaOQ2B0UxJ5d5Ae3Q1DfDavCrcOKP6tfJD18UDtCim+rdVjk3EncFkFXXu
sXUMKtt6BAN9j5rapdtK5op0nPyZzjtZNS0DlCNBO8MdfZzpJrZETRNEAcQs8CC5BhFOq9nvHTqO
RZESJoQ+Acp2tgvJ6DjwmYuroeyWeW9NKl7aLqS0boJF0tAv3bJ+/Rf2l57SvArnc1JnxmPVWOGe
/q08+IOA5Oa0pklTrpLrarnG0NAJ+dfbcLyj1TMcQFDOj2hisq3rBdYTV43hvp7S5tGqADcAZbfc
VekF3pPIYv818i3voogFf/GXp6CXQk5UbhXpKwcW6uKmstuDFKi+Af/4rwgZJnJJ5u66ZGq3SQuu
+rKQ0TGBbQNENMW2MbFs2CWGm6ALumNpUkcQoIByuzdrkCnZoKg5YgqznRda08nwB+umo9VBj2Ca
nuhgumLVzRNDB457ccsVL5WUolG4yYrKo1knxPw97hxGPg1pMleFSuB5YvkMuROP8RvlLl1KWWF/
QQIjNxAp+citM4jHoKphUAVJQO+mkjkjaAMlhTTpiUYdrGK39boH+IpYngx7Mq9bkBwXmD79U1E0
/XEUU3Bf+7WUfC8ZqX5t4nDTVOqn5TVLxyCQxbMYPUrKjn2FIN8MWQWF2yq2uDivaMg4T3nnGQen
RvGwgU/U4MQYrXdZLPFyELQ1WegtVBU3Nm5Ei70aoAms47bzQHSgbIhX9Lk7vnM7ofWYJbDcCUMj
cGIZLFRYk/Eh0Cl4cGRsHB0ghHdOJL5XLdFDjLJpS/DBVPoY+inIOyucHosgfhJmIta9BNreMIc4
CgrVrRyi9Fqn2fgMTtGEZZ6rjVvG4Vq6w/ghgqzZmHOXvsJHYdRVG0H01jsuIlsfzMWOHogG7+zS
GjNiA/kI8QnXPXLAj3i29KF0AuPap/5Z+0nNxgyx4EkXfXvgVcDBQj+bSZPZ6UuaQvLzylA+QXud
j/20pJg5tb+tTOntzKTI7+ekQPWbM5CYeu2aXAo65BW0P7xd1kgEvooOXMPUe8XxhOfP95q9F8YG
QTvp8KT7sbpy21lfx5HNrZaG4+KPsidxmSMnuc/L2b8fwyhe88LF+97osCk0Sdfcm3ll3xd+Hbso
Qj3jGXK0brfRHLdv7SRJ8c4yGtT/x6PZmCQCM2bUD9Ja10s7e5RB9i3tTFAf1lJCF3ga7v2AI1DV
MAvWqJuTF0tM9QkEp7hRBurKX+rI/9+Sw/3P8u49/6n//U+xNL+CaH6U1dQQS9bqPwXT/Om/bIs2
bqdT97OZHn/qLmv/S0q35Nn8T//hP35+/Sm4QX/+x7+9f+aQH2IapfGP9o+SQEJiLJxUf6MnfM/f
i38QVfOPu/hH+fHe/OOoST3+1P/tn/SfGR/2P31pIooF3mW7KM+R0/3SF/rin8JUtsKAw0Rfuh4G
nf/SF9r/5H8h8Vg5juOayKj/n76QpBtODIWJxpKoC/lz/zcCw9+E5q6HVpfXx7QtnoxV/2US+oOB
QeuasN94ZFVnxgtDhEMi8w92SpqwLkdf7OExqWPoHm4ffVRqGzj9vVR0PfwZkscLQ4hzmi8zYZWS
Qq46EJ3IDnp5mg0mQq0DycOy4oM3ia1Fq1MunMg//AgPv4SH/wCs9IDsptX/8W/WbxrJ5SN4NrJj
qVy+Men/FrxjE39jQurmI+TByO3YP7pt9JEqecKvZzNoofSJjPhD0ZuNctpW3I1TxQz7b57jN13k
fz4HHkXBNwpfYVEU/+GrFKlV4QfImn3TiSe7oQqcsR5XFtIYIzmWyJKiuhLM36F+axkUZDHgBYcm
ngF19mt9+OvnWaShf5Bpfj2OIgDRciSODW/Ryv7xcbQTiybLs5rHwZ/sg0/uInkXwzD667/H/7MH
5msJIYNV/DV0bXxh//a5FQCbFlpbvXfi9MOqv9UyN9cwSZcLiAIl2+HHxQkJNQepNuyFnEE6tOZ4
nbkU9bl3hY5ys0RhRL39YKXqMBNAq4Vm3clTVMC4bSZ8JvINBK9u5zuFzTOdEEXRSDUgV2zzwDO2
jj/tYh+aplgmaBMrAV/2yhkHMDSJHLZxcunLWB8t71EWkBXtFJh7Y/JbcJxwNZyMO12a2K2y7m1C
RbT2zIri1znhwBw5RbI9+ZEfLSx4LK7xFoDGEeXYc5QkT3FVq1WRJrANST+j8fG2LDeAFJrKqj2p
fAEkn81Gexvh2wjr4hPNtYL5rTjRiqMoqQt7VS8/k3BzTcP2Rs+voqcbyCSOPyRnCZGidpN4hNVU
glgBzznIgujOEYSOzkludifG8dVbNodnw8Ec5BjgaWd1J7vk4i9xHUrs2Sc//vq3t/5sy11+e7YB
01vi9xzTcbzf9Mku3aQsjJmWMx/el6SaV4snreNbrT2+5JlPGZfqLhDAnrkl+KtoIjHVpq5FUnj+
64f58hf8ecU7qLURi+DH+tpR/7zic5RUQBK8ZN9Mzi4LunltCd5A2zVfcJRcDd5gHGq/ubUH/PGh
rTUWRJvhJwnS8CFMRAsq3NJTMtYJxnaCDMv1QONg47QZiZP8EJGGcx2FOx2pjwqFDdc43HbQZjeM
A/dhNn4wEJr2NnFIeUFY8ej530uQ/uuCvv12dnAF2sgJBtMZqcT+7sf4zYy2/BiOQq/te7zwizfr
tzfe7HyHC1eU7TvkcJQFDZos9nCUE2dbdVxFYViu7d5/hDRxNfMKYWGst24jmdHC+3Jlcghbn+vw
U+4agOdyZsQzv2KFaA1Q8XHBzodX4PnQA+Tq+LXTdw4eNIm4lRdOWnwdGkLclD56Iv8YEKt3nnt0
gbW7jntO04mJavA3+4/1Z8P6r48tbIY6gv1fOv6yRv+w77bQQk0UGtl+MBp75Tg8iceAaaOrZsco
bknSqDiKAmNrRrxnBjD3v3mEf935HSUcwrpMJS1Tftmh/vAETP6CAcFftg96/NN953srP2bW9Nfr
e7HP/La8FZuNTwYeH5I9/c+fswCQxIuT8TlbMrttUd5PL9z10Ejs+2kc9k0Q/d3rbf7rIbJYEBQR
msKFS6l+s/QAjWNIlEzpns3m0uIohRsJJ43DU7Yt2olFfcUPLkb3zgcutP5a34y9DxQFOB0txkSA
5BvbPyvL7NHlbqXPLdSc1D7LYmTB1tFuSI8y2LT9kfYgucq0mvzqg8J/nc/xR+eaxhYvxjlr4wd0
Crs6H1+MpNgmFMhpV707PWipbpHpcDTdccEE4DHECJFSli7Qo3490QfNnPmlb7oT6C6CYtvwOYjU
vqiiS5RyEnFV/LS6/tUNbRKzO1Q1BZJhAj3XywiRakGe2JnfKjRrpYkKAVojRInx4NnuZxeZ94zY
2AMqVl4Xg0Sy0+qUksuy9hJzJyicPFlcR4oNp0t9c4VMNpD7JRQGk5Ybr6EqglgXFlLQyF9pkwKq
iNjDXYf3tUaxtxgZUqaYhm9+77xPpWQKaMgkIM04F7qGrxgSRgNpDn0ThjwkzDWWXE0OlyGvdJP+
SC3OsL9ejeJft36qUPZO4bLnMh/97bVLwNzlIU+yD7TNWS0aaGa2+YaFYRVWFBwJW0+xsdXAY3IM
JOajEniyJYrZdChJ3Bb7uIsv8XJMWkG2T2vEBQmzzlVwt2yOCKT8vyvR+LD/zUvk+K4QwrUwvn95
2P7wqpJv6rpR0qN9ENmlrrOL4gcxhw6yR87yc9IJqW45/2jCfq80lQoUV82/MFoszQN6B7356gkZ
cfhRG+42m4O9rznD6cqfGRZcfJNAEbUrx4TftORF0XA/OW1Apxjc1DGiByik1il298iIAMe00tja
on2brGaH5odrdBh4LEIWtJc9lQg8fpUpduGdDQXXwVQu5KHuMg/zmdAJTtiBZh564dM0Qulkn3fT
vZDNIVr2+4Hlx6QFzD6jo8xy8m2a3JvEzafB2kS1tJYWotdyat5qQ98Naf1YkuG70iV/v835jjL2
jPLoYrr8TQk/2FeVNwH+s42KdgnYUk+DV5gN3quZDgu+uhO0aGNLPPXDEHc75mCbtnoEs6c2RQdD
pvbhsRfkY5lz/l0I/TK2vP6iYvqEyOhjeetlYp/ItRxXlk/F08gL1pCP3IzmVWne64lFbT0OwQsx
HyyyhNYMvXYyfWm4+8UhaswtbZpxlVW/fhOsU1tjnHfgfS89RbAWBOeWsGekd2W1GfOHfgnNWI4v
xDcceD3Usir7+HoCmhc3IbjquvneDiA27HLjaD5+n/nnpcD9OmMB1dxgEz9FlffeesnO1yXseVe/
EThur24p3N6IBvPXhRfggX1U5FrRAyR8Io6vXqFd4oc3Gm9TlWmDYA+hr8Ma0FH1WivkWpYbco1q
iiMZvOsydL93j8BQilUj3HSTDXxdAAcJ/yq2dl2LdeQACJMHSzEP8CyWryLZ55hXlb0a4U2tSDgG
MrUZpHlqYu+2Lcira9zsI9HBmVrzY/mFXfQMk2MfVSWvI39fL4+Y5XydOd8UWqnHRqQ/gyjsOWsL
Bo7ZTVnJo5OwD/UepZIc5b6PqWgdXuUaixid31Loz8lVe8JYOTYCf0df5bCsojlML06AsQTNOFtJ
+mqTcSg9G1i0bZP64VBBktaN/IOVNohmt6wGG2k7XD0IaFFobGZt0H6JLqnLp7Tj7MZc5gShpPKt
Xuo2KsGB8jbEFo/fC/r9dhXsUe9dASwNqlej4eWPHBuRiM0XS+uJcK8pvczOT+T5B+6Ye9SoH10H
4W/5RYe8/JkbL7qrHPaF+9IaSQ9bzi/UnxGCZHko85nLn+kdl00m1x6P6fpXncf1Jgd76WJ3GjWR
VqHDE2kGtUjk3mDA4jYaBBKglA3HDu6FyZnWzt9kbT9ZNTsiaje4IyisGyM9Bm66k6CLV2h82C5E
8qFHlrVNU61oMbSly+6BsOpihMa5ccf9PEKlndzwko/y9PV7Y8Fb9UMAT8U00q07ziczHTcx13xO
pb20p92YTIChgvBS+vzZXyfTstFNFX8sXtciAs4/VLuvgzSbkXnRtFrlxXtAZjxooz5Ydb5F6JHP
/6yIN2Ny557MVr4BkNnNSfThFu0bQUh6M1IwYkyHGoePKpIx+THueRLeeQzsE3NMbpSifC3gN4WA
Ilcgty5V+TmbBBMsZ7+1bFGzE17ckIVnSeTsy54yDbx4aP9QXpYsIjw4T3P4ia+e9z9km1nmdL+W
5JR9mIMLUSvcpWxCVsuexhh7a/KL4dBheyrGXath+jTeQZogky3o9MsDVj5/IyBh/hUnevzaN2Qj
byq/gOOlXqzyeDYQEeU2TNWWk1L2nI5GwibB7gVes+CqOT1/vdQdMq8V3olxVdIk5ETECR1XL7bF
h9MmW1yqWTHZJ5xWuLAmH30m7GcwDeAbA/JS3yEezBy8KzqIAA05CpYvgVzTq8xI5w045acilWtU
MxTLAZ89UcHBCfRLmAlsV+CrJwDKc4+yj9kUxdiM+nPoLSaHAy5sKFVjPH7W1ejvNIqdxjc2yLpT
ZLv+U+jxo4mgq9ea/BgWCDpw/oTaPS5bsa5JprDab1nwLHH7oPDnuEiVdSqHMlz3rf/NnFnhImKy
lr6MdU7KQnYZhaRXnn9fTtw+ODv4pdxqOs0cM2wZ6eZr6eemPHXjupTWs638d6tQ+2V1IKo6mT7A
0zphWfJ6NvIHU7YXJHA2mmc+fJGEyTrRFHmE4/kkNLNCzo3VctkbswOeFviz/EPg0VDk6gbg0fDT
dOzTsgPFZj3vKu6SKRPCNUYwc20EiumBlW7VXL0hssa9yZ0kI61VoQ74eko3vQjJrqVStrqGxnuW
sfSFSi7DkveD6XjDYAGNgmqRZGi+WGa62yCz7svx1kzD4yglY4dRbKq8/Sys/KZ6jCoLA6h/hseI
NIBiuYiqE4XFXgiTfcHsbody+cmjveSRbW2f6ja7WFN4SQr9tuzVRZuvK8r0NK52YwRyhgMY7uyx
RBNHGP0d3DiYvJJEBpncD4Z+nOPubQh3pZO/xcSFoM68W6qYr+tXyukioBGPAcdBM9IN+Np3tXHX
BeKZwDaa1Da7AaMUXkHQuUV3S8jfqY7Ze51p0WFwZiGAW640qnTvIGyw+9vyNDX6LujFZtnClvbQ
shG5SmB85shaZnVjS2OtDY7cDOAdUn7V9nQxkuFuWQa4nfBwFEulUtZ0eYyV0gVnLTt1aTVvXtz/
bMkkW87u5cYhm+TS6uzDN1k5fu6eLH30/eGzMXnZv85ez6GhR7z8uZyYWZaQznN/oNnJlYJZREX2
b3cLHsNY4W8it7BjKTjqPBqscicbb0Q4d6RbOicGXEzNG64mMOfuE+xhlfu2CEAzCxNGbdAYiu+L
X/0nLjXWdGhE+xR4BArPqHwj/Rb7y51sOX4RfND7Il6trZ4Jpbp0fv1mzf45n7bAL5ETqhD5ZpDz
vGvF7JqUnbcMVpYy7/Igv2mH6ELK1/emoy6ywtqlXsSr5K7tlKemrAMxPWz/L3Vnthu3kmXtd/nv
eRAMzg38fZFMZqZmpSRbsm8ISbY5zzOfvr9IF6pt6bTcBTQa6KsqHNlOiklG7Nh7rW+NE0uQMD87
JSfq05lq7K7mfq03nmKl9Dl3CFWYPxfMMnTuJ6hwNAzmw6nsqjzB8Vwzj4VymzbV93AF14Ue8eff
PpWDp4/LbR6IrszZh42j3oaBnDnLddNwwGfOE7HwzZkslxLf3byy1MS1ZFtzKbZdDv51QJQCS2vF
285pi++j5l0uUBP7p/qQOSHVCscOAyU3NGtr36XtE3xRA0VKeYlZm+enve7r4vXUKWwitafz5vQ2
u4mRml8m8sbImqx9qU4rZBVzuU5AihknQQLwfEay1Lspsx1V1fL2pEx6OJWy8lgDcnw8uUx+zm1V
b+DUgfhd69lW4w/4EO++DDwjavXOrAcgxE9xzEFDZQEEgrFhCiUlI0RwQ3AokjoZkbIa3SQOpcbi
Jps4sl6MmNVHzNnL6f3jHX/RAVc1dfapHO0H1X9ECHItBQmvMOocVQAv7J9TRO1r159clAKhx90M
bfuLRPy+abr2qTMMIOjxF6IDWb71o0dD1Lc1LO8mfv0ZBUnvtV8xyyjOrnlkDJ1ty50zIhxxBwIg
sNoBABpdDg7Rdd7d9yKJCMTLPtXpcm1aKDabBiazlMji4NEPZp9tRWs+A8r9Nupkl40O41xtKYfA
qKNPGAh5BC0m/TO+sm0NmNufV+2YDZPLN/EdJz16sobsxqn9nicm52rCiLVcZyFs2LBt6YTEzDhi
27r9k9UuBTu6aA6aNp5VJbEqXmNeeql0Ao3IgKyCD4Myz1QQQC7QTRiFuknKbJxTUzInP+wyBBgO
4dJqYjza5TYeZu8sYrBOI1HsYlxCW1SAEDoZcW+GYe0P60Kli/PbrdItbfvBj+r+3hAa2nqevc3Q
o+yzjOhSwJnbkxX6mOhx4UNpUrRRusBZRRRu5hhwvr3VZSGJrgySug8RQPUpM790M8+HHl86Y/2d
9XxGYRiISRsQq1ImNAUPoZD3Y530Qd1gyCEQ45FtFFdkNu5VCxTGV/3EFP2ilVOyEfl4J8RmSY1U
acoAm5JDscHK2qztdd0ND8Zk7BwLWGcYIWY5/QPCi14y9ogGAxDPB3GdTJKo2EPI4yo23NaBHkOI
hYpnTHvGQdBgQ+a4rHleZXNU5fxRoISB806SNH6tbawnJD6sMX5LgoZiVbQOjQdHM7oeFcM2IpXa
L4UJdytP8YCl6KnWMtx0q3c7dxjvFudq9MSPfiz2nYBDNtYoX2IsvLDaYwRJ5vo0yvb7WM03PY5R
XBMoOGjKc6og+kQbyA+r6L+JhYpfOuZZz0Kbs01gO6wpjGzI73RBAS7FGC5BCaI+7qBGDue13qZE
/5nhNnZTwrJ7NCd4z/nwVeVNhLdJbIVbdOsEAWUPeneT6PTIJql7u6hnxJ8Kn3jLJ7Mub/H6cCqv
zjUtAgI9g62lM/5aO1OQRsurrS+kOLazryG6YQbGFUWz9qUi0kujAKBrll4h7zmXverjuZx8vZp+
mRK5pJjokGOXkBTQRuvinsDheufQcCqIUCdVdmew5U6lPC6Nfcw8/VhbFMhiWYMxAncp7Fttyvy1
hgktES9xh3c6qVh+2Y0XcnosOEuyzF1pUwuuw/sqL5eMTXY0risHR4Q+fD5VRGrlXkIa8oW8qW12
jb5EuuBEKTOTka/4pnU6mxHD+DkbtGddU2j9Ov+aAuRA6kLzfzC8Cy4aaeXlXOWQWsUlSpbv8SMH
tQeZ55cphZxIBw5itLUj2T2nDg01DMrIlVDPeghDFjwALppNVnpmNgJCyAr/VzWvBqp93mMCBUJW
6ZhimFcXZgivpwqNpn+uaVeaJYheNp0f09w9d0K/s6CqTzmVvGkRZRkZ2wir1o3qYA5RijTRnM+L
fuyvYS0GtddKX2oes3+OUc1TszI36+SLprPnmyEMfvz1WmEcMERy2l9YksuI80HVH+ouvPLUsO30
zWq0MPC1mYzFMHFXmD/h1rFTi5ReHdGrJWv/AKlqzKlCIg9xqcYSxRx64wD1DeDxU69pkpvAAERN
EtWEKc4ge3ZfUCexA6bfsxUXqZlyK8Ja6/zE+aoaea4qSLLYeThNxCyv7rbkU1FVFU/qfzNOBuEg
n79IO3opqQKNke6KbsVEdXM4lNt5MB8Rs7PLR3wjevhdn4oN/Myn1OVyvMV5aBU7pByPMXpNPNfa
dyRmzsZIDytlorpToyuOXUWmHM8ojiRbZ4KhmhBGNTxKd48P6CWGHl3FdJmBNbnzj5HmCICE62bN
d71gt9dw2fvRtMa+ttN1rtAavH0pVtVA45TE8OTF1akGGVMTmjVVAdxUBLychNFogF7gDdOfPaRw
asN/Simp3Yh6NdK+cAQ5JyaO/vZLqdsP+F9pLmNe36Rdti3Ioehnw4cuHlQdDZ06G686u8CGGT4g
ND5o2XnvcX0VU9CflY47RWhaHOfqtPuX1WRtGLvvO1WThQOFBhC8q7L7Cnn/vPiCjG1bL8VlrGvQ
vptY/3nBxaIiSOxbmU+7luQkN8dTMY2Uj6q+6NU2sMSNYoQfLbenChuil0mEK/qBo9YYRHXX/HZd
5T0krX0N/5s92lBlmFse6Pg/VAUSA61P+OxqBc/Cjwbtk6BhuuXZ6/zeSS9gmp05Tg4mGrXWUIwc
0zPIQfhUWv4wTHA9y59Jo7mDR0E2etE3G6HX9+izcsE9ZQgELwap+y7S551Qo8BpiV+aub11gUsj
xINOi9zrTqo5fZJ1T/QJnxaXcsJavsxOe9HYHF0c27gWeMGo2D8tQ0rqDWeyMJyyc4jItl99sRze
D1t1N2TBoz+ONaWNE6RLv2zSvGU7gT4JDp8lKYngoCNjbNVLeiZX+xvqHs3PI30folg6Kx3Dpz1w
q6YtUd89te3Yw/62aIiHtIF1AwK5ehHKHAZtd6eOteXofYNweZ66hnGo6Q2GJt32iCNZlHG8pjb5
BP18PjVLTpPhx6Ri+ZzknJyBxXuU01zuVevSy2lPmfEBmyj9LyYMUcGZur+L6ueKy/ZPE2XXA5vt
ZpeVTB9MaW3Tuboy+uQiVC3wSI17T0tQjJDbKVmyx5bYWd42vV4fSqO/RCA35o9SfReDjfwhyfUH
iArdtsHK5efaGdWNr0VsQrMTezuHYjnReiAkqmYfy1EGta1/is2FHK/8ux7bl565uNtWTFusERzj
7ILE+mS5WAhvgZDJAgGNHgVC5KOpTy88l5+E7RkqSJ9UaRfRLrXRGuKTTiFVrmCY/CVtHlzMFYM2
SJ9jOEUPwhFOHfGPFUUf1RzjPbCxzPyOmK549eiA2bGxbDRHO8zrU1STkFbzPJyKIyIgOI4Q0xGz
1SIt4wTituOjae5nl0UBmP+LF85nYwdsle8W0OFLo4jy6gVvEhAKk9HeOFDx7Zx6q8ztO3SKe1Ju
jrQBr6VMAyIXrvBK0rRXLTLCRHA+f1HKgBGBv0/awzVWHkx9825GtoaR2L5eE923OuPKUsoDAu+u
1TWfGmVOxNo2MHKiy0LSVqpnN/a+NRCcpjPhobghI50G5WnaN3auudHimXvKPUHoAqgqj+6HCSSL
ukvO1KzbDIxKF6HRnTT3QXV6sRhzTu+MQ6fLG5ox6q3DCfaiBoml0+2tga0qHJ0HaEFhP52fdmcs
F6wgA9+uXejbKjJJT+C/eDO7Scw++PFw672khbGncHTHgAzH4PONrGGQg6hjjiR7M+RaCT7iHEgb
1+y5W+Qu0KOXHAkt85ioXufHn63/zmU+zbNdD1mYbeoGE9K3Y3zDJU0jkdmwp5ljQvU3d+Q6aIGs
WxqamsYgEQN8hgHGp40U78K0/FE2/R9gjvrf3AJPALhTGFJTMiv7fdpMcoQOQsUb9m4zIwhvG+7z
MtyG/Wyfr3IOJvwQW2Md73PX9W6RG6BWQUkRBks3fp7xnYsaZNVYFZ8JLfJ2esPQhhzy+z/crL8Z
UJO/YTkmoitBCPObyzTKXtAF5FjkGg8TxXmAtYsMvEXcmVyKl6zYSauHucOw46nhWrqCxkJAeVEu
IMIX7ED7Mf8DZPZvBvXIoLgspl8ndd/vt66gKDD6UusxLEZb58VoYNbgLEGJOxQPjVlfa8Xdx7fh
bz+R9RZGIPqDdyo+pPcSj4hFzIROCKhZI1kmI4DUVPkDfAzRPu4QQMdP/jQD/p2me3pUPUivPJKe
1JECqWnrL9PUpmwjY0ZvusedPBeCAwXrhujdh3xOyb5IXk6DuR7ScbqGNFWotauVxuPkPsRstMh0
KXpV3VdUbkYQ/YSjGt70zDjEaS8BcHAwLGFaIKkPwuJo/uGL0v9GOqKEmbDPedCRb7x5zycAEE0o
6mEfiegrIfH5Xp+ns5bG6v50INNqerS12/sycS5GcrrOP/7e3mkX8b3qyKdMl+/NdDDd/H4D7aws
Wm2FbmVmyJmXFi+ZzLNdOab0KNPooYvW72tjn63LWuyQVFGadPq5SYT4xxci38Bb0UyZOOI8cJYe
43EHHvzvV+LSxWpkBPJ7oP4MCG5BM+GVdTBlmYuHiLBdmIwcCtROlrogFQb3ipifJMC1iedCv0i9
CkRUx1kWMoq71XVcRgXIJmcqU/+qs2aQuhn/FwofJ4k+fBQjIc6iMlsIxfW9a7X5tm4K3acVddUV
w7NdQtBuxzYouraD1UNKASPNs5WwE8R5/LV22tkR98Uqq+dl4aMak/6StMkSkMqn7sa7wSNgBkcU
Pjha+nDhx21Y3Hk9aUtO2uxinSQEptt+5YruDCX2FRBLI5jbM4IGMDW9SqTyeMOKe3OpPg8lSAFJ
PyjQmN/5kzE8DWzlF9lRt130rdAfSF5tHzq1u1YaTgRPe3BAVvjhWPswbMkNHGI8jyjRNiimCIyZ
7BRNfXWvwRgyHNiYhTNezLNe+k6r3VtTgfiksDk5mvpGUM51Ncq6lS7sWD6kFqglr69RDeTiosQ+
4XshA2pqIBp0JHJyFmVCA4s59DuXHnKykYEHiwbpvrvBgNJs1hYz4lzPu0RNjgpZpPxJ5g6rWQIy
t2kVSjvc+nVjEUHQprpvs+GpAa9EwJDUW2eJI5L6bmFpLLtIa44J2Z47YbQHREyOn8N58AeQjdgV
o53OaWlbty7qGq9BbQbhseoM+t8pZW0Oxs3JLkAOKmyEzYydCJixuHcyG4C0nlLAT3Hul5pxhui9
Oywtf2sMjW8rpRpNs8yhjMGi4r6MAcA/uWlsiyKynwmMsG1vFyqVW1SP53bSn/VtdER3edPZ9A5w
kR0smkOAudqtHndHnDv9Vo8K2w8R8XBWfel7hD8Do7TOJvwW9LLwEUtB4Oo5uzvrRVzoRGmwGvoA
5/eFo5/zZVP8qzvvjTlrSGWhgmr7xh81DICgLTq/GbsfphfxValsnh5+tY9vkldvgtlgljLguETA
Rk5oxLzkt1EUtYFMvB+o6j4Lu77qI7PaRmO+bqXT++7E4wT5a9mlCx1SrD9blxhSekP4Iuwx33pk
kW3CzFECXHFD17AmvIRBDDe79XGubZdosnEZckF/WFreq+Ms4jNZX3TpekrO/vvKMkgKzrDEMuIm
znWvOgo0PS+nbKsvxlFN+EQ5bqvQpFSlQ7UxBXO7xr3ReHQ167pwrWt1xveUuHuQ2belkIfQLC8R
cyjC2FNhs4fU8Z/UlPb7vc2yECZb1BTUOrZ8Kyt3Z7wpTtThSx0xuAweCiteEqL0ntIxXuBZM29Q
F6vammYvz6eUPpXWEviq2ZzR0Jitsg1coXigSk2jxQWNVA2rEnMliJlhYuy6afxaFDQI8pZmTGsi
AWImkbUJ2bvsjwm6kdNGqeYfa++cqdGd9NIfBmkJlXFfrPErTOBdXcOD1KcRjQHjzBDG2ElcnCuV
+whUD7DLudkAiaA/hLYote+S2Lxn96H4R5U6ucVBLvNjMVVPHWKNTRtfKaF4OdJTiIAdCXrqTVmc
SccD3LQ+6BlHo48fk5NM/Hd5o/JAWCaOCEU7futE8PRxBuwh6j0ZQ0i+h0RsUvoFakyNq4XFzFhf
HH3e1wJEjeR0N2joTIiRuo6ggTH3N46jBwIWkOxmUSerKGRaczoNY+al986ZM2zqpxIc9GZwCo7k
Op7XUTV3pFRWVmTdbVFcyty5WOyQcVrVgjfTxJkarY643LTOu8tzvqiPf3X9/RsCxEdIxunQ5YQl
3kjphrGnBm9HVNS2mu+3dDPEZ7PRxg2YcxZw+5pZwMpv1QaqJRYryUgGvIV2rX2W4Bf/+Hre19TQ
sFE8SIlnRVCi/P7CxjbMm8gGR1843I2JWyl57PSeCdfHH3T6l9585w7uDc/Bp+BI5239iBQvbKh3
6v1aH12mUk2Faq5SRaGnmmPzxCvWWgGJqd5OCPqpqeX+aMb+2SEwzk/UfcC1hph/4ozUcp2wIPww
sXwyOqU/1bQPmTuAZbuImRZzAyGTOAV6ba0W96QOAq/rLwuSM1UXuFJ9UzVkRelzeZqnitI5U1J+
L6KBw+njGOrGDzekNvv4PvzdA4BcGxm9hW/fQqvy+x0v+9GV2GOAzkH52nhV9IL2kqEYumW1QBYd
jYFT87VhIDZ36b06+sPvJUWuiX8shfuHAIf35wnH0S2E5LDCzffniVwC5K11vd63OQNYGLmXVdQ8
WBJBSUmuXk5Pelr+9KHm+2rccQxEOhTEhi4c9+1ZrtJ7V9iy3i+TS0A8G5pXJ3xHp57lvL5Y+nBt
OAyTxdLiTfdUS9H8VHpTkDvtfTg4r4aiR9nD9NChLGK1mz2yBXh509Jmsrp+booSCFx16Fsiiymy
Tn1wLLOv63h5aiLWEdI5Tktf3dV6lUphJmvCWMbiEajUF8Yz8EGhyVjx+Ic7/jdOCn55i+kM/QZ2
ybd2ndaasX7MrAH4/DhD0VAV33vO5xtBqwrzSt9f2tCJiR2wOWfTUkPoILZktv5By34Sq799JyHY
8zyi7bVAW/3+LOacaqeqkdX+NCI/idrMiqGYcOUW5GR44PnnnYl2aVddpSAVdrVnBiQu32FLZgii
BHhqAg+C7tPgaRu3B3Q9qnEH2SvH09T7pI8yyq+6fj0NPW37nHE4E7TG6+eNVTaguXm0w4HeTp/R
c56+WhFujhx9IoazlxmpXxx9H3vETw1RhifLT4LJJbY5RRpW/+SM9plWOw+nqU2pxHlavpV5d9P3
Erag2nD7iWlO0h9d6z7PaUqbIn7Nx/GxiHCzLYLcowxYKoGa9F0BODMGIxYupTvppJ8zYTLShkWG
2RndB8E1OuHUZzXHgE2UNQacpQjQkWn5zOHNcPL2YwwyIxkOoq/2JdDVnyubkpR5S/QpXglap1+n
s7NrUXc0pgdtokbORhTRM/sNwHqUYmrn4ce3cZndrgSJ/GEVMt9XPDx7hokjEDeDwND1+zdfu2sS
t2jO9wZoFajJFvS4C8MZZ+hR7MgGzbfCbJ+kBUqCWuck06DGlcGwdJKzRO+zxyF3oEhhtMWbGLV3
o+T7G9AqBtwJmyORBlZsGw7DdhjzS6VpxqWfnRN8fzsbLiMqa8qo5Es9WET7qRP0HVEDvJgeypZU
0bDADN1ng+6ftMalxz+8pgvzArlr49mi/VMwpqwY1Yb68OlfXqY5tVDAYruUQmKD//0GtZFpQLug
RVk6tEKHeULfDkhsn9YhLjKP+YkpL6KWnD0IxfpxRqlK4sTOdENQgrwazRgePr4k5RF9YwpxJY0D
g+4BPkj9bQPBQ6Lh0cGv9oLY2S09jrMQfg6HbGNnToiOrEi7mtf+XIubFzdH5RJaA9TyLEXOYKId
gTU4oaJ91NdLp2mwpuNM9tkVbPiv8vwkjZo1dCkD6lcRG9ddxEnLKz00f9jrIBwRxVIpyAGjz4zJ
gUjbnuOODWmqfUrBLCaV8FWHJ4nGp75icoDQyu7Qd9nuYZgU6C6fr07z2mltZUDjiHM4oPm5itD6
5uJusZA0o79HR9iSUkgM7EYUzGvbGTHXgm3VJ+5ha+dQYzXd5dAwxWfk1lOwNm2QJsDd8Rydg46N
mM0tPJTAnlA4PhgG6lHBsNNL4PA0Cumer9DdYUAiGbBn6kMYzCi2sdsVtXkpRnPfTesfWlDG332B
dO3ou9B4EZatasNfWmgjgIISxFK1rzPUOSOPudIhYSgBgqvjqEldAA2hQs2LMJ42OCucGsEFixQO
eYQ0+PtaWeEwc1AND7cndduKnMGPc4u7NYNiVkeulViDDFkQ+UBsalVDYyHP+8f8U7RQR5a2SYSw
m/2hpn9fRrgS2h6QQAyo3rvm7NDTPyvKqNprrrmHbY6jgMV5rQLazazvalCVIzn7+JWQb6tphxeC
IxsNYZOKWjhviqlYJ9qgzWjei7BmHE3eo+3RwJ9W81tC+O9JJ1a47guscAxE1No0qRHrT3LbkJbI
a82JQ/X2m9D5KjMIAmxbrtM9nX7g1fMRtfS+nvUjgow/rcHvOpKni7dYhllflIfxTRvOXlzoqehJ
96033TuRfZ41l9bU8URSzBZTdGEM1a0xmDc987uPb9zb5Z+PVssbHkpD56z+rgLJaqtD6ZhRgXCw
UrX/olH7mwzO6LuwVX38cT/Xpl8rDYedguUU3z3WYd07fZG/PPpxO1b22iaxsv4AlLNMDp7EcfhL
NaKiNVtnO5tIXghhoAPFkUhM4pLhCy7EuQkSqCDbIgOzGrWIy0EAWlMIsl5SIy1SCbg53MVgCNlx
Gn1vLA7z5i4OiHVqAnSPr11GOEhj97SAJONKqXdHgu+3uKUReNnI0yoHaQQ9T9Rh6/jQO3I/2frX
Lou0C/1AXxDVR1+NvHkFXIq+3OUW1m8c2ZtEwXkQZh3bYSIGZB6+VPV0i671aVin+FAYTwszsN2o
c63CpFflRGYNvWbleSz6x14S0ewg+oV6jGmaOmNrAhnyq7obgm4ZP83htKutrAkWC0HR3L1Gzssi
mi8C31cwGitn5QkFNqmOpPRw73ABu46xd6TBGJgD12apiLW3ka8z/Dm3Gw0a+NxdSfisDCnzYyQT
WtDxsbDlguIpvMxL10WrNLzM3voI1PUJ6xtdWpZOTzwJZmQ0yfOVasq6nPQSj6B31a3xI73vs4Iy
HgXcWJJS0+YBC34PKpZJgAWnJSb1C8pBfdEb9AkTu94YozhL6pClXCv3pyYVrpmnVWkICDTcFzm4
XhxkC9F1Qd/Et/3IMckumnLXrvqhgyGyX2WVBkgyEKgJDvFUEORjrGDaTVD1E9TpfRrWcuNac8V9
6ooLb77X6jBCTXRf9+YNuA6oazFx9oChXbod6LkkIZZNT6u4EUtgWNqZLMyK/2OYSH24fR+/GadW
x+8vhss5SIKFYEMQTFd+3xO8CDe1lnvuTl/7iHw66VH3czilND3ybHFK7YQZsBuqPGoceKDZYcnv
bNsHFajtxjz/hlPraKyLCTHM+8ZvkWB+yshrbpPvdy7bzIVsBgjx6U06wEeu8gy+F+6XJI9ftYk+
f26VLy7Srg3lBUzNmuqNEDw6lDFyKhfGWZ/rvup/mmVb7tZMAxMmwLJE3RIILtrVO+cc6qW5Mb22
CZqQf8qrYVTTkLzpY/kA5PCTnoxPpdnzY06DWwEi1ejOcip0z5ruQk7FgSBACtRScfXxHX63ReCj
Pa2umKXZJMSbTTfsa4ILm8zdxS10cpp5HO7/tLy93dgxoWOadUC7AiLTLfHmS2yoRml8Ru5u6qbL
gl91U43MBRYkRJvccu4M1/5ukdhQe9pXA6AavTn6tR//nu9OlVwEG6FJRU9jgXX9zXYSaa6dEmLp
7LyIjMF4qRB3RswhtJIcu2W2D5D7jpbWPLsGwxiJpXCPQ4jkYkFF22d/YlLIt0d83AvqcCs5x+MY
Zez2+5O9NJCw06JySK6otV1dfOJjQwYs2o7g87ziQJemfHQE85qTkU0TeBlRPPcECrt3nU7YmV0y
pAg9gdLRWYMiM8iI6dwAR/C8+/jm2X97sTTyJS0Q+Bmn2vuX/SnT1taRxMLsbLz08JGKx3FpusOk
aVvJgWTjhMxYSiEosyBKQCrUxWYoy23eCG8zxUt6g0WHV/c4J611Df0u29Tgb4HU2Whgh/AeXC0j
gzA1/bVc7g3HDrTMWbdk3ARFy/yMQPtD07cQZxk8hQpoMO2guqU+wPID1jeDWIXoy6CzkqO0av2+
qYJhHvZ0m5vjoN8qTt9ZwVm1iOP8wMQDapQULhMk0HcqV55H9LyyFuCwK8HKNY2tARHIeZHb5nYu
9WQvUnjbRVXetEkJ27TiFPvxTXbfvYqcNxFb2GDXMBFTJb55IpLeNhsqOfo1Mj3A/rtZJo0xqIWH
jTwBOBwkp23c+jkPQVyc7o/DtKKhVrmKS91FWRhm4CnbHx25Onh01hBgWP05jPGek3ZBXllirlQK
86c4G++y3Ov3qcCtzozSqVJtW88d63/xw6w5GEF5+lGsxnM7e+VWA3bMrlsf5Eh6ksQgYvQXmWS6
huZI+O1CDeug1FlX5djMx0tLVK9u0UGevaJPy8SnTwI3YwanWaqBXUdfcPyNm9zu100hKzW26O8G
0Ge9XP2ilitBevYRaRweTlcEJrNEmFXdwahhF3cI4n0xvvaIsbauevRmy3toJkonZw2/LGv9mQyb
fpu0LeqjtGaIB1G5A9rlUIRftiZpPLVRATuDzZsQcDQxIPrDzmW9e2X4NlGuSBY+xBjG2+ZR7Xlh
AsTK2wE8vKaLcp4OWkvLZCTKdbovCgZioiT7O+SMlTVq8gSqxZc9t6fPIuEXPPugGHOyeRNmhzPb
SlkoZZhH5wXFP/YBq/s2Lswj8+oq0wkVr2DLVuC9HM596zg/CTIVLrIIwN8s6xtWYG2bGDwBZRNZ
10Z+Mc7RtOOR/LFMxTM9LoFgAadpqanQIPuGmCkYnJJLs5NPCNVvtCoMwXnkIEATA5X4wu/w8Tvw
vuhXPReSkn5mUL4r+hc1MJ/VXRtznM7Ip3PhoO5Z5j5IcCjSQNc3unjSUVFuFy38k5WfoTYv2W8F
hykoVlxLjbsItH4LsIDVAKx1AJY9RMOd52VnRhLfGGkyHbK+II2kLYgqD6MO30cJn94Bzz9q4Wuc
yfYAjfe5WSsYjdHMUd9VD52DJZVMi4bklQ3ziS8txNLNPDYcABlUYgAdH5nVXE6RfRWuVrfTkwGh
0zmpgTdjnSGZPy2Maf+UpfHtvBTPTCTgpqI2RLjYXLZQ67akA2a+moVxAvwx25O162Fi+HJ8thK4
uhKYOUJ8niEJzyGd7c9zrVMV18QygdVEX302GOzH1FXAQTAxyHzGC9kJG+y6ETFSY69MF6O9rOfb
rK/TWxdVotcjLABehGwbPxWzIKzt+fTUuhEwFdu6zpTWwBmByeRFHVQJLBotGa+kmd/oKRI/R9rH
3i27AwGbZ/UCkdhu8bmYNraWLBmf8z7WD3orbuIpkxeqpwksJt0ZuWajM5YXnfrNAXbwCwA3oNWd
jcgjLBK3wlfJasf7rnZuCcqUd1TfdMI4T1Dw7NrCSekIzXt9MlCUUu4WmhkzS0eTMFlFYGnlssX3
Q1CzJpCeDaMTRPG880x32bWl+Ap8l9nfIFo/FdbiW61JIa+VNbpb/ts4xGswh1RuebiPvPB7N1KI
Ev0BvcgrEYo4CD4xDV3aLb2yhhTxDYIozOxaZOzljPS/nzJ2Tlf+aa74tgfhkJFJP8A48VlU2fH7
/sKIP88KeAQ7IIs4PR0z2kVHnmTaeDmlNTN0x+I49PEb7b47S5s6kwoKHMNyqXdOddkvpUMK1s5m
smXtRhkXB5ilnzOP31t68UWYzFtROwP4K2RrBTFlu7Ltqg0JciG5Rud5CXM+VX4kzZ2vgHKjCW1R
RFYdrhLN047L2sQXMGq7DcxrskfhArZRuG8rmmlpHDIYracKogNQiMkFtwa2NdyuQ7Wr9LzdReWc
KGGIxqyYXZ7T0at+aM4WCqwdMQjj1g5hoJyWTaOab9FdDptstuLNpDhJcepceTpu5NOKvXdFStuv
aJ9nJb/RpXk/jcZTbcgfbXG2eA5a7OQbLdMBZbp1aYGH3YfYwmhTOnvkHEYwRYlDqWRaAYkpt1iA
ebBp7gQh4fFthOnFIxTtJKGw6hLur1beggTV8VMOnGVp/O8nvTqMyKi2hcGaSV4PeTqiuG0s2maJ
RubX6Zv9nyYfXiWvbdVVP/r/A+hDiczz15vwr8AV775/gGX875EXdUFq+GnI/F9HOW//CV7EVvMr
bPE///JP2qIj/0J3yX9lM+XwfBqj/aQtOuIvmhy2S5OcppPNovBP2qIUf/ETRyI6YMyKSIXt8R9p
zvzIoDQFK8hJnFaEYf4rtMVTMfvLPqvOEYYpgTHb7MFgutQ+/MuyULdaM5mlbgZ6mvwYHPtawbdq
EudoSYDfTvUgJ9tJ7a0PSSSP9Wp/cdpojz8qngbEQFp0EcYrXid7XyfWTsfzn14yQDnvJwvFPMDY
cLyKJ/G5kcYe8dKuXq19uraHFuJ2BiQvry90KhskI/YEoYXl3lsZrKUtUNn8LLONo81RxbKNvULf
maF+DRBdte+hmO6W2gvcvLl3tfoehj8vqQHUjYzFgu2uf1nz+yVCaVese2u2d445XTm1ewbT+5Jm
0XVpzp9rGiZ1X94iyAzqZdkDPMef1m8XGT6sS+5S15oPnR0d2gl6KiofKPtegbuzPeCwGoFr58c+
ciiIOxx01vhVacaFy6TBVIIPYe6N0D5rGAohSn0lsIf1rbg0AcV/vL6/1Wj//CIdmDcGDxRPzpsG
wlK0souFZgZ502zJEDm1S+m63VjLcoN0DycyPRn8UAHzLn/k2/n4AkzVxP7tSaKpIGir2xYKY3aZ
Nwf7pPHcCg5hGDCfJ5iDpK6h3c0ixzq+WFaQxUjrw8xm2r3eQsn9PJYJAz2d1lVB3NzG2XxfjL4l
cRoF4JgZyc7RwyKAfHQ559R0wJh97LnaGSTxTbF2zKOtvNjuy+kkT2IY40508wxUbnNO/6gKrUPo
GReYa9QIOBTB0MnXZcK/MYEUGUSyXzuqLd6/R6ORF6EzX7npADY7bs4ryE8/xyr/a8v06/xvr9U/
ALX//n8JY4tngLmBYP6hRgiSgcUvD5Za2f+xKCsu7///f5fP356z+NcFlYX4/T/wc211WQtZIw1b
R6BA8+Y/SbasuhaKDZZPj+kBcvx/Lq2G8xetO1ZcF4Wz+/Pv/GNpNeRfXJ1LocT6aiA0cP6VpVXn
l/vtldDwKDC8kDxBvy+qZs5YUc/6+JATz7IbuHpa+mVu3FgEIJIYr9vAt9aOFryjle5+4U/fLEIj
w8lak1eYa+MuH+qFCHEWuNlvS1e1HvSiuxRdXXyr08KjQWPO5WGNOcMQWj4Z30XmOY9FnXZHBzXA
zBG3ICUDYFaVNJs6ijj1Fm5k7lnd8ITRbUyMbNPSbYNxXlnDXSct45xAzxBIBi/c2ubDN8em3Am0
QtnMs0l8J4ehOzRGPprX06JiH+PFSC8gKaT9jonk1IN8QuKyi2fCjIJuLbv/YO68mttGtjz+Vab2
YZ8WLORQt/ZWLYNIBVrZQS8oWqKRc8an3x9IyiPaGu/MxdRe8s2m3UQ3Opw+5x+AhqTI215ggq3f
ITGEDpyrKcE5MgzRqg9bElTsWgH6qiA8IDKrUtcihZA411bcpFcGhoovud+H4ZnlqjhKKmrue1x+
Hdy0raA07nBsxbsQcZD62cd75MLyI/UijNzqMXUqFdFPT76PFFtEGSvPbgUjdm64jscoLYnlrGgM
pOrCFMdwsY0Xuhd2uAI1KkpTiZaxZ9moCEmxk53VVY73oSNX7rNYAVemlFeG8lko63U1jQKqsCkY
y2+xCXPVDwNqAiS3uWo2wFEgCwjZsxwU4mewHD569U0EejoLrf5jpPrOY5oPCTOyoOC2uXrf5ril
fGkETwJRBtP6vMO8AYCDUzePbkeFomibFmiK52JL0hjiowldFM6sji7+oslklNvQErzzpSZbplEV
zrknamdtn7WXeHYVN6E7OD82ZIA6NNsl4aOvBOWVj2xSNi3ztFzquB4sokaj1NgVImJsepF4XwDA
OV/cBIlF/F3I5niKa86kSrE/OSBhH7Q6aZppoZZIk5ulYM64TJjrJM31YmZkKCSAowk6cMVSZGkf
9Ax/M2jMmT0rOzKlMy3IhQZjykIQL5sec0MEcLNEXfg1COuzSO2NrZq3QI1sFyL/rI58LV0ONxrY
eVYESK/U8vSpj7PkknxSgSu918bXcAkxHyFRBSgG24KoWQH4TI2ZoFi2AJDJUfVpVUPdpCZtWv6M
6x7CAS3j6ZMGV6hJR4Vif/P81Ogu8lC2t1Cm0w996PVwm32FdAGVEVINaSWa/iqFVPsoQIpgfnUx
9LcgrbahUHTtErhN/QmrE/j+UthSDTdAdjUrN7JDYaVhhP5BErwkWNQVsRVpvki68pO23Vi+YN2r
ra2d16oE7tX13LUf99ZVH7jOIpOxMJW4t53VpOSmrROAj21F11jWuK7PIMjg5hpC2YUVQKIdQDp6
H+qzJ0a3cZTduHiSTN1Ew5fNahMKWlm3ZjtzFmbTbegMxLsuSp0XwcZ7yhXFkOjFE6Hq4y6tilC3
45hnCqXwRonl9KKTVerCklGvEyjTT44hl8sk0r40FXpCQd7g9xI16ZTEJKpmKTmPdmBIlkWFCfEO
0eQZ6BmVGQLKSH6dhYJ6kQoC26aapIOmjE6SVZenmK9fk08MFlnUfAmUPFvZmGGdJV6KkpgMVkFO
1cs279ckQla4yCCaW2PSV+s1qU6tDbaOQI3fDfKlO6xRo8AGoOnQA64E5Q6DGZ1EZFtc4VDkzBQ8
TOZBr98AzmC26+W17BU9xseDy3ysmVAqEw3fSSTy1oUUIM0rUzR0y6YhrMnABrsFd8pcA8eiNcll
q9jSnMKggvQciIqpie3RAlrrtwqz9VxJc1wx26u6UK9Jsc21Sr3od+YoeN5InjmIF4JQKpdCXG9b
MD7TEuxL1fWztDNvjQ5lnpLCIFnGz7nlvuDo9wEPVbRXWnSZNdKPhXuBt98DXk7sDmqPJfVnlds+
LjgpctGGeQac/7PsyuvajLOFxgIqzfZWwrA96dKVVF5S6J2mjYfYj7IIbNWaF6EI6bxh0xOVZZax
ucJNAqZ1l2G+2nQRTGec6g135bIcAQ7nHxXTXQOTXThAIVjuU1u4MEBYYUhrxsHKcbw5Soq2/jHV
B+SDufSCGPqvIp31jv4iBdjLZHNNw7E1rcqLgoEFlzbHq/lCM0iGFg2TtDY5X1XpUsOdJXTjBbIO
warIE4PUvPWE7LF1Ts81Awa5KCBQQ0LRjIFbp5e+Hty6xYeouxwIxgKo0qpZhk52HVjmZ0LQcqom
T7JddDMZDaRZDtnzjiP6Nsnju7zJVoqSIdZiQZ+IGrIqoEAvsUisp7brXlYwOOAtoc/gxdU3kHuY
6g3v5Sk0MClM4f3OavJh5BNdsI2lJF0jt4oaTEr/kO7rlxVUnCVmOsai0obTvLQTashSeAlTido1
7h9zItlsFmNqg15EAKAfqVUg+7aCPVwXPuuumF3a5FVmZqeTaMz8ag3VEgsRSLKDDFNyjrbtC/sO
lshCCpR5KGbz9r7GESrSclstWk0c5MWaNP1c+FDOp5Vq4YJSqkW1kUuxW4tRKawr9HDWVqEFIF5F
yX8q0rz92veJe6eajbHUGJsLsJPtJcKQGYlXaCaQjuz6HB5K/DlJXGNhKCmmyE1Y3ZcVZzx5zrq/
UEwJby7dl5xLnZKxRxBk+k8g/sTL0Lfwb4yoAn+KAQRACOgpHgmm1iHOiBwNlDC5QMnPA9EfzdW8
xJmDCePmK6PIoUlhwytPRVT4n6uUVM3UkKoGuFgnxueKKHEn4cjoo1knQTdjGkUWV4embrYYGyZf
Q03RH0q10kl1EfvhTVLnxScpUZFcy5rGmsZyF7w0Nv08QxEtv8vAYiID3XTYPVsgaM/a4TiD/euf
45HnB3e9DIn91kV0YqjDtLApMM2GU44aMQdXEibJnSO5ZvfoR2JnnOViVyjXaZbm6zCItS9K6IfI
J+VYdhVNHK7dJCi+tK7jfsPRKF3jBprcVX0XXPh6ZICcQz9iaoSBufQz23eh/zPJ7E4CnO5gM7RS
Y1xI5oJvkSTEXCUvKDVh/jLnOhpkK7REvTOAzepVk2bQkXKeC0IyJW3vnhpWuvTUEOk1coN3VSg7
H+WkVFZiqrhLdZCMRBdS33Zsb98UKnyorvRkzBAPKJwzK7H6CwRBmscoV4HLJWqd3QaqHFjQMWqt
WVaypF3h4y1LMw79CC3DuCXWsVMtSZGZMvEoFyPTO+/LckBGNI54qxS6/Mn0G2RPbaqWwGEi17vx
Sj98igtPBXylaj0pkMxEu5RS3xR7IPGbFZjFDH2ffhGnjXQeqrK7ymLXXgZV1T0BhdLuLActIsTl
ECJXVMP+DL4Qq+Mmdrrr1NH7c7KkWo8auBrc5HWsncks4A22Q/EdpuiUyOCUsPU7eHZOJaX27jB3
REpIFWxhKyHk2c1UU8I9rW1B7k3xAlOuc8kAuqDW6Re9JXyeOXKQrntexGXlVugBqGEdX8deId8W
nYRmoiw79b1OHfNejULzrjG75ipFvoCXimjKjRji/CeEJsg+mEHxEi04qpEdIdxl0uCKIsZcmpuq
7q8SDPc+SyWzEBCGXD11ZaVwZancqziw9GdsvkintICsthjp+ktM5a3bTC6K59aR0hsQTu0aERTu
AkGfF5wvAWhjqavXFCy8e9SVyOzIff7YI7D+RPHT76BPYN2jqx6rBg6ig9Br5pKPEZQrv0qNCD9r
ybyKOWKZg6XEhpRU1Zda7dhI6sy8FxBSFREUtZ0vUdqpLNgUnUMBL50nIcoGJIRQJR9Sy9eXrpka
14WWJXOkYmQKAEiVTD0PERWoV91Xq6+QcYWnEAHKolJUTuvcLB/wI8WazC+IqueK45nylHHubrHL
MdEo0pqPPSVnfITiaAPIxiLMwWOMSmvffNSU2LhDeheynpwpztJy5OZKchxExiii5LderuhI7RQy
4blUVZKEVmBbhou0cnPvwvB58mVVoieEnxCin/OILL2wKDuUSgOcbe8Dp7fKqdLHRDhO2ScXGCgQ
gLl1nTfTzrLLew/KYMTiwpxyXjcW0k5mL/bKrJIzHZ2ursm/NKWHSg/gpp6UNoL2Fx7FhmSulTrY
VgmzMDTBvXLjEADLXC1M6S6ojawCd1+pVHe1tL12THYnVXWzuwbK7xNuXs0dEm4Fs0lzr1RUGdQZ
ps3gLAqtgG1IwISdmGE6ZkWc4xb3UQDsaaOlyDjNJYGL/I2pRbV91tSaujJCOUnmiFinSIzUMSrQ
SGGVFLqwOWQ76TwJkELd50slLop+2VsNyFw3QEe6wREAHJJT249VVclf89D1tjX/rVy1gAyA0KmQ
QSkOd0lCYhJDd09ww3VZp+5VUVrdo0DZWLuys6a9wXyiKy5LESiAkpiISqutJC8I8pFQ09FB3GDD
Kt+JsZC40JRd5GBybkPhok11lO0KB5d7C9HHfmb1dGja11lyRpohDuc2zovOWeaLyUaxslS+8Wsn
xHbO7R4rKnszxVaVahanScMxliJTyVWO8MWOBkxaC9QwJoyx551e4CSSQ1RC5KUYZNBNp8zdq6zv
M+avh2z8VCIQ/WiHSZ8vcrQWPiShJ+N7DxcbAr0UoioTtu0NugU4scV2GCEUHKSbDtTjnBPQvrCC
3DoLY4e6iu1iIxcmMlOKa5H6sU5wgEHtIHJvMJxRhbkt4AO4JvksPNRCjeeo5ipQfWWSJvKyVGgt
YeY9dyE+lpz2knPHKTjoIxKpQvBWIpC7pfmi9k12JQpFNUiiJpuo96srMWgEMrWB0n2C0ItlXVyq
F2xX4uc0bVEp9rRqiYBN58y7WOXWZ+aolVsQVanJEYW2flAhix2Q4E6QM8kVWU4IiBJvmWAT+sEQ
+3CBQ7hLqBD6xqUTS9iNQzNZtdwkl6LH10lVFgtoFPkTb9netKZfKrgjeOqZVYnNo1Mkxq3TS0UL
JJNEehiqA8WstW86t5S+ABTvb2ypjBZxrkD6KEwzp+5rmOe6ngaXbScrFy08B3vaGp62TAJR/pTl
Pbu3g2cxFF9ckM7DTFCvxdoTeHdNR5VWwgTyzAyqfqGx1FeeUDiLwGr9AuwC0FQ2V9htvQP9hCTa
OmGSzkOwJfnAdgzPvab3P+llUG0T4CpnxD76ja636j3HERK9gtY9oAnFjYc6K6qSvl4/ZELqcLGn
joq8kIzQEGGB/UWXfPOzT8DyZFoOat9FVVseWtUIP1JtdC8UMhg3NZepfJqZJhL4Clpra01QKm4S
oP5ByLaoAMS+f52HyM3MNTESuKJWxrkdOahY25WPYqETOx9dX2iuLcHRnnWxK2/KypO+ZYWLNIDl
c40w6g4+qRFmCp6kqvQplRtK21AuSpg/qVqdqxFlPAVryltN99Ej3inmE7StAktozwmaBtURtb8U
huw7tVSkvImItDW2Qu2HPmFkpjknj8tlWbZuPLEM7205NB9KtwJM0lWpPMBuGv0sC5AUchW5XScJ
pucYLDSk6nmD6PLqau3fJKhnGEauDHdWdImpE2f9qlNbg/qLmi9qhBHiuxDb0Y86x2M5N5XMCJee
FGtPgdp2s//qQRE5UL7CFXkOd15LWF/Pg4rdfhq3MvdeLy4eszzTqrlkYGO5rxH8v+XAj0zb/ppL
2+EZ360k0hLZdWebDN/uTL0ekp+83P7UP/p1Q3+u+ohbF3nko8rj7pl2pnO/aiLc4E1XvZBElzXM
2uBKksSFi8eHBHSYxM7ha5OvsX/ToZHvfujN2PxR73/dsZ9rrj+386sn3/vhnb/w5ED+lbG91ydA
HICZYjy0/xz13lAmQ51TNiXW8PChNsBon9AgwDcdQLJjh0GeILllDEXdd4dBmmALJCqw6v5N/X/m
Ll/m+Cg6XhK/rfhIAzjlzyyAH1p4swCo5AAdk8SBMfhm5hvWUDzXTSrnJ/ruFdEcGHN/pvc/OEe+
6b0xgbXNqx3cGHefo0EwzYkKsR1yl7wfBCq1p7YA3rO+/Ku7oMQCoIMgu5nhbyYBLpeQGWR4L78P
z2n1n4KmtN+VfjiX/soZMGxzKij/gW32pvemMcFsaKiXHubGyW1/YGWQXhjknsatAmUC1Y49YHDl
ezMAu9evi7IlqvsR2G82J7T/S2Bx4NAO/IxRI6CIE4nrjAyWfd/T44FgMxwYw4qhnVwYABRp8IUd
1XvJmkDpZjuFxLr70Ms308DQJ+icYT0yKKCd2PKHADT23cv6BMQF59zhoPsxBBQnGgwHTcandvc5
uUWgMG3H7oGSNAH8z37y2ktQhW+nAAehaAy0+f2Je0pbgDbAgsfNfw1fZrBY4OePe21NLJ1FIcMI
2n1Or/P7A2B0GKRMwFwOwKPj125J/L08IC8P8c/JnYAcz4Pi0qjXz+aP6B1E5uGS93bSaxN1EP9T
kdXYfU6u96xX4LfK2P2fHRCWo8lLRshg9zkaB0udqGhLQofcD4N4cstA1pUB5TlqFrADDkKo5OIP
c/04E0AIgLbYcOk+DML+905oI4TpOGCWRw0CkGkU70UVMbP3ZoLJTJAJE7gOnOqKOASEY48EWZmA
zpUGFeD9QBwHhOSFUPsgZCRBvfv8uzIDP9xsf08PHbaG0eNAR9Gvk5SB/Lv7HG8N0kRGd8g04Oa8
fs0EPKFVcRiH0SekCs1gkDd8cxN+c1RYXCFJI3KH+j2RdmLjgDzw6EFQmAwcBEiC7pf/D1ukOZER
k4ZycThGTi5S5u0MLtijtkjOCXlQecPK+2gpGOpEVLmLMwl2v3Bya2CQ7BvVc9mcoMmjQF4YkkV8
fnj9xoRcDGhx7fD6Ty5ZJpHH32/U/3qySBInKrcBsm7vxkrclclGyJwNhzE6uSszEY40diOQ2A3J
GMtA9t+dCSQMqKpQUznVKzOPNjpWUtgN6aVGheT72ffmSDA0siYGCaXXr09vOcA9GrsnKNI+efL9
hvjTngCZRZa4Qe4nyukNwp7BODZw5g5JIpZIyXx/b9Qn3J6IDrRDfHB68SJk59H3SGsiobQCj+j4
ZNQn3KC5OCFRtvuc3CQYyoj6oHcz6nyUtKFkRg4FFuprMPx2QyBA0MhXILCx//YU4wTRINIfOQ5c
ItHv48OF9L1xUEg18vdU1ffT4QSPyH1VYewxKRMqwqtTLZLru8/x5mjKRIzITGniyY3AwMcbOwtY
9WQKIGS/uxqG2hJdt9AN2s+R07sskFuVeH1jx8GcKLtN/zUiPJ4EJNe0YZlwqdqPw/7Gflq3h79p
VyCdIqMVeVxjBmRC4QVVE+OwSP7C0fgnRuk7GGnmeuHLDqvkbYtddXiPxfk//8EroOfnBg5AnQGN
MwAxjv7hQ5du903vczLDn/95lK3ZZUnefPmaNdn9zuG/Hzr4808f/dZrr17/cuVt803+7Ha7L7rD
Y+5Zw/8Tv7j55rebfPOyLdwjLMmukPL7A/33fxw97ptl8Mv28yrePLub8L2f2KtVjP6JothEb598
v1uNbXbquZv8bbN7eNnYZlebvNvEm7cNS/tYa3TLXvSHIy3tY/uxP3GxiaLqt//cROk/frvcFG7k
HY3Q4Ro19lcuN3kMnjA4HqT9PXV02yyF8IeGd1mAsQ1fbYLC3bw022169G73Kaaxra83L273/jLd
J/LG/sD1i8fjv33yQ/1gbMM31Uv17G7zvDtqfF+hGd947G++Hje8KwCObfhu42+K0t0coesOEMux
bd97+GkdbVgH6NrYhh82kRf+9mHzUr0dkQMcYGzjj2W5yd/bxEmDD5iLse1/2hblb9Nt7GzC18aG
g/QA6Brb+nrDZs6GVeZHc/yAlhnb+rLyab18+9zfkaij206Onvj71XRsuxz834WYPnjPyVfe7nkR
buKX4rgfB0Dh6N/7VSBAZH2Ircf+zNrrk/w4HBga36Pixjb+kHtpdTyDDo1zOxrb+HzzQiDG+LOC
HV7GalNvQ++13V1QOXRkdx8f+1vDLwyv+ofWD+CBsa2vN/EwTu80/jcM03rrEE1uuqNVwVsYnp27
0thnn2/hqL02cxh0mh6KJaOb/r7e/lj4LIaI0A3B/r8Wbc84sV48Zs9xJP89pzm2CzPX3ZSlV/z0
C4cy+9/wfnfnDEJGP87O35GdYztxwVHwh+3/DVPoYcvScn6M8QHUKOgAkdYY+/x/Vujpl3PpvZvk
90L9z/fLV57Ke//t+PI8/IvncLvJ//m/AAAA//8=</cx:binary>
              </cx:geoCache>
            </cx:geography>
          </cx:layoutPr>
          <cx:valueColors>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_xlchart.v5.5</cx:f>
        <cx:nf dir="row">_xlchart.v5.4</cx:nf>
      </cx:strDim>
      <cx:numDim type="colorVal">
        <cx:f dir="row">_xlchart.v5.6</cx:f>
        <cx:nf dir="row">_xlchart.v5.5</cx:nf>
      </cx:numDim>
    </cx:data>
  </cx:chartData>
  <cx:chart>
    <cx:title pos="t" align="ctr" overlay="0">
      <cx:tx>
        <cx:txData>
          <cx:v>MAX. NO. OF CASES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MAX. NO. OF CASES </a:t>
          </a:r>
        </a:p>
      </cx:txPr>
    </cx:title>
    <cx:plotArea>
      <cx:plotAreaRegion>
        <cx:series layoutId="regionMap" uniqueId="{48BFFD04-9E2E-4081-9527-8A72645552E2}">
          <cx:spPr>
            <a:ln>
              <a:solidFill>
                <a:schemeClr val="bg1"/>
              </a:solidFill>
            </a:ln>
            <a:effectLst>
              <a:glow rad="25400">
                <a:schemeClr val="accent1">
                  <a:alpha val="40000"/>
                </a:schemeClr>
              </a:glow>
              <a:outerShdw algn="ctr" rotWithShape="0">
                <a:srgbClr val="000000">
                  <a:alpha val="99000"/>
                </a:srgbClr>
              </a:outerShdw>
            </a:effectLst>
          </cx:spPr>
          <cx:dataLabels>
            <cx:txPr>
              <a:bodyPr spcFirstLastPara="1" vertOverflow="ellipsis" horzOverflow="overflow" wrap="square" lIns="0" tIns="0" rIns="0" bIns="0" anchor="ctr" anchorCtr="1"/>
              <a:lstStyle/>
              <a:p>
                <a:pPr algn="ctr" rtl="0">
                  <a:defRPr sz="1800" baseline="0"/>
                </a:pPr>
                <a:endParaRPr lang="en-US" sz="1800" b="0" i="0" u="none" strike="noStrike" baseline="0">
                  <a:solidFill>
                    <a:sysClr val="window" lastClr="FFFFFF">
                      <a:lumMod val="95000"/>
                    </a:sysClr>
                  </a:solidFill>
                  <a:latin typeface="Calibri" panose="020F0502020204030204"/>
                </a:endParaRPr>
              </a:p>
            </cx:txPr>
          </cx:dataLabels>
          <cx:dataId val="0"/>
          <cx:layoutPr>
            <cx:regionLabelLayout val="bestFitOnly"/>
            <cx:geography viewedRegionType="countryRegion" cultureLanguage="en-US" cultureRegion="IN" attribution="Powered by Bing">
              <cx:geoCache provider="{E9337A44-BEBE-4D9F-B70C-5C5E7DAFC167}">
                <cx:binary>tHtZc9w4tuZfqfDz0IWNBNjRfR9AZjJTu2x5fWGoZJk7CRAESeDXz0lXdbWc7ZTmKmL0YEvJJICz
fGfHPx/Wfzy0j/fjb2vX9uYfD+u/3pTTpP7x++/moXzs7s3brnoYBzN8n94+DN3vw/fv1cPj79/G
+6Xqi98Jwuz3h/J+nB7XN//zT1iteBwuhof7qRr6W/s4unePxraTeebZLx/9dv+tq/q0MtNYPUz4
X28u77+V7v63m/H+26Mp3/z22E/V5O6cevzXm5++++a3349X/K/df2vhgJP9Bu8S+jakAvMwFOjH
D37zWzv0xV+PuXhLhIgjSnH844f+e+ur+w5e/38/1o9D3X/7Nj4aA9T9+P+/3/+JFHh88+a3h8H2
04GRBfD0X2/2/bfq/s1vlRmSPx8kw4GO/dUPwn//WQT/88+jD4AVR588kdIx3156dOJoT0Xz0+H/
t6Ihb2lIQoxY+LNM4rc0opEII/ynyODxn3v+KZO/OHT6GL8WxV+v/XTi/8/sPi2Kv1U2vZ/uNz90
/Yk0nn/6bzEevfocZP7k1f7bv95ghBEncfREVod1fmLwZeWH8b77N9d/fu3x3kz/ehPTt4zyg4Ro
iMOIgIiWxx8PyFvCiaCMcy4oQRTw1g/jVAIUGbwT/YAhRSFAUrz5zQz2xyP8NmZRFMZICAzvRtHf
1uZmaF0x9H+z5K+/f+ttdzNU/WSAJkxhKfXnFw+n5SJkAjBNSRyyCI5IGDx/uH8HNu3w/f9D4yIY
8JDPO9bQjypCH0ll133sl/3C1jGJbFlIjvGQdu+mmJmk9NVZJaZQmjy4Q3XXJY3ftOXUy2Kdz/O4
D2W3oP0wrl8Xp/uNdeUn35Av2oR818VbHK8uxTwisonctV75JMnkL2tmu7TA7U2AOnQWTDGSsanI
Ni8xTSccrkm9FFrm/Yr2hX2o8/GiCwMsi2pekmIU22Vu5YjTRoVw6LAM4CUNT6uvOuJV1lU4XWh0
2bXlLWnYvplKJmuKHqKqlmSsvqiZWsn4UiWVGblEbpCrEVPSRl0vuylfJSrrXAY1D7JyWWVvm4uV
1V9pvn72eJ5ka/gsF1drOSKHU9SNmxi4vbFB/8B8O0kr8mXnufhDh+tFE9sm6brSn8dhLXM0q+1C
lj4NF3odtfkjx+XeIXPTubvGkTAledykZfihnoZJlmTCScSDPiGNHKZOopw0KSnUh7mh3zCC01SL
lVqTr1MdY2nMWEl+TY3Wm2gMmezGOIkdbuQixjUJkP5g2zHpAv4RobhMhY6/4WmUTbiUCYpcAV9e
r0zvdjM2sWQ6OO8i+mWp1Ke4Rl9qhp3sdFgl+XJJeXe+8OhdKcaLwphbnPN3YT1to3tk/IZRRTO3
Dud6sEM6obnKlohc2MHhZPbduWnYbb7OczaP70vXObnY6ZNHzRll7aNujNuUZStnP3bJ2uuHYomn
dGCLnMagSZAbP5OYnRtbDrKwgwxtKadI3eq4/KYqzZN18oOcc/xp5mtaerGJna9TpLmQqFo3azCh
23lE10VYbadpDdMpJCaZ0NSmblRF6qv5QdfrtYiN2lad27YtraVfCiQHz4bUDQInQdtXO1/GF7id
BqloziXpGlnWneQhe5ev9cOY50FGa3Jl4f+c5eN5DbCpRsuzGtkzwc0VHvtYrrEoEotcIVXwgZZ2
SPJy/N5TrdIqzC/0Um37db3qe0M2xfC+W4qtm81ty5wM3DmPp8+xIbksmumC8wUUyIwXYeSk88Om
HvVtQeNZqnhM+ExumwK0hBF6R6PuY4nOiUMXiuXdlsZtKWNX3xjxOZh9SsZ+R3H1uaqaRY4hmbaW
DWVS6eEWz7VNRUwKGQwqaWuXLqxP+0WDquXq3vbDZR6XQnLSftC8uBoaUA2NhZdDpLN6pD6ZV8OT
wptKhvkwJ31cUKnhuSj2ehZnTb5+cN33yjXfFpb/0Xp1PYztYznQ9zac3xddPcue+20srE+Wviuk
RfOuIYIltfC11L1O2Ow/jsV7ytiyD0ZqpGH1KttVLGm53tY9DpM5r85IE5+pxhWpCEJZBr7edmpN
u6754pqhSitVKdks0eXyXU95v6n8ojcVi3FSIrubBdlFuRnfDQHa+xbtSozhnVyvO88eo7lKfFR5
2YfsKhjnC1S5VpbNOKS21HeLmRap4/qLKsLvres3Xl8uY6/+8Fs/dVrGgZd8YNsSxxntzoOyXGUl
+g82BM6jwRabuOxoVg86DdfqQ83qd5EH8MyBvnSaX7RN7qQ1ciHu4zKxe998MU147ejYJu1Sm02L
0hD7dwfUebDtUk9BKR3BXsY9LmROy6+Bnt91vEUbV+lasrUFrIozVs8ptl2UVJHt5aAAhXTVfTK5
fD/01XtWsEpWreyHtjub0fyxWVIlWgWmF+GEDLjZjiQd8PJ98cVmagnO8kH5G6KlKHo4SIfHjZrz
SQ7cU+mmRsBvgxR2rTfRMto04vk3X3CbruUgZMHuCg4+KjBWnbF+zAIVMzlVrE3L8uvox/sS26t4
pmVmMb+ylW8yXeRSLVG7j2pzFUcAwVmXXVKH7YYREJMrSzCfUf01UGI/dcCPUrRmSwZ1V6tgy3V+
23oBRinW76IKky0q9Wfml7QYh8dlmZtMRPPV4Op7XpR62/TV1vftIHuz0g2y+i52i96rKLgebHMb
luX32SqRivJscbFNsQhJqlkFNivwOGUhUeeNbuU6Eb61DZokV7N0NQslaugn7vh+8mWfBBs3Izl5
L1JQ8UceUSIrjVfJWa5lOEVJMxa3YlgCqSypk7nlmeimrWDllleLzHH/sR3bJp10pyQVywOL5BBa
LaMQ7ElPJiZHH0Tgw9py6zhi24Dj8VqRkF61/b4dfPhuqLm5bLH4qOLwBs0tfu8En5NSz347r7U9
Q4iez3Gj/2BoDOXK06WJxTZSbbTp4j6XZRlKrMR0LtgMHjxa1EYFvjsrphg4HuHlbI3aTNcByhTl
eDMSRtIcD0UyULVe4njP3ELeBUtQJajMr6nwXTLOZ5glgmx1F/ibulhAxeo7zdwDzZ2WpIoJqHF/
FTUokusYdtuyLKvNOsmm+I7nAIRTN9L0xSrVrOC7rd4qx4KdjZZ645bbaObtQ8E8kTokW7809oyS
ViSC5TOECbi90KNpL378VntS7ScwqL1ne8tr/ynI+3GLhglviYbQrJ/0nZjbJbH5Eu/4Ah4xNt6f
NaLtMqwmUAUGGhDXy1XsiupiHPv2XDEUJ7gP1v1gy/N8qNYzPZNtqGtHpGr3k3NlCs6j/bjyLk/m
pU1WbbqrML+yzlR7XKzxRmhCzgvf+WRa3BfQNX81GMo/TIG7q4wqM0zGeRdAlJAuyq6p/uy5rS75
hAowyF111tysEVE3OK7HtPNkuqBI3UbOjru+yfv3PbMIwotVgf8USdQTe6dDpTI7xD6lTVu+L3O6
NWzoZDWJ4t1odXVLyX40fDr/8U9oGN3NXSRkPXEl23CgKQHzMmp3rvHIz8EqlaO5HXvKgGvOpvrT
Mg9j5mRTlx+joRjAn3MtrTJ38PaauPByqWnaiUKfLWQ860fPdq2HGNGtXidzuFyFTq1S+AoiG1Ol
LF/uaEfDrOv6x5CFVVawsABvZoicA0I3PROZWeLv8wRE9gRUU+lxOwBWtkyX98g/WpuHmWLB17mp
lRS0M2m1rFxi07N9FJAkasnnsmqnPY1HWUbRXYXrux6CiRpsYbfwPmvakcjAgnnseWQSC0E1MvwP
U/FRjrRZslo7e2EFtxeBbeeLoQoki75HtricO5IgXHTJTKOvOg+21Fs5maHeCFx9dw5CrcB1kqBy
Sqhu7IZgdxHG9rzsxc3SzZWsVVRuBqSTZTXZROJbHYDn7ZYoiasY3MJUfdQoz/poZQnxEQQQqk4K
BhH4SsdLPMedNJ5lohxsEsD3caPkHMey622RgDZ/h6QFon2Gtgz7XWvRbd70iR3Xi8GVGYpWLSe8
fFDD+pEacpm72u5CPO7p3Gw7jMuLkjY7ItoyazGqpfUFxG+zkQRyoFSDhbxYliuq8vm8a9BuJtWu
sfjOVHGZQOQ4y3Huk6oSWxaybyP2WxSzHSLrJmQ8ThYDWU/kcsl5dzEZ8Gz1FWN4vywtpBqqeT8T
BbFpfeNgszEuv+RmqKSewUFO+lOxmq8aLJQk51VuacJGUClkQJVzd95pU0rqm48FqbLK91+14pcR
E1vct19ZeMgK1vFu6INY6rHceUMfosDOCe2DDxphGc3lORsrI3HTfARrezdiiLMmFYHP6OinPsfS
9fwGqZgkNQ8T5/tkGYL3GnVNwjsu87AKZTsqtOnozULbVa55+06I/vM4rfsKYpGeod1kOp/5sLqY
UVQnQz6tG4jEITWuZK7rKDHxfOeM+RQ15CHK18epGaWv4lBaO2LZM0UTEeRp07l4b7XaNJ3pLpwq
04H3Z8GweKkmQ9O6ahKl7LzzS/Shgkw+bVUeJw3FTK5FWKcQBN0NevFJoHOVqO6h74asQCKQ3oZJ
gI3UpRtltHhI7KoeDJfZ6dHf+AInNY3uZta+X6fgy4orLsd1SfFcdnsUzns1gMJixiGWoVViffPN
NwGTblzOIUK/a8BypqPvsQxjclW3Q+Ic+TwUHyLAhnEfBuK65MDpyFc3C44TEYYPJR4eGQMZNg3J
1g4CxHL+XBs2nsVFUaRh11SbWg2XgeBkgzDfoX7tpQWmGTkEpE3NSOY0BrcfDk0rQbHBhFNyEbfm
SzT4EcKuJkrsPB1S3K7caoJsUuj2D7Hmg0TsD0aCizmsz3Bpt5Az94kJii0GYzAPW1eR25nVe2Ej
iJT7+sEUh6SA+s9zc+NCkGwlTC5XpKkc1uCi4PQccAgBMh4fuIoLOc/FhpsxIauAwHj4HEIMNHtz
gRVdknpYbhzhwyVD+T42YyEpwyzzoBhDHhVphCHk4K27wyXEUeFK6nS69F113SgRbpUNgZOQ/7f1
DGBpxAVrKn7pgvB93baRZEyBRUPDDgyjOSe8TZCJEm3z6Ryytr3vgb3ch0YWot9Srq7HVpxXYYmk
iPQ+WA9BbF2lgnsvtcivcVORTd/IiIK0Wme9LG3+B42DNi1IDRJxkaxLR/eYfJ5bt4vrstoXBbnX
YDFiK+OiKiVEp3aLXV9kXENQGfJzyLMiaXX9oSvdtlw+dmvYb3M8Ttuy41dVPn9pzHoVCX0RFvaR
jOS2Gh3bFMre0IrSK7vOm2Uaw0xQSJj6ts7KIocYb8RgrcwdOCiIp7QMcvCBRJlqC1WYqxLoqJfG
Jc3ST5DDtNuA5FMSi/7bVMYfZpFFHZpTI9SSRuWs0kvUSlZzfK4KblJN8j8idTDGodCJmv1+FrBN
adcNeI5HUfN9HA/FxverlREbmCzqCayt0YCJ4vNaoi9+jnyq0HgPylF6355TiJ4TJDoEGduaLqiH
UKZ7HHh8uZIi3i5xGjTzWZeji86FIsG2R6kjbZNQj3aKlnQ3FMV15fPrSfffoDhTgNJBrjXE+HMZ
1JtuAXrWvpXCQCIZ6a8W6mOJiJdtzFdIGbryYzk3ENuWbknmku7rCTLDPEaLVGNgJXWrpHz5Ugh3
7aPmMi6U2Ojmezvj87UfQWuoiZNOB5VcGPkaTrpJesgBUkLIbVtHCAoTE0TjQZnROf9j1rbbNKyR
80h3CrWNfFrf/qno9zAoN1ZF+VeX4e8//+duAEvX/Sh4/+fDQ5PiP39d/ru78ey3ssfhUFo2x186
1G//Xus/pfVDwfTvOvtRFfbPfsiJEu2zD3+q3/5Upf6pEIuhQ/F3B+S/Src/1cZ/FG4P3/+rZsvf
MoQxDhnmTCAWxf8u2kbQBUGUxUIwBEXTp0Vbyt8iLsDoC6jMChrGUEn9q2gbveURYjQGy8wZjuKY
/G+KtoeK7H8qtgGBLSCOIPxQyX1SqY1JNUemXflmCkswvt4796kk0fpnP+TPdsgvasL8xPKHz58s
D4XNxi1rzzej6dvizLR1iCVHo/k6j36NZY+XfEwmPPEyecL4X+wIJfBfEgSl9qc7xp1vhG1yyOzG
GdfXpEXaJSU97EvbkI/757c5xbfD9k8IMxFEIUvRR5vSKcgZVeWFlaUnw9fn1z/FuKMKOo81UnXs
oo3Fil1GccDFuynoISh2YurXLOA+GmXntHr3/IanCAK9fUqQEkjN/LDh3ILFOhvA+9iEQdmz2jy/
wUEAv9I08vMGAkpZaLI03IjWDfWHvCrpNEsUN3mYjlQL8G/MhO36/vntMDqxH3RCfiKId1B+Mi7c
2KKYNSTiAspa0HyYXdwGXyzEHHXq2LIScK08uCANErRNgkKQ7uL5I5yi+HCyJzrSFq6b23AJN4sg
YULH4Xs5u72GCkW6rMXl85uckNvBqjzdZACwLsJN4cY5wz8X48g3jqJ29/zqJ0iIjsxDK+oqMnQM
Nw2tqkcEnewLYxi0MmgYDZJNvds+v9EpcUVHlmIIllDpMgw3QZGXMl+jjyScoGgbxV3iY6KkLWyR
tpGdofK9fGimOX1+51MMPJD+REoj1CaVIjrcTEPg/WbEY12kKoxp8coNjkwFWQssHLjoTYQKSG6a
pumKZA27Kn/lBgfKnlBAahf0g1FB1g+ORzfTIHzwngcMFS/Y1BPGKDqyDUYgi5Y1BADxnGVLVUI5
KJjLBjo0tR6TYFnLXVl7+sJ2pyRyZCnioWGtJS7PhgAKadtlxGrerFU3zNnzIj/hI6Ij00DZkItF
BTybJkumXR8NPYJoErfrRlXTsr4AnlPbHOFfD7PO6dqJTJHG3zWjK6+1msYbUw/l9asoCY/QvzSr
wAsK44wEa7VhWJfNebwIcBZNKJr1dQI5dI6fKlgpCtUIrkQ2QhdoH3QeXccFHts/g8qTQcIJeYfH
0M8rh4BDUWa5JtATrVf2JfKDesHxnBBDeARwO/OBCxRF2dyCGNZmMRvwrBCqV9iqV3LosPcTCNqK
9q51tciYmSGlbp1YA2mQgwzhdYI+wngTB6GO14MI9EjjrS5tjTaVUHY6a6A5qF/JqyOkc+KowcEa
Zbnr/CWJvb4yLqaXbg7b14WE4RG6u3hewtoWAD6GO5uGBZTbb0cDzdZzSDFjdAZtoZjfwlQCjV4X
rIVHeOcOWIZQyKEDDGLKytDhKe3XNqAvIP2EmwyPkL5WTkcTGXmGg4JyORAbhamKLdRATEdmKBxb
KJG9sNkJa8yOMO+KukDdAroWdrPiW2RtsFy0hMxzOhS8wldNOHN0IfCE1y/Pa99h6V/EbuzIALRr
kfPBL3kGWUiJrwboOpgHQ3ypNoEfh+i2qUlbgJ2Dvt4Fqokinx2LaXj7/PYnDAQ7MhAujyD8bYI8
63hg05K1JFkirtLnVz8VerAjAxHO01ppoqHtiYCYjcf5PG1EUbcuK6CaX3xSAVu6HfOiD69WyOD6
S0ikRP1ZNCQMXwD4KRqPLIjo61ANS8UyxXNDk8jHj2pdF/2CgTqhoezIfrQjjbBba54xWi1Z4aCF
NIq2fxeIwUNhMLcv5C2nyDgyIBaPkajrgkFJ1Ndfa6GDm3xuixfM06nVj2yHpkVfBwGPs7BdUJ1Y
LDovLVSszCuxdWQpTKVdSNZRZJNbcrJnfCLko1aUuV1fWQUNCh+p4kF13pAXJHMQ8K+wdWQ76NK3
oEdjlEUi76z0PMZK+qbQj7MD0/iCep3YhR4ZDc98o20EyUFZtM0mmroy7VVB0hJKpS8QckI4P4bC
nvjACIpZfa1XnxlbTBmpohlq5yHfPo/SU6sf2QAYhSuDFRxEVpOqS2BYqU5zN5DXKRY9MgGQRcGU
TQVQINBogaks/Kkv2PhKxhxk8oQxOFI9jDIUPqt44G+XuSc0nYuAvRSen2LN4fMn65e1nRQdnc+C
vIv3AaJ6C/kAeyVrjhBN1RyqqYHVp5ywhHXgzRxq8hf08pTxpUeQFj3xYuYgV9yYlC52R4P1suuK
zyxu3q8iyIIm2nK1JqTj++dV6YQDPcxIPuVXjYIRLbkBYav6CwqgSVnY1cmWKZgF9IVO4ql9YatT
sDsCd5+HUH3GwZItQfgI6W0zb9nUqD6bYJ7tBRaeED85gjad+dzXTb5kFAD+Lp6gp4rZ0LyQYRxc
/C/MEzly/VMPxm/x0ZJhBpN+AMCvQdNcLIrV0E7JP5uhhd5DXr+gbCdEQ45QjqeuzWGiymYmDAM5
jDRMC092jYJBznyA7rNa2xcIO8W2I8iDx8+bBtMp00Od4wRmzkzCy7Up0+e17IToDzO6T7UszAvT
BB7qTzC6ps6mKGJy7ob2PO6b/gVvdYqEw+dPgA+FWxiLsDDtNtpiMe9zXDTFhbJ9+/g6Eo6g3+Bq
1sUMPei1gMG31vk7Dm036Brz4pW6e4T+sA4aJgTMq+i2hAKtsTDMEkM36/nznwh6yBHQqaoZyWsx
b1QffCnWvpSzia+Vqc8mFdavs+7kCOKN8mMQmOgvEhjRRIZz9BIJJ0SMj8EdityKEsNAzwLTy+Sw
unk1g/ARuBs0q7w1sLr2BqZJlLspVHRlRQN9tYjUL4jhFA1HoC5ZKAZEENRwGHkcaC82OQv869iP
j2DcwM0bURWwuDCi23hWuk2xROXZ8xp0wh7hIxCvE1S8WtfA0cm4Y/EIrXsGcyQMBssU+2Q4+qux
drIGcmqjIyh3pSL9QJHdQKciWwy6qht9E671HyWlu6jqXqgWn3K3h/bUU5Nh/DipoVzspqjwFubM
L0QT74JWJ1ET7IoRbcqZ3XZVmOqcvSD+U6QdYRzl4UhdGUyb1TqIH+pM1CyXZq3uWYPf83jdPi+r
U2p2hHZt4rWGIN1u6iiGyZAaJkLtSPgLVJww5z8Y+sTWcloHRRXE02ZgQbQtAhhv6b3h12AL2xeU
7QQB6Ajrq2WkhyadzTyGO2MSJhCbNvFryXn6PIdOSAIdwR0G/eLOqmLOwsapd/EYRlvVCZAF81ii
MQ4vOye67PnNTlFzOMQThuEqJ+OwdjYrctOexbXBqWlqt3l+9RPiQEewt2OuaOFCm00x/WqC9Xw1
XSV7EbzAqlPrHz5/cvrVuLqDqbQpq8rgCqzuF5oXt43qbp8//gnPhA5Me7J8XFUdxz2fMmh9drI8
DPvPQ/luFsVZ3NT0dTqLjsDeNyYYYWbdZmMVXuoRwRgfma+naP30PBWnmHSEbOhkL8pAjL6Byy6b
3uTvK4c/kbA7f375U8YKHSFaVEsRQIjgMpZ7lNEVWsVN3kzS46GFuwl1lfF8PIyzTcMlDGMUKbNj
9wLvTknoyK3PBVz0aGDlrIXw8Mq5tk+7JSa7AGaLtzBdbl/IEH69D1yD/FkTrG4JavPBZqyqr5uu
meG6BNCqSCQjHX9/npOnNjkCfi7gosoMV0GyZVZK4tFfd52C6zswNtuW1as8MY6PAB/3EatU0E2Z
wPVjZEO47AA3sW6ep+DXqoYPN+ieAoZMZBqnsQJrMi9X2BTX1M/nMA787nXLH8EdJrbiOi8bm6ER
5ijJMGzyZfjaavHK4x/hncG1t6WisL4Ilpumz7dLPZxhwl7wHKfkewT0YcnzYqLFBK4vuJ2RXuFi
2AqZJsyAGkT7FyBxEOR/p4IYBk5+kgHGSnEfkACixfl86mDsah4+5BynhdZXlugXYpRToj5CfVBC
yjEOwKsGZph87jeEmm3elZvnRf1rv4TjI2AztTi6QpNjA9O5u3Eh5yx8QQonDi6OoKwc3HeAGU6b
UTztlRngZuIEEal9wRyeOLg4AjFMZsMInIWDk+E9UtBCjh9fxRFxBNwWBucV3KYMNngQ9yTXV03M
d69b+gi2Vs/N6pZoypyp8Z13E8lqS036/OonFFIcBPHEi8K9c1ajNp4ynF83JcuGqT0XRGUcoVsC
k/Gv2+UIuwWZigBuOgQbsMe3HsNlPBTda+PhcirScImufZ1iiiMQg9Zr3SKICUK/qAS6fYdLZXx5
wTrjU8w6Qq8wM59YOAebdSuydV9+ZkxCRlx8HSfprudNvxmCtL0dP+T/l7Nra5KT5da/yCoVPN1q
d9s958wkmSQ3ViYHUREBRdFfv59+r+Zzx+mqvkt1ZUSBtVjAc+h2l07atiJiFcoMVCSwD+YhZ6q8
H9zqR1D2HMDi4u3jodl6/iqWJ9wjzrMo+r3H5LHCHceucOrnisXzhbHfaCBahbQ2xsX1KhqIefAU
S/EG2MZ9HCbXLQv/D31Hg9lVIH7uNaDv1m/euM/v+yi48PiNjBGtAtubqogQ6w15MhH6EHYBoOjU
hheib2PRiVaxzXoKHHJgnD2oHEPaGvMWLV2WgBbgVaS/cgDOA/MuxG1iKMhaSCCR74JHDRz2POyC
WC98J1XXX6r2tsZ5FeNyaik4tIi9ksqfzjS+TkH3zS34hXJ/6/Gr0B4JcXVI0FWCVrgVOS/JDkc5
TswyXBiNrSZW4a3ZGOH032JH4bM7vUQ/6mq6L0T85eNI25pKq0iuW1DvIkb6fFbkXtdOBVZqXOUf
P3zr3VdhbEoNfCtIBHkVzDtw9E5xGO/5tFzA4W28+xoipwNHzCX4TrnvB37ma/IjseDxX/Xua4Tc
zLwaB09Dn9N5vGWc3HRT96jG9kIIbwTZGhbn45oTiGFH581UgP8e3vDa/dzh9TNVqGX/8TdsNbKK
5C6YRDJSNKKSimRFIo9xXILf0f52RHP4uI3/Tpj+UT2G58F/F8lG+n3DvEnnodflbQ/wb+D5c0rb
4DeZvDtwlZKdKBnI026TTYyBju7KF+oMKgcs/9ImZWOqhatAnxyCjEsNhov5j/0QPDs0+twn5OvH
X7n1+FWgDxPpmQy7Pi8ckpd+cG+lPLntpeO7jTU8XAX5WMRNWHOq82mo9pFvCTjlPRj32qR+XN33
gb6QTbZCZhXu1UJBM7dNnydMZg2dH9r4yio5XAX75GifA7eic9aOgUl1FNb3KgTZcap9HBBeNQ5r
XFzQgMbUdAE6ah6eHCRZzuirI5vPHz9+o3vWgDgLICwHJ1wjo4De1c7ukAGnSi50/sYkWuPhSp8F
qGV8nXPqvU51/Qz0/p468sIc3Xr5VbQzq2SjXdbngV/Rae83XTJkJa6Qmwvvf37QPyI9WEU6ZWUZ
m5jrfLHOp6r1P3Mln6zocivM/uMB2Oqi87e9Sya8ChROBNBEX4z3Ki7vO2OPA+h21z1+FcY8notW
jbPONYl+ueNZgCP2h09eOVUX1qStD1hFsh+NoPxVmKBmmkEZ5N5tqSRPgfm/8hNWEdzawhlsz/AJ
tNQpCf3HgrmPTCe/r+uiVRgPmhpDE4wAEurtOPu3DRN5XPjXzaE1yC2ZSm5qVepcNNVXoM2flZYv
4Vg+SnXpXmJjmq5Bbbjk1y5qbp27uAsMGo5tu7qzcXs36fi6aboGruHYdSjCyVF5H8avYRmCcCpy
3qhvV43BGrhWWNo2payxpKKv0kSVU1oGZ3UXSCpd18J5+r6Ls4HUYFl3icqbxH6xdvmk/eaTcZIv
Hz/+HK7/yBRrVJrrYnMoAlflccxBY2W1QqTZrn35+PHeOZr+9fxVHNd1Ui9jPeP1lfyyRO2TjtV9
5fRvRDnT3u1A8Y18kwlFgrRuIpPixMZLOeiSH7/A1vetonysg7BowZzMl0T7mdfTh3EqL0GCtx6+
inBoQMVdYDuVl8HCBpZGRHXyT5yMzYXzrK0GViFO585NcGuu8ln2g8w9T6k+LQqqLl3ibDSwBqXN
jTGxbguZB0HplrvGRhJE1ySadPpx/2+E+BqSBp6xS6fEkXldTL9xcnlnw6HPlFc/uNqVh48bOcfC
PyYZWe2yo8ja2B1dmZNGfwmqGRIpIWinBPv6C5+x1cL5895HIQd2sycCB1vLIv6Mi51vvMVvfjaz
FZeQGFttnH9/14atdKgni67qWN1B9ETvZOM/W+5dBbeBytz/Pp/73QQtMCNzLWJ5nHu3P0y8YxdW
u62ZtAr0kYxklnw6D3SwvLpdUR7BqZSXbue3Hr+KY4IsG0C6SuZQi1H9ITJQ4DtLSYWXdpFbE3UV
y7gdbToBmZc8jkSd9zjS1Dr+0gnxM4CExe66ibqK56hpfcDUNaYRHV6qsv/EhuU1ifsLu/iNTlrj
0MpihngDL1UeieSH6CYvZZReusrcenj8v9NHtXMUO6aVYA04+ocTev7JNO143fRZw87kMLA6IkGX
F26Q4UTX3WkehvuPu33r1VfRq2cHmAvIvuRxNwxpKYJTIy6C2M4Hkf9IPmuUmaos4Jmx3+V1PVfO
lzJaPNWmdacL8hy6hmgIeRWhC1mfKJ6f+qiI5EklfiihNGGCGFIYfuM1GU2Kac7B8yHTboLgoP5p
47CtdwLn3Vgom0HUp3YqSn1TWhDkcgiXseCJ9A1uXhPih+MPd2ia6iUpumA4hkEfxbtKhe58mGzi
VfswIL34biNKi6eBhk795pZhY35zETGc5DWQf3oIcUTgpbqqo/l2IIOY9pPU0HWU2kuC58S2/gzI
bwFZG0+Q2RxxDLuUxykZWwFiAFQmT5Mo6uTURSQpno21zLt1VeFClowaEosrh/M8zO8SZWupwZuT
Lndw9512Z33FeO6uq7f8VR4DonJGechlziEFNlrxmHjlTRFV1xWM/iqPjbhCstzHuwemQJbhN1GX
5Euc7D6e6RtryBpvF0BsYPbaWuZ+kti0cJImtbb+DQb7hUVkq4FVBtNuScIG95A4WqnrtEMKI5Pz
I6z156s+YI22q8GAHkXkIpqgWQnkscMPoANWx44M7XWpZg25Y2HlGuGHfR7hmucE6U4Puz9Nnz/+
gI0Dov8uf95NTt2W4zjKEbnG6joDcLe+Rcm77JXV/mkmlboznnvdPe0aeadENYAUlKCzwNpOg0Z9
1UJB7KcwFz5mY7TX4DsXIiMQmpVdrgcVlLtkDrqTD3Dwd5yPNFfWPd4qnD1ReYtDMGfDsg3snjmV
/CMNs78jB590ITDOD/tHll6j7oZWTYXDBgwL5X+Bnb4JnP46Zo/3397n3ZBLM+lRzVGHnXIXfhay
Nd+axel+t9Ck+z53pPt73dRalShjoBYyGtyucpUscUrKKsLtoQOlVdUsRKVj5QQzBAMn+/PjBrc6
bRXskxQQ0rIlypW4+2E6M+VVVV254q+xdjKainopsSiTedBZYrwQ6/7kXlcKrYF2kwsyflDhxAuS
lPyGxaK5HZre/XpVx7irDUdfi7Ipug5ZXJjohgni/sAmd74Q1hvdvkbWRbZVS9ujFG0Kzk9GxDXu
04dLEMSNQtc9x/q72eoTbpLqvMDFLYQ9uXxAEfeDVPNXM7SXLvO2vuD8+7s2PO1ZY7E5zp1ZkD8M
hII/S2va4cIavfX41Rod+ETUrG6waw2j0Tk1UC/N3GKaggs4jw3Ym+euVmmQoYsi5LHIgdgamqdK
zHOcFZHw5W7qO+dzCQlFCHZBaTEcsJ7cxOGs5xvmBEF35RxYxbqOCGrHGlUl1LahJ+i0Nc4QWyYk
P1w3hVexHbpkwWYESasgum7vGshi45DEquHSdei/B8ldw+oW12hQsX2Rw3qgQhky1ROUPRs6JunH
X/DvxclNVhuSsF9aLXw00JfVt35ojmwxryBk/Pr48Vvvv4pxPrTzkJhF5FKLPrMl+bsMwaV333r4
OTjfBUipFq/vm6jNR+ipcr+58f3+QoX27/h2k1V8t47jlhMUavJlArAVYgq5YP6nkJX3Tul/ua5v
zp/17vUHxnXpgUaXJ0FMIHowThAH0eJCeG8N7Cq8pwg+EQJjm1dzt9yVrmd3y5DUn2nM/Auzf6uJ
VYD3NRUdFV6bo157iMbltgj9nJlLdwtbw7uK3hKCeTTUHfqnduiRFKw6cimvO0Vw1/i5qQmrGJLw
bU67HuqkdIE4ZE3HI4uMuE7EyV0j6WhiQf4XbosiWdSAQsXHwvNf1LxcN4PWUDotoc5XJBV6iLLp
LoYxAIQhR//p4/m5MbxrPF0C5btx8rD614SBRAyThGA5saGmUC7nThf9/biZjWGOV1EMwaQCLgwl
knToODK1IomnrHHcpNt93MDWd5x/fxdnrVP1akyqNve5eeadtzOD+1x6xf7jx3vn+fj/q2I3XsUx
5FGG2NX4gID30ENPjp4YnxRt9y7rMtXZQxfQ+5kUf93urJd86Txm67NWAS7qOHYaYCn3/UK8I2mG
8jDOjnwRDNKIH3/aVhOrAOeV8Izr9zyvTCEP0EPluTyr9w5VEF85OKsgl4vTukUreD4u/Fen+K3v
AO07F8uFw/+tT1it0GaGtpOZ8eIo+mOWgYkuf1RRoB8XnnTjdYvoGl4HaaSigCIOzyF9/Bbw5tQx
9iLr+UIltREha3gdHV1cpYNSCmJ0V9TQaybsc2SGS0iGf2+23TW8rvJ7IVhxHgJSF+AeSHUzs+Fb
PZFuzxsnhLFISy/MqHNQ/yNW1mC7DhKgFg4VPEd1e19XbpWaVoOy50EZC0I/lzaTWz12ng3vQj4J
l2gOepT83jR4864ywL5CsNRX/emqyIhWMR+PsGxA+YzvYCEsWxpCH3vpa+jSevLKUV/F9xxWuGmY
lAPnl9J2NzUseR58XwaXGBv/8cT/NRar6A4p8W0YGkwrsBxa8EmVG0CVBNqPIKp4wXhgVnb9Dvfv
bgP/iSIGr6qG7vSrF4D9JnkpszaiznNUwh1CpzOQgcM+YpB6/SY735sOk5yYykxQ21+kpfR2lPVw
M1dsBGPPTGmyJAxir25b0eUz80BV+qQLtsyPzAUg9qGW8JXYkdZh/T3pCGxZiA/Xi1/XDeAq7wRL
qPwzrX1fFrhGg6p+cjeFdXucqFu/XtfEKvVATpWMywhLg6EOvvaFu8P8+9Q483VTcA0HxGZ2bp1w
anKy9JDA9ulJLTA1UZc2TxtpYY0IhBxPC6sR2+C4QnAf/KFZDzCFARZjt0DAdbmJwNmOT33i1Neh
Jdw1StBTSRDSMWhwJu2Ee9pM/FCq9hCGuFQfQJG6sCZsJCHYRP1PdmA42vMIhN5zJcsKWqEOEpA/
30ghDuHUX7q03Vh51kBBzy0r02jT5CE31Qsw6/QxZqX9aWvPuXAIu9XEKgu5RRKVvlTNHu4YTbib
uR3ivz2Vy3CsJhAXL2Sirf5aZSJgJUozhlC/gR9e0xxMYD2g3EAYqNol9rN4vHiBtXFm4K6RgSXD
uU0BI43cbf8W8TfApPfDQv5KuAxYLU+NF++BAXoYYKXwcZD+++LJXWvoOVbChUmIJl+Ec2Qeg4UI
PKMGN1vUkFqv3fvwq7DxtZNilRMiUjTxwqNkB2GcaDhBfzw4dHECKEJYjty9MME35sX/gw3i2WEF
lZad7Yy8s11FoejdiSeOCnv3cb9trLBr6CDU1FRVzbhCi6IADlaVV2aV417aOG09fXVsMFY4MCXG
Y3k4k/igq7nKal7+ve7VV+HvhtLjPOIFJOurG7cgKe3CCx2/9d6ruuOsWNqDvVPsloWCMoWK3FP5
x2+9NabnJt+VNDOUBKseKrM7CKzfajYcE/Wk6+tWw2AV4cBRoiwMoeQp60ndgJ9YH2zlPJe8Plz3
9qtaowgiaMYSJ9lZA7HhWMg+JY4b7LnD/nzcwlbqCFYrOhR4dRFABicXQv/xK/UN/MQHSCp80pYc
Cid8tCMbU7B4/rTy0jzdyIxrwbwyjEpn9E2Vc4isH8ausDeeQnbsCWwScBETX5el1jBCZ7a4Qmp1
BaVPcqsJvS/G4m4i0z4gBGxxeYd5B1l7c51SprvGFNraVaYnXQJbJuFMB3FmrkBrMl52Hw/WRpys
AYUMUF3FqUhwER7elWNwmAP1/bpHr6J7ZtaWbYnCjg8GTHoI4GcLD54/fvjGanG2HH0fhCMYEgts
cIpdK6OvxRRlzvgt7n+0OKsgwn8eZ5NV8CD7uLGtTlpF/AK1qn4cJGwA59LdDWw2fws4313C3W0k
FLqK+QRwbxo1QbKLaQfzpcGD3xbsLv+asVicKz9hFfYmFIWIFEnAOV9S23yC19SFJ29gIl26Cnca
LuDEgmiRe7NDzmY0dUt+RqEFSAT4CX3D5gCoXgdS5pD6XaybfJoG3al9BGLu8BNWGZrmAwp0fdVd
g0tXK7t1lAd1mOG8XdNDeWpG0VaHOuLSya6aDmuUoaiqIYw9Fu1MsjjBTdyI2R6gog6W+scNbBT8
a5ShHhqzjIU0e9NBELMpxqeqaB+aQv8J3Olg1CUK50bSXAMNUTIGsLps0Y6sGWos976pS5H2xjm2
NLoATN9qZJUGZDTSvhjQyGimJnVa78FfqtO8eK+J119YNbfaWGUDygzUWQzIALW/HIRYnvpy/BaF
wR8cprx9PCYbOWANN+yaGE64pBj2o8/aNHYcKNpYeDtd9/RVCoBJR+NSh0AMBgTdtIPH3QOPyPD1
46dvJJi1JB7FURvxQjXsB7cXaRUWwKQNZwvImF6iQW11zyoJVHryOtxND/sCqgdfZKWh6BW6S3Sh
5jpfgv3jhISsYnoJ2KQGM0JoWWOCmh7q9G5w71fxUUh6FGX8yuCf+3FvbXzKGnYI+jdZSBz0+yrx
2kPgCgGjp4v6hBuxvZa/I5NPFt4M/V7BcAZezA+UAGqd9Oqv8cBXq+ffH3/FVjvn399VqWZSEIyL
5n5fePy5CsunNmK3XKpH2s8vZ0LQhfS/1c4qvIPGhA5RGJnJ8x41rpBxDfXMJ6dJI1Hs5uoSOGhr
VFYh7iyyVQUn0JkCl2mXgM+XIclf0lzbiBD/3Oq73lpAPSmqUff7SPpvFaefIHXxt5Plhapx6+VX
4c1a1nadpGYfJCxKHZ8Cu78U3f7jod7IfmsQHvcaYC47bM+6whi2n7WZocNq2qo9zKHPYdinpX9J
6n5rvFeBXoykoB58sPcwbPgF9f57nBd+G/2gxOlDfJL2EtNh66NWES9ZEQ1DiHacFodqCgaGVlqT
NSw+xoDSXdVza3heUyOxxIuv97G0Oh3qEQuUVmMaD/5T3xYXrrA3JtcaoZdA62Fog0Dvx8aMh5bF
sLtyIn5Xzt50XRSuYXpzS8Jw0ZPeezgLgPOu/LXQ+q4t2eMUjm+e6i6p420M/xqjt7CWLh1OuvZJ
wlXaOPIG5oM1WELlYzTwv0KNFzbwG+O/xuoJOMIOUVzIfdWMLJUU5pT1IkWqwxHekNa9EDsbkblG
6xWUcu3VIZoZFMt42Xi4B6nNhUrxv8f8Y91a4/SMNy+F0SVOToApjhrcds7k0JTdlEEgGP6NYI03
jn0NqD2BzvyQVFQdIICqU08FhyGw7pXzw//f/FYQNGWAGt8zNfwNCdzPwlq+lMq7l5AIDNV1rH64
U/1vO7iywMXAnCQHCjfqZHR+dVx8/jhWN0qA/04b3qXoxvO9oiEqOqjQtBlVExzXpqA4Fn1rbsel
NF+BGPfzpi3Y4eMWN+bGGtLncWAdF6jYHZbC8iDrPW/obkOPi/hCYthq4Pyp7z5J9rHBXkUmh5jF
e7jNpdy9sqBcQ/ogZaeG2cejR9/Pl2rYJfDBu65bzhH77q1hDlMVLFLolrPkV1yCmtQqE12YqRvJ
co3ng/wOSCRzR3cWbIFANHdCyydcUFyIyK0uP//+7uXdAEAx0rZ0B32Ogw38RyqqTx/3y3/5/B/B
vlbHC6CaxTQRFELo8R+fT8FvaNebG1MUyXPXj9/IVH83Uj+Eeplzy0ZzVGJonhuIJe1NCyNHO3dd
6nF4oXJCP5Ek9NM6aS7pJ25k1DUKUEhP1dx0Ea5WRP2NK457wcVbgFD21A2FoMjLx/2w1c4qB1RO
I2k8FSGM6J3+CFrvLP74BsydY9kuE7sfUPlcOnzw/f/Ewv7V66tCIZr9Qoy14nvW20nYzOMV9+W+
C0Cs6lPNAw+zlKmzRSjTfhLRlDTLjF2EK2nhA4s4KLhqdBxuwO1BemXdQI9VFb137PnZd5GQCdBM
bPLroYF3ajnpCZySini3CYNf1cPYF5MXnix0HxRwgcEk+RcKclH3ufOEtunowz0JekUudElJ3bpK
ZqM3wD76MC/Si8rdrMYJlnU06bDRKKrOgQFmXN+QhgwZ8ADySwCnvZTDzfm77hb6F3YFYHhHi3Lg
xmnCtkhrbHXPpvfW624gR8ZuYAzv3s8iGUBFnSuLTV+btE6fi6Cg1Y8p9qRzI0RNS5NGnYbjdViF
+SQoz43L9KPfz7hNbCpg75eYNTCtaAkUa7tobuEi3MDeuLZTeQichaYVrU6cJcs3BiLAq/B0Ftvy
wENx6mIdnEMsIRmHMbTdFQVps7B24zQ2bsZDuid+Up0gfDXmsej9A2Cpu0YGv6We7xgYQpkX2Xsy
qUPQgXJQjFM+j7BN9xO1c0ftZVUcZb1b40py5s8s9DOtfvv9LXxaFfxd+4xCPBkecLdQhoUrwiFR
LO8Vv7HzM5RtMuHVYJPcth1WXChSsyat4KHaTh1WLgPp7uYHXXje+C6MqXuT9v1biTWn1fgrNTz2
jX2zzq/eq3/DzuGNOG8gfd0vyn+wsUwlnJ7nyT0MHH0F4TADTJL8MY6/saMM7fPkv+hZ30BPKdW6
OlU+ekzC43f+0idyx2A4G49fp5I9oM/vQRo5BbZ9c5MRrvLcYhrPVRpUyxPYKyo9w+azAYANy7vq
GThfKHwVYXe0CYjIFm7BD94wwDeeFN0D80sYWsc14WkI7+0TlQGZd5ib4DCXNapSHELqYYYHe9TL
3byo5AFd66YTVj18A65nu47+IrN/6oV9qWsTpnoKblrN74qZZlFNHkbGD+4c3/twgtVj+aVm4x8S
BhyS2XIHxmADPu4EUq7DXv25/GyG/ilYMOWUImmMS7K94OytW4KfsIF/pQl965fknkdV1s3TrXHt
jjn+l4mE0H5uZ/jlMncfKfYthmAOKNG7xh8eeNVgXrTjL2eq+xTOa3taqV1hXmCPjvrxUEroPsES
PUUxdnSr/muTeC8wp91ReTZM7+QzWSBkm9j7wH/1wugAL4e9rYM74Ue4SKIwnJ34feLy5xKWJHNt
73gU7wM5wmVD7Ry4UJftiYTJwfG8B85gCtwn/UMP+SHW613J3FPn1kcIWuwrEx8nz+ZQK7ktmUhV
7d2qcngEUajcdVW3N6w8wUgxq5rqO8ItXXjxWJbza+H2O/joZYv3vVmipwi8OCeMUuDpshnrPdIg
A+RN4N91kjzAhDt14zH1xCPtuuOwwCaxkXvgOJ9M7xxMKB9KTKlKij1Mf/YTjCq8Pql32vDHstJH
w/9E4S+fnC2961xUMcg5qBqb4MYv+izU9NWvGHa0sP1uTzKpXvzYP7kSbjcltlUwRch9qusdmIp3
PnEPDfyEUlVhTGM98bt+Clhq/Pht9upDPHZPxIBxKEfyBqlsHLLFb76UD8vZS8OON6Un7uakOmgY
FKStK6ZzxvgMI64nMS1HWAm/tPDrxe0SSIjgpqKc95NyT93oCasRNGGmAN7PJJCH0LjFMWJwEk1C
cDVk38KMgC+YFGY3Yu+8syFM4ssB+nLGofT70hTiBZZxiUzFYJdib4wvPpsa900poDTR0+DH9KW2
NonTaBLmRXjVvFOsw/A3mmdDBZL4XPwOZq0zAbmRMMP/Nd3L2M7OE/UMdJMr1QFDWjse4rp1e7Dj
WdxEeUUJe6Ut7EQyP0g6mBYwHqk0DNA5X5MJXqcpSAnQEa9qGrVg1MtigL/vYD7TcRRf26SExq1H
kVJ3C+TUunRkst2HvVvxLKbEDrdTNc9PBaRxyX4ugCe6CbqQ/4xxKf4tjnDK1mlN4A8/OPe+7WhW
TBwl1KhsKQ69NdrZt16CciZYvCZvnWD4SRygwaOZVt8h4+uXGQDb3bdOMHNm/dOMjYu4K6Yqzua2
FSfm44k733JXnAhXJti1BRROT2E9j8mdbAuv+RM6QW+evbqlL7ZMgEPxucNJOkhH/uwtsz+Lwhdf
42ZwkSYkPVncm95D0G+2e4lV/8/M5ejtVC+Te3DavjVt4twOEUwA90OvAoTY6CRmx/sY/FFgscgN
9brgUAxG6EPNhwS53PhfKz+uvy8F6xA2HAvmy9D33WmIvOpFL4H7qywhQAHHJ2bJ3dgm6m/Z9sTd
wxLKfAcTzP6p2lrviqlsdgsX5KSdkD40lfV/E3+kEuNIumPpuTOstGXxowFsCbJxg34Y4SP6q3Cn
gT4tgid5j4XpqaWheoZmh3iZW6WO1CQaMUjDWGRDF+KMr7DaPRadjU8LK710pG38WuFRiNJIo26g
/fKlB+6ivon9MDqpWsGanDk/tEd7sW8sqcLnLtHV97PFmp+6OBf9NTi+OfQm6f3T0MPP4dFAadju
+IiFWM20Q3zRRGBhmil/DG3X7x24mH1iUzB9a2PPfqG9G33uBq+9wQ1AcKiEmHI5sOoABW7/mATR
/ICEOf4MR0f3sKKY6l0zDPGRlnineQZ+7WyInCVJ7HwKZpBK5rAGoDdCLyJ/OM6cYZkbv2jriXrX
1XMw4iooSsgdvOrbIKuGjv+1i2qfAtjcQxt9ZLdimqJvESnbzGHMywCzJNkUeAKtKKxg2AGyGG6h
DYFa1p+Q4W4G+S4WcMbJJ6W0fqhi6tlsERqpd7acyGeohFgnA3tOvcHzPHZJitox/qaThL7yqnDZ
vYJZcQl6Mbzd3gR0qasdTBC9KIvd0htPja38YG8FChxY1i8wFjlaMLPn/QKWlpMuo5VPAfC/ferZ
CPLiWRhAKewAmXTctrLGLcs0kmwq/nJM1MlJXb5wVUJ3MjKj2c+txJHkidNpMHovfaixtHwCCCth
SBBPFSTH2qwJGyxiSdxmohJ9C+fzYHb6MVPSYQaG9YHvo+AV5Lmqa/8HJ+VLAJWgbCiVU2DDqYoX
+FqNYxqQIkTum6L2s4U7ukABGJelOpUFELpLyAIUMIVTefsomAcnc1Fiw2BdEC13BlnwWeiyqO6m
ugmyxC5WH9rZyjmDxbDr/ETBY+Z7ty0TP0/iIPLrDBwjQe/iaErMH2PgmvgyNQ4IGJPXD8mN8CdP
U0CLIKG8ZKPfJtVtxU0TfeooTHu7VHaD6e+m0Z/vkWPi+eBXtcf3U9U6yY0yU+Ds4C5J3OdJsQlK
Zujs7xJHiTFqRH90YbU2kC8wDqjHrGzIhNN93tY/S3veyk2RHyc5bZXo0gqaWUvqCl+8ug1Ki51l
BbylW26XYNdTFIyti0Ie8ExRJQ8JNOvmnShksNzXGn5bT2NNrdnTGabY+xhmgRZ9bku7b9p4jnZs
Iro5igIav7u5E9Uf0FBMfZStV6tXjM0M7Rj4SZqMVMw1WYGAHzNXTRBSK90eBZYHhCRwtDCebHDH
OYbFAXTfqM9AXe7ILfWHmB8FiCdmB3u2hT7A2zF6471A8pFzzbq9kKHTpqMEif4wTeMY3Dj9hKOv
wO0GuoN6ZVwfe90ZtQsUs2Fa+R760Kds+eFAAY2ntV1YsQ8Wf/hbTsRL4KwThPzX0rHqFYEVdDsF
Ze3HuCf1guPnqRcZJGVaPx1BAhMnM5jIzeIp4TKDx1/EDuB6d/M9GDl9nOFPHfpraKiQGUgb2HlL
qscv8MFE6i4gU/S2SGr/DjFZXnXl8SEzSQ0hPgxMLI4weZqjLJprBwoMjb88gPJRHgZQZvudHOMo
PtRMcrZbzvIGKeaGZ/KkdEy469qmcG8JOMJBCsYa/k8JU4nq5EB9Se//j7MvW64bx7L9lYp8blYD
BAmAHZ39QPLMg0ZLtl8YliWDJMARnMCvv+tU1+2u9M3KvFERfpGlMxIE9l57DUvUui4dF4mQGTzj
rLcMcSSgQlrcePSour5k72E4oLEJMVr9mlXFjK5AM++95B1zu5ZXk7cPCqQ17hGXsDxkBddtaoxf
6Julvk9iUfnY3hQvsyr1edEFd3TW2ZU2k3cE12v9HhkKy4cZEukJxg9RApoh6jsY4sv5qOQc+Ntu
oFkYw0eVfcZ+oapt5nMD/2Ijp2vTDeKbQ1lUxzkuZp4uNAs+arGY9aqKthv3IuD+c4+gCLkpaICY
rnkxw3TFEbRmcR01fEkdHRueeCgzsn1uKwVSGx2Fnzg1ibe11zKEUj/vBIT1kdWxxFX09znzUGgp
SKOnc+mXgp4mprFiFxPodrv2FDcn5odBdGVDRpptPaluSVXm+c2GMtA0t17riERDhOdGB9GAOl2u
2NLhpZZ1sGaetJ/FGIFE7povpLcJBGPBunGWDytO08rYR7i+T2uiVzIpUDOJX22ZYhlNBQhdIhae
t74W2kZZirN0AKM/kPTltirvIUyC13rpVS09Ak/j326lph+jIA+G2BYkG/fY4kBezvOobJNI6haU
7sCnfgzlEdfxmoU022nXt2InbASWwDzji4vD0o1v1lR2SIcZ1p/pYGv4YlhWgYrPDYquoy5zS9IA
x8+YCp73wxm3LhuOaoQIEYRIgnC8EKfSZyGXvE4CNJToXP0ou2+GnOTH+ma2GosMzMnE1oH9sfZj
xoFjiPYi+4yi+lwslqzh+QKTWoGBVUJE4OD4rurobWSDq+MAPVx10JmqxWbF/W6SoCzEPVJBhxe3
3MThnhnr19lrwwftwIPKPa8c4o7OoQB8ogiwHxil80NdoEpC64usJuw1kqpnIH6mANFNr6AeMMXX
4iK82rOxQyB9nwEeGsRSx3Rtb/vAzLNi1XGZmdsuPY8TC18QndkDRkFmuNaPJRktRYB0ezs7R68b
yLgNcW2Gb8Qb/HKJhzno9GlerMpNvCB/OtrDNQTg7gI3DnUNcTCbx0iNM7/MqL/tgzXYPA/TsM7R
bqzgZ512s5+5M0N+7T2sbJV9bto2w6TFYXLPYCuDKu97XgQVP61TI8kVuFOfbevA87tjp8bASPTq
ZpjLeF6YDL7bQhXmjjIYBRwWsFL7SzPzoYDMHsGqaJciF3dzH9EDZZEd7kLbefU3v1ikOXPDLKCt
Oq9M/t7Ofd+cR9BGDOQBTq0vmUfL4cHoKsyv0K6W7AD3IW4uY+8jaHujR2I4xCweyz5WBAUtaGr7
aXybkABeoAaVNCiPeTm4dt+COeSrGIqFiWxsC6eYeMLK8J9qFCFH5lesO2BKPvkX0hbI70566mmU
eNBLzGlXCTihIWJl/gAuUeHYRRLp0MYVhPIMh3fhm+/ar5r5IWglol+VLAx9CjGfIT8IBBD+IfQC
gABDj9vxTUlQustY6EYXbxN46h4qKNbpZU5sJ4L+QL2JrG8wv86HQ9bmg39Xr7OlOwQpL/eiGeqD
xZhlOqNH4PlXNjU8eyV9yIZXsjhQuLH/eiO+9JmpFYBau7bwq41zTteexF1de9WdFMO6vHuIwGQg
5dAaqtE0i+oiNImY1chPRVb77k33olXHgUkoVIDwznUUK1wrva1NoeRHOIwZfUYLnS3bCbX2dE+o
J71nYn2ZHbvKlP0lKkK9pmLKSf1gYMaAJhKcRoTHxJZDcyIv5YqjdI7hC2vWtJnJuoSJtBEOO2zu
HjkMmSWVwXSWSN7EEmXcBDgFKYJoOhhw0WCvwpnX+wUM6yDlee7ptCayzd4Mb2cAHWwhVXdt8y73
oxhZIksLtigfsK2BVtXSU0iLYLqjNYG5/NrmMnpeWh+Oa5LqfHj2WCOx7ATxQMgseF7C3ThkK1BT
bP/rqTVN4y2A9sLeYJaodIk/CAPbX4aix3u5MWC1unSIdG6fUZn6qo2DEnvoEWZ75QCKRn3bCVQP
MJQnSNvkbNOTzG8TBJ6M+rXUIIhU53rMehcBacHCe2lxo7GXvuwdA6JHcHqzRBjWkFfYiDnDUjWI
EFui4JOBBIeQFqimN/XVtNML7oYvIennaesLbWiCUs4uR69RQ4lySI3nCPXyPMSM1tV0lGaWRZNU
vMJQeQYVb0iZpHTce9at4QnzZxF+IixqRxKPJqPTI7yRy6FKZgt7mnPgdbfwRYzZuXvVM0rtOaky
U2JMzZwGJozyMAA1ZcAU7K7zecYuOVPRfE/90pVgK4U2N2D7MPi92XiqW622EaofsYPITA0oUYwd
ym1Y1UVZ46yiBZAO2VR12ADV1v18ntolUjFKalZsSEk7gg82DNEGcrcRK/EGYiAWgdt2Ey7R0O5N
YDzgq6wbFIqkFmYe+Q0XnSz6u9hXTeE/FPPa2tM0cBIcYT4xrgAK6g5VRK2jKh2ysGBHEBJZvwGs
0L9na8XkESVqRa4If7LDVq/NUuIch2fxMWvXvEuVD07jE7W+Ym+uCj2ZoAzz/H1btEVwbr1i8ZAu
4nx38KNQAyQpaBnddWxkgNoGbww3jDGV0o6yPVzNBr1dcRvA4B6zbYyeK9rme1WEU5eEPsk5pHhW
F5eGhMMLCBfoK7MSiEda5bbjW4d5dbap1Nzgbq9G9JWgXAVz7JW8Wh8yxIPTDdK8JUYWQDC6zegy
Fj1Dmjqag1hJXrwPawC8QQfQ5MYZbtHhC4G0xN82ZZgNj1qgCfgkKOXrU07XkG7VhMb5gCg00DEg
x2iRd1IHrEJlHwyg2ZOFA0yFj4WHU76PSMLs5IYXgE7reIWujdE0r0mRbXlgpnMll8UeGJyv7L6A
lrK6A9DV3zWFU3pjlpBGW6vg/bbFAefZNJjg1IJg8lWSxFqUwnk8NyaaU9FLMr3XY8v1BhPhGy0F
c5QBLZwM+x8AonS5RREzLDGEbqw+ZQM2v31ei5lemtKT5GVpvEi86FBHh6AZgZMCVFMbIRTYLItj
KjgrHCNZovu6EGm5NCEkcku/lsAHkHK2x3DIq2PYFlX1tS84JjNT43Hs1/24AEfEnvHKZ5iOv8gZ
m+NnGGCieY0bIXP4bKB70mnrGDSXeWSCz6bAGb/J4Af2OMJlBPVGZKb5ARxz3bwQUYQvaFrQgyz5
ACwzypjxr3NXqewHsoCW7JOM1PStL2CssRkXNVe7EXOmG/8d05XTsAgOXHriUp2zEWX2SYdSWpQJ
WVN/WngFnCPwK+V/4rNybRBH2mVBGJuCeeM3nTvZ7Ava6gwydJLP+wCo/o+ROYY9j67aZjGk+0uP
EQoYqn0MZo25G6O8v4x47BzPhjlwOBBLfj/XHNi9gafco+orjFqmbDzUbhBX2GKMDz4dZ/bgzz5G
An44SWChvA/1EdrYtQPsItiHjfJ1J90YnSsiw68czfI2nBa3DXKAdvD9BCzs54Bqh8hidEDhTNaF
YOoH0WzPmBzAa8X1+iKh0Npy/F868FWmrXWQJ88GiZUrA4OtLnu2mysWAaWky0MDfsGXMWACzAOv
xgPBH7rmJjIAjsfquc4cVBXQtn4EasmPfouRU5utX7LFTRtEWdVzzNso+2CjLL4WC9dbT3QDGpJ5
3Xp54Z95DpglXnHyXrSM2IDZUBWyLeyRppMXEHaoax8mXK4LEH8HoWuioij7hsvpfS2zqMqA0iCD
eK7hLr34KwgzeUv7H2FeI2E5XMf6ExmH6q4x/bIjgqOlypugWrae308lDgbV+omSDSZugUJEK2jO
gdtEIiRHcLTDA/GnYu8XrN3lvDOQOIbV57Zb520xR92mLPA0cQl1bwF0OGAlhlnLevBcJXUCCJnA
+VPpa2XNcI78ptyX9QioBc593WZuWJcGqFxUTMcVMdxthXZg7K13F7aaXAj0A2fAn3Tj/BtINqz0
KRiqYoNjRZ4qn1IAXiWL3suKo3ENO0e2lFbZFlku/EmsRXGnWw4bSd8XacUWLeJgmNdjL+iyKYyJ
NojOq+G/qUKWDHXNy5h0DL69zQAfGIRSOQ0fhIgFSNuw5c41FRRpE9bOm1UDBIUF4LgIbVocwSRx
0ygfoGC2yEc0yeHnvFRFlGJLMCaJeEDvQy+XMqZTK74XHszhMHqe0NU5Y0zc60XG6CdqpD1FU55q
kIeehqgnE/QTfvPNY567YH6QfY3KJTyUq2zvK5jkjZsOpomp7oY17UuE1y/cIxeEtNU/fHWbZTW4
zks749SUKJzRdoZsOgDj98GomgFFYGrLYHEft6NaAUm1cG+HG5EZrzi8EepIpa/2JR3Ec2CIf2JV
YaG3Nsolgk6S3gIygUPWOgSd1UCYCOVjOKcTMprOfS7EVydde8lKjNFyXYmj7znaxBmK9HMGkt/G
wbDuqFa4JMOxFDNYA8+5RDeFuky+oF8AyaPp7Buh3qVRZRIx4tIBXcfJk9TeS3Qsn/Oggb29B48H
BhFOwYxLeUlv4iagfUFcwar/rBGEOMWutihdAgYLfI+I/FPpNezaFlJ3cZ/z6ZwJ4Q55V0+YLeDI
f8gY9Z4Im4XdyqzB5BQ2/R3GOWYe9sDebmCr36CUsU1/sajD9kOl5+vEWfMwl2EBNBhTUurDvGZu
i0swgFw/4izYhXQJQTks1pO3ruAuAeX1Q6zC0hSogBtWAsI3dFvKsJziHlkpSeXa6mRlP24nu3xW
FrxhAjAG3UIrDxzy7Pt1Vd+UmxZQzHL4d5dduPNmaOP1LKcEZIRhM2KetyNRMCYtztdzORmMfVfv
ZcDLbDQ6FYLEqLcVRfdrA+pQUkAIDD1hVm1puCJxFUqVuJeW7+FaidG2ZxAiTHLX7Doj+q2BCPY6
TnMFUMVmRxou7MeS1d4V0thbrdvz+c3NAzmOdUkwvpdkE+k13/Xj5N9cWcZ7J8vpykXkA9OpAmli
0pR1ykNCY3SeLLWias6LaPhLV2C+DWVOvwf8He1hItrf83pdDpEXFejV1grFUDQ8NTnCYXs1YWK0
Frn7ECwatxH46YmT9ZzU6E4TMSL5ImQRVOe98vbe1LUxERHFEUtygGCu+UGb8Ukipx4qetpsc6D1
z8o4GXcKiG6MjTDD0Bxoqt+rRx8H7Zb4mKbHq8hpcQWA1yFlhZRNfqlhhhXe4+ju2y08TD9b9MTK
pbDDy4dd0FcFPvS0lhD4xnrMA8U2qKRC/7AAuuOfQ1K6dac4ceOV6GDxPi/Gc812KPnUUcxas0U9
NmJYsgtDehL6e4hq1XSYsN8PJsVM0BEkwTaAoNK1BsESwKkKxFzF0HvXMH8WodLvskV5+RUGsJPb
9KG02Ply3+ESyQLMhQLYxK4XIwAMFO1IAD2jkVmKC76Dyt+sFvGsASgZGfbguLdioCe5wOfvU8CA
JB3d4i2o8LupDou96+q8fOBeoMofSE+HDpHwukfa1oDJlPmOrslYFlPXNxNWeAH/0mnoOjrGuYLR
yydQLQzfZaCTrAcfMnxxyuE1UeLwt5bpSyYyWT6vxAXth8hHVX0E0dSYIqYR7rIfdTCxClX8jASX
bTT13E+XYSUMCRY+kkrmzrVNCf7ApM2eyyjs93VZthpWhYAiy6QpsKk3CbKh7bqf0MlUD/mazcuu
ichcgxfg59mpV3mbf4Gnbh98n0FnbT2A06bJHmtbgAcW17WRAVqwfBberdnW4nuFKcAy7lFKuQFU
IwKn7jsSLJihAWkmS7O3iABogeKZbPzq+cugL1irutuvCAdwYK63GEaGQFej96hl8MGtah/ruUJu
g0pYGNbkpfNshfmfo270YIrQLPobMKwOhwGSjeBm3wk4s+/9oOuGA8VB3n6Klh7puEdDAjSc1oxt
fcAVQJhLSktvYQ1USU3TvcPAzlbHJUORWcQeeqXulZm6Euewod76AudQ2l/8ZhnMBgsDlzUBWxSr
X0b4oU6bAK1XWsJhYD5yspTBp6an2JlirUJDP0i09sUn3InN9ATx2C1VXGU87I8+LDnAPuCI8QIq
LV0kvngTjq6vMA4Oqmf4qjiKg7Vv7PgiCaBp8FeAeW48gVV9Txs4DT+ErLBtFaPAzxxAAlIP5oKW
tvNODfyp3HVVkXFnsbSmgzeeHNvB3lpWpP4wQ0b14q9ZbTd1RnSNDX7y/PsAA5pGxJh5MnGCtY5r
tzODF/02bxA1i/251Xy8dDxsQhOjzl09FCYm08WhtAN336cJuC7qc2EX+uxZ1Yz7PJgFKMqYt/F1
i/x5le1dUAvAoBi4r/QTrBajGryTMNDHJmfLhJnwOMyfIklM1SZexImqD5WdUS0W2kXDMSuYYDFb
Q1iG5Og82geMZ1qAoZ2sMoYpX4jhRAdgUZe1v7HQhtnwakYyR/MFlw6ku63N4TYebENRmOXVqxyM
R+KcDqwZtwCjJuAXzcqp/prn1pTg0U4K92bpMqXuUFfb2YFowjhqnEAD/xOgiDWR45uoXxXu1RAI
C1pOkCmaFqSXvC3hTQXoaZR3JooAqh9Ao2sxLFhZKXqbqikaiYsxbJdjuZlFMMpnuJlUFVCJPhj1
S+uByXQPLKXvHsq+zOQHQONoegp1wcJPOcUN8ty6UdNHSdDg437OYUr2Bof2bFnA0awsIC4YZCyS
pSTkgzzN7bSos8615GcarEX3QNoR/pmmWfJ5Y4w1HcbyhGQk0XU72pMrpCsvwgf95CEL23l5dWOb
l5j/2gAj7rGSmCjbAe4EVUjE9LwaiMOSG4E7POd5sJJ3SW96lT2gei0w4M9cD1KH8cDzkv7Y7jtW
hMHWRzDv/BbZOSgxmoqy4NRlegLpo2U2nKcDqCoqwibMSZjFA5KfKKBTDKX7pG+tWpLeoAEGgLeC
T3YE8SIYLw6hW7W6qyE10Wcb9qN86XqAL3GwVK7ZdOMwzBt4lNb1ptaOnMGHII+lyUGSiXoQv9KC
esvXyhvAN1pmoO+bekbHlHmremKYuCMgzFWYFUfFo6ew1wCB9f0ZE5yaohkEd7A+3TCSQwC4zMEz
dgz0bsY67+JxgIDxCCSMmZPzJWCbYepYA0g184eUuxnkwsVvPQDiRoUhjgiAY/e9D2+dawTYP7pv
K+ATUxJYBEaoOzRQoq/OcJbkDtFhLXErSRAwxr1P/qyWt9ZgnfEkH8Czu3qYM4BLs06mScGPmrPY
EwX6Kf+2Tk0yIWbrLJt8RX9h0NgjaLgkoKBwRC8kJMJnRGtR8/fJRIo8AOoM8q0Boes1MjDiuFMY
Pzfob6N2TsHeqMH16x1KRWRF+T7mj5kPCkjcQC3cYqsMC4r9yyyz+BqFuV4/YWwH7Nc6iMACF83T
s6Ks/YrkzOY+UhHeE7oaMV/LVdRyz6DjK65glQqdTDXezm5lONF3uhRdeNYcnydGi2z5Y15Tz8VZ
tVqyD3DCYD5WWPQzyszz59YLMnPRXUZfe4NmM1Gl9bq49LPRv6NorMy56/Ogvm8IE+UOrhU9qBgV
uArXLMpZlvS2aNp3jUQSAMkLjL32TVdoqK+7Dj0QZs2t2YlBhfzeW0AuTcJOzGA2YbbUtGkTIqkl
GaqwgrUMCnhswjrkT0EryBeM+KsS8EzLs9jMeoQLnQcZUDzWihZpH3YZOgy+uqdANl2TrIKtOsmA
+vHYYZWSg4uy8LUUAQzf8sAD5OlBGeBtQ2zm8G3t6PS5FhaIU96CbCRibl2udWyrMvR3Y7M085OG
z6eK0XnC7D7AueltcwjlxUNYy9zboUDF/VosZTZt1oIVb+u6LO0GqHZG4hDmCmRfm6Fdv2PbKrOE
B/jEm37IgRLAtJf6G6URyn3JGov/91xXfeFusHqThbhvDKlAjQDtmIAKiWkkuIq5HdeEYBYTbXBs
LCJFoMb4g2fdEFxw1TQaj7LM3wNDkeEB7qDqkpKH2k/mfnJ1gu0tAyBSAfVL0GD35dFF4Sh+LHPn
n0aeC5wrdYGJCajYjj/ICbth2gWzn6cS45jpFC58UaltADdtGlcEpwAJUBit6mbF6djZW83NCG/A
i/F1JxNTr9WMNwwE/yCo4Uss0E/ZZxw8fpnmPTfBXduDh5QYVEWYd1d4AAFhxrLn1aKTSiq/mtU+
bDzyJk1jv+AsYHQbGHA1E5iEj3rDBtWexgW837QZvMUkGN1EdyDQVV4807X8GFvRVLHOWxfdr6Ay
viP+D22P4Bb2vckQNmDNkkoiiSiPBNIGmskS0OiA+JBHVsGiAMBs2IFzS3uCcF4zw/HtPPrcESgT
sP1tgjWbbvX6QIO0KCL7FSdOWW6BIAcg1nHPf88XBDaCEjpbXu7GAVB8AoOvyJx6pLvA7GiGtCFV
avT8TTXPa4/0DNef4K4zNQeqPPfW1wHKAOc69GJowdf8Dnu8UceG5jjaZupXIgVLoRxRWGFAj/Ui
6uXOA1dQJpWnwZNDvvB0idAy8Srt87Jfv+ZCBw9wP88/uFoAtMUdhHxVQiHgGr6NmJXKm68kYvoW
JK5BHzpOYKwhAkj1z5OOCD9mAN4xLlsrL+lLKyYwYSTjT9B+YgTZMJfXCHPs5NouX7wF51LsRU1m
Xax4YbPz0tqufVk66EMlqmUWzRtaAU1e0LRi6ot59wCou4xDHMYY2QcZCuE6Bpd8hC5zJmPTRZt6
CXj+xYajgw6roQ0tOtiwYXsGtqJAeMsQ9Sgmj6Y9y/Xk0n+DKX6E0bWQOzDkTYIjYgUZ1hfgryhk
d3dD91wzxASFbhwfBueRTZUXGFlbL9wgJQf8epQ64CN57f3s2q9kkcMWg5nxkWgenYDrTl/mzI/u
zUyojsk6AcXRRG9Uy+m263y3BxGoflgNXHInC+47EZTEpReFSSkdQN0BYw5w1bzzCILKA++HMPEs
yDJFWWFs37QjQwpHe8Nvm2APMKp9gQq9fZqmakpzNYpTh8qGxQasCSC9AD/MvMzAwov+BfSqESlC
s0WeIK/2bGqzT8Gq1FYSWoMOHLh4QtcSD30ItKMJ8uMqUGxQ1TYvhkTdq/L0EneBoi3ma40DXZcB
J22YTsxEvWSRwNVEmPPEZroHJ3q5rBDVxGiJ1zQD4HcfjMvy3IHNCc/HItv/W79K02Y1M3tQ2AIk
IatMsbjruxDszqjEzvLHMpe/Kbb/H+GJjH52hOYovKumtmYzbNUeqr59tPVfyMbnSbDxdyjS4yCG
IHOn0ynJTv5J7iHr2wTf2wRbEoy3/+R9/K5gCm/jJxFZaNi0YCZiNpn6TCRWbH6awOP74w/5+wJG
PPtNB/oPeqkG6R5RVgixpdgYNxyEU0SENgU4ngg3jnMM5V7BdaUHSbtxgzJPx20NrfEMy8omFqAj
7wcNyhc6qD9/Tzdlz+998T8J0JATgQR1ByVgNPe+3ZpBBvl9gxMduKuPnisGIL2Ge1jDw094GpQY
E1Aa8ijBELgZ/+Sb+V2VE76Y2+X4hy9GLeuwFF4vtugpkR1d5Hy5iAxkbxRQwR7MUi7/FXtBvNJP
krW+s84GjPHtClBPPMFGs6xSWoGmsNdFg/HpH1/q31XG4WXYbz8QhuxdVM1+uMVAwQdTiNabDpPN
f/FD/CRAbftwsnCkDLeTqMBYoIACVBWL9s9CBv7ZXfCT6GzoVFe1KoN/ETCJGAqZQxaVVxjO/plf
3D/7en6SmQ0Qf4LqyMOtDLoNNKDgVkNW/SeL6Z88+c/21NmC2WqIZn+rQBSIZT9hh8wB2f5LV/Zn
c2pftwy8XXw3/lrxWAyAR+3aPP3xk/+uIFxGP3tT855WM1T/WDY5UNt3Wxe34ow7WLBiagDtSztC
NA7Magjb6x+/5D/7tn66/3OpAJYhF2oLwDh8DbreXkuKkesfPzu9Lfjf2V7kT3e2KB3jk1PBdiyz
Tmws6aImQQ5WqN95VaMyyjqpBpAfW+vfYXC3ll+oXUmWcr9k6pQHZaueA7ytIsU0cvbUf1/Gf/++
/If6aO7/+y3Y//pP/Py9aV1fKExzf/vjfz03Ff795+0x//M3P/3J7qO5fqs+7M9/9JvH4Hn//rrp
t+Hbb37Y1EMxuIfxo3ePH3Y0w9+eH+/w9pf/v7/8y8ffnuXZtR+//vLtvSrqFLhFX3wffvn7rw7v
v/5CI35bN//+j6/w91/fPsKvv1y+vefu21/u+2/vHzb/nYd+fLPDr79I/68ShEuO8saHkhdRR7/8
Zf64/UYEfyUUCAsM1KQvqY9rWjfoiX79xed/lVwInGyhjOCoy7AMbDP+7Vf0r5iD+hH0P4DkJcPR
+n/f4W+u0v9etb/UY3UPic5gf/0lRJTQb1YUWK2UcE657yPIA/Pa8KeFC+gD9HW9WkgADayds15t
TL3oFLaH+aPI5zv4vK1a56cqbDGiCucHLp065nDzAIB2YIBFk6klOxCH3DGCaYH1anYVWu1MRANw
IJcgBefZpYGrMQSrTLsFyygHfj6S09wbcupdzrb9dOs4IBaJMW8yIPZgqElxlG/mtZg3woYxFyBe
zrqUCWJy3iLJvccypIlfvBjzGWmRzSOMoqBKEAbAwFo3G5tV4VnOoznnoa9RApvnMVoOWVYXKkYW
R7IuEZID0BDvV78xsbIkuwcDyE9AZ2FoD3KUwpn0nwaNQlxSYKSe1F/D7yQCSVaClP16QQ1Rf4m8
6tQFJb8Ueg32ATWYCPkvWb63doEZUCi+++s37QWYA2KujzoZO8/SJ2axaLUOijOog6z5Vt940C7T
P1bboAWWaTBC1jTX7kW0y6ULIJjHlGI8j5xCN7aTM4iByvkvHhpuzM/3yKnYQkPsA6tkCiTYc1OF
bo+OddlEMzkC9Rfg4x6VDd2uq8uzApEzQWbolDBa1kmmql3dXcA8oo+Lhp+UnuBtkoU1P4A/92LR
tW4D6MikyrGNUihPgDboQ4WFmo5BD2NIOCrmNxYx1J5k1yvgF6Dy3+fFqLYiV/egYoEqGugfy8Ly
BMQ0l6jaNSlcdLYl081WF/1nVrWfFcYl0ADHhW3ealV/yedWbTIDyY0FaJBSYPAXIcA1QHkF3+R1
38Ip5Q1fyx0c0IJPdMBM1qHsBqc5HtjYnDzVjijJHAohExTX6kYLKAYFt9jbIvTF+loTQk912dpn
bNoXYZb2WA/iFQ5V8ol32YOU+YNoZnHyRo8eFu7DmhxMx7vJFFsJpn9cYaKVAt0WsEMUG8/WT7O/
Qq8Fgtd+VF0KEzCTgOUtr6qjVUocUO7FUaCC47HlmK7mwA436DmqTQGm3VVP4xMKeQp0nn7pEMtx
r0rM4tFynXPOodKMQFeeKZPX2qlXkkZE6qMDqz6mGLwkkDTaXT5hJOry9ZMT4twUk05Da9urXP8P
UeexHDeyRNEvQgRQKLgtTHtLL24QJCXCe4+vf6dn82ahGClmRBINoDLz3nvSeoqIlp4UWSKXjoVO
TH0RO8zviFRZrXqwr9srGtMNn4AH5bk+KUNgM1k9tKoiDqm9DjszVaBeOMW5LzVrjzH/HBpL8vzY
desiR24bi1Ql5mbtHNc6Cn+mXZsE+385fxmqGe6MeVTdpFKTEzZczVWl4eHNzbD6soRXhOuuXdle
3M7K5IJs1AMsEMwBS/Mx7sQ6K2cLB6LNYIj5OU6HyDnazDcQwJhHmjznFz05Md0ZCQBr5caIk/Bi
58ZBdepmQ+Zt2vIqJvdbZeV+VtUR/zOmksmqjt2KpyQdWWU8yiEhmJ0HXOIOI3SBe7EYN4k2azez
i1pPLXWc67lZuDLqs8tCmb2LHxlPNcrdXCvP2Tr8NNES7eNwQjrv2neB4R695crNAFcYMmezy3g5
H7LmOxdluqnTU0pOz7dw/u+Gdh08c7JC19SiZUtgIChEfcj3rVmap5VlpDwWzs3AueeWrdGe9NLq
PVTVK5f0JHHVeHGqeVrFuDdJQhjQCzQ3+/HaGcwdG7vIa7Zkx81sPGFTuDPzuFRSyV0WVQeVJu4j
p4HecyWm6rLGovcsKz5rFoNzOzG/NYLAqxEmPq5C09XhrTEg422aTol4qswkaCtdnEDxzB6SiLWt
cWCeUQWZ7Vqsw0rlbbJ0/Rbn+rOmD8m+T2N9Z+nTk91P3Vlt0siPsd34ZKmsi9OPbl0vxrVtc15b
mi8zyepLlYHef//23y9dHUkc/Xb3u0SF2KWPJr9u0ytaG528bp+ZbCRYGbXpLWxIiBkOe6XrytPz
Xu6sMT2LKHaeYVIS5HOllRvvTSSyoMd39Jirxl4S4xkcHqeWtk4sggvx+MG3j04ykiT9SVnMYOwv
lYCUQX4mJca0KdR14r0eTZsCVt8hshxrm5fLSUvMlflF0fnoQYk366Lc6MNy0WcRiLb6l6yd3FTg
n+YwEeQOHlvuG9VLy7bfqBbWISNvjguhfptVQbw8eTfLqjzgMrQ5B5hHhKq6n7V1CcqoeMZfftII
WS7gJ61SHvtljD3Fdg4jLhnzqdMYK48vPEIKO3/z2e+d6qDXlUbYsDR8lRFeognFX9lnzb1k8RaJ
3kj94SoKY7/TlmkTLwJppftQKrHwf+mTpxjvyoLHRasuo2ZGO8zj16pl/CRm02uM7FuaXeWlqczc
cPlBoJdMl06wK94hib+q0Ve3bApNntdyubbxjIsLUuOQmz/wUly1tUZfGbIbyqrujg9/Y0Vw3CQf
NcawhAqmW3NYfxiDjYird0mQlnOy7WtZM/ifG1ePsfqb8qqMw2fGvccQVdYUP7XrUMo9GEjhYx76
0aW9r3UccmWBVzBbTzUuvUipCTirx3GyvrDa4MsjjuV2pcrApTYOvPRqd3p0NWR6wi2i8nfVL8sG
WhAjGIulFqVttb5VGm+zor4sC0pFNpsb3uiN26wmvi3buikP2FKVrZHHUZ7jmnDgGCAPUv8XT6tk
E1En64uq1RGxZkQxdLeBqZZ4QTQkllia/82kvhlVOZtEiqPSaq/RKLdzhk2HRHofqMXfWYYvGp59
j8B+zAYa42jr1UWvM8d3EOYDxm496XIdPgHbbN0kibdVlDdYd9IIy7ROmKfh9oU/jBtd/dMr1uxG
KSARqV6q2Eb2MWF2ZBj1nadRjY+x6ryUq/6ZYBJ1C/F494fPUswdL9Fo3diDc5/j5lnGLw8utItx
4y3Wa0Z22nDT0mkfd+GDpLDiUV6iYJCYQtVRX1k50b3HOdyQqUB5nhx3aQToiSkJ9Hh+V52p3oBy
J8qFidFMxmkXp7ehmBVCZW14ljqz2SXy7Va8inXJzzyro6vY+GLVCG4JJCzPtNaXsZjYnxmaXtZb
u1L4pMEI6VkNsTtm+xMJ+DlNvM7oT0pd7EaLdTWjYbH1PcSTVWpHUqr+ZDrSW1UGVisPLAFoVKop
9KK1/mPMgj1fRaeQ6IrIwC5LIIrSG8zEL/MQt1f5Nn1bisk92ndxoBnZkSH5t66LDxu08IQlXNXE
X8bPj2/SdlmY/JY+LghbmedDp31hwzW3KvVlmZNrDEPtAwk52oLifTbiHgm3/8+a+5b08kWdCI0k
f8ngunkj8kAjW4eOPxy12KAyzB6yzvK7pA7GLdVWfTZBYE0ZGu7UITuMjjl7SOyal6IcOhFTdrPy
FUgTcd6/GwQKtuucsmpp2bU21s4Z1apx8DkqSXUrUDnJYmH0nQQ7alNsmXOnGe6g629sYr2Sy9Jd
EqfXOWOwjROFD3aSpLHinSnjdyqkO5ji0qm/rMJGNFmxyFVj4TtE9+MCR35tGRRvNAlQONpy/bCG
lCl5Yd4xMv7BE8aTbpkUclp5Mbkra/shw6iFgRuKKIn1mKPnP+0jKxvW4nN21r2h1uEhy4vjLCk4
NDZBIf9Ghts1jtfGrXNSSEe7Aves2yiRjeHtIzEElqhp3gG6NvcLSZ3ECHH9ELWFJ2YFWZn9mzv9
sV7jIx5D+4yAivMjL4O+SB2/wYbjLqQ4ffM/3l26vMOYr9xlYtxUDLnlasZvpuqtLwXuRDs0nxiu
k9awCNbFSXMc5Yh6lnkId9T/5EVc56N2wOVErJt+bMWcdlDA5LnM9K2dzyRmV0fb9KqxcCH7PfIa
JVzBCyFXrjEWJxZzDYE25MK3qmrC/9qcpw6vOKPR9y6EUdHw1Zu1+ukonLZVQw0HQPWuxenIt4jJ
MiywzKv6t5mrzyyG5pUAvMd3vo2JcYehAALw07Lkp8hfnamwCCA5H5rGwWcuhvQUpX/OEAi8vJvT
Q4voACmNDRSNvRkI3/tLXJR+Hi7kf1fgKUvz7SRoafk0nmOlSDxm5xyxVumtAlURJ1xufbF7cvS6
R1c1dfYGuMNN6dR82835q4ZkenT0JdCr0t7UXk21tkHymQnlItmvvJkCS2/fOlF8lqt6jsmnuCHB
v6YONzEm99G2/padbr3OMwHndCEA21TLMbYKBPiFXHeH8PB8NtT5zGB7epUzZ06ko/YhLp8IT74b
ZoX/KVEhhET1D83+oSHy9m5yMEy9EvQ1PJIhglVYWnwooJXEucRzaIbaLyFKleXPpHwWuua6ZzuD
vuCrXLohCmbD2hL1czZOF/3Ua/rg5hmhb/RgC+DgxE+DHEGz8OOvRe+vOPcOpFMDHOr0Rd1K68XQ
1iUBM6AoKyCSkqrZplHu28M44yadhA/4qNisBoVmk8eLzwrt96Uaa28e5/20ZJ1HbKx1mdHuhqYF
DUSUd1tzTXppIyHN7wbLosCZwK4gC6RjWG042B45zyehFM4Of5q2drslmsicyKpnteiZI9vej5Gy
j9GtAw4bdJER3n+q7DSHz0av0mpj2xxLkw7KlQxUAisqH3zkg5Cj2yDUMUKwNLVjiG+ga+J2tzI5
IcM7b1ocYLT203AqpLItkLZ2Mu4mRH2sK9KkV7ey1dXSb0yRRjC0wz8pE9Nfm8lt+pCV8LPNNiWj
9OKVPNg0pRNQKawTI2NvXiX/PWaPe3+Mybc5OAnSdm42ZtHtmwESHTF1w7frtNpGc5p60Tz9tkM1
MUMZ3Xwd9I2TVL+RUyB7RvYXBYEOxYbsEQ74cmdnGRpNchYYZ2Xzyi2Q+GtsoV6dpDWst7kK31I7
fI/RJ59T/BNBF6v/2hRsowE1iyCkHYDpGAMADxp23tDx69wSeypmElAk7Q5DlV+6upa3sj/McM9v
OXtRD5plfmdkPsSSVmeMblsSONqm06xXmSjrGcrGEzCRYoeFxIuW/TLWJyNKV9/OmxM5psBWLInE
tAwHcmCQQISo93mymsFYG2+LxZOAASGgt30dMEn/iS4DrpTTkllvnTnZW3ZK8X/mIlDHejmuqfwt
y4cDsZPaaZT522i32S3Mk6sFKY8yoIJ9ZKm/IHWIRqldGujjZB+KEfkyN5RzgxHLbrdJGq9BZxMF
wBrIEX/KySwemlqbr/j7se44bjaN4a1Zmmc10zcLa2d3xL3xqq90B6QZA5D1RHlJBfhI1DkfCUyo
ulTybf5o4ruep1ZY1fI6tyiSGfFQoPx/iyG6haGlXDGY/qrqvHoPZLebkmzbNlFmBJioFE+DOe9R
+2XxG4nhNxUDoAdIjRBnpf/Fq5Y+r7V6frDgXPYLi23HEOIwd8Nrk4vqYhEZARHhPNVpSi+PIPOx
6PWOicImLDi+NAddS0tj46yqyMezWvpKIn+qSUt3sdLgER70vSLpOBKT2UNSwTUSkQy9jlgTZhpW
VCqp3OB04UXNdimPyICL8a/fNbaMjqXSXByFFrewm+xejsZb3lmaDynE2HKlLsNczPdBQ1BoUus0
G4t9ZIy5IesutkpX8f2tdSAHPT0niXqyAOedtVy/s3rkIpNV3ec5eqFTBrn+1klpH+myHNccZ1qH
WiqnBvhcpycL2Cw/knp0V5bOZxEGt1TaePraFIGUUGRWgWmyUQp5VB1zmwGeOpUrWAlLil1UYX2o
aAO46hVF46KR4WsSUP32fMVbDe/NaC4WmRNvbDt9p/UF1T/qMVDxnnaFbZjuXDuxuwo13bT6v2Ku
Mxd6ROtlWvo5Ke07NdKrLRLHo42rCdNzxqlgFoMYc2/w318aDvXfaKqNIGtmeGVsSjjYBsvWcLri
QWsopguHok8MBMWNoeTEYkiR1fuqN74oeD19Ms3LWA2ha3CSe1QcVZzfO4tqSy2+qpnyH8Pr32np
JYVf92MZkNd7RxHvEyO+cEmUS6fjOtbrF/qd5WUp+pMVknajzeqYoq3OJhKTE6grbREbB+eLURN9
ASgBC1mR7VHTiyeAg596faiKWneNwdgu0/p3SLWNKNR9NCx+WChkC6ePqP6Xsm+nogow4NtWc7NF
Iv+DDeDStQ6kmlG/2zS0pqW8CGB6WZns9Kny2TLEfDL8W6TxpnJybw31+zqblKTpSVN+BHbeyt5S
i19mjGPkFLfziB16hB9VKT2FcG745H2PUyMxGKUOxJUqSEqxE5ns3CjmTzh6f3NnPrZK8VNS3xFU
lfcocxJGNs1HrCTfNFwkd2kqJo6CntCWp0sL0GKSMF/G5pT8YmRZrRBtrpaXIqq9Mos/CN91vIvs
FwfK4HBZbFoyi0ukDOKeQ/wkUFgyA3p8H9jrbKZgxMeWLvstZ3KDTDA8wnI02+Z+0rJfXucz1964
E7HY499J8RSm35gzRqrZI+zB76WyLkSWsdEMzl88DZs4Tf51oUSVog3GeY7XbUq+C6ugudfp3jM8
PHG3ieKBGxSGzJcxmB48xWyTZs257naKpV0ewLPXWcqrOizR1cDBHrQ1TUuLwXsEVY7LTIUOwzWU
DSZp5rG+ouJNtriJ3GjqPuKIpyYsvhyVGRdBzDveeoKsXKwlcg5zXN3siP8UlJdNrI4QD4XZZczx
UJfM7oYq3PXtI1e34iR38sfIsk0BKKjpkeyYFtiMOBkipNV1gM+hYf5+ouVU7ktUlzuqYsYZed1d
gTc6Xp1gvSESSvQhq7V9U1HFGUYbBgtph2PFS1hLSac7Jm/zeMirk9LzC0nAL25369AtWu8tLcmd
gYvH4071LPXkkIxa5gM/14+POCGwGqyelMqxj8kh3OEQV/2mNkoqv6zxRGWtWBKd+HlanBa/zwMM
OFVn08zmU1bAFdGyoYctYYd+4szidYQo4U2kqfZLlj837ZwflR4AwVxaj2BEewnzBxjPNn0njf71
YgiJs6U0EVCGgrybADGWhKZq5xnyzsqSyGIfj2kfyFGu3rDky75drBe71Gmg4p7HZmW81RA+x+k+
qme+VsPolaCwouVT0JBt32Ki9Ui8T7c+rhZvyVLY+7Xyy8lP0LUC3IQjdF/DtqCiTYZNE1XRIcFy
SZsUITCsEJp0bbWOBFuxz636Nq4SbeOURQ1ui6gBQv0tFaI6tIzkx6bvT3OSfNarkFcHPh6f0gCS
Z3QudvnMpTjPqzrtWkPbT7lcN/nyO0xsGm+6oXMHcAgBmadxYxIazCtiXJr8bCGHe5jVNjrIKkhw
F3OSzd3WH6lnZ/TZbtwHGqAKvVGSIxbxEMdeVnD/pfTwpHGChjakqRj25zmCAPVMYGUpn6a1PIsp
ZohewTBNkb0Og4jOBAusU2O2N6xlCzNu15B1tWsaUwRpj4uVpMy9WcyFpIpaHx1wFQAa629VGPus
fjEcDsMW5x9nqXKM4SHdJyUNLJvcWcdG+4hEi6thMWR5FrxlHb95ReSBtpBhSqowvJnVjVMkH4zM
j3UUgfmJ4y/DxlLlWNqeeKygnhAM6WzuMLcceYWoA6SVdvhTJAzKa6awjX3Lc6xXKtntzXgclskI
nEShDkkjY9e25tVoNY0XU3Wrs5eYnUKY7BQCZYqEAwTstivoeoBxe4vhVeWq+LrgNk9k+JpZK2kN
o94JqCO+5J8NjVWXVaObwgiaag1a6eTsID6hXK68qlJ1Y3TxBTp7wscHqquS76qNnC4hyvCV8i+1
fAdSu7r2TFemGoiAKXAL4JshCzE9wlo5rU/WQExjOadV6GRpl8ZgU0VCvwmADS7QJwRa/vpC/W1w
xN8LYDPAUFbxpvfDoc2GY5n1Dv66RABsaM9xx6TTsnvjmKfpjok01vQBPQ6UMCbhZDZ24C8zVwcQ
6aqJIo8OQy9eL38WW6gvhV686RXSoijrr6H+iFNVHrNQo7boywMm39d0VpYDyuV+1VtB4J1cYcSg
aV/VE4hFYVxDhruB7LGB59NJdp859JzWqrx8QZUDjfNsi7uW36dqdeOV/RVFESp+RfyTMQFj8yys
1VOt1t+cRwRvS0nfCwGxamoYQ5X6KgfjAtiv2/NYbyAbsl8czY1CSx0ZNUWIsaek0Y4JHtst5CN8
saAmn4zHmyo3mCZWGT1Wl9uaL9Y226itMh9UAAgeRfqWNXzZFjIgceqyvZEASLy8MVSkJv1PVxnt
DrCWg1O/Dm+9bFbW07D5dprTwKFxcNsB+s3IHOCUgDlScc3vuim8CSrZ3RIaftLbJN+UAbQoRc1t
XQbk7ekyWLJ6ov2DIzIlJEZS5+Skw7alczwYs/KlO2X5IoiBQYiZ9ipvFrNq82teMq3J43KTtoKf
bVizrVBJTTZVzJlMNHUH6IeNb0YOVlrPlk2SkMgva36mEQgES8IaiuW+q4J5mApvBtrKfTXBy0tn
LWgpRg9hy4UHabqFHlX5MBOSK1ecH3uTzunwj8Cwq+sPgWguzVtfsetkHOvJMztj3pYriRI5t9qD
UAIjxX68iAQVNDt90agGcZI3VnSuN2ey4mtfMUiTc3qJo+JmNojMyWIiTv8m6cDZGtEKJFNIAJpw
Nj4XhbqMNA5pje7c66xFqPVRbI2eMBhYEMaHabVeUZkiviHRbucaA2e3wrYbhvuADnTuLfON0bjg
DpoGvJ672tbjr4i8oZ8ULywrmbcsJENY1XvJHLLbRilPBU7PcKMxTjOTdH3Xwpi7+AT0TIewh3eT
BCGkqzBVfBNm1q5N9VOrsZ18tHp2nlRTvet47a+K8kEX3H1Qq5K+HC49J8iVhRjgZnQiNBDcQPj1
hf8fbMrgiH7MnLccVuOXAO9foEH6Suk4e1CaYp+kDlRffCVXCNarVyIIXUOIwKFZH6R6lpbMg8G2
XiQGK1eU9guB1IumDKE/gD2ieUYagmaPmhw/mU36NyP45WW2pbrm8KNEXbKvC60nM8lAebYi3cW+
O7pss/qLqer+eL3ANJpoi/izGQkA84inD1ShVbmJbMbxmWWewtz4KAihrlPGhr3ICFJ1+bSkfBUa
xGh7iD8rBoNkbfYUC7+J3Qyb0jx3VQV2EYb/ptFAmgs15IjjOMV/NiLWEENtyegZ+6ll4Yp2gj5r
QGVD5rRBdGDc6ykVVo/sJGA7FYp0x9OaOvW5sco3wS3IyJjyNRZY4wed1daPcjF+oDJqAiDRzRCO
D6cVgAKCaa6ur6Yo/9iKU1Pxaq8SY0SomiTgteo9Aknm0p3uh2a+LyC4vAr+lf+iZaZBTaq6kSbt
fRJFwUJofKuQ1EgbfBOTNSG1/sgepFBisqxzWrXhXa/fSsyjHySf7H0zESn577ckvV6rBdS2RbTj
NHYARiu9xKCj4HweRf8Wpm18AKdhEfBxUs5+JFMbQi4g4UOcLQwJVQyw9bHQMK7Ec/NbgmLywAem
QPbkdO/6fCQFyGupZRYbr1n01vfWk1N0zq10kOAaneqrzvxJpyvqoLK6mH2nHSVnd4IIZh1LSihH
9EwMKFwyA6qusuS/IXXwTdGbk8oWmCB1wpl4b/xuJVfaOo2cLXqqFNMr5FJXCRsyChVLzMwQelaS
1gclJYEISX42qzngliJ43yvGE6IP1wzseV3A7qHHkgRBE48pv/xsmilIaDXt2Yh9s5a/Uyo2kdOE
u1WhzWGJhcMpHw9/kujY1Os9FUl5ZbpvPGMK0Hl4j3aZya2Bqxx5TJ4LwsZePcnJVzTZ7Cqt27HS
VgKPQCOU7G7eJJGTufxV4pYtCx9s+lc3cgsWIap62bbiYMI0JdFurPtai7t9VvDWmgosPTq5sVdW
H9oIdsPZVugJ8QDod8XeaQNSWlK07VPVLm8DjJMRA8eO9qMAatwTzl5fGnoGMmXQBIyFiHqOfq2s
+XwkELOHNhSd04rcbqvAfmT7mZdZhXkqAAyT59lMRp4C/gGyuDovbKgj3aKuH3rUlDvgvcqNnNZd
LZwLm5qsAyshcrfo0ns9V/lzWQh/IdhldaNfGw8llcz5wiLpWzxRRk0UGdseShuGYOUIdxb7EMsp
UwHiO4E5mZQqzjH7TLY231BiF5umrx+U6py5C6wZc0jyrcmox6tGOqEqSv0FwuCphTXGz/DDTxF5
IL7FeSizYwZx1S9mh6WU4NYA3thg1sL8UE20JL32ZFnmv0lx9GNcj/8McJFQSwcfrNklEoa+U/L1
VC1jsrXmZjg2A2EabTllc/9PK4bxNSForJRR6FczDMqs02A8wi94XEiy455ocnbTGuVya2F4bIum
yv1NoovuLkje+bHj9Dsz62ELrGq5tQdq9Haq9df/ftuytQ/xyCacotj6WUyjcY7n2IsYOe9W5kKm
3YWAOvPtGJKK1Rvrnnd8pFO9VfOR7QoMpfZtmQ8Hw6mP9pC8h+vDvEbe6Djy0gPasdon20nu0zLR
KlAaNFWB7QvIxSaT62dThCrmHhwqEU4pdKX126mNbrMmJgOllTc61pZhm8XKcBR965fZazQM1l8R
KSzIbRPlyWaOsB1oK8uGFe9W30zbIhN6EFVwySfbYCRN6DyoS2ROBqOONw5FExhMF1HYmOUJRzmH
GaSEtNW6Y9fY1YkEPPe+Rpidr6SWxtYOlU0Y9VsyidZFLJXm2iEqywifjsMbUpIGpJPRFbeaWgNO
LzuDg1QZCFYBsQLmV7lYfaeDI20G9KCissQSgab0ZTDXSQOGsr5BCygvpRV9kzmhL+zUleNj0APQ
6pM3lLSJ8TTOj8wHPowu6T26PfVg2ZSUNYsw9VIRVzZ9aFfL7UVr30eTOUMdxTBXK/EvX+biYhry
aFmd3I7DUJ+zodoTN/kaPga1r/cFPQii/gmY418IySSTk5niiNUSfZ59h010n0TCHitEocOU1Hd7
0gqSfrHGt8TgRzWNQwG4wrOhsQSl0atu2KfzxeHGIYbAKGAYMvsdCs5FC6xZr2/m2BHnsSz1SmCo
aitwjL1lBAXUiqNpaPFTJq3nx+GQhFn4SZw1mAYjOxVshGrAoR6TSe29zlLyk16U7VYzwnmLVHpL
MkBT//8lzKLvdhyyXb7wAmH0sfA4g8uxCr4xqc2ZW4SASLU5ovfU8DUp8pFgi14k7OLLjEUCCtAi
mCqmlNCQtbawlLBGrvHfstRNt4y68QarIbBxcd+LqXwhM/naJGpz1KHf3lfc8Cu6gUtIdLzVNVqJ
IzCbCiQOmy3u5yTVd+zOPcoCDawMbf3iqNpyaa4YwYb92PZPZdEzcMlRuAlbk8kaJD4m3pYFYyVZ
Mg/N00olukszFR/swqw2YVz+6qK/FriLttDLNwbG9s2ch09Up4JEmV8icTHm+IyW6k70/03hjttP
BgP+hPa51+3cHwD8uV0a2SfCOBjkNiIbntkZ/Wea8uw5knV3Wsr8aitUhfYwI/BaiUAx9QmsnmO8
DqcY2wgZpRScHMSlh2/WcNQQ9bbeChFiVCMF7aUo7HZt3ktmQsMSQHFcglH6Ws5qkypMPgomkBOg
POCABuOaSPvOwXyfeagfsdzeLSL2oNg1oUIzdA5Db9CH8HqNY8E7lqgdtuZ9qZo7o63HgD6SjS5s
cQbtf1vMGt9eqpFEkv1+qf50EzU3lg36mcm+4TU7wnfHH5vAS+sy1jKYCKug1SAICXggIvkas8W+
x6P+nLJQoDUhO1eqTJAWLMEP1fxaOG2PNDQ/jZHKU5Hp8yYx2sxvqlo/tO2y+FFusYLSaCEbAyHf
ZTrjAGWI0mcQWW4PsvwMlKE4yEK/9VPSvc4hshl3iXmPYlqaMZMP6gXzgTkBC7Ta59aYAEPD+sAF
I/7p9tB7ETwI6Oez3Cbz2vgjRhRWmTSXZpyPqyifmwfueDbY62OJyFfINn9Vgo6rU7Sd2hn0ZBIF
lURkivtaPJGl6tAI5lNvxtyT2WnWs1dAMOCInXG3hs7Xw1LF5iQU5nmwLn17s0T7iXh/bMFVoaEE
9NgayqCjK2iAHNhGPITYDT1S21bQV+YnR/73QITtmE5VAIR4K7DxPi0948uqOTVaw4eV3sKhe281
yS4sy/iHfxvzXCZ/eLMd+mqFxcPH1Twv5kDWlmkEnaxbj6biQ+BeQBHl+9hounuseAb52+8RlHaU
lc21aJdPPLvgw1rb2mlmxVQjYU6rRGjQTX+BsQiomO3ad0eHZGws8rjWWEvydFA2JLfbPR7E+mgs
+ZsA7844ZLRex5yccD+p1XvDznJmZZkK/KzBl5H2vNJyS+XCsGDiQJkH6FzvtzNFp6I2rR8b4FdM
HRVmMgtyzvngIO6KysN7l9t5ejH76UmZy3LbVkCFcyUt3D7hBls18SkJPUIlwWUewYnLWNNE/Zx+
JW30aZvvTZyZ7hTp414ssKDUkT0Yj4ULzcrXDfNl9LmlHu6lS6RUbdDLf8pjXjoSXy0pSlEOkBax
M3AwiHuWdNgpbXkbsxCKC6s3uJNsL4+TF9AdgKtDpDODRVQt3YkrFns8QlD7Gqk8+qbG4A9y3V10
dmOPeM6UpKl20omvUls/mnb4y0XiE/QQHhiehcDCDP21UtK7w32NF5Hem+soJ9Xk+SnpzhXFe9zu
9PIYh8e+5KkAEw5JBxXDW+P4mXVL/TVLltdZUU4KnhqRpaNnAKvc6sWES7VkJYGVoMXLsdjkOvaz
9bkStbrT4v6Z0fC3NnQfKfHkwESDkg4/LIZK3IQ5SkOxXkM18s0H1M+WxNn7fqU1mhP1GbYEXtfH
JF+YgN5CGHgKbDdgtczA483UiekSxmfRmgA2lSLcxsm8sVb7FXaSvp/79hqv2n6cLUYKcXQYayju
uHs4Gjoml4h6rTfVKpVqRmYVhQuEWf9wAg+44JOGrZdaus1XYphNP90/ZI7A1Kxd5g/WrG2lbmwM
CjuPEv1nxW6xWUv9XyLG51rhdo+K6od60l8KOkUQPkcHoLdXl+2hM+PzlFgP2Ezzi1Gz32llNx6a
3MaHPgA7BSF4MjTWugyRbeL1rpITPOMFD4+mBOzFWHdGadRAd9L1WsZ+rCy3rC7qU9Qat0obkp2E
vbi3m9rPSjIEnTKh2sUOPEzKm83as9cQpuOXnST4IuLlh3x+5oqHF1OQEmdUMe+TuFaQ7dXrrPbq
fXjLs+UfQuvMX9E7bodPgvE7rC5DojYDdw1qSl6d9SDBxBhPanW/Z1Cl/4+6M+mNG1m79C/iBedh
m2TOmZpSsixtCNmyOQaHYASnX99P1u1ufPcDetFAb3pRhlFVtmUlGfEO5zznzHtcbnUBo2ORPjca
1yVgv54aHXbpQCsPX2vok+K+OMTufJ3A7yT2fbyX5qdiZZzgFnW5Z9vTPTIBJXhjOho9NRTzoksq
St5UMJgxT4akkj0Pi8H9MJY70fQW1WB5RFh/YySTHirFeagZ13Qti9sc+QH4fS7Fzri6M1QjFcLi
06qbri0SUsgH7/2a4/YGkxFPpky8dfU3LfToVADYho4lExNe/BzmWz+o122JjazIOd24fDTtNW+W
7wQfBVOT3TjC0XTgf7EGJLzInBJ536bX81+UtvauE/Y7FdPLWrH14tp0jPwH2AHWIeC6Np0V7HI1
IblFZrS0VLWBexAw2mHRMcSZcSVv+1DVO+MsF6vbg754LVe8ITnsAIYk2G+q9fa5Wl6C8/BtBUrX
dKxUWMXuKyDp8GQUyQvAamMjlXujln8MpzASw432S2ftzUw9e9F6ovOLpZs/L5+22Y6JcIwp6fr8
rMqu3uVYQDZo7+ZLlq40jtMsDq3uwNt43qMldXASZfBZwpGAoVo/LXN4km69bAvfKfZ+v0D1bccm
scLWSGDkWHvFxjOOcB6dzFac4fkHJ743URyM2olR8BV7T+gnBxrHyRN2g/unO/rBcm4l8gmSKs61
Yi9RkSOOUuGXj3TguXUmFtvO3nPCSzfPp44zixEhupelMU4Roe+eO3+XOU9ib7w2YnqBUQNdQ2Sf
tVm+cGi/leb4KrqlglpwXw3X27lwfTgSIGijOv8I1mS16x9V1r0OJm4Ky73Rzp0MGDYzDFZlLO+t
9C/E+J6QP/MFpO9Do19XwIBc9jwJXArfZp9efM/+EQTo6rqhI2dmLvJdEYjTCk4E+ZxJPJW0rU2D
geEFMEZ2sK0G+VE5MAZx+6PX2QYbeEbGPQtMs577Q9ha21b1BFKVRnNY/eZ1Zr445/zupbDaxG5B
VYj1BcBLPFTdzQ2WZ+IiNiodp8QulxfPlu+dLy/o0rpYwwEdCPKJ83yJjVGlRwTVbluVpyr3fkEv
mShLCWdhZGoTNNIbMRn07nXRvJcdy5vJRRvFZmqDufFTB/0tKDVVro06hMljZE3fZtDcBqTSZejt
AyZPpFZUzdbDm2bP4fNQ9QiCyF9xROIZ6PeHcBsQ50Y5F+KLkVYTV7rTsVdPjxSvL5VdfLpw/fm0
i30XBOd1WFilETAUzO7LnJc2A15EjhAt+LiXQ++Dzptta6dn2NF++E7mbk9LcxhM9hNiPWrGr0jJ
vLvubxkBb5oE0ZlZcQxM+iAJpSeRoWTWg8IJISJYPXdI4754KoC8xhWogmRJzfKKEaO8+mvzO0yP
ZW0zzgHQ3oLO4N1GxNx0P2YVHCFBIUHWcU2wx9YdKICGBt29phi1aZlxjO+6RsTKY7PWVI+2BppX
6ecRUcUGZv9BsKMCj3+ind2PrsHw3vxiA3O2dHOanJuYUOMWOePauY52yEvrBJwH+VyL/WC2wzGr
5kSEtbGTcvqa3eBFBoj85MBWtaznhgoVU9fSj/Gi6vqYLemlV8ylodFy++Ucskv50PDLx8CldCC3
hUeSTAvTvrRrmwB7IkKl4BlECPQDVs/p/k8Kr5BovbsAw0CBZ9+VfUPxhpyA63n2PufR+hNYNVhA
3X3QQHNPI5h0qWx304JMoi/55BGuxmjUwe2AKGLS1G1DV0R74ALPNTtmJsGRAgEClBCR7KztrSS/
NJsz8CpT9qIrQb2UspqytbyKyv0zdyaizMU5akROw9Lk+7mvPhBHczYv32NW/9JujlB7AJkZktGG
VF1Rriy9cSSw9CltKhn3lfdKTChYS/yDKLCI7op4kQng8P1PMEFoHlAoxEFefpReQ0igbzPS9Jy9
Upymdd29oTJkoCcYwg4k2278qPnSs+wZKeZEa05Rt69GxPbs9RD8OZg0EFFR7nEaTtBVY5VbyTqa
1cbPoN5pNpMbT7HDLtqk7Wt1nNacuJVuPa+potIx/gCzTmNCtk5TM6WHzEDx2Gbtuxy9fm+ZtCbZ
rtMBZHJIw9Qk/tluhbFzTdwK0dwYMe+6QZUT+76HOzJKf7QDH5ACuV3okubZtxLh59thBoNDkECz
F8+eMQvYsP4p7NsHOyv8w9QTrecj5yrEXZDJUHiHDqNylruINsTViCiwB1KrHVEemFEcHQm8fpiY
QLUij5nZAykmuiMx2ugIYYwVldcSRoDwa05/THdrRWsjL1jy+dEuabDswn2Gk30y0/vhU6H6i2h0
iojgC0a3HM2AK1L6nJ5nkDEJomfIWcR9IQabV+i4a8HYdYhMcD4FqJbmo3KC7zxk4xe9NS2rknBk
7IZWACga5PaB9x4fZHYODfcT6BRNskPtB5px09fylz8TztrZBJv1POZpkX8TZvJXiPFFPKIcgVaF
7ylWfFO7qU03Ou2vyLe/O0/EEHRe7hMgIU2IYi3iRjg2zwyl+FiW6DorxJ6eNV1HB10U3U8EEhRi
PP5fD8g+I3EE2XlM7pNHRRBwPI7Ic3h8aI4Wcr34Wyz3jZkgJTUYKzRCbrPsepMvJ+v7xE2Jya00
p3rF8GVXMZTrqRQhbzAMz5ukND0/cVCn0hex9WfIIKGqvRB4Ox6QHl+bLBx4+GAAT7W590HtBj0S
JrIemGXc1TIruP9p/csE8q0cEeK61sgNArGG6MSRXCV3PMBu6ON8HFuGKcgQ7YyVkpHeHW/dPehF
6A3/6p7Z+rOSLkFG3Qf3E6zaFhm6LSUlqqWvleQB9FLk6Til6OKMddqabca63CPaajUUT/LKW3zJ
6lklZoiYyaq8Da4CzNUNdKXUs58gX/8Qo/cRKLlyN3guantrg4a82g7d1e/7axFYv1x3JeC0Y3zB
yvTJN4kwkyJ7c9bPjJd7IrFmsxBbcFgcJh+jY7w19gnl7RT3mTlxJcv9yno3gXJjxzqw/+CwBqJu
6OMa6D8tLqz9wtUDGWfaiIVykrSuimQOEypcEvbJUMjmlL5mAn0APZWDwlyQfNDbCHTDv1YaPTs1
yVgEzRwLZXMuO84AV/3LN+XwjBhpZzQ1icec8OCyfi4eNzvizWpnp+WTS2IQqjJLbKfxjL3/xSO8
6NDJ8Uw/yqGYo9IPDHM3ZXeIsFFZSQWvUtI2UQH1gbrJLkNbTforlqYmRYwvqTJGaGv5tZNEnS7W
fY1JlNUm9KtLOZnjaVao8KZqUolEmZ84DCVbM/jyl8h/tIRgHU3jWWBDySzvQzQcRzqz8NpGf0hy
orgb3YfAVc/1r8mwvnviG5eVM9MPjd+oBh9mx+sxPKINMRz1bYZLTXVVvwaF2+/RmsMY5KmAM4hB
h/tks3rBRwmpYeNbOt2mnat2DXOgtfV+LgpVpm0TOQpCEL5joVkEO/mCxhsRbiHcT5J/Zp6j7MOk
S86MeT705lMr7KPurPV5dKudJpeIS5kFbNnREUnM3rh5kOvLPkMVb46JRadbdsI7kOXyWzX8nwxF
kATCUwyR2izTVG1pnoLErRnG35eC+FvtiffBVJ6/ufOqtj397THYexz2MPooTHQa/bAz7y9RjmLX
Tg+57H5AGa24hHC4Z7wQaUCJFWDF0xlTm25t36I+ik6p6rbsLVKUFqQmEvEFXuk+/SnjoVyfAkXM
sxPN5kNkTxKltbcd3Frv+Ctvl2nGKrpGe8YnioRoKz+3gf1E7kHL8edzKtVrth0LxHCpxaAxXYgT
CGzkdcGXnETERjo8mCs936pq9N8+brBOYx9Zom5n+OuXrMejKcY0sYkeIouOh9Je9LF9herBJ2pl
2aXOVOx5GXMyOAgbcvtYo/rd1VsaHZsEkZI/pG5DzlSU/CmkCXcphEl9B5dhXbW7ZZdEe4esm28r
tubawz7liFtfODP7dPLg7sPaMlf8kbiy+BCQRQVUuexdnsGhlgcAjmfsSJ+Eiqljb7d8HISXlZtS
sRAa+9qI0RogeH5zcxMog5g1UKf5NLfDU4TdJanIYSKyyo7XUq3HCjoruBU8elk2bQ2/SmM7sLbN
NMKsrahRDZrB+VuvUcpkgkRLQHIjEnJQYiufHWJNjWU2Hx9hs2Levi/dl/utxKd9XFLY3G31nJq/
ZcmgBkJosdVV+TPUPny2xZkOPavva92UC74gnCQtQ6adA7j85sNQmEmZf5CUXR3a3WMHsJiITPqN
DkHy3IzESNfWwoOhKux1qPIxfwA4I/YDmlR/tNr0L1Eo4Y0oMNtYb/UgzJt4Z3szPzHOLbd+t3L4
lOvOsxv3pgN512qk+Z8AI0JbvCq/xgSmKv8QSeNxEkzBB+ghCYrjjBSBDBONXcDkhQHwNg9bCwnA
q8YI8piF85NlZeYLaTH6VHnVHxsgGZxblAWDZyFIqljjo3XCtQhAhLAU/2I54KGn4HFqyCwldm3c
ern4AlZg49PSNTnIROdAjZknea7KmQ8J4zxA7TR4DCNgCT1siDQf8idPcz9oLC57XbD/ZkjMXD/Q
/QFOMmFQQ3UKSiMemsC9Ab/eYDPZWz7ibJm3ZJbZqFQc+LfbweuOaThCCY6AP7CSqralLjdr5lqH
tGArN2rP3k0D3XAOdXC3SE2GNzYeS2NCRx46n11JRPU0iKvVMjJx5shAcQOTrTK5jFi2w+S/Z52j
HXZ+z+ZyEBqDUJvb9j5H9R0DTLZvwjDzLek6A7k1HERQpYZD6/sYSFypnoMFJH3f9x4cCwpaFHPs
78NpuyKa3XBH+9dyeMElTDGSKTDjDDY2s1EhrXQQGvQEciaT7JOQrvSpsEXJ5uBRK20mEoTqxsKG
i/PM3IbL8pXriCsaWSv4OpCcRJpC6NrVdXvTinpYrt7vwaCYFuQnsxTftfb0g4nioYOaiMMaSkYn
5iYxjaW7L3GyvXk0mH2cetKRWdhgLZ3uh4ElGJBxd1hNK3ZLYZeH2X4Fq+JidkYjYq/tfJkmKIHj
TN/JYmaTW33x0723yW4qE7Cx423myNuw9ArPgPVICHF1wxnFKn3NONdqgBB18FxkJn2UjaMzsh5p
KINNty6sGDCL9D0XV9fZPH3K+uCkana5273p0unPMpjXE5OBwbG8c2sTOeTN9y1T+CTpIff2YL2l
47ttoC1O7QnziZCHfPq2uE8VWeUjHRkGLwJARQQ2UNCEJxpBQCRsRjQhikHGV+gnhP+b4E9qfjzZ
DOmQd7H2eEPgnB8wuuMKLKlVoZseo9FkuAlUvFWG2HLQ+EPHvDYcbqUMf1uoBwjBObup05/0xEQT
2xqDeFq3lFkOsTioXXZVU95deECAF0S6m7xgVW6g1kOYUe6Yz19MA3ez6KuVy6Jkt8zKhD3TlWlM
dTIs65Xp+bwdhuIZR1y18/UEloQ8cIMlILVVHxNfMZ7gZccF5xMa3uZ9mLL64Er7p1mxfraYS/do
J3GbiHNl5NRZXj0mECfQ6qfeNguYbfCG3+Mo8JRVafDlNOnWKMphbxM9xdzcNPeI2ORRENfGfION
cm6448vc1E9KvfSrW/6eVPk62NzrnWMiIsYpDNmfrxR/fW50O8FiCBSqpfbsu6wT9RHdAYZWNRt4
t6Wq9mzgJJxJdzm7WPf3Exj4HZvzDGIKc0mzn9xrrgsj1mCyY+FNXy7jZyAd+YQpPkiZCUEns2Qt
tr3w3tJoWF6ZERLdYw34/Bc0qg5+VQa4znIybPoeunSSS31vOBukrqExdovnKA+TqF3QlWSrsY3a
0f1Bd3iz8ugIxct8iTSKz45FACWMd9WY1umzeGIKPnHcE3W1tWtrfqnC7HfUP5CjEz6MLss2O5Kk
HqU5qBQPuG3Ii7rvDNRhDo6cI3BQaA58u8aQ5iycloEt24zejiy252EM1g08eLytNGqkjhpMZuaa
4SZ6ewsx8U2WgBeQ7imzMd/CEQG9vG+PIYU8KE8/NE0oAPakzdYI2k+OeHllyHtXWh+yqScvbZWM
3zRL/kvgieE2Q4IGSBvUO9qxuy4BmCWD6mWP0KBNSNLG8RgaLdvWsr6NQUHik2G9OLVXs0uvWDV1
VnNWRGsdaBv80JlfqWAfw/SPB1Pi2AzD+rDIsdlza3b/fkq8xbk6aBiPVk7/EC3rIzz6LGkaiBLT
mnUsSgWR8YW8TUTDjuMQa280t60OxvOC6HpbBiXrojCYdt6QkcKAzkiEgxFHa2ecujRnCj+p19nR
O38eejC6czL70RuIWntjIAaKo7wYLkPmvVZdewmKKnhiXMEcHLtv3tYgHyKYHKDVE20hE0PhPm8J
YLXjgN39pazHP2m+nXlNTubsRqfOyamv8vRqTS3VjBwj0kGzCzBRHEs5/V5mSDJ1XeNtVFN/pd1r
kjxSNkvk7nUq3fTERjGx2TydbJzBzp1XUgoE8tZ9Rz6sjOnLUJ8MUNsBY8QulzRjpNGe2xDRfR+k
O6OzbFQXDUCoxgkZv5bP2pwDcjqUTR+SS6oEnwDSu71O6/U8tB+9HU1fxj1O/u5ZBjhxinpaHTWS
KC3LqEjmxsxiC3nTw8pQd55Bg8yuA+x82lS8cifMek+8cfVeLeotJVXj0Ryo9bppQluptNw1C0Os
AstejJP3Wauw2o05NpDRWkTiWi46Zc+geDfz9dIUr2lrphdwSsbF8TBpLpH4XmbPfdIOesEwozQb
qRkYJZXYdAg3qVgtGqb32nSolpFJJa0sv9EEcnd7IPFC/Gwbb/nTM4zNJennboumJg24FdBfHmmf
XcYs7h6Cyb5MZzpMln2wtOZ3gL1kVFXD53DX10gzYHzJ+uuf31XJmYRdk/1olw407f6Xq8ZP5sBV
Ut3lkKb2TDxAvNa6dwmM6b/xL84/pRW+FLTOS4+Bw2OD1lTkeGDvOxSjMTBggcozttx0NqUc5maC
Q9gNhcxIRImvAbFdh56jwyhWs+Kwc4PlIL0R6afjdnGWY48Cn4wCkt5UeQS5Xu+s4SeXcnG0WUg8
9hQg5Cy/p+0W0aGNqnLpH/1u+nI8hlI9s5w0VfeMAwQbi4/sPW3k0fOICapR7f7C73YsdWseAUdH
e22H525o5vf8DqDWg37lD+4eBt8R+6grlvO0fLDRn09TfT/TpMfaXhQ3406JwhPebkbtHktOA+7p
GsyQDffbwgrBMl3siVgpdrmZdHljbasiZeoi5IMp4SGY5i/0eZjypf9ZRSuEH4srA9Wl3mfy20Nd
7COT6nQkf3T3+PHRP/uI/jaTLeuteO6rsX3Novl17SBEsCmWZzhhpw4W+2k1sh+GJiU352cb0Q24
gnUp3mTgnH1XseMivnmQRvQypYJXBGYI60Z9CQIJyaDz2pio2zPoneHWcMgrNzKedE5Dy7KKHKPx
AuaZoT+z/kwQ6F30bG7Z6n2JiMIsdKMoHkiss4jFOBMUzTGjJrzMZf8QjjblKOLGxPPLqyPc+Trq
/E+Zk6ITDD0pa0P/a4LwHSN2FVeA1JQgBe5bhXHnhIG2Tbq7ddcXTrmjuKuvVlZgnSpDPOtOnR1d
1NDshTMCsVjME0eTdBZu4dobrIdS4Dz2RO7GY+qJfUY/fWkmvlbi3p4XcxZPTpXvETZTFAbjt7JK
yePQNzfYRt6ejYNxWCegevOIB1wwGSVYsyacDXUOGQBUXUV6DEUVxFKgkipQ8R5bs9uC7Ml/uSQ1
Y9RSf6MVSake/PRItC+axKi8+NG3kdk1SZ2uuupe/88fcC/E3jyLkzfawVkyyj3YvX3heHVOChp/
yIsFrUp6gLSM/r1g221MMCGwf2V3md5VFlsbU/Jv/kSIU7j6K+ILnqqIEp/UwD20zQaBF5P6DtFV
sLTmuXI6pI2SJowcLiBZTIdecXc3QJDjrkZJQ/qLw8hQOkTXd9Xe+l1Y7rAze23+VMJEuV5XHE5g
Q3DqD4dKKg+mVr53UXQhMGhgkpsUemSiBkdOhB+YwT5YRBHUe4+ArcIZwe6i40WTBE5wl3q2ZwrN
0mL7jP6xIymw+RUiUdd6ah57Lyi3dkM+nt3BvmNbjhegO1iwk+qiHhguLVj0Z+vWFK3JaWkznbbA
GEZM3/j+B4yJKv7QTNEMmiv9cUjtZhim2o9NqMCs3qWezP6stUVWVKqTJEWE3UtdIOZEDoQ7J9yX
o0a0O3R7hxScbSUSguARJBrJOM6YsO5maKeo9vUvjazwUNklEods5Tg1AfFspoFl4JRzLinLgUuz
5KjA+2k5jiwFT2b+sGLt2822Q1THPX7Ns7zYVeGd1tMBkHJS898/ZI1r7VKV45nhWIhFBULCbNhB
GeGdFhRieZLrt7LT+XVWyzHiI3oYGnzwlHZlXwOG73gPKvBriY+Qbse3Y4nt7mWBLnPJwLg9u4WY
oWJm22aVM2qEFbtQduf9RN2vtWPKyQHnxfW7kXnYgiT+PbOwlrOp7VvLgRLjwEljMNXfLU6VOIhS
47hiLIwZMplXIBu4GLV8cwL7fdKuhS0W4o2Hw3zprfXspHd52VA2j5qnl7H4OD4wKywhrol+Fwxq
il3dVU///Lt/fsZs9lQ0Y3NZ1ABWp4yynVjJi7CQEMFpxNNF4E6Ksm47O4CbWA1Oz5ZP1Hmq5EI/
BxsLnyX2sa49LzCJPKdXZ1Woc2qyyMlUBhs+YItBv7PMtX5eWTbZ2iRQx8XXTi1cP+KIrx4rN32f
rI75pRqHC6ilp7ZZxgM2z2nvrDNznYzqZi26t9yx3nIel+exzt5k4834UDMGkIexGLsHXmz1MQ/B
w1J9qiLNLtE4P9GJonRt621GVARCumXCluh5F7vMzUut0zcJ8eyFIsZ94ZAgow63OyPL+96JYOpN
bw6o1YX8HZJX+kuL4qtdYITkLX5cMuxt5iQyfx/Mb68X+TXNMH8EXseZLDAZW+OPOgrfUwdxJt+J
lxV72aYkevsiR6PdUjz+dPVUgi0oxRb8C6jozJ+fZEHSQ9uVawwe4cjQ3D3/88OsFdkwtLnnwR8i
xFZYB9eElhr0VEav48EWT0JnqXc6hOggIirGic70EXKDOsKmHpJaOrfQDLy3wBsv2PhxdPkGAicP
/xvAlN2QTWj5A2YGAPB23bKt8c8eClP9ZM1GQ1eR6tB0ManadtKDVMoHPHI0B03+U5ejcfbVIarI
UwRz/IxtumTe+RBG5SvSZvSNXAuNA7CRC7K0h4vtVPYZsd2nT84eUtL6OpY+Ak91FRaauY6QyMI/
VdC9vlrSnchXXnsHcf6aCXbd5jeYmV+eRC5tpExDFGufy3AUhE9uLYKX3tV95MXWVXAcUSPnRZU/
oilLdxOT7Q1ybAgEdpPgLXASm9D0c7umXZLm8oNeu3gaFN0ktJ1fYTW5Z28kGIB36AQwVceN5o4d
Z81jpI+O9usfZcSguSTc9ZNIlQ+mxhtvFtYpSEVwGGeiamp3+b7Hwa6GVgc8vGk8FyrHatuT4TRE
6HG19ck0N3gqi+4BUyp+hNbVj3wOFUOWukm8cKYBluGcWFE7xy6yge1stXsmitYv+iVmnNyNj1Kk
/UXZ94BK5bLGHF3vmhFR9zDrVX6IENMc6S4FJwJbyLySv9ZsWa9zbrxSTlIloLt8SR0X882QDQkD
VgmoKe8ejQEQZEBi4dU2MFERhdPvBmSYyWQN+y6ETuhl8xFxLh3KiERXNbMfO5BqiGmwzMSdhhCt
I2JGXxon7Eb2diYuYyHt81CN/nrClQP8pAy6w2KExQU+0mMoiBWk4PnWVfBLeYAJkIF6SRCh6hwZ
x23JK5qZq1SFF4vBMZ5Qx91ENZOfZ5FBb07FqWeSgEAMb5qumJulPU1zSUjpSdbdl+0CQkVviGvX
Ouu2qW9GeZOpKh4Ga4B5ZpEHYxN4zlxWvtZc0WIGIkIYMX/93xOBw7ileuLRPN5GwXSewMjDLNXX
FPXvC/wSH2NOO/51XTCUw9IybYO9wfItYlUp3Jf7ic3uE9cYXKgl5vr/pxMOjwC0FuU/R8Zkns0J
+VQ0so8v2sh+clQSwBp9HrrotDRMR0fuog8rWmKAaNmFjO2Okg/xZheU7ZmIBLlZh/yVb7D/yN0w
Yzca8sOkiiIBI4Lfp+92Y9SL11nwPWnK4hIqSLAqqth4rOIQTitmKX/rabByVqWs21oxalxWJN5W
pN6xpR57Bt7Z1Kh/F2piEdXFG57CGmpfEXozys/uuSXqJVlCb3otcj4ayTO7jRoYiawEKQZaPz0v
AtSnaljGiXKedznKZqK9lx7bOskNZG3bW7/ADj40TbG31MNQGRBgV6G5Ef3ilIn8dzWdbNsbYs5s
FNU+z5TyTzNW/oTehpRX1+xOPWPCsueXWqbjUhmuOrF8Qn0cOC+WzDETFD30FGd6aGREb5PhcCUF
ZWNLJDPrkK0Eym4t8aJKtBVdgy20IcKyGlHDzxITpR0NEBRpwJj0ZQXHWk6fzJE4V9Kgxsejx4fx
s0K7TY4zkIsiD05Mj9+qIexvKMIoHJZU7YWeaNBH/9TaEl6P/7jMDsqw0ngGAJvvM2zJ1FrNfKIu
OOTpYu27EiMPVQWz6WVOz6tRnwn/yk49crJYpX5zsKaoPPWlKfZocCBMSOM4BnjbmkbvvKbKjp6T
veXkSKJHaJukQ623UooTrumtwG5o2QrPzfZWv3Bo0O93fn+ppTgZHRrGxWAb7UdkxoTFdlmd6FK0
AalTViN4geTRLtf56A4G8qE1a3Yq1YRxka58kRmgp6Z6Ao8nnqOxv1PmqmCn6+nLG7X/lGfkpmnO
8I3sDeKSeSReLW9EjNsjk++LOsOdkAUb/KO4yApyrxxFMgUaabQtfnafwndDjHOFUpwN8FZ4g2Tf
TJgPkoUonoweREotza9uvGZCPOTlD5WjvBoc81ni5SfMRk87OKKe3OJ3Ck8LKZ4CXX0YRguEOpJn
dDV9ztQGFaJWs6LEa4d3GtXu6FSdEY+h3ncjsEwSTykA00R0ctn07ATAmExBQgTYcvS96CA6qz6a
wU8GLVyhU7TDssReVAiir4vfFbqWoSPdPFd5eRN85wBxlA+EMTbdEFyh4DyNd0WjMyr7aAL46GzL
YagN8o9cqvQ09+mDFsw6e3Yv2CVslAsUXSbX6NXL4ZXXw29dIoIPzyVrO3KNUDCy5WO5KaZKXoAw
u2zvI3vXwj5+iiS57i1JcC3N5SHNNSlpSF48nOzHDrEfynm8BIYLkHBMZUiOd5/umlxyjJj44SMT
24EkezoCPFNg/g8ahVSTDKftiidwYwgIDygVPjqVxqypw21ppUacedXyNARBHEZB9mTPoktytr7M
v4ud3S/Ta5pBo2xC+7ezwMnAmg9tk6Dz1vNyrE+iSAJi6BB4Dt7Ptpma09q7fxGpWTugrOgKQ9P8
GWGMSvx6GI5OOJ9HMs5eGG/dghpn+0JyZoI9VR0Kqz6kBCo+rYP68g2V7n0lvSPOnmUXzAwaG1G9
msONt906BD06VPDT8Zyn489FW+jqMgsDrDPq7T2k+d019whO1+M0FD9hkB8Gy4A31/V7rGko7MJ8
Teq7eLBChzeAVunZrFt8XrEjspdyWKgs2DL6autj4C8j4x5ZjyAHzGuWKPT9QKraitKFhQ96wEkA
hwePx8BZyojcV83+ojSsmxmmxTmK+Dv6aIl03aMlMOuzuyhnkzsRxpoCbJyaqQG76sGZxNuEBEpy
sm7aKf05eJlDrmG1Ne/vi8G6wXPKz9FsjI1L2K7ly9+9bYdbs2Ai2Pc5CRdIh6oUFWIAwCphmkn+
vMtXD2jkDQswMr+1OAC4oh6JWvXkeOkPM09nFF5CPo0esYWmuWX+Y+xQfXS70PJ2hNsSaKUksPRS
QhB2b20qcVhmRnCa7z+4suyYp+HQ7jntHiJWdHtfy78kP6pzKLm8q8G+LH76lfclNu5V93tEN++V
BTYsq1MIJ0NznQx2kiTsGlstmCtF9vIgtS93XEu3pVG4Hlue9SlfTrWkw8cHcZkH8cPoCuKVl2yf
1Sy2ILYw68mNtyFIFSM7PCxQj+AuFqYbY+DvntqACEmjJkt+dsjtqu1gK8OKSEbT8zY5PrUNswoa
+U6F7GZ+lTpUT2pgQKD4DSsivlFlyWpLGi00tfoSyV6RSBiiNl17cQq1+1E7XX4BQnYLOgfNezne
MJX+bnh/zNmRpF0dCtmjmzZRkty90xPbFCaDGMYkWDck1u7D2gMT/+dnc3H+J2fj/3XYyLX4jU+r
/av+e9rIfwSU/P8USUJicGDf467+z6kkr7LotPz6jziS//3L/p1IEtn/YsXmWxYK5iikpCB4ZPpz
TySJrH9ZnhnZrh/y3wPrnsrTtP+OJHH/5XnoKiOfX0Kw2j1x7H9Fktj/iiBDuiFqd5QPpvl/FUkS
Rv8ZoROEpu/4rsNvyMrd83FekljyX1OsiL+UpmtpVHv5ze6nn2Pd78oSYjT9zUZ24LJNEB3gIlTQ
3dVLC6oZPAM5oBqmQt0ZY9NpOlsBYXplGP4s8XFuxsHFEUL8W6ZoX0A4QfVE0xxBcmdBwLugk2hC
Qqkc63+wd15LjiNpln6VeQG0QTjgjluCMiiCIRkZN7AMkdBa4+n3Q3WvTVV1bfXO/dyUlYokgwQc
vzjnO18BVWBePSSh9dyyll0bseEes+Fn8Mgd7WyU09fHotnGbv2djMwt6jHzHJeZejMfdB+gizkC
ZweT4ybIZKL5rtGzbWSO+qZR7UuEfx2k+89M5T9KWzs00RRCA5oeYvmiZ0j1OABep8k+uk2xpbF4
bBy0p8ZYPvUT0s1AL9EBvOuB9VGP/mZOtC8RWBcrrdkjhfa4mpaI1gGImS1HoietFTvgLxtcx55J
ms14EJcwbHa9QGju5Fp+LIL+nU0Fm/ziNNh+fayLYdpB/IBDziMjuAbG+4Cndt0sggizh/AUkzOK
wfTSplTTQvUMKdQxJMN4H7X8drIykfFjBYycMdpHVbI28KB2tA+I0Ym4FgmGD9Rwj3gmacih8B5i
NC7UVsaajnOvymGLuHEiUY9EBflbSu+RXMVzGqB7ZlHJE0E2fKl9yz7ST650Bz6vgRozJy8AQSwb
Rs1G3lILDk83OgwFEBxHYh+EWLty9LjEnEmbEQB6N6eRhjCBkGZgtiJ4xzroDjYmnkM54kKgbPmw
i8JJrao584SPyNt1hjNTzctMNrOK9ZMDRezcutGw7lWUe1PZQrwuAY0PZcRjPSAe0o/EGtvRIXJI
TWbVjX2sYi3NwxNie4TzrZTf+ZweyqlJt60J4oV2DSpRA6JZltRIAWQ/r0nL9JDG00dfGmIXT4Qy
opKI5HzHA5yQTQRYcZPeN21Wb8sSAaC+sK4ng5wPB6lhEVbVDo0TsPHafEzbt3p04f5miENwAt8A
txGOsjFd8O6lirodsGCCLEjVxLf2arbaO3gvAZKf8Jw6YzIG/J1vl3HKwGgGBScDDx6r8yjv0Jpo
fBE5z7uWqtBnWCqHQ7FsKmNYIbugpNcM5+kuxipdwlzcEGL8qUosgXgjcQOHE4RCoMSUhsozYYat
CHih2AlzPP4txiBWaOD3QPbsWjt6iWZ/PdjqqJr5KyGNcaWQL0Dsrh6pCMil0OHgtq4V8oWGN9lm
T6KpvV7T+BcJlrIoV1c6lWPW6CdRJR10vKz1qHkh5dDkJH36y0aqRIRAjxww3MnCfUeNxZvNTEhd
0VlUwYp+CIFz35/8Lu1P0J27E0Eqw46lTs0b9z/6TL8riGMFfID3Hlg/w0LQyLu8pVYrwn0k0+fI
cZ4FSqMoQkEPtfkNmZ43il4cptqAeO0TJw5JD6xiGf00ndQBavptV+HPUpJQVFU1pwNiYmow5bWD
+6sQajcnrrVxyAtehcIOVqkI4h02uG8Jo2o3pCBFsDKvGzKPU/R+q1qfoGEiTczmpRxnQ7qnl0fq
UlZsBoDG2efMZt7k9x2MeJD3qO8xFMThK8jXvqh39c2n3Fg3OQdpxJC7Zzyg6RLUw8TcEp+mXVAT
cnqvhoyvKn7jHP8w4KnQA2ojXcrwDcrbdtQjtJDneYyv8MK51BRDZTdDvxPv+1CwxNEJ6SVoHF+3
LbVD6n8EtRPtaB+drT8qYi7rID6kTrizG45hHRL4juwz6x7677iuRey+UL2j0Cmd7NPp2i2p3M4p
oTDaRGb+iP4KCiZ4NajeaYitAiecrfH569q4hpZyX0v0wHw1PIAY9ZCYagAsR6OvTThOEDsuoRw6
TtTmqRDBQNiwBcCloKbN2RepTkXbaomwahVXKsAnQpySHakfWCPDkAe92+yq6FL5ZXS2kspAMTic
A1ZF7LRlR7qy8BwrBTwE0dIbjR88tlH1uywyNGSvK7M0SZy3m9fR8F+COIx2jMCiFYV3ul1mScDi
mF22OPXH6bUVzktao+IYXJRXY/o8cklcTMt5TkKsvIU2HHEtNp6vBT9wN7TMfFV6wiS4web5NteB
OJY+5g6QN8WGZR94j+oUtQ2zhsDaa5izHpy6Ipy6QUnawdU5YXDcl6ppMP7VEJH74q7z62+VwZvi
orgMIwjVYnYzjw+IMBF7o9XkeMfBBKF1mECzjiTRa3mGp43pDGj4Z4S/NNQOggR/AuuMKQEDWxmM
256oBE/5mHV1LRfk9xTvejQ/DAaSVcumj8jCzgsDP966smW+l6AKI/2kYW9pz7eQCv8Cng50Z4hP
Z1mH6EYRM+rOeKpP80MQBR9DZnx1Go2LJtFddK5OqNOq1SFH6UtcRWKQeBUzxyqg7D9pxAWPAxu2
Dm2cgatoPbNM83ulnqjx0csG2OLjpIwPWZrliJt4dLDLKCCyLtwVqz/XjbhO3dggWurRjmIOhEAl
ecCXgBJEerTJEVilumR3GuIQJc5sLTP+JxIcPDN2s4OM2qsgfRoliyKgoRz29A7ZXQA8KaCIwHuI
siayPywq7EcRZk/koBWXjik3njXSuGDhXPEwsUIdTyJi+ob+rUKjg3eQNUrGajH8KkGreDmJXKs6
GDeOPp5Dw1z7JTqWsgF0ohJt10LIYqows8+g7U0LQ8HaXfYrFfZ6HA1bKVCJl1Uw7gxjINOi+9Vl
8a3XsZS7WHo8xPPW6rftmdtcNCjaCFlne5tH1bDWEwpCWYTMciDnUU+QDB8VIf4n8F4Y9b1RwWDS
ZJpghlms2NWhs2ekrwTQacjw1lVnfmMzgIjTx+vBd/NDuMjpFWvWSbOOSkIERYsoV5OZv1Gl1RfS
s3mspoxRIQexeaG8cXMJvLQIn6zeKJGK6AQxT8pd4xU89DGenwaM9FYWWDiCxuES0buT5v6osKZv
8Z/h/NO5TKoqc1ejMT1zDWz7fMkjGPJrg3zh4JT5N34qVqXgSrJmAlB0jkSAy6Gxbi54E2hygTeP
vIuZhcvYMiuvhL9rZxbeWtzdp8zpiHCuHkyVg6PGsriuR+cna+8NSVmwz6jdjKyFs7+A3ct2Xdo2
nra52yc+68nU5pql/DzPUfvIhD8YkbfO1iJBiNH2wDTbIe/7GQvGe03cvyg1RwiqQFKqssNxwoAZ
UfrKaIqaaeBgr7tyfh2Lrd7A5ahiigFXp1YdchO6abWeiAm1hgS71I9eUnHkTXxzY2vaJ1IVZ1JT
ACL0/TpKU/zvtmIvYLuHVkPP62tttuOeJp9XOABEGzKPQfuVSvuh4cRmqZECXot1CKFgAebI/p4x
ShOem0Eynu2vrHY+7Qi4h6xhODUDZjiZWejLgrvWsm5JTwIGxJlgY9ZPwZp0C/SdfiLWRc6EgjQu
joHoubDzOzO1rY3ViZ+1KL+BercxjCSH55Wb4qiFOaFyHmZsBkn8dFZmY9/skaTUbAyPVozQ2nAt
grJZEeEZBeGfNKmn0gCmbEEMbJnNp7h3mL8pTyRWfWrdU7UAVKuS7Uox5neaVoq1cnAAmfk1rfet
gH5q4sixm/icDZ1DOQQ1S7UHvE3AO9U9SheCGaeGsBzAbGhce1DEsZyPeihYv8nkQtrVTEflfo+y
cjDTJAiltPiR7R2RPqySXarEKt23g91tJreFaAkZyGWNUJn2AHEJgPNkEedm5I9FFGZrvNOof/w6
JoRoSA+86I8Ja71VGRaCVywKbvnlx+JDH8wRf6j9tMRJ+cSOrK3fKJ3qhuCBZUtgnTUd6kMBZgeN
JMXLhLV29FEJY9CmGZr9CyM7rLWdYtBi9lgWmKyHO910X7oSyJa2J8K7WVssVNnmROgqAnVXJPqP
BIEyYJsGaXim5TtsUU9GCUV9DrQdp/CDZhuvzGZCnNf+9wR8Kh94ua4M16MfXA03uivcEFF8i/hE
avl3YJkPhEBcjBEX0cTjwAtTXB1mGp9RFHGKzkzC7ApHSFfMuIvt6tFOivYSWPgTAdA0MSlpRv4S
F+lnQZjjgO9iVYuLxnbMgyj6IzYxnZZxdc+GmTFTDiRJ2yRddiyW1TMUukHYX0aN4a3QQJG06IP7
Tn397/Dm/ydP1mLgwqDl/z25uTGC+a/Vdx78TH8/vfnXz/1rdKP/g9bTdYTpCmFZ9jI7+efoRtn/
UKZrYhVxwJ3w5PnvyY38h2npEoq/tF1TSouf+b+TG+MfttANU0ldKmVLYf5PwmSNJS/7v8OJpWA0
ZLmm41q2aQDYc5ao2d8NbqTQAsgjjuJYiX9EWXqWQn8eHXvvxuW7hrKtg2jjMRTVXJwSY/FUVPru
dx/ZvwJu/yv/XaDtH/PXf3sPwjBMIZkjCZff7o/vITZHn9ESCXssyIltst1fEqVMzoxiU9V5vnY/
+wHNdoPAcnQcZ9sAR/CBL0zACfo4jhj8KOyQlJsm/v92Htg9BViyZIgna9TrjsG7dXAq3fAsQ95P
JY1hUYaePU97HgIYkNppr9jHrMt4b1do1WaH/yzqbJ8brKuNiE3sXPMXjAiWP5xI/RsRMtMoBTXT
f5q336TJW5AsVzSlBMiNLe/owFfLglZoH3//gRl/zMj+5wdmKl0J3TbJyZDLl/q7L83FYSDiKVM7
2xfPc88UBxBtou91HkpoUAW7d1IH7IFeN6U/0FRQbsKB92/a+PVd1FhkA+5BOQJoid7/w5tbRn1/
uqIEng/g48wjLdP+05tLVOX4cIfVTumdRrTitFEsJpUZfhqDeqYXYz4wzwwiquYOdnnmaYH2/Pfv
wf2LtyBMlniSxEbXcv+Ujyy5Mgh0idXOKuy9nQy3MU3wF9X6TdQJ8gLa2Uj3Nzke/39majN9/utw
5r/4Zmx8ABYXMxx07ps/fjM1gkJ9jJW7s2ToSX1xWTfjbQStgFigospT1urvf1cOiT9/3C6ngUu6
tM7ta/7p5jGJdKuYAOLHDOkkcNENK0CTj5ipPv/+hf7iQ3UNwYjZ5XdTbJ3++KsxheSTXu5SqdLP
XNhrxoK/Wq6+voRHbOXXiJAEYd7//asaf3E4uPjOODctYeu2/qeXHTtRFLIRcqdl8tOQ1n06pXd4
RF5cw37rakXoH+52TLfeGDv7v39xyTH7bx+uaSjLEpyRwvpz4n1kwCavZSB3IiQtQ2sR0JYWPjGT
CQgjXpCuSO40otNSl5oVZtV+akuGGfpJb16iCNYZNMdtYIqnGI7FOkzGW29UOLGawsS6yv9PRA8m
V30ZsSUEEWHvFKiZ1yGxFRsXVq7REMKFz9kj/alYMSRiWDLAZRDpFi6K7Ul0Iezzh9usocUpHfEh
M/pOYTCXaXMo3wCt5EQBZjp+cfSt8BTBJ9gHLkooghShitDnHnxGW/DZqh2E6nrFPvajSC06rwnz
0VTN19EY0Sc22L2DuUYET/pzjgfUiy2GeiidwmWFvA5K/DKOxS0d0nNOPlSIZrGQOrbxpsgj2qUs
n1c0jOl/+J6svzhzXNYcPExZafz7bTfkSLrRqEuIggn7Pw07LqL0KLDhcDv7zOyvTuf8wEbzLvT0
V8+sH0/EnoixO0jPV0i9pwJSkpkhAB8d0vKqgs1C8Bq53+AnflXExKK9xtmD7KjyB4SpBMbMJHXQ
RIoLdjl42TK//v3F95dXvsvzXbiG1DEi/vksAQyAzCB1d3NF7BaB4X0PwtGpu3tCVy7LuHHyOe5x
Y2AUt9d//+rLH/7HU5wGjcKDA0nZzr9d+WEZNshMXLUTRfUsC3JN3eRalc5zXWTvTq6fwzJo/sPh
yTli/cXLmuy+TItaSbJU+uMhU2WGpUmz4YZze3PTZM05j/otb4RpW5W91+5wayBH4aqISd+Ijcqb
cDruTWvYCIOuIIDp54fxDnknTWBHVhSuJC3HuLdoNifanDjg0ewo7FwauwqLGTWjPEbnZJdbYz/u
GECBfJ7YAQyOfdEUZszACXnF3ILHmz+3jblOepwqpHOAIsRktGqDLmQ3Q4xeNUhPR7xNUOaPDH8R
Y/zi5Jfas+XYz8zidnEX/cp6sHeY3dF+1v2jjesuixkAYgu9zRXElKp5dFr3M+rbXZPqn7G2h5e8
tbV823WcELINcWVwobrhoRVFs9OtFqIalhTwrqlbvM10BkhCcpgktMQlCc/KsU9L1WPQXBg1kaRi
YI/mDCgMpSnw+vHQQLG+mK0+UsdM1ijeT7lJnBSRPPFS5TxUg3NbKpkawzrelfQ9CwTPcHegAQtu
JuBTL9KzS1qyMfOtn0XDvzDy6r0otY8g6R/rASma3R/A8RJHMH5DM8SuTk4NU1SmKFENa7N/iwnf
SzQm0J2TnbJBJ0ecDHbW89k7Q04CahEs9vpKM/y1L8iHavpb1lcR5E7qvrz4VSkm4NCRfmX+RAQA
hukRS0O7b3u+T2xXnzMBhEi70TOh3GIk+QgHgy4NzM8Kw5JntPTASFhfO5tLK23PgymZbUJHn/v8
hu1vZ0WwV0v3AmKRfjgaT51dG1j6aEKZX+38iKYx9NWzP3KemM6iCoJ4xShrwuO87ih+vSHV3oBy
7CHk6TyweX0szIw1kIuZek2lFsifRlWxF6Mk9VTcfmAo3nIwRyuwQT2TP+hxw/PYtA8ZfNp1aoCk
LBGo5xF/YA1KhnLg2RIm4jjm29tkSD7ZE7wCiAdmIorr2KIBZQ4/cAHyE22KLSuavuCWgm3tQCA5
61GbYRQXDOTmEgWJKIWHwFqsVOVeA5L/yAhA1KkCRFLEXq8HVl9uwK1Q2At6BPYVwii8F2HjsNdE
4dryj+sRowYyNJyTZCoSR5q01ka3xTdrGwDRNs8NtMZQgFAgF10DiNyJsUw4DLhJcYaSGO5ttj7M
MSAcKLWvChcv1xjwwGqDl+WKQTCMABDXbCTlrRjAOJaE/3l+p7Nn1bIjbBF3U07Y+m0f6mDpWJjG
YGjaVXvTyeVFTImzLEhK6mO0nj2O4BpQQWpqGKH6lC2LyXSYyOEvzWIb6VK1eFbkmiunTI5ajOYv
ZdBCUqXcRssTlROcjRFRp0NGGQ49lHBVlTwNlfhoQnxdre8vCuN+S/7qLs6JKNRQ83m1rb4FIuO2
pnXRU+Ohjrmb0ow7x0DlByA03lc+FzClJoEG0cAtb3MjldCiW6r8TmAiwSC8in0LtY4EuoN1m581
on2wzHzJl0f6ttIBWW3djGu/1MrXaKH0M3vCillWV/YuS5x2/IusumuYDze8K59k0F2zlI8o0bNr
32DCCXRQZ7Ro0Aru/ZZ5TX0InHIiKx3SSx/CCTHAw9hsY9eMlj1TZx9aLaCicGj3ha7dMgST62aM
6g1vg9gHViAlzdbybM20ngMIDwG/enl0uCEdvzqix34jbxG2xax9wH/gChwomAoXKxMrB35guHU2
C4hljGhMZbLFBkJuK4uTcsjabVUb5y5m8zcY9euYs1udk4JGYbpZI7diHiAF1vQeVxE+9IEhbBkU
JWRI9tSt6SDo6/m+Rdlvh6T45dYd1I+oZcfXO0gMnVKtCzyiK7dJ32rydDAtztiBpvydZT7RQkzj
TJGR4dUnFy6YxyyLDNJZ11WjR/tcNXRDsflMoMdDjh3DH5ZTquEvgcsHEqn40xHASwa3obDpD1jk
P0uXbmYY4Z6YSPx+u0h4MA2cAeKxbPS9Xwo8P9N9Hzk704pnqJK9AvgXP9AmMRsMpmjTO9bFxtxf
A+HWjOwkXNKJ3IOJJMhCwEeEUrnyKbIofpbExxF0tX7JUQCYSX3vOOQ8x7anIk7TDmtSkmA71mf5
6pbZQ49XkPSAex0hx5ntFiNDYkJwI7LCC4rO2eAMedJSTgejZEvDVoBgEhvgE6mit7wwlnC+7CtJ
R7SG+c/JCn/kMePPiMh1M0YVqpmZtXLM4mfucgGxJeD895s7UiofrR7VJoPgKyXFeZb951CBIgxG
A4C/dtMTSGaB0x9yCyhwYoLA5JE5mNVPI5jBTbj5epxihO7BSeXceY1ge1JZiz+fZwn5Whyl8VYE
qDAdvs3tsPCjRwQXOvc7mrFzCxxkTPT3jgky8Vs8YsFBMMWvZr7Aat4NaB9XFsPjhpRmThCdLXAA
PSnQPF2LOfOFOOV5eJ+4aXJMzeGQoFPYm8uJLjXf9nqDS6ydrFXbEcyc1BwRpTYY21nrTwl4gWFo
U4DRjnv0k/Qk5kuxCDcqKfbozEHFgU7KS7c+TaCR/lnB9LzREtgGewd+GVHUd71ePomAIYY9DccZ
X2rc81HEEb+HbT2lvo7bbknic9iEr0nYuC804wikA9vNHMitU5bIeFExj2LhvRT+t07Og6/iX4FF
aEzJvox9QnvDc7eqHHEPNfIUJvx5UdT7nlvD0AAZgtgBMBTVTPaE2+yEdvlnwPDsyiv6Q+RZvrXE
mBsYUDUDAk1FTrHSmGc70UvpoJKw2zLcmZ42qPKiSuvW8J2xju8aLw2yPbvl7LELzOc2csQ6iRCN
ykYeZFnoV4tx6oZyKtghciwOGu7c9SxqbZWp8aOvUZoOhqqhWg53ZHTAw6vRCjpJcit7ZldaXuHe
hHlgGGChMoTXoDT9VREn7+UlTuJhqxXTq91TM/42XNNTHvcNJA8aw4DbbMCdR4YdPdtODZp9rIr8
zai0+BrI8pIKlpy1f9dm8CcjADICLXw0sDRUCb3fPFaX1KjCgwDK6URPsxGafBChvhcmK0qrRcRh
KrQ5MWEkNQLPaGzvzYy8Q78ID3zTM3JTKk45OlvL6JEWVXp71/sMBKek7WiXOMwTyluHDJ8wPUSK
iENfRjU6emXuNMdNqb1Ka0OluSHc6IvwN5z1eZbuktjdOVV3S+rpEQTdKrbGS880JnDzK3fczs3b
blsnw27Q5RZowhUSoQG4L/jWFCG9k1xtGayUOyfR7sJyuiaiuC0GZ+JENMK7NGvTEOaBLwext+gR
esJpcQN7LUzgD1ZWU27JHjagaUG8bB9akV9Da2opXRPPKu3bTP5naVvffrSMCc8FEYpwu7Cew6m4
TlQ2IyHYQ8IyzwGc6bYgLnSSdjBK7lybLB+7W0ZuvvskqJ8OyDUmLFM1mUJQtO2KYinmBDc1ZW+M
Y5s3vxq6KVYotHZFguakDpEgoaYJN9U0PmR1AGItPFl13LM5ZyM9pep5SCfIZDHIlDjxgNSObEKs
dF/PrzUehXOhVeTDu8M5zEu5MYczeKx903I1ouf1tzXp2m0PXN6d2nVRib0W268OjbU31sbLIogW
CmtATKYjqwmgcD3KB1LtTt2gfw/Oc+tY/sGJxEVgS7DhAUCYQRDFInubp+0xJFSXHJEHf3CDtZWF
H2mbhYs56uhKgJXALoVn1JACMMe3gXa1SvRhBkj1LWjrO/SFrzrx7isZ8CnN0XauwlciUBZQ1dJl
d69WGPVg3DDrwITArIOcl1kMxkYtjI5+gFwwBbiGf1Q/z6wGv9RIAntmhmejrw65GT8MJfQS8Glb
kjj3Puxmy+6QQrTI38A3WhaEUuzQ19kZT1PjJ9ug0Z4nOKa0xKxHbeBobml+VRl2+MT0SZ0OJJgy
siHbaoPZxz4xrUJgCLXVrIoDuekVJfaTEjju8tB/kH30PERHiRJnNTZPZWV2ON1iYzN078ioUMjl
cluXsHo7iwEDERuD6kFbwNnyoV14ndLQDmWfmlafwmgxG+WPSi1VEgorvqfwJ0oHrh4XgoNf4oQC
yJ47g71188ZLAFWsBlS/dL1Y/lsfwWPURStlkaJrNTkWx7k9mCPGQLskcKpE7uSYEZqAimdC3EFh
KaNs0w9Wv8aW8twH45Mw1INdmdrGbt1LUHVwT3AymxVsinwpywbwNF6gHyI3eJCuAY8HNL4Vd9RY
J1wOb3aPCJ67jYEUOm16KWeb14Ox9gMWmg6WEMJL0Fo10lyb+YKKtBjDlz4GTyN86VCKD0vL6oI6
yxv5XScEurDCO1e6vk19G2BUDWTJV+cpuHSg3NHOE9diIKhHbKrvDChhrTGg5t8Pw4b0knBbdzF8
CZ81P97QAK/fh2/AW+6+f/sPNSM+ABvK2BqZfExHTRHYribqOtqw0A8xF/f8XYESJbpvAiQSbh0c
+ggbFW39KmECEGPHXpHG/aChApLjxzi684aDhBFFfaQWQZek0eGbzfSFb4JiKu4aogqWEYYg+GEA
0ZtzzpH4YgIs0Ae+yG6HSnTkbhhOvYY+B75tM1tfoiB+lFDINwk4NJnCY4ohmmNurU/U5XmefRks
2ksAnf0YnpBY/vAxrVtzfwF1BM5JoszFmraQFl9HG5Sdm3FZmUngw5Z7XWgpPrxGPzLBik7fYiSb
ir2qR5TtYyXyL5Y9O6s3nlmrt4QV12+x1D4IjNllTndQBeyFmNGkAOqxrnwaTh0YXt+ET+7s31eU
7nWt+3RQeBNK3tfahd471t0miitg9Z5Bi0JJW+/jgts1Ku9FlS2HvbOfR3BF1dnxQU0YIY09ysWr
YENE5ry/G3L6o2TaO/At1/XCMpoM2C/R6GFqczyYwuS8Tb98p0MNbPVEpC1Jx2l6R7fcriJDYxfl
tgREMRtozREUP3BTvLZs/Wo4g4NBpm3IVWiNJIp13XQm3x78cwG5qKptiwZzhGRuHrhfbllpouIt
pgfg4TzcF/oha4KqPslFLOeYAc9KMW9sNEWLLq3kMRG0aFQn4r1Vvi+aAS2T/uArxQU6VYdUt5G4
LWPM9j6uiP1z47e46l6MUMN5j3prvLZhr3tNSDHYifhmkfokuXxEYR/bIk8Qrkoaws7wpDB+DvFg
ww1AHANu4RM51r6weLRn4/jZhcV3qGomHILHbvfJ7mAF14+7qcUeYse7lpvYa5yIxCJW30AMkSTi
3wFUlp1JJorXjQ+GLfDBABNOnaLQyD4kjQTWF3S/Q/Fd0ZtsXZ8aDOPTcZxdOt6Inl81CcBdErYa
Ee+SkQGBKuPAq+RCZnAf1awjdcVhCuxSrksT4JRtj9sihkxUSAVL1ilvVvmDZUO0TUwbUk4efMZ5
ihFDEHlg4DhroBs5IACYeG5JkcSeYjJlimCWV9K+GyXxhZKEK/j2AECyXnx2NScTxKJL5Kbrsk/c
O6t09LUZjTVn53xoGlC9EOB4QoaoLPJNKdV5dJqVGbUPsaHZJMxqD4Ag393PySeMRcy7FiGz7Xef
3aORzkyQAs73OociGiVvqUDJQuotz74hp9sbgAW0Vn5x2/zqG9CzlduTCCEeKvtS5C96XpMfQXAl
XJAOOIHiYVutpVHxkTicO7YWMZMs5rcuTR6skOx1SyLen9G55oivZ6i642j+NBvSa/IkP0wSUa1f
NHs5wZkPQ9ggmUliBYG2XV5pazNxH6oeFLje1xj5/IferYmIJhxkZ03RW8pobOfXqBRbXb/FxZvv
o5tGsI7+z7xnjXnuTZAWPEM2MREB3qSA5YjB/05bmweDW9I4E2NsdnpwKB6DAsHIxAaoSDA9Bol8
jwiWhhrrPquxsE9DwRMrnvQ9ZmWdh2A4K42AZ16xJRxxYim9m6UURzNAUxVSNPcEb600bXxA1eSs
5iS9OJG+cZFYwj4VD+CaV509aFtdFuWO6SgGRcvfEdMUkp6erlNmo5jduMsGxRMT2SDBorFRrhov
ExxzYc7MF8TtO45ScUhyxKlke7HCggke63jIw7DYpGP6EnbXOBTRVsO2u0lmImFS16loRhKOhjEn
I2vCOYdn5JdM9DMuH2rfUn2aWjC+tnk8rhyO+Y1i8rjI7llZkUqyjYUNsSIJz5VG6kuRBu8AZsj6
pFnONHM+mWOBz1KwIPaDmNgdNa1Fh0E89Wf/iE3rZMtuAtiLQbCRiKAdAORBTiZJqV5A0y0C8G6f
Yh/1yJcbiE1XnPCwefYKjgZQ9t2UidqzQTPRSDBXwGW/jaeJF9AjHRt6oJ5dX74HerOMIYl6TeoS
5TE0qxURKfq+G0leGyl3G8s+W3p70S5Jr5X7We+/ooG041gqPBb5vSw78ujBf3exybXRYKiPaHRp
BDOIexCkOYdpVPPok++RyWZ60/2OWbGNDFTL4nWSAslwA/OrYesxIBhOwh7iK59OMmabQjSb2gL7
hxXNywqM+tLS8flZ5jnFyNL70DT9ZkPw1bYo2hczqOs7OUoWZF1N2MGQLSX0ru4W+m3jQC6hWZjm
8RFgSr9Srk4cRyypc+XjbwXB3PbYEDsduWf8y5kjKtiarQNzKxYGWccUxgbcxyQutXsJf6Y9mVAK
p4JQcDfUHy133g9ZGGx8YRP7DZSlAk+zCmrrMU/sd4PV1z6wAGLRN4egYXMz8zd6jl9gZMxfG4SI
Lb2fZhQ/Oqd9w1m6yX2D+OgmOQ2yfjMxyQDzLok/gQ8Gznh0OZCakYGs70NZ6FpkbqINeLqCNLIl
+07MBiD4eIAwL30KO5p14N8Tj8vDSKonfozucRgF9LcuuY1O3mI2wO8Y5tqeUrMaASVgXydOmAJ1
cM4sAFlkEEA4W+KXL2VwZOR9crgdtixLEq9LSL6agmcnoZqR0WMYNAhLyihfN6C+0wwyErmJbhJ+
sEzfwlvXCAS1NGAmzL5QMySwV+OnIWXeJ+cE+Xyc/0j95MuHNerNrUZaX5Sfq+LYmwjTJirCfb7Y
APPaTjxWlz9BFrwYJnZAU+gYRmSwdUEsTzWwPnsM4k3B5dio99G+TyuqDT77dZiF+0q0L/Ps6rso
L7EDm2trHEpP0xQFh7APKEsnOv76O6q54QwGrcAmKdDQiG/xmTpeyWxvizkANDLOGX1Gwy5HHnSA
iMaU83dw6DgQMeODuV98io0edFgv4X4mqtdh6dCydRGRZQT1wGu2sgN5IZ4/a4+WSSigpfxrFxNw
QjQlZAbuNb/R1swvrmGocFHEVEfcHJ8kDxmPOSXURPwkTKhS27ZZdzei8eeZXt8yY5PKBbls1L8I
HEBHqnVkaHwkVYxRqeKuriRSbEeJD8HExBOAu3s5wozAnG421HMTu5aOqtdW5m3Oxnk9Ye/1zCq7
mES+zaoft5bOfNW1y7eOCuBQDSZYDrEdsH16kvE+PvalBh1NfRtkxsho1L/VMSLMmnystROTPgXQ
DzMaWlu+NaaCxonv8Wr1cJotuJNH5ZoVua6W3I2QQf4PSeexHLmxBdEvQkTBFMy2vWc3PWeD4BjC
24Ip4Ovfgd5CE5qQNCKbQNU1mSehGC0jdK5Y4IT5HhU8M63P/AVjXnTmDX31hvyNi/e3dCCuEWZA
q20t+4PKlcdobLdxLqCRd5zeOaNYxkLiWtT6TTQ1Aqmc0iHLMnILHPodSkFo3/0B0bXYp1a7l+lr
5Y3O54B0uRMmwtnQwtugcuJ77N+satAIVykc0SB6r0vzJQiipzbGOAe4epsiiN0ZTU40RQQ3Szqv
o3KsnWf9BMHwVnuGXnU1E3uNMcXE6rBtevcndcxuZZcBetCs/DU6KJFrGIhewWI07iXC3pwLI1y1
rN1IYg9Zzin8xulUMjslG6KdWbVOISlZIuv1oT5ZJS9IkAkPyrgUW3NWS6EB8mmu2nU2VffBBQ0z
jaTvDkP7YpGyTgbceEmwO0OgGE850LaAPnsFCNHb/3Eokne0rxiSBPkAYvxkNn/rk+QkXfLg/DG4
zlZ4TDB371qXDi3oGnsvGvXHqagatZdC3uFoWaHyv88MBPgDr2rKw21QZ9O1xIzG9cPYeG4+Qs7A
vc8wqcW5IWFTu43J1qtnnFK2kK0py7FcqL+umq2NFkrsMnoR0yNBQcW4A/yQqHtrsNdYFkcij+p8
+C2BMHVTW2wYmxtb0BbbnHi8q5lZt65I0j0pKdAdrdcsYJ63zNtvEdDbDnIACSjCwOEf/AVnjXXC
fXUxutQx55gbZx9GPE1HCA+EPLs5eeWPPqYCz8pWXxikcr7aERdpvy+8wd3FIz/DMRyPA5gCSvHh
p6xLfoxxwWMaiBuPYvXm+CytiQWeMT7sGFKQ6q0yMEYdT22bCfpkt/kobfkHQ8RHExEr2/Tle1QP
BskgxRMXc7ZliXXPBjrL2JPUtpgl1rVrgUZviysgPSYIyMHbQv7xY6D1gJEJlHiYFi2Fx0CL6g9k
QQOZxLXZ8HTTKhbDaweRkbny/KxKBoYuEhdzaueDx2B+LWaMEGio9sSSE79Ih9FiQyhi8C/B4LxK
iVNk9ghtjeU7pE1E5765aYXJCtK4eIbDAuHcFaz27VD9kqhyKaZ6hN7De2hO77Sd/lDAR0p9FM6W
j9vLSb9NEElmHH4siW1U8/LJcOITkTggaopt0XBKzhWHCxwGbEUz8BB9hNMDZdpLPn2j2WQMAOYG
gSa00WMfl4AVmHo49QxkfB0ETM2bniZmdr7hGb3WFd9wbM1vYWQBeTVIzMkdwIyh3gyCfV1dsdj0
6DR5KO6A8H+NCchhv/9wIx7t0kfhPLt7rcRpmo19P0ix9lzvM+xbklDZBFT4fIRtXUDKwxixST1K
g7/x2O+8nr2+TLn05whzbdDSYNYafIXykjVOhre8YgaoaupqrSp2AWXzKTrQJTYKTzkxVC8Nn/wD
bDFq+lXk4y8uW/QNyDkgErJgsnD0hnn6twj7a+qVO22SheSOTyWpGc0A9gXA5UmHzGSsNDH3ibq1
AWo52jhnWxjqDC+VWx7BxqaHoYneGkpJX79kriFXRo24sshtqJr9yLfRlWcseFRtlGhNimwBajhd
GItID5byYRH+RVKS1EfY2LpxHpHCqxi0Fa1oMn2L6AlpebueGJI3hnM00suARmA1NJLFbfEz8JEc
TSy+vMq5TzXnX5ssXIytOZKqwWZyhaWBaIb4j5uS37zAKqIS+X8um2vIHcDofIKShlofWAUZ56TN
8OiXb1JwfipdppuhLP65EGXhteJIG0qHnAT2mZiAIfkzz12zgVmiEPu/gNtPnoPlFSjtSc8RcGP+
biUKba5COnbkFmv4Ppc2ZUlTAQYRNdVVNpjPZundSG7ftDC3dW89avjZKXs8iUMs7tIHyxy5mkT7
S1UAFD1MeGJhvuokfMQ1A1kg4ZMEgPqqpfvBMmjYRWQo8T/l4R9DSlJLn1SfAZCw9DkSAB+Law7p
89CzLt2GGXoXFCcr1fGChMMEOKj8HQ+MyGOUP0E6fzAhfBupma5jcCiJy6ODzniliUIbnEemOv3S
6y/QbqQdDeruTozApWRqmoXFni3gAlMwbnYIFSM2hlNhPhlN4IF3JmdIxT81aVUbUmzXswgI7LFf
rbEYT14RI9Rw6Q35KxzEpojk1pFkJxgNlF+m5F48vpVCZpxBFNuWfhFQOwJ3eDJHytR2yNeGwlaT
yUPivudNN6yHlunHRJ0eLgutFkg6Ib7lrjFQKKFAyqFeZi05ezMMKxLbcnCRqxoa9MrD1gF0jMkv
ZmU60rc4jIih46FZRbVHHZrlrIDURs0dSgcDvxWn5LRXfXW1HaDuft/880a4Gn6Pozj1PGy3GELS
Yr65VXuz+oFlIEOeruHaj1tQ7g0BBn5eSczb0bHsmCstOVQWg5yVitUO8hvOVNlt3HJ4b1IvuZiG
lWw6zYpA72EPndsswvnb/LEivz36YVChnRjfMjEirMHQ5QTewbOqY110l8wOExo9jLEDCbq8RuU7
pLRHFCLhtOE1ZZ0PMR89LZ80K/bS/jGa5dGcpxe0vf8Q+dkcDLW/7fTItL5+K9mN7Ei5/iZ5BKkG
YOjcjKFlUziYGTu7XiP7xqX3C9SjA+EqfA9J0agqcbakfkm8dN4TtngwoIuT9ETUCjBTBFfhzsVY
e0hqPNXuO4DzVTFxdIXhr7l1GF3XeJ2GBBYgnrtt1HtPrWm952nSQBPmqslCG+B3KpnLBgnpTH1o
IYBgAh1xNIRNhWwIUEIckwTKC2/bPH8excyqqnO8zEEx8JpInkdDvWTMuJm9LruC+Tm3WDlYmXOJ
AqQzVuety8F3NiNb201gEe/VxTdL8efaHgFpaYk2w+xRu/HEZ76RbEzD+ykz1JWJXa+diVDs1gBc
niIhsID4rzW2KIbELQQsv3/Gko6f1yeuqeFrH91NZTZqNfOF4AM70sZ4WwTvn4URPZPa/eFJ8ufG
ERpdkg+EPE/EYYwEn1N5k7Iaw/ePPLLJpwkqvDfsSqEubLfEjZHnGaUJ7UlWbWEk9Peftgx4+DxG
AbraIg+dVl4LXw4DJpN4PWzakEsM0CDaHdIKWo/HnTEkqokag/tYtOzs3AxFULEg+oLhM2CZvIrl
pbLSv23hZWfP/u4cvYdX+vD68mFzdcvGXLUl56TVAKr0imFbeIVmkI2dGzI1hswevHLnTuvB6ZfE
WSLTpLKYPjK2cZjaYkT4KaTa11Nx73T8ppVDSpMku6lsiKtXoM/sdWdsRHnuUbLgBWzB+ugZPzsA
IvboiGfoQBjR/oiZ8BJXWTdKr71B+MuKCzYhtDm+ygJQWjMT+onFtvQ+ZUB8SIASdRTsWev6NHWn
OS9+gV6utllUfScCH6Gpm60SqWRdM917YT7XUUuWFHvNxBjOOPMeIyB4EJ0xpOilNlxwHjtWeNSo
zOPClmSsKC5famnsxrCEO9wkPDOlRehXrV/mafyeeoOUrgolSVh397poH4llf/RRsC9mLhW7G2hL
l6B503yaMZoVuZpWnXTvmhHPinnjygoXQdAotsQAxmtrCBP2ESxdyMZqEWufxhidmcyIsZwlOPEO
1yPf3Lgu/YB6DEZCXDMUy7G4Fcwjz4i3/npjy2cXww4e6ui5JRZ5VQxGsDPyLwZZbCnVNbXld0aC
38pszPLYsenGTinPuYuLrC7PdKnfoV9fqzQAXkJhYHHlei5Fvp98dYQa6Ibsv+nsiZo9syz3uSBH
ry9g/ea4PEE05133IZE4rUNGIGZh3GbhfHsU2k56F7HoMP51P5rzcN3p8k9v//YZam/81kYQDWnB
7QeTAEGHpk8Q423SSweB4UEELb4n54DTEy2R7a2aoYBXXpMAQMYpHaOzNR5TS2NcjfW+miGbpZn3
NZmkLiM/jDYzcVE7aeXHMSfEgSvjO08pH32BjsJzNXOah+tM7omkH+aWbM6pHcde7dTsrGVrRa9W
AzFeGME9Ybm6Goj2XOJpeCCQdggWqcgKd3p2yS0J3rNi+G10RAnyMZ4hIkYkacg7p1jO6ee84z83
j1HKcN6iv06jntjAKdy6dvNBiHd4qIL5w8nrL2sBzgC1DtYmr1PaUeSrEIJvYB/5UI1LWi8eI7Lp
lAWdy4KQDYMqoIUcSPnO3zC8DCs4mm8YBvn3Wk3yy/gwU+M8d07z2idMyXVQ3FpjVzi5eS45eqvG
fkO/E6wJp6ahBfcBqOA05U12RDb2AtuSYTkOYbZ55iVhWrhyukmcjPlDFcUiiF5XxV2EgEj+S4x2
J014JlD/jS+bbcJyp6/1uI8JtlgnOr+lyv7XFOKfZnMZmmiaS0J0K/NoFdt4QkyYBT66VUB6u4YQ
y7UyZmQM7qKgCKu9QTiGgqD6ILDy2eSwaPrcYhbD9MNVOzv37nR7n0sQM8r24GSU1akIq3dm1yxu
jWhd1W51MbvmOYzNkyalEiTsU+jEVDbhiAkef/0abSKfz/SZL4HujKo/4o7OIpjhPyaEIdBNozlq
tnaV3RYMDMG/4Qah5rVnkEOkSqxH2vbgb9f/w+Hq3SCUka4WPDeuurTjvAnT8qXKqeIzIgRjCXkT
17W3GoLwOkiH2Rn70qEzNYhGNhl9cjbCEj7kBPCyHF6ThmdkcJkvqfjoOdJbjTMBGnE/sS3w+rWX
oMLNSvvbdwyXTESuBxEzuBfuX2IymWNxCK/QujO9CNJDHodkuir5lCowqngB+A3T+kpZeqsbK0EG
tGsTv19ekLXsp+w91DmqaNfLDgURL7Ttn1T99QsT+GRqgyOQ0mUMKI5Mlxrw5YY8ghnfoSV5YiRT
nPOEQD4OK7EXpPw4WWc8x5VMXjwzPcQOrXGO/v0QuvRMrLy3tmF5bLxz9mgxH1nON3eK4GsTj/E2
54F58UFE4vQqR4QMFgzr5Rede8WxCoEF9k5w9as+uKZWf6pKYzqnRDZiO0yObU2e5DBav33KsDOF
23h2jHHeBjLhYh/RtUW+GW0MvGuvmnnqExu2a5BmziIS3BqTc8+4FndNHQFqRUh0Llz50eVZu0+L
ar7EDuCOGb3eOs0rJoZ2/BD519xnyKR9bbCzIodRWQHW8oRgGAtMRz04t0kFjKmc+a8bPgIn/NVZ
XXmCJrKFwPaIREBn8x9Jmk5IxIhYBpYFRTqigQkVEeUmg9ZssHm0oEjUJK8iQCZ8ERZ+O7ErFVkH
j0Da6wmky9rgCtlWUZ9cCp+JNkXTMTYJznAabxvyY2DUSuacwQCUEbmzTXid/PIVzBQ1d+Z8waMF
iDhpdoK6Jls8Uujgy49Y3KH9Uj9K3yYmYdoYvrYXV8I3wevsqwdzIqLU/dYFyiD0uBCoaiKtOK2u
Vpp6T84gnzuUiVHZ3UzxFTectY2wPBzveMzainNngMEK2GcjkByvW7p8lglcjZVgfEW6zq//eDgx
FzICfW/r+oinCRW5FKG784re3TQ56XUCVAGezxeJngRMi/U8miHpIDrMzmaC4wbXAXHeU5fsSR+7
cCjTUcM6o0lj1FnAWqf2ntadR1Ede6wdgbEsK6vgjaQf89LKsjvmg0GeFJoSyxnfxyZDQQ5LDbyC
N1DuS8ROLt2MVUiEpZN6sgHueCpvNm2WQ9yfzU0693rnOhgdlBTQMXvU6XEW8RWJBBb7l6NRm1nU
T2XFnLyjPtzqUB1bHEnrWh6ZbRZnUzaXwZ7nk1xmbtgniXkrmIJqZiOLwCsI020pPWOr5rDYeWhZ
7nXIfhM0VJ5qvqKxDwhXAqrCLQACmUSwIbiobH5JYgaRVn+IJ77zuCfHA2XMIQOSTYuvX9QIwrwo
iUpSx8GiulCjs2Z+OB6d2V9FGu41+7t0ArohR+wp5UL0yicu3r44FAYIqxaD4SqfyZMp2XaBxn7D
acacx83gzI8E/LkKMP3Y9FtDqJBeI921I9wKdAI+xKpkGXkpuQtZXq/4pBFGwUllzHNgDMyERyPI
wS6aohISlGI9VLY5MbZuTl4nfFJmWf9CNkj7YtlFWkn/CPQIX4ZMCBGVoKMlpxJ3ZLYZHKc8iib+
I+OmuC5hfl2/YAMsWokEbBDsHaIB2OceZjuq9kk1/m57GC2z9SbM7DllLwAAjolfk1bLkZ2fzdJl
jqciCgDnd0pIcipJsI6FxTwkHFxu7PSB32MB+uBADn85o2T498iMAPtJdomNiMMPHWPotM/0LxS4
TrEhuRUdOFRsZ7BuoVPu52K8GfTGO3N+ohWvtiBzHIRTCwvmyMAVxZBD/MSQiAuTpEs+OnQqas42
btCeEKubx1n/iTULs6bmTFG4OjIve8mJjECSDXPCyShI6/nZIkRnzdIOuZ/BZkZOd/b3W8dJ0HSR
lo3JkuqgPEk/h8w6s7axBjInKg44w57klinsyImks42j9N6V0bnTgXfxccYRlMCox0rSH93iaght
onyJnXGs8ocTMzn6fLQpuj7pJTuSl9CIqXdb846Vjv1OWO018ENx31se09VocN851/dlD8LLnTzC
RTBIco1uxwSdYxw77Z4B0JNnDB95E+stlNlT0ri3dvTfid8m96BZdLkzUskipbx3NDI02v1tWwOL
cNpfklxyh13KrscAxkjlp8gKBXzGktCmmWCMCtmFDvIjC3T0uxXRR9O02Ez7A3mOF9SQ7DMyP9+R
ANIQERP+FGP8s1TQY06niOA62qcSUVdIxEQ+pVTtfbl3U+pkgoJvVWV9zoj5/TaYDgNyDTyi7InY
6TsIu9InuciLess8hubYnNFb4/iM6w3PtGnL6ZSN+RsuFH0pmLdXWZa8STtnzh0RZlurk+UEHxm7
S22T3xjBrl3DiyDlsV/ZosWJ2mkyfIB2YPL55wumBVIhJQ/mz1axF2kVRaPrklCBIukJG3F4Cm37
2eqSe29iPwXo/CkG61/gMG6xFaJWKyqMo20T1hA6DQ/RhDvKQEjVMjHuWH8OTfewzWC81JV+dISH
sIv053uB5vVupdmfDm3g6b/f+Wio1kY/2yQKLzVdhfi7d4D1TEiP96lt8IzWHjG5vjhlmJIeZt7M
AFPGiWAy3rI5QARdeVN6iQzaBxAzSJm6wD+lfhhfexPOSw8ggySLJ3cZaVrYuP/Ei05TDCczyLtd
rWh7lBAa6Zob7XHiOKchk+0Vc8Zb0qW/lE+1w0CpzNG4/ytF9z72hfgbeR1lGtQ6jv5mmasZW6gC
KKFNBLxq+cVsbqIK80vfRDcKEe+QGxR8dh28ORWTx3omjmj5JbLg0meqPNdtl657I7dPhKUn2CtY
dM1QMhO/O9cVeUShn7Gb0S+j02F5ajMXlW65R7ZJnohMcjZqhr9LmenAAEcgV/lQKL1lStrmOfOW
ieIikRwq9tUpkndRevBEXgn0/VsFTnlV6PLztmTwxr6KRAvyimJzPVamwYonIazd9P/NXvq78rtT
VjY3j53yfbBhBUEt2nQ4vDY+qEMjYbGaJKxg8luMgkT6QLWDYlGajjYvVZxsqrj+1UyIEFwQ7AIF
VqipbIA7sn4HCYgsvYTYmJs9a+f4ETVsVJqeu9b33PxNDDCVHVkaFJRsw9KWqTuVTUa9Ncf3vvFJ
2PTrz8q10jMzo3DXSat+VjKA4GV0/XeaAlOHiXtzJ/mhr0DGr95SPppveN1eZhDZwcBs0wWhq+F7
wkScN+CP7gipDqnhvFghSpHapaSYm/qtU84jtmIEPbHeE0dyqElmhMu1HgP7jIrGWMUR2ocKrtWq
1QTYzsUv30zP3IMjUk77PWbGt64FWbhRqYoNjQSL+RlRg7VtrQJBDPuueur2iNloHvgwOSY2oX1T
IbIvvuJVoBGI2hwL8rZ0C4TSIAwPqhP6KJaZljimcJJ3EhvTkrOD8hXzNvlg58bfmln2Ulkmnz8l
Z9kzVNBW8ez6CK1GWmG4mJ9JmpzVFHuIeYabbbg/Gs2yzQuRofE7lDZKDxktb1pkXOcQ6qhvOARj
sH5Ih/JpHpNg7Q9Dfa+JH1mnQ/pnaHkC1hiMmiPL7SiAzDGySDfwVkc9kHBZ1F92hgZCDTbZhkvd
3U8s8hS7bZQlxq1JlHtkxZznvcDThQRKQYKvx4oOgxjTvmjfFcL4T9htNbGINXlEbAv9Nr/BVEfo
Mjlk0DqsEnPnAZHCR7yFSLIwybiq3RMCOEmaQfsn5lXZUPOiyVpS6KK4Y8CDUnyeH1Xqs0/xsMMU
PHLbXETdViI+NwM/3QrIQls13vmxPrkKqQi78QsLvpd+toKDcvRDax7blpKA5lMbZzszfTy4X8TS
/Bl7TuquVeJmDi0b8omCgx7iyp02P52R++mNNJzP3tHfTbRsV0KjeAEj51wMwFB55X9R5fnfKX8z
hqBdNXDufcyZTXQimnE9ugHyJXkeeV82iBLfYg+5dO5D3ByiC2sW3qJwRJddR+uO5KmNGMWhdgCV
TeSUg+hlNd+LAH2L6B4TqJbdzD6GOqjW52lSPJfud4JRkXfRN9/wMGHBYUIiBQozGBOrifSyR4Qb
f6MggNnzKPYhzLQDSgLCeKpdjrti0xZo5Rur01ydqHNUgtws9Ohk7aBGHmkA5EVa2nCJzdt48OMb
2A9zGykWo8HcPyhMmUrIkbqSCW/N5RMCPDyFZoDcDeSY5ylSMao42PRxeveSmrmmqUDCzN2LCzVW
eMmt6mdKzcovnzPPuwxFN62F2U+HcUYwbs1edNQzzr7Zgfeb9BQSCSD7KzfaOS/siheB9pWzx2AH
irlck9myGYtQnUU02gTtwtTNZkJw45ixK4ad/tlN5cWk+FklNLVv7uyKq8zFPxeV/imc3XTr5MaX
pE25kfFu4Wwe6SPa6eTIliOqJ2OCGbIVtmxO5oMTNdGJNXaFe7cIWRQy7hZFOFz9ohmuTtBgm4fj
e6hDJ31STYPIKt7HFbZVdvr9qfW6XeGRcaknjhxMG/4GeBrSGpNw8K4us71FVinqcyRHWavym6i/
zLK3CSfNmtOIEShYqKpySXHq5vycRsHDcMUAplw9GiTux7wwqQ9gYZEDuqcZ4MqhBo0Jpv9qfcHb
UrRP9dBRj3fZJg8GdgRkB186M/vSWOGOZhiLrS3YwivkVJtoiLKNQNmqvXA+dTABm7Dyzij5AGxW
TnbM/jH3jVGjNp9TEZMUczV9okEUlmbaTnQamEERKbXBz3909gwsK+UvUvoi+0K6/e3kdn7R08RI
yspBDZnjvSZFdjMS87gnOIvdd5YS1JdhYYq4vaepoA9Jog0QzXanyHtcsT2cTsIV5xIFNa7/lDzd
Sgdn28ZJZFjVQNHBMQSXCe5jT6SCafXpwek5YFWS3ZqJJyLzSOZCS4i007xWi06YhKJ2b/UTFjbn
3chY6ORNcgis8RQXfX4OO/XVdbBEdM24gfXL1QjMA3Hv2LDU22hN5oZjuVl7S+qL1r9kM2w920LL
WlsQREPcdnSDK0arAi19fZ/b31ShjHMnhF+xiwo1lTwHcJS6zkWtX4+fyKhph5v0pRnKZ7OYudus
lA0j65Mgww6QxFwNDp3NFD3ITXNXjTnKM8OC1YCL/NconJ/ele6ubUbqBMqp4eYucGGGw2fUKF+2
50JVRpQh+PDiYtpBBwa85/P1jh7GVRX9xG5+wO3DXQb4wFd01Ow4vurafYUadOvSbGMX8IkHFGiM
a119zFpKll41f90Mh3BpVn8ZDGYGIyYCKwiy89oL0oKS5OgNcUDz2koksw2zWvTAVGxpsAT8EOhJ
QCNPSF5SNyBNy0kh0v9xXLvhRjDpWxz49a5BhDxmuFgMksVWuQc8wFe4eeqGZ8eK7w0K1QETzirF
xzFL54n4lq8Bi15kJz9ObT/GblzVBGrGOeKLYPJeXcwqgaef7SrEs578nuPwu23ZKbLZAjJqogvo
1G/TuQZh/5SWGGfLgH+q6vH3bFePeK5+LdgLo2V2pYpL2A58NmzrV13THeegY8JPyIfdfPpTSviP
5WVoXsLXhJxOLKaroc/UJkYjuHLc6UE745NOxvt5FCKs2F5v5JK9I/N/ZZfli7ueUwl1OjLdTZFM
IJxDd9OZhrNKDVwC0PAZr4zdpz+O0X9PjTWjPdc9+cDtq8+GZkYNWTuQeMwpOWF+OWQ4tBgZeWxj
UEU3fUeQTdStDWnQvlazRhGzRZDIfREmYBQaxhAGktiY1oCEvGkTWa6/tvE6DFRA9yx+1+2Mu7PH
SA6gEXUCxsyVEchdJfKcKCwcBsGLV3U5Sz2WsSpzFsyA/0I+RXGcGofHzcQSVsoHbImbLyVKQMFU
ri5lvYX4YEYjTnA3ejXbvmH3RdzR4J+s2XjyrUXECYVG0KMC7vnlsOLHNwL7UGqi0KolR4frLaKt
I2QoeYYUc3EMzzy2cxpTcPcWqNUxfnQtlMoEugDo/Ql9WZfTB8PkLOfqDURKcWeURDzAcnHSC7JF
uTHFuhvKRhUR98YmDOdmBzDjpxUM9+F+PFtpQ0XmGRSp6bc7oCmwarFUBQD7C4Igj1Q+2HYOtKWQ
pW3tn2U8IefnKZnjKNqZ7ti9QlU8zHH3oKZ873lpIjSm0AokNXLp5Ac6u4yoLd1tIqZSdIVpzVwV
1kGL5vTqjBrfFVlklKq8heIAEShAP8dywg97/Un7RzK72X/D2H80cb0uiiw4Sqvj+yJitPNeGnaw
p9muMYSQ5YtgDKHc1otQPOI/MKC4k0+XONAMamaJbNoPKdhI8oH1BbCpkfxrVHZkLIhX0GYWQMwf
OQEoTwvWiigA7x5CJQcGLaY9760x8ILArCW2ynnrNQqiboj7k8DDcmd5dx+NaSTyDbZ1V3bPZKbt
O1vskmIGUXnVkunLpO/xiZ/VTuDRINrd3noWFuKBnKfuRen51WEWt0G49SewEeWYzdugcF2MhIw5
Y/6iVYoWrJbbmZsc8Y3xynlWsdGJ3u2I7BOdC/TuSUNgV4/XrQOQKoyfoKbZY1Lw3YviHGP5S8rm
njZE1zbzn8Cb9jaKUUhj2Y+oi1uElWevWuzlwsAHyb6s6f1zx4L26rnRk89M+dCb1c1v2vhWot+O
E+gkfehRhDIzOptfLHSp/fVg74a5D69ZVm6VxRoolo7P8JwveG7d7qKHg5d1T+BBk7e8S9P9VLIm
TDL+Y4J1cYwuMSacNxQqqD8hK4jwKbWiVUOXse8jPmoER5+FP2YXi0kvxofgNIM9PIBOuQSGaE8E
niXHUjN8cprg6rHbDenb6Jp8cZaS7sOrrZcpF+LIGPG7IZ57moNiG2kHnR6qZt2NAG3zV7MK8eVJ
jVigsuuLQ47aSTsNWYo6/5tGJa0nKzfoBb/rzGUT5sh92jYW782ypUNRRyTcJm7o0E0xakLm5cGq
EAYpm59S3BMrFi9j0T7InvlWdyJcijY8i8emHZ+YE1evDvAAchTSp3R4Fr4bnjxV8ExOXs1qMSer
opurnW8D227zausSdvluhtYf0RKcEUb1m0ShB0N24i1FPNJkEv9WYoevFKdbP3mSZVT8ElBWNn4s
CW/WxU6nWb7czYKsnHw+6DG617ZIToSCmJd5mk6z4mcBeUbuE0mbN+FnvSDyJQe0egps9xxN5idT
huEQdQ4ZCHnFpxfQkwzTzNGKIm7BUVLT9w4u33Bm5oDegvHQZOofOxXHPsyZ8QgOT3RMF1ORCUA6
T9pbkAaN/hguS0zIITmEjk7aLm+p1Ww9Pa9G0YLHiP3owBeM3qmlciDSuVmN6SBvk9MeNHSzX7OT
HBc6LtnpC0PcIwuosw9A0P4gkdBkV6ePBuAwM8npEOT5R8RaaE2oZ3ZKlfnQHNZnOzB+tNN9l62n
r1orcxfN8oVuHlGSVeQ3HYt/nkN30lkV660hsJHui8XxjOe7RatwVibRu5wX2OP818kzrb3j1nuz
iR0ukyG5BoX3bgwyvkXTTS8SG7N2n+j/uOXSCk49k7Ybl80hHytyGGoBbW6pj8H0jMgJC4RmwnBB
NjCwF5l9nvs2ORMhde6bwbkLnvatV3re1u88jOIJWc69zP7/S0kPwG7cGFeWR4wc+qk/LeL8DzfN
iUdi/Y29VkLqxG3fIYHZDkWVv1gJe7i6PndNP8HTe82KLL6THRffmbZbRTNdXJ7RAyaueNuHIfcE
IPPXoGP5C6Qo2bQ2ZWOdKRTiYdldM4Vtt3K7nR7bv1bmZqc2uUkjxFbVqH9x2RF10DOowZdjY6na
5Axn+7bdtKzrXskWZmuk7VPbZjMGkBkQvVt0t6yLvhseeX+I1rZjI8UG5kAQmLk2/fBNpek2VzgG
lI0Mgukloraew5H86FEZH+CPklR8iaAFgN3NX8ja/uCzLEeGOza8+d0gFVIU6kvSAgHlx91OxWG6
WnXlgO+5JwJdWLwOYt4g8DL/IZJZdgJnLvhF+WtP/4rB9s52EoV8NkRX5XAo8O7bwz1IU3UUmOKc
WLSXPPYfhk1ahtHH7j5j3MDsWd0ttGP7Ig2eQ6MNiPK0PpYXmtG1fu+Vi2zSV/uRCMKr9IpmPw5U
x4T7ABb/cv3oMQfYMnO2ctvArGE9mDnBGhx4Bb7oPjb8CzFEaPpEjtIeQkvsF0w0AF0EliZEuuRm
LzH5QDYo1jrCLe6m6qpnfHnKTP+Ikr2ggnfKa3tGM+WfAxsx7ijqu1khy40LOLD/Y+88litX2iv7
LprjDyDhB5ocb+n9BFEkiwnvEkiYp9dCqRWt/0q6ip73hNdUFMlzDpD4zN5re9iObOSYzLQh5fQE
Em9qA5As20lCK1Gm4qz7ckX2GNIAlC28v87JNq6Fg5Ey+nmMRuJ+o+ZL10F2tPgY4TyqLcgSc1V6
HjqQLjgptvbU2L3egXEgvkDZ7jHITrZBGuN9nDxQU00bXhGqrsh3z8LwLj2dMk6jXyL+Uc38aLXt
XcyMtraWF1/yJVbhDhGkg52lDKsPTyHXDhB1PG9MhgZ9Icl1tKf+WKGY9rdUadGdkyJ4A2q6bwqG
aEmCycFEDtBNQpD78i1j1E3x/FphYtkGJkENvmWepYNqWxFKy8MfcnrvXjA2RHc8N4vGZo9UoOPu
4vxCfAYDnCcFWY1RYnrjz+7B9+kcYs/eULXdNXJBWU0LjOJX1bKT6BalfIL2WM4N0u6Im9wSzV0w
MKEGQTDgVuTpVxLYGgPtL+snp+ZPTCsNDo77xnKZkqN0t2y+f2CH6y3ijw2hQpC/BwqwkRehUx1y
lgsCM8Rm8qg4G9xpnMnsBWTCHPHWLz1ENzEcKpEB3+N77U0Zoxbj4K+th2lmo9CMAQ2e6X4+mNve
5FfJZqggzIWBZiVLUaUClqGSb2oSjawaeWhr9jnRAPiknRA5uyOAiDz8RdxDchgt+aZmfEdDy0Xb
NP5bYeFujMiugfHyVSU2ms/5nBPwutJ+DxAJxV9KYADbYkyq1lg+IkHahk3/DW+M1XsAVwIUhafy
gc02PsypjX4q6d+1Vv60hGiOjIqbwU7QM0KE6C3KbYfmK49JJQbcsJ7ZL1GybHJmWID8kh+hWPL7
HkwVbMMlhsIuUJ9pTc0Fbwv+bojVzuuYFTr3XUQ/G5WsWKTJxjnhKV77dC4151HbAYAbZ5TqQbFi
JMCEdPK+VTE+uhU8o5qmemqbFdQhA7Ft9TpYHHGQ5auVjONfFIn9yB+zCL6VhuHvzBg58Cg4vXA4
rfU0IbDIX2YxtbuxLfZMEbOdW9BnlFCgVkpoSH8NnUwnittOYCHw0YZGbGhw/vGlmMobJ4wvlURU
R4yFQf+td0WiXzTwW4s0wS0b93wisyFkzuWpD0l46V5AK0DVXN/pefkrEzRkl6obXyVVa9cJ7DW9
iYjA2Tk0M7LqcAmDhLQYG+ve+B336cUC+gq0eBDFD/fMBXM+QLMSogv1x/XvOZx/iJdVPsmqPH7/
678srOfQdBhHMG4WDk6whf/7n1jPRAP6hEI1wV5H9riNQgXQDdCetuQXd/l6CtnMIFZCtbcAsJSZ
XIZOkb3jvUG3+F6UymtvRAI9tM7Jp/5Gxr4X9ZPti+tc5PUJa/AVHUSynqvPKh7eeVQ+ZJmGjl1U
92bXbaGhUCQiZeDJEtbBp7bOsDnV/4Ixtuz/ynDlhQaeMKFiC2EFfwH9zpyZQRKOwZ5KOyfvDNxh
LfEhTi5iHeQACPXedKu8fSAIMbY1oae+wkBvVC7MAM213brEp6oDmyI2ngsIOeQEs5mD0dCV91XJ
esSO2JzDZGPEKDbeXH+iq8jrCvAKU6s0OHUSh23LPN/KWuIaxupsV94pX8JoWnJ9ayQf40IjUV52
r+38HYTOm5EPt4NhLJcR4xM2gXghopeZb7liUXtOEqwh04BgL4ubQxgZ+Dysod2jl3abW6qNk1Pt
hQlcsbfdBz1n/PDYPhl2iDB7ydZqODBQwJ5RIOLnNFL2Hh3/d7IPVHsXmLomohgZcsmyzg+Slz83
Tu0CYgRbdLKn4BXjAryhnWz76uhAvgVps2kN71j43khkGfoFlXePeWcfEXr6gBvxrYDS8uz4VXnd
zZxmP4Bzfsom/apNHIQpt69dKAMv6XQ0JYuKhvgE5Ihsw7gSRZrf5uG0U1760dXLGhYPVbPsPAc9
Hlhohiu26cw/hHj2LYAA+ZMTbmDH4aXRALsaA5PCqO+HxHyFj4eCklEI55r5Naqm3gaFR3UjnFNs
8hNtXjGZM39/1/2BWf/lrgsdM4TXz5zJZpv4z3ddUSqHC9KBvRtEpOdQV9QMOeGEEMPJUANFQeNB
yii+K9VG5DlrbGE80gN02Tgim2sw9t+zX4hN6/u3fzygkW980ALha85/lNUqTGXeK95rECiEi7Vh
cvBatBsircQmBglUYHxli8x3qPDIGgvyYMz5I7f5KU172nYEQ2OimA9my4YCv/ZikqpevFTyw3k4
jG705o/9U7RYUWoQwuTFGjwmoGyCalnSRNXJXOBqUY1G3K+K5Y09hi5wbYd5q+CVBgXMocmzAKZQ
mP79O+z+N7d76FqkIQR8BTO8oLf/07lGWkkESrEN9616i3XyapFLRKr05LFsS2NGP5blaUQu+RG2
IWhdp98YmWTZb00mxaPzPiiaYF+XyB+zTac16L1YfoUuQ53eYMNZpTAc6vqFnR5jtPHgJ/pLJtyh
+S9XwRC15NVunQO0ulOtutey4MoNLf81EMNh8HhjMAZjEQML4JoR6pb88ufZSdGPYcQnbShxj/y2
X6T7fdDXfyQl1VGQtMRV6t9//2YtoRN/pTGDyvECDkZwodjF//nNkiI2PMsrwv0oqo/JTr8sZIWA
al8+RrWUFCyNYYPnH9MQ/QTOyBobJDCw2W1EIsDGdPXr3/9C/n/DaQ5DR5jLYW2ZofWXX6hOuTmY
+YR7HyEYy5vkV5A/5hnEKGfYNMNwKk3jfdYAPOeYtLLo1NftI3ESlFkCER/6ebp7bo/Jtr+AnJI/
xRSgxi/Ti202cguw4fpIivrkLFBOR0A1jQL3zYbeYRpQ+0H3f2e/02SgHMv1axFUxLsM+Ox43m16
FVpc8jChpuJJVBGonAZT/2KgywXh4NWwCQEqrjTBSmAzuodB+u39rKLrUADw9AwW5IPdro3vMsCc
BXH2dW5GeUUnaFqL8FvmlDZFuLHtfF+U+WU56OyG6007ybsc6f18i4SDeOKhxCcDfe5jqN3HuJ7f
/v5zcP5Kx/dNdlsuukMwtfAi7b+ELaDLnCHAc05V/JabYqrJpgBvOzIe6/zsUmcPxKvfJ0nyBQH2
OJnlZxpR0eeEMDhD2qzHBa/M0qNc4QFeCYMuIIUAm0xc4BzHSQ8eGuWCPQTI3AN3ozpnWpIMtvZE
J6KnZ+1RThN58VUQ+ky5Vt2PjAg2cFWJRIuCtZfIW7XcnDCbeCPq4N/Pkf+fK/w01b//9V9+fRcg
KBJFtfPV/VPETCj4rP/nZBrWZ7/a//oX/j2SJgj+YZs2xwixNPAQzKUW+z+RNDY5wwQWI/KyXZuT
mRv7P9KE/X8Q6hGEkKSC0At9QfbFf2TSOP/gb3hI103TtZcD4f8lk0a4/l9zF/g5gW1ZFigaIuTN
v2aIYNnNVRkWNmbj+2Aehl1QTMEG3ituN1iDblP1l7w2jpYRGOvIS7DdlMaWETJTl8G/E5GbnUwa
U+2BR2lRQW7mkkUC+grUt6KobrxsgKcfDBaGSns6Va3XHhuXnCjUOGeM1+NZYMyKc2ld8+eELoth
V91gU9N1fKhsGE7CEjk9nrMzapMefZhuCemmWxLTfDN1Fo+Q9HdtVu5zXYhvEhVgHQbzg+nNv/PA
8s6oVPwzKvttAXT9mPfsW8KYL+P0mbkyORgovtSwZLUOOEyqcdwgo8tuw6g+kIRL85aZNz1SD6KK
C/fOpuN1ouY1FL17rdkRzma6q4IFtBAwIpfT3pxFuw0A+IRM/opo0VS29qV3pvK1ieS9nm/ApZt3
AWkbuyQCESnx4fcOi7oIF8Yu8xAAyN4ODtpMr+E0JXt/SMQBePumJaIAk5215QTVbE+RLYZ+fsnH
hJA4WI1NYzI17UnuBRWxSDi7dI/jFrRMzCkhBpRL0K4khzSqh5x9/KmK3RT6bglRwCexgoUz3J0F
t2WB9D+LBAxlx8gzCEb0X1lWX8DxQTQP0I9qH6oOzWZB7SzdfaFgvYYyvav7HjsfpIsVhqt91sX2
xY3CXVWgPHUm07pzHfFVLIMW+mK05blxGBhD7SmE9tPEKrGJQO1Wtt2capNdXIst8NrZCAnLCQBF
3qJ8rLP6LUuSfmdPxiP1R7OvLBnxrGHTMIWZtcOClB7GkkLDn0nIUOMEBbrKv0XVTCdXkqzruupn
ght+aVIg65D649pqLm6qMaz5lb4MIwrkFJhPggx5nxdYVoJA7LoJuXaEmMaLIcAWOcOhgryWdULG
6bGrKBA93/n0UDjsbIm5YZyr4TyyBM0q09shihk38UJlnGZyXbwoFscwkD5jzKDYICMC8NtGtx6w
BeadAJrBjo2XIcbz2I7yFJl+wwKePZoZ4n1tEOcQgmf3p1iY01b48hJq7MPFAJRXIvJdA5YFL1MW
5cZyp548VZb4aa2so4eViBZ9vsHBERzciNVAxcjQiqJrKakDyiFlJgeB/EK3fdvQ5J4ihFiFWTmX
ivGOnHy107E/7GovRTCbn4u4Y5Iw04plUcQQmbLk0lcWzzEWyAi82+8JDGnCdYSTcvqp++zQz7n6
5UyKeV9r9mcfWvBNMnrfyIHlPo6m4mF0htcy+ExSJhKQbq+iCNJrZLUuHSAAqSRPwg2OULkq0sRA
3+C9oGCEOEY9sw6y4pdULVC2rlCsstNzYCfXKumSNRhx91jb1YPn4buBQ2xVk7q4IFxbrS6jdMWl
bhN/E8jkHlAu5x7X7khCdVHrAyZbQFl47tpW730DYY9ppDPHorqkLuzyeooPXnJqurjeFXlrkXnF
oImVq94pv4UdhlTKTv3+VKqnunHlg5lIkxsmwx03SyyqaXjoCrPezhPHpFvYYp+yzKpVAflWJeQj
hj2SsMCIHmNguauF6bgvc6c9NK91PiJcV9WTqVtnz+zuHrIL3CAHJFqv0+xoB8U1qUzrRJU1nHU0
3zJw89aqyd1DXI2/Uqvrn4Ch5OV4ikTVH4ey1pvBcp6IpAy2ekYpGrt0mmIRNfhWxamlwi93cqdj
DtyJz4C3IM5qfYZlRy71vWA67YbFi6rc7KlzvyFdTZtk9NuTDdVpF2bhW9a7OByK/FOHnk9gwLIn
4eTfVpbis8QrglVqwkgSY1kdnRQXuwzAM2UXFZr6yRBcO6jJyo2NHuljts2XakwwEtshHifTKnZp
a4Xn0re+2H7EXDRNcQ5gAmi4Gsdywvus+uhXJGV9h40R6OMyEza751567JaQFWP0ztxFaFpvkb6t
x6GUm9Zqv9jjPaXtrUR6tnLmBndI2JEL4h5QRHwYVjYcppCBBJTZS9Le9PEUnxKDXa5Vs4ZPvLpi
1auw/5rZoUvSaxM09Rof8MzS/5wY6RrEuo8Yx3QOzhiPa6tKBCEVDCYBWzHiHBaaEk9rLBwepuXG
W5iwfOkFiQ46QMHAPiA4+Pi/dmpkAttMTrd2EMqjnR7M26mPo6MfTcbGKgiDKCDk4xBD/syYGimb
2+5rMVd8VhDC+9KaNsDKWywtsM5raR5EFLw2ys7OUZy9F1VLyhcZNsOQET5kFqCkqj3CW3svXzO6
RLxk4wmjBu41BnrrtvastYdvBBYXZOVQZSBI3WndFoVkzaAYjo3Q2QsNkJOmahPztuwIZ3gRfTCs
So0bpmb4jUaNt9S8m+ysPiAOreACTQtyWOMJBJBek6+F6AhvVAknx6rK5GlkCIdYdNEWoeGCxJfP
E3jqNLyJqu+CpcCR7tLZqDyw32YPpAyqcFn00dmAVcotBBlqEcFG+d1gpd6R9bm8JfX0voyt+frn
ixzG+3YR0qZax6dJTcdqdA3AVw6LBDM8zCFH6rBOky46pG2doMyN0ZewhUQoueh2kXL03AHtEXHZ
ez407yWMLqzZxXD984WRDjn2SIEFmuABbbCJGBxPtb7JsMLz1ErOwDfeGFQgG0NYzPT0oXUygevA
3LiCZRjD90eQnEilz+aiTUZevWdD6+1cdmA7UkSPhIQTj4mkOV60zeyQ36bXMDzV1ovvm0ChnOGx
Npl9MycniwSttDMh2bWL+iNARV3Ix5knXZHDVovYSR9cz6w4A+0XZFposPkNB5Aki4N05GmAnc9L
VgxK8Smbw9Ezg4XRuQxecGyOWJ+9igvVfran9jmEAL6KnAWfl/mPOh53Zi2f1KIY7yv52pgslFq8
bB2WphZxed3bz0aC/iu7n64+8nOx6NBx+27Rl42fPMY9jCgOkfckEO0k3vFz3Ki3rJgi1l+9feeO
1rJR0Yp4F0TEBq7kk9GTZRIuyvh20cjHi1q+K/KdmOzmPNQhatZFU28PyyvKvM8IzUcLunVxWj2U
KPGTsUg2hm1trAi1VzhjsMunZlOb5Q1AxB02SPQy6SlG/49sV25kB5mGmLH83hfhuYkEPLT0c2QB
gZYspptH0KNhqa1bPATpQuQwJ+MuQ2tZLjaDwU5/pcixZuwHoVu8IFC5Cga82nbHbcKNg+YW0wna
6TU7b3lAFYo9mngGYImkQrlQMTdOpo9zUMOMKKZ+zXGKNF3cVYtHwk7Hs2Hyyhf3xLhMfvjo7JNp
EtWQ++V0MhgBeYvvwlm+2FgxlEWCrGh/yxG/OkfJOVD5dAHT0C02jljU031te7S3USu2OckrK6gl
7YMmQMryU/d327bP8qHvBfvPZUn550sT5h95qu8MNq43mHkyipZ22sOxs+6TmMFcPRBXH8IaOqJO
bONZfMUBsfWt1US3YkD7ykxUiyrBgySqc+qx9hKCipBuOr0Q34b1fgxyqEbsbRgWVwe7ltl9axfJ
uSa7mXt1vDVrEZEuh0jR6lA/SH+YrqxtIEEsvhu1mHLSwcaZ4jUkPi//iSXDvCP5ot7pwK5PHCik
Zhsns7UR1fIeSM4H8Fby2cLNfAF7oOEpUmwlIYMb5jTFwLmc1Q6nWkt6UMNG1gb8ZBozcKE4u45F
925qx8TTivW8S5+GElGX1fokD3MJpmktd5OHQ3ImMfpazPGOAAcm/WKu97ZwH9LO/WgH0GB2gQxd
52/VrKBqtdemKW9Ypx/R9y4s1rA/eBV2YtMfoey1zkNVhCkiEZ6w3mB1WzOXDYf7sr031vWoUd20
/PxIufQy6iWTqKbQ8VrATNpN52UoeBYBAoKs6ky+DLKw+jYd4mArAPScB3GaJTd53Pd3LifDGgPx
lUIOj+zM0t8uhltqls8eSu6ZjssGfYPtKYXrhOn4rkXlgJNnkltgYBZ2T3JJ0+h9kFQnI/SdXjGE
7mMqmimu6A/iUQLgnjL0VCFGuawD5Ot+26HqoSEpCOeWt2dBdCeopSkIxx/HJsZK5W9mVRM7Pkwv
E+iW1B0ublt+6MYY6bOYY404WdEvc2hNt8QTpcRm7wjhAMOQK/sc8Ej0vPKqk1Dt2+JbuEc+7CvF
HhTjbH6FSfQN1ec2p8HeAYh5qAf7grYGrVw+PaPLsOEpY4WB7Kyg0My3mtZnBfDmy1QN10uj3xoy
shuDHmBKgj2vq9ro2DU2mFa/EpfVbKr/YNHL4VCQaLWG0n3h4sZPn7yQ8BDteFa4mSxO8Ol/2qTG
Im7L2yoXxE1k3SVhj7PqAQaiWi/EPkfmPse+ulc1cuvQ6D67CrSL9OcHh57bajt9aNleWJGjLvRX
VkutMvvIKDtd7QFoDVwSAvs1YH6kr3zSqDVGpwLhkMrk2rULldgkgx3tDJhYPDGHiFQQrk8mbhkl
u7Yvg0CCkw7RG0MWnugefxT6ry523zAHZpq6ydaZ4k87ksd0sspDggFzaGKUnB1PHmyWpyFyL43v
Vy+0mgOWPlevzD52D5GA2ufo7GrIOD94dvck7DQAdsxcIWQ/yPdVeJ9LuOSjPy637VMiLevgR2l/
6QDTE4jQQuXpq60LzLolKeQ0Cf+W2+ZSDcb9YIKw7QfsSB3e/g0EdXtV+Dw/TOwdx7TlqWkkziUp
L42cERLIplhP3sFyQs6tTFe7xovx+Tv2W9jtYgtXK+Fe72Ahh5PtSBzlCv0txkJ8wtIZt1p1kCbi
c6J0d5eQG5T2LvR4m+ojxFHH3dMAth6rblfaUbwpPHAKcQJ8cEKeSbaaxmbZp0/SvEl6vANDhlpJ
M0cJWohUyWCdoLThz++ZD5N4/J7U+byXwiDGQB7YEjutvNF4uAMnax9Mt0l3cznfgqPlyY/imO6C
DRpV3tkkpv6s8+ImEFga+Scy4+Td4ZHrBYQKSWeL/SzdNF5RbeWzr7tTqAqPh/Zj7Yp+xSE2nSa/
SJ4ykIWEXDDnio0UDCzApaExpi3BfHhr5IP1WbmYt5360Gpw8aW2if6UHOq6GH/yxvptaw5ITNE5
+gNWnIP8wriP6yMwf6EXuWF43eyh2plwyivzgGJ/JWa6wdyBBGuNM4mdytng47PvSisg9AOdkqMX
qnmXM7MBAuuWotlFfc6OdCA0wa9dEhYFlKPA23Azl/uuH38UvqjnZmz8nZ1kR1eStlaTDhT0VXoX
93xcFYADUoc4iGOVVGcc2M06yTHTklz1q3PYGoBbW1dc7/sQsjjHAc6aWgLyGd9beNZbWbs3Pf5i
5Od6Y5iae2TM13zK8crqkyWVjzEM67xBNeFWV8FrG08Pow9fNEk0dNJL0QqbBo1hAM1DtOllQcHP
Z+EEg41TkVoE2svWqjRPoqzdJW73XLak44WpfNc4UTepA1yGLDBUcXBmi0eVowcLTYJhaO4Qh8Hs
IYXMjPW2Y9W9HoKYi2VOb4sZeFdNdtIaSBldUtoZu1j6lADpdDdzLcX4uAtvedBPzN9xgOyHMfoY
OEq2Mi1vq8QPzlbXihWNBo4KEj+UVtGOsvEFnIi/j1PvsSJFb9OaUtCe3GlIgtBuGIeFjr/YAACa
dvG1632eq1I/5a9O/BLlESNCemLMENyCTGqPoZp3VsbBpSVcp9EEycfzeIOm6cPPyx27J3szRmh/
dOV8syH6iCv3NR0BxlbEBuIjDIMjWEPXAgZl89a2ZqrZEWDnd9PHrshS7kocKnP1QjP325K8S5lD
ndFG+uCVPBezYvhuyaxxjObGi6BsWFU/IqqCp5LwgJC99g9Z6OyrZlYnsHXHpggShgD9raQDgU+L
DEqFhnMuR9KvVcu1gQqfNiZ1d55bkOXhheVqBFNE4cnefMBERMmIkUFo2MdAQ5hkKsZpcAdKmwEU
amaMe4uFckELpojFQSmnDx1yxi16++IwMqOjrhZMx7jJ++zYrCrXp+YqbAgTmc11+zlA3pr9ICFS
kRxP2gn0zg04iSMJverUTegdCr38HhI1e0IUQeMZu2j0ONry7oI78yaBu8x4lCWOgcLQFu9RgJJT
9Ohti1HeBFGwRcF6b1QiOvhu/+33HeVVrI+xG4PxND7M1tcHg5oUhgBTNlNf3crBh+dcB2zmJ8fb
liJT+2IYn0fDeUZp/FAS381TcpSbsO+Al9B3FRIlISM+Bp0AqXRwlXg+uSpZhA05Sqy5HtEBltO2
bBEZIyolTeJuxvbeOgDuJrvEaM2ZNqQItmZD8Tiyu3Ab1NBnLQVfqhkpMbsw1tDWl5ltz+8evsK0
S9EScg7qubjYlv9ejuYG78O7xuvoZGDU4DcEazEj76RxdNXg70WXjbhKN04NiKhpOsG8KWqRw9mP
QkTGQ8Jxe8ag+SZDujmHE1czPu3c8JkMRQptdFxrsDVraQ0fIA9YakIra4M3/G1IR4V4dNv2vjXE
veFWt2VP0s7o9Mt7f2kL+85oXIUYJD2Y3AVhL9e+Zz6PNN+keEQXPscKVR3wSRIsgLwmq8x79CpG
Hnk2PGjyrVaJdlae7B5cKnYCYhZh+eDzHDHrDQpvJplhytDZ2NJpwqzlwbYFzzi8Tov8Ww+uOvMo
jBcJUEjuA0mBYCgKEZjbItYnS6Adc3zOk8xJjKun8wv2jnKLdw7TceW4lw6L2TYQPgpWL9owW0C4
Hvd32EXuHO0rfEGKXORr4AIh6Mu1kU/RDf3UNSXKBoANaQczlJExKeDd2V8+ovoLc6V9wSL92Nv5
ySrbZo/2fLGSsSKIU9BPzYHMC8xdBjUisAfMuDmAvug2QKNyqXBhO7IgWqriKVw7EvSGSnZsRNe9
z5BBCiaAfQtoj5H3sI0LMBSWuwHNcGfNLTJaChGV5s/YiKtDZzKanTyc0AUz09BvntgLQUjLQneV
a6E3s+jAXEAXiUEfq4K7Lk9hJCX58FYgHh6yY4dldmT6wMoZ05Rikg2ajBuScdIJt6LnWRin/Q7j
s+huyxa0asHaadMEOVIrRj/MIE2/v9a9w8/NmU3xcqk1fYX/m8KN1d0h6Id3gGXTeaCWDs26vA86
bj81bJsmAckC+EK5Tr1LjJLqOuo3QIrvDdbiPRnGEFhAV7LZQOaYsCxCEw8pMHV6GLEmMRzIUNBQ
eYdWoZVNiZ8oLCDiIz+6tFoWHIrkRo5+rHwL/oM8G9MHB2m5eNVVhpgH/TdYP/2UArlOaNwAhaS7
wpiOgQIxpqhitnY77CjNq8WonTNo+PI5G0Hw5BD+jmMM39xatA2co9AJifFM8mJrVim9D3C1IjGO
Cc/COo3VpehfIzP7zC073WUZwlYBynhPXNyP5ZQJNyaihKwx5S4NANgZgIqu01g81HXlviikv9u0
NzeMTCqglrbFyZuCTHXNcM/yjTKGadhjupAQhnxXM+A8GvWIN8+HhcTW4hauUbfqyMaDGeRtZNKF
d9St6Aqm99zu9qZlveqs9bZWWZyw+WbrwE3FputCKpvydhLyC2uqXhmefSj99JVacoWPakIuVsWH
AaVogqgVF5hmokYosYe4IQtcnNAOq4sB2ZpqnoTPojONAIIlhvHGZYXm0iT1iwOOHeBwaK/WC4Rx
5uVUJmFLwE0N593tqxuG51yNMByVIHzRY+0Qe499D10EIuHtgGYumEhxaFigUni490jCPxxTbHry
C0f6Xlrm8lizilhZDZcpkAKAiOSdBKhvYnRGE5lcgylOrK+Qd/GAWTGSDpPgM2jSdrVcMNpwPt1i
/tWMxj05Eh+DzYSgZ/CEXKwlrWfAOqLjGyt8yM3GRvDGgxgN7IcTiFNi1eM745sN7EVcgo7vPGEc
wPQBokjauHlEifrDbmPgy1H7gDf6PtG8JnYn7g0af/cJ3cM2yOZnm2rogOWat3EELOSGzXx2aCNW
xBGjYZ1gpBlxuctyjlRKuSObmODoq4qoW3u4TmU8Xv/8GxPS8dq33YfRZfLwf/9QCk0w5aBIPyg6
/8ZcGiN4dWftzL8hT7inNAFRFvVkvjljJ+/bWMekEw3NTQHMZr8QON1Onzu6OPTADBotbAfHqqI5
UoHZP8hR6YcIxCwAr23eSqi1fnctZyTUrtiJmOIUc93ilmvZholOE7tjoXUMaAXtPL0Nc4CYhj8T
bD8IwfCJu3OcMEBUQYqPe4BoCZunOtrxaDL7pPJQOj44hSr2PnAsLIsHuzTELXYzeUmy7krih7gt
fPNSD1N7saX72c1DuOtNmFckrfmRK/Z6HnZRaMcbwUK5nD1sT2xfez/nmLf0Nsy5F5iWbxnUXKuq
xJyICdBdck1bmwNS1zumG+VRh+RqiqHw7mI5P6dDbt9URpjeK8kJyrYH3I/A0c8eiw+BIQb7Ij6K
7pOd4NEoUX56+UeaL5kSIz7W3i2MNXSZrSowRUKLiklxoYjL8v5RqezNYEtD3GXOO8M0Ok2nr0ZR
ubt18Tw1W/SzkAOTiSQ9RDPHxJAojrvomNbmKcWvUWEw2jYtYXoh3hy3Io0kE/7R6vt6VfZy2DM7
SMzKv4kHHiLpyzxC5HTtqt9pU98bmhY6rrXPmViuVXdGJ8XUShstKK2nurbBekjSn/rUugnC/jm1
+mFvD44+sFJFHLHwhP2hnO/afoLaWtw43oAUboJGmpr9GyT9hybTas+WDZp4mB56JyGlpB4oqnN9
isAfg/QrIoQWUzeXeJAQU1eh/eTbc33Gk2gG6aMcrHHLcbtk3VjoujpkUhIMvINfibzSx8ztFHUj
hOpSs88E9nGfBLznxlCzNRDAvP7Y7OfSYaPQG9VFzkh8A5Jr0za5UKdGt6Pv67XN/GhXSJbARr0x
VPVLA6p7ILOPXbnxqtGHH/RMoFdhsrf2JhpIMkQYcKEFS/Mbm3ndas7hJM2R5FlsvLD9p3mrSfSa
8Js3OeGkRXl2fWwBBsM0M2kg8bj7mrZ/5bkaD/hEasuS3VeMfGpB0t9ZkkwNX5ZfSQi2UjM9m4L5
T9jaOhE894VBx4F+TO2sBFmFLrZuxknJsHvYd8Os1q5lpds6BmofMTaCS4f5eUFobHzUX6sujo9N
hn4C1u7Wzyx1+fNFAS3eZ8WSDYclgTxYNl3wRO877BPYGxWw7EAxh6W9zW3WyaH86MEIYV9HGy3y
9oo2HmJ2/Sn96MQ6+KYZWxfif/+GgABHu3Z2fei+TiO/h2Vnn7i051VOs08eVebsVJL110G/A0z1
KM6nW5ZgO1MSZe8oPKUBWanT0A5MPdRJYTc5eWgb4Gp1+ylbso7wRVfRddJd+Djo6MefvH3KVBoH
U+btTSd0N4n/qZpuqYRMUF1nwJ0bb2FV4U7uMUsx9xQJeyo1k+dkGMS3t5qbP5E71VGG2WR/Msje
JFIMuPkdqoiQaySdH+aygBbfYa3FG7StUnQ9AEGbJfEGcLBDO9hU/OfU9pyUTI2zkUJBBJTWRdmI
LccwE6Elm2Rkw0UQ7YfpmO+9Vj4Sm+YrrML72cEBKrzuccDStUEa+GrUiHYTEFu8rVtDR9+8tcT/
ZAg60TOuAyTf/8beme1GrqTb+VUavjY3GCSDA2AbODmnMlPzVLohpCoV5ykYwenp/eXex43uBuzj
c+E7o292dZWklMQk41//Wt8CamRA+9kjBVEo5Gv+L7RTBaU+RpQ52uK1B/DESWz5FagI0JdPA0Yl
5G2vSkoLApR6WE9zWSdbBHpS6DVK/OTe03F3GFXwvjjvwsu+/JFKe5bPCADsbVaOim6DnPUBa4F4
U/Q9LTb9xWl5wngDSN32ihOL1FvIOiTKUMbu0nR89xe2E02WnvPUPcbREsFrjL4N49y12Oeuy6hv
DT4IQDO3AdQbalDvGW1qhWftuEtSrWeJFjl5Oxh/P2NxmTznXGvIHYvaY+K/ZF76FsNNXxG6pOkG
3/ImA6CzopzdQ0KJT4le5AYT/gctLVh0+rvQRcaqFAaDGhzK1d3ONgAzkQObXmbYHw2fvu+9i4hp
JrWVuiQdlMAWEZUJ4VA0UO9Zyq6TMbvJEjojfESl4Vq4GXavfvTit/JMLCUxDmLWsPDkJoY4pslz
maZ7E9D/5NqBj4hgHwFynqpAvpVLeCrxcaPvryGrqHVsnbJueWzG8HJdCGWU+PgWFfIlo9DGWOqH
44u3uABLyrJt3EBd2Dg9tpnATj4yQdCaEmXRYEL2NnVyRdhbHc2hbJjZhOXLvB1tfZyvSUEvTL6y
gIiZBUrCoqAQdlxZ+mCNbUTRIbSecxubWTNdxZX5ikKYomNu4oPKA7BrlG2SU83wkbB5izlvuT+1
81hW1UWL9tx6MHeWu5DPn7oKohTZh0C626LH5+/TAoBPKJ2rI8Ek0FSg/lZW4O4bI9j9oXtGOV85
LGMMSVe/TWrF+DbKY5DhOx9F+aMF+tm6cbSZMYKLtUHf5JHC29plwb0KHfm69MRa20/Xjl0Qy7ha
Y5eOp2FkeAjsS3ndZzY0H+OlgGFMm9JMgRyVOwhBo3eMjL8rYvQvm2amPB/uhry7H4P0hbgl6jGL
GW+0Nn1bPTjEGLitJ+eh7HkqTw9A5Yqrx+XaoZmwKKJVR+kEfginBhBP61mH5FSau9bQTolP7wMq
SH6rF9cjTwsNndSGOlsi/piglpz8wD2xd6mfDa9mPyddvlm02BoRXiuyOD1NXWiOZHseueWzCVL+
a92Eyw3YpC1pivi4+O5X5WbOLtPeC7eI7iZja9XmEJmC2tX8TsrLgvVjzWPqurUcE/uZ5PidN1F+
yeK5cqpDyyaYny7wRKqKKXtnQwn4NKmuJcTJ9AUwlz1DBRC1arua88omTrcB+VL4JUO9s53aIZwe
0SzaHyf/zQ2n5OBOY0MAZUB3zEZ0hrJ76Qn57NtBFC+UkX8A6XNogcEyF9oDZoSgzw62Gz43oBMX
QTNTMWmu+YLsnKkLCzCccNZOB7Jq1vRqkx+49abvBmTXE7UoLER9qD8JyysxgY+aImqMwxApV2Kf
zBf7Auk2u41YbsxOTnUvTxbCYOwzcbGZYsSk0NxhedJ7flkwib2hhnpr3+Pfrs/08F4rke4Uc98p
gFhigwZBKkP26rIdLVz4ydq6w144MDzS03Sy6xvS48RuWUggLWbEz5Mdg7G1zyrzzKraugdscfQb
NR7sEbhJxiZHEUO7ryLcqC4/lXZOwAOU3GJAPXVUcVyCbBOYON+DHXkSWA9PKmE4bFm557QSHvD5
YHOEw4H40IqdT9DxPNbgVRNflzdXaurIIdur+3BbB7zvLCH6m3zwRjQ2G1eAByCKZV0f1b/zqroR
esl5b2ZfUxr+DAi/N6herHibJ2kPey8J16RXi1WVteEhEVTVkF1u4ebhjWBmSjC+2OI48kBiaf1C
pv5cE/e9zv1qP3f+abCXL5INr8OCoQ2CeNs8WhJfAS4BSRAeYXVm2xGAf1doXjuv9mgUT5Oj6d5G
FwNfEeD2p5HrURXN/k936pR59oolLcXzWfnZ5eLoif6S6Ko+NgNV5WXofDvtIrdNG5AchsDPNT2k
x6EYoBFM5TnQxHjittqDZHLvAL2QpgHw0jrsE2TAhedyQ90brywZrNRvwDpMpGl1Y2sasYtc4gnq
DtaVuOJLCR3QVtMuhvFQzsFBMkCu/FRzIMTP8CJz3nDCVGvtzsl7MgxvsmfjaorpMcizbQNqcc8S
l6O3jFE+RM6Kn4N1E7jhfV83wbpFDj42Ab9P9gVl4SxP+NOYIf32V1WzZLQMTYHqqrtoHqE02R3/
dJT/f+/9f+C9xxUf/Z+89/9W/0rV59/u1eev7z79RxP+Xx/57yZ874+ARE8gWehGnvBsrPZ/mfAD
n7+xpYsG6IZeAOTq7yZ8Ef0h/CAgMuvjEudjCAH0KJrpf/8vwvkD034URTKSPtGc/5QHX/B5/jlx
xEtj1SEivpIMpf8vsVOyyNYgTK5BXSRjTz9nGD4HRgBMSDOt7p0pbCiZFiklRqZmws6IabqOG+88
W6M/aHzh//AjvP8re/e32lT3TVbrnm+Hee5fXhMvKAgj5hzpeoTyxL8kRHHcsSmaI+dqwcSYEc5X
2h1Pv9C07ZFeAgYeRZku72X3pplquZe4B/fWSEZgqmvOuvPELhZYcPWqQ6QpEaM6WIiA54T86IkW
knFbxLk6d1H+y7Wq/ueEF3BLDoESp84ynNkpItBwCuj8031AqMY247tjaM06QPiMTj41ozPZROqS
YbZTJzOaCSZT7E+fjkshmjvSSwCQqbborsBpihNO5gFqXRpiF7axrf0ieCqfy5jFQlRy0sEs7u50
Mfb3WUkTDqnoIv49Q+Kg3qWRK825+mh45NzRKpjdday7ucOEZudHnr5PfJfkmqEyfiZPwCPU6jH9
tEm1B2dbbxrfdl7SMaJlzne9h9YO9QioLEAUJRt5Hq2KXr2h/KD8wWaKclCQE8ZRKUvGLAiUCKuy
vgdLn2zbkWBmYK7Fb8VstT8S6etn2bGMiLLG3egAr2sEiRpW7yjfsReFbyA4sh0aZnWDXOe9pPig
n/OksN7GsYMmCWP4YJUhMx46yqZroKEtuT3+QBNsaOyyvR0Dqwb2GFbfsW+ZC8a3a8yeoi4rGCjy
kXQcQJpPLwku/NslrtGGm+v4AuZik+ZAJXud45Uu6mhfSBqYOAZnT4gRlJmqjCneYN6l4yc7zIu5
diNbpAiKQgNCTfS+7jVIogS8mDuBW8tbMx+XCIsgUC4ESBnhhhqvFwC4lR2HCAq/OZlSQm6L9VL4
KSmzqbwkChV4nNrkjbSpQ35KDPOFMYBtQQkHIXZLSqfYad8vYzeee03pwZxoTFi4gW9RuMyDRyPl
nqxQg+cNZ1af4snMyTSuOUkGj5O09TnoKZtE7bgWJrQd1lbNDFsD55s6EgCYT5Y3Ey3Ip33QWTdi
jKrnRVEJAOug3Jrcb9Ym7fyDXyUIEJraY2y/3rFVVbLGfFOt4Rv1f2Y51nnrOjRbOy29bMwx2xY5
7SYo4OMreMRbndOkQBHpTLkZOCT3oxZ5RUuYhZroxoTMyWtOqBx1NVdAe/DqzSllk61RDA5cJNE6
mjt18lw13E5TuLAoR7PEHTQeWpkolnV1fLfY5XRQnijOiDjp74o4Hu8kMNsiWuLzTH7vbglg2CXc
fQ+z6RlySO1vFBbXSw1O+VjWeXqyMa5VFKJgKwDnR+akDTNkCy0PejTmp+Io+8gNMjwOOrfueySE
PQZA+l0Tn8LpNsPftdJla8wRxQgGAjxcQ2VsqruFKnArSNnkMyTS+1fhiPSEwZeQsfGt97kl3I5I
Q89EmhLF3mceMWwozQ24QRlB5m1TYIEIUFAtXlEx+VxYG66qYe4FlCLBONW0uuGY94ahfq0ifuEr
4aX0KeLx5Qg4pHBafKYJVgFaLfpEFyIweJkz4c5xmbQ3svFLAp29fA+DLGQhrdxbj0PGhW5wmusw
eXibgUNzjYPbKAvpAZNdJ5kw9hWtu58u+Zt9MBOGrKmdTdZ+mjTvDUC5vRCdt04hL5zj8QqAqjiY
pVTOEqd14okcdJNl3orMvpGbKh696YjTnqqDtopF8Y1FsjePXDTeE6wYzLlOiaNzRZKh/ey5Kj/j
2KlfEZYoUrdb7zhNbC/H3JCDaqPA+55LJo9Nh8R34biFmzayTjrImERBY0KRyahsMpuyD1OSNNfr
zxMN1QXa1ArFUEc7XRrnNXPC/McSp421MyW4uifd982RW1z2pBZp/0ySdK63i0gnF2Bs1P1Oqh7N
Vw7a/LCydvrOQHJv4hFU6cJ+4EgS37stssn55TqDB24ldhtO0/bMUr+NP4qFl2rDQ7gdCBj8jLGv
evdLTeiK4cm+rzzoYR7V309z1bEiNcjKJIP9sF5rMBu47CZofDEO0SP8PWQvVC0aFZPwyI9EUdzn
9ctLL+IgZ1niB8cu77KNnVofSni0wSEbZf4j983sxygBaa0Yz+RPjS1m15uod466H7qEpFiWT5ty
wGKBnx8eJm4RhqFk9ko6W+gZsISVPKSjZEEaiunF6+3gudGiuokE7RC0eY77VqfZrnUT5xBx0r4F
+zMAGLRUzxlkRHvTxAY8aru3Myi9kwi8kFVWaD3I2Wn2sGEgLAT8FHfhYFnw3ZMYv9ESX3D5CrpP
8g7eT4ET4RbFq5IbFnl1BURtINQULF7xm1Glupd5P+8XMaSnehyD9wC+2NpK0ytGnZK1pF+Cn161
yF8oSNeaurDbLiX+lBX2aPZeVsNS3mA2K7Akxo2mmpJWinSnhqKdPquW+BF7o3yIXoWJ/eeqAeXo
SLBbHa97bfutu4X1CkoSDIL5nKZrnbnIncdI9RNt7IDH0mGSJ7xD9TnwA/MDG29G/mcQn0MPLXJg
9EeL5oSUDnSMtpZDoK5SL6GNezryY6yGI46pysupdbPmEiRgw6ojLD1uHg3aYzOTepr5J6WtvjpT
PGjejVHSH4qBfqkiPlWVf3bmfmd8c57cryXxfqj5pB21mTTtGxgGkvaZmvcH1DBlcCj2vxqekYKV
zrqJzDvEr7Vr/Iccz2TUpy91h0W8DfTGcfzzTC2iMzlnvH+nJmPVrp6b8jJZT5p6FAqE1gZvGgjw
Q1C6xwA3rWYbFEzDrfGgXM0DQQlKWsR09qJxNaWRwluQbLCCrFonPYZkMFleYerlBFdnu7oEhxAw
PHeOhQoVn+2OmCIKsm3BEfLGd0oxv1vnpEggArMuXJ8BHr5xmZ6uvoc0oAR77h+45oka4OLUhT4o
zGRl7mPo+N1634YnWj8+eHxh+IN4jB4VuLrJRgoLH+gThuv0UiqyAIgPgD396LnM8BVMP+xxIqF2
T6ZuW/d3OYYkUXzmIQNm+TAjPsMJiTy8jdjg7Ngedm5dhG/eXCDuWJB6F1r+lB3/HqYhJBflHbPW
o9BG5XyVgKgKfBJtuQBNQjgaPDP2vjvhHO7NxoOBq5Lsy/HL+jjZOrz4QOIgj7TXxheLV5Uhp9Ja
wVvJk8j1BPAvoT9e2t46IzYAHQSJgDenh1bYlQfL9WlYU7HY9aXIdqEFISC3sXnLvnpIu0xsRvwo
KwKKF2Fh9StcfmTKCk7C5zzslS2qIK1BxaWiCgKls1SfKf2RJPzZzXBYgl/PnvA25aF3HAQMdkBH
IcotHganIUyJ6FtZ1bDnphJdMsfgqtGBvO1akOtWEd/jvP+uRyIJGEZQxhvKatx2+hUHdcayqW3m
7wEmXwDuIwneIVP5uI2m7rEIIlZGeQxiYj1TlojlMabHRtFoOayE9svnYqJPZDvVdCHGK8mRdRVX
pSyPWZjygRlflxBla9MhUgRH+szbnd+pmuuso4UGSwJLzkzSlT3QkrhJAdp8SYcdvSbEtJ0yyGFb
EE/OcPZl2hLgxNTMtVHzMy2ua7dpwINFIXIzOUeeTekVvcp+cTO6idiJMRFv7EzGU+272YHwxHRF
jjo/4eojy7uTBQUcEWLbN059XAwRGSqQ1RZ/X78JFUAtTAXU2xPR9N4kimBL7ZLnw9ah7HfnVW2w
qXuX1kYvzecHNeG6ZKYZeKyS+VhJp/EhnyFMdm3F9RiSXaMlIHNYqQQYQIHi9dhImubVYrOAE7NT
10GDYXBftFXPq5Dd4zL6yJuTdtxbRS/AOidss3XYO9zIvIwfGnpn73PXXvaKQpe1n1yje2OIgCOX
Zu/DW2ZNaZAzIyd0fzQeeTYdAbaGuB5ir4uDy5yW6atiq7b2FLicKq+xlOdxx66dAfCsZFKcfOKW
GNHT6+yXK5uUceocbU/OvOHpcvZKEPBN+UInur03sS3unMR2+DVzOmuaymIJk6GnK4YgjuDqkpf4
S2dfjyeZR8WB09nyldl6ejc2tImxZZc8i5SK8sC1COqODv3zfkL0OWaFzBGzPVhejqSMtxOp9NFP
Kos031icapgkNC+RvolFCIDZT4fgXC2chldOa1UHzggRu4WIBY1f5jjbuV7Y2mUsUw5agA8JrlBa
gPL5ycwB8l/uVMUe+Z6QsBX+KAWNUqGHEEeRX34F39A+ZdbG+U0I5eiooNl6rB029bKw4VaOtDec
CcUPiyX/MTY5mzwfG0ZOBmKFHQBspKxKkuM0Fa2Wa0tvBsPkEGPm2iMp5y+BBXMJ8wHNlysj1HxI
AaW/27L19m6eW0fysjnW3YnCdL/h+Ijpn7tHL96SZYhBQ1Z18xqMjv3kZmiTNFz5O9EO6qaqBQ15
XTu/iMHIR7aA3HJRsdmRkOuAbpSnl7Ti+G4v7fgTdkF9zFhffLWzk+7wJbS4aezqXFsotEOR9Qdn
HtD/xqg/8KQNjiotGGidwoIwPYdw6WB9C/hvJDt1ft3jxOeJ/PQZcWAm+uvXkNxjd3oOpiz/YbsQ
eBOShlsRaSidke5vqqSgcy0I30XSX8xU/YxNHb/XXejvjGTwZoEykCO8guWmsCerNS74n2ipyCfC
4hTMQjYE8ILETldJUGlzjoH+XjJTuydfpdaWlGJ5mPokeU3hU5CAaJub0KLYcPbH+Czy1n+J8Eff
znnMwyKe0iPbDv3lgjA6F+zqFhyJtb8pxpEUc98ED2W5OFhxZblvrN4/RGJiumvwEtw4FiGfVZ5M
0+3iVt22FZl8KWTOVnHQ8o3JhjOJb0i6oxxUzR7+9eiv6AWxzBqeA5k6o5u3xTBShG4x7tIqh9GF
DHAi71B95WSW173bZVvFXvmUDmH5PbZyvA0CK/+Yh8LZF00IoMAteEVJYwpWJvXkvftDTnVV5kcP
/YJ/dGohGYSYzt8iojdczFb9c6CTvMQlUsXnPMKwWrBC4bZmQUtLSxNcinxwnoNhjLa0+8BEhG93
WxqRblGUEzyRvnmSnHGPdj8bfJw5cIKi5qhqt9SQSSCUvyxLo8jD9NxxD2dJIlIsFx1Vo42FaVOO
BuKR2/H0Vg64qLTT3M99/R11cXTh22q2U1kl3zKCEghnPbufBr996rgSeMq2/b2bRZIwR9AJfCQU
ImGAVWu3g1uT6HMYZcVjjN/1HCMpH93mKofY0fTq6bG9xV2YEVV3g6eRwhXcEXa4kxXeZisLvH1F
XSz1H2m5sxc/49R+LZ9Kwy57YErud12p+mcL1CFBEZ3cFXHkXJysH0BFyOLihQFqRtj2z6L1rvVZ
rKRVy97Ws3h4b/vReqcvIf0ssz8NgtDzdmM/t08EfKf3PIB8XwUOHh54odUd+IHleUzC+WCTT7rv
liH5UH6VX4Yip2erjX7OUTZsecPEx9ZJ2oMbJKyTcGYIsAzDhBcvn6H60AyS3ERNrT7NcH1i+ch7
BxcKxG2nM8o6HIQMyDftMSe0uJu4nW6ylIhzOWoeai6lx9bSh8gcHfJaO9vjU26zZSji0pxZtQDD
6LISxCk9nqQ4u6PAPEqRnk1/vc3kYXpQJRrr7T5qa3Voy7F9dqYy/w1js3pqLFeeaUX3d3gZaAXI
3eWuDwO5HzOSgddtdIjz10vhJ9c188q2ILMARMqMHpm12bJ/MaF397HrWjiDxow1e2zEHcfnBDe9
kVTUBnq6syRg8a2bsPpdTeiW9OCUgdl30onfBOLi7ahqf0tDIlR/jwpt6u05sbLMg0vfW1oNF6Y7
KmayUZU0uLGtNX2HVtSzinqm2JhguxMWRb+iKCs/T32dnIK4FYfBj6PT1C5/sg898LimcHlkpAtO
p2p0YOyxWm6Z4ZfWfguawr0Q2Rrxpglrw/clfpdIYzSzXi9hsiss3DepnTf3ts4Up3lSo8dISefJ
VE4CNNJxnrkN1Hf5JNS+Z335y1Zdt3fyiqgeayHq7iE9N/i7AvtphFLssx++vmkangefAjjyLo8V
VU9uIC0SSzb1qLxko9nnJT3R+qT23yxc4R+to8Kj9NzpJZ7n8clvvZIWIJKF22RhrcadEFWHmJI6
0gQk32bSDbcxOACKAuL8lueifiP94pItoQJ2vbD+fCRmw+bT1kp+DtJldZ1gdySk4SYPbT5GR5Kx
1VlIlVwKjfl3VU+IH4MJo2fBrQJE5CD9j2bOoQiLgQCoyVMqJ6yUGFhcVCe8NsNz1NGCpXCnYcrz
vVdgx621wtKf07jZErLR04jVzGAId0Tf4Wy1kpsiqem2S0eHOmOb7EjtCjfcuzpvrjzeanlkTmvf
Q6SoG/bFV9k+msdfNDe1DxEkA9xNhmaL1E6fJycHprAUgqwBXhmbcIjSuzwlqL2qVEjhCnFtj/qr
uooOQRuhElENQ8G4F0TEkBHM9iTN2hfTVJwRcJPufOqRNzGlKsQ6QnVEz1CHsbKaq5OVVsh5KVrE
iTq/6LQnqLmAFjXRbH+4lDfuxnoCWmAq+zQUo9wvLhmv3g2ptO1bHBFuDFYkmRVwAxzNML3qG27b
80GOQ0byMK6pj43qVywAPi+WOhmOcM1GN5Pa0V/gbedg5Bpg5eJfqKDuftVgk795Wi6PZdDWZ08r
I4jgIWnraOweqkrGj01Pc3TjJSNuxO5al6oTxcYcSfMGySNycHVZPCQ1GxUeeUkFQHLKtX9yelmw
jUVUGtjBJOA39fAFcptqO8+icmNVe7Z7FkVj/eIBCwvP0j1hjQHkudqObsoB0u5zyB6pDDpsM6Zv
vzwaEj+X2m7O3TAU92lAoHJ0jPxpV+TDNhXc5iswGKPPwiP2TbIv4QCKufi21i4b8jRWT/CsAGvL
uZ5eCTTbbE77yp75oWj71+KPc3uTaMKpG36rg7VSjVPeGTugBJN0jP+dF6m0V8sU2zDFixz/ewoy
HFfBGOs3AwVtxgYPSWjDZeWeKMHLLq3lhYqawEXeBX7shFsesYHGGc/btTd2eMK5T2GgavjfRvlT
+0yXYf0AXku+I2XqgKlQGHtXE4hAdJwcNKyuXawdmY7+GTGtPivlOTt2UhGe1Dym0Smu/UfIuybj
nCpLwL/IQRgQE3lf5519MLbDgEmFob+3cige0PD96GhQh9ZUUtRf2vKnpzHo0h1nWBidTtzFyCiL
1f6M7GlkevUnGmboK4Dca9DJXfaITAR0Z2O/HVX1ux8i69cAWwg6ahcSEhlnfsjwF9i3dHUSsxax
pUcCERJGB7RncaFUJkt29Gy+2Mobh+5GOQ5cJ6iWXNeyKq4gSV5rcnTbZdnPxq7vRhNkr2M9ZrvB
uN0DYWSHZYz4UdmddVsrVb3WWUhPbRHCeIVOzhW90NWqoi7Fg6IzH2slEsWp4jRP36gu0ncnLCcw
qlWWcOh1qIWX0Ux5BtAQfaObFkYpSzLvxdApsJelJ1+uv2Pyv2mPZk0TQoASmqPk+ElY/ui7Nj6J
htQJCTiSdx2Xw5xV/kkCZF0P/DtE/GS4FErUnzMQzc9ea3JnbatOPKEydja9/ch9btgvs8MUW4GX
eeRb5e2j6xFEzjD5t03i0HPDBkjc8516vEKPODkFyMBVQ2nR/6FStMDBnsVvvygEJlru4EhVdQYG
JxCTXFnOgI/AQoYkgcXlNWn/6JWwelBrZHMyg6cJyrbWfWfLZcGtC4mR4G/2SrY/fhh9hNOgcc2v
siJPBh0hPpQMdxnSUME1WQzSEdssHa5NOijZW45FGJ2CInS/gmUwt8WYUMkwihSiAMUbAgEW9BqR
Ko+DOebMjOK20fEoESbvZ+CbKaJvEid7gXU9qLE7rLQdpmAVeZYvKMeQ1DXAGYLJIVuiK0sXJ9di
kYKVhaSofaRa7rD4yJnrNIYvsCrDNP9NSdeVqct21FTXlS7effuhKkcq2cZwpuBpjqWmlzJ1yYNC
4ae4iejedKTbFlTVNC3OJ1nP8lJr60eHRP0iAMPuBv5zw1km+9V6Q38TTwtO6EVmyz6y/fShbTnh
5Insn8BB+XsX7sqhsRfv99QUzndufPXCvdY9V4Sj3ukcJMqkEjt6gpIL2Rig0ZyTeQRTwikTz05y
PYAmufR/4x0fnrvFKp8BBgy4k10IIKJPGkpIiOMz4XOWJpTIij3/YhZJtypr4OXnCaY7AJmAiUls
kOYGGrDvTF0+16B9LgEhZ7igASe8IMK1lfieuwdhjBppWd6wR5Jx6R/jkr7NnZGRxlYVOwIZZpu4
rK0SkHuEMMT6FY9vnS4XzG/iRvnCeVZWhbdVRxV9RbqobnKRaUSrGnAkgic6qYpVzoe6EzEW9McN
3u8KJsFCbeycjR/dEF4j0i4Frn04hg+OXVybN7pkerAzUT3KLImeAI5OuNYT/2shT/BjaHTNqSkl
lB3q9tdkQr3F+0RtHEVBh3iY0WaUUcsFvxZ1vrIZj6gnoGHC2EOh4Xb9Cse8pEUDys5L51T1PXBi
wseLKYvX0muqD1Q0zG0hd+xANZTejdpQ0QH2lQ2c790zsrLNNG4VHgZV0V82qMjcLLydHpZcVbDO
yr6/kbGV3Ma1YrkIa/ittkNxaAq8WO3iNQfK1zhviL69dCFc+yKJu+c5b4OzDqqAI7Dq7Js6yEpO
v6I6GJPRduuz1Yfx1w68B3V9qgm4cusY/XIbWqL8SBUR6x7sxV56XvWC8k4yTrNAORZePVL8QdVW
JpwOEcQnLQ81/BBYGQy+JRo8FMe6LrDk4k/osAfv6A/MD3zPWNkaLJTcoNvdWOia04iZHXul0Eu3
XL/RK/cXuDlgQJbnHNbzY6tEske/lYdodIi/eRonXe5C8GivYwyCDs1xg06mW6Se8RCZKx0RT8Q2
CGPxxKgx3uHzU4+ClmXOHLMIsIzH4ZMDXe0tjUT425/c+DW6vgq0FFOuK1EXbzywJmSm1tUH6Xjx
Ycpk9IaRYb6Z6sXQ3E5HfUGSdStrmR7zUTYY6osGujiXDXeJ8RybGJ4jbR3E/5KiOQJ3gT5Nio8z
R8bBbEdh4PxgRaPABJw3aATz/ISCGTgrs8wsHXjcOxdGvEJyFE2TTVm3EPQ8x1k+MuOx8lFLGN3U
fj69FdVc4nvFWvnOcReVUrbTMcMCQ6mO0/Ata290HuO2I7wY5xgu81ZWrKAhIa+kjSaamo71lQ7N
PSWLeI6p6rZPOgXY3Qh3eKprNRwnZ47vuqiTgNSB7h5grXhMmr7/LUJ1VQxoAHhxppAjJb62Gw91
BFsFB7dVJhiciR533hMtaNbB63A8bFJXghfrJvEpgQ1cq2OhWdeNJrgUZNbZ0T4ErAAmJ28YsIwG
ZwMo9yIw/MzdHOmxzIGF4aA9sfllKmotw8pyRim49ySxPk8W1q2XOh8tYZGAVTayBN+YXzwmEQnk
UiTzYx1nT46dOzTkJcTk2UMcHQ6qWwlZ5tQX5fSSdam985bK3wALIvURjNMXGGG1sRdTvEU51ko8
PXH6PhB0JZlekmdDA+nXZPGRxqzMwj5i49cdRO19ZQvFoI2Hazvi/LOO8o4bc1rNT3096ANvhXKT
o2ezabJN/5tSsZllWiKflk4sx2Hm6nQ8qANER8KdTfXeHQDMed1VLCRm4gKkmG2DvQL5I9yV9Bjv
QqAYW8XWe8Xjqdggz6o9BBVrX6NvPfXD1N4EeulPWeoy1SI4xuRJ3dn5vaRUeVKLGt1NybVet5UA
BSBDcdnlRt3ZVeve1VGXgWH0Q+tliOdeb9Ml0+96lvGNLEsE6v8aIjbmuVPObBxHSDTdVc6eoMj8
KAw5SnRhjtA1nAKIpDwC/W7ESR9yZb0KZ+4ePJk6Z98aOC//P7Ec7r+b28/qu/9vVy/jz6adVUYt
7//45z/2f/05+W42n/rzn/6wrTUW3QfzrebH796UfCif6N//5f/tX/7t+8/P8h+YCR3hAdL934N8
/63vP6t/9BD+9QF/eQgj/w+bMH8UciH6fgCW9395CMPoD/RZ6US+79ohHsPw7x5CJ/gj8rEdXj2E
QeBhPfy7h9Dx/oBwJfkbXF5Xkq/4T4F86ar4J8teeIX3crMSIoJW4wn3T7D5P1DegWZQt2r17kGE
aEvF4wQq+obvBWMbjumL/5HYy7SBR0wrolmGw9yN6b6tBE0xRfhCFJ7EhmX/SEq1rIvFclCAXHZf
Czqsbu/04lS3OZGKyGEhlY2yfJ0YQTdaY9L3ZnAfwt2ZRE03wB9OEBLnY7nICFPsWJJ/7zIYsNOt
qFhngufhiEP52z7sGe39EcaFjkfEg6FkMV7r7ll0E6s6LXYxz/OdRuB+qxbvyH4N0cm5CsOihNBJ
Bdaf/0Xb3rB1HMSceSzMTUsK03IXWhbBBP6cxgftj2y1gf3BiyHJV/N+8n1anXs2uBMp3P9J2Hn1
OA6kV/S/+J0Ac3jwiyhROYcOL0R3zwxzLsZf78NZA17bCxtYaHtmZ7vVksiq+u6952pGusw0k3Zq
v9rbvQ4JRJQLQ69BzlJ+4RKfQ0EEjFtWr6Jg79crdKgZkddSXbRIL2M1MrgJSACkAhw6+wXg/6sJ
blACH4vVesV2gmO0UT9kxfA0TC5LywwZzJGfN7pvua0tD23swyKe2OgF3eBBy2Jvp+1SpKrFXlED
TOP8mDFosYJ86CBIiWBZK9zQtm8+2WvMcXtLxJeB8NYSKOkNhgn3fs4jTsEGz+xBetbHpIS2Tyvi
JjRI/hbFSFN4I2HhYQOZyN2XggFoDCjcodLq7HQEO4xAXeX5dTSZKDBNI1YDiBcDEyqa+gaVgiq+
kKx0OZHqLyi86qlhb+042GcUWDtt6AEzpDYnS4EMriUFYEGZjKvC0H4Juohomlz3cXOQYphHvoqZ
pFWkzBt5fxlI9FtSwTi0Uv8nkbp3p7IuPmQw3I0EW+lUpy4iA0fL6WFhC+YKXeXoy0yUBQND4fZN
8z4FFJRL4e/ET2ImjzrcCMptdXug59umplTp6L9Q50ghsTXZneyYgTzmipXh41TUPqqoxvoyNezZ
UC0nYV0no/o11CphSBguY/WlGAprX7KKUmhJJjNAfswBLMx2lCMocs0WfJ6qjWs+8AyTmDBZvkNW
rNQfA902plbvc73aOroE+D49W3McBsN7I4UslH1wDqNoLSfbwCTBqFxSdCqSidollVqiYbBeyyGC
iMB30GTpG28aQREzVnDe6lRq+oQ3KDhmfQT0lpXgJIeN1DWfThCcBrKbHHLzRW5I5UrBJWd1dNnb
JBHgExVVUiHQm798lk1bJwWVPfHB/7bM9oPUaL3IVWQiHKUqEnu07XSfhtGg3iQNAfZksi/zqN/N
Rs6FjrPt5llfwUEbgIPOsF/IpCQGENRAu0hJ+90uqxwmr6PcwATVHn6IaN0wjnNjDb9ab6fSPill
Z2kOwID8lis1KPi3SDr+YorJT1qqdm+wNcw/gNOIXCkEnonWQH5BSHdo9WBC7lIAbcPpnRR2UvWT
SGuOPCZ+HKqYNkCXJJib5rhsdKVfMkAZN1mU7RkP00iERXkdA0OrZKK9JiFskoE+yf48OyUYit3A
0eAvQvZH1FICTC5tjAJi4FEy8hBbRugVlvwwsvKts5y7Ujeci3uFqmN6vquROlV90K/UheMtqOaJ
0ZD/kkIsKRmXIpQe0DldNEGGse52SCQhDGY7o2Z6XXrlFA2ZqUs+VP/TN6l8k5Q1o5a7COGoyRZg
glr6SpIIeERNw4dBr16Vx989UnWKhYOyDvibjlOuqYKC16Id1FDpT7HmPFW95lQ2ZBNOZcg19H8e
q6TZD0Iw3BeoFMT7J7fVGipb2Bsbfj+RZCX0MjGfJURZ76qw/W5CauEiLUQCR5G1iOyzCT91Zl4d
I+5c5qHqHbxd8ltdE29knoQHobI3ExKTK8/vci9JeyystEM7DYVVlajWFaQzbLQHW+3gg2Faxq5e
X1MBEsmIKv/mVCYdq3Nh64i905UID+EPD4u1L1XKnVIbnOH+CJPGRyKM9QbPZTGuc5VmaArJgW/U
1XgB2M40SQ3PmYgIXYnmaCUWqlOq+gth9PGhjyfHmwy2sChchUdlynQlMpIuAxkVGN6HvtdFfAUO
nayxQksgoeeaE9wc63Cqjw6Tt70VZ+0G26PAxZap12zogB5Ets99X1h7h0nAgrovhq+dT0Fi0mjH
IjHKZafox8bAraoE7bFAzbiqsVO6QEKxGjhZtoGQxlxCzX2sCTaTnaBXzF0nK/qDdPZKi2FdStjd
QstpVmNZDMuAOREcjnhbdZQFGsVHEuf1Wm7mFkgnGdYSLRNtM6/emGV0G3si95OhHP/Ql4wdnWBC
GphQOmSlPNbh2Cw5rGFghTPFZBDwSiHZpAlQs/X5SG5VLUC4TNO/nAU8YqCKQbIzyAEAIWWWAgLG
3DdRNN4gpWsYnHdhlMd7Qj04IyKKOfM0PsqN1BLes9t7W6g3Ba3nkw27AGcJb6rKFMTAyYYjyVTs
VLF+oAnRYsPtsnBKIGCNWRJDZGIyxsbZKbt435e5usPeMCx9cgS3Wi3LZdk1pL9w0+YSfVRT1n/3
0OWbSMZaA6QJE3Dkj7uYPsOV0K3q6MA62mPbmEgCtfq9lmVwI5Mh/QonT49ZZRmog9QKB+NY1vSb
LlIVe0lYUTKdxUYCY0shAzqDLZKRng98GnZMJbv4qDKJQBJL97WWiEpGY80ttcs5IEwRxbqWcrfk
wnZ9I2pP5mSorpIM+U9enoF6Bd9WSU6tpmCIIzgphjIgfpV2mdeGsnxvxGw2tdvxLFLrza77CgA9
D1IBXsYG8LcsYTTQbTsZM+oHC6Ymgr0M9fE/HxrDAdwXnUtAE+eguGjqlGw0dquzHdm+jvRLLnB7
yl8j5ccLYP/A4RKF7slCu1dOu8XL52wcrQjXvoOR3w6H+mV1YK1GWdVvLSe7pa5+YIpvTxG4YYzK
iUNBrmmcdMuYebTagz2ldYwJxfEKGO1rmgCzMNnh3O+Xz0EM9cWuyCn/fSByLEYsWZF6gO0K6p0L
3x2loF12RdydxPyQGeHFr6lrNCBJ7on6a4e47hdhr505HTRfDFE2mtyBRsdjvlV7BnZmJ0Ao4g9a
mwWAHrPWtQtawY5sQshLkr1CoamrllXu1GqmtjaMXtnHAmYvozeotLBt9pGJX7nAPDxH3gDF1eLO
xDE4GrZOlTC0ajOO5a1vaC9bnsLr3wcGh1/VVNj3hNchbdvhPai509Z2UF2sTIfpjbd/a42TdGz1
KlmViVadE3q6pyQLX+WofCXD2Hn40xm66jL9trjzGM6N4SktWT1UMSzZ9D+dMYDYqI/0dSfJCrMZ
szBhfSOQxTu6JXFdStaRJA0zIcV6SCW6KHMumMYOt1fLeldMtV5rYcfmkiq91ThYb6VWZQdfk8iG
9NBjhk5jgxYy2wtUUoJJyGLblgohxyILdkGXDBcnSmNUh9w+KOksjlRkGc0Rd9qUdLdMVcO7zt8Q
J1UvmujQ+0vjhlnwqEv6ua0N6wzaa/SM0RF7BWYd6IeCpu6y3wPBXflNt2lT5wJucZEFHSWTueks
ir7pCJE3jGvSiy4i9sXFpkm0BSqAgdnW97veyyxuJYyBz11Xp4cwSLVVlqgQN0OC4hIVZz96yjCj
knBUqmaN6NpNe3V0yH4UcPLsrGqvfxfrypSr2xAHyiZlzrQex7K7d+U8U1Am7gTMC9mow+ZpCk39
xwO5mWwRZwBRVJq1ZJd/jYDdfHVBUe+CpmLADEecX6kF9Ok5mfQ7zadgLXNn8/Tks3BUKkJD1/Tn
U4zfKOjqXONjU0jborKufbtWTTh4fUplM8WlhIMYfhXGr6mXmNXR/T74HwUFbm6cgmMbRLFu4X65
rYBwperZEnSq6WEkDxetjEgKP6JZRUVl7hSyKEK1r6Zmlie7cJZllqoo13RI//3q70Od9PTx6isB
yoQFpwpfmkVVStF0IImqMHsWYldy7XIj7rNjrEbBWz/Fno1AvQ0tcGGyVIRPUfRep4n++vdPSlZ8
qCF3S9NWoUtFkXIYtVrBEMZXDTcGOG2+7PUBUEbFHsI1pik3ig/M1ZftEHvElz4srEo8r3bNHg76
P8kVTH8vk1yCeGGIZMpPFghhmV0SyOzKy8BcuFD2dax5vnx4SjEpNKiDp/JWPbJH/fLvliVfYOql
O/N9LOQbuLWzlGW4KvHgxVu84u6BBIxxtY7BQTsZNxbqkh458QXKX7oKNV/KTH8rfNaR/isAA2Ce
raO8lQSuMrq/Xw0hrVO61y+VvmSp1thPb283eMPRvGJjxlPokLXz4jRSgXbtxM2RmssAwfGhOkV4
Z0O9QPYdb+RyF/SnV/cMMwxOJCPdB21U35XU4SykquSXLMCzpOUfPSehY28Hv+me8XdKC40mbMqe
blROGyPO9YrLRlzHBxGgnBci+ftCJNRdn8UuckX6WrrDsz1rUM8ezaUEK3U2/tg/SI3xl32frkz/
dI3T2mVOcjGztT3/rNBfAv7av49E6FlXmRUm2DXpL2DisE7jXSeyBWZn7moUim/t8Et/r19acBzf
TTqyD423NsYjPa1cOP3ilHcHchrMfim/iz6MP410tH+GP5b6yLYAgwIqaviv9KWecxo8DvIlVVY4
loRKXR5dAxWutrMZnazS2prLtMKNHzAYEEsHeTPc1oqyuiVN6SJPEIBie6njWhqzxUg3oXmjkGz5
4dh8SFJmL+uZ2/ABkO2eFri3G1IyvI0n/lP/QaBQz9pRuwVPpokLwhSnKJbW2XE0yw0NBJSpXdPz
BD+JHfkCfspT4Vn6ZrcmNe9Giv8UbNhufizP9PWjoW1KqgDQsGPLLaBSYZ5WqbtgkW9dVSgtNeH5
mxNIB1/wvRvm72vcIFTiyEQtryZbiNGVz+le0T75rQRPdx8dhfol3obFwDd/FcYqvPUKwQm0fVJg
/HqlvKm5fYtXyeWgnkWouzmnB/298WAXFoMXvykGZLeFedBu5As/gk8N4ttZNt4IUI7lQkXjmTbJ
IdimvH179QJTJHpKt+JZPKtjonqdv5zKyENNsgbvt+MUKzoXVualHXZyhT634uqnsYBD/LN6whta
xJ7ZwwyYoSYKTJVvn5qUE0G5r+jgbxIZY4D/M980ea/YKtvBfmACmn/pP12ys+/zC+A/rFv3JiHv
Qg/AyWVsHwbberBrm3gIF80xP4McLit/WwS3kLs1GZ4OdhDc/EXvVfrNOJIEudRvyXN6Sz7Le3PN
QVnp5/mX75+teRqPOm1bQ7HlFJKm4vmjxTiE2sDOt/UYLLsOME4bjapnmPu84TyLGvpF7QZYKxaW
suuX41uaALiihu4+Wyfja3YOEDrLa1DvZI7m4mr1t+ETMrTzqm/1QrCdjvcIMWvwCoO10D2fbVuw
rodlXJ8iNJQERagsipXSHznN3DPZ36ib+BrPYUfrsJE34W5oz+HK1rcSTrjN+B2kDJVAW08dZEXJ
q5/ds7nrh+ZSPWyuz/Jl39lFGu+h8kE9Q/Q0/X4f1FupK2i1t9FD/UtmVvreyrRTWcbpVpJ3dgXW
JlOdyGtKXnMgwYFLjWVd7pstcS43wvlkc7/PTwm3IlJUD/9ea4b3Fk0X016bc7iDzMefMs499qTX
QsNorD2qsdAuPeWIc8C1vvp7Q8SLiidacP8KsHaxp2CyZVrf2INd5didisvwyh4l3wJa+E4Q2463
qtStGK8k8Dr8pt9qpo3q5a9X1Iossu2Q/+Fws9MnZPYqdox1LzmPqSHqQ3uGDF5bDd/Z2O2TNpV+
tDT9oypj9ShVex8AxliGjW7hNQxwP2K6WalBMz7wpcAKR8q9YB+EFqVSk1ENQ3CvlHTcihQKdWxS
s0vQwsuR8+bgs3meuZHQv/XfwBE+0qiT35FOnaD6SgGjeCrYNXfn43WDrQ9V2/YGfToGI44JrIK7
8pbfxEtjcCgHbbbEBYVVaGH+xAafSTlI8Lm9N+8kFUgJ1cZZTuQXeGsNJpLC+LYqvvH/7O2i13+G
tn0DGKZ4ZWY7K58i5hN+lXgLTe7OBDd0aQAGtT2Z0536oS3rU3W3uL4bcz50KL7a7//xpVkakGqn
8KVP3BHtTtuvfPmlQThZrHub5udY5e8m+cGhGYIWefx4oyuQx3swRmul1LINZWWKJm+7dqQrSbNO
qqP22N7mL5kunelKKJZ+wXsrcqs/1PPD368cO7tHuKvWIVQqu25Nt9s16JLLVqFTxSej/ZcfHp0S
F+q0tMn76WEukbOSJZ4Wm52kHGRUhijk9oixCYXQaofOvyjF4J8YqRFY6qRhndd8zjORxKtIHe9h
nLKfjyYQlfQHTWbn8VqSXByNco19GxyVggksU5WQFQ9uaDc42ckRMzD2oJyUWhOEs7+wu4Dz2YkN
zfJPZWTvnOFGg3Go70Ho6jvKbrtRwYYfyPeBdHtcN58oihnHwr1wYCFT//VG5wNxFouTnWmybA5q
fmzqqjhC6yqOeZneBkxLW4uyMr6RMdFKUUBq7WhMnmNIakLNhH6eOjJlZlpEm7coG37ryqEq2EFS
7fGpYSBcprigxj9N4GN19dALcDZp7yqD9NMQaTU+UudPKhnJhbpSXjmiJRs/yJmp9uNGt5v4aGoh
UBIDrkpo4tqvM0RpI5KtldNV/gEtD7uuqLhbt4wHiD2mPfMkcn2aDvuGWoN5cQqe9sf0nXz2z+Yq
LtxFmpUhv3HdCiW/VNG+iHPTBVQZu06Bh6jOU1LlVXlB7D2acJr2AIYxlVPn9bCkIl/5+GzhCxyJ
ZjMqgnZJt91czZMT41GZwWfdD9mnGFR9wcA0DkP2RAw7tLk8RPnVBAxboDKIU4i9cFHm4+TGw8B4
gfa/YgzfTKXHCVReDEX/hqk7LlpFcNW36UdPZIfeXRRngROqsFb2ALfImlUV3XpxWvpUU7rW/HBN
9FusctxnPheMhB83stI7RspNjsLJJDKFjFZrP6pTbrAxMwkJsUkZ2QoOzani07kUHCxGJuKuI2np
tuho5qC5SrJxfjpmvOgkkR+pofKSBLs8sjejvyaw2WOnwhvzcy1Vn46Q1mUQ07G0A4ABCpWRlTtN
sF1t0HKmesOwtEha/Tm2bbIW4JK6TvmjV2KroFNvbMX5HCvfNS2pIccsE/yzsArIeMr9uUzB7jC2
Zjr3JzO4RWbQnFv/U2q4c0gknFd2Ac7TyBQSftHwrggZ17XsUz8t/NUjnqroYhGFA0HBMmdmdupq
Zlsvs7ha0b7yrsaxszXLa5rsNLudViUVucsB8bfWncuEccEdtcYrm+SLHadUarhbAA+v6FmKNtqf
ECL5ytfa6Esox9oWP3JaO48qIGtkhP16kGqMoBomqJaRHM6Pcqn7Po2FefJDzQ4TTzSQnnGgC18k
8HqNZo8BO0hEaYM75aZyUPGVr4MchVBn+tOQ5+AAxwiIfLqdm4yhem53QVvtTRJBMDkipuUDHMau
MK4dAdQP/jWmfNJyCrwIKGPFtIvQMgA1NC+wK79qU+SczCdlx6xC2fHR53nWJC6i+QcOqhrs2bqF
OzP8bNvgngJm9Kb5byFRMGpI2RR1lcGRt69XpP/hSJWxvQFG8Rk43Q8X8eByHsxdJ+++y4HEkEFz
4CqiwLqXKzaE2IQ9/6JNN0q7gzNeXYoZOsdaGiR58fsFGXiSeK81IPaiKaARvPzIK4eVMrIM8pYM
k9mBlX2rehgcaOHlTrzpArH3iVy/nOlbAnzpAYgmmaKmh5ETI+UR+NoL2loyqX41NsWqNFImzH44
SOuD6WJpPFMc2ELL4pBZiPiUTeqaTG7lYnZTjoFD0MlOBZauQVkPavc+DayrjSYFK5AEHnYRZilx
WC4ZX06uXxW3vI6OFUGBpW9Up0Dw1kc1M2CndDBdf5HHon4DjDKNdyAKYmxXQaUsqjg1jhq9553J
qBApml1xKj/xrbKlxfEFAgu3ZDYoxRkSYnnuy+tUOMYBjmvglewugMv/6vQHmgAAC94uRKZMOfu9
nz4azENuFJr1Jm0rXsVaNleAFPq9NT/4df/RYq3dDLambqBaY+WzrXSPAeMgMwY8/n3IQuB54dhv
JwSlvUXAY+87KQrq1KFGkNk4WLLzTo/PNYWbuLMmTV9Mqpas0iicKWsGBQKqWA+obTwLadpOlnkw
8ta52rCgHiXVj8Q9pvXkN403DQldBGn40Ab4gTEdgqiyJVS7Sd5WdHExonO2onvmYVbex+a9LO12
wZLSreGQYPZr9fhVMrgNW4Ujb57Af5fCaN3k8eRVk4ZfOi5IagfOsDIUZyVpzjs2f8q61f5Rwoeh
j5h2vWmSXFwxyaKzXqmh0xJWMIKEy0jUeeI971S+mV8uTI5ed4rHjIHeb4xoLz2D2h5IxYjUxDxc
1j+BAFKB2LQHbpw5fSz1rYDHrxqJi3+al0ebnUlNQqxjuOZ4ncm1HIKUkUYcQJEAK9dO3MKITewh
Jpk4BByAfYDqIkq08KaTybDbnPgoqQQ/1HZ9KHSiVTASJ9NhhpVSy9zNiXEpUXa9yQZahPXWkiPI
kpKznNTih5QpwgndV0E+fooK6q6mJWAfJb9eW7iLl3hiANiWFGG2zbXqIuNAkdKRTOO6GSgjSJ0/
Uy5x0GWg7VDMuZALjN/gKFk+ZZtlkCrQZDkgFcngHiCFVQHjfHY3mAp4lm9+b1AQYPUYDNip76DL
sdrH7V6zOsvLs54JrvTh4IS/lDEtr4lTWJz9hz2Qqv5YyNR6JNYubS7mdBxCg76cIkA0CvOvBJjN
W66G44ZQX8Dtro6WcddZu1IdfjejYVFKSLXghzYVw8whGA5OjxWg8/moy2nGR71ZqzkQMl3JtnCT
qqcaVgdMn2TCnEDZZo59gc85PpAcqSLUWmjQgLy/CABgotS7j6GV0Dqr2jN18OehGupr1mLHVeK6
PRlhDfIxVVcV6y96utXupzkN26RltrETSqukMsrWrTxQzRtqjyRV1vTeYDjtpSfHEtNjlfiRQoi4
VV0uKbQwjkVViG2Xox7nI0fFMec2RHh2yepsLf0JhK+l5eFD+Pyfkolt6l/5NsoM6zJiI98EEfqc
Ncn6LjDqf374+3dpYgN++/u/KMbQbwrWURavjLVNNn41hpiOBm7ZNWgnbS2JUnsTHQ01jvKR5L7z
KBR2sEalqZdcrFvMcgfRpvUhaBNrFfUkLdAGzD0JH2OPetDveoMLbP6TCLPfUOQoLw3gi5PuyPOF
+ilhENi1pdbt4HCqbDEKCt46r+ZCejgSTK1Rq6pFZTnk5OcH3VL/RIiVmyCEbdI5FBTVNgKvGDfY
D9jv80S588AJ7uRU3LDqI0KFzdkKrJ9Bjm06R9kC91m/tYa026ZqwHkAUw4ITku8Md7HskmT1lCn
J5jgMrdnZvSC/qO7SLtLWhUH+pbEV5CRWVF8PjVjT9uHKizthCD0SZURzbVBrjxpXUIsyTDCBQNT
jbGZKK4vQf7ac2FNEmnwJoXw5KgPfpMV+1KnirhGGhytSmRzyEQ96NzsPXA4+hlyFD8ksIxrol4L
k48hapi8yRNhfODf5nOWMbJqG0YJyktRAvlWVBoZ7JIZJqbOAqOxaZV7uq5dWRuTbW/5BIbmh79f
/dcf1Q4cZaeVKC9UEuCb7hL7YuelV9mqfTTbyb9gZPAvTk9n2QDjCeM8RRK2U7hqw4ws+NC0+QAd
xy2mAg1bsnZSjHbRK8OeuOqS3gwaJag4JY+fT9uR9mcit6Xb13G6I+cTsbeizQ94urF6i0ZiZmHo
ZFSVgUEzaolctGQAXsA7UjvK0xzTjuFqWHsDg+tZE/+xhxV1BU/oCJxzlZr94PhWVnDUObGtSFWx
eNJDFchUSOACWWR2v3NaDcOFMrcox9brkIU3u2IcHxgc/fMqYBEYHJ0udi5h0sG0T48sAcR2HJQp
J1pN9NdKNTNjgZycW5V9CusxJMgcPkfCuldgSbSjjmm+k8QySO34rMGL05SUKogKG32Us2mAu224
gyptSDZgvGSr5CBlGMZNGt4CnD5uVPs3Waa6jYjmxu4Y5o/lFGzpiibt6ZPMarOzySXR0PWy7cr8
hoj6Xquh6k7MIFtWua4DhDMqR0dRfyml+S3V1repy8NS4jCyxSZyaptspVd+whUN9ajgL9JB/pP2
NiEfuBiTHmUXuaYmzIjGNVua5pK3IXW8aaH/0DiohdqPrzTOxcLzRcFmBii42NAv1d6MYAguTTus
fGOM7oGTMyLiSLA2YQbh/oJvNsEm/ccfDR/+xMQbs8xpegJBYxnb0dzZ4GtTVTuOhPLXAyFSOpOk
Z0Asc/YeG5dAVMYls5vhXLdforTI9vXKnBOXE/IVWEdtWQ03+VjdgyYqT6zwgr6W3C3Yub/ZuslQ
DMyIW0mh+nAAJEHJmFxBx9w5L3yDfHuaetHoTC9jTj4zWtbkyDh3VNveONQ9zKlblnGcbeNCiJ1V
Umk/sU1zw9bYWeYI8lpM4iPLe4piJZtvwTjnVGnMqlugR7zSPc7NwjnEZisfyF6jRlFI4MufqqSh
2lrCIlUPvId+KarqZd2ASYfPi7g59pKmybZ1HlLdMvke++1N6kfBJSVovAch8we0QwicSKUY0bCa
hx3AYs1bO1qlnfUYSgt0OJ7ecNjBGmsO2HdG2qbQcDIJjGzHPkfLUHXsBGujRdN3GIn1RCwnkekZ
V3OY9BJ8MbIQ18iC2kzMvdBKl3AiPRFhs5t4WnrxgNSxUZyRLAlE5ibXdrodjLskkj2SbyBuMIGS
j4lPRd2/+AhwdzFLzwiyfj1OI8hkLV4knaO6eqOO3B4zumrK8guidbccR2mFZFJ5cRa9x/pZdVJ7
rsYIXEDOnLNkqosMq976fAo9p4cQNBU6lG0MBUMoUC6gCSmMPi16iLpcnOSUWC/ZPJ8hjaC8qXT5
NYkeK8UTU7sjGfoh3VhWIG1zmK8Qe3QOU7lzg7ylccQRxCYDf1grGZ1MDYmmQ1Br7xGIZko4oosY
7F0zyMlL8SeatLCFbIjvu3Kj6R4LQqbnb3CGKUnEY0SwbJaIMbEfjFZ4AyLnD5tUFkS2Ik+jtwln
SoF2nuyKXukG/xMwv3VcB/HWGWxlXcEg9vR6miHH3xJxv23bKtpu0lBS2lBHNWMLaU5MuM1xn3Ek
wkwRXuLaeqQaw3pxL9T+d1gag1fi+yaVCr37XW90DfyvJfZ/H7jfVC0xelA4wa0mqrJAE/SYQ4V3
QSHQsiSmtjZytX2MoU2Ufyg3md7KaE5+fjfGlh2kzIl+UsUBb039/4A61RnD+Q9+5/bXv//b//b8
Qi8t/8nzqw0tSc9CEGR4ZfFbAHHKFWxM8M5RRRGwPCdZ/KEqiTdCsaThXsXQgJPll8knBtMO9Kqk
kszVP5mm/wU+1NL+xbOydWYyugpAle/5359VVeQ6ty8JzWQ4yetyXrQRiV7NDu/EVUdFHPPfI8qV
rBWLkoLxqr7J18H+KuaymZV+U0/6UTs79666voN4dBkcbEc3FvMA5upfzVq9VV/0BPjH3FIv2Ut7
b1/jSzzExfK3ARyjbwPOKKiwvFx4WYu7zevRYKElLwCszE1IeCdbzh/CRM0Mj+AerldjqzpLtnOl
vmRl3//fLwlE1f/1mii4xxWdTCp+b07I//01wWugCtsx2u10Vq8DQCD40xCwizOgBtopgCItfLa9
BSITWhDBlIyedA5ixFIogjDs28h9LCf4buE/HBfHhhQEouG1Qj4kM761eX2W9iwscqgzkHetrRGd
ooj0CJfHseEcgwknoZrsoh6nxONJvIPw6g2msIzOd138pJlT/iOXJ8qnxi8grkuitPnS0g+f9rDA
AAv80j7uZcSZQ/SKvqbqqL0XX00PLmvbThtHXi5jKQOQs0vktbSp5WlpH2mqX3AWIuSavSDihDR/
+lSrON7RJIaZVtfAX2FW0u7JS/tpsF/9mX+8fBaP5ma/JgAv5/HpIZa9GIIc9CsUifkNb3jDaUWs
XfPV0rU+EA4ruo0IS3ZhpWwdcXloAEFjZOxkM3UW8di4zYGSxx8F+mVEF1T2sNE0c8iWlouVCq2T
Kx+g5tFBAb02aKEhmmjCvs9BI5XRSqdn/lmjneJncpNzeJ1xZxvu5Jv0GKK0+id2MrzO0kO9/d8f
H9VU/sXHx0I+0B1yBI75Py8p9tGJVDKI38ZDuSqmrTmOe7t92rRdf+am9b7kjvvOy/I1vppbfxJ3
5s5PWuM9nP5QTugulI5MoPgFrw6QMqhT52inbLb8uAPdfMmVQiwUugfJOLU/Vuh2KfpdpTNSo+Zb
XSYlJgg32MTIoOprTCAAHUIEBUyvj/IDUO/4qdm39qqgFYb4Pq+8dov8zPed1cS7ibKYJfvprUJr
FNyRE24SrlDVL0uo2O6Tg8rNxIs7haqNNly25MS2MZmXBclURilp4fX0Ic0i51GYp+6pvkkfpn4G
nlRfiztgmTeShW8Kn23lXCV3fS1ZcGlBAxQjQX36lBoODf5WBi57ro8RsqtAftVZF++9QTp1QTLW
50p6M2/OgxbQa/KKxa7/Y/2Ev9Jfdrn3sYlnd7aciyj7Fc+y7848OvbXUownoHLfsvlJj9fUb41+
E3k9wnH5DLQnPA567Zb+igPQQgw742KuSO8gS/0SCNB0oIoY080yVj1ii8/86d/Cp+RvFG5Bg7Xu
d/T4WRsiTyTt0oRIwVubnOdf3vqo3tQbv66CoLeL3gLdK7Jf8rrLPmh4C4l0YyblM2G85yZzTHtT
bm2gJOwGegY7i/TRSyvlHe5Uv2jeGvUrPFb7DJEeMI72Ob8AY4o7/Srd/Qy7Jx1FFMO0WCiRDtgA
Ym9rtQ7+RKV/pJVmkfAYklPwH+yd147kRtdln4gCTTCCvM1k+qwsb2+IalP03vPpZ7E+zUx3S3/3
P8DcDDCCUGqnrswkGXHinL3XZvJECBwK+HKot6nEwGb7k1y3uriJ9L5DpDfnGzenkUeL5sMNVAMn
v4n35PEBwkAUEE50m303V/sx7N5//xBZ/zTI4IzRFR4e3WC0aWPT+XGzpOcXKtJJ+SACE5FsxZCx
N58YaVz7eoBi6C14bwAMEKjJXTh9hBVxFUh8ojnzFB0t+6V+aB/iHh0vImcupnGV7OuhlYROAUa7
pn3PYJ2Ev21vAsxIB5A4/VhzPlAOKs+KeC9fmQeVVPFdViOSmP2heagLzHFEMnm+n27/8IaX3f/n
6sDSpS4MwzEcbEj6L9VBTUSZYGBBjIb1gaQKRv4VDEikdkzS1HhoMh8ewcoM6TPK5DButWo8avcG
u6n7UtzVN9NFMr2W1de2inYh2NyClXdg5a3uDCQS9rm51Zh/FzojIlrK4R82TfNfX7+hu1wvoEJC
LOD0H6obNPVmnuJ0OwQQHrR7UqvzYjtbHz19dBx9yb5i4r/SwPBkT8WTDOtV8xRziIMWZCH/ntXa
OVKwQwQcE2x+A8Ev1YgB5fcf87+9TLZ1GwuYUji57YWl/sPLNLPGKIsqwiPt+Nk+RKglrwKmwIYW
JwB9e/sIFefR8oV1Ei5N3ZOyAzgF0fMVTnvrFOjJbeHGT0JfyMnLmJozK8FJIPFWVRr4AypLm1ZR
EzONim1x+f3Ld/9ZmVg2JntpGrZl6tyMP7/8IIHPY88AE03aZusGxKwXnzHuk+zBKkKFxKB6dK60
LHeusCUdMjrFx8+fff66aZEOiUrxHAXyo+vqFJFvzs2RAVRV1IAJmOK7MnSbS5gFJ6Sj1U7HkMbm
jL7d7k11+vwRKDl1Erq270oMpgiQ7LPfzPb580eMrAyP803Leb8/+V1CxtAo061jYP1YJsojo+Vm
mTEXJ7VMnL2I4fNA16RYptH6MpdOOS8xpVa1IB2Izi6OJ7RTjLKbvbXMte1Dn73ry6xbp/wsS1xu
s8xpW1NIcV5y0CZHaCZcKmqwfFRVac0ukhThsEU9nE8mEK9lzh4ycE+XyXu2zODNZRqPXjtmeMOE
vltm9c0ytXeW+b3OIJ+1J/PaZbZ/ay1zfmDMDP37ZfqPSYbAGHfRBEy731918x+LoWGYLISuZC20
lb14Fn+8aQNNBC0y3+hgpa9VDspe3zUOXXynMT6o9fI2JGuuf5umpLoM2hl34HckaWaPmlhhhxC3
EL9S6mXSoVjayUcRAF3gJ17iMnG39gAARw9CoqCZvs1OfjFiWs++GfrrxdLyhzfzj1uY2pri2cZo
idvScn95AmUVNlUQdOHBvFJgDOkvjh5VsDZjejNc/yogkbWKzQr8UKMfS8kI3EobZEMED51DK72J
uk2bP/fmQly/1Lf9IxXFF/X6vyq5/5/j8Sfrrb5sx1hv//6kFhvwf9fc+1tb8H/P+WtQM3OH/9fW
3/N7Ajrm2/D9e/mjAfjv/+8/DmC1OHZNV+i6tD6jQtiP/k4RMf/SQQCw1zq2Q2CI4AbMi/ozKsT4
S+ncly61O/eoFLyMv1NEnL+o8/EAW8o18fXJ/7MYEevnU7dcok2UgUTYkJLwaPJMfn6iwW74YW3B
spQDqO+sQbLppGfgem9tQw6VULqXyAGmaN3tfCfo8OnrT6Ev9TNa6hdriF+7sqbPP+NVhN+Luieq
1m3V3sRBrta8FWDDxfRqIFxHQxASSTIVHOg0+xbS38uieHL76UhXAHdtR6DzAEARENP1D5flX5oL
P9cEn+/SsTA365ZjKTagX94lFBdCfVjIvTGLORd3pIp9gPy40aVa/599J64z4zkUHwb/CvG5b/6w
reu8BFCT4PeNdlob+vOIt2VqYYXV6g8NE/Hz6U7Rf5VYtpf/WAhspPlLAgyTAfBnQ6V5cQpeR4tb
rHkc8jIt5XiBkIZxwMHvi2CNsC/xhlqwEQY5FlbLegCFx9ZkDO1+7sqdiNQrf+ghz7MrEHj5euqL
Ozm7x0AbToVU76TTKogbayT6NTqg0PLqJv465tV5EgyKzFF2HsoZFAlW1xysJmyYOkEoFsxywFdM
77KfXwm9frMqOGkpAtg/fOyLJf6HqvXzw2At121TSrJwDHP5sH743H1bhf1kMfgtHHxyBDHOAZoS
rflWLolXhb9zi5cyk++a069Npk0jfjDGzdm3FJ/v72+BX/pry2vBl2+ZFpw4YToOHv2fXssUIo7M
AjtErsm82LFS0qcRjK3Jo6D/aqRf026hExe7BkCIZurF1u5xrVrloo5zzVurq+/jMQKKU+1EoN6R
J7xlk7GdU/tPLYKfW4GKBUk6Fg+EKfXPoKNlj/zhY8tjB+R3O4abUPivScBxU+nDQ+hiO3AZZ5Vt
9NB0HKpduZ9HuYsq/UnDZ7UCk7IKQZXVjGR6dACqBeE/p+GaYLGHoazFHzbrf1xfXqhrM1CTgofK
ZvH7+YXaQaVkFCnNw3p9H0nD3lkWBPxhvB7sDv75oqXWgusunj+kGXxL6vmtr2YiF+pNR2/v91f4
58rh81P78cU4v7TldImzLVVknNJ8WwHEWyWusSLhEIejiYPjT99OLE/y/z6S/ef7oRnUwXLRIySG
9uc3v+AJHSCerme1c8ZYAau609Zelw3cF+LeCFK4uxN0p77QwnWtNOOYZAW+lhgBIXLUdJW7+cvC
LQsaFwFG8zATVnQyQ2CHne8SgGZHt6VTvTlz8L1FWAgH4RxVjvCaoLbxW9v3pZFXRNGY+GbhhnI7
e0PQnQiDitdajhwvKZinEfaZbSzYLqXbNPvW0RfLfgU3zNfuIjgnXCISIIG03vz+evzr52PqkrIU
LgbRRz9/PhMCNXQsXI95FptZIJIRryKNt7//Lp9ryM+XgdOwxWaJdZ192f5lF7FnWWGN5bm2OHUE
ztiv5qp/Ek4Jk8a1Oi8ppmMZ0nMeh3tIPIe2m+4gvrz6Dt2QvvHfat9ZA1X7FhBPkOsJozcycVKs
DUX6h0r9s7X3u9f6S3Gr+66iK4lvz5/JbTCGbZMoJt1x9uKzefOUY0IkpprUWi3kxU24BsY0yrxg
zhgADrN2kaLRNuNYWXtiA9xdhZFnH5tDsgfa7+8+Vbu9jRBxlnXy1A2iYHbbXsglO5MZcS3KjsDW
lh6rFodveVDNAD973CnzxCCpEiZCbzDhsHJpz8+4nwlMEiumYs9jG7/7YUk9EAe4mrMgOEx4M83Z
kd48hv0HZC2OZX6wePorFHWymLcICJ5+f7V/LhmWZ466yGYegTicr7/2TkNgalUqchRvkzyj/lmX
XGanzk8Z4v/ffyvjn+vJZ1FCbppJm8j+FcIyxnrVNeTbe705W0eTpFck/SA4gf6Nr+FgkO87Z+uq
1Xe2DmYF19Sm7SemNk6AQNiyzlHBU+nOxj4jf/2GmeIfbv1/PmCKXgVPsytdnrBfq8RJzkXUuOR0
JhF5G2G7d6ubOv76+4/h354vBxqNiWPRUIapllfxw2ZUm5j4epkGmxiwRBCjjgPrMqwmIoHRHTJh
jcKCjkZ318ADWEPd76/SyiZOfrq1G2sT62QfKZF3m2rO6ILUUQ68gBFJoPvhMWXSCOcOEfnvX7VB
/f7L4qzg9Ah4PdwnJnl8P7/qBLM2HZ4I7z3xK1T7BxJrcRF3YP9AUyq3z1kX0cTaYiIgc/BSfoHz
8R+2pOW7/PS8K1hC0sFFbLOVgwb6+VX0NLzmIih8ZInqyScpFfKJ07xlbuFZuXkH4Wodwez7w3v/
t+8qOd5I4bIv0836+bsSS6ULldiLPM7fZSZqU0pKcchLe2nYIyTW/Je6wSJbuvsqFO+IP96li969
UOk+1IrikmLhq2P7tiW7l8u70kDV/v5Fin/UOOQMS8elTOY6EJr4S9NiBN6ADAqXdeN0HtTgnU++
vB+joZoHcOo1EaxMRUqUl8TGd7N8azDSb1vpv9bVXK5iyWxx6D9Qx2+zUd8GPcNmjan1IJNdEo7P
YFev3LL4Wk9wwGwtma8Lfqd1rUMG8XkHSOGh74ybaeyqbWI334FLPHSTeAUZ6TVTvu3rBM6HswX6
BWfEqv/U6FD/8gEw+7GIZrR5stxfa+M8ilpOLKHyGsQNZmbfRnruyS7s1gGnsjAJYcEQNLZp7PAK
KzfWJR3GScv0o62HO7JPUD5m+YgTDZ+1WZ+dVoGMzfQX9QnMcJthZVjo3WCsYtJmka+GYFsPqBdU
lpxVIACj6CTekw74Dr71vrfcV8OMroyAZnpqHjS3/K40QlwzAtoqFbzO3fwtjHt0soA26o5xHlxQ
Q8+u03Q8jzGNxhR231hBz0ayolkWkS3kU7WtvCqAr4M6nxcqqrZUz+lKMDrYjFa1qWw0owHZZ2tz
Yk01EglmSGrYY2B12+XXoQ6ui/RFzS75wN9/fxf+Y4lHaCx5+hUHQ1hgv64Sncx9hFCYZy3ylOe9
rfbYwSsLcsPf1eL/7WbR/0MENoOth+35v+7D7N9rZsvvP/Vg/vP//N2DUX/ZtDmErTu6LVFw8bf9
3YMRf7EuUFszDCdM9fN3/u7BWPpfDrMCtn/dVFw9nSX17x4MgDZp0QZFF8agwWKj+p/4uZv/rMmQ
6/6Do/v75z/lpqpfxvwc4pd+jsHTaQndcZk1/byMJgYTwiQJ812km4/Ixjdq6Pa60w4PRaThPfbT
cjfUc41p5tiSfL3K5jzbsrp8KUQyXFSIaIbkdd/GEtdiQDXPM0EbUBbNdcwm0JUO4U8muCszbs9T
MuLaL+QmM198twN5NCGlrxs0OsgEHvQpzja9gkUduUV7Y0xDd2myhB56cpWPjb2rayP3RrNdp1MK
hLpU/UHvnAK90MA4rLJ67m9fHRjfge4NC2M7pPCW5FxPu2Yec69xVbYZRsfjvVmXpvuuuWBnSxtn
U9O1iC1CQhpMSeUoxwnbjsaINx8ZzNfSnhkgyuZdB1VZiWK+0pr6rmsHurNIdtd9gekRWwqyXfmi
8bc/tzWiqAwAw6CM/DrQy2KdppbyzMQlAbMNnhpdYx3hRFM/EtcEByNOPQftGrkvJMpWxKp2qoNm
RjBSXksyGL2oqq59MJuYmZBVSTBweBO69r2vaYQ0oTTXqi2OSaHG9Vw18DkSteXv+BBowFfQkjdN
ZSWeDiZ+XeZXdiTx1oTJc5aEEriOsPAYglpipGbZM7SF0iFaYDP07osLVDp30eZOEhy9hfHCLVW9
MlT+Ypg+hkbz3A29AZkGT3st8aYgapOY9/jck2cZuO4GRajEYhtX6wF+suhogQxTcmPXcp1WDJZr
KEyjFhG4Yuw1mEKr0r02IBgfRd199+Oe6kvm/RbW3IqAArJujWEE2699zQhnEHZ6Hid92rZI1ZHM
T4iejIcovuGNf6kt47moE9y1y5gUaAzBOMLDXlGsG8JL0Cu6pFAC72a13g0O1gc5RmdzzskQirXb
pO7sndkhHycpXTrzPlQwsIHtnhQAmYDuIVh556EVyask2XWVh9jGRfyNIKP4GqrmN/FR11d5WIJK
J4CLJCt9M9XGiaRdHAQtxzPfDKxVQ0DNWrhHw2mvY1W9Q3a4jSIXJmGMNjhnyGzg9JhBzOiOAuld
4kLXnPYj58oNfPxkXExgAu2qjL1G60E2JPmxKBfbSFRdNIvxRiO73SLRJc8CNhsjbivobtOyRiQ+
a95YpeGtCLCo+eLrgLx6K7TUXgmiYUvHPNZGbHCe8ifPbwUy6Dj2/F5/GIOewfH8OET2jRHMNTOU
/NrpMLfCm2HmxeNESDCOv+QYYghc6ToPXFMvEVwtAfGavHUZYPe284FI8ioNcKC6I2Zj1hLcIAYo
iQqIDXs+FQyxFEaLpC8pP8TQNY8iC78TsNg8UpsGvLboRgO+uIMriWOO8OULWWktRn7lb1WX5fi8
uweLPB3OpbA/oqi31hOT6E2NynSF6u0+SB8dQy+vBl3Fu757L7uiuPGH6gSGKDl207TgCPUtKPTb
ye9TMjMneQoJhvXsjpSTqDKvZECCUTeE7hZUwqPgrr+pHU4Nvu6f67ZLvHwq2m3T21c+5sB90C98
qKLbdyRQkixjInmsEe6grs43An/gsUJpGZVR+5Aselh/eCVFw3+ukuB2Mqr7JEufM3tut5GhTR5Z
F/JI7sQxH4L4uezbg5/U+DWZqV1BzPav6Ah/h3bU81hsI6F1G6dUD0IHtOGHNyZn9iOidsHzkRKd
2+omDMGx3PUwQdGaZCjjRHfpM9WdQUUlZ2cuJeXM2HDIqNsd9GoUnK1tbXEmZzu7c2DJBQQYEsPN
Mw68ZMyznoBKqt+aze96NPRTXU/3LjbuU5PfOG2otkNbh6euJpkitUeHbcPfOFponcKRgaORaCSg
MpAd8J3S3Vkng4qBmSNaiTI8qQH7RxICruyWyCh6rfgYmr5bCVku6uEvpkgfoi58kSOCr74J1TrM
zfvq0g0VLQRdg9xoi5ehI9YoQGSmM3ZFzgaWDC9WGxtfLR2yUjkYmwAi3KqQCLMlXa9oKoaVHqpu
gXJ/adkL1k2sVuY835vw5hiGo2VT+H06wgMZ7bP++5cCzi6zYP/Lgi1bi8DBHaScj5gzQFvHnpnm
I2YBfVtY6P9z+kwbBxIyq1y5YSucV+jqn0w7rXbdZLE4loiUVR2su6H8AOb70bdwb8oD7mKw9lH2
Cq/wPo/QEjM6X5uA9TaNUTlYWrpblqZm05EbvjLsDyyGA+2S4GWcjHtAuPWhHu3HgCE1v1ves+MV
3pLaOV2sNniNYHqNOqpWwnO3BBrC3HMX/c4Mrr5dN6SYr1WGdLmwWdzKd0cvnm3NeC9LrMq+DVLc
QF8zn40xR7yubYmz3RVFxP0/TMRBVNV9Y5yGMDur/kVERNtAGWl67D0BYeLgJvD5d636EKjB13aD
XSSu0edZBYaaJOBWyQlBMX2kGAQ9r1jBJt70MiKuK2/WxpE9keuhpaO7G4d23nWw1eL+SU+dr5md
32Z2J9boDBIvpVnZYARccXzglxoU0HbqcpW52YPS9L3UrJ9bbWuQ5V4NZIgS+hfB5V90/jDbqkCL
tqydBT7h/IUVjZapodJt0tbrugvjnVlhhZjhAeGkw2rWc3bzhEXiiB4TgZUa2RebVlWew7FV4EGj
/LaybOKEwnYXhd/xUBBvUE3HKGbnb4lm3yH8vWY+06JkwrdE/y/YdGN71nTlRQ6Kv8jI4c9mE/J3
yzn5hXYJAYZ5VJg4s0VDN3ew/JVw50vQa6iY7dvYQIXd9sOwGnrkQeZi4cUDtw7L8DWGTeVEAPn9
xiYVY/ZSHvoWYlsbEVYmJvdWlOUXPy46T0sJTjDoxOZOeEvyBwc+H4dkDW1RFNp3ikWomxaerHlE
j0CzmQINCkJuXZvNeGORmLNVhR+sCwICQ/u7cOIEOCT59S55ituc9nLdOUQLKmxZhdO/UH/GCKyD
KzKnioOh6eFCE2uu9KgFsgsRs880JA0FBA1NHYqkV/fheK+CNidmAuGv22v39FEm7pL6mzbSYR3B
1zbOCyMnjbvMxxLNQC92534li43tht/rYZ5BPtgHjFXXvkjUk4rftW5MNiEK9IlD19QpsbGmdnrF
KuiBxDhLH2hWqcfjfjnFrdtSO8Q9v+8kpOwlwPVNyx73fpPfywyKGezha2OpGkaLOEU3r5Ay+BF5
YkzIOteLzOwoKlh81uA8itI3MBrq+5RLtfXD9C6enMc0vdXlaKwV1oTV55eU4nrVD8G+JkZhGHhg
sy6PvIl9RcvJ8ZywHVkvIbHvffo9TLltCodOaTQ7zVUFuKDCoL4GzYW1FidlOHXTqakG7PWgLaw4
iPa5nM/O1AeemCAE9oVeXJmdwPEbPFEih4cgT/ct5mRSQJ8KbXqYbbT6dmh/gHOZ8IBFlzSZyNHw
keYy4/KGDuxah0YObxzdm2ZOywcSlqUN07A5++XoPITTtAfsMXlRUg07Xaav0ZDWJydg/yfyq8Uj
IqJdKyWEtwokU6snnoq1dOdyjD7nggS3kWrzJPwBLyKMioObTovN3D+GjVneRiBQ62+1rxWnsYei
1i9fAK9gQm22QxSmhykIjCNx9y+Z5SwRSEZ6QvIfbjpBOn3hGK+Mh6NX6Iy3fkXGVDMLmFi+Bj8X
Ey6PaTzfKg43S6t8PgC4WSeTi5HASG7MnJNIkVo6T1CYr/MZNXRiM/aoWM7XpeWi7ALwuVJF5sXZ
2F4GJzO3iclzjTkwIQ6nQPWvwuTsE+awhqwKcAxQwF3jiecqVS9pNuMPCbv4odPWI27cYx+UQHTm
rKI4ahgxYx2/BKS6BWZ6241mDMPSpLjR9C9mqoabWSfOTm917apgsMGK4OzHDkbdnFk2cNOoPs1k
2hHd2I9P7jg+YC8FZ9G1D4QARxfsr9znMREEThOyF2APZsNFUTa45gU7vdrMjvbGeOAmt33zBrU0
CdhCY40Ojb3om8ybUUB4tQFbW48rYjRz+1uK3/ggTdaWYiiviK7IMEXVnAkJkNkUWXMTOrLaFWYp
N2EYKNj5RbsWMFbeBiu5M7UDpWbCpC9kryw12IhzUJ4MdrKV5CLvh9QMd0K0G0sVeOVbStLE/rz9
SoI9onn/6R/fzCUG+rKxq69NMPMn3PqJkwhkVm6xQ9dY9d08mtXKtAhjtsXwIEaDEMrRoLjRMbKT
8O1uwD26CCb8t7GB2ZsYhXMVZbrjqRwyUq+7F6NyAavn9lbVqB4DeU0Qw3LGvM4JW0vL2WWyEFpX
JvGLSC0gG0+udQfn0LqLBuDMUfENSRu5isrJz0RZqFXgMM5ubD6D1GrPASTINAmfjMiAk51E9sHu
4+yZyIVtXronvbfNkzs5/tqs22BPECFFX4mE2m6ddKuaWd4Ggc7RX+7SHqIeRKaCYJYbLJdkd46z
2I2xmqidHXSmRoArqHjXy865QhFy1eq9hQGUaVEUWHJHhJm5yyvDOgQJWvwu0e5ZpvR3aJpHYXFO
QoGFntkce0BDIt7byzgsYYFDmNVeTFH0oL/mrTvSx8gaqb9WSnuhmlXfmjjfaIlgdUiZQJdDSUYv
jiqIWLrhRS4n6rKamfIGcb7+ZP+NfhntUrEAAHO9Og0L6qmPSvMNecvCHVBf3ALzAOkMaKqJGMI4
qmm3BZZmUY+IIlL5kMl5vKucx9zACumOl8LJp0sRDQkWNw1p23Dr5EH2Bq5iM9ZNseYCuM9mOtwG
oSi/21N+dPmcXkIZbOxInFtWfALPFQUG4ZTR1o2K8qoviSCkoQy5K1hipTqX+sbwC2KtdR3DZIge
tbpNeqEdyrF7wrflbF1RKLYLHe1fAu0zK+qnsNTEK5gznSStI1u2ZAJQtJ7vBhldf/OUE/bG1jM7
Hvl9OHeImKbiJWWUJwpfU2/1O5K81U5nkkzPfkgfmI3Fa0JG9Je4Lr8TnDN9NUN9PxWp8a2OOcLi
f7sUPp0SyzX7jSZhd8ZGND0FGvo/MHrGZsTNtGwL5d7nJaFjjs6tHkA8wj1HvBVt+EwWfGCY8PB1
GfS7CmtvldkztmPc3a0f3OVadVeMt/ZshR9WRwzQ97RPBE6rfNw6xZiyNxc0M5K2uSYXazvX7XTu
SLha5yhrr0sHE4iG4PJaYd8nHDBG9+lOrwR6XYI5j3f+GGPPaOwFahScZZBU634o9lpWB49d1Xar
3Ele+zw3dlbldLt4CKEHmIxu+gpZ8eCL6jr1FcTgPPqogh1V3/BkgZFcabbUOOG7+wkS5wYoDvG+
ejDszKLkEwl2EzjhTLXJuSLGcE0/Y6nM72kbhHczRaEpWwpgo4g2daJZOxZhgqtrYnI6Mpd1CN07
H/kpOcgM9YOs4spZzOvNYpAHayrFajSRVGLGNKgFchK03ODSjnTjqGTOKQ60jduwHjK73gpHzB6W
K1hyEaroJtLgzarsVIJ3hcEjd8pM9/Y0Rte+U1FH4/loYXt7pmND5KpSYysJKV/HUiMgtd/zedk3
dVjHZ92SN82klTcDbbY1YXbWvhtMlJ0Frn/KNxLiOloIQ5xDX8Jw3IKy2Tuz6W5s4iMRMozxrgLA
sjIR9DwmrQ6zTR82lU6saWnXBcXe1O6dzA33LZX9KqCJeSKdeqQN4HWBZoGwN4oT6nTX0zocUc5k
rQtE2LsuFY1X0UOASmA4FwZsqGmd1tqSJ2fT9dEXAF1Sn6C41Ju4qVw2mPjAlN5hph15gIpTNvoF
NYh/mQl7tsu6qH3Umu5AFtbL7PvxE2gOejlZZx9q0bjeVMhxXwlth2Nh3jixRjewkdt48pONk/k5
9ce6QPN7MG1RbIruEprmc5hYBokYCDTS9uLitKd/FObHGdX+XVO9FkBm1oCMc+JqhIaJnC/k/2mn
ubAzhPrYhi0Ud4T0hnRsaKgWA7sQN4LdF/chORBdQN/EUdmV4YJVy00ailYwhZ4z2zSaFhN134ZL
HECyGDsafWuCrNlqTXHoHDenfRLHR5/CY5Uq2e5rhBBTlqWAIjKY0nrvHq2YVGRXToei05+zoUMH
0kUlR0vnPiVfZJxH47qzso1uBvPaGR16Vuihsr0v2xuRtgP1G3IiHp5D1YivDo7zmxJO/zpfGDJT
Y2AWNlRxsXoCLO4TobqTZqI4xxWOZdB9JnZ8TWQhYMFWR7WCjxScnXkSTJJPJOsSWc4/oMJ0yzNV
E5/F1CabgPBtoirboV9lZdmeJp2FCWrwCs7xtMoT07xyLfnFp7ni+XSDPDu1DqnozYMle3WKK40/
RbmOYjyQFMfNm9lW/VYlAAMZY38JNIPggHwEoAJr30b8vmIgFK4G3XEO5nLXEFqkP9FFw9RtrBIZ
hFvJRFUIcBYB4Y9ny5Dts0tm8zzjfmoqf+/kvdrlTeh4oVFtrZTZoV32xVrok76xMnrYbqC/GUH5
BTP5YcZEc0ciDfksKqViV0fibkdynlmxigYuaOS2X+YG6aAm8+7sTjlPaVu058y5L0fD80lYlob0
r7O+6Y/C5SAW9jlDTVHh5bYrypOqmM59yBm5bhuQM2JKjqz7UFBSY6ZlQrDHSmcyX0lOGcVN0OX9
netgGnSq+nrAKnRN0BEKJqgVWU0/Z1DRDfLB0ZNmE17RO7VhHuyHka5tFxf4oCPrzaY5cDWRuH7/
LfBVts+tzDpG4bgFeJyTopdDGwx8eS6tnTunH0EcZddTr4HgDcZ8p4HEe7AG1oxiKO4JPHmgnZff
T4V7RKiAydfVSKdzqZgzs7xXCCjXdlhSaZDuuupGWD56NppvHCBAp4XfzCzuzq2bqNvSMBCB9uQz
fv50QlACxc2xuZ38cNsTJLf3y3B+becXdxysq2B5yZAQIzcJHz+/mIOzMU8kU863QZwEgCxKi5A7
CucAUhf9lAlNjda15zLthl1Ca2M1IvbyRkO1R9mXjDlbjuPcIhvGAcxgVZdcMv+Q5RAGtDlNrq2l
kP78UevaVD9FsFexvCQ6eQ2AJCwQGfg34amQ4tbq64qByL38YoR+yyEz6G4o0depzeXzgfs+p2Vg
rCi6cyD0AIzVwBFoBPaq0gYFUtUQYFo9zJo2HQnzflRzpV/7Mqi2QBxjJa1H4oUnJjsXEuC1FbB2
6Gkt5AfeXbzNCfv07GT2D6nj41/vsnprEaPnDFTHQ8SOZ+BhJ4aaoqm4nnIo1LWQ4N4c9ybogfn4
ugnWpS6OdIaMVUHWIk/YGymQ5W2YO1+MMh+uSZsmShGEVK8wai665ravnVUnMFyAdih33DDlJgRT
bhEdvZKTCYwPXexamyLgGBaJKGKcDyOJ8qibXPdlzo23tgijcz4NZwJS1Rkc3PMc5SGFiNrn2fwd
20twKwb/0BVNsHaHPjhmJIC9QPtdMbEQbbVPreTeokd4+vwyhCSgtDBzNlHpnJKRWjAIk29tNmXn
2RqupVNpz+Q1w7ab6484KkFRWqSgqUf62f0lLFp7T0N3OhiJA2WtmjeUpSwpQsSHjoS7vpqSa3ck
MFQw4LuYZXoqRSX29ki7ELmWwzHgxSEN8xRBYFk5ZV6dREj5xPFi09p86IVWERsKDLMXRIfIioVA
H2KMKaIVNHQypDuDhdkDJs6oWd2G5kiy7iqW63IsmF/ZDSWR5A4qo+a2m1L/eu7iF/Bv4ZlMXqBn
FpscObFrY5qy/UjJRn5jfxDiitQB6vrOvhLmm9ASwsUT/cGPJnGXyoUhwqjgrCFZZYQWM53UNdo4
49ikB9EudACb/acnWcfCaBW3qQGySnKoCcqtzp9f9dk43UlygLcBozgQH7Sd7HbYtFJ70kSm7YGn
JhvmRoHXmmSA0nLvDmFcHsfand/NCQZkySaZE0af387sX08OxT9JV8W1HEmAsZLmKTOoAkQgkm1k
ao0XoPs6DF1PDUKaodNpd3qRy0NVGoSb+HpIHt1KRxB9sDrgubrJ8MBtFLpnJzlKveu2fk+yfOWU
jFrMZNqycF/0QLduo47YvdrsyMgbg8dioPRzkDBFCW7rbMpxtxvmjePIFLBZsnCxY//g59WGmcA2
6ehSa27xFs6Vti6K3jgkQIeaUh88fkb6FckiG/p94OCrkDhG18HMBGApqer/Qd2Z9UZupF36r/TV
3NFgBBlcMMBc5L4oM7VLVTeESlXFNbjvv34e2u4e2+j+ehoYDGYAQ7ahWqQUM+JdznkO9Ox24iSw
CrmzuIOTIVEHd/JupSbLqJ880BW1lFdDwUsxuEj3tE7Zrm/9736zM0APPdei3Fh2VT50jg3RWi7J
L86OXUC1dSXPdDSFA0cF482i7sRGUkluEjghm6i1MC1bMKeZnmm2WUul4hUQK92I0MYs6b4PGMjK
1OyfyQ6bmK9qkuhbr9y7DZq32PbPBaTKqzsTCxza0t0FBri8Yur4u4IBOnCGjFJzLj8Qf8HJqmc0
RmyGkAm1int/nnlmAy6dJHmdAo+oIFP9JqL7P63+uMSfddEUP9s/J+79Klv4/Ecc3/9PGhFCzdE9
/RcakVh/fEYf2d/u64/vP5roT2KR337z72IRH1uOh8Qc/K7tmfb/iuxzFTIS2iJhouBZTD7I4f4u
FrF+kYuX81cxyN9lIihIfpWcURYK5aKSc/4TnQgayD9p/FBeYikg8BvStY83lyjgP8tEJqNFPpKG
5h49ONot7AF3ttN7m8mrCnpVEXxpVdqd/SJDWADS52sM6Y6IBmHax8wobQH0Xi813FD37/z6+qeM
XPdpqMk5MdISuFtgF7iTE4Fle57GbVMsLbaVt7wLEImNTaj3o5MYtyEJgwPeomXpahcnnADVHbGw
FZsaKF30F330JY4jOa6S3k75c4c02WDFS/bWAHnM8yYKXat3vk+92e+Ixs2/SawjVydtCS4zTMZw
edUfZN6OjKHr4NhHpX1L58a7M1pWtlXJLbAa+2He+H4LZ2mG8BPzFkTQUMn4EZgqDMoBVveWDqB6
juKAHXmaaVRji8qZaZd39lC0Hka7nI/csNANq3kqd01o6KdWKrGpJZhVvLS5/RPu4fBlSoyUQG1p
kVTXSPXajQ7Kl3QqiaNj7g8u2nrgQOyfvVCJ7zPrplf8vcxmDLzidqXdGx1yfzJnzWi0IMzUrNPp
kZE3qe+4wtakuY/tSky5/xAT2HM/Djq99kNOBxdlAis1cMRNaXUzrv6wfKTZjzamnElLn0T6qQND
PReVic2EIah1s/KePZ1hGruxjxyLmZpvPnLp8Z+MSqI9o4TxDLoLRrxTDCTuZtO9q6YG2xBiKJDS
DiHfSFbJGi7m7L4blDhNJixasyrLfj+S8XoQKKvOXSOMI94qer0+le9W5BgbEN8OjORAR7soiqxy
4zhTvI14j5zyPjbe/TltmAykQhA8ETJF7sO6uZWEYLGBwirG2jggX5V5rvbxlzXDT9VAh9lEGaJf
fjD2eBoCv7gpjynpPNn2gyKteN8pYrqIXiStGHsPpUeHh2k9pZCZV1HBFbAs0/xrhXmZTEfEJUCO
ZAyuix9E/iDJDv4Slby228ks1K0pgVls3KbEN2WadVueO6NkceS3LXl4siaoEB6h9w0zE9Fe2dij
d7TMltl/ZzvTumx1ddAteRBhk4IErp2MKUeZ4S71Z7YAGAHI+CNWsqxXngiaE/IGVBap6fgngzfE
ia97SNYFMNaYyEUTzHtgGkjDGiJgwNqKTeYb49H3eSdCgTLXfpMVJ7Nw7XulXRAn6ATQfgDHWjVu
Li6BAP1r0c1dklAzYiAPpdzXOLV2pFaLn5Xtt/cji8HPODGG22zM4avRJe2T5KsAOA737JHTxBhJ
arBJphD4BGmjIxh/1HAwxaqUAKpm4g1ok1Sz4jiEPTaV0akMSn1tu95fOm63/maWSbCfSY84Tyjw
31PLVLsYCBEKk9DztokHPakmB2jZw+JJC32vmZZBvbXNBz0/z/DSd64z2k86KRyCRqDEZf3A6CYh
weUNg1p21JMHGL3smIoXYYjMg8iRgy8btW08CRLDH5Pm4kBT3Tr94B/MuJi3svcmcqqwxKxScosA
oVeE/6APSg/xWDv46Z0QTUsoePEmN1aAqyW0kokUIWhmZXpOjck7Eo1X37uZYbBmFq3eTiyP7uPQ
ML9kRKw/eXMyABeAPhyRVzzyWnnOQ9CZw0sWwL1jJ8dgzKp1+60tTPWuW5P2sUzHDaQ2h/rSyw9R
LrotcYzuWZZ+xLzRbbMtkb71LRAGD5QlKWp1IccL1OLuhAjFfaBNxiwwYMpHBTyw1bEpTBphkfLg
F2G/Z/Od7haf/3vRpPapSKxs18LKfRMpi+xVPtPUDrmHz9sCJtj0MHrIVibVpoIkXPgTC5/UZ5zj
1so7j7XgHGOzlN261g6PEWjsjSwXlZ2wSzSHtT9tI8bnnwMXwlvQmPWPtIWrkVTEYc0O8pIAkwQd
oFt+SxKKWwrsaJWgm2S4yjHqSwYrKzVF9NwmDENrHaoA6nsAJuarV4nx2QxSdWp93PckIA/HkpHN
Pm6N4FJgxT2hDxkPhBiI96ntumcSqItsNQwJDA9Rvii00gCsHUt/b5gV7dEY6EebkfpDEqc5a2H2
PWw4cwOHpNHL55n29jyELhzWysxs9tHxYF3zKucnGRGeSkFoOvlbolO9C3h5d7E5ZAdr6v0MzKAC
84KZtL+z3Gh87wVQ9sAt65NkK8ZbAWXc2GcBLYCXnHO09Wuzgr1soyGIVqhJ1L5i5nPsy5kBM/fM
XrFzOXQuXjr2QTLZ2ondPWkOYubJwRge0iFCQS2meqf4zAV8oodoi1eWY9lbXhksiJJFa7eaJ2Xv
+4wYNZi0VnUI6yB+JWzDh8sbN7lm6hX15Tpdxt2sI92rIHh2B/zUg72bMyxSstrmlYYHHVnj3uyc
ZBOPmfnKqJBlWSfthoGOLu4opMsH2m/mulkYg3yM8shm/yBZXHoEETwLxy2KjdtqjXAmLbqnmKXm
JjQmhpllbyI/GRC4b+y29vI9iSHtk19xGZqmrG74Yviz0m9QITZ0E/ZhYE/FndDJAHZNYaA5Tczm
khU5xiMvLh90KxNQi0ZApos3uW/wYJnJstLcG848XPqiZHc5N/5jrRx/05V9ABI31TOCOlXXB5Yl
7W2Y3fCcRXn5PlZcwEQwzec4K1EHGqlBSngEq3CN5s/+guAnec3HMN20ZkNSsWEmJ/iV0Z2TBcba
i5D7dUGmt7nREI2QALfMu+cMgd2Kdcd8iWEXP2bFgOW6nu1gnXPQwH6PUMzrWcWPduYaAU6ayPwa
wzBZjbWZXno8ykwQ9Nz/mJALMO/lBvTnMnqayU0A3ecqGIQxq/q58+5aiyUzWWPDzTcSk9QTMgBi
Lcg2mGyLKK8uzobHahzHMx7gDhKJqn+as10gRCIGFOR+t89Ysl2UWDySZP6i7DTq9KkK9bxlBZa8
V/2k8Oj0Mb6z5S28as2YjYL0c4rWqTyldtPtraSwbm2BZGrtawvviFvFH4aaQTmRhFFu/YHly0rm
tjwic7SQYRiJ46yKjHgEFKo5EL3aZi04Jl1ynvIYnLg9u59tLig5kD5Pa6MjzhVSKIBTs1ri3htm
r0lBmOMwAEczYqu6+qnV3tJpak8dX+SNs9TcZmqeTnPY+lhfqTmZaPfPEOTze8cINIoXhNIatc7G
6w1MCaOCayhjtye9KGkPphz0XVSUDWUVY6yVIRJ72UeSg0v+Y5CDdnG88bV1FOScxDC9J8MJ41Oh
pvLFboP2jDK0O5qT0xA87TTWq3DCaZ2NnnrTnGDUGOTREv0+A3sskwMTb++A1SzYNOUQ+zvdpOEm
C2h+tR8ET22l9X2LXw9MtfYPCsfFunej18pUamf3bfYkJi4+uwbtoVxRvMqoRg3BFL7aNZGffPtD
f/ZPhPHgDP5Nw/MX5w5T6rkcvNajTvFxvBJTnEpM5j2QgOOctTk0lQJNWS/7FXc/ChukLcia+2cA
MXJVsS9vrap57Bmcr/s5o9AaUDOFiaI3SADUw+2dqfiLiyHKXcF7o1ry5vp+GI91n1+iPkkOTcm0
UxuLztHx7zqNqnI2xxwhr3WQw/jcj+57bkx4g4ya6dPYptVnheJr5ZOhBy3BG9eph/QLQTZCKq9v
Tp4fGTv8dMMO7VV+V+A0wF0/zES7BkBko8Z9HGEIfB1FTLzBgkftQ66MqRJMu+bOb/jxAKUj2tFy
ig5BiiT/VJTx9GbP47Qzu7g6RA4zTyz/7okJq/89NZyO6yiagn1tBN1OL5oTksAkc1ihgpc4SvN3
xOb1xokZ9IZZzEK1qEAFh8O7xS15nKSZQ0XnEg9ldvGn2LshLBy2E7KEQxGxiufy95H3KnxCXTPf
q3Hcz3Im+om4KgEYwJn2QQatftHYlS/9XBQ/BqS31zwdmhM7VlKKTJbo9HisISsbP7fq4yPdScAc
mtKSuq2toSgEUTMRBarZ33oT4jmHx++dUdFI/sXYngQR17GogCTOwztrFSIjWRWsKp3IbxlnHWtS
2KpGMJv4IQLh3SDlLHvXIPTOVdzYd/NQyydH9HQhVmCgXIh7AuabJMVuYJItUCRSXxzidQ/17D7P
GQRmEbsNzUo0zySjUbrXqANf4ob0gqrO40chxglwV+Z1uzaAOIH0Lj6OiVF9I6gvW2Vz4COw6cz3
PqzQEC6Ngs+qbgNXfDikhu4vLq7cjW30am9N43OYy2ET0Ag0K0SL/s6qRy5wNNiJ6Q+EiAiNnhjo
QO35X4lMz79oiqpjJzFp9Larb3GWQS+svYiitofepmPgV25kf9dZSvIL245F2fLDjWX4ErVDN6+E
ANuWMhNWQR9eytbUd0Mx+98VBMqXEawB3Z7gDmyzQh488CCERi3ZcUwmmnOqJYeEpfOH3DSjbuMU
dk2iYd2V340yuTW1gWoAU/sOuKa8EtmsF4XUoh+26n1p8V1irZreHMkjHJt+9qJ+6+t08VjJUe1M
chxetEviQtAU5PEO3EiWLxi92dVE+kYW7udeV+8eYdqvXUv2RgHtddd0076YdbQdidp4Ed7kX+FG
nAqgxOlaGf28Bevevldj66+qKAnh2qfqxqvubdJEdHddOJFflnURtpZiuNQpj0pJMy+x+6xbsvlW
BUi6dVbUd9SICGCQs35mvx4SiMNs3HTFV03R5yn3aBkAIuvR8JCTpPeI7ujfKm8JHYu32h5ddq/W
pcxGZskGao0hEXfYTvYoqI9lBmS/y53PnH0LZKn+UaQc6J5yikcM/sbm3xzKf7V8mnRugAhMaCp4
XW1v+fwfTLoBxK2BPi/YIzuWaKGzEFWy9HvdbkAONLeRR2A9aLm1mvxdCqsZr0AN1Hs798NPClFA
IVGenZ3aq1/op41z16YTceVGEN35aZXvxpxbd0vPbutt25KBtKLUSR9jRal1sSKYwMecZb5zTAhc
vQibxgpBi8W92THz//pvvt2/ckXgePjKtj0pMKNI0//LFYRIQQYw2JhgTwi0lZ04n3VIbviykZ/o
W9gU8YZJvyjk3D/q1EeZHSHJeWiwSXxJ8FF5MDFBBkwx7HU07KX9iaXAGladb3bcWPhpQvRYEWns
UZhQ8tbk2RxRDXinWBUsKRpiwX43nP9HQ+L/vQnwc6H5569D4uUv+seUGK/b73/xgmf60//832Q1
oRPDoPev57+nD627v/23D13+97+dP5qIQ+1PI+Dffv/vI2DnFzaDMJmE4OfviQWt87tf0PqF61jZ
HiQI/uV4PA9/HwGrXwScInwYAOR8xsOMZ3/3C1ryF+k6Es4KFnEwFaB8/mIQ/K8Mg7b150GwIYXt
2h5tz18GwACjQ9Fxue5rORLLqF3xCkFx2fDF/bW0U8TPDF/Cr15GVPGq69Noh1yNQQs58AQGsWtF
56yuDqKfDZJrc5uDHmD6WaDE8AKkXYn0tLtRchx3vjsmKwP2JXzqDLRHgPKeEI7pqCXtYlxIZNBL
symbwd3Pg0MDqiA2i06mb4otL2UOOFOrwYKQeW538jGgHfOZTbu19LYai9ZJx3SCZRGLL/7SA3Ph
uDHK5KU1jkkYII7XLvfp0jnnSw89DKQKrasgTD+H0bGuce7Rb5s0zCupW6aWnNryuV1a87GA1A6u
LaBjRz1UPM9zM97SUud7t9ZyPy233dCkV26f7N3ICWIsXCwg06/DAASm3XPixCPurKq9QBWRZzWW
09UXTnQEGmXtkbTHe7HMGVI3mp67FIjouQmbwFrbv04mxrRkcisy2V6BEHSrSLKhK4whOKtlsGFj
s+DOlmSoLmMPMNXWxl9GIUS8pW84A/Rn0KIYwkUp3yfcB69YBjh23EzTqGV+15LnEnLowlYNAJ64
XmquSoKuANl5LRMzw9Au2FsV2MbG4dy9r5VKAZH7rf3aS6wWjBOFehjI/oGVPo4v0u79tQuh5czz
W3zgS3DFmhyIdttwMx3QF8gHy+2DcBPGHUSBUoxXA+AU27Q0sx6MLNcU2H5Vhi+aDBoqZBZmBjjE
hj+nyEKmQBFdIBdyFd0ryQRUgEskUxblBSYn12AbyV6uXMvEU+dq8NXZ5k+TgCbM4qNLRijfoUC+
wfjdmZ7z0Mr3LNdM5PAl5s+WpSlZrriKVkyNFQp5EfHXwy0nXAn/mHx0nSb44NRlR9i1Sp1nHZNj
52iWwXdGNYz3ym0HYhf8UsQQkMuEMYEjLmwFWnaYQfw5BlxMZl3hIjWERWgycn2UgkB3koDIsykw
9g1CkB+BMqYPa0rTV7cvLY8xWSJ/2JHFGywKVVFtYEAaHTT/weRVQsU3fdN97lmbLLURnHuZZN4x
9sqmDNR9sJOG69n3TmkM6aYbYPR8dGnUPOVji9vJKikiVy0DcrlNeGRQd7lx/XOYqoIM51iYS6sf
1psKHhs+G5PgBjG5Ia6fzPcfe6fvR7I65oaVPWFCD3aXt4+1r+imhFeOr4RDhh9RVXRfGXJg/mOa
+9DZXLZZ3fvkTejie1Y22DCsOZLW0uryog/FIGAfx7CN28QAw++zL2Dp7nflNkts60GVXX7JjIog
6MwyYupxNVrfEf96P2LfxrYFlCqhHeY7uXcS2d2RZErTFtYsYtgQTPZXo54s2DJxbV9nNNfbQjjJ
zU1Ft5F4u74il+sPWUUOgLRMay/a1joEiSTVr8fB53U1o2Axhm9RE2QNDsSEURn62HqtCR7YtBWz
C5d9P067qMnPZZbgwsiqgMQjoEYyO/YkNVx7a4YJXxtmRWZzzaZgG2QtEblE3r/quvN5Gkzvyvrk
gdonpZWuTIo8cioqZq0J4qY8f/OG1sU6a+JL6zr7U5UGOr9CYMiqPAJyCzU/W3GIuKjB0W1hwj4Q
nYp7p2+qTRmS71UxU98i9Y8vkd8FB2L07C9WkmHMTTPV75k9WRuLcflt6ozsHBnxeOlnqo3UoxWz
dTlvLZ91EpmAkHllZ1wrNXhP1RS4hO0gOVb+MN2sbgqfwoRfucJv7Edkk/houDG0HvKoMoADufkB
K3O59+1A3+ZytrYDOwrmF3M20KhWSGuq1lAXv6o9tbFkZX2Z7AlpLg6Q6jSM7cMIueVkBz2j3xwS
Be+PzgZU53njRczS/gpKrniZzbJZuT6oFWzbjvk2ZbXO7upx4EeQjEX0M0uUsPboyfObihmlrexB
MKZKyxBj0DzVm7wG8IqUdLwomSHU8XNh7ICh03DG/eA+6NFy77IaHbUDMukq69l4DLKxafEMKn0d
fTGQMN03Dw3Ml+9x3RibQPvhS8CKfycqJjorZmn1D1NZcXSVbj9/mOwPjl1XqWubzhg6zbRQa4JF
kE6WZGyGHBwsOAg7a5q2f5MNWOlKDub9GJfhl3Ia0Elh6jomA54VE5PTvkqt8mqiJiZJid/yZPVF
fo28dtySj8eAzuRzK5A44ZNdtTEuTrtAjVh5A+lCEWkUHSsc8PUswj4k77caPJgMb3PFQm4FbiNB
ZKeYqteOdaxJ1sMi4IXDyfTQ0PQalYdvmN2eCI2B4MlKk7NWx8dYhOmdJmnuwdVRSbAjo8yGUfop
JIbmJRi4XJuINI54EYJawiWSPkDBZ3iB+9wkfn8fYXc7zHoyNhxB8bm4eIZzZbCQHxGc29txboDp
IU9z7/xZhr/Nmv6jivif17p/LHX/x78smv9frIgpOCkQ/3VFfP6ocyr29M/cjN9+1+91sPeLUnIR
HsAGpaxbCKX/4GYAvnAgrgHmA7umIGr8XgcL7xeb1tAEa8oX4PK7/lEHC/ELO17aRj5DKhmzy/+k
Dv6Vo/hH5hEwdmh4ii0zdRerp7+0og4+mNJF+MnhqA5TPt2cIP2J3Qa5EBYyEhIbwtIs58mas/eK
9cDqD6/WP5tPgvv404AS0qNDc0Aj7CGygk746+f/0AyHkbJIjs66bVsUCAA7gPTV6FwCG7N8Ggn0
j63HWyrtvk7I9mHpD2Jfu87ZXDAdZY+ZyEiaHCiR+kgIIrq4psw3QZOR92fLS6kAc7hVqpctndpH
LR5EZYXlJqKE3bmu/6Nw8XXoMiPwXb7EbAa/+En7lvAmeVj+g3tuZrtpskYz3VukmKRx6O7COpPv
HH2RaJ9soPt3pR5PCzjrFCN605z/UJ3j78zA3ic6mmuhW+Jg42I1W1V0KjQ52KpWx1hVj9JinBI6
DeOKMCQCuVzPVi6O1tBn518/iBYRMcXcIajET6vpd30jvxfZoV7C0qxvTXaIM9vbqujDs6NwUzqF
syGHqd3WXfLYKUQAAskZ6WEJu7wc8zkgtLJQr45ktsm8H+qJTzJBqHuSaamV6nLRuTNvbXFKr0dz
upOwFJAtuzMyMbLCiI/ZDRb2ZoBRYjUbWbMRc3QQDcxErKKCAnrI4FCgfQ+ZCnarNjS3XAQKKxql
GYZOW3vkMwzMjwGl+fgEZrWOM3kwg43HBIM5XQJO9wp/HbI/QH92JEv49Brl4B2raLY4hYtysgQz
rcjbw1h2z55tRXbVa+iV9Zb52waOBid6Oe6TbFRnFxBBPpITXeF6gxP6Fdv31XRY4vntRCWOaajM
Obsjl8ECPc7HMJA27SK8BHJxL9EQsG6IMrxIITuonl8EP2PlVnV7qWPrAdsuG/ZoaI5j2DD1HHiN
GQZjVOiNOzvGfoCT7ByKIjvVtfiQSVyvqOIgzkUTlBbWnmvHYVdcvZJ6fmhl9krVS4ZVv0fWW7PS
3Xto6FdG7/1EiIOMfcn9TAO1LlUqjm5NErSzdIKEo1+dyL+wCOZZK+x9UMiPnswSwzE/4AJThYKU
kcdWLa+SEaIQ1e0W51GAzIgXO8yct6LeRAU49tEnnqMz4vvMtFdcwGwztgMNFppolayyTJ1H9H87
6llrDVjKE/pjsmW2l1P3VecNfRf+f7WQBstMbKYs2Xv9wrcNKIFYvn9OcUowzpS84nJqV0Wy95fk
3xLifEfDsK5s73toG7tGlHudADpk3t5uRAJId0gmsso9AJrp1uKrtQ25017wTVFkrXRubQOP9SGg
f1Gp4k4xRUzSfTb7z1WLhSdgkk4EdCzhqEu+Hyy3K42ydk0SzVx1pwpF5cbp7e8tdWuAZv0Y+Oaw
ChGusIyNVkh+jIOVecAQGo8lmBo3Y+p+H+OBDFCRMJZu2Egb22YmlRCpUrebeASRRvOhkmjW3XoH
o747QRembK9QVPoUI73Cbhwc5cgwsEHOxLRb6VUwNgf/LXH8dR3H9skz47uyaJoHKa2GdfpE2iWZ
FqvEZdRpeUV16LJ5mfHGZyvV7WNZXaw69q5ZrPydmWGhcwmeR3XfDTvLSUfUbyOsO9GfIpV9dhpZ
Kmwid0fTvVCnzf4Ia4L48LT/kbpMp/3FVdL2woAuAIp0m4Zqesxc8UlDvyjZiuLOHEk7MaV1DcC+
mEzeJ8wf93U9/hgGfwRJGRcYJyu1Ufyf7VvEvidgVfsoeLVyzAMO+A2MScHKnBvC7Sv15JQt63xO
bs9upssIz6w2/Mc42JclStAgEZI36ZDuI8zMq9whulzE0t4Qw3pIYhKJ50nb69Slo8FMDGmluHVO
h3vTcMOjtlW5ic1wC9uZJqNwUayXcweaqOKHz/7S7er0bIwOUJaeUl4bD0ThOcTA+2yMU4RuDJJA
T3x0bVWQs1jVlyRzfFbCRngxyAA5y8GAfC/cXcRbbUPqGsyAPHlwWMQibtLlEdvlk9904kKqLj7T
3L0ylCDnxLFy3rZwU0oVxjuJR/DOrZryTi0fEk58raPwQda7oQn0tWf7ukYIJFdjC/Ijmt4KVUxv
OIPGjXC71zDtCZhmoX/C1MhnWNmK+K53g+CFPGYeOZJFDqXRPg1lbzySI3DywBKui4rg5TjVNmsk
kIhB5kebGQfZieTl4C2GU9PjpfZV8YXUV0YpqR9vpYGJIFV2/Qw8BSOz/toMDZwGas5D7c3kzh+H
PEivk870GpcbO0lhtBff3AYFfBmjLpblblPE5zp3ztol/Ncs+88cJ4wR9o+1qQVNX/UEPAhIRzIf
IWK6D4hMVvNoyZvnurtinAZUQIm/GZ8l6vWVUk67m+PRvdM6ppNPcScVsj2T4seiUbpJgx5Ap7jj
yvxcpNlLNKCV6B2bwKHGbne9bPvzrx+C7MsU8/h6qm/BpxJSGDD6wJPivIVe7jyXOKmLxH7hvBFg
oNdJQfPb+F9cmy2KSiaEzmH6PCU1CdrulwiP85c6r0izrclIEoJlTCzri238YCMAoysurt6o0LLJ
nGHE/F0kQBfGXDmHJIkfQodtvSAh3UYzRuJRA74hsXHWI2Cyva99RoxzXUbwG6wnS/fxvXLkKk2a
jMoli99c/ItgLzfoQobHiOuY/J753E3jYw776TzGCvtpQ768cidx7nuL8Qtn/FY7QXcR2RICQhvj
RGyvzXZGRNoFXChJdld0F1xbSPPzynkdfaNaw4nosDsuQX5VFx9tq6DL787ombpn323FxhSE02d9
hbpo+TBB+fPRt59VF+WXXPQWMO/DUNrNafTSh6Cug/dweTNVpJtMFVlR41Sdg+UD+a8H5grqmNtm
dUllUF0a/RFZYtoidZe7uMSRI1p1qxqO88ZJ9HmMiNb0J6e8zMX0mRdFsK09fr32wnhT4Lnl2zHa
zaAwe7tOSB3ACPamw28oNIFa0Fz5QXkzUwg5uW1vSIietqpmvDJlsXckPnk64G8n0RF86qr3OpdN
7JCRFuA0GL2jbt/FigmMrNF42hgLjBpg67BEeobCntfaK71b5TNELvPyhx2QXCN5BK5Vyr40G2Ox
H/B3r03DGo8yCeeVLIsH2Yv2DJWEqKl5+pax2Txl3Dur2hiWTL70R4crde+Zr0na6RfjUuO3eU4M
jHGdN2En8QOOzhRGzOiqpyma+7vCnknIA15M8HhhrFNh9ocxKq9jEqnnzpwzsoHc/KUf+7ccnegu
GYiISUQ9noo0fZQ6JL2qrypmjn3Il00CFnz+O9Mj0xaM1DlOa2yXvgWKCxL4Yy0DBbaIb84BFrWe
ipiqv0nRS5k4sITzfVAfU00c+gxERSCfZgIR3VEVQ8XJ2yU+tx43uUftS8gLyEh0WZSp2XvO0OVo
WUG3Na01dLhwLdIUhSPs9VVjkCJmhQrvlievg/keGPPwhPDNAI0X3nBeyX1ruf5rMqPrHmrmgbka
vike7rVhSvmNN98mip0C8ygxjOFvsrRpXy+0zF73/WMTo/8ETIUQr8x3aGTirdtB/PPL1N4Uqe7O
YWUFD96S5YPJGDpOIPpdNCf3RuhVVMA9BkxptyfDqo5lmR6LzHjuAYUfRtMUe89alINRHV8YxD6Z
Wd3dl3a9zmypkM7k4bm2kqsluSbgBDePuJxJqQOuZRY99goLe73qER4nrUaJZM3my2H4nlQUaspN
izPL2CbNzZM9/0hZ7odRMT/5ffAyVFQuy7BsRTWUr9jwGNd4JhfanpP8PMiG2Nwp1Oe08LauP8xr
G5fXVtSojGxwCLxiYXppU/NsF3Z7jAno1WHLT5und6vNKF5Hi6c4MN3qnDD/3TZt0C8oL7XtHJ4z
EU3449Lhg1ABHqMEo23h+meWiMHVkWZwTTTnSOD2yFyleww5+9bjYNO15bCz4E4lJ6Of7liF168i
xWRUtKe6Ev1xaKdL0YwKeV4oXshI95AyRSYlbls9RhAASJc868xFElbQDvSK0KgwCsTOFD3MuTpy
zxZQx60HWKVS3XYGpred50+04fVT2Fm0gaWNL1sn5a6PZgPnFdxAOTikCTTquawj+YIL9MTPpTsG
nf9pPdfoyPeJweNQhfZhjhLNQmPKbqM8l9WzjCg8fbOsDyikkcKjybjXbjhsRxc3v9sDL3QXBDRZ
fy6WAq78UKl843lR/BCgrLRl8oFmv9uhOhR7v8tAU2W2+eCWzj2+N4sgDjddBxEFuw67+K4JPXOj
FfS5PjG6W2Na0WHIQTUj5Rdr639Sdx47kiNrln6VQe/ZMGpy0RvX2j10ZGyIFFEURmUURvH0/TEx
031ndrMZYDaBKuDerEh30uwX53ynGOM9ZdjwUjIzgbEzDidp5EC/qiHfa4dgIxqIvpLRxZWpf7Xn
EotrgRV2YhF24z5e13i0Hr7T2aeuRo3PwLvZFrlD0Lp/i3qoc7x+29IZSrh27HZ4nU/ayUDH1eln
kXqHVNVoddw+xmeADjNiTLNRph8fyCI6qdmvMBU2dJC5mNEOdyAW+/nYzHi6MX8Xe0HHtpc+iwrO
keZpTD9qQNbXlseMVCzrfcAcOBW++qNc/8WOs21Tzi3TYRC/AL5w3MFaAWD1PhmyObZxKgFl9cEJ
c1m7pj6+4wcG8ERtt5Gx9x0WhfVtqNdpIt2XlcU94pF7sbP5K5lCifk4/fEXz8Gq7sswgvyEqMRc
Olg25Dn6FKtzvhkOfOkkpvTO0OSYcZDdEoLrNyODWX65BQ41UDkNzw4+2Ge2io2fOyx27JXV+R7D
/QZ5mgiyZ8s34h2xyhPVAc4Obaqj08fVKeqqa5SocB+0FvAkkjUOdWpjpvVHb+XYMdUESJO9BXUD
W/OYbonnODezlLeUFcBWpgUxia6Il5P659iO4sANfYG1n5/F4GZX3anvCC2pRoH61Nuz+4RdAlIX
uLpUdcOBTT+oTg6SDNXfpTaSV4s28Zrmk8WXyglUmuObx1y0cvxur/203xs4rjdD1Kfngj9mN8z1
n9Jsy8e0ELzgauKc1/ZeWUX71vij2JjjXlLi7ctemu+xRz66XRlsBa1wgD0aF+8FyBNpVeJhG/RB
HMzBwdI0C7qMy5XquWSK0X8FYC5PZuPc82Eazx2ejwpk0Zmoo0cKAfLkWajrLILu/Z4gv9rg/QNF
U5zTKmU0pf1VvYx4MkEWRWLWLZTFDnXkaNYHGc8bOyn+dJ1V/+S/vsqYZP9uk+wEISi+eURrkBBQ
xHuUVkgh0PerYXavXovYOh77J7f0P0cTnXqExmvfZcm8T7FLbRT8RCaA5a+RYpS7SW9CmHa7v5yT
PEsXvIt9ysn0zknLizKKZrTcUDRLmDVZAnVkWoyqihQC2qEV6L8PiZ4IE0wyb7qJ9z0NWwD43Z+W
Hf8uhQ4XB3S2Bl9kLMQ+8+JdbtXlq85qHFCYs4uERA1miOsxNlOCX/xhjTrt4YbpzfQqxmKp+mBx
czPd+Odoku2b5zPx2ClmIjcnf2w7cJDGeKYU2rcUQZ/uChvXBNSK2Z77HYgHoH9KvwWGQ7nqhh6R
5APEfEZDBmHZcb5RrfqnapJ2n1QG0YKEn3Jh8rew6ZXxZ4Fl8fOfvdDpBRVlfXOYDeDo3Q+2k8HG
LvN1NzjuNuOP3jYGdU9N2vmF4LQXL8mbIw554mtHY2ezUs/b+iVJAE3Vw/A7BaPzFptXVPZig4Nk
vGPjOqY6a1ZJw/bQ1YZPmxrfHKd+LyOb2MCBVqmoB9QJaXw02+wziGCJOcnNKaM/A3kPqLDi88wH
uu+8Ntu2wgfvmHsExEWa2sJquRyDJDkgsfqN+be8q+7BqVtzqxw7YilcH7uqIcDaItcG5GFPOWyp
6WcQLfyLtnn2TfWnU37Ht1Slq9APbgkSg0s8mt8xG6ptbpqvXZ6HXIcU0viCVgAFgt1otqiQMzRt
Ignlo2itblOxPV8PCpSoGlHdtQ0D6kqXp1rTDSc1qZhMMrNP24tZPUP2rHigWTLjNh+bMfxEOhxv
lMhQUWAu2rYWo7e8i4u1W4QY5LgyN5UxRhsnceK171Nal6nh7BmPcJel082MCufOEsglLNAOniYX
0CFC0JpYWJJM+yr7E0CHXjm9fHi8zb8UjxQS5ovFKmDVNXbMDEWeVNRbr3qejm5n1OuidI2rAOVh
O+24rjzwI6Vq6bid6TRYwToN5HwaHE+vWskV3tevaO/NNX4chN1eBkLtzRG6fNGQT2ROja56ihTy
KtyDNUItYaPXWN5+8pGRZ0HiXnVkV1vOXgboLymu6m2Rxiftorpzh3/aAHhHPISk7KbY6aiYQ7h0
mJjVzirUd0y07KVoe9a10a88xTTndPqTuW61a4cmPLXTFKxkWaZP5ghDkugyYAJKY5gOKk7HwOVw
oGu8ApGyMyarsZ/h60ny/QBpdhummL8AoXX8JhiJnRHRQSo08nwIQBsRagA9kqj6rG0ejQhxvbs6
XFXIT/YxUv6Vh6J8I6e43UKSRlGbGCfTgnO3gFUORTa/FKabELyVxfu8tPmzXa+4/P2REV3F862O
ndmYRyusUNsS7sWb/wUg3H4sfJRK4Q5Py+GUzPIcmMzqEoulvBwqvdGZFFeQirIvi72JUx9FwGQ8
Wiv89EomHP5sdpeEHnqn6x70iREkt2SqBR9A/5H1zWs2zc/od2ZWvixXkIyEO3/sNk5rWDcqZetG
3ly6LyOfPf3yr11TQJgxeq6+OJ7g+oht28/5naDSD/YipGDb7cLmtJ8HVxxd9dSg7DlTGnQwob3f
Hd/3rnG0OiZTdUKWgPDOsoqbGxmCftm+ZLM1HYPaTE7KH8pzGzbDIfDM+DqPPTNbr4tuunP8bcyp
8oQrx2ENbRbH0fU/7SkZ7tVkq1MVly+W0pySZpSuvSoeyCgYpq0XX53edGE2tdW9Rq7HFFHccMf8
DGe2vaByx51wNOvMKOA78PJ7m/fA0fHsbFvfAXDCqWU0ZXiLo6bkLam/EuxPD2tK83UDvWsvSSJA
wlREzYaYbhE18yXLioDmDjxfNxmcLpnBljfI5zvu0QgBV4bS6pT3VfO7gWEHHiO+irI1XzyYcpu/
4Zy1nEewhYV1yHpd7ZgjYAoWMWHMXMGuG0ffg9//dIyYmW8Pa0P0rMDhfFHG25BBa/LNgDsgyvTK
qniMkfk7G9vpAWepWUxQn1ApiqM2p2AtVeA+Sd5aq5zQuUz23VbyZ0FyZ1haezUCgrGH9A0aDS1b
RX9mRyBsK8xdRXsrkYSumgkSR0K40I4vqTEbMpU8f5W4s9qyiDe3Ns6d9QBHd6fQXKxgwdtW+ZUb
lr3zMrtZuyGvatrU+daISSDtl3w/O/9Za7J8A/xAcIlf5mjqGTSheJfIbFBpcVQXTeid60Y7r9J2
PnOV+FdGP2stTBv0obsFNgcRtQQfj+0GU04vUjriGmorfjEqlni81VK59JqtOuUCBZPgRNEZQv24
5eGPZzZFhSjUjuz3CjxqCF1X5zWm1PEDvCp9SBiJnYihSmvTg0MmSCgB8fuIgqE/DoPVnQor+K2s
zj4zxkQXquuTHb/DuPEf5cRsN/fPju+2IDrK8XVKT63hBXgTsJ02Qj0HQazXujENpghsmzIg18eM
MN2rUzI3CsgZAYrhOMR/zAADvfK1KKOzHXmHoi76HZGUamfoihke9kSE8uxxbICkKFiz5iRC0Zwy
7KB8ODnzHoT7G8dfdLhcbWxYjCN+72pXeZ1xji286gULCguF2nuoAEzwQN7aIQgvtcqOjhTzW5pG
6yBfNqFtEdCgOsNrgCsJe9QaOnv9Mpu2sc7CKtglTU2R6s/7yFObSc16Wxt9/zw6ziE1m+ZuFTkc
ZRSzY5HjIm+FPObCep1klp4Dp8IAJ7l0csu6UGGa546AwNEkxdZ81IqlbZ+b7kfIbb9qgWAz/llo
RCMFaZNP7tZH2ACCv36E1DFZZw4ElJcfSSa8PfNXIEoOlLCe9eRaL3Ildin5dogN/5Q4ZAAwBAiE
mZ5xUNORtM09xeOFumm8jTzj9lBnHHCEFOVux8KQ6OOMegCCHJKurkqvspPhuYkYnUPdRy1cuc3J
FeorZqC7b3HYb0xYH6PNWqc2zIG5+XDDpfQcK218+ma0LU7QYOiGE697gumBXARLcRV0J6cw/Q1z
0JtS2MwcdNVbOQHcjxuxRBrYi+IuKXaZm1XrdKg7IG7jvFJ4l8+5WKIhOkCrRhXseaI/UfsRIiDE
8EgsHi9M3XvBKXEtJTtuWQwn2ytGSqm6+uk1x1gPBdEWxbxhSt/RURvDjcnhtLb6z77M21eqYQ1m
w2WxLX/lc+FcAraca9kEYi1hBOyHiXq1cx95b9bv83jSvp3t4mrubssIN5MQvLnck4OvYZPCKMhX
zDd3deRbK2r0auPYqNhr8J/PYd/+LnDcFY3dPdujjQ91FnIfBsNbm5T9rdQQndLM2kdtb+G+rkcc
eiY5C4UQ0LRU/2W5dXTm4KU6C2S6twYeUdcKTwPaxAOirh5wmL3N9Tg+CrtS96L/WlhNfWL3Z9Y7
5gXO40AzfKUyZ/3LbbOv/MzYaWxxWzBfXxWTuF3E2Dyl/tk6ThxuofStaozS78Vkb8rMs99tlDcD
hpkDgy1BIE/INBK34mbK+nRXzKG1xhdh7LxSZBu/YZedVzo/zT0b9MJyz9ovjnnurZOupHOOgeiJ
Lt77hvmEPP1nOFnHWXYQH9MCLJz5YGP5ql36QLvSdDDCe2JOxMiOCMhyqemipn4xOPmLiV3LYOIY
bS6oOFnnaAynRvDMuvu1yATIwJPCWLhu4nqioWDtx5KJzhn6u2IpkkKZXjk+Ogmr2foOeKSuGf5h
JgT6XTTDuk7hIvldfGLKSW5hCOkdSO0nDtH5LPLB54NgrxBbDHZlAJEiLDiuxvUrZlWMgzKuT3Hq
/eP2EMkDR+2LADcYGlDkS/dUzSc8yMhGozxeUamviCd/FwlBRFbVXnCjsPtkv6g0ev0u/4Mjnt2z
H5L+hdVpNZsMmuv0q+XLp1kHHiawg9RW8jF7fN/QgpNGgyxYHGxNeq/t9Hdr2/fRHp1VrjNczwYj
zrKmYUo4zlMu1dkc/inK2UVfjY63j78teFNrJy1/OWL4MdvMMpVH8eUF7Y5ny7FpdscUNUGdvk56
2Ngjs207pZfQ8/jltO7VklG4QO5a5ruHEWnwRuUGLHd3eutjFHN1t8znQOWY43CW7DICQdhnPuCM
Qge3dqIrSV7AEbBlrYaU9sysFUdsfjRVobCXZjYNgrHuJTJvVz6JoS/3CbcUYWnrgJjUfckmC4fu
A1PzoZiFe65tn1IsWKGVTE4lfqDRZU4aiT8ija21HF0429W0N2v9iZ6O85oxToIxDY+qA001+uML
EjtihzQUD89cEtn2FWpnrRsKxobGEFksQ/zCd3dTp/XazLeN26HUQPSQs35eYz9L9rpEf9tmxiYR
sdwLCW0b3F23m6gDVhiHCFYU1P8rl3SAFVSUcR+qio5ZzvEJDh6HCYO7Hr8AO8oGHWumNqGz0Hqd
KX+y0D7SFgzpGuOW3A1C3L0k66+F6yGZhq23oUCRO02Dfq61B4do6M0fxXwD/XV1a8//VTn/0Crr
FWs3fevm4hUFiPmZL2KADNmyBDe7yxDyrqrA1kz0ShICBzLrS/+eeyjGtWhQagZyYizf9efuF5a6
amdMUKg01i1hOf8Ucd79mDUZD6BZSUeILlNg5MhlCcNpJTM5e4kjSNLsbkaz3ilbSJjzhJ/0dmbs
Gc7eqVbkV2kyNcQFvRnGvnj3W5ymIEd0VTnHBibxHmZnSKZoBWwqMiJequJ3rmr3xgT94Fct11cF
NQxQNHuaMHyalxLExmC/9sqScZ4zwqT1E2y2gYc8W0wbNn8+MnJ+jJAJcecdDZ2pU6tUj+XLH1f1
lKuLdhI06knLE4Yso2EhGgyxdTal6VyGiSMHwfiwk3XYXfPOviXALvaBpRT65yk7p5OyVlbGI8Ze
pftGAenLvP7jJCavbjoOz31ZjoAWA/toNy0HPvob5DMfhNQVZwEK5twBwj+20n6oKfTPQ6R/iC6o
LoERGJvb4Lf+IWeYdh3zudqW16QV8TEriX5Ujo/gV+FlG9p/eOz3HhcaTMhxw/CnusYFImtieqah
mr6pQNeRNzbA7QBdBExeJHRkMDLp9FU7Py3RfRvllHN1DtWjh58FsdZ8R0NPWkgr5rOyTCSiZV0/
jVYd7PKGgomU1Xlnp3O6Ziq9ry23+CyS9jnt8x95KyAocLHdIZSlL5FXbPAdf49Dln9kZrUvU6/+
qixfApGw4qsN6XE9G317KsJFbpJkb6UMyXibCnmhsH+DR4AYdc6imz2Zel2zirykRulBlc/izSSX
OBxAWrAPgrOfIJO2DHvtpnV1QnyXrtMs5T4m3uSClKraSzf/pmSydlHK9NPlkV13YMFRztbh9e+P
qZnDq2G7vIdqg5aoXpih44ml66oz/mh4Ac+Mtr2X2l/yyqM1K5P8YHSOePaglypsCbXw24MMX+2W
LaycxgLuO0m7rdMzeFDGeQzre8t0+GhbfXbA153umkgz3NH6SjrJROfHnrxsVLAbHMfnj0qo+pZt
/eQ0zZGd7wf7yOoQA6jfsIhCQaKmB8CF4OhL/92Iq+HSh8s4JiJ2CKO934FJjhv9jueTBCpSXVYC
vxvOjYYIj14XbOhXXc8OPYe7iLhg/FUTIoQuyajPca04fQDZyGW1TTLQU900+Vfuu4CMJ7AXwM52
Ri2na5nJP+NiEXKVsyX1RNwEGJO1ZBeywWbBbZ4P5lq2Zf+oMIUAtrU3WCuh7U95cLMWCx9ynmtL
KryHUJ71MRLKlgk50xuiLY0qrY6hBWJVL14GMfr2wetr4zAU4xXpcXwOyyo5J62Jl8bkCe/Jswom
0izS5E1l3h9EOWAbR+c9qzCIMM42UVYm+gm63pM0Mn3GTS7tJHhkU189YTNnPUUCBcvBrHoy5nRi
5Np6mxGoSep170UwJw+z6z7QglHaOX6zHx3c83pqvti9k9AW012Pk6y35VzkN1kWL/0YMW63o+wo
zBBpA9vQ2+wScloP31PaqV++05+zbHKOjh66/RTWt5CtJRdK0x9Mh5kEfsCbP7XXIfDc7aRhv4K0
87dFOOPXZrR9rBd3sDS9cxwF5oHb5uCxXjj9/VHOiMFYw0B8z322+n65RzBvksQi8k2NwuQwed52
aGGkokYJwA98wl5Obn1gf1fQ/PZ4sz5yYFrXPndOltPbaL7Eqe0QsWE3DjgJqobd6OjvjRoXUkF6
zybRac1W2/9hKYuA9pxK06/RRQpnfvVaDJ466r491K1wa+LiYAYzVqYMIG5DhMM6mtFkkW768Gxc
1DLv0Zh2Rrk2jgVg0iAinCVMBFLHBK/L4FAvDp33OU0wTnXcbSe7/VJxx1gHPNjajcNfHux2bAFQ
IJHfDcNzlgpuYV6HDdbjfo1Id7eMkMIN1l8YkHX9DrPd5Zc0jrGA64MCF7KLupWZRfh1wap7CNxf
gpklDtjuPbLEw4W6yksZrkdHvXtG9zACkpMMn0QRKzPPhFhc0ka9JZN4hI3i45h7/mrLnH8S83bG
DJyFMnt2Ua+ZVvdqMBckG2DEX4W+GCHA5O47JXGzQCyLpuYd6RpeLQKElxHyGSz3nVy0eJ/AOE31
xrW66IXBXXfPXf801+Gfrow/ID+udD4dxsr5ydziZWp4i3lFbbTAudhYBjSD0uWz70br8fcXdEI+
3Ao63ap2HlQCv4Cfv9sEt1qYfCM9bmIz/KETDk5zsOYXlUcfhYOkgFUt+6dory3WKcs3GZasWlA2
gYkq65NjhuXdyB81t8YU+Fy0NUwsjAruDmuRf22h26wzGXk7z+7yVdDLl8zjiRIYZEahwiemfKfZ
7z3EZUQqGbPCIDFwd00G+5Dli8S2yH9KpjswDqspbNybuehMSIxK946u8hvTkY3vOy4z1yXG3EUr
Hhpo5GJg7G3f7iDemMwAvhp8EwfkfdgTO00UoP49mUTZqeKNV+pE0OqOjpCij8ymEwk+ZO/mkVxF
xbj0V1Q2CR+ALMJfSY1GNHFwyJO+5mxq4owbB/6HU/DEsbpttiF9KYqqNNiqRkLsUS/8tsNBz/KQ
jeH8NE42UJumOjaNOCIurc8d5Js1I+pxa0ZRd2MU7rKvJWwXpbIBO7RxiClg0+H3Q7/Gth4yyO83
QdkApKUmNGP3ntXwJwL5DBEIsUsOZkFG/kSdMU5XQEPjVsBjwoORFRdraosLCLMAI7SPBt1084t0
fCDcik+myXhS6sFDIxJV6hxXSHQslmbcN/PG4JEhgDAPKZp40/ucQ8Hn5HVtrNDK8w+2A8G5WGR4
acHKhMOqVCAkskBmfF2SWUkhu3Xa9U9ekYZQKTDAIbFSDJuT5Ahbb8bgR7pRxbA5jxEGK9IK7n9/
jAFczq4ff6RFF22Eq//0dY3aeQBVV+WdumkW/idH2qhFVMAUM2CBFDXBPjCfyzyUF2KOyNLUzWto
ucER15k+tTyQucjeqw6TzqCw3HPeAI1mr1hmOntyxO9EdO2+btgJYo9FcOuMTwzm38mo7a9xW++J
spjvRTKPiIV34imZmSIXYR9vxRwtRsWSPDgTZy7Zg7waliOydVJhRrP/6jynZg8q6t2vNRhosp+R
0Ci2b4X/iEIbRFTczTRdpHLgCx7OiIrSNf7XcuUa3nilDEESJxqg34X51mk/vqO/bhGzMWSyy/CR
DNF8mc0EZJHilCmIa/Htrj1HPpiKJFY3O5qbjdSMUbBUE0Yka5LiiNs+2H3xxWb7gVH10BGu+8ca
aLuCLkX4nKcGjEdy6dPA+6eMUAdnvnqDp8R/q/HSLX4oUA4VfBYWTd2BGVZ9ZIGGkqnjw5MmUNco
CNiU+vMyqCR/ktvkBHMHvS8RKZZr0Ff44RNn7nROZ2LJtFFMh4xrzuz0Cl1Kcssrhzs1DnwuVbkf
wkbvEEp2yNnm5qajskaqAsRW+/NTJAP7KU7b+Dx0EsbX2IitMcbhIUTERRjZmN/ccD527NDXdiY7
Y0V8QH/hRbw42jY3INSa4+LUBVnD4CHw0n7jo6PfM0Fvd1mCJN+EIrGt0qI6RJTg5A0y7Syarjtp
U3anMUbsg8Wq3HI9jkAdy2DbMFEpuqnfiXEYDwxzEWkA1BgTl5hLhcyktFC1obhOn6MgzfeLUN7C
b7duNVIItfz4+09BG4SE1O0YZrTIn+nu+FH6BwvNK6LV4pvembzA1J5OvS+aGxtDnC2OOFQ+keJB
CmgpYBV1sgnE4Hc8kBLoncBX+tsaiOGmzAuY6L14l+gXVplZxFtbTfV2NljAmrIIgJ+9F12uNlJO
xjbvh+LotEO+ZbGEqA3b4cPk05/EaFywmpBtMrq/Kj/67WaIWKus1szNpo0YK7QhTKAXA3R3JBru
Z08/0QA/ueRGVqwBh7a7RPjDpijMX4QLfIGtEtcAmSWgoW1pOtk9HHpv5U12vE0AlV4zTO+UaRBu
UiVZpJuYSEiXuRKdkV7nx0BQ36uZIeQfU8jg4yAemQypi1JsR2HAl+bD3ZP6GnhY3vumrg8gK2Ex
M2I9Y2f75NXXGGfO3fKjam3j9PdfcZlcqXPikwt3ES0EWnOZdchXI52u20UZGHRZ1TLF963TX1PT
/zMj3P9ml/v/iR+8RNj/i/9rYVn8j2+Mht10+1l8/8e/nb+bn/n/YZX7+3/5r4hp0m7oi1kQ8TTC
Cf4XqxznXoBFDMGU7dg+MIn/ZZWz/t1fMoxCx7eDBcr33xHTwb9buH6xypmWb4a+9X/HDoZbgSGP
/JIprsrjn//4NzJ7SBh1TVdYGPM82/b4/f6V2xISoztIif/ejrptopPkYn8U9hBdC5nGBNv24PlU
REyYR2iwNdM1SJO9xwBwYKu71znh7U+TV6AkxEuQSr0JIAEjO6dxbEqIStEy24lQeByUZ3+gUkTO
UI2nIGWKPLSFebKLfG8nKt3GkUPJPo8KEFp5skR7NgYmkwy0Y8nGQIwA1HG8uyBX2F5ORfdUNJNz
Zwq2DRDAhQ7M+szh3g9ibkDXo0kuEU/Ejn50NaJC7CPK5+RIRYQEYyYgJcu3HJ3VBW1mvHaGqzen
DvSmjuCCQKVvXrBF/NK/TvH0e0x8cbd3BlyX3p/bj8ZNxLq1w7tVcbKpxJWvWU0/QrjVZVbDEgxS
B4dSUBOiqZtp7cJnNt3uDi2ZswcxijK7qJPn1rBzUPLqiVmTxd5msZp3sn6CcfReYVy+cfkvdFzj
8He/TVYyek9RbWQy5o8QtDG+H1kfNMIoFghDedBmjeaBscMKz6C9kywhThaWsL86XcMRpxEeWOQ0
H0kDi04wJh9q5FRVpXAY0XyQItZwlJLYsYuDCLQ6I1cVOP3NZl2yTkY4Xj4i3aFO5A8GhLs8zi2I
/sQX6hDtUggklHNOXaioks/CwoQBScC+6dyy33pEXSEeNfJL3QbjGLONGS94KGAO005uiXExLljC
4S9Zzps19Muk10JNMCLaCWFgTqlxdsmZOOtoXIdRMpwzx2EzDeZW5KG4maDZDlbYeAj68p6oy+Bd
IF24s4tyrkEsJIM3fS0E0WGOn7Op94YaUV/6Y2GCAu0onmM7IreHyA3mvfdROFv57IxD+QOGF1Li
ALcY7hv6DzDTAWwxhNL+1f2bWyLyl7FUaHBZDjJFcSasV+mxsplFY+GvyJ7+RYIlabslBo54lAbc
ZHPfq/l/egNsN7jivW8OWqUzsl1nYtzMq2H08jwb/A1BR2XbK9s14HJ6aJ9bC7oCtqzLaNn2mv3e
tqrs+MPRLCOmut2ir21wd7nNnigBeTNU/sONe6wyQF1Z3E6PKkMTJlM6/1bx7Zv5pD9sugNfzcGC
sRpuAGGnY1JHL0EdqbvwayIMqgRFpAz/QJStviYcDG4+EglCdpO/mxqQBNky3nZy69s36w/hlLQC
ozBOocVzmpe5t+u6LMAXROkeud4jpUu52YhsX8y89bbuhKtJoYjzRv+M/wdlY0BjHTesAUvk5UdQ
zea5ckBkNHlXbc3SQrnSEKhd5j4yGhI3OhwuR3w09sUqSAXr26/AkON9rKgrcEKgaZg64F3kHjIU
Yrg0yGbDcPJVBdnCskucsyYXixl7Oa4Ts4EBmWl2Sx6lTOUh6aYhufpmxxnESwgLEp/LOIZv5azb
Xc7AapoH/RTgLF4VipqFZNFd68dMRKh+96ImvN7JpmeUm+vB9oJj3CEXtDs+NVjI46mTEnhflTwJ
L84OgUQAYvnXKAruozK6Yyvgw7RdcjMoju/SyX462WjdjT5Um7yEAIo8iRgayytWSszEF014pdg/
TOTgxtHGNn0QZ42+pgicDpIIdirQcKOZ6hJJUBIYZSoEUn6G7S/VL0PKUqt20FW6OL9E0d27KD20
OUpKafnTzgUI8NQby3qttC52GxIlmcf1PsiHFzRoIxtx+KJDp8Bg5q65hl1ZPUWLMDeXF8CY6Mud
5WyPuVKmrFTsE8d6GaNg6QDKe2euFiM4HAnl8MviDEEAHjB0E6o49OhFXu06sx+20s0+y6p/pQrF
iZQkahUiQyXcxHmNJOsqKyOTaIqi6Yb2bnvBU2hcgTX8MftxfrSNfA5S5k4sLHaAW62LwRp7LAn4
cfA47aRe/gTtDHv+l4LJazZuPebiTPLndI9OTa5jOXx6dWX/cIfpEmVYoUzZmwTwwDnMq6R+7Vqm
kWZsbCYzXUx6HmhHoB2Ly7NE6oDSFCDoUdXRLp3lsBoI8xC2ju5RWqxnX+Rvachl9I8mFvAtg1UK
3n6U90J69NoYbieg1BckuggIEGeczCCkbc0WQ1+szxHSVT+ze1KY6wPFt4Gi+lrxhgmiVdMBNFIl
fVhjoG1DZcBhxDl760hQXDoZCDzEzO3HtG22LILiGIsbkEQEvINzXaIqzGVEy7qI8F0Tnak5Fe4G
2A3nnO4PurfrK0hiX4Uma2fzYHAfkaSRFKx8LS6rhA9iUDbbf3bSa4YzWUyaoPmpKuwbgYi7lzir
nxz+tkfaZG/VMP+7lxXO6669dnwy15F6HbrFr3Qp4PullC+Wor5dyntNnV9Q7/tL4Q+9uF6ZSzNA
/O2mXtoDb2kUajoGg84hWVqIeWkmLLqKbmkv4EYm8DJoOYql+SDiFvrv0pA4/js3W3ARS6uSaQgv
hhHHxJuTIZTICSNNgCc3U94mtFt/S3yJd0JF5yyNkFBFjVImhEKb0T1N9EvZ0jjppYWacmTIIxD0
VVZn37Tg8QlmrH/IlubL/tuHcTG30Rwe6TzLU7r8+PtPvfCItqaTM5aWTi3NXbW0ed7S8E1L69ct
TaBPN8iqFk3h0iC2dIrT0jJaS/NoLW0kow2CBwy/PfVLfzl1SYByEonv0Ecly+h02OpxHlb50qAC
u2r24dK0Fkv7qpZGFvF8Q94oza1BlyuXdtf52/n2SxOMs+XIdZ8TF06DHE+0ysnSNMNHJRN8aaSJ
ErKfBnpruTTZw9Ju66XxtpcWfFyacZ+u3Fra82Jp1PulZac/B5Gf4y6jmU9JKWb8VM/nMjSeWG65
xxbtkmqydo3x7BQPjAXiYBkQLKOCfBkaDMv4gG0GbnJRqqMadccElDGDWgYO4j/ZO5PmSJE1i/6h
5hngjNuY5whJoXGDSTkwOuDM8Ov7oHptVa96st73JqykylRKiMDd73fvubP00M0iBHTp5wk3xcGJ
rN/ayAyQeG2w8b/Fi1nGaGdBw0fZSFA4Eq34oA6w3Y31KI7+LIMQ1qFvYJZGglkk0VBLvFk2ydFP
5Cyk6LOkYqSFfppy7SZnuSWdhZd2lmDC3HjOZ1EGxpC5dmahZpolG2hdMTXbyDhsUeJFNUs72izy
IKfdAmFmz9Cd4RR8S0FoQqZLKm0S2dEwEzbLs3AkvzWkaJaT9FlYMmaJKZ/FJk9qEJ79FGIt1bP3
yR27k187vzVlED6JRnnMC8d+mkh2ckGXigfBBfZlewkGedN1OyWRDlyWrZz/IDqGJ8wAxTF7QKQz
73Uv/XuhnGNq5tkFk/lyrE1008ZhuX/0i/pHFJXtNdK9bVBCBLATsQ0apzhKH089oGG1SIHdHAn6
yTuGx5iYkhrWfuM2O9CjI89mU79qebUJLWXT0hbTO2Gy3sy4i+BxEmX1ULP4dWoIHr8/ldFztubG
dOhT40+E3Kno0b2zMUZY0nriOyjnzO3EFIL8HPV95FcEivB3EwHxq9WEz0sAx/vKm/Q2h5tXDiiV
fTnh6Gi9XDuENVCx0BI8AeDuPGugv4BsIe6baVfcwEarZNLWEXGavUEh3M5QHt+BGe2cCToaazO7
rSGBJFLZHhaK1nh27clZEBjj911VirSm804W/0lk5nstg3H7/U9wIjlh/ZErTRuOce+Zh6l3+cOR
zsjd6k9lPdCCLct1pfSVKOxdmW6x+702mfhRWSHOsFZ/VX6+gUwG6O+lwBMVhQfRvxu6ekpLBD2B
e8SLnrqoWpUg+AI86pERGsCU6kM28eULh6U1qcQPrUIt61q8xg3UQjB4gb+UQ7RPbMWWAK7CUiGY
94V86ACXc+8UzexVrB7ZdqhHVef2MpJs1/78nMaBtNamlmEGCGuvin6HpvrF4O3Vl/qeQSuBPrpr
jDnm1UTp3R55CiQNEZhQePcQwiCh3OjStdImcCEPrBDq2Yr84FFXiqtuqOeYmic0OmhvGoErnuZU
sHrMCyL4JsOvsQ3ZChgsx9GgYGP5sXzMiI6SJ5PP/ff/9Bg+2nEqFlaMO82IzHFp6fgom77taAhd
mF58hnMYnZOK9/7kFcHC8hS9FjTPkRYp0fbmbbkRobGXpXnMxia7IcBTR1Vp4WyQzG66hpFh+p53
w5e7KMl8tVals5VNa1yYZhiXwdDUDr2XqtgWzBk/MWM42tVwxXmSVZg4M969fWSBvfMbYdzbqcZO
BSX58P1hL8ktaTGtp98fckSv9l7Y1svvD5H0kotTqxcV2MHTSEWcV5lXy4g/BijZ96wKV7UHG2Jk
EwaBrnr6fik9fhNVp/dA0/kczz95cLCGL2ba7tJg1LWda8xvQP9ZxcrHYAiTG8DNCSh99xyXg3XT
BjSIqjHqtePIrUUhIHXE+lfuGSWB++k9NIMHhPf+ECDTXZusjK8cfo5VBPay4WYhQxcdNJk4Zxb5
N7tJrJ3rOi8Gzs6N3RiHmPcGx3F/abiJt2LW3MKuc8StH7u192oVxBIrBmnE+ayDNW/aR3TQVVC6
xI5q/nDCIXujeFpRSJdUR9RTtv2dc/rjBSfCgrSDvcbxr05+ZOQ7GN9XHo20UKAXbKz58+SUm13m
ORePY9H5+yWKJuCXTnxiwuUflImZVQsnesxa9TGlk7UfhVHfBKoHz+vkAuwF37GO5tjouX3q4vhH
I6Lk/v2ifDxHOj0L2LiTLYaC6q4phnK2MpgUzx9Cc8s25UTAs880iW28B7jgx/2BqT2VcrNzurGJ
bqaRuDrSFPfvl3KZd+D77NbJDiUxm3uchbCeecovbZ1hOCjEZosagdGgC6frmGXBAVfydbB7wnle
9+rzMz0OFNBRtj0sQ9qqURlIANZpszZdxsiyFxzs4X/b4yVswmAdyocc48ox6gz3ZhD1wIWdT18D
bnxJKvrFbBFi3PlEFvK0NWiyfMrm8ItnZ86PIebuG4rqzSZ+FnLgm3Ws7ISqlJ61AgABB9McYcjc
toGgOmEYfnV2y0QGYVir/ZC7a2rYAAFvSxlRHsgetpuiAAzOIQDwWhvEv0zKnTLbmk5DXdYreyL6
ktUGkhDT5K0v2Qm6TmUBRuJ5PznqChfl4tsQWhDSslOT29nSpFmgw/lRUYqxGsb5JFoyXZSR8dlr
8QZeAMbfIXptCk3w6LDHo8Eyf8kwLK+6sg+3YlDeNoJLhBslBQAet0sfnvVSK2R30aLeX/0bg2k3
TfUa470y0G+s8EeYTDuN+iLodPD4/s0u/VFvy1atMW78iHz3lKl22NiwivAoNu4yURRkBzOMphHv
/69Lf6vL97FEXf78KePZ3d5UvAv/yiU2HTFzz/57itut/dn+iH5V1fhf/LU/tGkP/LBv2ZZu6fZM
cRNAi/+JcaPRDiKxC0DkD3H6T5yxAQPZQq304ZsxqzAt2Gf/xBkb+j8QWnnmCmGaLuDk/xPOeKa0
/VWY5skJvhSQHHVxOv+JBv5XYfrPm0rz7PdgaJeUuuaLMEQUzHrup3S+x0JutpKb7i9X6r8guP1d
E//7P/03TfzPO963aLoOaVenc2piPxR8cYj1/hde3Ay++5eflDikazAJECSXLMs0/8YST4IucRor
HzeMIgFklAjtBoRSCOTvsRueq6zH5Ep9CQ3X5ZseJslWZ+OgiSJfZUicM3JgUdSYgdNSt1eQDt4M
7KD0qanoatHXhUxxpmNgbJAqk2FJJ6gNwRnndfFCfcNJTNpN9Q22VJLlgPINAefqf76gDBP+08/I
yMKDWW9xQ3HX/Y3JZ1ZoSk6H/QuGyGQlPqYxadJrkrY3i1jGomi0il1H+KwMJm1aAzutL8kOAY1i
Y1u+QU2r9r12EXRowf+ibtkK7KtJ4nIV9+1Xxs6r1DNq5T4C/mrUHQhakk8xky/Nyk+RsLbgzr4c
0SXAmoJ7oyA7R82+nzM/psT0k3hQRzAF7Gz8Iwey0JSrWiTTvFHt+bTEVRjFq6HwDmPqZfd6tsIT
j1sO2u9Cy1YjJ2SQuAtzJPtDq1JAXJSC+a1lJ0TZ2IGH2a5OaXnuozVbzFXe4VyV/skryCvfSAss
bcQKC9ZxovRtEZpXu95Z6mdtnMwBZJY2LD66PrKPRljvcKnhEAltfYcYCkq3KSgPGzktQM6I5UDm
WO9WZuSgZtZOtrI9rhK2gxergoEqNY/dsDKv+Hwfaqt7wdSGnmZHj2OUGxsrNX6a3eRhYyqYDaTV
LgdS+wSTYWvl2Zp1INu3QJoWhQFnlxPSB5fQIapf7knIq2XUAiOufkmKMFYpzar0thJ7wnKfrQcb
qpv1rLtpuKkI+TLpCLa2FvgHzLn05bKHwyqQAi5DnLzM4+MQ8xV8uYBhv98uvIhsTy9jkDWIZEfd
gvgD0OWE6FtcMbWWeu6vSpxoh5RStX3uOB8D9vU1JSApYC5T0lBhPbSVXYCuHtudn17cTlEiaRyd
OAZIg0V73TtENSncGo9NPz7pHqQou43hHNohd2JHOZ5nlidC9BNxapgfHddsTmSCHPJQRUAeb+KY
HO2skZAaIfY5zpN1G0mLohdT0aF5gDD4QGvGtTajNWZ0joHgE6NgmwmJ7yE6RI21Y3+0avBsV3Mk
uZarKhDTVmbPBkP5JVV5Me7GIFlx7FRnAEfroS3uQA/y0//8zrWYQv7Lw8mzdcvigUgDGtNGd0be
//Ux7IeFocpmZO6RkgPOQywH4Ivxg83/+ceLRiYMwvKHq0/tKe+sJZE7ZgfI9ttumJ9NKXAsAXw5
NodTP9gIF7k17N2YoBgJGDgPueYfsHmRTijaIxdM7DxXPA/fXOaANFElk2UpsvzInfkZwcE5Z2Z2
KpOX2Hw3arthaEX7d+R4PwvgVccuJf4Wu6AzUJ9aGECgqKKebCWs63rDRv36fZH+fzj+v21CLNb6
v9xP/2k4fv0Z19G/DMeZXs9/5Z8bEPcfLPCUZzDGZkQOpus/NiCe8Y95WyKYT9v2XJ/75wbENIHF
2jYCqatbjNVtVu//2IC4//Dgrjq6RS+ARRTW/79wZE0IPn+7+R0PyosnHF14aGCOMXNe/8JxjTva
VgiR46ZHg4f87SCDllNDOsR8hsbzOjXVKazqc1VNe6s3l0y7mr0rv/XyXxNv1EKzKEzXg5zZak6Q
g3iSpFl0m5fWYXSbdt+k5qqu+3P2pneEcFtmJIHHaLrhkQP6AvKH1p0jxfoQVrG7zf1+R4jNX9QZ
hIAWnimkm0ej1WABUq66TILkSB3auVbhM5qnuXCH4Ek4aCpO6RwgKELb1OvVOEzvbWi99xQKbNSg
4V/rWLBsYH03yH0/xmyWp1OV8le0X4b1Oyg5nQ5Put2SuIKRc3SljSEy2Y9DZGzrnuLUXlg3ORnZ
lRGmbXTmk2ZRQe/BynIhiIbg+hbgvkMKBBnBQNm4Wn4RbD3goFXHkHwTQ3V/CDz/S9DK5GnP+E7l
hpWOq10O+TLDexlafrAiI2YuE0db6qkAF6hie9Umb7PXPAhAbXqFIZDr5sJERcNwV+kvtFU+C5++
SlW9NiRa7ar/aWfGOQdlmVv2pavbaMe8DmqZ3Zhbjljhxpeuv8xrp3+bGKVWI6VSrdn/SML4ipGi
21B9UOKhTuZSrG64KN25VtRs7RFn5X6E5kXBATZbMjiPSVv/MmBdHECBNRiAAnErU0/fYN53ThhI
O4YV6rHsSnWGeEV4JSHo5yfeBkLMzHZ3Xg2SmkamdbvKZu3C1FusqXJVKzaNh2CYjD2wbAtMGduY
Wjc+6BdK7iMjNyxGsEeMVr8VqmNEbln1JRwGAqYTtUJdOK6a1ILQwCZxY47hvXOd6GFmzKnAZBUe
rfgQAn7LEi25VMKi8bH0BBr0BIYereVUqTrYuQQClwUtn2nTaKheFEJPqvF2QTs5D10A7POzBLMZ
csY31lFDZB9dq1sP87F/6L4C2aKetNZJQJrf9JHDZihftZCEV6TeyXgHDJc9zRi4SuJYhs6b6UuA
XyFl8dYX3FtCf9FTBLjf9XyDXJd5bX13SUHcU2UKe1NobrYWztPoKrZDijBYMKFfupoPnNjGGp47
rrs2DDhaRUh4P2SdX9K+vJs6QduCQ85xdOwPx60xwnUAj8m3Q7s3W2MhNP9Dq+0PXfJVNYXhvK6i
XQvNXzYlCTcZ0Oyp3cKQ0SKNdBut8nB44Gco3S+vsLfMBLCgiw/Mc3B2kR+Z0Tlue0lxCp6hGi3C
PPoFk+89b9wDnVHFQte5GG0ZPNCcRRqK30ySPJfJz17O5A43vZUtYD3Pb9e2RpCYfH2CD9/td4ie
KMWSGjSyXse6EOTPi8eWhPYK2h7fH/GshZfYPeSTgAN+8BQExYuRydlNP50MV+Yb8kAn007TJUBI
+i6iglORjAtCpBUDj3tQIGhPrh8cOCLFq3CKnVUz4z6z0Hq0GIusqAepjkYDH5M813jqbew9RUFG
2EoSfOWxv4v18meoWqS8Fooau1hzlRKMOHVl4Z++/wtAERV6htav1VAf7GDwty0INjOWv8KqvRdh
i320eoJ5sA2gZm+5H16H9N5lw/RbTt5CWSCb0OGOjj0XQ/ZoZ/Pm59QGow/jqWNU75FlUo7/FWRp
fZk6+YlZv9nomh9vgm5uwnRLYM8mEXNdEQ8F9P3ugIs4t3F/Evk47A3MJ4vRFdHFDXpSE9JND+yH
11g5wg9QY6cEUtnSIBxxASs8ICE5xBDGvOGpSnJI2NVNFIO5Kgsr3YYTlT2oKMlFD97sKSjomIxJ
iboa0l2nH0mmbxUDjGM56u9l06bPnJNXzgOtPsZX0LOlTh013Aqw13hUma2bhjfs9JGqGSHkrrW8
kvpRTiMstF91bU/XmkVvTSFIuR88ntdDxU8TA4BYt6PtH33NuNHa251IU9zTygAsI2LFZpk4Y1no
m9bR9C3PlqOrMzdDYNgqF9R3quNYZJPZzpRuJpjpmm/Guwhf6/bImeAUGJu5rZdygjK7NSlVMC6e
RZ2YLF+ZCBJ9Texd48mdVek/5eRY25xux4XLYfU86F2wQ3UUa2FwfK3zt67lQkXjaG2JHRy02DqS
0qQO+OB24g2aUsvzDr9TgjlcYl/r84tMh7XpTM5GFT7ICrt3Xmom8VUtfgyJHC7dJJ7qOszPWt+x
pMtk1/gQQklQaRe9U7uuFvHVVaDUQ9h56zJqi6UeB+WG4w4g2o7Hjdd4NPrk3CbfL7UJFHkYam9X
DlRnxKX96YRgxivH4sExxdNeVgiibL7jDb75YRtm+V7XQufO/HLJvEt7yaVg39EEa1L65cavUMI7
IrWbfppHYPOHUeoMW2Zh7ornbLrii1lwy9xX/ObZme6dgfAfqedYGJi9D1PVe8idRHljE9GDNmFS
J/wWGOCZ7zJlK4BH5OTS4pFF0ye1uUr/6mRqc/pgzKX8yMTtpU90YCfbVCcYpzhNLewsBSmKwZ2e
EFZKWzK7Thn3pMlDqgcP6Uaf4rfE4TqYA2ZxUPdDqGF2xxUPsXsClLeIjfpKXWu0Up17m3SGtgJ7
RjONxBgsUriOS1qbmX2zjGpIj1F/5jolLESBvsIP8hLDU+1l+pxsC7vZQVq8ZlNHEZRq/XUNDIGo
YS5oSHbqo03kCZxh9HPwBxBdRGAd4L1LVVZPsEKSDUeyrD7Bkn9m8ovwTpTPHoKeIqueqslWsNXD
fr+ozAkiVphgoaurS1YSe9dMz0Tu1qwdKYtt7GjHCBzQzSAMR+aIN2NoWty/4bA3c88jBZyCaBos
wXGJRLLySp6xzH6U+CQVWKzHpg4XOrS3k2JGsvRbIBPaNJlYkdN2Z7O92HhC+QvHxxhRaS5iwGSv
MVVkF6qlNkM7/U7HjJZoiuvYNhUC/5jDMi647ac56+jK7sUh7EwoCjZA73l7zy9PkAEeKBWm62WC
DtSJJ58MHmfvighrK9SyqGS8ruOcGSPOiBtgTHsBJiFaIWFRTdjW2jFNo20iuveMImuCqnFGMIfm
lklY0IGYUB1japl7mGE/8ha4d91YxyKiv2GsrB8xhfcqixKs6EF78pV4ICupHWICZusy4Jya+pO+
NrB9rE2cVwfDd26Cz/FblHs8EmzAk1x/AArknaKItKEWte4HrcPPu03E9uqLucB77bDJd21Zr6fy
vSvt8fNjMtmemUb5Tlyfh2hSaXfq+lLMEHxlkNVMQ+jMZfP8qvtDDC+v1M5ga7oV1PiFGvrgV5bl
n3Y+mS92g/6m29XaU2PEdj4Y3knqLgzaYR/c1r7QKNaeKX5WC5nSS0vVknbqq+jREO4XT8gXzRbp
lYYiZsEt8Ba4jg/cq+aiwGr7U5DVgpBWfIWORHn3g0VBYc0pqXoBm5ruX4Jp2mcVt2caY7znNvHb
XVH70ZYnrr5TOE3Xvf9kNk3/Uof+dDEDkeHfmexXOoXjLZ3IVBJ5jIx12Tx7bsQ42HK1deVR0JBH
NVFHJeodW4RgmeqNuEfNZJ5Kp2LoEUfizs9+kXXoHvMuOulVLp6nMRcgcKKT0TkmNoVxzjyPu6g5
pJnXn6o2+fAGoT8kMjDWFhTuFdNH4vxl4KQrp/PKzff/9oNsOtpFf9fcpF/VHPLJeI3edcLQch1z
LT4SN70mtXzxNcvYD6ORXklCJyvdrayV5rXqYhV+s/Pq4ksfU3X5frGpgujL4NomDYeqARutmopb
M78wkgbk5C1xcUMScCqiXMYgcCyI/Bw2JzXIa6VZJJ8qhN0sMR7ogGQpygjaioBe4bhOgS/4Xr6P
PKPZyUw5WNeU2rTmFFB4Q/Y/5v1SmVAUzdzCx5AsOYWy5FkaKiFEibtLrnMzDtTExnzbV4dqA31k
kzMUTfezV0sKK8JfRZqz16Nnq7KoIHFLz7iBTcIhqL9UgTP+QMsxsvxCRq6lN6Q+FHG/VF1TvDqN
7y+D2vlwAfxszPl3RRfPl92b6YUVzTfUA7RffU9Gp9NYvANwc11bWGuRZs22dvQlcHB3Yw9+uxTO
DLG04mutOBZ5VZ4/e036XFmElSQpjHWCzvVpdp9QG8UBqjud2FFnHXww323juAcLxAwNGRoZHBJ5
ibv1fbo60tz8kgCklhXq7ka2Puk+0QIAnlyGvPnDAApm3XJ0sCJv2UA8wX8XohhjClw6KTQf5aTG
AR4Mfqq+HEDDOY67aqJHFhW61FtpLBmQdWQS3RM1U9ZymDx3h300XeQujbZFlF0boaAk9pzAnfJl
KDP5HunBu8av4LGKpp7yLCB0+tjpH9Tzvtpm6T46qspPTsnl1Txf/6Dj9lnGgXyCsut/e40QDfnz
HiG2zFLFz/moVOZ+QUzVfCOMyqN8WwDkv7UE1KuZX6KJ3CMxP1yGClScAaNbuIW1SRUC7GRYtEvU
LzN7DSJdsZSmxfcPvWjDfYyO3Dp3Wpq2YckqYjYDtkEJ9NWJmmhbKYvL5db5piEQ9si0gVCkr051
uiXEMm845YVBooOd2kvWEQ65tzjTWzT2Wl0cNxKP5TTtxnMs2/JSm1N7iZE/NoJQNIekriGaBzvL
KVp75acutib8//cyjq2HwqOeUEcNb43XumjMoxcj+rs+Bw5W4YesxxkJi6vHfQoOptNdnmzMRo6K
UsNjA+mdSDKlCM4ErLUzSOGIpJsY2psEEWCtbV29jJ5NOWKFMtKngFjwEMlp4cQTbKu2G5cGQgIa
isJQWgKrruxW7WUjqI1WklG+ZHuWNtlTWSWcwyZmDw2bDUgArdqOuQd5PBq1s3A4Kni9a61EiL9B
0Cp3Re7KFxGm9k2pRrls4YIiMXNBDHa/MeVdT60evfEer6L0LWaxejTqzFzFMpihxPBtKDbGCFeE
50Rm5lYOw3sX6u9uZMtVnXj3luDsqWzsZ1aIeCsr81x73P61I9stAlV6lpH3wNywOYAw+wae7gPR
3aRRFZjoUrICVhwGUD0GwndNqthj5MWTP7r5U2aVoOsveTCp3ziDaR0gEGtkSPvtWC74kQMGKT05
O5fhgOfbv1LIIoly/Y1ht/i3s7upmT+qZnof+yzdDGn3fs0C8xM1aWsA4sXSlDHY65nVu8BTUFSW
lMu9d0VKXae04cnk6e/Kq0JSnlfAl5+9I5tLUWFe1ABPLDQOoQeSHicq+aKXZJ4JSHrZwamsYnP0
NnX7APsc8lRifZAJhAcUY0QcUgBbxU9SXLhBnRA2Zt6cHaur1xpT9mNidPEqaCK1bkgu3kcr/TBs
3HeYbfKdzvP5RLzSrvxrmnXRLdAg+6TzRKYYS5oYrr0ssieA9fDQJtYEwFg5T3d1syaNf5+I9Gsq
8hdis2Kdlho93fg3T+780rd2evr+EDfbLvb6ap0WAhbl4Fg35Wb7EnnpWHrjvk1YpGNlOscBojP4
T6Aemal3y7bUFetlkcHD1Tc2JTAXLzTstU3vz4b8qEPQEAZNkz5UFGY9mS0o1coGxickjTVm4v+0
BKWAnv9SWZX6hG207Uai5tMktUPkqeSpTOo3O9GHU137pxxCzb3sEFFa+7kz5bWV+C0zkOiEHcTM
9chORtU+IxNMJEf6cM2TmXdZ0WEIVmM4u2Oivcxsgu5D1r9KOcEH0kDH546FA8ZGWykLyZQKmv+m
qyznOroT/Tr0T/lBb7Fd9qwH6Wh7oQ/m+ftTMaBriCN8nW6Hh6O7CJElZFnzA1Uw1ZF+WDy5g6Rq
sp3OkZaIp7HEGWwCUjDtL2A/H0ZjVDsrTLE0ZLD8ncB/K2pyMC0DBgoGY07x1H3gtOT2jiExlLij
Im0WYwEImGb6I+zeqKO+zyvnyq3kwVV6sSAviLskwu9PeDX0fyqiRovU95Iz7fLUzkbvRtEXy7Zp
rDVDrMJDzUSFLdiwIOq50c86hPZXZilTDpw4ZxM+Qa0zJ6QdbUmdO7mWbFi0FVkKPSjephchS7Rm
ArTLgmQZ9A1Gg+QXQxg49WcRdyfpWjQuCcGTaMY1zThvTWBNz4itZp2UZDjN346RPKbI2lunmceB
82nE9Z8iSjU+qlTg1GIexpmcaKwMXQwhmNw742NonOFY1zpm8PADF11+KYFZMIG1UL4C5W7K1GTs
Zo7EONzm0x6N/rku/WALVoA+rCTfiNE5W3ZX/qrRFikIt38Po1wXg4tEZInmMoUjb8BevVaR7ayd
4ByHA3XB+lGPhvgQc44hNyXlOgRJSaWhNxx7vflsONvNioh4Fz19m9QYaBjvBtybJ897s42mf3IL
hrJpmobPpN/0ZdGqAcrTWF2D5EXW+SKWX2RGTi2Wa7bP8UyCNHcJ70ywv/GB2RqFQKb2ELp0NEVS
+6ghlm27kr6opvZWOZ0fK77kvEeZbpbMfgQhRK8Yv5c/pb9pE3VNFit6SAEJgx0BGg9AovRJf3LO
DUyxG0ADZMQiADV/1D1otYJaHtW4PHvAfYY4L13bJTEemJuiKvxDLES4HDhp7zontXZ6yQ0UdV5N
RZBHgQPNDEdaDYgCcicOjfZmm9TKL7jXt4HhvKtcD1BeO+3WKawC5TgdmPFRaDbW2tWhQGJB6w+P
5CDLVgCamU+w/VnZHXd+H9Zq2UT0myWxa/EMVv2jQwiMnRCIkqoSXLYhbFep0embdLAkEwIYGoJz
jl6kyY35+2dcOq+uFBShUTG4hQ2dPQMHem7HPPxhzNNnLfiB7t+fUDv85yYxnhqgxXk/Tnve5/Ia
98myBS1/xQO+nlN4TDNvJ8a4jHBfhYiHa+9Hn1nXPDetDeu5zpJNSXnUKaWiMglo583rvLg3nb+h
UQAvGIdlMBLNO5EmSSzMT7aGISOgvMl7girwODXmtHbo0Fsrwrz4gpNuP7qmeMLuOOwVgxOQJp65
QqKRW92wjnXlFrc55vxcKmBrRmcAt3fdRQEZNXaSgnqRlHy2C8kREgVzER0XwdCG9PFQBIVf8Tm3
oTmQrU42UChLeKKmPOjz2YrhjPo+Nh1ELdY+Ubibu81a7KhhykgEqwnFnIjxyGFbmar1mPVs55w5
dt1hzJUcxYciPhjlE31XwcGT2Plz3aTtd8B80enn7xcx7jQrqR+o+dYowaaDLQ/2fbDrIdvBymrF
Nm/8p7FmiUxsfpQ/XkKTH0r1DjiWDIp0aprnFgdBIH5w5iHslEXu1m6hr+WVXZ4ykF8NrEB94LRg
gylfJSzcJzaBr/xUOmdqvrVB6w+ERu6M0jiheO6y6kaOZs74EBXVQPcNE/pxoCLSnLdwrp9FWBC4
UWJiaGj7Imcdz8QyMyp1wIKeIm+gepSuwaGgQnXFO8P7K7TrJ5nyGOtsgi6lpUMNgNaaMSXbTnNL
kcOwhSfTmtb113akcJt0eXRrFb+1wjYOVdKcIxqH7rQDJg827glk54lu9Iy+5HkDkNQ29jzf/BwH
6hKU5LshmGAxxpjy1ThZ8Dg5b521rtuysdx6sbTf8bIvAJIeqLo9yzhu9hE01WUCOepUizylkiUJ
2YeCRzR+D1YxJpBEOaBPDPZAqhnrljPZqotQBfwGMCtZCiJpWpzgNUbI0pX7CTrTWaSudE6E87N1
MMD1xeFpLQu9z15ph0UBHwzrZpTaR2uC6R08lzsKYuNT0NNKy9T3FoXBGXs4Dlw7bK56WAHPNmnl
djNjPIUpOTdvTJZJI/tzl4QF/1J7TMFWN1ZfXao+ChdhnAxnaH8hiL0oQGplusSqfQlrB+FldLp1
nbwHaRY9eThi+swCryQ0kDiqo08uZlSVk7Tj8VQeeANWR81z5tiRTvukH25SRBPcvETnTDXsJoMu
BA/P+t3Pe3fFEum8EKk5THqpfRUROHKdjeumAla+Bk6M7q7VyUEXMa53ttEU/eKzUXpKI5CwT+Oo
vaKHZFtkmncD0849MenwStOSqYSe1hve79n+G5sejoxBJrM5ta5kQ5H4urM0Q0WKoTH3RcsDxY3n
UBle8CUFx7P4Qili2LcXWQFcTPy8Wxc0SK5Nzh11ksUnt+9oMGFMPQ7NBUvYdCD+aplRc/KmFvMz
6TGaO6DoOEPyBhZ7m+nuDva8t+sjsoDZQJmRAQkw1z48v3tBB6TZjV1ZOOgvSvkfeWjQLCSodeGo
ZGCt3TiqNs7NdjLC9qV0ki+i6EeQ95QxE2rcoP+fjcjpqU+38l3TEls1pDFsRMJ2R3Rjzy+gt09y
INbpMnqIU2aGsOCupekVV9d37ioOWhq1px2RHfs10lld/QrkVikMH5vW8OUYRvlozS+OFnuryjKh
e7PzhcPnHEX9O7TieTJY9DfVaMGSLSQMLiLAiA+KuUU4N7skpBxTc2FNxbXiGpxVqyPBWYBTg/44
pg3hGxq0N7Hd9wu/TEKgD7yJrd7plgSoqA6dInX1GtM6oGLJjQa6dom3K934gQ1QPtDBqA9+s1We
157os5EwkDfp1DkcVk3IGnMMEp3D2JGRIAoVxg+xliSEISz2mv9O3ZnuVq6k2fVV/AIscAySQKOB
PvOg4ehoSEl/CCmlZHBmkAxOT+/FrGvj3upyl/3DBgwUCqjKQUodMob97b12O5U/SiKl4DadN0zj
sG4ih+SJfg8EOmkUUuxpV/vGN5kt0IlJ4dfecYZHhlNPZsHmNhVPQSxugrBjYuS/Nq4DlEMV14oy
8bkbJIcEYN0Rw95Bpa+K52flLeaykFLWKCpuYeGiCinFgoPlJuXIVknr2U4YNZOT7u05oH6AS1AL
ARbMwCYzzelodVy520Zs+j4XjIr7fuu2PVffEOWtC1JS2fjVby5znCQXPydRPsAUUGhivmXENHYt
7FZRkBhVnIm07e6pJwKhhCU0M3r7pAC74TLln1RgPfL1SxEnah1V3S/OMUTN3VVnUy/b0GraMTSI
CqicoLuarfSjL2LlG0NUHzoE0lawyLg5JUDRAAA6cxowTAFNiDR1Q0tqgLsXGdAr5zYyRwLX5bNZ
TneWGRDSn5bG+rFZOz0jJ6d7dGrnBaqvpHtFt7DvOELIdHrLp3ZLoQOltHb0ttAMYcX4z4kRDpAI
6c6J8ZZzNT0D4gajKF9tmgwLe9PzTCK/sLg0U0ITrjdNmwBlfVM79bdpkKTxwxGHvWHdgdkjN8Ep
SSq9EXX7xC8/V8VonQzFsCajmutFOh58KAonr05WKTI5XP9Kxxc45H31AD91kwYp15Fq/JrY+25D
Os9vdZozhaMCxOgaUM9V/vk7wBL1brzB+lduycDVd5LI4F70xNXAxs/rJOQtVo2p73k42htsM7du
XPVPc2LeIeue5tHxLnEfQbAPAvCUSbjOC6UPajCMbdVn2PG6AhclvciEafEXChgyD56JeQznLIXz
8jL5wXBy7fa9E91zs6DlTNd4jJ2JHRU7wm624D6Hbteeescpr6MQ13qIorsa1NqWRfkxB4uwztI+
RlAxuZb45oXLGZuSJv/rtIyYFvZeI7vgAjWuPk7oi+Q6ISU0BEi5NlRP6JjmloK7ZK677bguHD3w
8IIFLiznlWHVW9KOh9Yy1lXwEVK8p0fvJYvTW+6+u3KqrlQHPCRwEXrf/VRoHGMk2KLScSWd3t7C
lNiRxY1hWqJRSkEJfMvP2xE3Y13E970RlKfUIcrKwPgOIPLS00YMkojCxgl0daY9CXCpND91OM1n
q6mztdDk4bm63nRRZSEvdtleewyr2pRFqOHLUIQzKdZDf96IPLS3rTOFu0IWwWY0vI2062YDR+01
4niDItNncIGJtlhWg3nZWLlCd/GazNx4sLbIjQjHCVUUsQR/RB9HRgUH4f/QuCd1/9jUeHysiYk8
5cDgyZTM936ffeQN+3qOsQXirXfLOGqXVbBV8S7EV2Bwt01AttkqUNT7bthDsPQOfoMWM8X5LaKS
sI3ikXNSbRafsx3D9UjUhWT9uk/DlCtBjRhE2jngkmclM4aM6upDFsFka9+iC0JN0BA5esn5O+34
06X5HUxmeHYN+2KRxD8HfdvtaAmA2mE653kY9IHZ6gAzPpxvbPJDS04z2lUAVGWZTbuQHP1ejCar
YVMJ5nPwJSb5nZDlf5KO+YnbR0POZOKaKeJwnWC3tb28fYHorli+aM5UiiIuGibCGw+8he2VOddR
or1ub1MF5tL21aooO/scyrjoRId4OeYOPaKLbgluohE+zeWr20HgU5F754nKu3OW/4K8jOawRInj
tN8XjkGwL0yxdM21v+9MMR4I8A4XbcPES1znZBkdyCen29G8wg5UWGd7MuJvwvBXvggywICJQrtV
vsA46M+6A/HR0rj1RlavATTqOy9DVrOxxukqGNX45WFRoDLxrNPRO7ZlwLBdObfpAm5G8a8oDgX7
ZvCa3eHoehBkmDbCUOEm5JKfq5xKAhTuVmQp6Bm2Imb3tOzokX9FdzAt/ZLixFjRZ3D1iiXgy3Tb
FMGzMVPPzBgpXYcZj23A60xk+sgUV0GjyKpt1+jPxCdxNnDb8G3FezSa18HKX1o5HDPR/cLEiEc6
FexOX8D0VnPsc9mHZYjlSh/zsis4d48BNR5LcocFv5pYF9LZ/paZ/IbTwc1sTE+1L49U6BW7zpoA
Xzk1m1AT/2jAAx25v8B9W0xcOg9WnTW3mzLtzHVddsORe2Z2bkcNVySuz25Ow7WVIif1xBbXJsdE
+GOOcxfok5h/IDJT1NvS6VJ52c/61hohnff9l28X72ZjXrsq/clnfHIjrGm90cK8jy9sCunCEIAS
4XVq54hdzHAPpw+dreVCUoDqYprc1HIXF8SML3sl5ReHbhTwEkeIkBC6JbJlbdtouhTKmt5zhF9w
9glhSWAKc4RL383qlZGUMCFqlKvU9wugzpBMfAvqGCiFUT+WrcdNNI+vUCoG0t1cxmzFGNmnGb2L
agJL/nR2Rko6msUZo9sMeK1r3A2h99MOGmMfDicj8PV9k27zKSrA2QxXDC3ebWgThKNKPZwjhM+2
iW+UUd2bSeufakQAbOT6BfIpFcW+3A82HwOi/W0hjtA5by1sVGM8oXIFoHbmOFvjzqMCwhJ78hYY
G5LBWE+Zc89M9RSV+U1ZcVLjyMu+ZA67KonOYWN8BFLtRbUQ5kVwM6Q3OM4MzFZRcxZiBnmTtpxk
cA4+0Xu1CsrXJAofndYc72njKM8EbDjekyIR3Zy/+xXyqgz1qz/XmqBf8TpJjaOP+yxcZ6abmhbB
hlKHlSTnsWTV5L4MbGdrANctsgZqnC3eRu2lNy6fPjfg/swJGTbKUjNKMmCO1ZMvFR81vPmOyRLh
20OyCGbUfoeczkCLrqmpauEo8Lt1B36PSrOAr2+4EWUrQbmRAXcKjy4Qvu27uKx+hQtjZgh6OiQk
8j+Hnl09JT9Nfx84xe3gMuFJwnRr0tu9arzVYJcv+eIV6yoGxjLo92Ok+WJ4XTkK+dWpyb3p0MH1
ROes+nVp9/IBIy6s+Cl+MH27P5eOh8ssScQKPyedIWNFeNetOUrpflzD453gKvBCSi/9xJyecY3t
KbeJc3oxYFldZ/UxE+0+WxVcRSyZn5l+mnAIHIHoPeH74IGOPkhHU32g1cbog4oyb0YOnFIwJJ9K
6V1Crs5XeNfkU0mwPyPfH6eqfUozoT9t5UH+SbvtYFKvmaklR9YZw2Wgo3L0zPzWEvFGVuCfkIiO
2nVeJ9pmjuxy6Tbq7ZbljztuIMuKmDWJIO438Eiy5NUoFnyCHpl2zTQ3uJQS2GwVQWpfzOGXM0cb
q+n2NCGX6yClZh4Tw0dJpWbYi3eLHvEVbC+okZXJG2hRUS+cnSzBsTg5plKXRPsKqjAjZgp3u4Qq
1NHAI0cunQfefq5mJ2Xmitqjs2onCZqtwlDmO1MG+yLBeKdtuSnFtC0dCKphZt+bG/KqLIuAEW9a
RGqeXrTPonpCjXvse2xMbsy6xPgSaK6vSUr00RewBafV9p6zwi9j4LBnIiFDuZLrnu1yHVEXbZ67
pqfc2MjqTVAnH7LHdq2cmjGWwpVB6/AIb5owsIyQPgI+1qp8LlQc7Zt8byLgHSyJQ4KpbbcgddOu
/67q5mkOMWNbjIR7Tk4AvPSZh4Xi8uCAAXaEW9OQXW9eQvq24hGmD55MYMScOEZo8kEFd5crs7Mq
Spq2W7nhk8v2iWf9KFgYqil6634ZkfPWVBBtA4qhVrISD4kg481GTxncu51gVlUm+TGLOgu75oKk
ouD3APd5CrmlBj8L16TuJTfXE0kRkj3JHVnQjh9kzDg7r9p65bZzxE6dvgzedEohUDudohaKVD4D
HXp1nUQfja5/NhPt7opRf8RJCJ4VZa6r2jecg86GLB+2vlsmYf36TxGDf5Les8gT/CWyAk0hdEIP
IJNJSTrRoL+69hF6VcHnNDOHbdvtZEtaWcAS70qJ34IhiyuFtembkMmkaexF5uSIDNWPCBOX6FL9
L+J9lv+fvh3fdJiagLkWvm05y7f7pxCBnVjVHPnZuK9cVLEU784wAMNWc99tY2T5rauybwZfbBZk
5N2OpkQVVHujFd8+wRioTjUfHfWfTcQjaVubf/Hj+k9px9Bfog3W77RFyF7w1++vJsLtEyOa9+DL
FPAtbEC1C+sl8F06O5qm3EnUvpWo00vH9CGDLfY6+Z92WrPV9CPRGulty6EZsAzwRP6/jdYsGZ6f
VT01CdbJ9t//7Y9Mz5JU+cv/gNsD0vFBfzfT9bvVeffv/8afxB2z/M7/3V/8Awz5r1IzPJc8A/9V
dLdMPz7/Gtv9/Uf+QEqKv4X4ZQhREgFe0JHkSf+I7Tp/I2LphAGCmU+yJuRX/kBKOqRmQEa6ARUS
trBgR/7P1IwdEvbl4+dP8s4QxLH/T1IzvvWPiTFiw4JvC0uo6/Ef9x/irHEcQxcngLGnxJBmmMIM
skMMGuQSNxHs2WASW+rW5aXEDnmaelZA3yVEX1gZFBq2F6pderN8AsvA7YjEQ3SCbphuMj/P121M
8K1gyzgEeA33us76lbRAFGZdY8CGmON1iNfss8vbYS/R0HF8OLOE8TOke4Jr6Ql7d3WRRgKZXLnJ
gACo20+ZJM6BMX+wm5vSvo/hV2Hxa8P3WrjxC4N6uQ8yLZG+AzOEX+yGO2X59f3sFub3FNKKTBFi
3HzRgFJsA3eUCa8JDrYUHBbMWpU+DQUjoEp6o7Nq2yU6yUzQPeXDON8amSjPdAvqa6JBiEVYW0hX
gig4Trmsnm0qR+4MSkk3ho1hYlXPlUqxQCbNMpvBKNO3MebeMacexkJY59ucV01tvRpwEeh10sm2
qtMJOUd5Rw4GjKox0WT7DEsuQkycbIYmdn8S9MMbMLLfRq2DXYWE5J1KEG+5lMTeo4uj+taiwGKT
m0yJWy3UqwAczIltqn+KOfrl49v/oAPxnarMollNM9urqgtgIktF04UUUPjKMBQGzTCEB7OKp1tN
4+NXYBcYrHgMXlpYEthrwuweUIVxKec6QPFyOaDXmG+Iny7uEHIt5l2XeeO+zfAH6ciNb+myijDT
mNwO0wbThyyb6MghdcS3bLU3Tdvhlw5cBvWp5phINXW6qhtDbguj5lIxWUVxiQWMRBnR0bhSkER/
DA41J7FbqR+GNqfbuVOAkjlNYC2x6I/pOkb41FIR/aF/hsIQfLiHuutdPDrt3CJRqnAHnMgmQutU
FASQBsjdDilX28CtYaPvWpKxT3At+h2msfxDSINLYJtQq4baQhEsV51HEFBU1tE6sTYmnBw1HdsY
ZAiUH8zB4C8Lu/zqutl8b9UunRlD2ZykKS6qWgKleJo8fL30N5ikSyLbf6pRX/deXoV7YTUCCTlV
J4whzUeWjFO/QusIHgw1Ssq2YWnwXND01JfiMsO5PtQGNIqGVMu5TtIlACwzZ6d8Bvx1nAarIifd
xEggPUVGQb2UrdCNeMYOoiOMZeBSq9cqccNrikQPY5/KRnrCik01ldbZTEmTFnQOHiJKHCw8v4TY
6tSOaD+grw+PbkCCDqOBw799mxXYuWmnmtZkCeYdT1G5DayJI0XaI0utwsHHw+wIx9tyIbH3czCW
NxzwBRWVQ4gdas73WmTZA/MAvem1IXcY4CAQ1h7BlYYfflGP3OX8Jl1uPFVx60I/+1ZQT6CX0F1T
uL6960JanVizQHZlVfTDyTGjZ5ODJhIO/cmk5RIk5RCgjrjoRK0NN9ROBkZ/QtXY/VGYV5UJVnQ1
EKeu17i6IjzsU15vY0BPmuFzID+iwskPfqhNenH7OLjP3VYT4Z7qUyby6kj9pHM/mFE/IM8n5TLi
9DhfM8Z6bfA0b5V0s0ewkBQRWxGCflQwtLbLZaTQTR6d0ha1wbwpv5qZSo1wGnxIrV1/3zuK3i9V
pujrXVmLtTN6zOjnrryfB4RYQg3BTesjN2a8Taek4m0IqQl79Kx0Xo844Jkhzv33PFRmtuox7DJ4
JJBv94P4yFOH4SE1Zcl1AiCSbJous1jfce9rZvIg/ImjX7uubW97xDGgMumHaVHhV6L0TpCAbqjB
NrhGtvKmMWi1G6vMPVYjKW97CpOXrG7ct941A2ftZ1ZymJSOQKoBTcX8TVDidZx9jG+M/A+1Vs2F
iFj3TZ8e3toW5gVichtek5k6Fz2k8x1z9W5veyMDpmDyf5iFsZASZU8ZKEd+ro5M0G6aCsNPHi2o
CN8ABvfgxIO6qYPvctAuQfcgfjbcoL1XYxYAtUOr8LqGHtJ+SDqxSeqeH6AELveInRuqWFbpx4JU
C8UfYlSLitHPT5CiGKaQ0ofPM/c5mDhV4hAa8kQ9YJqrbuoxQvrsc8NdYXcj+KhFugEqydGTE/FW
24Hamrx0m5kBwUYPMBYr1ZX0Y1gufUxN9iV1XTg3URmTSMJ7UJ4bnoSDT0CpXjkkYQ9MN4JxRakP
WcNEuf0JTxZSZZtVlzrHYZeH/H8tcKaDzjMFUgkIKFLQIPzPsK3tGzDKFnZbOuEKhihVwfUvNRHV
LHPrlXCYcMp7dzXhpV2SozNlQGbve0bnO9NICELFUxu/W1ZKDDKUQIlrVzK6ldqiLFzR3YSY++lA
Z7qZZjjqq6433C13hfLI0frOcSXFQ1lyNsaWvrx+cA5qbs2HoQmmx9CRw961fOOiAxnvRrqFz7o3
u7XK9a1I2+qUdZiqdNhGr6CD8eGSpF1P5dSeeRgjKg+Ef1eMCLFxUXXP1JAhQJCMP2V2VJ1tX3/Z
nMHhQUQk0GfIs47s4Nt1yMp5w8iLi7bUmwRIPyE7dyZdKBY5dAqC9r2xve41d5PsIgRnIZ4fW334
bhqQGJ5A9lSjkbDqhNOJ80S0RYJaoFS0gaHkgqbHthVdsXtFRyukAQrSrDhHsVFfjLwFLtCV+kct
O9hSSdC84UdSaJROhANUKGOfqkwdsmQy9jInJzfEIRWRuYI6X05SPZgx6O2RQwVj+Hh68BHfbivP
T44TeKEdByfn58wnSVvmaN9FHcC60rSi2ywq1KPpAT5YRfh1rpUn5k0OXfTWhtDIA2KUxcfEbBI/
DebWa2Fq0ixGST9plyb11pXkRSoMRS+V64U/OGzED5iZzT3hTnqNqpBhB7jkvcatt8GwWH2CHhMM
hzJ9hUg0I54X5GP1MBwjy2Pdtrj8ZSrNH6sB3jZZFzWtotItceHkoMnpAFi3DDfxDCETpe6u9lPz
kKdh/KRl5B6MdhzufIitAC4jjw948J7oHvO3TCxmaudgGAJAguZZ5qS56tGJdpaRWZ+mUchTTIzr
OsyCtElr1w+E9Ibn0Is6ulGG7rZAxnzx40BvwyEdj3Ji5F2ObU9pbDJ84JaDYFI2jgu0O2n0o0nH
ylVqtl8SAzkjBrLj/KRSiuIB1LOag6K58YYm+0XI2t3Ng4UbLW31ZikShhwpTG8X2knIhkrtIJbo
ngaOmANrm1Y1KbhYv4cJCRsMreMhb9txYyWJ8cPwm/6VqhkMwMxsYpBgM+tc6XlLyMqgQdlpZPha
cxO+ToHD4tHl2qb0A4IURoJ4TM7UAonnwu+TY5mZ48YFYgvh2Z5fa6+Ggek0/ErUT+6nG7XtHYOn
8TasGbXUc2Cdl6oa6A7TuFfaBzNv5wbp0wirjgll9Y6/wtvOkROyOg9mfUi5WmUrZpXxKRk18xzF
8TzfVeE8vHhRKFKMiwnGSQgbeLKxgDRsYkkz3vlVH9zMCK2PDoU+P5uonJmGSB8ONFbIEXsg50IG
GV5BFXbj9gE4VuYEK7csmXNg/b1LbIkPbIqJEAwSnnYKbBjQG0dJbDYWUBTLCMEtz9VzxtUK8aoU
GoFHeDitSWRQvULjfVaydYgCrwBIbnFtSizMBWx96t8BB7UmHHhdO+M3z2EckyO1mg9a9vxPp5vJ
KGgrBApsVcwHouFh4MRJjyjqwqYWRnzodVI8eklpFqRako7TVC6sew5kUI/JA59M6RRwCCZrYxmK
zdz1mpuhtRRcnDS7mj4dTGDJvewFT0P8ZCZefPAgiYEHZkGiDZrlv3VpgUZbb88VhQW3Sevo97Si
O4CiXNBzmZVus0C0AY0bfXbi+N7sPG6LVK3bEeG+qhUPYdyIl0pB00xSKR/+r4gO/z/VWJiWaQnB
Vfx/LTv8R6PLj5+4G//bpfn4+m7lnxUI/vgff8HfRYgQdAfiQ8ghyvYsGiqAkf1dhAgt5AQATzg0
kBmCP9VaIDRAtnHw/buWsL3QRyn7g9xhi79RtAHinjEqv0EgGvwPAeYPxQ/t5u+CzD9RAB0LoeNP
EmDgBiiAZiBoU1lUQGH/gwRI2bdGk6Mw3SJpMoE7zNWBdMiYrj3PoMY8H3JOzLgZic4Icpt9XTJa
6Ida3LB0emKV6CjauYPVvg+T31zw0swvTQECeDXmls3dk+P6Kky8jN4qmsPidZv7NuFtTW0UW5rj
Y4lNpPWaIVNQxCydAX7ijDJAcZvu5m3UNQjvDt7EhHnbzGQudtLwrmnzbsJqoWFAyQxFkI33tgyi
6JEigQFL8UQmXUdKXaaxIs/DnSa9SEv4z52MumgVwx/6ykJlnzw5dCCQku6pHTtmTD08cL5LWYSb
NE2S+yzRmj6fOG7fVCUYpLsBbyZWzuZ5GuPhm+N4GACwGIovPARGiRE3je7HwnDeuJbJjyIZog2L
Zrkt3NoRTAE8Kgdb3+sxh4wIyWS+wJm3YTn+AvSjp1XQQvPd9HnDqmjF7vQwAi37Eea++1K6qr9X
bSLbzWBH5i7mB3bEgsdpIWP6uyrrqnt0GwP/LbYfmi61jtb+7PW7yVfdW29byZNBgcbLHKXRi5o5
VK6HrgzJs4ihfyr8BPw4TUkXX1rp8xAyLVkzQy/PAfe8NwjbkhgaB6QbHpFyZ0HOLNcxI7JrzRHu
ts7C+Ow5pnWUox1cPLheFCwpDBmrccrJvSqD733lBIX5SyYmXaoqxka1cV3DvZYcD7htdt38WsUZ
V8uaoQVtEE2kfpK9mC+0kEQbuspKKgaRVHEYq9j+0VhjTvaDCCp3UZEg6AuYowoPGh1CJa5ywjGg
4inWNuj3toaYsyDZUgr1UhO49ApmcPHIyCMTi1VvtPZJEsV4n9sRY40YcorgyGRZj3KqzSpf59oF
r+bWprmtAW7otQx8Axo7+BhOXIZj5r/yGEjhUYEIMO8Dyo3qDAkb4v+OjUUGT4ae0scpyWFmxPS1
GQnpj2YU0/1YC+LwVlR8wE7tj7WTje1n4YPlvI99/JTIL9RXuLotN1YEqKlOKueXFYIS1kM5ozS5
+IEN3a+NRbBqAJHuIt1O6zJy9b5N1JLcAE4s/DjZKW9xoMfeiHfbTrnKRSV6L2ok+/cw0kCxQvpp
zpjXgu+MuANTrLi9ZnzgWy5YGbFlqY99ClHFmpkD0q1SG8dMM7V3aZY/GwV4agyUJMoabhf01TmA
RnRI71OFlbAv1A1Z6mA1R2H2s4u4HQduWfxIOvIOhLzT3dyF7dVDsLuvgmjYwneJn1rXLD9k1BDz
tEb1QdayepVNfl85tBEzZMHF7BXSOVQB1o5KxQJvh1VSp+A7u3iCqz2o4bNpy/adBsoMcxcm0fdG
xvOm6Nv+i5zxtJkJD9DcAK+s6gl3YaZp6RRLcRgtd98NKEjnXiVGdHZyJyBtUBQe3jrT2FClG7wn
vtP8ojQ0/dI6iH41/dwOm+537jAN6vyVlo7wXDSyOFamqD8TN+L21sn4nkN2+WPgGHQ2a1IlvZf1
vyJpDqzKY8/dbiwfMEG2m3ho7G3CdXdfTp6CMcoZ6MSZs6TsQyFIFnCLkDkr4A8RJcauW9Lvm1N1
sBJOZjzzBQfMPr51JzASb1tlJ9wOPe+nIuZw5OaAYxrqzk5aQ7jtLBfYhuOgKs/+uKkaE4xZINOv
XqfTzvRSYnqZ4KAWTfTF570ZHFwm5m91bpnPKjeth5rBrblcWwYWYT85KZzYR1L92Y22qmqX03G5
U0FOWi7wEDD/tCX/k62NTPd/vbU5/zCuMefFsZ9X/tHXWHjXZReHp8Cp4ruorWxvhcrj2eux4Ha7
wxMyPofSkdhC86JL11EfIYkTlyFTwbQHQ1I50GW3VYXfnbw5RO7yiyx/6Frqdva4/iiG4Fo/HZkN
J1hRXcadrtF9Dblv3nY9xe6dNKxN3LtMKPmxxO+Lm3HlpWFPhsWoiwdh2NNLEGfzHopTdTfQLLUn
SB7mi15Ynb1kji4hI6ezg5/6MZBgeHCV06oghiTa1lmZbis77YnmO8ZnXlMosUUKJxFlxwk8yKH9
WZtMzAGjE6fPiL0QTTMIUfdoGkAbAHbQwiT7ijJH4TmttalKBnCadSq+zeyCmH8T1aL8qml48FFA
OxPD28po0GLenRzW5mqEZE81+lRB3c9GsyDbZcbtMbMMmjyX6jUSw4nfedlB1q6w105S5oqXUgWs
0bPAmtqU5iZA+PlZTX59NDvsi86UFt7W4nzx6XJw2Jm2k28pnYm2fuPh49ZW363t5UdSpxJ51Cj1
Q1Ga1dkVIDd8kSZ7h3zQ7dC70z50C/9poKH0TGRE7VubC01eakW9HKJdOtEPbQem+DJaQxzmSdZH
I3DD7TRjRndnNpGxb+VqMJq7yBgHBqK0FFkeHYzUEfxiom3/wHAzoZqMzm3ze6MCSMUxYtm9imUf
q2n70Xs2ZeqoaZwdcRTYjXetf++C7NAgMsLZtn7Vv/fJXMXtUhq57J/mkGGJGamOatFyF2Fg0v6R
MOVo/IupsGf/44sTWlYgTCY0aHi2zejsr3POqmqUTKUpSQi0Pbdlayi4IybVdN9yAX8eKpxRdVsl
2SYbKrFabr2vJSVAT6UyFo/nUkwSNCFNCW7es7XUlsh3WedhLbKJKq8aa6CCowrYTVaDOSw2ZJ8e
MXjeCWI6FHJ5JMESDPejm/MsVeRPXloWsGuIAk8Kuh7SCp8pGvztPOvs0ikPcCarcEPpgLNE6xbT
5M6qOYOtCXSwx/l1TxttiSYFF1tPdE50ybEu0npT1caX1/XJbmwm3gmnHw/eiK8nnJCKAxsaNmtI
vI7DqHsB5w6j3zVn+6QtzK08GC6oI17k0oKxULkzscAhnCfqjxvI0KveGno8DuGSdrPj2fEpK6Xe
xIpD3MsWV+Jd29ruMY9xIayN3PDvphoqnCHt6FxMrXNJpzY5dbxXKzXAg3WajJFI7TFEU2my+Gva
Q2fk3k1SNPUlaCxCTQYRt94J1FotqP6homA9Nifg36ageGCosWPP3XIMRsDccuo/5qRWGL7g0V4n
gJ3enZi/sNGVwEwTxfZVu3nwVPCKHWAd8fMjAECqbKKLIFFjfFJNEN206SQuC6X80vuO8THYSrzI
nPjKMBh6S3ZyegDZ0PzipqHvQpwyycmO2+zLFREzN04EcVh+5ZNbo94RcsdqBC2C97VH45xrYh1E
XVqWpi4iJ/tIaXrSA+lgKaMdB8XVNPvindmXZZ1GHTIVNDkwyY0D7V6s5Vzy5fxlaaWnZ/7gZU18
xE6FtuSN7kQJ+JiQW0C2Whxsy7Lu/l7h69+LvWFJc0VwNLtCx2Qj4AFjUwh/bxDZ780i+L1xqGoa
n4ff20lt+zMvazNr+hCiKb4rlr1H/N6G4MgR0q2b+dU1LfebH7M+SIyVNmQb3F54FvGTZWRcCLLZ
3kVPVNDDl0qCcTuAUn8RHswz7HEuMzihr3Eahq+6dawn4VTpSWt3vp3posN0jbD6iLQAh6sI4Jmz
3NMtnESAOtyc9qlg6M8sih11nxCibwwL0zK5D3OfU44mVvU0DIcupz/EKgZ19KSLMSVz63BNNdr4
0Lu4cvtaY1DKdGvTC+Ol3p6I0/jeUDOOWsndALMRPQkfRg1qtJwKEa5yWfc4+YtFsC84BJurlJpe
+C32YHFIweZ0Tawo/KhbNT5ZLtMoKmQcFt5ywSzRd+sdxiHMibHJCdSOSVUXtce+85BQslCsHW/q
GzIrQmJyT4izHdyxm95NbIt3yFmFszLKCK9dYYKuIHynbl1NG5IhnPQrtWtSIWbXBj8s4ITdaq7x
1j35wpT0c8NCXrsOf/OK6V5DioekyRv+o+KxHs3m2WxcT+7wSRZyk1ZNSXl7xj8uKVT+iw7q8g1O
BSnbKlIFzqywZfyOlkNV+egO8nNKKzh1VeeH77lXeT8pw2jnBUIGgg4CZVJjnPZ9wrWzDN58p9Us
BXCK+gPwLDLIndUevHg0nrF2ygvgxuCTi0z3GPRenW8rHDWLqliAk1XLVTnBPrYEqGWMbhfP0bTT
hTJxyHrkb5jcuhSiUT2wGf02fBvn3PjVaZeS9jwRVKoNrCV4wnKHWA94sDd6LZ3P2Ggn1PqUP3Eq
gVxeS94oCsGkHx+zNiQKJ4s4V9tMWBQZZKSzj5HRM6P3iyT46eVoq2ujHIstOnh/tRpL3odZgObd
oRezzciZutcmDe/TIAqhhdjlnTuT2VoSvt22tJlgbhvGc7Qn5EWYbIug0w0damH60biUYxLSh3WT
egzdkNfYtViwF8s1jydpI8NBQWtAFuDh8oFUosplDMJZ0kpKJk2t6essEmdjzkVTbtMxwYCsyklM
az6a8cDpoyg3dqajp5LUz3umKq84JFRIz3slKm6HAwFGpvszqcaNTVL8LSDJ+1aP/528M1mOHNmS
7BehBJNh2DoAn53zFNxAyGAE5tkM09fXQVS1SHUvWqTXvQnJly8zkkHCYdf0qh41hw8FBOjvnOge
bTPSJXYK8zt5M+at4SEvu7wOY6UJ7ToopdF7i2OUM5Nt62ap07L4tiqizaGvtHEzW3vQhP20vy+M
DqP0BAiMXpRpSFMKuhNWNGavW3fox9t4OlvlKaHW0T+syk/GwDSXxsVQUC4qXO0a+yczKA1/S92f
FDn8O90o5t3ku3Q32T3rYS7WLec9KCPwWn6nzQ+VZaYHY66Q4Wnv/EkQBRaiBnPSczstUVUWPoRf
XMHHnWpgNQYISN22CjeXHQUW7mVN8uUtQYE1ds4KRxBLY4vPzGrTaeCWhgVg1/EJoqsIylxIx2kH
1UnJF1vADQrtGKFkB/mxJrHVyvIyLKokD2PPB5hBWMTtHvdKvUIWCg3TTiIpQVpQTbO9jdj9ow/w
krQujYvktM+qdVqCtuiHES6K1mSHubMXmkrdZgUDDtkRmAEsLQ6ZKez1Ej9n28nkN0Qw6zKA56Zt
tZtJlvu108ig8red/VzAXycbqOMntnOjY13c2u3ZWFS7hrHdLJ+tzxChq7x6nTu/+yOKyePO5Nfv
QhTpG1ZE48syXTp6dI3As2FvACGMQsgC7Z5lkPrrGS28+9YrSWSXcYGZ2mNi/x55vs9JqoaL4cD7
4JPvit+2mwyYnf1WvLhjv57J7VsnVLCc0u4ZV0Q5JTamBdXdA9XJtrtlmT8wcucFvpvWhPBo9U+u
Ty7BbRn5gmQY1F6krfND0KL7Xj3hcnvVawg0VLa/YL4hO0Dp0WdfOrzpec0WHK26wNDtd++mw7A8
etl44HIL2gSkQX3f+KzQ2dnnQmKcNdEvwKi8avVWE0t86K7tpvbI141ZtNIt/zNVVnN07DYrDmNm
k89ZjeKKGaP5k2J6TYglVxamW0ekt6X3zFe7733A6CL73aHhHcai9O+ZVJpvOa/4oMtlZQFh4jg4
0r/oX5WTLNuNu/zMram+Qb93DqZf4tduvFqFfoPR9f93jd10Tfv/6ut7+sq/BokZ+n8K6//9b/23
tY96Z9dhBoS9CfR6087/S1R3kM49vC2OYHpCHbf/h7NP/w/DMH0f1dy0uSdu/9f/UtWt/4DpS8pE
WKjhBrTN/xdV3Uaq/9+0B7obTAIdhF8ojXYxtDr/h/bQ6O0MH0MOJH27IcpYISKgs0pKbnObHVIv
G/gwFBGa9xIVOZ0dFlvru3x6hkldPve5canN9mjYi3kcrf6LSuH1XJkxGmdit5EaYfstMlYRgsGZ
2jUf7dOyoqTxnyszSx4xPxKPw4sqflQix8jxOxvTTiFCHOPsa23/G3R4/MN1ap+Z4j6TVX6d7Kw7
Wpu4nY/OemZUXo9+Tq1GiuiU2Lp2dldEhpyyCc2njtI2DYjSxIKJUM/ZgWnDujgJrAav7C5JLA9e
5bRhtiIyxAVDrbd4G/DNpJB9wqyQKUDVTolkqFkY8VJqPp9YNqhoSbUXdPT1Jqfm24Ott4/tPNvX
Hl3wi1r7X9pd6hz80RY3FvHGTqTOEtZW3V+hHap7d52KAHyT+W347eEfZNH0G6TRnn5Xx5vRkM2y
DqXgTjYR1LoHMR3z2unuiDa4D0KzmBdhZUvsaqGkhPCKawj5yDTlESjzTs71+pMb3hP8LJf5sjLO
pJF2MH5+jekwf1qVjhtzrCtcJSdeeMSxVd2EgxAqMHOTmOW47LBd2Zci0791OU4RsI7sIZ7kr4SR
lHOug8yfzFaIohKaUxKfeM4Z6C0z3iDV6X3rDqj6hlPxXuQ/hncwf48Te4jAJgNWu9K8lxzIx2E5
b7pvUAs/60oKWe8sLn8gKAp7X1qT/6VlDj/mFouRsWsIirGlDVbeauBrvXAxp09TgydWmGROqXKr
a4v8LXqYmQlCDgCetLuxYt9vNPWjQMGJFuOoiApdXIpVkm4g3ZsShLzX5o3KlXT48yikLDI2oOn0
ka6ue0RJKHEJ7Tmtjt6kz4HeTek+b51fEyvWc5uSysWdf+UQEK9Vbz0TG6DhcTLkCWRdzrG0VTxy
zlKXvZR7mqgYXgYv22vtUh0rD2rzlmkd/J2gYuvCLpwmbb7Gy79f+lWc2hYf1oDQdp8684OeS0oM
p9Evo2SsgaSt7sdArS2TKxx5K2a9I2nReKq4fYhWe2d+naiNoQfOE+1NS7KD01UpTMofpdvp+0rW
itislpH5IUlc2cUXk6X/nXnyd+eOLfMvXipDskVpJoeeFNGOgTG49tPQ1eKpUvGrhRJz9RBpr4u1
bOa1pSZaUEZZ4qZPRC0e0rFOr87yiVkR1kOifk213t5lxalduAG7zfInl9mrHJrlEXjtK1GV9hWX
RACEHZSmaU6Htl5GcI7+A3Xnw7VpJYTrIv1ApSzvLbcr7w3yeJvbNWPe5qc4b0FbGZC2yx61ITH2
Plav/ZDJi2118rKU4qNI1ga7T8vtUVHMklPlDOwPjVQX02Mpc267NMSqEnDpooHrc8YyVApRkskH
3pYE7JHXY32th+4sMC8/gBTJH/79lTfICeNb1e3//b3UHEfy2qDD60xhukuRXdbO2DCmJuqA337N
ymY2dM13z5SvDssMiKhA7XU1JRDAY+3UJitZ/ST7cXufxvtC0V242hQ1xnSb9LjH4oSajuK9SWk1
XNp+eGz89ptaANLlNmjlaiUt7DkJo2A1nzU+uY9z64orDIV1ZQEjGrWw/Em60G8nhviuxAiYkx03
mzsv7Y27SS4nUUFg4T3/Yw3aifqvlvJaYQcmI89htQlewSGmDjGOjT38SOPu3y+rvhqY7dJtseXg
ngGVV5aos2NBlsiD/YFV5dyvNr+9TtoKbaSM7AKEAp54UBkt4SYjWWmHyc28P+PGq47FN3VxBNG8
+Z70lr2vMeyRdqKyN8yLwYimtKStJJekHkwPIrcgoJhq6QEfJHwtAB5n8HBNtL3IeJqj3kGPWx25
wRrs5QLzeNixIFOHFrvojk2i+9D4is9Porxjohs7QOl6MOWz8azlC5WF1C7qg7bvdL85xniaIzNh
hYJtshVuHmFMqu/dRKHj198zdy588dRhVholCm6myceO/8SOTWqQe7N/N4LZ4s+aAdRax1+elNDa
Zvc068USQMOOKR2YWIi5G2mjpiHKRl/zXVXvawhLR1y3kb4k+ubnHvbpF6NqccAnaeEH9a1DV3b4
B8d5CNbu2euV+eLFNNdZPS6N0mp7yOWNfmkQAfVYZwCnkfhQYRIrcLju8FtlD2XaNYFFBkqhIP+2
vJAg+c3uExDtW2NuWrXXQmNOhuwDkw3NcTfQuM1WxzobnXntaBY8kmJ2LzaQhbPBu052St7+/aJa
W96Q81iW+j8VTJCrz0JCDpjdvHUrDSinv429iYXKTb8no8P+3QwbRicNWXW4gQJldBpJdo72YF9L
k9tyX5U2bMmxvNNI/8/gbZGylDjEpPGeZyy0ZHrhJTEug93IDovhVQ8044rHio+B1ucrNHlBAWWF
TzOrtBI64MDzbLCFr9F4/FzTrnRCJTdIdKQXfbozULkCKjtlJAUJdVFZOaVCNjeTeTtjZ6GdY2BO
4ZzWxJbtobqNUvC9Hrpvh1R3kKUJFBgz/sm5i9zKPGOC76EijOZWjgGJU05OVFczb3esnxx9Pkg/
bst00Fd7QBBfmbH09CLX1pXeQV51Sb7Ta1tdLQ5IOEBvJB60h4YiyNRTw7PQzItq+QJY+biBk9fq
Khb8XrSJnoEX+U+DNxuXbhoOZAkv2lY/HGf5cqFoMdnFqisuBMLfmkI457QYzlRP9BcUYg2zFPRP
SnBfysfR7EvoBmy0vNHhhJu40E79W9aUJwku3nZ/F1mu6C4Uw75oJ9pwHesTRuUYTLr+7a3pH2AG
d/xwu4Cco0HSKqTrlCWWBmdr6UhNw9cOvKpMosyk9RyJ8VRQWrWLsVQ+Q7vKnntW+2NJYgNpBIvI
8gstcL549lQd0sxveFcNsIAgeBnwW97N1IVSXfqHukj0Uy8c+lMT8W2YMHA6oQEmWraFNOopCIdY
YvLoxKMtnt12+sL00d0nDRlozuTatN8zyCQqUTP0KJbuqfa+1G6BATI9xT1s8bGcUM2X09DTpJE2
BZ8ujaoM6gtCbr0AgAHPbz1n4EA8/NeAVCjkrY0/lrbJ22TditY55oS4Ay7UR0bf4ljKae/Ya3F2
suGPNTtPHvDaj8H9XTWMziBqsW3ps34s4gHY1EBWlNrSz2V1vjhQgNMMoImGfo5sVrB8PiYS9brL
G9/veTUP3P8n9uL+/C5n2R8zmqHxskyHabUPA2/yXepksH0GcD8NXN+EepWgpcrbXv64QGx3/35X
Gp9p4zOSH2bYbcMxYmK3XnJwhxX9ntSjq01y5xcoqcteWtPrPAv7YfarH5Po8KEkTnf1G8AvVfbC
Omi9ZhDRInwly36Fvx6uUHsjvM7lvurl40I5XIBDlbJjZLc9IjnHCuA1yn9ndc/Z/jqOWXXADPkw
lKM4T/60G2bbOoEunSFzPeHNN+8YW5Kgy2ESDKPQQpH64xmWoX6usW8G67In0Dt/Deav1LAAcIxN
KBIARDYtFpF0hfkUYyw+6aj36LbgjSUzcg9149jy5O1tfCfGNvgZnep3IDzrA4cCLR0EEEpL8FTL
MtKSzdjppf6tophNdBSLwlUCi6+diVi9UMyM5EG5YogC3N36LHtrEp2nrgOGg++kv+QufMOW+Cv5
o3FvWX18K/38xcP6yhva188QR0Z//jPOIKQqn/1z3Vkz8lIpzuAKQhMX0N4QHeEhA26On+kBizX3
AU75Va+JpSB6Xl0AERSvQPOUs/uqA8URM8DACeCpnORLE6dy562tdoZto23R4TS0MVIgyQJ/namY
mD022bVyx4sUIFcSlxhO4xFVUP3zwuIB7yo9wHVMGqxeYLUDPLnX0wm48zSf7MW6FXUy3gxtpTSV
i86hgpd/x05BO7nxH1Db98Kz5pekPwwwzY9Va9QXJbEh93ZSHf3Mfsq3y0ECdvO5KAFY4JPsdpat
NSh6Kd1tjbaGfUakxfJT6I62iWzvL8PzBzxDPyq9sQ2o7bVu7lKQghk+pqnvb2tffTa5IJ5vA4DA
PH5H4II2ChRBbERQffVaf+1z3Pp5GuqxoZ5teqDYcs8lA5W2F92YBnmeogSP7pYLW3iQEEnxwS7D
VXkMSQzE4w2cPKVKfncC1867NHfaAyF0+gzdRtvHODWi1YUazm7Dv2NM86YcUGW6PClQGFGWZwmk
cIPvsQldra9zcaPY5hSrGScnfV1PZuqf8grOMv6Tt5JzIIqbpbjEWMbs1s4eky7hNeWI4YKw0O9y
Pi97U9OWc099OR9CbpOEB9vAMsCdKSWWF9bHrynFcBD6c7mbnEQLyVlPAR+w4lKL6Wu0QfZlKtMC
o5ts+HgZQX7QYiFbSrnHXT8fVvCjl4rFN1ZgKDdoB0mUy8k8sLi9VpoywAIpeSgLhalIa/G9k3b9
r6dEn6CFafpJd4r9tJYvLA2AZognv6wfDNTNpxqtOjT7Jd6Ri+tPK21mB3oE0WJrnpK+1yL6bL5y
vxpwDyzDbsqcmnOc/mfeSXdF1o9hycIUOmp1WWJdROQjIbUX5h/Rmx9ySspjj5L/nmNqypnz/KUd
zz4B3kTQJuyVQxW5arqxnyn2csgeVV3OwE+NF+wBxVmrqtviqL+dInRTdwUhAR5S0jHZlSJRKnQM
tQPt4p4yl1tg0dBFUNaQNOgY15HLi1hj6ZUNjCA8teOksOKO3Xn0L6ZWrlCcvd+9Nzy7Q8vDr/9u
JbFIvRrPMU3Je16LJ5CidsjGkgIU10iPrAtfldfIEPMf5oEtlCcr57fTlIwnHqdCzDX3MNK1Xqe5
Gda+ss5aA1hHBqPB5m046qN9l0w/eJr6o2+CuaJKlY0UVBPjtWPgPZSJ94BkjkvOTI89JplLtjx1
Luw7SQvMBf3pdUpB5ZfS+CU9AdYAiTXQFDWRpolzphsgGDjW/ZjpR7g21W6p/UdzkOrojiltR9Zx
sFXNQmKQVLHp3oX0gsn9ORuf6XPpQ1HUUWZ0FJ1AI5uAt50S0yxpY1jmq3DcGfCHiWqQv2b6NpOb
qto4AIGYlAUWdYJ14AOb7Ub/mDNhn+k+YvNw4E7dRmVLZYpg7b/zF28JFtc5gpp/88fR2tdAY9nZ
h90qfktpsNYsm+cKzifsd7Pi2hdYttkejCz57S7L17R0eqTbDG0O7ozKWXUsdA+d6NArCHc/2E0f
OmavhT6NAzvDadjT1RIu4mKOV9KF9k6znqBSuDfLSwZQtN4U2XqGiY6bS9t1InRgDvIy43yln9Nk
6cNdJEZq3CmnRwIxnDSqm9Z6LuVAx2vP6lqNbXUA2w9BieuDRgUEuwe/Dgr2m4fBgJxlz752NRtW
qTOjsei9MgIpO19w2jJREQXiX1XXzFn0PRngEhoZyCdzqLpgdDUDsiFzQ+cXETFSuAjeuO6laE82
uc+oMGfABfS07IRKtkt7ffApJtXHWjyPZDNXQ0eqTJYfCt674yRohTKrBdZimaoDOyc2xlmaPuQe
xzKyJFu51b2PfTyNes0r15N1f8n+tZK56IaxKRAKARRUX3HiKC76kCDXRdyzOD4WhbjmmjKfGhbN
rIcVH1E2fxFOO3iljVXsYUH8yetCnU2+XU+px+qK/+Z9iqTzYoA+bpPlFQcKTXkyAVgNtygsELhC
OgZBhCr/3pw8cRRIKWBTshdYsLoep39Gt2eJTQfFc0oN8t5lp7OIIo/4cMwP9ftcOuszYVs6YgMp
G++5Ve7fGSXj5KVaJGl735mCK3lbySKSsD33Sz2ap67VuGMUObkUJMRSWc5JE3lQ+lrBLg82TFMa
z60JtYkDcdhqS5ZdzyL+Rm3adPQVDYBjkX9og0HdDOUgB140Q1M8ruBqGFYaEEK4yHTsHhXn535N
x/t5q5PRXWghGm/THZDBcc8y0QtAe2B5mn+4Ox70ov6N1Xq5sxj1EregaS1JpshdTKisWbdHS4MR
S7CX0C4/XQpoQ0a4hzadzzOoC5BRjhO52qu9GI/QLTRA28RXhl3amkdqKjYYFEijXJifad0h2Fn5
kUvvo3Q1c8dmkpcrkb+gSOVLx0OugNfv2O/NAZibZ6Eauth4Gci5KHYaYY9dLXQ7SqzsIrBETLM1
7po+P3CuSz5R47NeZTMxCszFyeq0t4JyZJqJWqg+FfqHIN5GHOU6AmcNpjfbd9RJjzO0GJOkoIOA
rK3TCYbxV58X3b5cu/1SMBVbMznilZq/Xe96APkq4kJZ/MUjckw2d7OCg9zjfQgAPSdRnEDZEzVu
OVYbD3bvpBc1e/KUrf5hJm51TFqQWz07to2dytaYAWDwgADqlDromfFADDPogUx7dkpvYep+TC3n
KoIySLQqPku3eyWpsPHDW+6XE4yKxpTbsXqEpFoEZPHe2umOCq5qHzvuX9Um782aIyNIgUh8ylou
bGVpatHQ+A47Bx9eiiVh1hp/bdooY3t0Q6cxeUGsFhuIAvw0aka6MWsq3f5tlUocUxhhBphxPPHp
fvF6J9KEkQYQ8fvIqvknyRWssCjLPbs2/XEyrNOiPdiWmI8eUQLV5L+GEYRaZzmfTVX1lFyXC6Gi
BWIervUAywXGi3ywAvakH/2cfMdeLPcd5qVII7OzG9v4F5RXop9SN4JmsGB5+Bm+Sq07WEnzUowO
SWI1/QCx7CJa5oj5Zd4d5eA/XYI3qdMJPJj2Dy3ZtnwsOE9h16K+mf4fmRhPMYtZXNDer6UBCtSC
OZx5Fy4jy/UGjlGvDMo7XErbBkOGxoCJQau46pAfuMYGYYtMli6XL/S2ur/RUhK6Nk7pDiYEIw7k
UNT0ETWdVdHSIJWijw1vWJcwbAIcizSKbhJI/odJFw2D0XRhpesdi0kSf7/EbD8jhkSuu8ipEp/D
fsZqx8iyghzEx81y/5h2497lKePc+ZosWJqOYok86DovCna+euw/qtb7SyTQjPocLjUjPeY1w4n8
lz7r6zM3EqrCulD3/duEycS0xX6xHTxsQ3lrMtc6UPDwB+kObwjJTeJ/f0yIUEEtID7Kdjhkkz1B
V+SXnKVTkr11Ooykjg/uMdFQvRraBfLsi/jw62LQ6Oc2+QMGiApkmE272mh/8/O/Desto4MiSnI8
e2ip2It6luyx+4tb75viwjs4PGnNLAmSq0ZwVjFwDHwgqjtT8lSMbqHC2fdxL4BQnTQoVzEeW36z
Cbpwj16/GoruKuxA4MDNAAwRwGHr1yD9KoQMGyc0P5oWCfViaueAwfio8PLt4hzB0piBzDo26UN8
/nD6dZfEDWnvxsE6BjOkpmfNfy06869PJajvxke2aQwXHckaxxYs/I1DY8UT6w6C4Bpor9qox+NY
Po05OBCMaKCUCOfsxi3hl8BqDReLatXBB9ol9rreNnt9IS0/WaSgmxrdQ+ccoAwICPFYFGFfoWTO
LNdzxPndaOULKT80krQaj2SF+CIGgQ8o0FbRgQuqarBUIuQ0ZnuQUf+LP37CG3tbJH/0lSdBsoNs
G/dx1bjQxYrHc5KK+23+VFJbG+f5j4ncSTw73ik5EQrZvpwGMEp9X1fj0zCZfyuR//jV5gtygLZP
XbzLhPzeTNLamLo8QNxwXM3+ZFROLh4E7525NsHYbzhyjz9FDnqvWLRXoJ66in+g4f8SLDGkr//o
GXbmBQdF0FQMIzaL2IAHjNO4JDYas4UkHQ1ZTZMULDUP3krTVF90z2s8ZgDmsrOR2Y9Gzo9oTuf7
2kQZHQvJb2Rqb6Pjv/gzZrOWb0HS+id8llm4bDkjio4/WZ88UWF0HNexIBhMUqoZMLqVRk5WeB4J
u6IDAliFP8lvT5nqM1dn7rjL8tvue3Ct/ns6bV9lm704S+bt0mwJMuFeMN4YyHfdDpvjQ6MTQJ5q
cu6CiGsikLf4BtuSWwrttK8sc4ZoBCHOYKFCJjriyfNBlow4Y9uN0dD7e9e7MzX/hbX3cS5pAZvD
bhlo90FDy7SESjp/HkJ/Wl4LLXsk3XrXacNHahh0MpfjNRm4TcPkp8bdtp600WiPfYMahB0uSv8l
apP+Oqo6v6V6C4qPocLru5sAr40h+0bsEWjLTDy0veQLn2nhLe/UydTEtCqOxgxrbil94+a4w0EC
+Xx0TiXqyMUfk/WSkbU5lF7xp4Xa/8BH/rdh6wgcjv1Tk9rEf2JTV1VOIUS78qyk4G7jweTu6QWU
s2pDrXLFr7T9wTgGe65twdFAKVYi7U8uprFzr4sfFjvvFNWA3J/r9r2ceOX5y1Z8wbDY5rYIMyYF
wkuxdlHKf2lb5jnDM0mrxbkeQo9hBDOGBKAvl/ot0OHa3N8tFgGk45CUR+Ai2mMhDJ1bPdb+nrmb
Qi0ok60wwS8KnIyZG0gvvlkZFnOWaRTyCMWog+xGqqO/9co7KYLoafkzGh037cR2brccv2nULZ19
K3H5h4NQf/g+tPcYEGQgK7FeUNmmoJWCXsQGvxPKCFLKAPolTKFQRixE/JPLmI+fmccNV+ZQ0m6I
PSgLzYq6YciSEO74luEhVSeZDH8cDKRabX5NBnqyXEOzof2gjG/632FpQ6PW7l084/wE5Adh//Mc
Ezhm8MEHaxAhCuyp/vRLFfX4bneeibOnBkQLUoZipcE4p431rdZUoWr98mZAKczBvA/dsJnMO7ki
vVqT/k1pMfQ3ECo7awblnt0yzXnVejbifbWArnPZJWVjfKWy8C9dZDcd62mAKTZQihX3hJEoy3Cv
sn/meBrOkOjTS2I4b7wcCDwp1lZ+fcOn7hwWZnMgojjlUpWcHUP/61uQU7u/9lzogRdX21d5M/j4
FOKGjPS++tT4lHmIp3xgJsB3aORUVLpPZRP3e00QrBFLEemDxxk1oAVi2ySLEXnjs/ryfRZlq2Ex
n/otf3Y4K0ei3Te8L+TH2xRst4fn0QV6EkKJfoHnByu2nZ563UvOyuw+uJSntxRC0Skz2isRyTSY
mOxP+B3MR112x5wo5mc5URxu/V2w+2HttY1nj6bkY6YtzkHlFM25HDm7tBTOdfCJthdsFSOdv+jb
dnwidb5e8mF+HhAHr7Cjfhl06WIILu1QcfcIaqaf6zzimBVc/PeWgF67sb5CsA7s7LoO7C6IUKOx
s71jNEM0sdrD2NquL2Zsf9oYCy5YAOI98DuLd2oJ4w5FjJg3IXA704DVnDWI1SPPF01oq3mhA8W8
wJw+uHXjHuO8TR81VBO6lto9nzbOed+g3UfP4ye7/wRaazwTWSsDMdhvhlVPl7yTOAdz30UU0pyz
4bDLsxaADplEbSYCSVfCgGdSbrI9JeJnMI7H1pyOFVCLzzIG+e45VNOYC4ziaa7swPOg5fh2zdsc
p/ShEzV+G3yEO6n+tDQ+3SWLG+rb5xdFha0GNz8WaoinABWMfSqNlnBN7J78zhqDFrrX3kBACrJs
JWJYJGZo4Psfm03ULktxAPtxkxUVHgs40dxv5MPksloeOGOjxoifa/DzlKfMNssiJpDS/BDwYaK5
APQJY/Mq2EPRj6NdkT3oOSpNlFAv8AfwpEn3Wg0fK59UD4W6ZQ99V+vFd1wg8grBR7TyiU+V/Wfr
xs2h8a2B21k6vdQlxhviTBDQX2td/AZ8tnB7yt/MJabGw1JrgCYvwlofKE6Iseh4cG7u62RZHyUK
NlhLB6gveZ4A7Mm4b1bf3XurYCaoRXKX2/6lzlt5XLE9gsUg8WoZGFIZu6aXKdlY4dOPpidUmFG0
sjNm26eKBfov28U+yiTjG3EnGnetmMO1Zb4PywotGTcvzvKlATaMLYIeYFbe2HYp2UheOLDaR/rB
wnWck5d53U/S/9HSstwna+JQdUGBw9qbLEUWbwy7ytbecU/dD6oWR3vzYVqNubfkMmBsJbWYsO5E
8ncPjutUe9TobtfEy8Jtt1sCXWOqzv3uuW6oyMGOhRYjq88iqfEJDMmecuaoK/OY+CbQkKFbyyOQ
mYfK9pMbBYDsy+lfBD5FZf1At5Pm41ZzqCEcYLA9mnp3t/A47nHc+4GpI3MtaaMI1KH2tLa4EBTt
zsSo1U6nMPG0Aa03FGzn99rFc2Nxwrr81CyTQTUP9G29r07Z6AzsduxiXxs2ToJieHNnGFCQQpt7
n2SDbrjNW18/IhDf6U5bsia64oFbv7Kcvbgfq1MrSTbW9oiGDWYziu1KY2LJ3nNnRR/HPsMOmeUO
n+P9VM3L02aJhf2BGU5zYJSKxABX7lN4ZVU9fUH2sUGG9FVBV722MV/5x1si5Jw1Dqzxa+GQLKC+
wH5yCv0lEf54mJpPT4kbLRysku2bEvIEIqC7Y79ZHa0WQp/psx4tt7W+pJHHStOPcSlj0qXbxasx
ISwN+R4gC9fFzkwOgrLiQCaLisra4fsKxEcM2RxoGjfZgu8PSOFGhx6fl6fUNbj2UadLI45znco8
slICr26LjpLSd7RzEy68jv4+Eyu4lq3F82J39tFoS4KtSwneDoqG6pbiXmpduNjUwfDpsoK+wgIh
yBzo0lxOEjTwkfzqeDfE9mumrOciIzRdr/3fYnv5e532rlsT3XZLRYVw8VOSCgw73bmwUdO3qhUU
+bxVl3+/pGv23NicLAM2BU5zHI0fMRZ2+gGHBHk3PjGcJ4/0Sf6xhHvUszr9lXbV+0iE4Lo2y3VG
NL5atvXp9n38IRe0PzsxoK+zukzWzNmn9NgFHGJO4Mp0YNnrvyBCt/R/r+1BrQyRoueqnam2v/O4
/N3TQXsxcrYTbT3dZ8QqCuW0j6Xz2Y5Uy09wF1EgdYrmU+Sc1iSEz+H8MEI+ccxJO3V6d9+uiL6x
jpNoHPIQgz4V4S4fj6rfFx7rYJB0MR52mYb+TO5ZkzxJLkYbtDi6TGkspkRyfSpcx3p1cbU58J68
tdPvu80EbTVYts3hpXPm4dDKccAn9+6xrwrKhSeIOC547Za5GIel915xUoUWiDIq1dQDlmYZuN99
162UegJCp9TozXd4ibDBs4jLF8PFy5070TcgqiDbJ3pZ3MOTKO7//VVdm/qdWbEUEMUda2zaverR
jeAE7zG2ucFikJRdkqkKebeQQSrVdHA1Baw3XdYw7T0CNpNJlfxEXi3NCzaS1bg+Whdr8qjiKdLX
f79QvJhm6UyV42Td1Pqhten6C0tkdyxnmhmV4Ykdni8/goboPpoADqLOYGXy738SlVVXJ05/WNfQ
dD2bnyPVMGGXA7fnaKshLxR1YDr9s4EXIjAq3tgeZVX7tfHPqJb1c5auL2XvNc8ugb0kFvMLDleI
MkY1HjBcVvetbP4a8aHigL42k6KsUcfMl/MVN1ZlndPYrY5/1q0y0qHd/bZm1ueYN9MBgw77BnGU
vEqvrjmkt4x+zZCY9AOOK5h8ikIt0Blk98R473dAwT1+fPDHxyf1n8ydyXLjWHtt38XjCwf6ZuAJ
CbAnxZ6SJghJmYn2oO+f3gvla/v37250I+5EUVlVmSmRIHC+b++9NqXKVVWaG2XhQvcIV/zlOJMA
wrlmYSUAsXF5WHblL/ETjYcWPRloVlkR7snKlc7HcemnSrfDQeq/SZSJKiPqRXeDOVMfQvj9Cyv3
mwMuf5DHRfWdmyzXcexL67RtKBuydhoNM2tHin1PMyftmo39tpCrbz+QP3UBei2f0JWVkDZ4braw
F/piFZuWhUkus9ZhQ6kCqgdpVkI2RdNAIRLVIbdJjUUMrOzf6LdMVeCGLCnjUn7SxFWw0ZBtWMks
gpQK52QS6ArOxcElV42Wzxqgqyfwew3bq1DUn1C9UHex3i4TUqksVDtrLzBHbc1U20pRQQV8Y2Cx
jfXvKazVYw2XYfFKlhPJG1pIimbf9lAxbKycIaM2G3nNqimq72XN5XlGpPQvXtQYxXsm/33N7fFQ
NzK9cQV3606p2B44L9gv6YEalWU9je1+uliaIIRDvtukUwSmFN1zjW/gQ0yV4Tyqyo+W2cNWq3lo
4DM5SGZzjkZU88RG+seViWqFGOYRZFbeQgyycmPect/Kae4jFFa08ivwzXFrmfgI54PKKHd80bEb
1dDlhGU2rJpAZ9BkFlP15mRu0ORbUEkUz2q1vEK8aBdxKJSlUpDdqk3J8CwfknhlSIRKDPY+kp5y
V2nFtmFXW9hWflPtAB9j3m9ARNHj2RvJUf8gXlitIXRA7mM0PzT/9gUuWuaxh9AorviAx6Re2QRk
O26pICTnpuMAEjz6wi5S1VfRnjTKx72gqoJtz2+p9cxLRp86+dpcYRCz4HbRYM+ia21247DJ0sxx
QzM1ttV80cycrWcVDO9YDre0PjWcXyzgdLx/APRxc/hGuqoEd+ZSsQ8gN7ZkGkk29Unt1QhN+7DU
ObqkI/4MuNAEvTnRDrVinwC1jJiedOqDLFNfoydqpJIIzzNTuk0g5Vxtkb5An7GuhHA5fk05T8ss
+m3UPvuOsdvnswWja6V56KlZaFQdYDt5bFkGI6TsKomM6SLCoE1uaqI/fb6WrLnvdoQGhU4yUT/m
MGdzpKKLOO7GnyAE0UPwYdhVfDSI+/DLv/7JUIePllCS9+//Ku+C30D5sEUJs99FWnU2u48A49N2
0vvU0/JqU0sd64apX2lTjvjq15FnBkDlwrxbxb1iXYzcWvl1nL2lYcNZqNfFrU1UJn4DV15krFka
T5wfFXoh2FSk8iHPgKLXZfUonNjfECPQQS2QJaisd4vagRXC5UH4XUwhX38SeOUWsoqujg0MFSOV
uKvFLHJDAyx+ld1T+o64F1fplv6zb6wRJVZlpXiTuMILOY5dGjm5dP2IK9mnkYqIl+AAYKtreTBw
YTmqvx1UxfeyOtBcO9fzaxwmxbWryj9WELxiRWpWpjEIDoiRddaKn16bIwU1xw/uGRz+6wgXbfHU
yCRhJooi3o9iWDScYiq8pZJ5nDjr7Zs4UOcVjOOiUr/ZdS+fJZGCEkLQOIw1O2SfPkGHZIbOs2nF
aphq5Db6UQ1OSLBj3uFHr/U2mI7selckEmnegcj2159RWuXW4SnDMDtRcFPnhpfg9LjYEVhBmeof
t5lPbrEofVeulKPdDOmrFUDLOtFgTdNWKLvaUs0E91vfNE6dwS22KaYlQp3X4ynGrTZVu3KUii1+
hW3gUzzQYhi+0rBz5+UDOFNq+r7NU5s7EE7fYHrJhhAfqS3HW+FTOOFIBbcAObuVxnC0mKuXNTSK
w9R02RP8GllGK1rq6lyJ0cgyW0dV5awUBmcSrDDUaGmkYqj6xZrF8BoHH3qgcINtA0WcpKwBUijm
LgQaMfI+vdlWIXmx7ZCaDtNLGqrKA0PeDlQfdEWAHLzIH105Tvc8ED+x0HWXs0ziOXXzpFv+ayp9
bcn5bj+awA+o6h2v7DMaL8x+y107uJ2dBJuB/r1lNE7DVWGdHLGgpEwIiwMefW7wg8lDwT83g/NN
xWp0ccqfqMO/0vKYWpWldKnGz7CWSd0HJtBQh3J3nNVWhQDs97a0dFSne7E6M1wkzNKL/fZrPEsl
NsYeu3WPUrzlXUwXuWF/DiZSLMvXpWUF6QmgwzteGhqVb2XU516ttdBWa8zs5MgPRadgJODv1+Um
OlcJQ4lE0FlIOJkGUYI5KMwa11NE/E+aTn1dTGjX0mehyRHei4J9bxlIZ8MGAagohXQkLZrwbIog
weAddw1T+JeYAYLqP4XDWRZ1K7iNxVnHAyEUSeHBxTtbtlxrGaePzTgYIfGY+l5BdbzAW8ZWRQk3
1u3KXEZZ9sU0s2EFmy10PGGyWY6nAN1gIJP7hmtVrERi164mJeHVmqLAI3QVr9EPBDH4F2tr9Hed
1RyEFBkLWp94hl0qy1BJjwGoQnZrqG/2iJ8gLgDpkFQOFw7oAaYoy/zGFbYBCoSCXlXXMHDsdad+
6AmlwTLBxueo6cfGoRQTRJD6BvZ4TXvNsCnpONv2xHnJY+QnMqSNyyn+Twpy/RZGMDBUvSRmmHXx
Jub+ykOQP0GtWzb8EiiwkQFrDKZmaxjWKQp76s1Q6Y6hbcRHPc94IUruoC01USHY8p2q+beA6XPJ
zSNf2hIxsSEYP8pRDa6TpkfrquBq/uuX9jhq64Dz2JIQAeoDr/YC6yfFM7rtXFt7DTRcf9NduSgi
sibXyrIFOCJ+YbGNOliQV+GGspcw5sabUQd4Ho8TsPUBmRpnBs56Fsw6bCpO1zwr2J8KhXFbDfGo
043upioIWNbSAKdamyIjaTh285fQoKwtoNiToYBVFO7UtdqqyDbTlriJcq0Nq72lxZMnNInruLfW
PKSSu4JQvo2CCKyVqRYHs9H/FGg1N4HCSyPlrZcC+4pDtZbwLWh6z0NIlOUtjIGUm312jSmBPWhd
8QVtsr+yvmpCzA9qgMA7DIuxV1mnmMaB0hqf+hQMtY4ofuK4Lfd0sfiDNnmgMZmSZ1NU3ju/rQbA
dRxUjouPBROMdh0VRdm3vOeeMjh7uUe8KYY4dek9bhbqUN4kqWOoraJVXZh/5vxslwP/0qi9qiFV
rnSr2DSkFTkdZOoWP2iexhbzM1770axZZ4t4Av+p0MYhKRNjkCM2UkhEb9Bu8y3tk93vsuwbk1ZL
3EpWIchaTOOHnlMzwm+opai5F37YeZGdOwtcwTxWpda6diFeqcpI9rBU46lydlrJWk91AqBnZYHQ
RzyXniJ98DJTk5dVLwcrAFtQ8Hx627OiPNBoKTytGpL15FCAWpAxoZyguEqaTaK8JRWR8lCCJjMx
Rhk0YMfSy9fs2RJcoyOzgV6ECWoqwHn7PWboW44yNzBeLEbqnE0TfgQGii8Na9FLIonL+PqJlz5/
yjJKpN0Oa7sS9rmS+dhKOle3Pnb6w0mH80DN51LqbfZTBs1Bhq66zPDimtg/UBacm60FGVWZ/bD/
65diohy+S7AxgnYu3WgeBjltFLfKXE08X4lDBBnufO1edQxgVYD8GJrhsYwq5570ZrtTECN5Jg9H
acL5HkLsY0FoSjiwpcA10btwjEnZefAqWHe/QNFAF4gj40CJzDfcLHtJlmSn5Jpy7dlSFWlzrmon
ePg1j+bGBlhVajtYCo3XVnS8G1NcH8qutU5YubslzgX73LBmXGhlsbKarAYLwfWbBhJpCw7VARrd
imId5O4ELr2UIjk1CXAbO9WLd8rmqVBw6oqHyPTNyj9gjTVuWpA6dk13Taoz0ABNaACV7JF912Vk
0TTGXd2iM+JWYJRZFB3+sUQh5DJbJNklGXg+p3KjDvi6wDkp4FTZJ7ZFr5NJMXRYB3K66VvrbIqG
uHpsT3CCrZ+hJoeh+tZe8YxiqE51D0sGr9q7sNJxTSNCh5liZcSW4KATWsfUUB55YETbPMB2HbNT
qkoUSI1tF8g25RLZPmVN0Bq3uBUnRDW85NS2UNStw+Eev+rQUpeqAIuS2QzCci9wBMGXE+mU3iYY
bcfIKu8NSr3ObWMdlozZtQ51EF7r1ZCqHU9snDZafGuoIWhM/KV5kyfbvOcT78eVcK0uw2AEncfL
bQ3OW2sTES1Ng9y+v/bt9i3Nc/L9kXaNSmYMTkXfRtkgdjhBttLq9EOlGK92LLZ6TieRAaPgbEz+
ALuojlYHXrEpBNFgP2n2ZUDjdDrLdVNMlDR4aIGwVpkvX2VDhRfcpg88WHgIceNiS803Ulz6dztt
1/UI/dgX6W/Zlkd8ms0mESUyDgeVRTzMMkUSRViCO8opMkKeOp4mJNOND5zIDcnULok0t7zkqueP
6eRGVJYfhk9bkQZuBRKMmJYy20Yq3jLoMguucXlhlt3CCWZqVNY/NF7Yt3RU4m1oK5+FD4dGNsGI
tFHstkH87mf2TGKGXhQzezBXIJBgLIaGrklum0i85RPxJYMqo9DRH7WkkXeuwy36HaiolEPCBJbo
wLHeVbsu//R73lLBmDWVItgwU0QmtRKZqVIuVNWLlsTXsadPYtGQVliRACBdV+SAu616RjV9YYgC
3mNE4BB88wukVQYBjg8vR6QNh0t7ZknF3zY36liMyjKFULIAXa+6Y6Y6y5GkzTMNFUSFUpM/B4XC
a1qwFkrNSY1i8mZD5O3db8+52k4PiCJ/8jTiEmS5u8YMi4XecM5xK1jsx1jv7DajMMCwPTKzK7mW
ySEk9gVAkLltIHDiipOUs82KL84ke9MmbFm7RKxta7iaCEILpVMePIyRKqkLiboWcHPWSMt0YIfe
Da1McVo/blRKg0mCYy0wp03Q9yRx0w7lb3IK1ydEvFKmkWLCcNhQ6pwsi8B4Gm11kBUewXKVXht2
VHwUO3VhdnxOZSk4m5VBTSLxFDFiMsEt/jE0CrAQIKAMK7GzHB66LvI1gFr0kHmLS8Jox3iuHizJ
nsg38DkPIsnY+IW/NObqVI64O1Uq4Nw15nQg1RsugcSPrmNJ476Pimk/1FmAQS07TKYhrdggP1Mr
uKYBRapm96dtQvWVGRZ+KQonTWWYtwiUfNZaUngawLAV8hR/s5WczAjzlyVrw87E3U4YGt6fqD4M
ScclIZvBUcX8CowINTGLY0IbGVhykyHtoiEFMWUP8HbysNgEBMFXmaD7wYQRsqSTbFoyATf0ZB19
gFgkJe8OLpFNDiafexfLSWrJHZLxSIo28xSOx7Xa3Ko+7s4OxSBsNPqzqjXKKR2Tc1yqGYdvR9w5
Uq5ESQmE0cbWwoDDs5RFXW31QhzjKRK/WEN9ZTGIqzJm05V1/QGM10QBuMbjyiKJ1hC5NClD59mT
Ub4zr5TpemUokOR1bQe+N2r1bSzoVw9H9rXIBBQG676rIyKqjXz00+qr6bRnMOjCbVFP+/qQaG+6
UnzHkQr9v0Q9kq2K5QCZjHsSWewj8YhTPJevqL7rTtCU25PZKatOCOeIXTplo6zIHVsdBV8tgav+
7KcNnciZQqT9QiGptedgQe8Ez0o80bjSVHu6x6FhX0sMjZqe4OMPirdyHgNJlX5gv7K4NXMOEyNe
7KjPgoOuYdmqA1G4oiy4qVl1tYL2stCj8PXX92WGWuBmoYzRGUIK/XUmdLBJ3WCHNtf+TKcFU46P
ViKkvnB6w3ehEERLJ2iCXR8A6LKM4TE0zqGS1ava4HxLCvIief1uznH1gjA/vn75VznHaZvJpHdu
KJst3Nd9VijKmq48sL50sKudo68MvT3DkY+Pf30hou67Q2vVN3WflwrMV0yo67aS+OyDM7rkowrd
tGTVXUVkaXplDLdOBbVh6vQjpQtcAYomnRI7+5G7YtzLlrhBtUzJ2oidpXM9DOw1vS7hb0miHA/s
kC26xlaPwkkTvFnRgbyK8mZyIR1HzbnJdAqSJNjBTNtZbOaEn9s7qRrUS8cpT00dvm/LxkuFPd4i
vekOqTKhqEvqEkGP6ArIvY2EjXDpg85a9LpRu0mfma5BvcFqsik+VOC5zhBwt06KdWH2D4DTEiol
opCBanwk9L6qod5glbhJQySuORbxR+gckPRyL3dEyT3Vzo+s1z1qU1UYs3FOJIGPKwnHWW9PGeKA
z9QZ7kdDsfdlginXKHExTc0DQgdIKZVxOmmcYTOoHfcDfJN+cxpooPnIE7qIlCw5h8OYrxTJqZ/8
C0PPYGuk2XvF6cYb2OKzh27DDWVDKFSzBNIlhD+VNNcvNZAb1myx4uXRGNIKFHK8r3wVGQDbQ5lI
KxXn1kZtSg4mZezpSjge4BnHm3K0zyLWhr0AmLcY4nl4ACex4oZ44LgDlykK242mV7+LsmZ5N9vg
wnFeC5Oq3nTNhuMMiZEcBKJtqoegPPtmoa81TrhuCB5BpTJlPwfcTDlK9l330oc0PtiF8y2VVXAk
HEdK1YRwD1UYW6OchxDum5Cl14jHWxTriUv4UmLrw/8SKptaM1wxB///+jKO7NhoR8m2OZ0FKxab
nEdisLZ4akuie622FklDZ2rGTh/hf6ln5ynH3FskpIPsHN6GT+HKPk6nuySXiAt+PrlU7pJLEs4F
lj/IRIEzbSwt60ba7qdn/bnopaG+xIPgC8QJkpD9XbZ+Jk0MoLv1ZWKk+q4oONxYZkpYsaj1ldNU
9lqBr7gmqLN2IhE/c02i8BdFTU6oJpKIryZ+C/wsn8JDaWaq16XNfcwlZe8UuHIT358+tA5WgZGU
PGuq/qqrfIpxv+L/8wwnCn6pZs2kSfMSN1KQtQClkyVmd/OU8wRdgLD58uPJv6U+BvO4WaOK6luU
s4+24hLPI0d/+klleB3nioHHFFHRsLhF3DxFppymWpr2Gll6B6rVkjyhdpL1345uFLfQiV9wwPkD
O6w/ABa09KSExbeA2hFTyAw/YYbGmDQ5JLELrSC7k3AzuRZLzxF2cZHK4jDqfrMH1bDUrImHkSO6
5Rg3CUJFLIMCZFvFjbdzZRFbmynJ9uRXdM+YqAmrJ8Xy/FjQMJXNt1pcQqTJOGr6TVvcApWil+bb
0RqDu4gyo99ieIJ28Utts3fbfNa4WVdSXnzTGjS5mW7ySOU51lfBIlaKehfwCdzQ7kWDnPO7zqwH
SkO+xgISYf9w5H006Wc4bSAoYEllcU6iTzY/mlHONlZC9bEkS91CouBp35oYuOLyzVRdETgaW0ur
8Qyy9auo0oC2GbjHUcPirTWNpARtCMKNaIHdBDg1qv6rNFuSBalE1kl8UYfdHNhL0mXm54eMEFxN
ztgde+cWSzTW1vTZEe67aP7gYZmn2FzlFUcd5/MY8gqMwZr8o8nBvSgO6IU2PpQU778/4r3RETrq
Bs5KlmsEHbrQ2BLIuCU6LAtSEsLXWYSL4C0ZSuLXVdQCxNO7lRyUF72QVS/mfMWPm3zIqYRC7Of3
kF3wdqg7Rtqg9LAHjke4L3NqBdeeHuX2RsXYOILijkRZn2wqC0n1MX6QwN3007NQNsV8wm/s8M2X
kBrVUY/XWmk7y6Iz9iHtaRxTAjLeEmkBdEraXEPjVUfSj8/4vW8sj8qGXdfIrBmKjs1f24K4QL1J
Az/cBbWFc4f+GDeI1Xw7wrSg/ZPNZs1nyJaBCjrGmPLcSTVu4y0AjGq4Uh3AFl2vTgR6swPfEEUs
i673KRoekEU79uQUuvX5M4gdd6zUM7VUHTKgBewT8Q0Ug6YtplGQP2XOLczi064kWnXiMFpH1KQ5
gUa0gob7TCdFwcL/8f+ENXaMfqq8zv80f7WE/vxra+i/9IT+2y///ygRhedlADj+79s8blGSROJv
SWP/97f8C2nMtv/RUe25otOUccvY/44a47/Iimyq8n+q77D/UVH5HynooPoDvjKws38FjVn/KFuO
ShmIpc8IMsBhf1fX8T/Wd/AH/U17h0k/iMZ3BWuMHlPZ1g26Rf62MdeYhYnIBruE8YT4UN1eue7e
6sRV5MHjcLbFi+D46tUEbdIbZPMSBc7xzPexuF867G7C/bidsp/pWN5AmT76V/0yiLRbv0q1vPsa
FcWGAb3i/C/FMf9t8Yij/G/fuvofv/XC1EWBRXzc9JF8iA3lUOt9spYirAs2RRaJwoLMl+hvwwLl
BdeskNp1F44nH9eU1qmnBGzZ0FVktkrSFjIfLOLcFEGYe8XKfOzT4iAbzJLqxcEitUhS89ERTEOe
W/ZlerH1idO7rELnkTgSYs90Jc38HhqzYRPF7EoZxb5EXnf1OZsYOUaxrqfomtr6o2twctvjt2Rk
tA8jqm8yx9+Glc7qtR44Q3YwGqj1XilpII5TGf60kPi3SUmqwqCRz53w3jENBatIQ/bFq9ZeZpBI
HjLPjoxQKJ80xceS2BrasLbKxFikFDymQ+QZUULYUNCRbtuqRxz02xpi2Eqomz4MBwrrMAtkTXaE
0Bovwxb5oTX6P1JljitLprZ7SmlMIVUJOfhs8tbOb3HFe23/4kS2bV7Dq3xkt+omH+XsJ9orhynh
9Um6Yk9nuryQmhj6yFQcdb2BsGITNUGy3OnzQyqypTPTkuMRuqKOKZVXVIcgt7kQQKNVbLU/lBzi
18ARkjS6NR9a+22OXzVsxEmmUOsa69ZRmIHhqhnNoxNqKZpDZi0ABlB4GkgrtnSFRwbnkV8iTBtd
82o/RWDvzGdSp6+eNmjKB2XtA5FeHg/Se/0lvpIvnWzPrk+ld73OaHRKxk0Tm5I7tuOOosB7a6yw
Q+MBN9lzGk6xLx/JJb80mvYH+JDSvPRavhTQEwD4NqRE2E7xjpeH9jG/TIFi7NAuPpx35ycxasrH
iIjexZPJ9VgWNfXxcXUDcQMHLDmQHjilNilagXdQf4Yf0o8U16/6WYCgZ6Vq77pZ4guiJnGFUWs4
EaRbFfj+0tlrh5y+Mhgj8Gb3Quyk9/bJU181QJq9d+8Ci8bCV8g11k6DG0ABEUKJ++R8+zBiXZ92
8kgjNMyQ7w2VvFEOJQNz+zKmmhk3OiSQFcatn/7IbDSGXfM9fCvfuBihKZj5cjb1SFCeT6Qts5vE
zyq+oi9H/8Hjuy6v0nv/zL+w9BusN2iJ1yFwxCA/XRwIHR4mlZpIlQ5MrX0DJ1egT3IOKbP1pGVf
gO0/skSDLr1vT3o1vmXn4h5d43uM6pp2oBg+pDf/YqG/udzugLUVzZZ3pWTpuTTpU2db80U2gEqc
rJV3tOvNnn0ck0ozbqKWTc90wDucHoqNeg4eyWN41Y/2UV46nQiPvyp37DNOI0UtmHtbHGmiWoSz
+n0frKZEn8BP50wKS+HK2n9POmrhlHAUfGt/w5bLdA88rc8pIS8x2t9rrWdwHnoyIu0DKWRnnKyT
fR5iicDkI/rsE8g1QykYf5OIGBS4HgsXPr+5gQ++BBXwJdhspThmYg8AY6h7MREY1GXFFYWurzSR
4TSL0WNC3nle3IN8bkrpS+JkspQc46s2+O5ahwx1UZFeSdsvMrZ3zpwcXs7RQzyml/bKL5DJzpZc
fESfJdczpXo9UYDkxJbR98cb12gCMoufMn1jAbed6r1YgrZdF6kDg+Yz+Kx/9w/K2L1YApqNu7Sb
a00wKWVq+0U1beA661JTlq0sTM/8IX92i2Wsw+zFqjQmkTbkn9intzKXtzq6547FLxmCZSj5v4Wd
HMizT6n6pgDEWKbEyUxlOR4oLdrFV0EocrQtBEsCymmo0ZXklbShgOtzNqk+fbf34Snu6rt/s28z
HDc2gRR+1kXFuvAbw/RRDPK6evk27pRssHE7FuELXNUxkWVKB4YPJSXxA8xmFzT2JiWOIhf2e2kV
pkuWxqYcr8b1WV2xPzz1d11oFzUI34K7cVHf/D64acaEblikrqN+aERtl1YZvg88m+CYl9XCUKTf
9uKLNdEnixJ5Ie7Sxb+JCcW0drMUrFVmgxcTdviEppT9Um/jWYmJHPb2H+peX/NlNN97urcaGyPt
f6NFcgjWr6dQcOHqzjF/rwfzrLD7Kr0JBFD/7tBRSkOvRf/2fSxkMiFH0Nxlu4HMsw3i5o+fqb8I
xzr1t2MV9/HdvJECOiOmLGX/mD3jp3YMia4tC/TOZfNnyIuVqPEpTp44x9fwqpKqJvctC14H/U3Y
azIH8XN8IxB7J6Oq1+XKqIgNeGmffNXk1JOeecm/qW/asSjsu3bSz85VPMpH/YD6gPJUcrnOzyPl
1T5SN+Nz2myih/8xvcRndasvqXizw5tU5xvSMvw/1S2rxAXFVR2gozrpDQnPs/gB9B/pU7Hh+d2V
y3juhnpbDfG3/G7f2A6e/Hv1QoCDnpC6MOl2tao/HXnbk7PkZwODTTfFQnYdG11OX1nWPkipxPny
f3A8LJ2LdOytzhvqZzuAc8z6lQiv2qVhzV68dLce5yZFL5DI+x6bvYBWuAi6D7Fuku5Nc2r+oQ0z
NrrrUc8PFnpcJrdfsUM0OOn2mRWsi4jHH+ey4iFu5Vv9VtAyEIDMQb49K8/hqQ5UrPuXSiVw/aXt
emkMPLo3Pko8pcsKZ2AeBMvkLb1UoXby7ZV0pueYtlt1jw0eauaCZmUv/p39Vr8DjPkji6aP7Hf8
SbqqyDZRXF5oV1znxja7FJeqLMiFVkt/X56z66yRDBm3I3UmwyhgkHYNRc/2NO3p/yIhkMWbiUfq
iOpCHYP/tApjL4/dveP2GMv2dImc9CkaMiSxc1ZBGBwK/vehHlc8vfaBDPWQnDL1yk14MzVcob0V
v7cdP7BQictmVXhM8Ih2Ko6DRO0EJtW50GtE8tAcnciesavGfB2JAnjRSNVFpEMakpKtbBSc0CiG
Dwdp1zp00+tjeWSCy6Ad6eMSZZFHr9igJT/jmKQUfk7W9dW3kVq0gvQGgo2WbXJ8It6URm8NK6tF
0dIvDw9gO8mVSpLAAVhtIxBXE0irWCuWdtbVKzFYv/PUB5Ri03HDLl5rlcpNdPkhogiJ3yl73BRE
AqEGuDZ3KGZogQLNyI05CqnIiHxsQhHvLmySPlTqDb43uNZmsMMR0W/CWB9W4DLWfWbJB1XKMM0K
GLp+zfBu4o7AIzW6lEKdQt1U9qbQ5VWq1m5F3FekirYAvml7vQ5qIp4VkmleRJRM/iOs40UhyPZF
6LMAfneixCImTc2Lo+0Ng12w7kcLJ5IuQXXlsGD1NlEvizyzbO0cObm2vlJ50Il9+dxpuEh17SmT
xnERtd/6QT7peNyDYDjH8bB36hrptichl+wc3hoOmwSVlSj+k1rsQGq2ph6bGutgGMFeV8Z1jPDi
QjWfCUgEpFWqcxepititRhqcDgLvQZvhmI2atTz9NrU0W7SwwypjPOMBGtbCVzaBVUOIKqarHnHi
iLRsOcRgS2tJ3IZ6oC2oDwsqim5G8KuXYmVrt80O5vnchINL9W/G0P+iwUr9L0Yk21SY8QxF1cio
zZDpny+w6EH9T/+g/J9YB7UA+w/uClBfPA1AxFj7gcNZyO/qu/0+PVO/P0D4T5QP9dDLhKGC+DXe
Ifjsms+2ec2+5uyScVz+n78z6in/8+Bpm5asKzJfMP2b//Fbo3mAfHkek5iIkJVS9TfaMOgFxQ4W
+afG0bH5TvLDmj0mceCLE4I6ar65Rz7HZ3GOcEvHpJxOzltPTLrWZFd7j3DjZndxrU9D3MF4BERA
MuzOXTiNepeVXYGjfCtfoifHzqh/K5/l1/iUFt3KuZVPLIx7Odk4P857s3Wt2/Suvc//vblzi9Uv
0g26TgcJFMbjAfgZ1pKrqt2Tq7gW52RfDOMZ0Vjfp7I5W8INuAuiwMPDtngLrYhFUbDSsV9c/Iaj
9z48aCS8CbmwR40WEk2ERvkB9ajlE7s2fBWh9s7P4stbJ243QmlBaylnALlrrf0mnep1KE985mss
cpg42ophN35mzyzDTKm+i/v0VJ2t6JO9U2Gmy8/xHglhngK00sHgVJCjBmboEhHLFrJJzjACYZfc
KWR4VV/Ks79bgubgomK0s0JeUODefGxbKb9V80QSHKyjf3MuQ1RvZa3yYOQ+lWfDSKjv5k1A8xCM
NxDRUEqZdzidMvxoDEETx25oCAxG2SW+FA+dYel/vrSMmYzOtjHIs+2vf/qHv1Ya0MkRRSxNsViT
/B05HQYMQpkaaBs09Z1qKtFKWWiv6bv7xjL/WUZ/GsVcFfIzmbT1sK2K+/De6MxOWWJ+R/MQpb/n
vH7lWbNjQlM/Ix+V4ot/YV2Lq37IuC/xmAPJaTHYZJ/yd/9df1fDbpLo7/3BYL+NPYVxqKmqNbLX
azyQDZXGzf/yY84fkL/7MVkPKaZhqbbNZ+jv1h9qk0uVDGF8g9ea3iwVR7i1SgnYUrpus7TUvR67
Xn2xXgln7e5Vt46nZ9+N89ncCO99Dt/mh4RseQnlU6fQqTIAz/QJe+aLzjbPUP+8rt2OF+M2vIcl
jMtxYIUaNFtTZQcADGztv8Wnznon6AXQ1ZMu4Gev1emfmTuv5citNOu+yrwA+ocHzs1cZCbSW5JJ
d4Mgiyx4d+Dx9LOg7phRqTVS/HcT0VFdJVHFJBJ58Jm91zbb/qIf5T6bGzKVzE8jTT/++mfXf82c
/e0tBm1oCdvVXOGa4g/nWtuLutDywNwCAN3osUmNQ0sed/LNsTescJ90mCC4yHuSlEcXuSMDokNJ
fOCaOcqyvDV3SUEU32E1XYu/eWP+bC7FC1Mt3hRNt/j/X082DiOjI4TH3KZd/c1vVq2Rv0WDuq7p
9OR78x1dOjNkP0OpcZ9062/uf/dPDn0xf2toDBazwz+erPzMbcMm3NzaMSanJBDbhPWQ7X02l+bR
YDjjv+n5w2DDPc9X6qm4ZbfqHj6aVD/WZ5sWJ0TW9HjJfWQBQGbNST6iONxW9+KOwWhYZdvmIh9b
msDhBd4sSzH9aH1W3wBnJ/2j7k4G9PxpH6Ub3T73jILmvw2uHiPpikec+5Ya6pdLVzpuazpUg041
vYd0rfXcvhJL6s7trKCvTecGt6fT7eaWN3wns2Rugp2rfTbPGZ2xT4eszq3yX99ff3IJTRU8AR8s
lbgHZrS/voV+OPSVE/nGVr5a7odWYOgARYQPem6MfTpkwMBQc+iZp6t5krgEGCQUmIHRdbD7Lltz
ySifnNGopNSUBm3KERbwVP042orvIUM0R7nUzga0BHLI7cf5jJEf3Qi+DE29TBepi8jYc4qDkykf
XQfYtDDZHg+asgxuySlvogeDEDGpjTsdW9NSG6MHLUkeMWR73V1+K28BcCM67ZGOO12imx3owZNL
dInnptwBYEePDlWqpGNHCwqQgcM6fLfp50f6+vymv4wvvC9348pCjBvh6a+v8W/H8K/nl4k6xxIu
w3Iu8x8/JorGQh/uubEdM7Fpc9gGT62u7BkpITMIkf7gVmdubF5Kf6MPGfuk8GdJXOPc5T+TlDiu
3Pu47yhg5TscdKxaMFzQL4GvKh/Hn5mDDHTEO1vuiKQNV/hPPgIifsGNYkJQdSgK5nFwo1Xqal5i
jd+1olGgD9VPa3zHrZ/u5IS6qzKbfTixXQqw/yMGQ/m9GFmO2oAalnZk3MpRPtrDq77zt2n6s8qS
A5ypXREdCbHgJG11JsPWKcFpWOXxu2MtbBdncYZzNhi6g7TjXSWa5d9c2/ns//XaWpyLKqYO1eIZ
oc3n5+/qPt8I1bwnb2Kb2m26knijfTV6ZJD9WDzrbnQpCutWfIhX9bl7StJqn/AG+yMAis5euYb/
WnbVKrDFtvK7PU1ZuRK5+hYz2hDziINRRzbPPHgFsBtf8ORuSkYiyaec5yPlDziYy0h3vOQ5Y7yI
J/RVfy5r/bNKd8axCgQZ3c0tZJg1e3KS+EnFqLvQTe2tMOqH0OrxhyZgOewYehCLMWbcVDcGWD6S
P+/VEyodi+ebRBL+YNiIRmfcWQcsNkeSRvwvrkIDoxqq/b++qpr495rVIiYCzbYwdI0X9IeT3S2I
cM1ZDW+ni37LntU2i1YJ8IMwyj9OTaSb4BFx5TLse1Ifxlv32iZ7Pd6at+J56ItLt9KRwPGwpkh1
LM9X+gU+nzXgGg2u2lKzG7GcLt3r9OoWZwW1AguN61ytllH9ZDmczRgtzC/T7X7KPt+5Wrft9xbc
akNb8L5mdIoD/LlFgICwImdDetZjMrhX8z0ge2se7KCu9oZ51OPOQ5940V7mUm0+WOsX8yFiOqQy
JRquwHz0r/RIwuyz9kNrxToW2an2MktDkv8cP7XPQwy/oBPNe7VQl6KNfjK0JmizLl6nVrJeHjfc
Us5PHe4XyNodo7X2wSm/wofkWkXTe5e5xD0stJ9hNlxF8SP/WejpV3GkI0B7n5xKsyRVkkVB2syD
HnIcZTYnhMmFucu3oTkivHA/stkexw/M1PgxQADsJ8AancmH8mdvMJuQYW1AUMRBBaTUZxRTziTC
eJ6yGGs+79CiUXk63Xs9Xf3HOpco9/1gm1QzI+HQViBeh3kLlMlrCo4AvCwAl/hK4C7NbGswACAU
Y5kxM5ov4/jSvxAMvHXCxwStE/8sfR9fxFt4r7flPlsnq+au8jX1C6mczKYAN7xiY7und/fBuOrn
ghnWX9+xxr+Xwiz3DFuYeI41l2Lp13MgyXqbqW3FnruXLyiqH/36ocOAm8DiwLg+QYFHMTkR4bcs
P7vFdzvBOJo5lk6WPeFDMEGGz9MlfZ4z1Qyc0o3SvmGIYkVwUI6KTwKeJ+cJ1d+1rr8dUb8eYQAj
dVt3DbaTtuH+oT/USoG+b7LVLQSFo3yqHqxjzdyoZn5UsVoprV3fSi8Y4bP0X6Gm/E0JoM+X5t++
v2mYhEOCVdD1P3z/sI8UCWFTRfzJmIZ6ufi231D3zOwJ47P4Tr7Jw/R8ThqeO8YhYyCWPgY3UEo1
Y7Lsll5KxmY14zPTYKigaR/+IN6cQnR/cyz9+St1HFc3yKbShPqHV6r1ig/uc9C20BOekw8jyT5b
JpTD1XpUtaewfJp+9D8NAkpOpn0YLcwFU77IjTe79lT/QQMSBvuQYFSmlw5TzOqF0+v81zeibv3Z
1XRNKnfOT1bNf2hWCHDmLSL8Ywu53XMu4ZPNVFX/GX/1hrLPMThvLTUjo9hTVEqtniu6DrhSgM5w
qCwirPPZVbKXe4wL3HYh/L9IvPz1a/zTD4vjOo5jzpeRx/CvHxbyxgcCYiMNf5W/Fq/hW/2ABGxh
Yn4a7pS8l7mSHV54BDFQLRispqxYEwdhUDZ85Fa4S0v7glStXhIIC5DoVECv0AE3te1RJJ9OGR0S
Gf787VX/v1/24P/c6P9eFsG//u8//udTkfG/PyopfvmS/1Vv8ctXbb6L80f2Xf/xr5pfzX9/u/8j
ogz6Gm6y/12U8cTpn/7H+eOr/UWY8c//7F/CDPUfhmUYfHLEXC7NUop/ZcA59j90jdLfxnzk8rSf
JRt5IZuQqZnxD1OoQlVVQ9i03ha3yb+kGag5HEvnvwIs6FgcG/b/jzRDmz+3/3MCOaZDleEKfrH4
dnRzczXyuyJOVobb2rRpBDWV16J3zi1ptAhLr/M63bQUz9TR4mfN2QFOVIbKHEjPjrViDmzZxHMN
ZGSUm99dw+s/v/t/5C02rihvmBFS5swfg9+/LJfOiAqIAD53PnDsOfv7dy8LEpoak7iderU+Io2y
ZjxSzKxIDtoP23UREtbOjfb8Vtmx1xGquxhdxlowkHDIKeDQ3Nz/qqzYxfoPOcBP9tWkjdcqSPON
KYDVhEm7N8c427nZlxarALLNxjnWJaZdIkjTXR7lVz2uGWsrwVPX+W/o7vlOFg5RpUeoYRv66EEu
+TQMHLNYUU2vnrPkkBfIWpwwXzD574B3s5DNkto/kw6yGDTDvtJi5Uc71thnTmJrpn3mmZkyrpoV
mjQBr5/hkJ/20anOmzdJbN+GhIduSWbxg1pSizQ9dFVCitFgVF1NBN04IOGu2bDqLMCFEk0PDhaC
U1wpF1HvZx9ohptRdCJaJqD2Fk04fJbE76xSW0vXglIYRG69MLO2ganrj+dEPidqWCA/DJynWkwA
s/N+Flbww9sSil4Pnz7yUTsaqrwSijtnvWNvhv8MYHzPLLxwZwxCSNJCvncL9b0cxYFA6BbmKw49
aZEj0UxIQZy0xvQnvSxktBW3+L3ICCRrJN/Wjv7cpQzPXMDhq958CmpaBxWj5Eia2L4ih9Y3j67p
ZuQ9OAo0lQ8SdbQN9sR9itojNhiY9aqziIzkXdUz+1qiNlHsby2iEzRd89235wWpkiMYDF1/bycP
ov0ya/1YR+7noOPiki21ctO2pyaBG9O2YBALqoMkhZ8SF2BAWiu5aloCTUVEC9hvA+qg/VTgjVcx
ci4ElCSNv2ZQuPIFIe9DGSinyCRAJm3k1ySd8e46vfDIS8qj5F6QbljzFr8Xjj+siGplEZuijHGm
IX4MquLNHMviwxjIf3ZYM7TilvKGrtNeTTeO0z2rTuyc2UbP2O4ogQQMJKOGD7nBrDFXoXmyMEJR
beKZzRUHKg4DKuGw0JRLmYt76djxptFwaOUVXQMM9mod5ewkTGO4AuwVe6u0wCL03aElhuEAOAZ6
c67XGxO03aap00+lvfIDBAfk2cCXUS+2dWt6Q4dqqKJp2AwgRlLdr05uHPir324oIIeRh93MiNK9
zE15I9MtXps1GcR9rykHOMMPlZ9sq0qYrHZ1VKg06ENS//NfcbDWm6qjiNc4iHahnb3FYeXlmrFv
0eszRwnB3QHDi6bhrARslCczfKaz8RfqIMC12CTkDr0jD4wQerRcfbQegEqco772N7EafBNVEJ+c
Fp3MYFR7/Bv10mjZgRNeU9NwKP3esYm0c3+KsPO9qYL8VeUOA4b2JKSLjRjtB1fb4RUq8jVLombt
TMY9Dzkd7GiUOzUlkTWM7GE9ciei3fUGv4ofKwNahtax6YzD9jZ1VX0zZQKq3ohfXC3M7yGJ52ik
LPxLWbA3WPBth4jWtFHmqMDY3oHEGN8d0sI6Ue/CoKs99KPGJs1JqR5LQW9gF2tjhKSp1D4q4L2d
TQIlBJADoUB5qIb0pxsm7Ir9VwEj7+CAbcKpccjFDzQY7rIZYSkgESfoGIU95VJ3jZLpJZ39frAj
8w2gLeLADbm2qsQErzu9TCbm9TQwL5HkU1RHeLQD083hSNTuSqXRHiVmhMHRjlFjyp3R2mgfAgOP
5eSZMsTeTPLtpomyAMpYcMYKr4GasaOl3ipU6ka5H3od9pT6WDa93AU9djmLECl3vBSqRexyUU7I
/IGRYAg/juqpKwqEFRkf0bDTSDJw+CVGuquHc5xCVt6r4GZIDcazfu0tFh+uWhbXBPiqmj5oGl8N
jhw4tqW+JdTP0O8LOjGrsE5hizwhYKkiJ8LChtnGwZLYsNtkjQgGXEOVyKVsfLksCdlYV89x33Zr
OxqerQYYcV+jJ/ntoVf70IXpjlY9o6ydA89/QSz4sIRJVXtMWDWwN8UK1jA8IgsjZqPdFPM5nrTd
EAC2rHBuLAl/+jTqcG1bKhkglVi6WoUjSq2Ivaw/CoGGq+6ifhP0QKlGcTFInlwPDSd+OKE5C13n
1dTtZ/ioWDYHr5mszjNUZMfk0Vzruvy2cVq+GSUEDC1Z+wEOROESYB22mChAjJsL4mU2dsC8zCKl
eFnqAC+zxmWNYNtsodns5gIdjt+yHODmRR1AWNi+xR2yKB1TeBH4rCPJ8rTvsYnzDWCbQx3G4q6D
Q1m7ztG2Qsyd6vzbhgdmoxrjocrd/lSCZsNV2igrg8w0guUtaFNtFfRrGdSwZbOoO3Z+sVUtANOO
9WSG/o8+CY2dlYYMgZvqfezqYTPYptxIPgO9UMujxaU4EvSulAc8MPKANQUg0G+/zH+0/aI6rBGy
A21t2gk3esbR6hWlxPcvjfyAb6g45IVfLGOVz4ZJEBuXOY3dvZs60bxr+EENUYOPjtJl3TOxbioe
RThHcOwRbHgu/bY9RLb71UAxAMo9NuuoeKvi50xPjxReFtKt/kMQZncIyeBaquAGDiO3ApTRu9qC
9o9copUqpEJDUvj7gFx2T6lDhKG5Oey6wUIOH+nDMQ4+gInZu6noaETdoNz8FjSZdSZxDFN77DTx
7SftvXOG4OBbdoC1jN8FNr/7nz9CRpsWeqdA8pyvz5hgB56MyGASwKqCe/Q4zL/w802roHsvK0Ja
Ru6Xs4+u27M65iGpXZkHNYRFrpGdjhOA1MjWgjwvnA7pHC71sGR2YwCdHAYUeGoDeLcpHABILLmu
A2EPSZFvDeCVD2YbPysk0O0VLUFSq60hG5r7gRjvRRLW2tW2O6jeATmH5E9QXaCcjep6B30hPLEN
Rm5kNeaK/jJQdP9UAks6+Vl/mqw2OdizEzgagVfkWrhzpXoW1K2npHW0U2O04EsaZkxBx8BRjlZz
ra2IqIiKB3VWe27K3T22xZOOcDbL6urUZ4SzNSquJysPSa8Y7khdym1fa9ijiJYiTKFzA/hIZFko
GNmmHoS97NddQBrGmN16lJSXzDI7kIFAS1T5WqdOA1sN2EUd8cW2DL6ymmxUPC39ouQcWVlYD/Ge
TUtwLSzF+dRZNRWnbQXFwib2iJDerEaj3T/GXTMeTCGI8IrSwosGgS5FO7hd5VN2g4wZEW9xPnlV
Y97gvmQnLj/Kb3pXb5Li3VWmeKeFCEUbHKGAMBdQWBhjCh+TCGlWwwQbe8iiZiVCu1rxrCWSY+jI
Npj8FbS0Rdspw7nGRr6wQortWASDl4rc37eGslEc5m+TkwRk4d05vnedgEtmO6gf1RrUse5IvFTO
VzBrI7IcLNpU7cwZ7hDnVvrOrUd5WcJyq5krAyb0VGxQRdcnj0Mit8WsPDG6yT1bifY1hVyzkMfw
Q4ccFFD7s5WoN1J/9UuquDseIjx7R+u5KXt15TZKuvLjENmP2q0YUKobtUx2sq54VPfou9hpLHr+
MR1CpC5KDVRTTjTCedIW0ATJcFKOcMBJISNpR+C7Rl2Oh3CZSEJG9WyVJ++JTp3Ym3s5zPppnDh2
c5DYtYiR3Ur5WuSgWKKBtl/YYt/3jJlNWDVbbv9dZgbjJg3zGXXqOkQzEbY401p7QrVlMYDOKlyi
XbRx3OZ5tLPdml5j6qJ92/KIC7llBqq0e4flc9O71LsEpmHiLkzl3QAkgZpC59P0XOshmIQMzA5F
sUcWTfajjcDfZvre4JU+st2wCCjUgnWa1eW7hk64gqlysEucSVPn4jLV/Q8iGMndCVgUty2QODPM
SR7XtkNV+XCyXI2c5KD5Ustzjd0FMytu+WzIbDTik7jCgiEaQiFDJ7Rdk2AbEJiThsKp0pE8WgOm
IdI74pNaS38jyCVc9I4FJTECOtO4bPgjAmlH4ZB/3iOkAitxy1xwdX6w12neFg1y+BU0MoJ557wu
eJc3K9bPeatDzpj/5NB83nTceRUTtmtU/cQr1Z055INwalaxW4NjAFWzxPekUMXo0TEEryOG2Nhb
vYvCDfX+zg2cnU+xei6FWZ8k8tKuFauW+MoVjOHknLYd4cVUpEnLV1s50TAp1a7jNioDJs75XIle
aYMvfFKbVRflP/spChdB3IcclwCZFcgfOZ4mlc/UNPnBkitY32QjqRgsU1sE4hWZMmoGR9yZmgWe
ZislxxkGZI24HspwzfUGFx4HojPnqFa+v+J9Je4cic5lVIwvRcPZF6fEb/GR5F63yBsxVfZA2sUw
2syTJVVhMjherSr6foLqS7YsDBACtPeOgvCFPZmySNqWUR8a+j0LCH+f7DUznhtr17/kNrZQKxwd
9MFRfS+NvZ6om6jTb2M4AufFAqCjTluZLY9APankQdWJuQYb3T/peNsN86MpJGl4juMVUyTJh8ZP
2EkNIi5HTlsC4TGs/qWb2ng105quHC491k39kae0/Up2kpup/VtLlbjNI2PkLq10rBNsSjNV1XEp
M+otwV/3RckMpuFu93Oxj0KNOrXa1VHKKoYkbs+MoIMXjBJQBgPW4D2CUAxerRzsQwm0j3r5lPf6
ymG8hDCMzoOcx+yABnBmc8Gfv2p1Ylwz8hB3ZJJQjeJwNkqmiNSz64lZ/405qb9sWZoXGXDxWIt4
IpjlHmARkSHIT70xD+3X0T8FvnDfBt2mpyYEdF3OoThapJk7qVXDUiT6tMKd1mw1xd33cVpdGaNA
C+0HzatJ1I5b11k5DorRSkFm3kfTHkH6gpmQs+uMut5oxBIvRoN+Kx5oE6KAdhNANGyHNhIQ9Tlw
0E3LdFuPtMIiH27ECsjtlEJ7khmxH/B09tboIBO0VHvf9B+EDhFmImAoiqoghMvJEJ0ncl9K67tC
gonhiIlSJ48Wrt7FoFqkkVidxkO7Mq+GSIMt7wpszsHewAnVlhDjnyPydjeN037ypJyuqkLxX0Cj
LGX6maVKvdNTVBn14H74AkjOzIlru8RaM+MdL2qRQ9pxNOjN5VsTOngakizagvJDwVixQx7wD64m
zb3rZlDsgDSWFwu38sXHsb6KYWCiesi3iPsbYJKRusKyxESoKu3zOPhi0fOYeEhj8hRLPbCuGEXw
KoBVzbvOOLo50yYOlYQHh6pswqLGZTh2u8Aau3d0NauoJXLNZ/Sx6JPeWIxBXS1d0BxdMvG0UtGK
20UdktdCV5MgVaxhMJ7ByzzAt8+fGNmVh87s6SJmgkOePheo6+fWKTucwzCvnuwCSt9Y9l42lA5Y
F1JxJbBp16QgGDShXzONn4GFxlvkRoRQqf0mhznAw0op4+AaK/0Rjo2+TdixrEJHxbzR0WHiOTQ+
rAyDSxDCA6KsEWbR32FNfFYAMMBSFOs+sZIlWZ3+qmO2sB4C/I+isAisCO2xX1ilvdOGydwxH/l0
RtAaIIBvva84i1zxrDartqageI7l6J6JC2LE47YvU4VUaMheZcE+34i6H/jFSamjZ7pWnTuuKtck
ElmRwZKnYfCWt8mPylfbp7KpX02Q6zbF0asRAAMwyYpD+h59lhUo0LQzgrOfq+46TYbuPKCrwSsm
PKerJP4i7uSo/GilPtzqBLjYIKplRLO1FYm4ybh0uarcvS1m9gx2rTtUhJ2WRBcbopfnjrPlFqnK
Sp/UcgVTL9jpdZGuB5Sll3jmdaXOO1BKPOJRMx38gPUFi+hVYVfpGhwBgFJJbobesAytSH/ajOnW
qKT/INQzs+3x1KJjcMpG7vPKenRN9HuZIsQiSvKFYzT906Q7z2NdWhhq2/hkiwGPEdmCzuTkawKN
hoUytt/DMI7XKetOIhI7xHfGeRrKZar4+TGqRxPAwvRDTZrxobU8NVqEeaE8MyuDxmoz4nRl/a2Z
qVzmYd3trGyIVliWHbRaGdrNJP6R2XVHGdSBbHeQq7po5JUoZm2lh9wM6SiACxjOuQlOsbTrhyoM
D1lLR6S7RbWNHEDBWsYmJ4rYFSOUrW/kkiOMQ6NXRZG5j2x67he4AdsxtWAqOwWRUrhOFpq2a8mz
c43y7FdA+nMecnykq3aPSBuDdblVK7u/jPMv+dS264RxD+2HJxgarnyim3ep3dzTxvySrQqbmf/c
TF0E3YGqbOM25jlu/lQEz3vgA+WuJIkKLN6X5MO56qx6Py+tdZI33W7hlyzcCVFOV6mBo720F5XB
QSidp0KgUyT1ze4KZB7PCiK9AwxVD1zMCBbE/2T7pq+nDJe8Z7sSAM6Y79SYQ9AOQRmkMQJNldlj
oeAVMGlaIe0si0TjSemjqGXwaMBIITDn2Y7R5Uy6SSmIaL4e44gpKEU3AC6z7NIlzia2oHntaWP7
Ppg6ket5+VEPFwsdD6AkpyOmAXtlY7HlFzW4LKQ3ot4O5cyGS67CYnIbFEbDfHHVD+6L0ovZR0UW
RZE1oEQRLtdWKb1e35VFS/2nLH1b/Zgy9aA75sdYmJuoEgW1hDiphnpGW0xol0z5eWgDdnHiW0tn
KCuvsZSj37k/KVvGBQgVFkHSi+tuUxgscPWZnwShNameLfvFYm4IYI1ZfmQa7UqLIxyLUvsALUEG
u2Mceh9gHJQ35ehWxVpWMHwJJWaW5sAXHNQEWVHA3Aes46mpMC8FvN8AUMwlM7rE05WAvw8FQpXz
DkMmoaFMPtg8ohUfB5i+ml5sG+7dB1Wr1jFeGrN8l9w7yymbhhVpAJ7h5NYhDfpNJYv8rCnMLF2u
UmgVzz3gLGvQrpmVdngFloHLRMzPHGXr1bV7ZEWy7KKLDQNpEdWE6DnkC8TmSoikgsO4ilN9a6gt
XQojWa916AcCMrIWpKmx9gkDnCXOOfRHz/BbIiMhgRclRkVFAyWUWhedHB19CrekZBCUi1lg0Rlk
jrvJAG+HJxsaXuJwXR8ZBzp0mvtySfB74HHyn8AE++uiaFe+C1kjqwEZwFN19jx5nhmw4CUbiLIb
bchhZFC0LhPvvA4xCLg1gAz8YfhblWUzvdvu4Hqu2PTGJ1sKIqY2Upu+ZN6u/X78WcXu1tJjg91G
lh5++wU8lUpiYLFk6qEAImSqbAj2ChYiBEtaO37CVZdH4V70YIogzDG41sxzVTSvSRZ8kYjsUi5r
SyNSGkwL3R7MlDwy83wk7gdRrvZqj8OaegJUXFY6Fy1SP0GETsTFYIQAc36bfxMTDPwmdRyAab8u
nclduY74jmSmr20jIN+orhhXCCQaOJsRaBIegVO7gYpD6pcyYETpws4hDY1ESfqSlaZ1c8JLUN2N
zEKLODOVra7cGZN8T00ahUTr6yXMBXWhZbl9CkBp8G7ka9E5+l40MeweJM3DKiKvDGdHM8JP4fxn
yMwogMCFfZaOp74KgkNZs9VnihccfvtjU+JRIo2XaJuD7faCyrwst8LOMw9V5akBQ74EdSLINl9B
TzD3I3jjNAchOcgq8QoQkU/qVZhTRJxIGZ1K3j/O0Sj5qYuwQANMPO5gyFMlhsALNG3Y9VF+U3u1
foyIUl6Wz/mkqV8EKsUmtKFiavv9xIJ3FYCz32rh7LDp3elY+NOWUDHcEt99a5SnIW62YSbEkuer
tepRqaxknI/LIXQcXOTDNlJ78wREZaEoIjlDYO2jWhJtSz/qD/NZFaF2GHlnzi5htCTC+YqXJ84y
hFP2pJJnDSUQIGFDaJYD7B5kHgcnwexzHEeAeSu2t6oLopueutiXbUhaelYpx8ziGEoT++jCTbkY
0QR6A+f3nfklSSpePvJ73eYDwsfo0jEeDBnULEo+TkqsNzsjMYg1M3LeeaZXyqipK1gZ9LIhCwko
tlva0eKpMWFsDl0CqcWc4qfG7o92butvvd68di6pf2FcRxs7RebVmTHoSZmoZJlCtVA1Et8CEkfX
gsJ0JTN1kaaFcZTTsHYiDhq+9EFth+lah92XE03K6bVoIIQACz7rkNKXreRv4FlvPrk6JV0YVgsb
ZNGSSM2nJMteLU3tvSlLC4RMo7aOnBYTZ0kl7uTZQR+w0ZFkBGvPdC9BKqeFjf2Faxfn1UblYF/M
ElINuMu8GeRRacD3o4O5iZ40T8I+IMMVDflLk9Zfk7B9jGKroLVWVeY16rFRwEqZlmXcYt0Z1xjG
yCzzo62vZliQNIsipDRfuyjBzxZ1j2ntxPdKqxif5izdxLwPj5FWxX79GUJ1Zd7TnXSNcTKkTEJg
xTACxHWHValO2DFHA8w2rrJliAl8MZVmRVpvpl9iM/4Awmte2roJzxIPCFRmEmJ896I3unPCyKSW
INyCQrm2SdLuekFejdmwXAtgZC2JdXV36AWWZtA/uJMc11qYKszQyZJnpLxOSZrdOahfmfL13S1J
XUjEmM+sYRD3CK8xGYUpmyTCqmrL6E5Qck6YTxjY5Dx5xPwxYXAxLNsm7jCGheahdGO2TrX6BCWU
GibzFOIaDn5t1AJftFTWadzynIW4dGnqd44gPGiljrG6s82dkpG+kqXOZpRJvldJDjlVaVNAMVHn
3CKhHTKFHGllfsFMXMHhG/TLYYrZUq26ftnQbdf4eCc1MHk/6wS2qXtN1VRblGPjnoaQMIBS1uWW
jZyyd1WJYy+sX/RG078ZeFI7EkYnShWLRZaBxhpbcyUNHatSIr7qAjUr0abByin96hKUeHFJiyKk
buzPdjW5R2RLy8FMuhciUAjgHRntBmrJpNNCa53C9TSBhe39Kn3riLuA3iA30L3ABQ3skbATkGZT
GMELyxRqH4NkOD2Kjq7iL8ikrx9qwSDEg5Uew6GHbD8paXIYqAqrqBuPUjdHiKhSbmXgkIwYWvus
q6w93c+mmBx/X4K4XdWT7i+n8YOlOuNAoxg3TG5octSRuLoxWrDXo+rs40dTkhuSWdxiI6ZJSloD
FaFc1+akeVqECrMgWOeN7fsAaabrLn5NlAmT+Du5dKRUuuFG66I3Cv9yQwgIpFI1zr0m705OoCYP
o3mKmQpP2gWW6bOvVSRJztOBcEJIm6hAoxpWUUbhW6sykf2h9QeqyNA/DKy9S6GTyNIN+cUqWGYA
gF2SyWbey7jYZEJVCLfpuUz1cDAE64GMRULa9fJgpUHw2mZoisvSuMdBbpxJ/kMKUDnBK5LOo9Xa
DLYyUm1kE3Mem452KMx4HTRTzGat3IluGryppL6vepiyk1NZxPiJdTvEHFIjmv5sJNW5j3n3zbQl
CHlCC6DV6RUjgHxJ0xeZT3syHLoHnSovofzbJz7R6VbO00D6jLMssni2cZpmnh+JYhtOZENi7Eyv
pcFQUygtySV1do6JRsF0oqP18IOz0ZTPDMPKm6kCSxzpB/cZQCWpGNTmzI8eCnhhSz1ozI0ZBNZa
M8RDz0+1zVSIBFkC6nJeiCIOBz2h9JREzKeefLMJWMk5Fx7a0Pu6rH5xlOgyESzVY38Pxh+tXrZP
MEOFW0X3ampSqMIRk7Me4h2ySDXA21fEqddVk3IIibQsWd8Q/KXi7Cu3TmB21y5P1rqFQ1W6gVxH
lG2W/l/snUdz7Mz9nb+Ky3uoEBoNYOHN5EwOM7lBkbwkQiM2Mj69n3nLJetVyf6X917oqqQbSM4M
un/hnOeANm8cD176zISuENSt+tZClwQGWSTPmVm0GrTJ9Vn55jrCkBnrI5mcB38ea8gGgnVkDAdE
5Nl2bHLrELCMWzR5RNCFN5OpZL3axIPuwtAoV32HTqgAgLHwoPEvKOZYmbplyWbtsa8Af6TxU5lE
+VpJrpQQVclOMHlayNQ0zvz8cAdViIDZGcKz/Rr1cXwCEXIpY+rFbmzdTeOUNK5mhF20URCbc+dh
qlLisR0MASUfHKjB8p2URAPSCxi63MOF1UgFBarCH+u0PsDu3nsAAW41KSBa14/ucNziiy/bG9Zz
UyhT7wc0SpDwM6zblr0frXqBrkBcJHN/ckfp46C/fnSEmuyxagO2LSXxGIYHcZVt7lmuHbf1V3Pb
TGQdlclF63la/xeisptk7G+SMtfGZMNqx0GIZwmB2u5fJWXwHtouS0S7tsPsw6HAyBwD3UFZnILR
uaD3eqyt6m1A816AUp9icZ0n47PKSIExOdJPPV2EGfQPVseGhaJoMVTxlz+LnQBifVN8EBhBv1zk
v7R2KDt0vfi//wR/Fwt7gklJIE3TFwGlB9ahf/NbqLCxQcAb7Zon895gSxiGsj0kStP+TS/kbl5H
t1H/hRbPsoL/8LoF9k2HZ/J13eDfpHhTM/f2MOMuLZrwRRRoZqyx95d26fRA+GSzdYfu3YgbzEcx
A0BlM3oofTt6NpCp5YweZH/WiX1P5EbxRk7HE+P2BbZzuRkNhAC9cc6HCKKDmu9RzPskig3tuj8O
di9Z/6Pc6ehK0NNF6D/Q3tDkW+xKCFIEQprelAxpb0wb1oVZAztiSDxn1fso/ABKGUsmrN+A86NF
nfjnsEbVlIoduVwHtA6owbjb43LtOP19g7iwtD5RxBxGs4gXsVM85i5QlAL3vQPvhmYjy7em4Sy6
PN8Flvdkp8lvM0R/xOheUq1K+ESfMi3vE+3eq7C/um75bPf2jzDkXdXIpyaaX9zcwKCe79Oar1EH
xtM8hUfClXct5AnIrimhqs6W/PpdPIb31VgwF02fo+tQDAjt9GOcF/cyQ+U1qI+JfVKQyg1rzavX
Gc6+JxmpUpnYzmZdr6qRyFVfSXsXJE63iUUB1G2EwZh0yfSWkFwWs/FZQk8ttg5yqjVSmttMwSdq
NjWMNWpq/1iotWEgSvrrk/z/9cQwSX7+x3///JMnxSppWp18t38TBgspeKr/z3ri57b91P/tXn/+
+Wni//A3/5ekWPzDv1kvma5LGQRw1f4pKYbbdrMNuQSUOL7NWftPSbFj/kNYLlYH4Ti2fVMO/1NS
bDv/8AUHSuAEATMEU9r/L5Ji59+1u8xGXEt4GLpN27Otv37/X7S7tzW+1J3bUxjKaZELQhVDXEDN
y601K8YtrOq7fvjphPql87j2WfB0+084WYdqwIKuvP3tSI0r4z4Z3TNjYZ8lQ4Cvvpuiu0kIzDRW
9kwld7HULlH1uahnilsiZFwcaJ9GxNCOrqPZ/Mtb8R9kya4w/+569QgLEcyPCOvzeGklB/Lf75CO
ixFdTN9v+apkWtjNYaiSgXVRQSwsyUW5M94NTJ82Tede0RphZCnSo2sSC2v59h/LQ7ESoE88xG31
0U0k34KjRkBUvyFhq06mXBWRKe41zNpjV0wQUcZVWEB1UFW0Ry46HdrbLzytaI59rGA9RIlj51VL
JbiRvFrG1wlG29GbQJQ22gQpLWgDknxo7vUQ/5RhczEt1zoDuDbWoevkW0XGZoJlNhRTeYorJmB2
UB0QUo6P8aSmO7YwzEuzcD2mmPXGSbUHc7iR06qi3bDBhk7RhpdwFhj2PZeYkjbbZWa8H3Tgn3rp
nX2ESu+luYMyvFVzX0LCt/GGxc47MzCCd1yTJtrrkDNXIJJ8nVzjyS03EcX+eQaIzrnq2NvxBj6/
eVCWALVIMCinlyi27oFtQ82r4v5uKPWqq0V2rEotdzNpwL3Zepzm8AikyB6qxMH/4SUoZAPzDA7T
pHhdtYy6yHWMgHuIXCLDSs1Dhdm8yi3x6I4/Q6Av0gAMkWscNlMubVKglMF08RZfCesd8lqSHGCD
rizHfwKun+yYxiH6I3diUzbKXnax+VH3lnpupc8cMaufUd0EC5I+8pXAsncQ/hjtJvlqgvMx0DP6
UW9v084uNn1fMC0r1oBtYXQVe1SQxANAwFtM5vxV8gQuBnPaOOFM01sdvQ7LWA0QapEz5zHr5OJg
/LXdnHLZfGIssmDzYFpqWDojYmgTFVCQjqSbUrO6t94wbcUz6zV7A2DiSyWIngTROGXpz4dJy5fM
atCpm8kDIyHqwdrXp1ATKs+yGf9AD61HR+CC06F4qgeXLUOjj5EdflSVp4k8Za8++pF7lKObXvJh
+MjakLzcub5DaLjVXDjLVLM1k/HeZo0M6YiFUEO+LRGkQJ5LcglJHGLse6LjIFm6yq9iuJG9CAtS
AVluqXru0vo+Sfs7Be/Lxz3Phlhu7IF9NN3sYvTMnSLCQLGPGnj/YSDekt9ZvnfsKAOHcsMfbjOg
OmXO+W3cFvhm7L/QFRWL2i2jTQvFZ+EGUL7WQQ0svKTwAIT9LhNLQaUieVdyhLU96dEqAXSXEjne
Ozk47sI5zyRXF3KCeGZQKREwyHRsPJVSX5SYdtKlaefJWUaO3jbWCPTtLpvSS6X1iYHUubEfYsv5
dizE6lI3SznPZ0PAFEu9LcGCuxS9fQOrcCmQ79DPS+BvKnmeTOJ/2BUiLRtPc9Nd9I0FPZkjW/j0
aw7ZJEZpT9FLye2ugokpTwRGrYwY50VM6fl+V1LtJDm9hko/uqghmsohw83yAZ4U5PqFuXhF0fau
Gq9auYb8S5Kfopk6iCrEhzA/GMaxNDu9LCMgUj67uTI82oX/yvvJ4Udcu+khYxpceIhlAj8zekoS
kzcGpX9ZEYONWodd3UnWL0nevlDrrC05mgCXIlJT1MGsNWq/DIakjY1OKzQENfNyrc9uzGjWzOS5
pTsUCVGLQNUvNOHmOOxtgVbbJofFLap7zzF3RXOHXpRcUXv6GCBEcxqFRz5iCB0HGSxcA0Fr0XGZ
UajjUxDxazYNZz3rbck/PwmbFNfhpAWWDYkRlEXDZBJ52rDzmpRFlgB3Etq9D0UGKoubD53EL1ZC
ZmoQ/E5T8GMEc4DYztlXSXyCDIDQsUNDPN/FhKjgufD1a1mQeu4QwLTokshdAG45m2a7hayJutXp
yl1XGJd04nvMFRlySUzOny2SL9N+G7X3Zoz5zh/EvRdBsLLMaCFlE607mG5L3wnuzL54tDEBQdMn
ujKMCU1q7D9+P3LgJa80rETp9OyhghA+npME5hLpjtiWNLaPZqOYIsJVKuOUNBfLgAtYxD9zaQk2
gksA9MAc3eR1IEWX3IT+sRAIIF1i3rq5/c5b09up0nk3S/0x1tpblh7hyz32l05zvBDeyQ43mJmn
60StpN8f5IC/1c4ITepmLj/Z8D+LlA5/DkIHWXq+meBXrrt0fiAo11qkhlhjIBiWMSvQFcEfZ9WG
UJJ4qpnWXKciJWsRQHOYg07WbC3JVq+7jQu9aVGAQ80Z4ZjNzdqBkrL+bm7rn0o1ctvXQOWIwwLE
AnGjdt3gccALzd6cZR4z07hptxJTs2n17sEgcWccNAZFrgYOHNChkQYW6g+bJpjuYpb2i75/54dE
rRUosWEAhQ3KYrRvOuprHKFrh5X/OlnoRwosHX3RvTHFc5ekHVwMCXnQCasvl+lmps8Yk5IFrSgS
0Tb9GCU7qkY6C99P2rVxI4DmLL2Fdq+CYSm7A95C+IM8Mp1bbXuboN2/fvFNb50oM902cbyXCIih
UPN9YECAnKQznLmxYPVgWSkiL6eh7WJE3zb4pLALuQJ1O0YHoGLAodhq0sA1zUhWU3b7gOGS6bEY
+VHxbUcpp3DS3RejIHB8DEjxvokUvTpZWZq3N3CdLT8STgoYZhI7e85ZWADOqHW9wmoSUBwA+VdD
8GKGBLRkIzscm1WqInMQbR9ZZayBbDkRTZab7nKYzbshnwp0VcZrSZTvENfZA1mzn8B4qcXkQVhF
s5lw1+CyZdGhyIEAhMlgDN6wglR0MgsQZG7mZCfLBpwbjZWFfyA3gNqG17JPPFQpKJoyt20IBugf
3cl/ioduM7RMx2SJsAkf3G88WCMlIq6PHrj2jNUucJ40bimGInOxokeDezKELFc+s4Abd66GXU7Q
+KKT1m2UlJ8nnExbnFkPWILe7GmCKiQBwIH2ZWc0rf2hmO/Liu1Orpj4ikH0O2URdh0EKLdT62JH
Ao9QRfdZj091b+iVdBpWmy1RYGRIVoRmR8PsrAazv0qn7DbmKHDRFulLMgCOL9npEifUsR+2O+pv
X6HgkmW3UIGOt1q3S6aeOG9zAvOc6RD2WUieFeE1g0/Vk0DlglnCo1uvfbI0nwmaJHVl+q589lfB
rLJNhGi2cfM3vxoeocJ7PA1RvG5BFXIG1DjzeMnleIPJ5EaOqPYjzahbWRYfCFn68pUrV5za3RIB
TrQuncB+ZGx49UV/Riqlrr3RO5comp+tAa9YRzwTmo+g2FeZXQE8Eht48OyeWTtDiL/Iyjm3ocSv
NlLToOvvcbItY+nu5hA/Bz7tbc4QepW67BdCUlH9gS4BgVo3D3AOLO+rjSmebuS7rkQfnKr2PDUp
GS2FYd8F9s4XQ3znIsre4uyLdwkqLRGjESaoADcjyUX4GlN7O030VI2F2NscbJu9O/m76LpNRhpZ
ehdjPzqq0jo4bf8a6AiSNMM6pFILBMKeZ9gbQhPGxGvPuY6eHAb7XZXsCEfsH0w76h+imBum6nS6
D1pmjmiGCPIN7f6YVu/gpJHuR159cdjobyJe1SsJB+Aa0j7f1j6PTjraP5WOT8oefPBEaGcYEvo3
0YfNLlCPZxBa43nmG9vlfv+RTKx2F//7NwyTE2hIgz3Rpc2e7CfUJWRRT67x4PQGpRv7s4UM6vmo
RjjVQYomMLWsAsnT/JxM07pRs/vEgch0hmn9gq3JtU5C/ZA5mhh7u6jZW7WHzvdRIanmvhasAlkj
UN6BcyBBYXx3ffvQW94Hgdz5HtaTc7KDB0dn8WUcTlC9h1WfTfVt2sWD2A4f9Rw/UKJ/olv6srFP
+DGqixA7IYseIuPQ3TUZIyiTMX/j/UTJRAnDuHXsIo7lmKAGD4ByxovYpvke0i9S6ADPpA1S13M+
MIZe9Vwg68DruhSM12yLTvq2UkgkGlNQ1a1dnCai0dZeQTpZV17aKhzWiA7h3loZhojoGcf5ORx2
SC3W5AoMi3i661DNG8Yb3JFsB+vQWPYTyFgEFiKE25Yy8cNuahEfoJcSpWtdQBuNinCdxWW8G0Yx
LYAyYlZPXyPP2c2O13Mep9+kJ9yNDqppBM8r7BCKTiY/DEpLXhjx6kJKB+7y7uKJjJM2uG/UjVsb
4scsEAvVjXU3YDpeRPWYQsgZon1LYJcqqlWjq+QxBbXLtBXJRZKxDHQaNjY9Tp+LIu2rNcJ6XVel
y8whf0hRZZ77CDNow1p1gx2HwlUUCQln869TlZjs1Uy4EokdG8NUX0X3Wqdxc0r5yQKrNtijLPyq
zreBhw6Ga4KdAeEGvFswj2hq8qnjz/TdHZ/TQXfQz42UOorLoS7ILtO1OZ64sfrnrLZMSokRDFyK
lyFCF/zINkZunLRzVnaXEsjh2esmCZML3q5nlxSjbokji7f+nhUj1JC+K0n8DctDIN8t0xYDTihE
PE7KkBQvhwOVBImG78MfiaL4Ew3xcDOlNfHZK2Kst9hZdmk5L8FKyLwPFpRVd5YRr820zbec9Kh1
e7lNfwY2EmkxHsO44mXDVLqSLcGvkdEsironPTP8o1zYa51n7+Zu/pnN9hmdyKfpTYvO/0LM9W1B
FF02HTiwnNqCYBOLrDD/kASMGICxh/QN6cUnaDSYIfY4YpP68VNYR+mS6fzVDYZL70MvY1oL4s42
Jgp6eZ1cYExYDZZTRYdUDfo6a7LGEMhgaZ3IASGFGZ9RqHKy3un0ZDiVyL9QxNZbxsLQ5eNMryZS
VbZ18NNVdnwus3JkrWX4S+wziCEqtWO5iysECRcnebtwTag2IdogrL/LvC0H6lzVftPb4Ua222nD
lwNbmBL+RY5OvkgTiVHaHl9LrL4HcB0abL/oe+smny02RJ7eoj/Ja2yH7mDIKjjWlRutjDmsln0e
6WMqOU/ywj37Poo2cprQZ6kvpOb71Ba7XE0uO1PxBvV3mdGQ8vjZ+xK4agKI4E7Up2Qa9TYsC3is
yDl78NxZ0q983d0FBJgsscJv6qF+7Qxwp82t0prMc3c7xNqwfWvNFoZ4XJlL2DUvYfBbY68OJhqc
ziClpkliFA21RI87PU7hlODFZdUxSBeCMAjMnsfbZoKGcq9WK0GIA4HRRz31tIjqjEp+0+Vc0kyj
Vz4KVD4g4YqcyLMwNJvLiIZOjkiWeKKjol5Nxrh1R/8pYp95SjEpRjHcjARZ50I56KYs7zEtEgTC
Bf0PrcmJstbKSRwQrl4a5X3kM9BnD7shIEjfmRERJnmUFniyrZYb9YZxxYTpkXOy7kv6DbAdSFrS
4EptRXJ3BRME1+oqGEDbeUZzhoB2ngC2M3ms713HclgLQVFTJIEtzSRpj22Jjr2wshC6zWgSlPxQ
R5V1rTNJuRVCxh/zJz/Iv0eqt1OgDX9lifmJFDq90e1gvdWefK8MG/eITVIxZllWVBlQ3gLa1S1B
w+TjudJU1OtamfsCWG7U1mSvYgje2oXe3z7qCF7TnSYLkzEQ2tzAs1IYzTMOoKF+bLzul2o547mq
9WOIGkQC+145fyXyyANXonckfPDFHaYGIUT50BTszwOPorNkD7Sa++DKoxGvmTHPx8ZqnH2dEgqj
/bPGccN2mwBWYwyXqgoh39oLyymfc7Qry7Ft6pXhoXwOb6IkoQJukbzbFsMvTz3IhdqBTy/qRWbP
l8ASw9GfQKQWGCGdGxfJZEDhFeoPKccNxp/p0+xM8xmkcYnGrqERqNMZNK+Vkn6LqiXWUqCrNz+z
uCVwyBQ77vR6X2NJX8Ts6Yl0wMebhNNdJF6BAGI3rEhubAaF8yG3ID16NWQCU7dv2qkfKFHudUMO
GhZNdjvDfDPvNf1qnG1OWq12TkBmwjj5a1RJDtK1gXOwuE6aDt1PksdhSE6Iy4DiIIZm92mrpaFV
elTDU57ex02O0ybRj2U5nlEYZts0njcujmJmKD1r1bl47vkz6znJkLV24r1hA/jDHJEUi8A/Wop7
vmFVNExxy0Gw5stRyXSus1S27eyLjAp8JvVoxYR3oRkg4gMI1kBI3A2mgXnlZ/aLFYsNwYXDWhIg
xIgv5jZsvDtFCjHq/3JibFXNi8oGz2Wg7mEi+BQx0l6WuSXPhBqTYFVtSC3Jt0MDbM3DJb9N8LJG
QX7C1ngs8fau8KnXK5PZHjKz6GXSOQmSmr/rKzIOsFlYVXgoyyk9BkENktF7C5pumwgSIhDnVFFx
10bVUVvdg0UhqGi7xujUB9lutKDydfV9xMVCYPnGmM2vEhnuUoiAg7sGVBLl3/iMD4ar+wWm/l1Z
x2zzSnWcpuZB9/d+x2PBX6FiyX8okOCOBLd1HUidmcuKsarp8KaYfKzK9r5CHbMUkuCORD3RR2tO
T6qDUp8T7vaylPmK7TAh6GW9ml27Wlah3PLb3lIy+1727k6q4p2Hc2UwRdsmqPQMGy21VuAbyW6y
SDlvvGxJ0Tyx9VRoqhyMVaPknAbYvbHp98jIxfIPVmlk3hPsFSE8C2fkQrqtBEave+Y1vqOl9fkH
KJntKeY+NfzzxLJhnMSTg6CjROWPsw/1N8JXNgHFi5GbT1ZpERHVHu28Ojh2UKzcoKXOQy3qmcaf
tHN/MJ4j/2k5g96FzxGsmuGtkeZ2dsOAE6hD563F12C/NNIiX4rXZ8bjOVUbI34i5w6UsE9Ccss5
3OfijJY8W2zxDo4p1ES/e7DHrdVam0i0eq1y/4oAhMYKQy47LiZxTD5/GxO+JbuapV++CKt/qwP/
ta/k0XFsZ+nRES7r1rxyuj01GalxojqysruXMGcoaFm3JiV+ce4TuvOM0LHbrVtb5Z+QcJpVN9iH
lpJxTeTOgmD7hNyOqRgQG6eXoCz0TuBZyUzzEsbJS10z/PXZa5HEZQOprXEhm4z4+2x8VL74TiuL
jic4tW31mjKY5TMBRD8gAkD/eJa6wfYKojWqKyKwVy9GGlH390Y8/NQ19t9E/vaeSvBK0XwWp2r2
CYAPzI1LN7flU8j8pFjTXEP3CFoyIOLhzs1Kppxjt8sMosYjlw+fYSQUK5lkPIk4OvQ+AgjQq9yc
H7RSGLW1XIZV5C0NJRNiG0M4ezNkhLBjHuy4FpTB8CdD9Ic2HrK9VXruipZ8Ubat3pgUpeXoNzvl
gdBoOoeh1BnTlHd06l6ACNBHMkmbthuO2gPPFbOeDrxwXvVVnGEhkB8dGt6FCz2nwfU8Vu2IU+R2
TFaYklOjXk+NAfwynhhqJDAPpvY1MYmG97OGEJ5UrTFuHWY6yFu78ta1WqxxQjN8wCC3RrHbb0gA
7cjV88kjlXjkRGw8EGOLG069li2jVWvK8/VI32FhBj/E+EkWuOLMTUSUMLOwCqnLLWMyp+SwydvG
MAShu4v+Ckw0txb5zWhgODK8RiHsM3iqSB7ORGhiS4nEBut8dxjmeQ/8GDj6MI1n9GSrsSmPjtHk
BMvMj1PwlKK8hzCJ9LsI+xZjnkGEZ2BQKiLHXTifhgWbI5b4/TtktwvLG1BAZ2/Y0dowsdZRNYSL
ylQ/juseWzLpF+7rVJNDH9JWLzCHHLvSehHaYOxW8kCWVbMbgxXzDxxxYYLJjGj1KRwqIkrzYGXd
7EKMdvAcC2dX4eBnLyTJyC7cD+IamCuWw+fATNgTnKPu2ONMxlYzDV82Sgstp69inPutMABUSnJP
8bLQPYRzvh4M8eP2/i5C9DNhEtK1jRZ18oCyOJ5NC0d8YxD9KRubK7o07+JRUGSNCoxgnlmbqrod
p4WfbwubyUjc4ujrpg6mr4pe8KH+9vl4pK2X5wIhnZwEU0PlY/Tu+UYrCgDUchj9/DAf9xEoD79N
U9Klk08vz7dd5bQLw6EDj+3kcW5tc8uStT4MjAcR3eO2UvG0tozwZPflk9ShuSlNX239htRR3MUM
MMNshbntDdNrRKULBDPU0w83BFnGkAOYaTSruQNhxLwwKSkWLGNgvsinc4mEY10YHaoLkadbI6p8
ROQMPhPDX5twhFaNh6CyhkCwsOY62eZpQ6pD52ztaKXMrLoMkf6K7BgwjRPftcOfVCr/RQ1Xxqjm
wIiawdoABmbey8Q7obQvDtIZrUNdi09CfxmSU3zs3FEfknqo7oWZ/sah9VYQhbOmI7PY+lIBmR3Z
KspRm2+ahfrUBsyPK+IZchVz4U8cU6017nRdHDBbzPvSKcSh8eLVKIrm4si+29QIqmPq/NG76dY5
hj0Wzu+U3vKQTU391PcevVRWcGmPPnVwqHltwuacFVF/bujzl3OfAwXJzJttv8Udkuymucgew7Lk
InP6bj3GuGNqsDS9MgOgg/6vbDl5bf8lAJi87ygc912l72k47xW2hE0txnpLQV4xKWkGcWez6bn3
PDqYumOVx8NCKk0hIOmn+XfQVekxJyB00xvBgbTnjuFa+6DCEbOTQewJ08GOraXrt99Jk8njHPYk
k3fQEaxQkDltWS7MB0am8ERXwQgEa5rjF2jy9nrKpz9FyiKw5Cw/VLTWFFwxyuAyfnTqgT/OxbIE
UvNjxqwqpO2QU0Rgu+9Sv4TMpZa+YHnn6pRyoV6XqYV9g+hRBOsxJmCeYwSktyXwbR9WE625zIqi
PyR6xPyJloLaUM1Xvxgo7Vt3mSUMbts0UVivi2lblGzPo1Cs51syjs3MqG3zkMjewiH+iSi83CvX
SCtgAHjA6a2+rlBQNy6fKKEIj4RqhZlK8MQCPMH/65ydqJtZDZXzumopN0HFCydOdrRiTDOdIFl1
lhnAwnjKcASkWdSewoB8Uo0gYaFYCxLxQN2k+msA1/ohraByaA8JeF6a+07nqDViDuTYtp5v4J9Q
eL/e2LmEGBvXvuzZaFvmSyBVsL0J+HwvGw7hPC57Vbckjei3dK7OTZSkz6AoFtj0ukedEPBkZS1b
FQLtYqMzXtKCKrzFOQgwTIVvskRNjdHxaiHl2BqGqB+kHflHJP3PpSSlJptfQ684eT6AmbH6A96Y
x8q9Tn238rqQ2aV7cSkRlqZwrvz32YwNqKA4oFFbQBvS/qpE3mbavOglRsNbjCnErvDBrYP7Idwa
vXgzUsJG6gInTFC/CdFSijr+n5hYqkUhh4PGlLHoXW/vc7IvRsN/SlXzliR/wq78TKJfUshBOiEz
FNq7GNP0NhRrvLg3DzY6Dd78V9sNHlLi4jjD0YsmNJmOdfV766Dj+miCOMBjgbldldUxAeIcO8mv
P1dvAVtwOpxfPce/DgdMyC4X8H/63jSUxR4cArn9TYiIX7j8aTMx/VWqzV8rHffmqKBtTZ8B3lzl
gAYChXGhAXoazPqkA3tvk/XTtOPj+NHgXOfmnqfFgBO/ktsZzLsos3coSCWWZ5ItYp/7hP83aJJv
4Q/3s8L8iL0HnMqeSnlaD2GwEVMBHDBIMW2Esz6XiAPvwblgxwHS0NlfbHnPbCGIIJ7S36lFBxKk
1EZo39tzhix26VbjJcETw9Br2g5ZxM4Tjc9jHxvnzHbTj56+eBmGkVyZtaBLLjx9l1rSOmE+hmMm
yXahQdvQDzd3TCjaYCIVAyfRETPgHqbNV6rS+gUy4/0wv7tNjVg1BRrWJegdqqFsUeMWq06K5LES
VsjWD9RSZqP1rkWVYYAbil0UWF9mlk1rHan00kT9CSC8OtkWvhzXa54sTp6FRU78soUSvUpJFVrP
pabNw4JvG8pYqa411yTciI2M/M/IriDIW/IwSlbvSkQxzSAzhtEdln5GuiP2ZLXh+3YP8S0vyFD2
tkZ/3WoGkEpUuxYRwdYKWbxP5VgdZNzn8HL8u3kQ0baTA3pwnt5V3YD/Z40aMRlZaenPu6ysL/An
KpaOVKHV1Gya0B4PZvth2Oa3jrFY4aBJj2VfMwlKwpVgcPjQp+IlGoC8dWAAwJVtcbew2KziPYB3
vi3O7xX4znDRA63i42qe8VyFayuqD7UXLw1ais/awukKmdHDc7oFeBczBZ4p9XIWPgJE8iZ06Ezr
jL1bzsm1lJ57bkEpPLlQ5TIcrjuJ9yFKx+RNVpB0Q5yZsYmkBr/RAowaC6BblzJEb0luRbsItgyr
FPfOTzlGUrA8RUefDA8Hw874bocjGqHJj4/KJL/FsE/BTelC0vx8n1TmI3cNAprCMLapj1ZA5trb
D97grboZyygb9y3YbevQeTSToRT3SC7aYz8JvanHZFeTYrIKLLwYMY3c3p6rmrFaCT6raznstZWv
7MklOyoLwgs6Bes8YlNr2mUMTZJcCCopYfnthWKi2I82vaBL3PpfpQrQw+lkx4hQxeR4L37IcpZg
kHCpebKUC0tyxBagun7+wWJ8bXt1UGwfTl3Qxk+N30MC157ayoRVUUo6Xh1PyEgSzN6DiwY+kl/d
wN/X+lasQVj465dZjqwbscBP/nMQZw8Ufsw+/GmH0wq83OA/D4BDFlOWHazOJ5CTgoxy2U2zioSq
qFvGUUAYyOzdyQjOjV1Sh4QjhZLCPakYxvXQ5t6ZJtBv8A8Gnjeg9gm6x6l2T45bgLLi9+VNKTGJ
X+zhS8/WCDCsj3B05MsgHXaCzt5w4ZHKIP7hgnU6VAi69n4xqWTLtKdAYe8bCAnyJkA61Jd/igZP
RVUHPPdYSHsfBlmgHksvYag274l0dDckI1g7NxxCrMf6yo3WnKFN3AK4s5LIHYLuWTMeMOm95ZWY
GVghKPT86qkScbapfTQkQhgpp8JP5NR7o5B4LGNKbrvt75Xh23exkRztDHlEl7TEeY+ExSj7JHr/
x2CVqg0SbEcaUZQB8fVmvmN5iQYpxZBb2vkXPuXraKb9YmJcdhqzA0nCK79I3ZMf99e+ao6WDN/s
fsyXeRHv+MT4wIfaAccueUTaFdfBDw6CEpPNSLgYRFOuKljuy3aKnFXeBhf04Ucrn0ZyMNghciFk
i9liDYVezQO3sR7dPLqtfdul4eV3LrCAbZx6LB6mA5dACT0z/inidltBfgGuyUeInYnJAgfg5NKN
1VeTYYYTM1aPuTJG/LR4tFhf0irJDKxBh7PYNEFqMDKmUVGgCw0ahxQsHKzQZNP9T6LOYzduptui
T0SAxcxp5yh1K1iyJoT82SpmVpHF+PR39T+5AxswYNiSmqw6Ye+11fBsd4nidm2znRp5h1QzfE/g
KrT6SJWDgtF3sTeRBkeihuaKj0kLbV1OnoDtlF8Wm5IvG/pJfV/K6D+dD79IxB1Hs+zZXsf7ZeR8
4fGjBJgRUbRi+NIin8mimOifHRbtskbABT9kZTnA7LJW3+MKjpgXSrYhi/fjpkwEETJSH7YWKidq
rLEGcZR9DilUdXGetH5V47xQOjJ6yGkJq97aqaW8WaBZsBr19MSCJ2jlWeI7tJsPV32XDe9rUOW7
1i2TdaO7NdAullbDZ+4PNp5hJBS2CnYp3DfHyN/iOqKVTAiHoICvX0cXtMLQuGgtDfaUWbz6tvxE
GTdufPXTF/WAz7gjbWDu7y1KxpWo23Kb+dwsmeRSK8JXZee/TR4Xa7zcOmcrpdofM6qfhPxDUK79
ysxusxEIOvf95P0aO39ZxU6vtjaDoGqmaK5dV4H8eiQss4tpDeCCLPhiIffjsphY5Tk7BhmGf2RY
sSmzn8plAGjn4ffuLXyxbJoZWdAwLMtrmzN5GZoZTov+s6TMNnTaUeOzk6sDFriWpNLSahRbx47P
XS7+s5b4s6PfXbqoXcUSceXQFy+lT/CUzSywb5BizJc4tV+xfQcMJeNlr1Ng4nP+hn/UADheM2BA
yBvI71Hx1vTDfAyKt6KZPpHXOjueN8IeDCPFpeUAHsQGWo2TMYk+TC2FYr8E7joLgk+2vDnz4We+
0I0lY0rcRexjSeqVhE1ACmZQzFtkbFzyQY2Weeo+KrfGoNYP53iYwRCyiZsdou+MdzFp93tErzv7
yxOvR7NKt3gE0dWhCmQZo/dVaD66lEfZAXMqlj98lu+WnxnQ1v6fipkqHqRHKhlwX/bOuEWQdW9Y
92wKianLNdQxOCwYTNOd6yF+JoTHKViHEx063+uErWRUrVDAJMd5kWZHl3rpkvJaleRUD48IczPd
LRtzrQQE0rYTFsr+pQiImGhzf1sPs7yFIwDBrH1jlfHDIN5djYwDLqh5fd1iol4wYhQNqR3RZLYF
mLBVkWTX3o9+sJCuxzS+W5DY1rYqbwslMbprsqrBoYG7GsqvMPSY1FMgG1ALXVGy9loeGk/3VozL
+yjBfDjOmxs1+aZn/L8M+bLhlRcPHcPJzfyta5X+ajDlsCuU89+ImqeUgbxPAPcK1aqVI/t7bge3
0lQIu5A1FPm4X9TADZnpp1rBmoPwc+o8MrEMOw4kpII3yl8TRuJcKvzt7U+qaKYK6YB9Q61HxZEe
oKmsiyVfTil8lz7L7ui+vid/ePaqc8Tibe0wc1jBlkVrIKtqNXG0sN/ZegU6xhAlBmbaq/w7uM3f
Tnf5c5Cmf0OjzujxSJLwit9RG72NLSe/NRegmcf5LBmnZUowt8yRSdeHwsXhx37mRSxs3/wpu8gB
9BFF50yNjxDJJ22hZSwa2HFD2eluInqX1kcf6eFuJwRo+Zgenuv8ZsXibXYg4RH5vBvnh0rbJ4OK
MWYvrf/yuP9fz5NjDEQBVqXDDsBes+FN+peiImRQ/iznwWJRbh9GK/vSAeBpHU47j0HtMBcPVjsZ
mbOzw6St+dGMSGQZ1G8L91dCSuTYo9jpAs0oq4Oxa0a2z0NvX2wnOdph/ZlKr+WJdhUFRbVZEoBz
Ed7tYQDkVmwX7n0sFD45yhNkYckn5wGpKtJgY9Liw8sCPF71dclidx0pOIrLiIN4ToA3sF6MwA/s
Zt0ByeaqrOPq1HXCWfO3QX4nX0h2iPCE/DJ5z5ZeIG6Y5jnGz9UGN09y+vFvXJVG6onljs7BmLei
RybQKuetbN/jzmwizNKxkb/wRU8QIXBryg4RuKzammTj/Eadi6F1mdwPr2N7x8K+VW22R8uFYsGu
8dhr9ZK5yXyNfLPtIaF9172N6idoEUdy1OyyCLd6pR9hpI3DMttTDjjGuN9HXh2ew2ieNpQdbOcf
upYwYO5aJC2EES/tv9iTHurFJXc1SIlmnujT04obtQX51T/SYvumcZDLceV6TnDStY9QV2Nyh5cw
nr3O+9WBmlzjMRTAPL5sO6evjzkT4tbm1pCp2rFPQfsLmi2om/AQiGXfuZLzDifyuc8mLO+DvLjj
qfQy69o0BfihZIafgxwTpZFHaHuY4LBo5IVp1BcSn+VtyGkYyd4hsAOc984JcK3SVuunIXGOuIro
sCplGFyl5LkOFc6eqc0vJuRiwbXtbWybMmW2vN8taE+ITNNrl4gFaYMaXpacGjWKADhAS1vL0g8u
aDBp35202M0sEvfMObpDGrTilXYBrWP9Q/DyKltokLtMHSDRi/s4IhUXvUrX+P8uAj7bkQ8ovVaq
4aG1Jebp/sXtU33AR/QWpEwmJFn1uF+QE+AhyM6Nr64RxOBDhb9jZTHQ3ClRxNvks4heTWpvH2qI
kaU1l2a/gRPMq9ATFsDhvQvq13qugVb1VN8Lk2yJDrmmz4jd6cNvXeRsG0pYbKDVb3eiO1uM+Ylc
RDz2T5mkp7bHFDABEtuk3Ld7FddXdENolEGGWDbmCsK+zpk48Xiy+MjoMSZk/sCD+0/6zzWgYSpK
TTKWJX+IsiFWbKIhlVyA4VQi7cOC3nmXEIFT2FGn+UWMDma0/3RcUiBAnKcMLSpuiBWAZMHq4Pew
IC7KGoweAHSCbsEAafpzAZod5Rc8oQR6rj/WX4+U08fECJ4Rhp/kVz6lJwgEn1FhfLRyXJCi2UT/
yS66Ypk/lmbZTALDhVi+A1KdVKP+2YoxhGpddqBZse9nT6xrH4Zb1AN/F5TYUU4cAL6adZA/MhDA
R28L8mEZzQVsWTsrJ3++Wrg9aaXXkzUsZ78FHdKVnWJg2P2bKp8k9EF6dCwEKmyN9IJrL7S9H9Py
L4suNwmOsVMxwIndU+z38EP7nPFllkbbLkpwqCbYx9wH0ndwroPtRTvetnmriVnpwPi/5W90R9Gh
y5DngX+KNq5lvzkK57YrcuQlQp6YbaabolX2BnYvGjhFYEAirLdirOUlED7ivoVzLsuL4ODjF00l
Tb4f2eqjIL54F8Ci0rb/N3hoLYyfgvqeyXJssXnkLYILAF+hUsFvX5CVlipUz4T/wISKw98PmuzJ
CTUpBQWM0wUZEMyEv7iI081o1H9NlEIZiYp/UODlPhokokm7GM/+sdM6uzPj2RcmFlcrlYINjUGA
Go71hqCMj2x+VAZnD8v6U23hLR+tzroissYcA8cfuJa0FYEAdX7VgWx5LUGk4hTfDgS+LlAAD8pz
X/h26cpaJv5NOF4ysOlrcGufLmPOziruk2+/j4XLaMmSbBALThLEFUe/mTZz+RRG4aGq5ftQP3dz
ssvVSKvWlaSFTnsD5uKahijSIsBTQcp2UHXJu0wouPGtl+vioWH1y5NHOSfriEdqCm6ClQqbEt5s
n6D0bF77c8ZSWGVvcsTQosf4g3iEd9MQTDaU1c6x4leD4H89MWDiIs/OommJU4+BQQ/GPwBHmhmd
DMU9zOIDS8eXRcqvQuuUsQJKuhlvSmpha2p65jy5/pEAGC20MJtC43Rik4Ljg/2sV5N1N6bXQQeM
4tEHHkLdPDkVOnScG+fyDsaqZvCN/QPAJd5gCzvYA83jA0cD5ckGOPnlB360SWINpcKD9Fdba9fG
FSEaCM9aR2fHZsPcoBBAAIr1wV7rwdf7WjYfFlgroFNjcqgZ/jxK3LWx/s2J4UeH+44DA/kKSJRj
lDVIu4ZN5RExMZvHbwP75y7ly8EluPbom5Bl0yV2GVqf4AGFavJoPY6x2j/celszoUn14/q7G1VO
v4hYSUYVSZGmfYc4T7xC5u9DIOFrtJFyN4zl71FQbdSa75JhxFdooXBQSwxBJ9xBt4N82mxmSHXO
3GA0KsUNevjJGBwKC2uc/GmhJ1gZLw32vSz/ZPNf7C3NetTUhWOfIpcDLZf6R/NItSgL75/o2yvG
upJNV8X+ZJQv1iijgxb6NEzoKrPdwGyfKR8ghUI2EuMONF+vQgSYqC3nGGXqJDiY+wX9qpyfBxwm
K3o6WB0MPWFdgU7p1W9CWLhzBvHPn/wvzxspJwr5jiIKwRS+Q3u2EA+niPOhaZ0ev9ivYIMKWGe2
bAybEUGsvEZyJjTUonvo+RrYW1i7KX+aUryznJZmgzSQlKkgumRtDLiT6Jg146Z1Vk71hWKZdjJ8
aC298IUO5Bt8oLWT1bihgmSmTrXSwK9BBlVuIpFEuxTVazmCBx/cV1DyJywxZzE7371nPfWPOWR0
wh2PGHxyD71T2auu6O+CNpXJ4bNPwhBvFXR3bye4vgwXICxYFu4eggI2aN62QZdie8t5NOGxdX4l
g0MdBh5zZVvEimUlvM/85C/1f7Of5NcpsfMrAwpuVswRa5Xd3O4xMJybnZcQzolPcd64Pf7NekaS
aqBhsICxe/qm+TFE8+ezKXisEn2EupBzlVKLVAya++DDTPGWze9OBWANqOIOs4e8uUbki3jvUVI7
L+g53ZXdcVcAAgqzbO97EhqVk30hpnmJm54GrOzX7C/qtdU77jZA/bUCti8M5Ooc7tcmi45oKJj4
R3cM2uvWKuqt1ZFdWET+3tRAXML6NbXM3xCKx7pp764kqpA8R/RizRfM9XHFwAPZZs1YYul3yMW9
a5Noa620djaTyqmCSniHUef8cRt+eI3+EyYiOcp0Xrcjs1oz8KRA/+Jx15eyVR8OzCbf5kqZQH7J
2L5HTfsaMip0quVFNIwnM3YoRtPXCYVW1y7fwsHFf1eWxN5X9tYeFdByFCMM6pptqWeLCAN1HPIu
2qPTT1cmSJH+e9IQhcFIuBX2chg0i8NZl6esisB+C/71KKwQeAz2rw7G0Vg6fw3F8M5yH6Y02b01
bfIBXfaEse9Ut8GFtvDDkIqa1PVWJ8EpG51X4Lb7XCoasvJXQHlC+miaqu5Y6oXKqkSDYsWrkkZm
ndnDm8Y1SQLfS1rJrxng0ort7gs68Dc3DreBN/1N6n6bifiEuCXeoKBlhWQNJ8EqEpoOs8CRu9xZ
7kiL/pSl2SomPrzv3RkCFRNnJoTV8vDywhGC6OGfSF66xXzaezbj9FM20UOg98MTa9gzJqji1Lsw
/hfYR3tgo9YmaJALhXrOdz2swb3lWBNc9OBkUlPesgaiXeB/TUMZnqChPEPywp0WQ3aX8GE2NRHb
YALRh/uCNCUB16KCu7YRNCab6Ut76V0ZVHPxcoosfdfS3idgcRLQNBvimf7hb8GTYpE+Yhs+54ZZ
16TbfaUUE8hwJjOjfB9gwz41iTu/NskzPqcSUZAFAShBiTULRmLnua+JntJMWB/AL/Z0yDgUvqql
wfDWzKT+/A8DFO5iT4C485oYF7j1Pnns9GvnK++sF105H3nIk5CXE4IPTtuYNOeF5CZqgfUiwmob
jE1KKIb/O4uZ901AipFVFoz6G38XhmhoWZAwrSMSC6fyxvHT8Kji6ISxFreL3W46Ksq1zqnSUqha
6lFvGzUilaat9hnAIiNLIGXycsG/7WEpcYf35J6Sb3oBM5wcHJs0TEL7+gVSI7iIXSF8UmqsU5L2
tCQDL1+F0wwLoL4skAVOczoeowkeZJUooHtwT9OFMz1OT8KTxX5EuQGqyrtqo+OtPaOQBnMZrEZm
SIcmiB9XQYk5ck72QA+ZD8RZvh3dxmXhlZqjF7YUJo+Tp8FK4tLdKN9z4KdWzb613UNRGopK5ntb
JJL/qjeW/vadYfAzL4t1SVnACmPEUVgo5ZTxCjZU83+cePlllOP3bMgfTsd22rXKLbYtOWnISUb7
BFJo41bSOQKbzA5jyyDKj5pLbI03ZB1B6M2IOh1m3JZcDkoP1jar3HmXDQQcG8ls0hMmQC0fLJeq
x+usyTRDJzicJtvioA6h1Zu5PUWZvBoHdEFGHmyoA3Gmf/rQBHzJqfwv7jAZ6sm8Wr39z/Ijb8fR
/kckA05TxunOpMWexKxi0yBr2lxkmI53RaBCL3s+BA2dyweDoEgdjmdUvDnyZg42Rvc4tlqMnDjP
OskEuFehvcbBfOonsM2SEJ7RtM+CsdMxWKJ3mU273KqSvSB6eF15F3Tv41NO1xZDRUioVjJYj7+N
w9bIbxdIrywWgBXbrySpgkr3WEzOFPCrygeB3jzPCXXwmPnBmtIvQhwZPAGMZAbdd59BMPyxU/NK
9W9D1H9VDhh9rardgEAWPjLDtGos0aNg5eqdhFBrjRSkSS62P7yjqjHP/JsvhNOEVDdAJ1e9qRHI
ZsCk0omcDEW/xvuEPnBkLhELoE/apjicKJes/B757nuwsIXwySqaBr9ef892+9cVy6cbp89JBrQ6
gLu3mlz3m/EE+nQNLOyhCEm9+VvwbZ5hY7PGRdeyZfZ7CBdgdEWavfkV32s/Rb8WVDw85c4tilHI
j/ruPcztiAkzqPCKmMAp+bs8Euz85h/Lh3arJdQ1FFlxOQ8bwj7aDevNJyp3lH8zTf0gwRqplJyt
MPhgt/A1uPl3jpYM5bpeFTYrQ7c09WkWzpcfTS5PG0vfOs/CVbj09T4Y5xcfsvKTRbqVIZBvlmRq
SadT20zzdWRcqTsp+H9nKwSnizxOCLmBVsciM7Qf1i/DD5K722OZgABRTTnl08hSpGf+tsb4HL5z
1Q1rby5RMgl1rjEPHIv8MUtQHG65P3uEmS3wARp59yZgGZxXTxODd4CLKHX8WV+lKqJDoWrUOpH9
hV1JP+eltRXF5P2R7O593d3bqDySZTFfmyEADc5Afxzz/DAF/U+jX2cbjC5igyhBeRkE/42Laiit
on9Ypb2NE/Qfdl/edGF+1/oyGUSIdzHavBAoiCa17Z3MPidB/Mf3oy8912Qq5DyJ7NdJHWFmikfD
eHj3uyc9bTv1UGZE3hmv89fk3JLMD59qoGcrpwvXMC7+hMjS2MEF9CvVe9Vf+iBFMQ7woEvwHVu1
9+IlLtjomXuGFC6HW7h2Dg2NdDiK5Nud043hGOSSeUxjAvWKl+A8+91T23P6awcipmZ1sh8jghYX
BS27bp1/hc12pvNxY1aEwFwndu4pKfDFgOSBzSAi1MgN7qJoKzznQ/feVP6ta7rq1JNVdU3ZKdCO
56+l25sV4mLrgDQdonIZdqzS5hn4vnRPgVcVG7a10y7Lg4ffZP7PJS3gTCbUT7OMzk0iuty79I5r
i3spoyQnnzFC8Vd+DzCHIYxH6comruqBgNtFWKVWYG0Peead8Q/cioEGrFCm3M7O77ki8uXB6V0C
FfJxZrdoeEDk0L4HrSK/yg4OXuhHR+iqRoUPbrLowd4Eez1ZJwIDmnWf4x/HBsWXQuJzNTFy86X4
Q5SL2U4NqU51TPxXkn06ZThdMbc5NcYOms15S3ylCu5F1pAcWtK+OglqylLtgxhZ7Bx2/qqH0T+C
FqBiDm9ZgKdCuOG1ZeISZhjnuBlWUeo25yCvn1NPdZdpLItXR0+/e3zDY+PAmtmYXEKmyUMQeVDO
NzmigYmdD5j0zj4StPBrnKq7CBG5TvmHO+AWLabtXCYvZW+AiSThrvYdsfcc82yl9U9ML7ZjwDc7
3rnKicrxa1cf6rH7LAm027J9vbgWgiFqAGcLHgdsXmtehD30x/Z5yuTyFJrae5KjsPch7i8SKw5M
K9llTLiNhkKKh71jnU9qvKHwhkdNDZHXSY6rKNbn1Kvee0e9FdIQET4220p2w62qXWqYJf3rez7v
DgK8/ezFMLdpXSknaIManLxPg8D4i8wYqYyY94OY5L3EOO8KtkpBlWBWk312aTJn3ihbUMelTnGw
ConoqKqf/v+3LpC3ifZoH+r+EZJmlZd0tA35QkF5LjnQBrIyL66Kt2lSJF8h72Luha++L9KXpLL6
s7ekwZYNLqin8iCdSjxjA1M3a8nwWdHfy2ckFNEHFy6zRpLMdvTPEwjTh7/MxO2WnEyuXVroU+pY
/xjQ2bhdTXWUWX23VDOfBofdc0yYn3Gc/E/a4VTJh1ugcbKbwf0bhxfggAnXqlDH5Evq4jsnTYhm
Vl2DEA2f73vnYp5w0zfOvwZr9K4PUNLx+UV3PFpOIp7/Z95WSvWAyq276GL7AeU2a5/OdycsCIlV
rMKzM9ikCU6Ny2XcL9sMHt46b5Jv4k7rJznXt9iKmW2UTc3iEzuo9sUuIhRrl9qETcYj60B2FcWO
qoCTEhYrDrxc7WyYKljEi/WUlOIKPz5ehUkd7cQMDM/kdvgUS7PHwb7vpmAfci/8TTFvtkt16IJS
oWZPunMyY5FHOvzEqsMcvDzEBEfSxbZgzLFuarQFKl0SPLBTd0Rgx8GHbx5X/2MBGAXh0cE6YYva
2ZvWSV6SiV55tJLg7+K+IfHfdJwWZzvI+73bs7QbBsnkK7I6sLzOH7L35GfjS7ztVWIDH16+pNWF
O/DPyWn2OFR4XXdFUiBkeHSCse1uPInS2xEsylmwfnixIvGv7E/U3fq4lA8/C/ORPThvJ7eC+wJu
ePAhI0RdspsLTnonTQ9yor8eB/+qOa6vjyHXZigaumGa7v3QOe673USQhB9/pC+BQrEQU5TYc0xG
uNPd16Vuyo0u0BgWfj3fBDfFdqijdTePwUXT0KRQo5p8gJJV47dLdXewWXa+55P5Z8+XYEFwPDhL
f1bzgFuqWi6p47sHj5MBygYU7po5XDr/Q2nsnoMw+NeJFzKOmhuf9Gl4APuYMhcH1PrtrvAdMFi8
dBwpztWtiWrq9F8G6Hq9dJl9UTLfqIFAmXCqzToks21fUXpjKyMXckDhzEqt2pEAWe786GEUqu27
nYGiz5loQ9jI9g5imVQ/ol3N86TibJ+NWCuWMUtuvWh2hPRl+zTEGbeYFRDpjUbH/dp35X0QHCCl
hq7fZdYTiOJ716e8j4GpD7W9fMqe0xITBNQmYiT8Mt9aZHXt+vrpfz9IzhSmf6GkoUMw1qaDvGZ5
ShxmP50VcwtR27C5opKTaibP1+mWt3YyOxMzv819fz5UpvuW6fgrM5Z+UQz117k4RHXr3iMW0Ye0
6+AgoCBaWPC+NyMEqIi3hcGI3x4F1scjW4N+XbWtc7JC8hhD0YcnJH9/I8Y42Zg4Nxa33CKjXezQ
8KqtyjKPnqc7JMLTh2ZEe1JmRq/HwgM6UUR73Ize3vEicWYK0CaL/zq0pibqQ9wzdYYc3P9mVxST
pRLR3tLV4Tpyd1nxEDD76QZWzH9KE50TMw+1yUAN/dY7xvOSE2aGy7GtlhVUBP/FChHMjwF9nQqo
OhmZ1U6rkOlSZQWN2SYJZgTUbCuAAO8KtdxWjABzguw5adIPMGDTapkrdwuRiPAPPrO2a34iH7VX
2jlmW0ayh9S291QTndsxMxeFYAKRHYpJ5PjZoa3KTVHHepuX9XtUdXj9TQhEbMKt0UXryhYEFc+I
PRwCUO4K9/pmQWu+Ftr8VKEuvyZbn1Ww5a6fLrN7wjzd7RgEy02Vxfka3lf4cDKlp0WOv3wnQU/R
GbBGHa6RIA+9Sz1bxPdZBP92XvgZRKxoPN1SxTz+GDq/RghYH1nWOeexDR5kp/9S4toubtatF4d7
tIBKlUq5tdgLHRewDXaB2OO1pjtBYRgZnMLDHVnqUT7S0XPRfJDbnm7cVrwgdXnvHBxYvgOw2l7e
JcEqDoHfTyWwU188y85+lpBcEjvoVkwpS8A55d+6r6iHfYI1VFj/QtF6bSNcTLY7bwaSrvasVteB
ms02lMV2AvWDAcYgbm3dS7Mc2tA/ppjnt+EA/CYmr7E/VnPIySqYJnRLpXZtQ3ZhFVzTCMYR/PQf
t+uP9TDeoyT53Uct+WsDuRD5+OVaZCKRx4H77iEKcD6Lwr9IhuIrt8vqHXP8yMPNzi0ugTWwMR8R
7LWPGLPhjiPkL39pQHlI0e2iVF4xiuGrtvLsGFh/ItjqaGRRMc22pDVE2MK0qPM8EHZmAOjcKlxS
jBfTggyaoLcAS/lvXraQgqavlX5wEMCDIaR6TkdgP7Nt4xbKEXzguHSOiwNmBlMuyRWmIZaUKUVE
JAUFN37Fya4IK2H6+kidOFU2xHOWrJvOQ/Mz90+kZsC30WjiZ+AYbTBcJu4SSEEmBceULKcudy9Q
e0lySHJrM/D/UR75/aYdhPtETI6dpHc/y5cPG+pOOOBbt7LGbBT6YD1MxMJDrN62vCn7vHpLlzok
HMpNvx15MN2Iy6p1nF0fBr+GvLCvU9/fFR8cI6Bp1Q8OQ7gRKzX15vIcl0QjsAgz5GhCSvRJsKPf
9rqrLVya8wUTaxz2FGSJtwqZ5NJ61gLi1D/MN8HJ18FRyuoWeiwMOnxi0RimKNCj5ebesN07l0xO
t2F57Buz1N9WDfiPprXFqVp0uvI7f9r3bF3XXYMhgmsluDkoiMDnkPYy5f0/ueO4oANv4+y5DUyz
qZ1p2MctkaAPmOWINIxgRIATo0R5N/ZooxrDxJjjVrAQRJ3Utujj5nmYYMohywiNdohjY34RwsY+
KIBja/zdJE33S7HPWofIYLuud1OBZzMWCKDwaI1ajzgI4zWNbP3mTda3rjwg/NQiRZzHl06M2fNj
F+UshXp5xGlYpHjOOolvtcW6ODWRfJkgwsPljA9wf+/2XLIOQkI9FjWp8b3NBsGw7cvGKd9mvK0T
YCuWD3ZyiweiTUGtd4e2DH7jrCae0uZ70pUhlnZ42DyY7hkMbaLH7C9a6yG7aYlUW1IHURCS1skE
8V2YhFicXPcvocdmKg2A/aZanK0Ic+IyYP/p2jJ6kx2adXSQRbwDGk2lpsOnYnLeGUOYVdtDI4Rr
fsq9DnOQrf7kibIvQYPavm6qaVNWibWRi5KHR6iqXd679l6ZRb1OSfMnyVykqf0ft/tKh3KExIgb
SQRbehv/ucYTaw2pPkY2pi13QEezgE8ZVLOcGHy+00fWpzLB+5XbNPPqM68d9d1WtJFS/QpMLt4o
8H9PjQR11/hnx9A2McMEAQUJ9tB4CTOevtW89NiXCoYRQWRg4Hc4KKwO47X3AGaVJTfm2J2XqDuZ
rnJ+VXpkseiPw11V9o8TJlzqtvhaWs36dkoxA2p/G1Suu7N8t9gTS4fhVCiAF/7M3F3I6tjmt8Un
Z3HCx5JnOE+74JcNa9ZtE3rlCKhY7X2oEWPCVIE6EJBNmGHYu5QrmPbqIuLkMLroAbI03cCKpizm
eqHTJmTXkGWH5yFnfvRwI787DuOAul6sDcGtDBbkGkbpVdYtt7D1sPVY8FAggq2a4s2tm5vXCnHU
bcC5J/1DlAGgMPPob/vz0g0zqXwuxEAd3RzOs5I51dz2v5c+3LYzawn0KOVKJOrTgxK4anZoQ45k
7cwr1HPfmDztVSrwUlbZZzzZHGAWTK3AJqW+QZpValdeRtpne6w2UqCLa3NkjBE5IwP4P6ZBTD/6
9GJ1EeZnL2+2tnhbHJ+7SP2JKs4vAc+CsjeYj3Pl3DO0zBulA2frUUswaFgt6F+fVNDeQnvGr+ig
SJ/9/lT30qdGSTGnhfNr3VBakHq99XPqr5kX+DSXNOk6NdhlcoNptGDoGZXQKagaaEBKyCpQxnMv
RjjgMnnOjb7PhW8gz691y0I5Q4xue19Fw7kf6PQWLfWww4PO4sedkLmNiC2L+WcoPZLbfX5mYTce
/Dy7RuGLqMoYQpRZRTX+n2ZxvOcxA3+v4VBonPKZ40AZly3iTaLVGXirs7EasbMdBrGT9Ne5jJkN
LmxUlkg2u7zymUyxYj415gGVbSBnzNApjjprCu4458lqrB+awH6Lt2nmyEHtMTkRUxaHsG5RUiKy
KiD+M6VRdnzsKzoZKM7RUZsQJFc0l+6X68dvfWjmY5ORt1AaBUrFg1DKymEv1JsmL3KNxx+HXJ8P
2wDX9arDIrlHL/TP6SMMIXQkztC3T3Ga/ISPkyqjsTwHTf06hAJYfA/UrRxa533oo2Rj4xla0TNi
vOz76ZIrzWIlgVdDtBGXe5y+YjJf1q7EnKwUJomQwmfjEvt8wHNArtwsESHMKBFpTVw2SmOxGWsy
iJsp2TsOkX9Ti4S8BdeyTrw2PLlq+eaAbi6y57coKEAA53RC9Uy3HSXLGWZMslUNMbL9MAkWzzAC
GH0QPD4yvnRL1T2XGdoJbdL6MLMQvE/ase6J/QiL8BCnoLshG9KIrYc07kygSU42PMu0dCIpIiZk
BRnoKtBRRLAN8QIC8G2qOf+qy5ClsA8EJngRxl+5cJhEE3mDMRPtZRUck4oavEmGT1vDWfZmhrGM
tnEYsMVe/o+981iuHEmz9LvUHm0AHHJRm6s1LzUjNjAyggTg0O7QT98fss3aajM2NvtZFGuRmRS4
gOMX53zH9bJtZHvAfsf3dARWZdO6rcwmeCGuFWJze6zZqbiieuiae9Yi8yNa6amYkMrEEYV0bX6Y
1vCoGG/c3JChRgdKZUVuzSUb1VdQgcWhipyIO+BBpgqy063XQDUAFDuAd1i63JBfOE4BLoShWuvE
fQsbuAyOanazQWPitnzBDY1Egfk1W3wT+SL02Uj3O1w1x0Inm2JSByHMc2PKP2ALslNsfdMJkTmZ
cytZSmxjh4w2SzJDHTKKGCAi6ygT99D/MEn5JO0TuYmHlaBI0x/hyR9bkV8HoA15meHd8h5pOZzc
x8H7Pan4jK1gmyMKyiqVHiNlwUNVq9wvLjkkDTxw0cmUxb0E3MOmrKc0JPUznRYHtcfnp/Nwxwgd
9x99khSP2RHD+rc9jxi5VfgSzy47olZTeQGp6+SPZbQfi5kSrI9gn+M+2tUzkismR6r7KNviCx/a
l1lVf0k6eO5T72tIrQdU3VDgOL8oS9p4DDbGaHwT8KNXN8cqNILMU9+2d8LXcdPzvYqe5YcgB2ay
qZCEjn8MQVPB9mIpKYGSxM8VMMQ6bF9McINMz49Iqq/2vFA1+K4ypA8RA800lSPJU0gCDR3iR46f
XW1fCdOedh21/gZAw6MzP5dmuJepsFeM3rlhM6KtqQP/+RPN5VeJM73NJ6rykVtpil5S2hKSPj7M
mQViQnsBjfOFwhkDWiwem2qkOovKb0++zWxkV0QfskZ1XiS8tpxUs9rhyvcC5WGkP3Am35b/D/sn
3+f4d+wzNXJ0qHrMevmCq7Ri94t3Zhd0A9ISAkKrWDsc9dbNbJLxGMyo0jmztopm94DdHuHrbP5p
9ITZZ+LTq81jH1jLdiraDSObL42eoXX+ZHN3/8dw4N+N1PsYmxy19fCJ7+xKEs+4niz5rEXwBvDv
NmMhtNlNd2H1kNfD73qarlmKyNh0nENYoaBxbftCiDXQiPwT+vzrhNDbndvvSg5nzy184FwiWpuk
Z/0Pzv7/hzD8X0IYsM46oPFNckz+z0EMjLA+2zbVMbGF/5nD8B//8f9mMTiIgkxOVOEHdPVEAgzf
uv33vwLzv2ysBfSfpmOZS/TC/2Yx2M5/weazzDA0ASz5nsXvovFGJv/+l+X/Fz1jGAYeYQOe7/vi
/yWLwfbFEmtT5bz7yuPff//L55FwWQqTyRDYS76DuaTK/EcagxnJPuN/4w7LOwo3FyFC3KGHTkEB
pdAEP5pJCcw0VnVM7paaXN5JpFYiqYzPbLafLNnLdU5UyCuGxUeVDOI62QmdIRKQGRLjrRuGU6nb
4GHIrOoyErpZ25Y4SZsowGz4gZStyXAEOZf4iThYdfmVm3MAaAjfj87t+wIlFo2hL9kgFkX8uItc
+UYI0sHwPqO5DzZxp7OVuieGxK/X0fnDL4kIwFybP7hMaUH94FVFASlCNUtq3zUaeOgzqdVey1KW
D7qYYiZi67jyHn0XbkpTATmIIvGrpuRNk9/dGF1w5r6jMMv3luRlVJZXD5fzKqMPwGVfVxTbSNDE
uBnsVG0S3V8Cq31LmMqrdMbdmh2BK2H2AKRwHkJ41a1LWhDw5bpWL3hTvkdkKqsQ14idtK+WHkgs
z/dlE0c08vWrX6dH+BJi72MdHO1+XPs9IkjqUvbSWoQr088+c4mQIkFbvbUL++xeVES2mPYmxtei
vTHGTlgLVT9SWPZeEX8Hfdv2USr2tJJrNxbebui5km5nPAcwNqK8DM5ZhNVoIvnBjDy2hMwsnYdK
AK6oGMZ2EwrpGRepqVA1KhKhY7JFkF/Wu1ZU8K4FvhmySF5B6AAkdwiYtBHSbSdSeWAGrVlg4cxx
UEXEJWVU5oldF+Z7P2dIlmkoSUlEg1En4W+FrSjNsk8T5DuVT1Cua4ZcMz2QxS0kbRR93qqAyLMq
2xl4WTceZetWvGHSj26R9vYVniWfzGeucYiYoqcgIbAQHjUEhGNXeB9JWh1zwG+nkVDi1sKx5aAN
5FMe75Th8Jd6vLAWSvWtncCUiKr+i+cDzVd2dIWpXhnwJxtE69WTH/v3DDHqSTHm8IqtFE39W3PF
k4Y5Hyki0aeOH5u0eRnzLj7K7sUz2TnZFZB6twKN0Hz2ADSeVJynyFsZ2bSiy870ql/oHZKVkYjp
iApkBCDUGivkmygEEYvjuEXo7wuDfLk4HpYC85GQDG5y1CqPmm4PKA6JCiJCR1MwxjgZU8rI3WfR
HDHJ2+vK2iQhl7q3yzesDBkSQFh4Egk3vu2gr66ZPORl/icVyt5ZJJ0Bvg+ossikQy79gy/85tHK
hVyhlXKrjR9R86WBba4zQu8wIh4qRIsxRiA4oi3LIhvMR99iUHkYg/zQWfGeWx/GGaZBo9AvzYye
q/YGqKXU7Xm6uF/wpQdpxs/wfuWZSp/AZDDtD8UWdRsWnoaBoYgWR3Hnh6dJV3dz4ud7/lyCiKvx
nJLPlYbdR1Ah2PGhm/x2bcZpQFf2GVnh/ARzfJBR+ByWH+RAsgNOJPBjSgPfm+XB9CN1tm3EhXF7
0RwMfgXcK2vUPlDGJ83BefTG3TANKGFASfJmL1AlQfTNxINMhyUMmJKvNfzF4bGAhGB0Rkwcpnia
VmOl3mbJ+N07pn51He2cQ7CFZWLETJj64a3xOnWwUr1I95oHwzHjS5KnYJGdHCF9tM915F6HcKB6
j4qd5pNjsofl6ST47fZYqf+ETAHYlebnHm3+Fxp9HEODyZZ4nA8kazAJ0DPkCx/tAfj2I5ySp0q7
9jkYu2dpbkrfUrfabxCj+MWtJnwBJgGq9NGBFQOhtD3miqlP7vwhDIE5j/sq2/DXVMO/bBPv7Ccg
x3PWcRUvKNIH/mLH0auEyFQsHkRTxNCHWDxfZKcZgYS5v5mTPcoAMqeHno4tXLpGdZegBjakywe7
iMTCOsz/BIvQtqx/q77/a4/ZtbnWbvani9n/2hqDcJN8mOIETEncrABGMLktZJSRZ7Id8gB9A2fW
OUC7V4qY3Vhv8ZdLNsadNWM66PgYGMYE61ygoZ1mUGNx9Kb7ApusBc4oivuChXN8dOL01FGrrlod
/e29+XvA9kyNDiXUhATTVSMG9Ayqz4ThpZ8Cf917FuCLAVOb+5dGDW4+ZppgHn5alH7M7d+gYT8J
Lv5eD4y9pM90zRi+HHaKwC49vufUHUMp6HRwYLtVJNcxk96V5aElm2fExKwLVYTvSdfGyrK6N/To
BzvDXhgvjV6LNLj1MrnLOu+laHJ1ioLx7BsNSKQGtE7FRpyEYvM2lVm7ZgYEvyFJness3asZSHWI
etc91ipbtvhY0tzxbwYpfOUEELjqynkDPMrIuBvjX/CnE3mDH3xr4aw8KRZOqJwTwIs5guHJiL/d
woLpKUEdR6LdmQRXq9QRp66ZaLFRA9ZtOqFSHX2o9BJ1rjAWWIrs92R1ouvGO2N7lXtzli9WQ76g
4OOf8MtryMGt7rY95tqdQSbDyreb6MBg8h6wED5XYKGYR9pIu8oS+SP2OpbbJPsRPHWpGyx8eCA8
9nQ0SSxdNMzCAmFpoxOmLZ5z8NjUb2NhfiWTVYLG/q5DguBcVXk3dxkJJnni7K2gmXZxRb9lL3hG
K8vOxLyYC+V9WBPG2h04qMTZn9yDmc4tKbeFOleGQ1hcGJ7nWHz3s4N+FOOG7HrjYFYWp9M02VcP
Aa4U1VNopYhF1ENjYdQadP23k6E88ZoD8NbcS0DzuzDOvgr1i3ig4hmnIe/r7Oqp+EF3DTaVviU5
mZijhukHepTyyksjfgIQyC7HMHZpy0IoUq55d11AOUn5mTVJvl8Gzsx8h2AnYI1u46x/tr3QeMj1
NK3Dbt6w8Ya2ayoW75n5l4BPax4P1fLyW2dMUwLLUh9QCFax0XNNKhc3sIRjYteLCs5F3ITTK4Ny
tAPICbDa8ecNcqBmrwPGla20NcoOz8DN3WIeiyqLPVxz8Tsifm0Fz7hn5XnGyP6F/bHbOwE0wjaM
OcqkRl5PmHgIYuSWCXEfjADpXg0U0/EuSpOslHr9vuPHXHiBxScvZr3MfbINTTmuJixhXEh2N/6X
NI1Lm3ePBDY8kSqyI2TrWgQ+28ZyDXKNKO1NSoZP63W/Cul9UCZlHBvmsGlZgC8LL+c7zSwMhk3z
IqxSrAdGX4wjEIrNQtUE97RMaJ1p62hyQMuBVTk8SrkOncJCEGJT/OHoLKqGfHGSuSDNJ9uGQIhb
HgVPqpfVE1Y0fSod6AvEXlg7UAfOJkOq87JAr9x0eHVt/Xv2A+hWTgTDyA5/eWh+fWkVjwGLsm0Z
6RyUQsEMDP3DSg2EABZF0x1CiDprH+/UNumj595NvTsv8JMIrVs1oJfv4/g2UCdelDK7B6zNPbxG
2n52XrwD2F3vg6KrbyPMfdYDDqYnVRr3tsq/4mYyP8Iyv0RJr6+MPjUijLS9Vsb8V2RInMfO2Jih
3zwWwmfJMKKPpcJs1g1H41MM5nAts2B8i3giiLkfrZNl5K/N0L0wASDUt1HkVE5PzFVvfUjaDP90
cTrob0ywLYJvNHZ6UfPGtc0cTSrqdhA4hruu+49iRD86UzAYQGMx1DuXtCdrurTC17AMHAq/5Lcd
1w6UKsbMk/mrYAm2QcyjwaA5wE1M980O+ucZEx97DkXLaZFAxTYIpNUNV95rFKKXcp0roKfsjaQ3
Jm5o6eKyPQdE3qwjn4wUtmgYIymj+7DIbxj9PxdiLC+lb19CRmUT2GBPhRmMrLSei5gUIoeZUny1
U7DKddEsGNi3vIBCEBBbrWiQMjTfp7QUfzTJJAhPHBTVrAacGEF7PzcVzyv7DM8idXPJGhaT/DAM
nd7fQjeNLzqQCeh0nmGhkUPYI+kXM7ZEFoHK2ySYfnQYTMeOPUekcUTTV2w6ew5uxrDi+EK+n1iv
jFxLHMb91Uz1VS8vzMiurqGPFqEVFLtslzG05B/wyHm8epsiCTdwGeG6aoon0WJg1RWmXRAlfuzB
Oy9eMms85X72YovhmcoPQxcCjz6xd0ZUUxhRqWWENrhe97uNSDEJccfW3P+/FHcEDoryHQCct6bH
lE/EkT46xKjtcblAK12i3ingOUtm0Pg5uAFO+Q0qhe6C86bdMzR/cZG9I7Qknm4nGcpj1vCLHV4N
5+ShNHmAuZasHCMCTx9jyhnJSblPlTlwdWxOnMYeUHuczTYV2A1IwSpzv79WQ/PgA/RlOx2fFK8s
lDo46LvY6x8KJ7mD7UQC7szDfYB7Rxn0Q5y5dy6hea0aPmLXSHGpWlb95C5flD1+VcICelEtKIMe
KBe+N++9ntELpFF3C0LvpcFg8pCHkkQSnmLuwP5CFs9RNIMLtWcaNg6quA3yvHEHLIuzq46rwzhG
bONM75oTFLXzLV0+VL17tphqCqft3jpUgdoifz6cdtDOyALo3RflEfniG9BQ7LdR2/wDegqsH2/S
TT5ru96S9dRDdHA+SLdBq2z6B22x/vZG+SFjD3pXGyY7dmZXgv/aS1CxPnXn0zy2NyCcrCWGft/K
PL0IBqN1HNSkAID4KRVFs9MMN+LqjbVN7NuhdEb0VwPdrWOp/hgF4giTkUUEMx2I0gi2l1v9UsXk
llRwWTktzPyIl1jvgoR2h+Yw3XCUjC+GW/xKEpHvGyP5SJc7kzjgs+0jbxmwMh014VZYjbQ8GXrB
sSsbTUszzDsE59bKNGvjq4vrk80b5A1ppL/JBr97KRVIZNtGwGSM0yaXajhJWlxd0lH5MfglQL7q
bMXqJIlB35CFCb8mmcUKb4+FjtAhv8XsNwahd8+t/FVOHjpey+g5+vxbEDvNUQRltIMAEq8Q74xX
oyHOoEb7d9PZcAoEgS+Iuy/EFQzY7IRcD8gKDDeaLhUKri1uAbDBaFofWg+qKlzuK17ne+FN5c2b
y+A5x8tMnngnd7WffKZu7N7BeEKgj8L8XXkLMpLynjW8IOhq2SbYFn0u07PPmgIe+Gcr76IeuyM0
P95L9Pz7yGuMTTVkNsxekZ5dztvWZFuLHpMx7UCjIdr4wcSWsWGnAKLUBl9lV017bD15VW16Urh5
wrRwf3lhuY+5WVD8tNd5dty9MRO5NFWoJVTBsjkFjXdEBv05mAJstqX8tWsG0bb0sdT44d6LnfA1
TZAWOxFWIJcQ+7Uc7O69K3ksDaNsfuf9wH4A05ftoKVRVfIX44VxamLNzWlZDhR33O3EW/2xZMN6
Qi66mll7uOMCmwfd3SKyqx90Ujyw4QLrOHUBTurFZW/S4SdksRPtPfh7DwE3DPjtVMfIHxhh0LWo
lYt0jzPxoU45fAZiOnZxZMy8WGOyqkICmCdpoZSegpNy4oscl9FeO42H1OZKQvj6Dkb6EuQd/qr0
vYe41eSOFxSl5E3hYBc5wiWEMGe7gh3vZWReCK9g9U+TKSrcnzFE7QdmEU8584UCgeG+s7L2FJU1
kTUgJTclkDqYFFFPdZqYlAuiPcQk4y3UH2edOCTtWBVNWtp6b0U2icWGT4ZGwj7Ahbx5wR4PATU3
DlGcD3vH8V5M4RbPPs+0Lbd110/PBcmQ627203MSPFo81c+TZsBnhFSSQpWPCMVPeGmsm0iZGunI
IGBMNk/KpK1MROQcdDD8bu2RiIduYGWMxD4/c3t1bWG9oVDAS/ppwa5lJkj0WeLTnWVrc26yl7bE
5S4yEO0mh//FTXeBF7qc07G82G0tL7UkLIAyJN7jykNCyiAhCpqrY6UYOZ3muXPGdWa48SO7EFo4
+xk8wTE1bPERt1O/ywWvqmnObp6D88K36HRHcji31aS/jeUvqnvULeaT9HMomJ7uzmXaPUzpgHaE
lfiYllRuPfhrlO5qXbvgZl078/cyM1p8NcHBH0RydAtFxu1YT0cnwFsRKmDbXaH4d1NfXVI53KWB
8MaPGnZaIVr7qLJ3rTVvSt3sygghMEWLw0zUJG2J6zXExXMs5WeU+dkljsYv23RObeWfFXrOBfvR
Acsewz/glbot3sTvsdcJjupRHg3Vnss8D/aB2JkOhbDKIR6nIGmrKfjL9u9j7oy7A6h2o3zNzrhr
xzWWx7NTDo+T5LVrK99mzATIO3TQ0mT4qHXE9EICPqkE+seCYwB313r55VM0d/VQP8+2fo4Tecoh
WBFbbn5aNNDckvEzqO2LbdS4DgXb196LvoQy/vYdSnCPMVYaZfkedlaJEcwdowerRSSnW+uAxLs9
4KXe+/OfWqPbcOPUxQy/q3PPXNKpHsA0XmTmeDzs8Sbp3b3yfblhys/WUf8dPcresE+hy+egeSx8
yqnXmIy20X3UiXqB0Qi2uQcYZhan4rdPpLIv60M3EjYwtMrd0AqhvyMJDOHg89iSBerS6DH18H7p
GD0dnoR4ayoAbB1h6aEX7MYgvFvvJf7ji5z8jCWdOIKFGFAe5yRJRecFaJ13f5P6T41T7ggR8ZYZ
Px0osMbL/PUoKd+FHb+RFvYOZNqA+1ivtSDQnR/9OZPKgf1eMdxqknPnDISJGZax1XNv4bRUN+FE
f1OZ67usUUURBZId6XGbxTKY8kz1ySPc73FVyHot6ULOmBKcNX5RYqUWtdk/kjNZx0c7p0MOsH8V
dKl9Ip2z71T04tbGblyCkMN3XGeIcH3PpC+uf0dLbLPtE+DMpuVvCFpuq3qQMirsQX+Lx3GJfUay
y4493AxLIPRQB/3WYeIC95geedngpcsuz1+2evWy3mPNN7PuSwb7NWT917EG9FgHRste0GJBSJ8k
oMZO18Sbfkdu81Auu0SylSkBby0rxplVY7/sHKXykQjiwWQZKcfggzCwezLuclaVdf0ni5YijQ3m
9M8uk5snY7npc6Ub127hy5l/3GX/iQYuPESsRMNlN2otW1LJurRe9qZDRT/ZL7tUbt7E8r+KZcdK
NokHD5O9K+fS0UGwwUFY21sEsz+pUX1kPfsUH9P8G2FDfDP7MZ/xc6mOU7qJHUb9y3KWvTRU2xcP
yGPQ1h+xlf0OBMJ5s5WvoFYQNgUYqOzHOQ5eDEGXfm6c4at1g3dAhB9wnhB0lYtbnvPF3ooxYAat
uovDCX9jfqitOtiUA8cBurJkjLamEStYT69ByXapdVHRJiQ0BB2U2VaUhJMbJCwEpBYEVoD2zGTH
3wXGcDMVE0G4bOE2znW4c3O8xmIIoAUP6sLofXxR4XPm5AaINCe6VVb1IXLXfmdFh/IBtXblFtgB
8uFvnHspIqPsU9flpxdY2eOvVlD9y4YIHRkPHsazHMm2/WlaQcWFO1jIaF+6MFsVHTnOOhlm0DY8
NEFoIBrhVD3lS1BIMlAsGF39F8GrIArPVFvLauTWz9NuY+S0MqFNN98LJO6qe9d58RsGu1rjySM/
ovw2asq0VrMLSolMXEHZAB3H+OwwtilyreWbChJ915PsmxsoX8RvwfiQ2A1vtQkKb7nIA1Fl0GUY
9hY6FPFgVXrQ8WwjgvNIeS6cs2Mqw18N49IFZAW8YnDyFAqXmGGs07I7YbLD5ZhuKqXN7Dvjkroq
5aVcsAgDVHBOmrciLLfFQihKZ0xbwrjVmfVYukl8ndRE0k4LF4LoL9o1C04xOxa38nYT6ZvnRruX
zk9hwSf+8BgG4pY3trsfI8vaMMV/swfMq+4ksEdkRD3SKZ1DD6Nxo+DzlQSQp2NbbiLpoDBDTKuo
QA8Wnzd/8tRtEm+R7DjoIQy3E0fuy73DiuXApvZPO1aE2y0brrxgvMrofh0W2uL493e4nQ5NO1gf
lZS8FMzwyYPZvCJ/sroNuntVValPUN3sPch9ZlM1Ki6w889hJf7mog8386JjSs3ubcCD+LYx/byG
ssZCoo4z6sc0IFliif6EGIh0PAp+wshnhkcnqvto/pshhxpUBmmiml5BeHG2pj1u6NLI96LhT6wc
LHIDCfebSPTIh/EXYt5vTwynyMCUsTpw8Xb11BDN10d3e3YJQGF4X1vjQ23M8ck46WIAr5aDsgcS
O28JU9ijZnZzOoYc9YjdD8EpM2nQrACqWOubP3NcVVuvYllAhNkDsvTszprxrRGdBe9bKCzY1o+u
4+nskn/RTrI7ATMI9p7LidO3xaW6dKrOf5m1+Zr73XZSrvPuR/Zb7WtiCMeuPtYVjji7Wfz7KAeQ
RAXbbKguTozweOzxRY1wmMgKrGRx6FX3VCXWfNXafYWNgmaP+WjEPPka1OUZP+3XCH/mFKYDaEYU
goQ437tO3hghihPC8mGdexPrBQ04QoeuuXBimJ9YdsAgvyEvrG5+gmr8LgvASpZI5ue+D96t0H/D
OTnDS50Snz2P7tKNaF6Lmvx35xL41Pgt0RKHdCx4SDnlN27rfsaCTmSs85/RK6mUEpBUXTXsK9H+
xJ3BMrIMyn0Bdn4DkMlfT3SCjNUa8vVkuGZvs0nL8snDlbV32Y6s0DIL0pocXmvYeElnQUewhtex
yIHYIxoYhOJq4fjBMMy83t2y8wxITiKyRcAlABaMdQ0zbU1KYdRGe8An3YV5SMVQpB53KAd3meU2
h64FE5ibTMSLpUCG99H0tKdj3JGjVKa7wSbQKXAXt65LFI7LB76yaz9ivdV/O+G4DdMgJZ0gPOYy
9I+Gfy2divQrDJZbppSHVjwIowgPZjPpJ3LenH1OJOQ5NXZz/p3z3D8L+e7GjrsONXGFblTs7apa
VLLioCSUnHHK9Bo1+nGueiK+MYkSCTpBlTTcrRt4ObhtoCs4j0dyGYGIGnGDhVUM+8JkYDWBxmZ4
oaJDYZHDNZNg38++OrnLSNIzcUXjqB/AWT9ZGW2764PdbGmSV7UTfnUp7x2LMVQjqnirPNOjLSMp
Yp6Ai0c8tGFdmnsvm3/mRdsQSZtmNwYsgKiBOCuulBpaY4vHpUGB9C4K90Ql96fuh5nhKOOq0avf
47AcIToYYCWYFJVJMrzmQX/dmkUjnrVlhyeEDTCQF07HhF86b02197vGf5W5+xeZJLEOKRsQ8zmO
WT8Vs3nNiuy30dZv5SydLVwdNhMNQ6MQ08muWTsVPkVwIagHgO23Y/4qdZvvZ0bfaAp2gUoJhp+s
fm3n/mdFjJGnNo3jMxpErxGSrraG2tVfayhbw9R8YfDfZhH9CY5U3L5x1JO0gqbXKOw11krWkZU8
BRWubOWrZ3dyKRusMFgpK/wIBoqzpClel3sfvgWQOmdAtUGkZckmT5Zgnbx4eq5N8RXCpRF2R7B3
ImGntO1jNeJHz5ze2DdR/sefauKGgKDaafTmBHJ4jGVz9SoeAjfmQ9FhS6XFULA2H/55zHLKfn5p
fUxqE1qjTz0f5qPcVZnYZ7Fwrih2h8NAtN8xnxgOj2+2T4Gi67kE9MossFebOG3Ozv90Pfx07TtP
gyLjIusmRYH9U8AOXo1I/FajIJvUSKd3SPKS22HoNlONCHCcgduV+K+3DEzP6CCDa1Z9sJu397pP
vqcy9rejgdconVjYSPAwuOopJocDXM/oGvQf6eT6e2tJLIp6Cg6jSsJL1rOONRmbJwFHSVv34H0n
NA9A8U9G7HwKC7yCDcv0zDbIXmue3EPskSxskCOBH5nMpoox/tntVXY19Jhu+1727z5unmpuAPnm
9gcFjbnD5lHsp1pYH0DBUIqysCrSjJCPztDPuAF2/NlfUcLt4jAEeHDGkZcFlrIBrYcNERyCp8HG
YyQUFuZSNQl9IhuQyDc7ZRkJkfSBSvcG8yfcm5lMzzUVfRhBu0wgmm+CKjl5Iq+udSE3Wsn23iJv
AigUH5kafvCf80JpR3cbe9z+Q4dQqtPdxnH86KTwTl9nzpfMNgdW+ACkJxnToVbUk948Xv/54iDz
Jt+VGd5ESNcDm7s25MiaUju4qAAGg6lJVe8GqiR09XvBMQBCZ36cIvPVzHCFmENd7gm9YaVDr9EU
qThru/7q3Sg9AfPQjwwe923voGYs83jfzC1jzw4s35i3e3N2BhIhGYgO7MNAVtMJJNTYnPINwTdR
Zl1EVj+FiTdfXWzca6qQDvMVRky8ct+B38vrxHPiTxztVrkcIjHiztatLxX7WM+y0mvVFNe0pibN
ZwJcQ92Ne0bd46YMeyg4ytqWs2PenaprjoVJGYfJaJuHRfpdGeFbzyT14mLP3ujGrvbdrMDr5cEJ
PyAIyjR8TJrKAdFEFJDvNjC7SL7jjTIUB7/Hql3zgu9nWzzMfbIHOAOpQDkmVCrfP/bL4IlYrmZX
ZHFwN3z9gxqBaGOGJYSrghbUBiplhwIHO3oxbaqMJQiZi2orQqRZqawfUfwyEyv0CTycsxXSjDfQ
xKvTXBFZ4GJAkjbldxeXCOW79MFIu/7Ah/0uTY2kbvmSxopUHkcfAoKavdbvmYVipebORFXSXLLQ
14ccFRMkHhQCiX0tHJn/BvSlSLlNQDdsZ/RYXuFS9Ii2OkB7JFpLZr8pZrNDRoQuonx0MJI+wh9J
JeEqQPRhTevVqXl0ooIVbpNlpyhuE0xdNZfW/8iRUsWon17alMdkRNYRR/EXoBE7C19RnGRM2aV1
ZcrpH4wQdCJEy8c8SHw4la5zh8Dr7HXobVTefjL31NeyFOT+xM039LiCpdaAfypFh8IZUl87Xj8P
CiYLs0SJ3wQKYA7AlA4+U0cwmpQmfkRPJ/2NERr+IYpIUbHbSL37PNjoE4morFsS9ASB7yAZz56J
fxpHFmK8YrrbkUnGRVOxpM1adAONMqjynWntpd1VdWAe5Jw/JSnVMvmn/a4hl5NQHyAWHSUmcegE
FcJ/RE5sscM25ms+Fcy4SiKaDaKCt7nP4hsoWnQKmrh4cypYCJg1HKkRZcHqpytlOTXz27RhejL1
iBpK8OkB7a1BVuX5zmyi+O4TctUTT3idRfJksJkHdlCsdG7MB9BJT5XlFadUzx9TU+f7SYAxsov8
F5NzwJ4LRtIGoHe1GWC31qDZyVQTEKi6gIqTsG5soCgS3jXdShU9oXVszxA5tw3qLTpM89KYCslA
0iHObn7cxzaao7tM3LtUgAk1oLMXpxv+lGl/nBn94QHZxO4ISJ1iaNdV9Y9BUd7a7rtA53RIJDlY
MW6dIDbe+ITpwxJkSyIA+Q5zcVMY0Tt93LUJOv8UMQzO2EvvdAqhPojcY8MyciqraOX5sjp0jroS
KJo8NL57lRM+qYG7bqufoFbDFsPgmehblHv2mStM2Owwoe5yPNB8KkAOfyDWCSZh/zWEBbNO3p8z
Sva+YemZ5MQ4s4QkmxMJl8Zelroo+JQ7X0yYgltOd+aauTUAUootQoNBzIQaeSnxQZSDWUdmGyzX
clQrm276wcsYCBE8ppP0VFj+hzPhJMEiSppjl//YIZWDQXz1hTjgezaX6cXDzydSpLfzKi+BL9Kv
PCWT3ItySg610e76heXS+cWbQSCTnNM/5WxVZ6Kzm4H3AF5yfcAFfZBDZG2A/r1MeVfhkGCsr/GX
DOH4CVYD4STGvpwtVg8tyK703sPP/d+Undlu5EiapV9lXoAFGlcj0OgLd7rTd7l2KW4IKRbu+86n
n8+ia9BdF9MzDRSEjKxMZYSLNPuX75zD3AFxQCOwkRzHpNqki4aZxHBOILZ4vQhq06xdY+EONlRv
XmvRK/2y+iTbN575gyiD/UwDs+MEdpEQbGPd3BcWNlauHIl4sE3OoAa52wCMGSezP/AD9oFTKG8t
5v52xu+K6Vi+tO25Tb1fJsNtxRf81icXp0rSpe1Ea33W+CqapUu2IJBogF0sP7VU/LFX+7Suto4w
DxWFrWNmvBssPvol5wIxBnM9yeXWCDT/jplg8t3y4+woquqRHUxW3glNghXZTwOeVZ4N42ahYw3t
4bUhBfzsFf13VRU+O/O9a1dPFGcOESFJcWWHSWW80sPWeb2LYnlJ09C4Ep2++HpiH9AqMirxcOPM
G/XBTzBpdkdJyW4ip9Fme7i6ytOmb9g0QCmT37FZq6XHMcrdR6PzZCY/xjG0zsNElY8Kk53hQDJp
aC8U7YLQ2BFG12vxtyo99547KIzbKv1yM3gas7ffsev5wl6G4N/IuKVLGz4Pqwfa5VZvGEHVJT5k
XtyO57DXf5qKtBSJ3Xyi3yJOPKCuKT9aIu99jElhv1BeSnoAn3Cb+RCP5CRAJhNhwA/YF3F+zsZ0
Djp7tFXaYcaaG7CU+aW1s1o4yUmPmbZHTsH8eFweYxzPduBnhv/3l0boLI8YjDEiwjEGSo39iixx
OwTNf+68IB7k+Mth9GcY7Cxs03iadRtlLKtla+mfXbdnSNyekxq9rKi9pykrsOtqcYsOnSTfmTo8
bK1T0TBAt5sqQ9vp0yT5yN/HPzauxlyj9P9rUAHbngklbw9VGoa7sM4vhj6WB0D5jQzb9oDI492u
qxvOX+E2Yj6IPQA6a6FVu6ln46KV0c4FUWCwwfVS2K9KYScF/azW/UmqFpqjvhqmeUQDZLyEDOxO
gNIc9nNZv5IeAA+Gja/d88oufVo82CVM9rLWu0aX8rBkjnYMTRAj6Ti7yYWostHj7uNhvcwG7Oua
V9OLKNxsi9mMcVwQU25Yj/KDWbD1iEXd+xpjFRJBmf1qFHGblNl60Be3WMl2/36BqSyDuBmfE8vl
WMD6m5bXPGMby7RoYXP6V3zxP9KqXJOfbYWvRP9v6l/7WdVLm3An/Pu//cuvXqqC//23/8j/9Rv9
y/ft/v3vN4l+V/5X//Uvv9iVfdIvj8Pvdnn63Q35f/we/vlP/v/+n//r99/v8v8Qq1hCGs5/J1S5
fvG+fjEaaL/+q07ln//ePzUq+j88IRB/QPyaugTI/z8aFdf4B+wgB5ZrQewIV3j/qVEx/qEjBcVs
xXJMJW0R/6lRsf/hiL/SFjA2x2QY9z/RqFi25L/yrxoVi6bPFaZpSkcXlsuf+L9qVIxhIejEwMUU
LQP3KUERJyh/7zQhZPyPL12aMpp0rGCtnOyIW9kjbtFIjZP+NZmpn7l70pXuEqN9iWQlFz49jW+Q
GnA17GpH7y1vTkoVktgdc07SKOS4DHc+APK9dA9tV9+SYlHp9hZfDJJ47AZyGDEsKTC/wjpbrrWL
ssUgf24XG9jMzTZc+TI+dg1XS28NehDXzbnEQAIBY1TuF7l+2zjOnOt0AMdxFMlSnFZJSpJwSbPs
cxs5SExsBofrW5lb3UNb6zsIuFso+pVaH1qJse4bUZzy6ExiuTOSQoVCptlA6APcXvG+Wm17NFSO
Zu7hYz/zIR9cbrg9+Vzov/t2AUmyx6tpTvjVuQmBHMSeZ9QPx8WrH3r1vo+dNZyA8ykDMLeyOrHQ
TL00Om2E3Zhl4Pb3aLD0pwQd8QHJaeOyrtMwe3qe6EeeBu1XzhKy0or5RFeFG2HjMzqjkW1X74pF
1D+/ELOOahQ5z1aDp9jE9Kv73M5/I4WsgjqPBi7GBL8PMlcA9PiJkurBsibBwCWRGAV2dpDY1uJT
7kSYQpTOgYGwfaFOZJSUD8TM6YINY83oSBXbfxuDOU5fc08M+0UbOqiattqOKA6vEQw4cVxV86PE
jlw4U/7OUOy3YZa+IfrkebbGh9grYK0cWX6G6fDUN2X5MURW0LJs35pDue5nXepkO9E9roA7j2ie
sM/u9PUsbeLWea7esGyKDoM7VfewXEiO0xH1WV8UYsuPlL2mz3JpU1Q4gGEa3PqQm7hxW8tvDwxv
Ku1H3RRKITDOvsPUPC/0oJ64HkhP2bc052ZpRNu+k9Gxui45FYat2e61suGkfkhsKnc81fXF6pdP
RxbyLJHN2qisjvxXC4I6idYNh+w9xMamTczmgV7fIhOOXjv25PQE9AwSPOj1r6m/2E07/AagR4+k
ZuVx66bnbJ2aXZ5rAzG9NrYh5XCdawqqeUEXbmTCuniTCiTh2azMpTySVHuaGK1smyVvLgtkGWbQ
Cqqe0ubkdvERo1dyoGb3rKsvhB742VJBnUDZ4HqKNQnSKi9wHVpjk+zq0+K6j3HVKsPSieyEqkPN
q8eHDFjm1jvFzyYkoZkHiXcmFCrjuioDclesY5cvd6cr7uM8FG8xCX6FYJxbLCwdXUlmspkyYK8X
skwYZ1xsaKk9f/HQEmBFZA1zgKkg/VC5tu+ETh64KW4UYJTd2tJjJe/+ScMeHzULfh9d1b77Lgxo
7VFmy3lgy76z+0rftOzOH0JjPtoZ4SZrPn2YHB2IopiLLWy291lLHpzJOgjPl5dsjKbb7BRo9nFi
FWUtv5ckvBreDY2B+ASsIIJs0LFLHYnYLWPsoYlYEcjD0+E64ogDkMHfzyacKTSm6x7eoY9cFjFZ
FCryjV2p8tTG+gSatCdbR1vd6BSjGNxpZb4ETrkgedCZlTEwZNVPiiQBBFbT7wUJUZtEx7zE7DDB
meDIcgJaAnsiPBfSW7t0dv/AHm7tx3HbF669LxnEb/7iI+TCL8dJPLAQsq4OOmfSAcixxGRgWxcx
7prOVWgGewrpYFlJvKQBltvQpuaz3QKTMidcQ/3XYneXtRn5JzSGb6FkFcKsEanCOWncwxo5d0xO
0GEPSeBlIZ73zZMOxh+UTvFoONPFMSOfh9vc4jLVsEErjrPWXnCLTne2zmceAznC/N3wtSPWTwfm
R86PsByvDcGE1ER2jorkhQHThL3r8uq0CYlZKNH9Ij2ymCecN0lQZXX2dVjnH6xflYlahc5vnHwG
XS9TMgcmCiQakTPi8g6zeeO2mFBbpj59mkn5LbQJaXSR/nY1QE+4Z3qw9c+SaByRQvNl0qPHooIu
xtQECBHkPug2fH7+s2GmtKrw2nacDiOBJhj8sUuK31e0dI6XldsWSxd6etqIeD6wmMTVGoQVo1l2
wEP+qx0tPryQBnCIxJ54IM7cNL2khfY2IYzqQ1z5Zw8nkcWaT5NAoakQGZldIZcCa1CPTOz8ERlc
42KUyQZeYet5RbtNMjWnkTp7Y5jjLNZdfufK87+1P2RTDVsXx1fmN/FJcDMoITx99YKSqs7XP+NK
Sk1SGO1uar4bWaBqzBO5H/gQY5pnjI3lrYlqKJgC2UpL55jq98kbX2bXeao85wSzOkJNXEb0nVgB
k4nGJnIK2/q5UFlOFuTyQqfPM/joNqAFa99ySETiZajwRfKyPY7qWKin4pjI6MvRxOPaRwGrVs+P
kL5tMiJ7aMSPZmHYeFOwgUCYfnJatEgLXlp+xbvBIISV/zLqyd6UYNJARtZTFGZqqTd2h5S4UQJx
rbdiRgyVOuObY2DRZkWYaHbKUMKBuGgxsuab/nAblFWT1dAMM4UI0P6UtzHPs+s0vEVeIS59bA5n
3e1P+fAjN6vmIRvn+e4lJhnD5eATnZMdHHJOTgT6+ZVLWlZitLlf5Gt45hL7Uep6HHhYVBBG7tXz
VusGwwfoCCoeN1LByuEWyulVW/UssGZUHxjr9U8l4THh0P1s8JV4oicj2WhZK78J4a+ypsQmBnFC
WYh1v/DUHbKsnDlYqA+qtb/Ru6R7nYCvQdRvg32focaDvGygBMNIbBmA8s7WLEBrs/g2RvmZGdVI
Pu/cvQzyo5pjMIW4mW9pAfk+Mnv0iQEtAqaYcW5VX6vbzUCcAzit6X7paESvXmYHJLxSR9rIkVDK
AOB35seoVZIEuG6f6UW2rbuey3PGmgjYoqcsSRH1OmWxZ8mUbC2drXTGSjiIEixmHJvHNpHVDSjR
JVBH9ie3RyWGZMyJnf4xSWr9kQdDJTPj0vHR6cmT7k63ShNoR+ZZbmeSaWQoMDcRNXtEvfmBo317
MqYZn9ZCY9Vl9d45jrIroXg4tOaLJCZpuNnsKB5mB32aS9F06gsdcCFabo4d+U1htg9S1ptOB2Ey
+JGfPfLA0DWcejnn0CJoGI0IDXNkjmTnki8UMHBwgkWr3/FbnrGXaTcYEdV3SRoZVyqOl13NHMnA
MbFTwgU+n3ljiMR5F2GIYV70iGRND2z3l9PXguQ9Monhc8cj+w3IATYphW68aAMpeugfvX2BK3aR
kQOFK1/7MEFDVdowPM3NOvLkN/4C14GSg1WENcp9uUht605L/Ryi+cgoUY0kn18Wu5eBXpHMtdCK
W1qkv3qm6h+K8FKN3c1WZqpGvOi8Y8OWUIRhWxVIPIk0otj3MNxxmY5XJUKiNnI8X1sbxy/JwN7g
/tmeLFWIpGQ2cUCa7Q4ZHm60WMbyfmrNfpAsN9dWHgqpMWssq5d8Eu/2wuOV1Wn3FCEoRiJZ4GM5
lilzUgjRls+F+IJo3DZ687SwcT20miODOTkZbG9fJhTct3K2z6vHKSEm9145r2NR1iAHTMiM3jzn
hvw5FWjriJYYjpqD6knvNR+kj6zHKOlfPA87tFLa2dYe5nd37esjO8nqXtZE6OX8J/e15zXkCmFM
sV5wj/KZsS0Pg07BE+Ekr8dkoqz4eslMTPcSa8292wHRuU10xWrdeZoR/A5p/WDWqF666nfbm93D
XKhM8DfaJfOGv/KpbzL3urDA9c2SyWgXEaNstEiYMcqjeAXpeInK55bcDxUQh1wPccMO7yeNIUad
nt0wLXxaiX3KcCPATKkiP5BmDrrQ2cQDpKnH/sM0bFLzcts7TGmFwjziDZrdCdULst5GPkBxrjsN
zQau+tMSB8D707H4oystJdpk/uDuiKleyvq5tP9o1p9Vj6LLOGfLQyerXxGiUz1760M+DDtelkOI
6f8uMsz3UXgvhtYbQcrn88RWFHfeoGhcSnNCFXEn0Hl7sudem96zgohZHDiBa1JP36Vuf6hFca4j
UhwRy/NBkmsI2zSL5nfq2N+OxZ5xSdzP2uT05flZDnFmHGw55js8+CEXV22XRuktMZBiLiR9k80N
GSCpWBmOI7GZVltJJ+WyoX3C2b2ZHh0cdd/K8HN97+covYt+cbBgJToKAh9FRG6x99CvXjx493Ik
dIzcRtvnNee3WziXrshe7X4qrrj7nMSc5oeWmEiUNzGUR5wj8ZfeWznV5iPj0gClBKzxgAu4YNF+
ZAEE3SecL53u/8HpKS8tZNdGhXZptKr0MWpY8IPNE3FpXvBkErupq25YrWaXvMknv1XP5NB7uHlG
5cGJ9K8E1fexEs1ySlGBoSdlPJWa3kWDGSGrU2PpVdLmsvMNsK409paVXPsoPZH9jm4aFswZYrIx
Kre5IykMNHKmjnZNbDHhCEEB2p7jUY62wSTjFqfywPQcQs+KZ3tcTRJ20Rpx1DjbbGq8BwJMGaVJ
jLJqt9ZuVaeA17I9yBAngLhlmWtkWHiy28nP+uhSOSRdcUCfcWusmmR4wNDDOLuMnHVOkkhJ5tFl
ExzACUtfuGC4Q/qkeRILeaCGgT0GU3nOfCP2jp5pfYqxFddSxICgxbTjTo6Oky3PFa4LFwD6D9uF
kOS2w2rqY8AywEVA9eVJ1vW9EeYHfane+dPOFyQPwHd1j3QDmNGOXf0hCUfYBrXKx4WgDdiI5Je5
cMQxStmjlFMZIPNOUH5Y5fMUcdSbRg61X8XpFa2sfUC099uY2YhbNBuOPe5IIjcwOE7gkLQ4GD3P
PRGoe4nrDgDTFQA5vXZ0+P1WslZBcwUOqzE2emUcFDgWQ5hnQWNjEhhH5nFMigtGhaRiPKd5eNH5
4OCa3d9ZbQ5MY6bHlc6SWWhLugILngpH7zJsWQuPhyVHNNqMyT0PieHSHPGadyZth+XcHLNPiARd
n7Opdu/DIZskzXkj7U21uOEm1km7neS6dyN5tRU7rIlKbIvm1ORjt6PRJWBp/JSQ0RvbXFHkPkcw
OA71e+5xtEyl/CSkCO4vjn5p+B30GTuYiUH5Ro7OcabIPk55dO5F52uFjrNF1wexMUNTVjlkIoa+
trH8xvEfq9YkLrdWxjRCZkyHnKzBsM1MgxZd6aaYkltCdemvlkmEdOL4bqr/cCMhGfDPb2m6BDrr
7x1x1hoOCRtGFM9hUSJZba1vOdePY++Pa/3BQkilPeVv4zi+olFivscKol3pj3KNRXH9p9OmfZRC
F3aKJKCKvAriUIOwNP9ocQ8QXxNQUHLuD5F3YPjxxzWLNWAHi9erXJmUR01+NshegKRBga+hE81G
eQgL/bvqZ+KYNTe8ZaSS+Swrkp2CLRFndOxXOBO2FnJVOgwOG/wi+qvdF0fmhPlnmWc4fKPLxKSk
IeE3X7sTmA8uMvSQefbAavwGE9RdUyCRLvIwg05j1jhW7SFFKbIbw/L2aOaEIhJIX0F1GdE5Y1ZM
L2iPZ1ef7b010qhBY5b0m81vRydbVMvC6YHtLdEQn6Zb4HbvEmEwIejt8E4uXAOvaonACP9Kb08m
A+9wCBaY9ZY4dOkIoGAb1h4hmLi7xBdH2vCQ0bgPaUjMKyad215E/Q6JjLUThdf7VldxEg7JE9PR
LzMjqroP9Xw3pV3oV2TW0PcTSt7yajR66L0kQ3Knxj27RTp+zjJKt3LSnC2XEy44SRU/rSoZpXDr
/oWLxOcbNDspnCUYmBGdrHn0PbaEWyi1xcfv5oV47X2tPJZhBZ6MVntCJUUmdBq2h9Zha4QQOhhD
8ZmqKAh6ATgXTkDUQqz8tBEENQMqapFC1dPeTEL0GPW8BljMNtBqHLML/Q8FoLJC65uFR6ggpOaE
ZeZnJzAoIJMMpWPMnlWrlONIyFzPqHERsPvvKKnvYQs14aS8ROsvOXPRWhxyLJ/Sd9HFP0fbnXyJ
S1BmM8Yl7HnrGRGkAXusEgATehTXTn4etd+4RHbZQ91ty8WKnvFP/SiI0+llln6w7HoirjZC052W
QBsP9mQVt5bdFilyGrOlxuRm6PC85d5+mrqtE+XRjidpP+oRNs1l9VjUtvOQyG72SStDNWr50nQe
Y53oG93GcYbHtDmbjjyPZN7dJP6rFM8s0foWtDDOXxpJgbXqRE9q3bfhsK/RqDzbYkxegI8IVc0a
1AoY/7iLq9+TuDu0RR8HWIM6GF0ec7qiM1ogkjdK6HXSx7acuITFS+csH3ATdbAIVwjKTIjpitYF
KqSLPzWbkC3TvIhW/+LVK3fhytSGkbN3G2ZnY2Hjo/VrSrbUseRcChCO7YgARWZbGdJvF3KNDJMA
nYr2dVN5pDM5OAlb1UucLNG1zNBSR+V0AVSgD0cldODx5lClCkQPh4S7bxGpToOH0bKU2R4x5x+T
sdu+7/ETj2p5zNAnytBQHuV4rFfKWYHY96hdUC/gL4g1U32qCTvdru0ckXWNWHwJEXpW/a2okW/a
nvvRtyNh4Fb2TvWebVvI/4XLJEr0n27Kxg7P081g8rniwo+TpF/GoROIhkemiiQ/vSk72QgTMC6+
V+QAH3VGlVjg2Se3Xi9kEon92CCa1YriNBfUcOy/zznm00FUGapwxiqrfp01VH3JkgwbWCZ944zj
Mzp9e98YjyVceMXIbmOadkowYANmkrhMEFt0gL1zJIWATBUdOmKKOAQz4WzoijdY3jLMjpuXBSJh
w6TijTsBJgRFHlY89hPGlpcILMgncaxhjE+cxTDw4pQMnujJF3jFTchOvFXLcTD4VxpwtS63N7Na
oKd7a1rKncEb2KoFe8uiPSkSvP/rIVjaytp2PCNlpJ+wbee46eW0v3KwYV9v82iQnqVT1LunKBN/
nL8rfrXsR/yKobICAByFAsQwAfRH2l5CCVgKF4Ap/IXJZHumLsQRhXZJoQW9ggxQv2H8ocCDcb6j
o7C3I7qG7VhDYw2wtViocOp6DK5SAjWseoVQ7/bL4PzAiwS3f+fXbNkHVrBvLQRErVCIYqjPAPQb
yW0wyujg6mQSLoSDbYYVfMJpbJCKGeFej+KjyIMO5iJU8AX5AV+th0tMTAaF0y9klGr5S6aQDQd2
I1EQR0JdtVkJkRQheAeGTa2gys/rt3UAVhHZSCo8dsXCzgKsCOynGCTQhhrRoEdcYqAUTMIW5O4O
sroYlDI8EtWfhvyznZUxp+A++dDn9OQUfPRNSzY9alpzgvmZEXJnbYU9OeoVzKTSH3ihGYfRZOVW
CZ6EVjIqRL+VYPUgLg3GZls3zvuT3ufXiHET49cG010ii0Yu6kpznqYCbVwdfs8Lrk4cPq5k46Un
qPEz2JxFQTqewnVauB26OL9i5NXdVTQIfpzgPTWcT6OAnx7yx1YI0KxgoBoqyIUOAh4mX0UBQx7k
ELyye7I8A5uT+GNIChTyMXStSssRCjxCUP1WKhRJzDkOKXpzwLz/nR3/Zw+1JBS+pFmATDa7RNzy
N+6Ek1C2/mT71DK90CrfxB0M8Qum389m1/9R84AXJJYMFxOhrNQZrkNEOEZ/xtHjuTY9ZC4CON7r
UV2XxkCAikKxBgVlmdBZpsK0QgVsaQrdMmG4GlOkAfmDeRDDd5UC0CuG+CJjUT9MjObTCAtT3vgn
5NwjRO6AyhxgbFXoGGHzNUEO4GRCgWW0YadGoWaVgs6IULS2jQLRMog0DL4IzCneJoWqcekDF+MM
t4sVyFaoLVsP28Z3b4IipI/sFfhmKQSuVjBcCxVHmTruEwXKjaJ8GkkaOjfueMVPZNmqfEC/IrBo
g7jGhDYAukuL5c7QIwxcBeQhRToznF9fG1i9RkF7UuF7pgL5CJUB/w6B+xKF+cXwfq4C/6RCAIu/
MKDCAksFCHaQgsNsTg+kCtYk4/y1swIoNLKx8Ieq/F0p2FBX2GEHf9jDIY4KSFwUmlgoSNFs28fV
m7EPwBaL0qWHRQudDBmD9rromEp18TfUJ7y5trHMHOM3ss57uEgHPlJToGTUgkwiJcjOvBH6sYOn
HBRYKRVimcFaegq6zBV+2coMc8C1YEuoFhmwbIfGk3hgKB89BXBqOKVuUTcosBM+4wpi8pop5BNo
mjxEKFCLumYwTKIC9QTHnxVbkDTqD83QHUfFHP/90tXe++qI8WAr8rQW7AK4QFLw+jR9MGmNFZhq
KUQ1U7AqVdZpUPhqpkBWC6I1V2hrrSDXQuGutgJfe4XAEkIjGdBpzMrixvDbpPlT/kVmFTxLOJl5
APSWR5FH4oCzW4IBRxJMK9htPkxPI3F1W0bhyFkyAn9Gxnq8jZQMvRgtGiINu5qqP2LefSqwR99g
o1sFwssjfzV6cama6B2aIPm9zLTVTHXRqRjNsWVWf68lWQPrMJ84qmd/1sUcFAoyThVuXMMduwpA
riGRZy9pLpwBE1BVN2+pF1JEaI/SsNOr0Tu/DYU0SwU3OxAy21ABz1ikPdUryqS+QqpSkgEs8+Q2
l3BVhQMujdRf4dOEgQe1Aqpb1RBhk6nt7WZwr15LbYD75OOKw/Kph8nmFIWpgdJuFa4tFLhNOCfj
89J8tYpEf2yZO+TSDZCJy3On5URgZRB9jqPJS5xkw7ODbEdh4viN0l4rdNzkqbv+/RIqsJw9Clpm
UPNcQeelBdXp6MMVe3PtVHBQRzWzhahBYhoNYOuTAtgrd/5ooIwOselSK1kdV2aCjzrYuwf/nigQ
PlRIfAMbL9Rot1e4/BJZNw8Hfh41XpNaryxoyqg/zRpTWwXcY2qiHQaGJDwreCa2JOPSWtDXigcj
nsZrW7XfINB7e2n756KvF19aKdYJnnFPFP/vtEz3q0TomOovxgdwxLZcjQDoAqFAaia7vBVMyTW0
vqk2hruUcGh4TRlDYBLlQH4Jpsk8mWdLiRGi2PpavPWo1cYPk63PppQJSlpTtdoMMTQeRYO0aTda
95FR3jLXcXflxDs3uu6nWTiP+KTnW+ZHH33S+MQ17TzLfUjwkEcWweyl4vAZ55XGnvV8O3ZfNLyu
kxMhHr9HyaFiW74R1lxuKMPXbYa9hi17HEmRWaPefFs6YWN/iYajQBAVjNrAflSAGafVffFMrtaZ
C6SEdERcdRjH+MnBgiBI8p7vjviXeixqJJsuTFQEsZGT57DUGbJTMzCKTMtcaUKk7q/4OW3j5Y+G
Ud3OIN+EMMvhDNbt7AvO5F2ZM1qskl+MgtPeerHG+s0T9ApOTFp1GT5bjHMDLUTXmJNFjqPOtoxL
B+b4q+57Ui7oJUnV1d88tbmdO20nO/sXtui+h9bWRTPRzNO3YWcAiF28k5qDcuVbOq8uyoz96KCD
K0qggoVyI2p3nNsaIQcrib1r/YlB1pad2EZHYLQhrsHczA6dPO4sSNvEOZ9DxnY2qaqwJGoee+jt
/oL5xhYrjWYjF4ASAuhXPlLueVQKXDZYgk3FNO9cd31Za0yBRKRfGVvjM10BOnOx5pho6q+VoW0t
hjBjE4dXamENL9e7m7CErZBrkAwANNc3NZ/98M6aI9k1pf604meBqARNvx6dhF2/ywKZ7xARtTOn
BBrp3YK6z3YZlw5H7AjuiVkvWHTnb7AfMUO5F/Zdz1nvYl/EVD7qho5cpWcjQvGd9Aw/ia74ITr3
BdLybHlPKy1F4wiGTdycWJ8AP1LvarAZUfGJnQauhRUuSh2J6UqnxozciBp1uuDdR5W3Nugj1rHv
NzOx7DuLvBE8RYpbMXBq6fgmGiWl12KFL535M0+HfrdkPRtATvGoE68plt3Sjr19P9rfYekMEN8Y
epF78zJk7sDnHyFCF3UU9Bbbd3rOba8X0F0tyWD8yNjtokitMwIyImfG9UC693blxJuFCdc9I/dt
eIaEtbyUnvGWGiSjWRG7fCQF/NxNkmSw1fweCqbUkLSEeBvVZgd3eeJl8/ZptLBHJtx9s3rWF2ml
seqaG+RHWbYyh2YBXfeOL/POZ3iDBf1AtGrEYD8W1cayFwyHZjyWomn44VoPFnKBTZzOuHWxXNpi
CkPSG/66O4/MTPrK+sOFFttOcbKBdvmDG8SeyYuy0nBNGN7sLnWEMi44C4r7n1ohbl0MKmVm+gNy
OoDifTZ+1V3xCpD2bhNPdeGh0ZafSJfYjTtdBaaefVuGApMVuKu1cKBrdJBOcVs9ugHnPWzAxHBC
Q0QedYi4WP+IBaIH91Jft8vAW6O3pbAJXmVV00QzzmxNdrad2PZJ6xBbPM7BL/LZr3OOMnzhelFt
3acVy4K1kadhIShEllSAETfH7ByBMTBVKp4XQf5nmK/HZCX2qZa23FNdn/IESZ6Xt9F+pTKBqmrO
3VoHo57BuYNDbSeXJPEmFCRZprzuHVkqbfU7RZvsrtOtr/DRGNGlb+0JKetMwN7GniaIKIP7Mjb6
U9OA9tD8TOyGHaAquSZHqyH/0mLFZqFxZxW4zacyIhFAZEhH6UbGFmFqGps4bliEVg0lXiFEDGYA
zMgpYzC/ydgWQJjP8FzXtc4t4gVZq8Wp7QVe84RT94TJa4aemLYW+0Ucr0Wkyi1S70nGOczUSrrd
8wBH3sCaVH1B0WX8x1+Z2DhNEZ12X9oPYY9UZ8DDKampvhD5R77XT91VmtPTwO/xYJhDckxyjD2Y
w9ytJLXudscKin1T46XxFXcpN8hxOmQ4YRqXmukp2ifxhKdpfWjXYtpiaMofybGxgY6jo5c434YL
gwB9cdX5CLfTVNGSmUxI4l0tjEf6NFz6cUXWMOfEJuAxcaeL2xIpkUgS84zBOUxIwDYrlgspZ6lv
VIo89Lh+1hrVjGFe3Ch6WOmOtgAP7QV3Q3iUwr2bSh5apqF9sQPiO05wUztXRBjoTYzdx3bFkqU0
jEO54GYO+mPXHGWd+5VR/J06pzpUZQkWuLXc6SF0iHSTYfMuSBEqIiya8cn4WYjy6uoEyAgi5RCS
kz9jJdnNjknQlQtPe5NIDr8BUeoas9hla34gP649etSZGNwm7CoQmDIm5fKuyjMjE/2UV814CzNZ
8GQ12SbB8AS3kLTZy9U8eaPp3Ux9UM8pHp4toEi8zpACKQoXI9K3MRFxZ2SMA2JN6fp4o7tbjMDQ
mImSSSAQ5BIRy9fNeOuZiz0BehvrYR6roNTT7Ci56yobrzyHTMYLyRykSwtCBDV9+HKM9tBBCz6I
wWBJsKLNck19P9oiGGWrMmaXhB0HyFIp3GPreNTGqbbHW3U4lJiUYAs2tado5E6a60tGJHhjj3fy
JtuHHIx+2zE58BkDGweaLKI7bFwRYhwuLt7qPjldV99qZS+AuOGy8Kd+TZgDmabeBYbuetvVwW3Y
LgBgdMq75D0qE+/m8A5z0jv5rgkNlnlAQTVeRPfRFJ9l2eHXOg7PcaoCg4gF3YmQvqE3sYxwyont
uQv2v/SnuBGFX1mevGUGprJj1CCLLRteU4mh94zND3zNJJGpFFbHG2WmKzVish+TkGRGB0/daNTE
UVaTe/ZkDB0UPlqgDc9V775LDDZOhlNeq7TuXipdF2fTXd+tZeDUgHDc4TfMCC3skxsK1Joasx72
A9XluUEUJFfHO8ym91O3dfO18Eh2I77vO0HrR5aUL13T2hqoJa49LApmHhMxyFMd7aqo/Fy4yUxs
l5XR4WoXHyycPzIzq/YouojUXio0nCGX8cy2h/rnj9syp5RxdMfwhBM2Ge5dhF/2/2buTHYjR7Iu
/SqNWjcLnIzDojY+D3LJNUuxIRRSBI3zTDPy6f+PUUAjMzqRhUJveqPMQEDh7nTS7Nq953yn8Mno
Rn4R4eFitOKCPysqQHSOltnRtAbOWBCe6P8GpAgyms908UJxI44o1IFZyCinY2yYoM0vBc0nfzCK
9Tgy1a8CGoTJJG/cdJr2jnWCvOtB1ZxOWdnrLcPuCSLvTZJ38TXp8HtnjrurjRF6SEjfmfpQQRFo
jD2mp2s8NcNN6yb9ptRwEsPxRblYd3DAjFXG4pYnP1l8MCp1+Yf0yJSxjxIvNm+5R5CAirShURXU
k94V+Uebis+20wE2l0OgzBfHyjcym90DhjzvEhjFGdFZ+b7tIEK88uh6q/wDmG32LVDNjgBUj9mP
sh8FOZNbG2APUlLTXqukjq4G5LhVa7OalpblHnoe34GASCqQQR2pIJ5iYWfIVoYchHMhbtK5xCLi
590+TfHzTwBMHrL8zUpeDFqektnKg2223+M2gtYwOx63PmAeSDVb7bnelgIi3buli4zaa+h9FB1g
pUk6O73sWvZyE0pg49g58ppDVFnfDIPPub3q3I1GZLZ2EAFlpBfcCjTzjhymUxvP+3aEFtVXE9Yu
Hum+iU+iGhSslfpqZpk8MxEzsuEungf5IAqQaA1UKZq5AYq/hLnE7N4uE6/bX/8XtCwEnFFTIre7
s7VQ4xiMfUNsmWAcoe3RtxcfaXExB58NkJnHoHYeA2t4LJxa3tCeeu/mpiAsNcDj1Tb9PiJqOlbR
LaGZWywBGOhrf7xDQclRV5fDtbe/y7oPnuCMdWgOTdQhDE1wrGT+XZnb/lZihN9CjNzVvlOtGBnV
Vzo0nBJQVGxaN1tAJFF/V0jjmRm72Mi8aA9qirEiEIRION2iz9M3kosoXDSQEQlEc9mDNDHMx46Q
6F1kT7djQbK3I0mxiQ1IO5OblBfXxjhrga8hYPNVqrLZ9wYP11QGH6Bm7ZuwbV5jvF5nf2h/Rnpq
9q3M81tHInHCh1ht8sz2cRLzQ4UZeNDYfpyJHLutJkBZMgow7LvI04d6Zynb2LEebZWA3dYU7dWS
kT65InpJw4oIIRtwGeTz5NAjkxNV9uzQhlkRG8bAfqnp8qjkSU4TzgBNI3dW0m+TQQVbUAyfmKMO
yizB65bym2fAEOhi5oWU6UHj2xAJgrduciEbUPz7/NNZnTECqhGeI2JKEFMyVOFka8vsXBS0BgaP
I1AUVhtGmwnzg/mxp55Zj62gX9ESHxUFRw3RbJUg2gL7M9BL9Gmrs+hNMf0aLIqlybtPxol5abfl
vjIAeq7cIn4gzER+ANzFwgFEwTVuCwIrVizk82YsZ3RdKIRMw2kPrOsH3SVvKN7no+r3OhXJa+fQ
SyWQvVjT5gE9LknkYslZB83Md+DNBEh0jxy0sqdAdzeDQ16SD2btiGwXJUzXfxhEUV5TnBRAhvvD
LCs05bkcr5zVHxnIpA9uAJ097zoQpPDU0TaZb3MN7wfYJ8MgZf2sSLY8ZZH9ZiA6CEAmyGQTp6aE
ekLuMEG+4arV5DoG9qcRc5x3mkk9Ub8mu0SlPBJFvUFXwbrvc4wU2XRldI4q34KZ0fTYOyZHv8ek
CoLcw0Bp+snWaTP/lAD5UYp2OrbilYu/eGubeIwlAMCIS7WbC2SHqQFQrQhYsZsRWaBnF8FRjMz5
5OBs6jgZDuy0PLaYy+rJsa7Mt20w6D7QfZUBEWy4U+O0iFcZJT9JHucxJcel9j9zJ9K7jmX/QluB
e4ZSb+XNi0CocF/I6CRnyY5ONBRY/G36mxZOBHfsbbT68LlZyK5V3fmXHDHqoowq6+wm6WX62Nct
tLnCO7ETfio3OxajLHZ9HewaY4IP1L8NRZ8fvS6gbs2no60afzM1I4BVp5xWcMcZCHbBBl7EO0I6
lgSQvMhy6qMO6tcuBG0aDPvQNL7Zc/9trJuOYg0XSxz75GY4X64B8ShkHp+v+cDMuBcVS2ZP94PE
OpAQg1MUt814Id/X/GDOh9UWGSL3fMnwqJXtfW1xMsk9r9ygnrpnZVLHjDyutv9oqfJWthElLO0x
iZCIt8WAmFHHyGsVdcMavhPNWDN98Gms22b/JGYF7Ct2xzP3Zf+kUt1tYUU3O6s8Kzcc9mljfBMO
gxEHWvvJxGkRDiiqOo+DR0hib17Xa6cc8VB71bnC2NuU6UbRdCcRRjubPNEgggpOa62NyZJ33XMk
5uyW5d+AjfH4QqFxRiU3uXd1Ud4Vk4GgoF1HZn9sqa3t8sRg80W4+gmoOprqgSZrSgWRFZsSjhdj
26c2Iu+1Gb+yPDxlRYo+Nzbx9ZDsTguRl4uMb0nSnzUJ81mLHaEAOHro8MaR9Jw/qYEBH3N7oGRz
o9d2HXh3bVnvJEOrrYmgkxYZ0vRlGncgQ7HfgNhGV0g+5poYsYTpqDMez7iK3wxf7FV5MaPaQ5Jt
goKaQE428U5rp0eWSfMYiG8WkUTk2OHWH5QkGhraX3LV/rjzGzxgeXUP9h2pvOEw0Zv8x2DsTxXi
6aPfKUyawgHH3TUb15ynDadnAaqPhDM3qB+ICaQvBwfjuw3ESKWuu5fR5OznrMJSxTF8LRbxrO22
w12I3qqgitdDqY/ZqE5d3shbH+EO8wa0TIFjxbc6ZhI84Z2VyudjOcj0es7sgT1xtNDmkwMB/si2
ByTLTZKV1Sjw0oMBo0gekH52CFpzEzaKeyzCGB2VDSbAc6L3oCeCptg0jhaIYIzqyQG9PBsTeJIw
66EbWd1lHlqIEIS+Hshj+o7EiFKzI9JwcMb3MJHDqvEJ5ggsKI1dSPTMQK2XI3fFjLJgdstGb4vx
yeQIeQagz8DOKz7ioaD/XKt39E901OsKty+S4BVDzPcE5dZN2KTtqnRHZnJxfP/rB98/bysTX2QM
hevOzYYd69GxBnpwC4W2wIm31XlsbNKmng/9TLmH0mvLoWF6TefqnW1gp4tKvwghTiFV2VnlkqMg
5FMzqh5Jy3H25DvdRYwQM4Stt2jiwXSIyrmENg1yckMYH5PgvDNUehryGKouLQhCUorD1I9LmwFw
+iwTsTHcOEbZCckybIGLwfIQcbZy3ZqeUow1AwmkRfMVneQctBqiWPwUDridGcoaj7YYgAXpsd0r
3A1XX3NjWlWE8l/Y1UF0GZa2ZVRvz80WBnOzQ9L3bnVCoeSwGuK1iLlMwsq/0bnh3UDLk+tsToeV
ofrhxptxAo06CXehOklMe0QS9Hc4wb9GwE6X3MQITXev3BgSuihDLhr4hg2ANHsvmra7xzl+8Jy5
uNo505li7Ict1c/d9OpI74jnzP8AxwZtvbYPHoXb0dMieSjKSy7wPmc62EZTSih4BrtwtIv4pux8
2rBicXMYuc8aQncgjBbBnZJ4riehCfGkerARazJinm/72ZhP2kkeg6Gs954VFjsSZc2NTmqId27X
HeAAT0gTnX2bwJPFpHqMwd8uK7CVWE92RHSWzSiebpjsd3YufzDnuQZl7B1zcDq7tp6/s3Jyy5vL
5FTTUh0dNuOWJpRNnDJtW7T6KSk65WHEkvY0c6jm2+g2YlGWdTWXMfQ9FDp+a94EZmgxaxRHC+fZ
9dcPtHXvXpZFLHlSb1psJXSS+WMilEeidUYfPZ1PpUjkXaK6O+RB05kzOy2q8NOea6QQTkf1BcDt
nEKiaSt/3U+5e69rhsyzRUbQGHwWQ2+c6Lm+9D6eUg5od64DW2t2R40qyc33SRp+U1FPtMXwXbrN
1hqi/LXH/Yaan8fHtsLqTSOvka4zfbNyrItmSaQFmae7huDkuRtJlYTiNwnSxgYG3fjgDTTFlCzS
K/RtHjTuaXElzVDbMLI71QKJJdY375MbNAk7uLreylgCU9MWJlBAReSL5DJRNa8NfPyRadGrG65w
HKlaAu5u/72woXJM8XCR2vzCUo9WtEw4E5TH3s0LMJoIM/oJxJZLTlRyV4J/oXuE6Z81fONkst9D
5acU9QFBTx5ApYliUmfEAVl7u5yyDTUTuaysgRVqdodDdd2RqMbc/cNtIJ7NJFjX07g31JNU8TVS
aJi8xUMzTuxNdRpfh9Y17pQRy4sWEULCPuWsFw+rfCDyQAhZ36UmFBDvW2u6BpZEe7mucj8E9bdf
XRqEXuOFEKMrKoPpoBQisJY1KZRxcjPWr4bZIVMNg2Naif49oqZsJes3T8ESp0OGL5ry5zFLbyZA
PPdeZLwHBS3lGas59ueA3dqyXXR+HW6YbBp2Du38C63uJydqYwj2mtI3F/S8nSi4hTWY08LaRLJn
uuVCQpuTcoOIk54o0/o2as1NgU9sR3h5eYmrDnmTXRybAoN337b6mijWHtRlcIDRn6jUy9d9nsmj
peVij1wYn1GZH2vyRPZNBuuYkM5LFzTR2jNQvaJCu9Z1ypLm9491MTZro4ne5gjJWROLeoU3bzGG
bkeDQb1d4n+Juhc/S74AaKLalO6pSDnqIiRYTh+JQN7i3WRNZm2zpEgxiDkPNAY6IOz1R6Win6Oj
3ob2aFjB46TxiYCefowdxDuc1j4F2l1Cf7H4lFlNfDJ/DxLrorr5mOcjcQvZIb7rDZcMYo+HWQUT
0pD5sbpDta/2YcJ0GHUGO0FMGTY45ntc8xHh6q9opejVGEkihl3dcF0s3jKa0MRTRK3YBj6qMH0k
jajuBcDcMRQk52qESYsDEEKPuW677l6lMBz1QxK23/PB+1Gk6jX20SHIBD19b27qCiEa53MfGHxi
enQHAttal2CJh8S6TVwu+mzNX51cOOj5zyiFn4j44dVE51aR/WgSwhCavsXqkzyALM22jSrVXkV4
HoKEB6YiJzEiLwPSB2aUJaQK29R+uQbmyMeqfFCLTGlrZEGV5plfPob8adVM6xeYSatGeHdlts8N
ZJ5hHt2qOfG2fU+dpCrI/v5k+LhMVmbMrwP3U5uqUGBLyr46GlOzTe1m6yfEShDBS1dO+18qA8yf
1/PJmHMfQXbmbUlJOcPCeg5dVdLBZioUkBJ16q3iOKQOrWy3gVgOoXDV+nFxzGwlmKE3by2sNLMD
lJs28VZHIHO1Nb9V9CIicznTpbLesEZ2gWvvfNP/qPVjap91iF3KmUB/9nGGMDEzKL8onwqwgTKr
h0tn/XRLPLaojcyNRdwBZOr4DsDZl+d2EcGf4rMHeLKOA2ygIEojPBk04kPZIBCcHs04FdxuzmPf
lgiU2QXtajA3nCQkxn2PpZLg2yp4Ktr8RSTcZfbyFAxe8qUInV9ZNkJiWiWa54cuI92oniYD66NU
6Zc7JU/IaLG/aOy2MMuRxTZ3TOS+F4I32zVDsZ54pOg7rafOfUQRXByjJuPEWObf8Fo9BG1oHrLu
ne6Hs+bItSSSE+OJJKHeJCZxF7RVd7ks72xtPcrMMA8OKZprBysFclzrFUAGDuiZA1VcdleDpu4G
ey7mXgBQKzumAxMI406a6rZmxLAhrKXaTgbtZZuhdshJhNRoUj+RJG21aR56qyQG8G3C77sOo6V/
M2qmV9In9XP2VwwA94OM+S4z1HyMVm5oDG5JPQPflMDeEmwca9pbDKhWInKfgzT9JN2Sh6xsToGi
5uWZvIuM/pOYwyd/+foq3W46PXQkc/wkci3eNjootgE6RynmZl1aWIaKiH9ftjStIlYy8IK72hGX
OWJcSejonjQXk6i4+1h39ZOrPAiF6XoOC/9bGh5HP3o3bA8cGLgiKiSGXKqVF6Pw/LNFd6xwGv++
IqW6qFKKNmyBRZYShBxjV3PExrTgsk4WZCQORphT6gVvJeg6uOYBpdza9Jnf4obotpykt0YqEe9T
FPmotqzQWBeD2DctHFTh9wgSIU+UGW5fbPegNSIXfG+cfNFJY4jzc/Bg5CBY2vUDVLG59h5K3AVr
n4bIyu39XYcSZeua3B11W2ynmLkXz0m5w76zaih7V8wckMCQgUCQHpBMVSNNt5M35LtyXc2c883Y
u1eTvxn5V9YZ4VE0J2Av6pQPnaQoVoGQhyXRiEbCEz4AeF1HXX+Oa6YlUxeYB8vjSlNbc/zpu5vU
kQc5+SeNZWTjzOyztAzXg22SHsdhZW3ahQ14q4AnD890U/Z4OnCi7nTQ9dQNxgs8VrFl7JjtRSCs
HRthc/LKB+Ccape0KfouM31m9r2IRLD2lFOqV40VdludJS4iR++BSPED8h7a+D47nxOiDKtTbOjy
Swp4tCbVntLyk0thbjIWwDU+cMI+0hr3YkQHtfZQfiwPTVsM3y3Iw+O8Bi0LwSCdFtl+NNPOk/cN
aOX13Fgse/BStB1k+1kNcKFJFuhjuq691W5leHYH6d2b3LwItmE1waRksG1M1FxNuwn6VDD73sqi
+UYIm3OlXN1NlRBUwgLdFb7i2qtRdWNN3wcwzfzQeMIXwoRaJzf5aL8bSw7nSFG6ykK9CXB7TWNF
Mr3xqDxmxAOgu/VEugXAiZpyx1lQ1e7LkPbfYKTv8OqM3DrNRyCjZzAyztGxnI9BhFddjBGYOh73
X7fzcl83GaNwV7TjjlgE6tt4WjHb7rZVu085Si2HW9qdGNXWWH1fKUHfZQIdyUy/Zs3OXuD33KTP
czhclk4mxZSHtWjIGNzP7KFi4AdALkJ4ddkhZaTXRH1NgGLHVfeDNZ6CeK0b9aatAEmXjN4ipYiw
LGKBetF85DxKVp9VbpDyxttw4MvvNejpMH83yAfduZLJXag1ETR6LqGgz6/h2L9XkX7TEsdFU0c/
7GjAcOEwbYhr3nLD/G01NM2e24TkSfeunuS0hUNHQHNEeaGwJMGFgB7gUvUOwBFiogTXIuG27hs0
/HlWMCrHewjnB9vdFIxXhT23YR/qNapiGGTcb/yKLmDGmI359KsmYEqbcx7l6NqGbCucqSnaBP8U
maNy7fd4clFdAN8yAXUx2st5DjPDeNAWZW+IBLwvPb2neV+tCYnhfvUisQ1Mj20h52rFDObAi2I9
2I4/ZKvNfUeiHzKNaf9rV67k1KymFjLGhJRjLqM9htN0bVXOkxFUF/RAlJYC8BeVb81Q59fuGBcj
PW6PYp8mt9hadvutC0A8C5aHgkIPEMcJ6DReKgQ6SVJ8JRGpq2QGP44Ji5HVmd8gIgDg7UgbdTD5
MQr5dTGcKPriUPprXzbS1uchhwSZAqMNCEJeSrQqgIDBtPCYWcleksa1H/RMtKPQb7ahLuZgBQ+p
mW8GMRqXzGU9mjvsvUuta7B8SII8UyjL4E3MN0+zyQ8EsFmKE3p9gCzdrSMvNna/TuT2CM6uz627
X39CSgQPgEI3ANPiebrbVTWVBbkFfW7uHLtteML7NaGQp6gZsrUBG3sdCfU0+cRk/6rzpszeh2Ku
j7RsUWX6KBJFtQuami8loo616uEBiuKVmNUvVNfAVgqDmDo6KjCB2HQYSWOLB+AIaxgKiHvbY4KD
yGedlgoznea3uTUZJrTVWVFEbkRMtyMpj02A6ztxeCQ6Qm93gzim7MxMIFjlkZtx8CcB1/O4PO5S
1eE9h6ntgpHWFUJCEwZ/VuVfhsXilI9LN5TYn9HAPYadExeQ3/hoL1nj1r9KvMw0j33E0gfC3Nx4
FToRJ2MISIzdyimLU1CaHQXHmkuCrg6HA4yATVmtDbcJ9oRKingkC5nvM6vxm+C2344uT2rv3gch
IbQasSjnVWPTmZweek4EZRt3ICv6PYKQL1c0/jp8JtPlLZaUIUXEQjXF4QN21zsJe2QYqmmNT3Ct
berswVnK/oi5KilOUeO/pCCbMlJxweCuRWA8Og11uyEoXYTk2ogsOFvYJHtFjQvzSa61u7QRnQee
jtsepMvWxozEznycapr5KO42HeAI5FaI/SkKd2YVVBsjLRjwhf5DI3J3OfwCvkXGeBVgvEsvPxZZ
9i22hhND57eqppaPgRk7BGTtYqj42aj7X6tjILgR+vaaKTjFIx34TUtcoBEQNZWsxmmke9pSkBtB
+mXEWJ59noKIovbX82WzMNDpOBewkBh6URB08XZ5JAR14yrM9HOXoit3g70s+hu8bNwn4cCX3HPd
RpvNNCHmAzkhPYl2PBTS++wyKutZ9VdTLe0kyU2b18nXrx22MbgKTN6hSoilrtYNnJRx/vRrd61Z
QxEVUh5ikXMT9zEEI47umMuLjpDjXsmiCHfri0YNCAGs8PXIdll2jKvHCkHM5LKdBdwNBBey0oxd
QR60vzUYaq3Zd7l+JkUYur2dl4w42oqAPWI5abYZQIHQKNF2WwTZSB+thSNKNkvoT1lyWzUtR6u+
+FnQZ0XwWaPiLCM2tBAnSCBCDMdMFdzpjRjqc+S6t41NeU4EEjktTI7mlkcs46/H2YWxHCRPiSgx
KQxvYChuooEptOqnH2WY37Y1vwg7nNjAWJ+IGMRpMo/oTSmuQLV0W7codoYERIPYCnAcbeRtBSnJ
dSukgh7TAVOVNOZx1E3j/KyTMSd+A6x98SF6k455ySgTZZ5+CsVtMgpzp1gItyqWH37I3ZhY4Mwa
DFQHkWVbbiLIrANHvKzjOI/PrFyYiaES56HPH2eX22pM4EF1fer9+8iacZSkDxOgz1bZbaNnwh/o
qM4Nm3MdTbiKYU6s2SsAlWRrHWEdc7KxRIaLrU4PUDORfth3WLHZNTkR87C+FqKiuavIBJGuGA+G
HM3buJFkOc4vgbDDTcuUCzskx2mzlmeeqn/XH37AdUf/KFf5z9Y5s/plSG+R/xO/J/iwTp1TSNjH
gIO79Nr5qGtcQNZcoUjspLHJCUwEpOR3+ynhS1BR8ILGQLMBTI+iXea/k7+b5xSysv9kKk63RVBy
DbsejhFhoEnj/GyCOINEwdqU2N8B9PFwYeOje3ZMyIwJ7Hp4woASPkQUWC4Pz69NisYBX+kwkT1K
8jjc+vXsIgNowaP56rMLfPOgK5Na3/R/IPS68DgPO2Ajq8wZaIUlRkgLmzhvGNSUrxyZki5mTFO1
1R5L8HOdGODPK9vedhy61okf6GPSdtxzNVGy0nItwoGYSSAQveIRqziDNgxd2ZfaoQj25BMM58GZ
jmYXtncxuT8bVFp73bbJxY8mVnubTd/3XXdL2y1cm6kFbU6xzeekyDGYKuJd39LqUaJlJJ5irNSa
mDzslESj+H52a3MijCpz/9/DOf9fsJt/4nfuf1S3H8WP7neC5/+HbE4/NB3bsf+OzgmdAzpn/0cy
5//5rX+zOX33n64PfhOgputzDhOwL9WPrv/XP7zgnxZQzhAiCHluJIMD4CyJMpX/+oft/tO3bAFW
wrd//Q5voquGX39l/pNZpROYlmvblhVa/xWbU/wG5jR5hSAk/IIZge0DpvwzmBNVyOh1OWt9L5bC
fp6n6TWcagwzjkw3f7gy1yqf4qr8X+VQXGnz9R2f7/96rcBzkY96jCZsPtxvr9V5ppequKSfr5rq
u9GA26yTORjw96BtiYkb+/d9y+0EivUvXtD6q1f0uPaIKMzQsYLfsKNhMWfBkEWssBYzlhXWlJw+
E0QqRcwlMMiB1J7XFPvxXjopBcYcD9g7YOFZe/arBEycG5+thrjwHLPqrUFsUMbWm9WXv78ylvMX
l4YvnCqGW4HmHfzWP/JRU9/IJqVLn0BeI7x4tuntA6/HElZy9L9hj6sZ6atRY5tru2+IYTULFV/n
QzwM2XNZ6f5EmF/18+/flr287L+/x+PXv/7huyauIZTDtFxdx+FO5C7849vyw8as0xCdBHwu99Kr
nO1e2ZX8CcsvOaM4Ck+wfcYzlgb1XPRpsFHMk9F+u/6rjXL1btLyjMAfOKRxT/psdYrCCKPHOGBH
wDGUfRkuhEDHThuiEu2KcFz6ucXU1A9//0nYW/7iozDfgSjvUHPx3z9/lADHiNkPjljI6/Km1Qqb
pw6tU07j/aWaSv/eM/OGxMtyaB+MqlNfOGswmeZFSSQbGJrHXMkbs6u2fe0vlp5l2xniDwNnyZrk
g0NspndVG6NxL9utWTrkJ5d0PELlJwsqtViT9XRFMw75vsAZIaynzEkPfZkcjAkkQtqFCvcz+gwH
XmYKhruvkYoRv0vCLM5/mLm7YTyL8H5sgteMiSvVnoFvfrIfBzrOVKunICge0xk3+QB9A8740Ihd
ZYXbhNO+GtRtMsRPZfJAGwTZbY1LqYnOeYkBu2Q+2yfmW2dxFHEZsCB8+YxVhp654/iEbRdCGV8a
R5H5paqHs8QcZPrBjr3qexHlXzIAMDfLp7Tpzh2nQPr+7JMJ/SSicGDt7Ohsd6CnnOdG6S9PYUBR
jiDKGD/TPEcPvcFrkuVDJoDv+9thQWjZuXIuDrbzfhV3Cbh7a3Bq3AjNfIGJzXMqHds8W+yZFBZJ
TYOwjGHNrv/+zlmW+9+fAd90hOv4Fg0dz/ttDal9BI+iA39GOlRxV5kZs4pUMXW1g71T0PD0cRQT
0lYEeIa8Luuok3P102vy9rtuivEZDqHxFUICOPg0gpBQ1YL2bl9At4qc+lrJqsO9paq3eC5zZxej
9f8KB2U9DjXeb+KBjDfLyeIbJCDtfnApceh2Qf/13ZiyJlvS/AbP/E8PzF88+qxDy/YXuA7S6d9W
pDow69FfHn0HPsFFYJiJ16ltuMeaLeyKdopoIMuiQWnl872dtO0NcmYN2NY36hMuyOAZHE77U0SG
9f3vv5G/WNSDZWWi6eV5ZuAtW9rnxwPpuew51v/O46kYIRLQ18KrSdOm+imxlzfmmG8UGIe/f7G/
uAyBG9p2aJpOYLFz/fnFKlDQjNl6sZ2mDshJ2/rbyQHY9Pev8pcf6Q+v8tviBGs98TqnFeAxkuSH
CST9pgOqsuK+9Gh+9OW0+/sXtJa99reVPQhDJ1xqiMBx7d8uIndoWqNGAQ0Cs/GsMSRzQuyG9NRO
s3gJKhcXlVJBvZF4qd4c0yyvIdL/zX//NvBEuiGFkRAu//vb5TWUqBu5zGDiSK4i7b3YovfxAIQI
MEObBgPmDcRiw8hcST1n/fif3gE11p8uhAgsaikhAvY3gkf85e//cDchurGY3nMIy2dBuriEl3Jp
eslJeOa0kTpq2oTDALQlHYGbZTNnj9nqol04cF7+D2vN78UYOQYIiCkAXLrL1INLlfCH9zK7c9Yg
J0axDPps6/W4bMs6tjfSqp3/8FK/33GUGd6yq7M8eqHFfODPL0UbmQPSYCBLy7341OepD1JGq4vT
RcOBqxT+p+vMHvvblfZMwYpC3ccqyqDs9yut7F7YxFVCcY6aCTOCSzpcpNWbkVTIcvMEKCDpkc2R
pXTqV347nOMeUimCsGhrTdrfU1vkW5NJHviVVh36rAXcJMNuPYbZjISHPQHlKyd5lo90H6DSH8Ew
QJkAMpJ82nVevkpcK2tEJNAfZssl4SicXqaxHlYm/UZOlQE0V4Z7c3NRvZJfXCF527tt/aPoIa1F
buPtmkT86OHsfoYGfhxlR3B4Zo+4IYMZZot5GzRvEXPXtP64T/tEIBiDUdhIJ78Fy1eekKMxr9Be
hHozbXgnqTsjeA3kUyE56nVOFlwwRHW7BEHRpq8Lmn1gdMJjPzc9OhDt4mLM4sl/rjpGmiCULCYT
Udojq9V+mp7MfAmrdTz900+mrUb8rsE9HifdbUwUyw3ruCteEhuuiXKn6cakWbLrFn1NZDcIYtLU
uR+TCVK+FznDp4uC9EiIKvaezrRvKBiGXWnR0x/pdDJwtaIO7ClathSR5MGac3Htx6D4Khl43Omu
i3GBYCMgLCPqDjQO6AKOHZYtZqxvJYiL19LuYGmp3p0emjwbr0aW07DUsSkFhrEGJHw7ms9J3433
TjQNzzBbQiabfvk0zbo61Kj0b426iQ+zBkCFcDW5JQperlPTZuLdFD5hll59G80G0m6lze2AKeED
x3J7JHR2uOSzTbKZRUvDQLT8TXPMXru0nd/SGKNbPM3De4tBZGtMWXQaUz+jqMqqz3aoxic77KOf
Xus2LzmnecYXihZNb7wOCCtwB0bZo1GhYWydpv/U00BiOokcWDcigZ9l5dKXXBkmqF8Ft65UkXGO
4hZZY6zwrWOHftdi6FH1cdteIAsREjsh1Q8MSJB1BNrMpTd5ozSsrxa4wMEcuwDlKNM24UzWGoSD
fg8bZz7XAO3xnjvz1rSkwgGcTWSoBeUxbxXLjcBWkuX9SBMzYnqRmrOin1yT8IjK6BF9WrAd9Wjs
oDUEd1FXZ9spwhypLS0uPXDvdYJFaNVVGILK2pnvIPzEp66SdEaU8JNzE8rshdMxYQOzsIBY9nIn
Q7i5JP9iZmCKuw0FOgBkrrywXdSvzH3Ga+MGTI9Fib7JhTc2Ee1IGvLUPeOwjU+eREmbzFF+7/pF
vlNep28g2r7RKJ8eZJ7IYwXIljy3DEUgltZdHTBznAxtfzqKzpoKmnTTJzjcNcL9W5vEUPQCXBkP
sZFHVD0Sh3hFljAD4hYi0S7HeLOvCVjB0sdYPyfh4CuDA3M/BRHgnJxMqHPBijttg6xZsrAZFshs
EutpAME24w+kh4dApDHt5JCjJVwcvuNlLIow2bQDCFVp6cUsn7e9eBqR1PJyvbQPGgnabTyEBNbZ
yiIB2pnt9ZB5ir4bTF162YaxNcdBfFWOwfNjJQ0jPJzuzAhsZo7uB2JD872MBDA5w2yPpm357zI0
24MV+clLHCE9HSKWuBVQ4nEz2Aa2HmH1u1AH8156tfwILQPqd14hcmnm6KSzHhsZ81GScSo/XYOz
zM+zA6cqazPz0tEIbaEZTd1T8D/UnUlz68a2pf/KjRoXXIlEohu8F1HsKVGUKFHtBCEeHaHve/z6
+iC7Xh3LFXa9QQ3exBE3ri2CBJC5c++1vtUw57I0HZACXtBtE/nGveUzByiqZLxGTOG/iyFPqSuH
+CoszPJlsCFcuDLR77uBXUCLTYAjgcT5VDXhm5ObE09ohR46K9IHHMPuPk0I467pp5F21nXPWZP5
LybkriPqlvpVA1fFpEJwjtM7md+lvtGDsQzVmg2FA5vOoQ4pR3Lj4N2sHX1goe9wi4w53F5RbFPS
6K6zhDqBQ1DvXXe6owHKDpBGJQWlYYaRYqYLOOUWH2E5p3urH2ZiaAco4/m6duPwMOljikW/67V1
3wp5toMqW5HuXe00KHwLtwRRlKYCEWiHtfTKrkUHpB/ixrAfo5Sz3OTH2WvWkAPKeG764GZN+cLX
9AaakKGA3vgd6mxHPGeZIyH4xN2zVmgIBQzLuBlAFplrI6myB4vmxrqEfvoSp6GNHq0T51KmzX5E
p7Aoe1gjZRLl7IVfkAMEfEf0UT6gXQeOgG5VxdbmFSLXq+6qo8JQ9gRVTb+vMDgf9Lywr9CmeDfD
MNQftRni4QGQEJx7QgFwyynzpzEI94cDufJKDhqxeqlXXcN2JIAPaCpbu2lNxzrup1cMBeO7MXjZ
CfkiSvXGYkA5kJW417VhAqsHT3Tgbh2SfvhCC5DMQv5WNxvkms+M1sYeg3m9U9qYLKU9Gd5K9zP/
xm+SapOJ1nnh6DKjG1Sf0MzuxcynBjLAjIXZVS3Bt6A6346lAYQAGp3Hdy6AN0cqr16BjWRPSHMx
kI45U46Zoca9BVxkPvQtkOZYhGBOiNvcCNg562L0KswJnma+qizLkdbr+Qtsq/iqT311Bgre3U2V
727NtIGMEDgz+cCdImPNOlBSHpXadDvENNhWE3GYM8AAFZiMkiuyVPo9NJwR+w7pAHsfqczGMkwI
CELajOdVi7ZtITljMJlLhg0aYPTc1LBXKuvpkNeZVt4PQ5z+UASobDOtDT7J12ifbAI2zIUXaAQF
o/eNm1UTBzPewjM+q9w0coCd2nCwE8leS1zzTVMVwUPYRpiywO1A5A9m8QOZ2MxiVNtxKchDyZVI
6YY4vWzv+Cx8pnS+4vthEjzQVS+MXSr6/mdcTvW7QhnIRLnNN1lRwOZwShSYdVxGHJDlgMmXmBwF
2W47mp5brZNw7J/ASci1UXAPs8rBNSZtL75nAFu9FUIWt0IqvkfT9HdM2uN1W2ACIFxk6j8GETbj
oiUr7FOv+Q2npJVvkyp0qD7ugGfZTFsMJrGdufe+DMiFnjp5VxG/M22saiynlTLUhIc+mTlNYgaC
KJzzbj8kCOMHO+XvhKlCsmlUT6BGxDUTyW5+iZPwTMRJSQZFN2DApBT+bPCUvpUeIt3JK9WWKgOx
1dBW+d6chHEzmibYd6FZ7VmCSvrM9STfuuCo1wa13X0EEPGdgBLUx0EZPChpDEyqRPUzQW+L1raz
78o6Tj85ZsljG0vJuinAJMJr+tGiSnlDDhE8tH1ammyYuryaSuxERaS5j5igmnOhVcJgUR/KVeyh
MUg0HLBB1w+PvQAduIpxo2ycULAY9IzNYQGWeyML4l3gOwDHiUY86pNfnnK30KKFLSbnOaB+wcBj
16/MfcUzuRLOD7/VJrW2uwGjYAGjGmKvAh+jSJspO3TpDA+D8Lar/Q6aGV2TQRvTq3qsxZ3TygDO
WFWesGOP+FBGYnRYE91r2pnoqx0XWMEUZeHJ4Mk6BZqNWBO0w9j5zMSYpAO4y/B/DRqvyLKu0+q1
jJTQ15j5bcg75SRcUCN99NjqprsiEiHeAyZANGinKcWrXhodJCDlPvfS4R4KX8wrKuCta2cS8qan
bcdyAtCE18EInJueRO83pl1wIHuVRMih9CbqN2aoSEMTjGA3KdTc58FqRiiQWExWqLXLH0maehn2
sIxMcKfkqLvy0P93S8dAk7N2MM6juQrQpCclImPo9mNbwr/WKS8lfIR7WgPkHCwA8yFvXGjuWE1X
kIuR0k2ebo+rZIznME6fAuNWmHSkr/uiG/wD/138FKJzGxdplzcOspmSkAR44Lh+6BP4vM+lvmvK
vixW5QSQi/CWIejBuhQ6Uq/SQ0OJSyK+o7WA85loXHS4pm+vSsvuHmFLpUcyNcdzIobmrkjIEcJ0
bmFNtV2CKZt+Bul5HHhyiyTzKveqezzMyQG1fDGiD7SnCPZmZxyQRk3PMlP1Z+Ca1k1D5i4qlk43
b0B8YCMFhInRvE4IZXb9WmXrkUFddTQdOKtlPCJl80SeX3VmJw6V7aVkVtsmsJwShTjhvSq47Vyj
fHUEcckLbM3OJYoqLDqStek5t5D7rO0gI3Y0BwXIEJxwvoATYj1M8A9YnlwkbfhgA5LwHv2WJ442
VrgWVpg/MNWfMKobo/muRVJfZWhPoQZjb+jCYU2J4m6QV77iI4NzrGDJ92ZH2mDousGt4Xbuz6GF
YAZnR7tqnca/i80YOVHhJ0jVZTUkuzGb2PZhPK0JfkWv0XKjDm1Q5492bnU7IL7GY15GDeUv29on
+VHvdq+TbAx76GIh/1jXTkGGfJ83uxwY2W4MQxvHOK0sNh1mnPBvE5w5XcXWSdmHbVpVU5eu8Smw
WA7ddONmdnnBttW/ixgKXjJnP8BmRKc49ukyrZFNydG21sgOjU0iPJK4i4irgs18cNzCPcjI0n6W
k4Ft2ZL6sAuN1t/YWoPFBHg2igkK9x9NUuRXYy3TNYKh9EKnHQWFwl7Cah/m2iWBmpQtFEMN9170
YTddT/zEYF+ZK7EGYGwgUMnlpM1UfmYIoSYPvPQZhARGQaMnfkxZ/B+5zDhQWU1277Q6cghcjB1+
5tyPwkXWdAaKnqYe2co731u3uf9pK0zPstWTO1HaBpk4kuWrIknI0UNeo0TDX92Pt8rPP1Dk71pL
OSsxxvXe6HOVzi7pdilqu7zyIUHjKp+1RXZBHeEpDKiNu3AME++ghqlRZM74hlsZQmkC1J+tTNvi
bCSsbaYiN0mm0e9j6+Z5b2MD/2yEZgNgzgYoF5ZR+jlnFILArufkastAWGtgvcKbT5AQOOMSyTT+
YMqMxDBWIXs+FXVXtqgxbZvqy0/bteS2L8ei1M5zFg6AIc+pbgiTxl7kGMaCkAQJXFDXbkmLKTY1
iy7qiSJ4zgcHAZ1uMhWaKSPOQwcSdo9XJGJHGiOBis/GxwYTFXFS6wL9A9Tb2Np8XkjrR+YWMJzc
sHzpdCu6rgdhX8OVZY7jjkw0WqebjchGwECh1TUNQIAjUGahG3aB+NHjQ46NGDfB4t8bnvysGlE8
+H473Wuabz8xMMWUUnlTOy5A3ai9g1YGNSVfdkdOk/4xEXG40kNLfwaM4NwmlhgeTa1s3vCNgJ6v
50iSImf/X+hoqJFa2ORPceaByeQyL1imsMUee7haeAL9CDKwTKdxx9iPezDWkBg2Vdh30HRteZ0E
qFCBIHGQWbSD5KVwzV47hckYHcs890AuxXglYnS9APDsK73i6ihTJARWjffncR6xLIowzTekcAEw
9JtI3SnqcmZE8SgOvh+I+4Labwmh0LnCLpo81ASvNcBYtfI2kMWdDSfpnGoN/PvMcOGT0USSl6y3
5E9Pm/wHXN3ptm4qC+5Ud3F8k0Ao0my2HcObA6Er4b1n2sNd0aTFlhQp8j+C5lPTdMtf0BMfryfU
GEsZqJBTbA6dDuHKXZ3m1ryRRh2i71H9HE05rf3Q7PaqcNmjnBaPPiofpzlOnqEAAZrBTTuOzZMV
utEp6fPiuZIjx6UeTQ1zhByFHEfGUVwB7/W2Rt6ZezJT5n50TeJSxn2BtypOBOSguCoM/bZJE+TP
NjMvzqLWTAJzh2XUmNZ5wMG9aiC+4CqT4WuqPPXJ4+FwYo/cOeWsJPxsHMP+wdQFgqiBru2mdzI8
BBxXax8mcVZge4BH3LcaPrMSGoPP0WKjprE8hsxd3oieNQ7g22n+2X7cYcQ2LznbDRDFNLjQJCDJ
YVl1GCjeR/De9mMyQsh1JiYp+RIhDkoXLwspLUrSBOQuytIeN4fAAhsFU/OzteHD43t3GUn+8GNL
719tSdsUunZY2Gsqo5rsL5I4COnxEF2h73coj1IbeX2pqo+QFemVjAPjpoBysYptJouVmq3lvcux
qCOSBIGWciRJA7URwEGILONVy4VVbsgydpctM5dVwcnyqc0U66tCsApFvgnOLhLkG3ussxfT7/1L
pST5mSVQpr0aMOS1capIb6PnynMk8qvULGVDSgLBOXBh641bYtmoCeMSoCx8Kz81KDhoEXcTzmfV
zXLVYDLomJr0cfy2QBdHmOJd0/j1rZfl6XXi2d5T1o6MWGk9QHfxg7xHOtqGd11uNG8hvM90WVnj
cD3qmPmRtsMxk24XvbSRJrZGGaOcHCASLIC3BveVDPKXsncR2GHDRqaq6bOH4WckEwT6LE90CmCE
jfVwg3ScQGxN0XIwVSAfAVgY/VpGtbgUgu24nBUbC53+wyYlu6JZlIlJmWNp8TV4l8K6ZjlJOFrN
S2Va+94tNqL6R6in/TUnTw+Vmw/MYajGDJ9aGtnTSdPIglwMg6KnW5fg4/dW22v3IxNSxkcdxcEi
inUQTGmXvoXaOD1FZUjDBKbRDy/v03Rd4xdcEQAeXnkWeyuLoX8bdgayaQsvzIYmC8lj2FiHcGXi
tvoAdEyHA2YIUsEM2/4G1iekCJVS5JYj2yelhI3X00kf5WDVyOsDCR/Z142CCwAcSIB1fHJ9d76J
5uQMK7NMOA4ruIv3ZAXG15ODyBf6GY+9E884nwzfwVKOUfTS2yktnrZIziYsFYxsTXnPMYqDZ1d1
6RJrBhHLXeb6YlvaKutWUs/NzaiNnD2BwlEKzSi0AUMsMm6YZgR7J/mMauAQumq9HoMgx+7w3YyR
Iyyi3lEvQaYT5s5OmrmLPq692zweePGcdMC4RtoFDN3wniHDtM2qMF8H09Btp3SQt60+EjFODtNa
mFK/M0lmehKJZawd5hSYN5Joo6NAWuRAApaoU3WMpqgHwZi6D10T0dCiJcAxi+TaNHfHhR2XEuhg
gro9rzi6x3D44FgGLPptaW9olDvrvEhZtLpMu6He1p4cISE2NCnmQ6hW8ba3LWWsG9+LEgjBgfkw
NXgUAqHVh64JcVeEhboe6ftuW8vKWUUaUq+6XF4Njd7OASmh3FZaMp6jqsnI7RKGHUFcQCEA9Tgy
iZFIkzY5DnMft2w1dW92DsfBqiEMi16zLxY5fPeDBsCRhSYvnfdEuIwZccEn72pg9LcDfom1pSmB
gZBsxTBiW1Bit1svECW7sJ+MSK31+o48WZ7wHlT0nqxC/9EuBaTOhK4NknqXYN2l5tr2HWYN95B1
urdTlDw/+7GBoCJt7T7pC4D8+FxM3J+2cZdCw3hQhS1eG6PXnhUR7oSeg68Uk6URshjb11aWUzil
YY6/sO+C7WhF0T3Mieo57PNqo5yUVJNo0p29L2AyYInRH1wfcHfhiXiGTY8PZdaZHHhJQJUTzpzG
IC+EBl+CYnroAY00FMhek/RXTaz7176akOhi9lorGBpLxk5AbEJYIVrjNjgNKhYDLYTfqmFKPYJq
G/eEhWgA+HzrScT4FJtauLd+NX1UTOAQiGrkugUQUFDCl+0sZvEnezPiesRKG4zPFqLe12zS9M+o
6h+mWvT3mV1T/EeDhHdop4AiFllIv7i3O2jq8ZiLO78j6grlBCge+l+iuG5I+uRRmELzuULtdhG9
wQM4jK59y0aMNMUMIHw61KXXgpjnVRaZaicsmtaYf0NzGyOPe+4q4iekTVygJCMryXepIgy27qvi
GlBLtQrzaLCIyy07xPP8/f3Y+vbZIKfmnpyB8Z5qtH2Jc6u+M32L4ksPONisklwAQUK9L2kf14QJ
+0F6l2Y+wO6yLC6EytabskfqU5HUsWHQXlzh9fVWqHkToPwBh9KhK7uYk1nPyYBG5DXsAu2u5R3O
GJBN9UYDMveUhznqFzXmCHsLMa4qs4FAE3vtCa6HvFauzuKV+vWmFnW7t6BzXBqXrNg56oEGFJp9
SMTInw1GULCcR6h+27Frxi2N7nQzz5H3RSeCWxKmE1a6ebFIKhIg0D0679qoZetah9s19OlwErQf
V6py0euYoW6fTLxmn6XRus+264Y/i15oWI/K0drZrPVbVZKANuqWPZ+Z1K4mpGWj9EYeZkzF2Ux9
VLMdIilW5QhyHzj2U6an9bOZ4aeETDERJmlZ6/8+5cKhVZF5uJnc8M0lPPlIiUrNbE9y1QyW9fYl
XZhVqP9HXEhEPP/7P5Lov/3Pf/9/0MT+F1O7oiz8RcGxem/e/0ixnyW7//bftvn7d6Xr13/xH0pX
6VoEX9PysizbtUiB/13pahu/WSYqk1niKKShZvXdH0pX3fzN0ZU1z+UlpFtrFj38oXTV1W8IIlwC
dw143K7lOP+ZFPq/aCznKxMWciYaPWi5xHelh913mZn0PYl2dB+c8ewVPa2I9mpICpdgXUYMSuSb
2NXeOZTR8wguKgsj6H3Fyy8/2t1fhbDfdR6/XwmXguaFJWn+nX7VeSS+UcdWIvr1pAjzmJRP2i0O
mbHXhsXff5IyZ+nQr0IfPst0IGpKVyHjMsU3aRFYEASRAZ03qeNanWzIVqZSUGFB7qyzMnG3TpIa
mzaSV7pq8WMmCviY3920LpP5sWTm6Bg/PdsKjkP+qg+4C/ugSW+RSq3LcLB3GIMIqkltfSWGMN8G
o7PTx9rC8Yyzx+JUefX1jyIxdgDrdEBtunVdyn5lNV6/p5xHj0ATY23RJoNzFljrrGpvQnRfR4kR
PY6rducR8LCe3OJIjdls42jkmK3a6wlW4WUq+p/C7BdaJtURvXRwqxtetCc4zJnPMQ8MG5Ij5+di
nfjg8NuSHNcoat90gU2LtQIUI9T8lWya58yZAkDzVvM0+nvZQ73yRThuEuZhmKccKHE9qklGYlCb
aNreoRuhR9Nd52N/KhTyhJQTHokIGvmqg3rSJ1onVWR9FIy7Ht3x0JE26+kEw4f13KnN8uA6KzT/
GjTjjd0W2o6f19j1GZJ+T7akXxRhvvet0FvFyJWRAek1XqFBbQapYT3T0P92c4y7DYGIFe9qtMrH
vHGTQ51XpzG3AHpaaltrHtZimgJXX/8Y6EdcdfM/rN7FQzTbBaD4t7N9oJiNBEhtQJd/mQtmm0E7
Gw58DJKbdDYhuLMdQZ+NCRCK3KUzmxWYQ0lytDAwEL6DlQFPQzCbGzh6VLcdfgffz5jj+hqzxclt
7i14YY1D+AjBAPldPAAKamr9AfkL0T4dI+ZyFANRSfStqrgHZwi969B7wWM8GzGi2ZIRewSQFHF4
sWtrb3PmgrQKr0YXCz0pQXNlh2y0zrYDqIVWEF79QjsPGQSDJDz1QfAJ6HCFJz5Djjn6mz49xaAZ
rooBbKmI3t0W9URXqtPY2Pu4gG5sAddeDUNCkiFY1bGrr6eVyAgt9eD6+mHxwpgOajKfRBV84ttT
8Xueg8o1OWTXI5MbXKQEEgxiVm/D0/cvmUoPuhF9ehQ6+MWecktcSuD5foi2m+bQQmQ2SUP5U11U
a6/w6n3JUTfuSdzq8Lih1TE2KIOzBaTxi9P9TPThB3zljr/FFJMhok3bFeLMgqS9TWaoRw6NL6GL
KQmcZbxynHwvA+8QpAWhDv3D0NnHScZ38GPwm+rPCYlnQRADGLWDS1RgiTeRi3Xkam5jX55ai3to
ZUdYeSBDQXFq1fv8a319gG3xkwGMwVBXZDvTWop4p1cR+7lxckbzR6bpNz7RDKQwPkFp+LQ77Sx0
42S20WcWkYzU13fAWsZFhPKNVTk7TB0PZWVHz5MzAlSADmGhfcEYzWdsE6s/qbBmvhi8t3kll6Rc
vEiM35n7KUG79fzA0vIvFM6H1pRbMpVmEVJOa94knMI5i2BfADKBpsYQpLPPhUnMX+fdjTGPgAkr
hE7Toa+zZ017pjbfd8ZjVBJ17SdqFdreeV7CSY76kX/Q+jh1sXtnXwVXntCZWkM0Aq363DpAltlS
ZFmBb2m6Y5eLlZBzJJpXvZgi+uzA4Rg8DzGw9s719qHPj+jp2YHGKm6q1n1Sb/mYHjLfO5OScOQk
fRZQ4BaGG2yGjCqb/rEBEn4kH0nV2C7buEf0A21rMEeCPrBfnEDBevvJItLd90FruMqClUD1eNf2
m5TF92jT4rnV6RPnfdXfEA0IHce5LhvzWJQ/sbPcWr5xogU9RMOd7zhP3SA2deWeAW1sI9fk4Oxu
Ch9nehoyRw3Y1uKUZwdj22zJNtdKp4LziEFA+qxHzSlLrZ2nivkYbjC7AICIOosHEYW47+Ed4ByR
WvoJBabpj+ROBfWLQ+aITU9i/rGAPdAISpAMDAFsenrLrX83+N1bRptjjZToBY/a0kjiC+ItljVH
nWqbYCGni18bPz1w6VeispZ62SKJb5+9jLwOxnhJH15qgfYFISKfouPMLrrqJR4feiLiU8F1ekaV
HowCQaB1Sair06wDeGa9aUL72Q7lxdPVuWjNeuEoC9YBwSROJu86u0OAYkLAjLlZw/xw8Y5fATs9
cXw5dwnfJ7NTYuvJDyxoUNPAXceNt24q/h8aTE//X+rYG+gDyI4/m++2rV/r43//L1Xt6oCXKDb/
x1eNT83/l2r3f2Yf7+l79q/37ONfx/BHfnmv/rUHKJ191H+ugv/4S79Xwa7xm2tiN7IoMfEMCBdJ
+e9VsCt/w7iD+BVBOQpY26EC/d9VMAUyMxTXZbtWNvIrSsY/qmDrN5uCzGKIoZtS8G/o/5kqWH4T
/jqWwOTFlfHmuFSG/LU/1Z51XTLpDYeKsk97SvR+F5npJSuwiRu2jd8RiQUwmhYBbkfj2JrnjLem
pV9Jhjc5LGGZnokfpiNrxZKZQbscw9xYdOZp0mgXNyqWSxKWds4okdgG12YdBP9Q0+ryzyXt/BUc
A8MaZTy/GAeEP38FA0Ko0DGkIvH1BroM7t5ugktsmSc/KJnaBawdgRZerLpdAU7rdPBeMfPpf7oO
buSvpfUf14HECXEEOW3mN/E6vu/CYVhfbatWPhjVsDPoxi0LjMDs3/s88pZBWcA1dPGc1yarj4uI
onSqVaKMO7esd788nP98qvi6HMvhXKNMYeGL+HaqqPHtVEmawJBuwY1w3jq3gXkMy+zw95/jzn/o
lyPFHx9k8TGKM7s0vn1vCx1vwyZTbklPuOjlK3wLsUzKXqx4jvcu539XmnsJ1pT6IkQN7fLVGews
Ezv8KFLnaq4ZOLAvg864A8OxY1if1JL9KzRPATgOGjOmtTBfJgIemuloNSBzR/PFgY5EFCKZX8jF
1orYzNC13jrpMGMaeRIEPmc1QJitI5TZITtqHtZ7gBbmzM4xYp0RiOBeKE+rAV9rx5qmAZtH+0Lh
osP3ocNHzWcwR6btT6cjCy9N30DykeG6N5s9RrlHcLYPYVHO87AIvpFGrEjRvcyPW+DxFbqmOREf
7qbszRXcYOky2kRm4ngmRT2loZ9RtihaE7T7uU0Se9EqVYcalUJnFsupZ0PvUh6hOnYOEdOHZSGh
dDhqR1h7gJ89/qxREsY2wP+2eCHh5ayhrOU1iA/aZB3nEsqFye+wsWdNePn7e//9EM29ZxlAkCx0
SwkmMt98AzahZwnCkwIsk7vNm00NWG/REBXJg82PDMJkEebW0ZMQx1TA5gaWn71eAzpCnfT3F/Pl
2fvzgwiXgE4Ddj75taL+eSFIgQYUNXyTbTWqTeJBktYlb6Bhiydp0EZ1eo1gverG6MeZolHP/W1j
77WCNHC/JSvDsfx13QqN0UB9zTgGd+M0ypWCCN0hOQbmp/1MiA2vA+tS+MXZtFlfDF0Cx2k4FCXD
JS97wg4s7mE20Op33DcsQxTxlJmc7oFpGxQAvVDAiTis/MP3/+uLiKvYsV2HFx4fr/j2xguib7sR
M9+WUzRzi6g6mcjWoWDRmrRaCItz+W50eOTT/mriFcJIB8CuAqplJYARzWg3qwTM6CG10VXl1NLg
+SOIgajIy3iPODH2odC6TAdTa/+10rdq2OTmwa554UxkTou5+Bvje0eml95xznOda7vG0Vb2Oabd
qlveP6w/+jfvEs8gVakh6Vyw/pvKZRP/tX2C1hENM7HH254oQgAOXImDuHfFOWkjK8mZ26Khg2Ju
LQLeM00l8h8u4a8rP1egaHbBAaIC/e4Ka2Xq9a1bJVuvI4GhY5hLTACJHX9/f7+1br6+J4sNECLB
l2RN//P3zJIi5cVJ+J5NT+qozG/Hpy4h+xiKFQ387Xyc+PtP5Nr/srbTLmVtIMTdtoSwvrWLuoj6
1I9GdPxEiDSRJFc7u44NNk+zaV6+yvKGGy4H++j6nbv8er5NUewoCmw2HQA0IboNwz1bOidjF3Sb
SyyuGK1tQmhH6ut7oyJwQWPRdgfGk5nLC0Jr5xJq8TKdwktrC21t2fYZmeAdMbWbMh2eyHEnzK8B
zVa8o82m/Aj5z9iajuMVhKpPwjj2pCnDPwz41LEs14manrqqPZH7AZOw8R8JcMScEHwGnK+WNCo/
9LZ7tn2DmTc4rThr91wOvaj5tDLXEqzMLwWktVx020qxIJdq2OEi+2gDcZuqgTWAYTZkS2SrRlyc
4oZIBAfcoKRwQg17HQDUZf4MNkQr3j2T3GNk/o0BeVAkQOnB2CMpCNxFLSig8HmDn1S8r4zIcknP
P06iFclAb63zYVk0H2B3kBCqnTMEY0vl0zgcAmKGPfx7SAJKfNkc2B3NREEU/4h19rC/fzbk/Fp9
W23pIlGc0qW1sNN/e+0iHBWpz5VsvdqYz5pVvcoN8QLwGwIYBUfE0kN6rYW2EM/GIhL3lowP0qTF
iG/+6+BN+vxnOG+Tupds4xKPYeS1IPuP8+Kok3v1TyUaX/b/ctX4C6Wk+Uzmj/y2RoLPRAMddcmW
PO3PskzQvApmHS0pIYhcme6hU/Hy6Ufld1sLFRwgSL6d6HGZZe7OZXjFIIpvpoX+pdRsbILe1q3Z
w+djOCLtT8KbjiGWkYEMQXQHZNDYlBc+CLNBezezlqRMhlHLOIbPrtHaSBtTQ6XbvIx6BVbbzJaV
T6Oo/DopJg+5jh7rq0wxMuesYaHY4OQ7Ykv8nPrpbI5cYti3WBPL8DQON2inkGfFW4mV4Ktdw6zw
wkwqWyQuGXm6StcAGUXylgNpE4OXL019oCgdq5dSq499XN7n6L5m886cRjzBPDLPmhN+0lPmJnLD
vqq8kc6IoRUv+MBmQma4GCea1XJy4IbTuPETS1t7oXuHhmyTpia2tXufDtwqa9EcMuOBZBCmO0Hm
rZT109Dw+suCThqB2Jf5rTfxnFkd7xMNXPLrzM/YDC+pCEgsxuQ38lDr97335Bn8tll074ElWOCN
Ry4DwjCoxNoDLIwd4/d74vf1+ssjkIefHUVwLdWpzWskec6VjmFpgRKYTWPevjwEhYuiyyEfJ5ev
K1BTevChupbVW9MzeTLylar5+uQZnecC92uP1Zr4gH36FBTOe+NEG7fOi6Vr1y+azrH+hsLtRc94
ITOkbkv9HmZTf/SqZh+jfHguBn5rpVXMavO4omtV78DGELgUFDMLELqTTVCpXmXgNzl1+fZbe58h
RV5U0o5Xc2uCPj9YRPiyRllK2H9ZsTTBSyLvQANMORyOZCQX9M6GOawm9elwdaue3lQVOjeM0wgt
spNLVHtnas3LfIftJPocAYZZhYm7f0tCOqaDlJ8z5ZfCiIkwJf7pBXCpcGOs57ZmXph7gqSppRxK
JXMwYStS0Spe5XJsVzkUfll/oN7cujo1feO5m5RQhfkpwszyqbyK9arjfpbxsxFnaG5pQ/uGQSid
ooKskE7wHANnktVmfhoMxQNpllZIeqG2moAhdXHwGdt8SyNMsMezGvo4LZ3iCQNvvgzn6idEug9t
S0BJK7wtYuyr8uh7xbNG9DGmBAPNhMEP+9WwZEjwOamfrl3tOGNuPTu7tK2x/bqjfZr/TLWnui1m
JvNtrg+wPuf9K8kYIzSjucvTicOfcPbzIpPWtOwC20V5y/EmjT8TepEw+Md65SuuqNahiOXJSzj5
EFFJFCy6mAXH8G6lYE9rplezNB70khUxjAykMApvqRbvEZxs4Euh0iy4zY6MLvXAY22M6KEbWy3i
efUYu/iTZvu5softNJSIy2z/Mx3M09f9brAx4WKiyU4CN3OK6QQTlbDD7pZdaYtvcDNEI/RIz//M
Xf721840L3RjwZ8N8kMWVMewp606b6TJlF6iuVGZZu/eJCizPYxLLUO9penOffOIzRrP5Ek05kst
k80UBRc7a14Y+ZPZSMFoNeaSUQgcBDPEcGqfR+mcB88gBoCmG17X58w3bv14fqyH6LPIPyZBr33e
+xkaAl2k90qk4IhCtFl9rSljz4s3cthcekSUIP4KiHz7cDxeTJPmpWWzdvz+SI7JRfT2EWzHBmf3
RW9Y0wpiJwR3jOxmlqds2DS1uzIrZ2eKFChbasHhd86FyycWYcC/ooL7r3XDrMxD4c6mVOtJz/dn
4tvWqeGs0DrC7e/mPYRw+yWrlww4NPXl+Pj1Urchv3KHtGqRpzzLkdc96GHxZOh8uVqwxMU1T0zy
kY5xsLYEX33CEsocXVvjpg6XrhIdG5ZzlZCbQPTU9utHQNN+hS1jWjV++5DFJhI0ygzl8d0jC32K
Vz/5iZxB/ulqThCbut5aoNehGENXt+g7/RqouLsxk+BhCIePsmBMQ0BAULnaypckTGJgfPAdbhok
ULQd4nZ+QBqHlX3C/TgvxXUZ8KQ3r4n3aKIpXQqN7QL14AkuIqHUjftKcDnN9SBcj/ETsIyblE2a
AdX/Yu3MlttGumz9RPgDSMy3BDhJ1ECJsmjfICRbwjzPePr+klUnwpbd8umOvqmossoiCCQy9157
DTtIX9/kiTsEJyNGOVjNRwzmjmwZKYEsXGSumsd+8kpTe9It94W0xK1cHf1oHFXXvg3qhGXJ69mY
3xVj+NJNfHkHviWHR4jAFW/5VZfBp7IsVsip0TqaPSjx5iyugeDwQ1xAC7CdBQtmvGgAebMD4ea1
wHwCTUJK4pn1pKJ4sPwIbHdtLdUZd+jDpSfJoLEjR/UuV2mn78Jk17JwhKyZh6xItWh9YSXvYxZ6
ga27/qjITDWr83P6ey+GGENcqnZXTjdqGu4nE7jYnIRf5d0P2A+H6iGqtPs+dk+OLLpwTDkVUXWk
sNjiccC+oPYoTOQjj7Yml6y3+rHusndtDt+Toj3Lvbrocq+iTIeEtUGYsZcHcJWo+zLrD1FG2knY
ojE1R2RPyd2otA8kCJ4xzSmN/Bz31i2OFbeyirm0XymniyBlcAo4DpoJNOCy77bKbR+Ip1lhiu7o
7AYJ7CszJCSs6G8qVTvWMXuvMZM/rXJm6WTJ0NJAzbmdbH5RqpvHuWlvg0H4cguT8JDciGxLMO7h
yJJ12dQBrHXBns7gGg9NMq11oqyT8VYug1ZlaqQVslIpa1AeZWW1OB5DdEKw2pydeHjrgqfL2S07
DlNC/W32SjgzlPDcPmrt3nXHH43Ky345ex0DQM+MnFNJagjulIw53BGwk51wFlnlAULcYIOgIDEh
Mj7vdUlPOU3Sbt7IpDyZFFPYw8dQZpL1EtFXquUu0TDytM+53njEg1xrsNFWgmiJf/AnmhpiGhrR
PcqoVHMpD3IIchmVmPL4tWQrDilRdNUTFPL33q3P2uKe8nkdI7/3YyvMIJflXK9nmZwYeXMmMja1
1Fu45Qd8Dt6HsPzW4ItEhElN4DsqgNyGt8RVU9ZFvTau0XatMtyQ7YKO+tJTDe3N1BEh4Ko82A5X
Fg4fG3Pe4MpEBgpTbNHWsXG6lF2lq9KeK8Yxx0aAKvktQMAMXYFZpfzbl3Lw8nGZxYJoi4xzWD9q
TbAWE71cO/Y7Xc7sUiR3nsF2KdLicVrYaqJKcKwxBJ0cGv9qPSwsh5GgAOyAY56HnFuiiqy8S324
zOS3OLQdMOHYk3kN2qQ5xzhHMFgqDsrExdTNbVfl3y8leB3KM503p8Nt1iM5/utIJjts+soTslsp
W5XLtdeLZG70EwxME0vtVZ20HfmG8StvTzLgvh7CBl+ZPQYM6DSCub2y5IBUQKr2kgp2OCp7JNSF
8bVnjciyODVPqROdo4hGw8y1DkWQ9Zboyj6NuNZOvpaBCA9k9t5hQsjic2Jip81XPQIRQf/wenn/
eMdfNfLG6ip9KgbrJPFHDLNvhZrfYujl27IAnjk/x5Da16qenCmlIOZuBpb1Veh08nXbnFtdX1dL
9NU2uJpUO8Kwwk1YIejBSH7oE/Gpndt808BAkbgZxwQTB7/Y2MMSQrxHkCTkwV4PDo1DeJu1j52K
MIFI5SfkG7eGaW8SAgd3ocDupRu1m97oUl9FtI50+ceg5aQS2lEI5bno13oVPhkQ1VatmRPxqxNu
U4kMG+xFOaY9aYXL+DZpePcmdSc9c98ysrJWdsFGTQ7jRq85sFEuBZ6S2AyniX8zmznnRFfrnaIM
+7KAweLWxoHwHfxPu/A6LTXTS4+QLvJ+5gIdCCOZE2P/a9A1xVP8bmH63LcGLgp1tJ4iZN395O7D
3oFlhGiDESibexfWK6xVKI36hVjAmUoXbZlTQvuMcW8Oq+5RR865all7q77DBdTUsXwqg347ptpz
rEW5pxoatrQKKHBakuuR2nrsJ+7isJGEN7q+qLswqwl8I0FzYn1o0cEeqjf284ls+bU6Kj1Z0JQJ
dc4iVMXjUJHxWNUT5DptfuYYRbaWDli5zgJv2upM/tx1I6AJqtnwoCJfSHQSZeVel2KVjjX2vl4a
ghF6osH0jW0uJAWGOnEZ8heobviackagKCeawkU4xSSJij3QPceky8QusV/pEGi3qj5ucRUkYjog
+4A9zy0tWlX6j5x0wagzVII9KgAQLU59C/mcPxDUF8mita9d8r3D20GB2xQqQ+sVqqEgcUrWU5GQ
2IYhN5mwWLS3iu7N9s3gqu/dgP5E7SEpVzWS7DzliOijikCf5TyI5m0op7uuUImMJgq4A5Snq8Bn
VunbTViCvxGKFK2Ebew7NtqMYwITbnQBkaVK3zPC4uqoPw9IRlap2rpoNq4quA9enBiBH0HsplIn
fdcAfsKhtuglzwByNKxPKzsNenrS2rtYAyMbheZuwk4yH1XoFcPZqIp7fArpyssrtEcLdlcB+jFh
fa9sWG3h/N3CZYDYE9jIEFCZgXFFpLh/LdHzoDjKQM2SG3Ldr0THiKxz6HzdCrwMisAuSQxEK2AO
fl5+qzQVI7mU1CwAp7wb94mZbnSO3LEQx7m2juR2HiuTAlmdl/UQGjimWvcKUSnkLkA6cWKfO7zB
kDH2ina4FuMzQtWTjCzCXvXa6t1v4jCnHLKDfkv4CHP+/sulIpI7N94iwHDirrI4NboiQcQZwtiv
Idoodw2EH0YMKH575UVTyCong/1b0skRSAf43+suphKnpgkOU5ndJ+RjIR99i55p1E4Eih1I+XxV
k55GDFg7FO1LYgOojQ3c9YlYEhdqxJzVe8emZ4X+HaioPdVlSVlt8XtPtc97jOIXg9ZVRDHMqxum
pPfkvilTH1pFuVFMNfA7w37HmOWlVbUHM3G+kQNHDWAauR/qcHOJ05UIZh8mZAaSYJV3Q3dLltS6
Is3Nw1hR82raqPpcLzRZrXhVNM58IzhpjYEtZa7vXFmdIlOSSBT9ARrMqg1uXDlsuzxZBQiD/ClS
HDAfQf+O+XjJjtWpCVgdjsEFe3+vd7xMVCGha2QkH61a5tAre+q6da8yz0gUwU1gACIniXLCFKW3
Wtx+rUN5AiZv6YKXNWHmdEEyADC2v0kgz5EFSRrZp8tEzHSr1m/ptFw1JyU2e0XKfQp68fJVUnIK
qkB9AF3R4B1heAtBBvqz8ZwNtEIi5IlowRuUOWQrwzlxuBx3tk8NzXRaDMfIAUuLBuUtIuMN48Td
Qpko7xQavmNLPg+oNVTO1tKYYEgQQi/7Z3z7ei16jcR2KCNQ5umWOux9AByJhuW2XrJNRygqhH4K
4HBcIk/ZaBpXaPYuqeuLBNBoQBievDoa1SBj6ttwGhH+hNcqspFVnvAXL0NoDSJZs8gD/5xQUjsh
9WqofKUFuSIWAHz7tdCs09iw5mtsU1YJ0cp57I/dpHt6GazLFkCnSoebFn8peds6xYI/edW5XB/G
GdDL5PvijOHs1fCXLqc/KaPS6z7atrImI6SB+tHVb4r2W9SLq/xraJHUCo0o0pRoV9SR9s8F5zO2
9sIic2/cNHq2d7KRM3qgfJT1Bb4zQH4RqfaUEKaD+Abvy9dRDRb4A0el1lvfqvh2beme4sa6xSWe
M1rnH41T7ED8oVJDMVC6mM8uZd46P+qVJxXA1GfttQg2k2tJrUIu+tC1OodgPtCmp0L3UBo1/M9O
udFS0rzb/kExqWvnHPtuVaseg2idqdxThkDIFmoMykNt2qhyFDjO0SvB6/dOHDDOMjoqFMwuhJzT
x2l7Bic8z5J4ZM5fJ7u5ri1aF2ySbnF5pDHJnuY+8QuFniwIxvSqjUbLK7+aNu+HJdENPOmAvwY8
FSxUcDP2EQkeKyxZXsJkZEuKwxKZf1OSMxm6e7FYPxJMFL0s1IiP6Fvy5nQPeAAjjOg97Npz0wzd
ui0gW6UBMLCmr/95EYoMVln7INvaYnB/zMp4lSCa3VVgg4EB2h7SkmGq45BcFD9Nct4o2+HLZPg5
RoEMijbF+yoenwU+s1sJXbrkp/ZGhD/KBP7FhCHM6am7h5CkMi7bu0yUob1uDSc9lCI5GcL0CSC6
0fF+DSQEHspx72ULimS6UcGWDUdqRki00qrlVOjdob83h+xZyGeBJRZ4XKadyDduEewMbGzKnuoG
nQ2H0GRH7gYX7FWsdCapj+wwQ4HzbmVpTxFE4DbN3rSI1E5jdvxGHX3caWnjrBz5cjxfYzsBG5cP
4rwMYCCEXouE4Np1+EnQ7DsVikJcOesmpjZaAgJMk5rgwIhKek7qk6Pqh17phUcbTtEDcYSuI3pf
kvSdao7xHmnTzPyOpHzx6oGAWQjzMehRdhNJCdXih5IleimOetmCTC7eTxy1GKjSgTjN8GwY28nh
2M3oC/C92w8kYEi8RymS17qR7RMveB2742rUmzu7N68sBK0r7FkfnImANZcXLzFuhUjWdTjf9HLa
dYHIEuvamMyvkhkw9FydytUFZnIj4glaoJ76NmRBfAs9s9VvTMk8iPPpVl7zBSi7kGcxJhtAWTCp
SLT0ztriV1ZtkgnyaAkJGrsIJnlM+7AXwyIqQsqIsw5MW1JRwDAwClE2l7tkj7igpHq5a0NUliPM
Son0Kgn7JTDlrtXEHWCMfOskZ1UOEhH8bM2eoyqAdtlh9tKNV5fTWRV0Mm3P07VyzSf9j7h6/sSd
OE0izsHPh1t/mqRbqi19tUFLrMtY9CfnxV70yIhpSbZGwLWS1UAfCIyL8yaA3NCA0QtaQtM4XkiZ
n3+2JvlKHwZrjgstzDI0nQnpxzE+nmooekVK+rLdGqvJMjZFWitrUTUAmorCILEG2SXPxQNGijZB
UrwXdbf9y1X84RZgd+46ho7ZrWBWxlX+dAsyoSO6S8mAdmr0U21Tc5/n/j5AO3O1CPxj1Fkjpmp4
zBzHvYduAFsFJkWwntvhy9SLd7WySuIk8i/1AFSo1Qxtakt9/Mtl/mFA7eKMbiMmgYQC5v/rZepF
p4IC0hY5+mmkOF/3VoYydlYfDC7FjZc1mtbT1CIrduVwLVkE8tgguy4QhRN6KFBpZ9efX9QfBvXQ
oLgspl8Xdt+v15RTFOhdoXRb/Cp8+1WvDd0jvLH1xj4/1UZ1q+QP/4tPZL+1sC/9A4vP6SqBytMk
j1yLDQToGj5HKkCeId4Jz0kBOfr13OFM/fnH/oE9CBPBdFmSLnoR3ZbT1p8WSU1WjI4YFQ3GQzDl
OEzH7Btq55yyKck9OyaoAaQDcRnKxABQhVq7XAAeR+eEMAT3EdnWyboPR+nULwsCFmt1S0gekY3N
AaUCjWFBgLGjaOsgPxp/eVDaH6gjkpiJKIaFDn3jA31pLHPiPVWSjTEQ/JaGfbbF9HTfAKxuLw2Z
UoHRVrgOiti+Huagvfr8Bv7GXcTaVYM+hdGVBnvO/MgZtNIib5QFlbCB7Bu7HaISRZZuigETa5GE
J7QNb0tt7Zd5yTdQqihNWu3KgMj9+YXgYMyj+nnXsQ0d5orlaFiXsOe5kij606N0QLFqcq+NDaZS
+jqeXTgTGA2scf12VsHSwrVGuIs/CCdZ4uDh2Ts3k2vEeMHbq6HREJaW7aZp6WWnOMLiQsMELY9Q
qyPR9W5acwpQN/OvtQrfKumCZ3VwAl8tjcYjGfLRMRsk/XWueUBRN23ev1hFmGyaoVnj+4KQ3LHJ
kbPM/WLiv8Etbbxm3BBMlG/MonyZZz6qNsCXhNUeYqFggelEm97N94mhEdVpAel3AmA6yB/cDoWP
ndQbGdHhM932Shx74ME7N05f6esJS8TFz5zouyg4c5suf0RNidcAoVUCPIgsMLT4o96fe47y6/So
WZjsaf2Ue27ZnFp5upaKLVaucrKbLvGCAbus1G08oisFWZcORPw2SDb5aCWEppWPSp5BuCUlJ7eH
62nChMBulEdTimvgy9M5GtpKpZxryVWpF1DYoTgl5vADo5cK1kCmXhcpZvwurg0c0TkAHbmL9KJM
aBBcBl7rgCHHK7QzkyBzOnRWTczgYmks4vAqTODk5CgXKNBbggYwpyz8FFUJtA4r8L2KXKWV0iQa
xkxhIwe8AgIDSU72HIVEgt3r5F+TpVQf4zhVNqre7CAx2V6G96bX5wpWSGq4gTS/+FUDXT91CW2E
AUtHo4N/42qHk6SysdPrfM7HTZSTrWk0+nnIH+0UkVSrYXiljlHmFYqO4rptd3MjvfAC/cdCqQZo
ltqUMajTndeBSN+eSBfLpIjspsV3UNxtcCza1mE1XMlw7q4h311x7lrioGOVvHoTcMi18LMmuuvY
1HaHNWBueQEkHnrVVxwPiSJjlNZimepj7IdDlaoexNzRu9vLdZQTeL2wG3rDhG+jrV3xsCn+5Z13
h4w9pMSypmnI1RkUvI7CEv1CPbTvhhvyqKLcQBdCYhbybl690djmRoF1W0nEJsniBDqRShyGRO6I
2H2HVfdFtaqbLjRKPxyyxRd2h38ey0mtxbxJZhDSOlN8JwZATAACegsPE9fqwdxSWxJw1TtQw8qv
XAYx3OyG1EHNx9/FWscRF/SXreV3dpxpUkZhUyIcV9LZf91ZegTvFs6G7daJ7dtOIgqAnocx9bVZ
P8oJn4pVQhkYlKogVMh7mNvVzh052qli3uaOeSt7fGJLwdRF+mPOBQqR4pCV8cFwx3NucYZgDvD6
+WVfjPx/3hA5DUyIyehUOcw1S3yklTtTNYd22G5zdxCS1MdggpdEqqaSIZpXS8G8QV6shDWNTlwR
AOVJA5hNoFiAFXDMFtGQHdjoBMVxjeSMAKQq5Rmw/32EohLrm3YcvuU5AEHWAMY0BhQgZhJpE7//
oxmDN3I5KOX8Y0FOJUd3wk3ekXDCtkLMGH2PemdTkfqFknCAY8A4M2joPSS4n0mW+2AwcCTAHhe7
CMIYm0idWA9xZDxy+lD8w0odnXwn5uk5J3WghayBEPxGEsULNEgQoBCDg6kjlNwL291aynLSUlqj
z+/3hSb+6/2WGgjTQBHhYsb5UYngasOEiSn+qmEAfkW8o7pKwAvkmHqMMXcia+LV1qZtpRJ1Ieju
sHhgSy/c29DmL8g7hExqnaRYZcyyswoDpjWXblijA7yggUFdnQsbtVEv7RcTLaI0kuCOEHg8R9C6
mzw/4IR+PVsBFMeyQXqnqHs5WsWU5IvSug9ZxoP6/KtfwhM+fnWQEsbpJnQzU/1ApeuHjhq8GWBR
W3K+34BmqF+MWsEghCJJri9mAQvfqllLSCySlJE0pJF0K0xNm/z98+v5vaa2iVpjyQs0K9J9/tcX
Fn/f0gqtsGYn427IcA7BstM6Jlyff9DlN3344jbqDfz+4coL+2P9CBUvqKl3qu1SHR2mUnUJa66U
RaErwbFp5BUjBkEw09moKngqeZ7v9dC92DZQWyzvgyIRLX2kR2q4zt4ljTA2vbJnojhWwIfMHZK0
u46YFnMDq8qzSejzlUp9jBo6dq075NHEWUplKnFTOWSF6XO4zFOl4lJS+fGLKYCWIBxo+jsJoNNf
7sOfFgB0bWj0WOKbKLA/SCjQ/5GQskR46drgKC5qUBRADMWkEJ0NMm8lEUSCrzUDsalNHmXrf1Gw
9XX0PufO7ecP5vcOxrZR7TvwJ3Xjd1VQJvoWY0at2jYZA9hy1g9lWJ9MAaGksG/6DEx6nP/2ocbv
1TiBPJB0KIgxorSdj71cqXUkrYpqO+NK4mccaG4V84wumOW0vJpaf0tQOrjw3GDz5kpI0XgqCMrJ
7OYx6O3vuiOgXvTjqYVZxG43ufFu4OVNCovJ6vKlzguMrctd13wxcoqsCw5uLsv3ZThcQMQqhDpH
t/TNWczvQjLMRGVtxZA/u+30lfEMk6yCYVw0/OWO/0FJwZc3mc6AN3BKfpTrNCaOsO3EHjCaUE1U
AFX1DYcWZ6UCVSFe6bqD5QRsar1Fnw2kBtFB9Qc1+wuX/UJW//hOwqdnPcLtxZHgw9uf0dVijiPK
7WVEfiG1GSVDMSLL/AHj2R3rn3cm3CRteZPk+bCpXGONkPrhIoOMJAFPTuCdqX/qcUkkxpXrlOMO
Qi6Q9DL1vvCj9OKbpt1ijgxsnzEOZ4JWu920MvGVWaQ4kyT41u9SMOfxGwZaC3OP4ITg7BUHpCEK
34YO8lM9UwtLyU+MyCWy6CJ1szvbg7VXKvt0mdoUkpynZL7IiEXvhEOcMgcu6VVUxN3RMR+zDFDa
UKPv2TA85xire7Oa/8CtKfNSakaM0oaCMZi4z3Gz8uzkCz7njLRbjpdcg/ehBTA2jGFf0QaswrTW
pY3oe0bGoscc3ghGdztEUYzn007tcFQm6eKfnU1Sytw5fIoWDTJg+q5xsithe9THkzJSI6cDjOiJ
80YfmYYQtECzELb3uHnfLwtt8ecvvfG7FpC1pxsoAlEzYAXwoRuunCWOGjjnW93Zt5N+MPG2vdbt
YfJNAORGB3zLpZLaNMinwoVKsnapccW6x0yTXqLzOOOgO1CkMNriTQybh0Hw/Hq4imvuhEVLhNce
nK2+9/shO0hOM25z6VXRVfeT7jCikkbGcV7gO6A2T60K7ggb4NVwYbYkYwxLo18e017zLlzjwuUX
L8nMvEBsmmgygX9yxpQlo9pA658+v0F/2KbpWihgkV0KvL/ND+d0Exr62DFx3GLJgDX0NMJvb51w
S1gtKjKX+QnWPmFDWE272NpxgqlqaAbeTIHta8wH6yHYfX5JUiP6S9uOsk8AHOigB+ggtY8AggtF
A0dpaAqkfOCx51r7IJWqAfxRjRHSkRkqN9PSXRF1+uoQfe1j+o+rQppAZyA7igoCUbpZP2vLwa6x
d25UnjKngrVqFHF1oUZNCryUHvarGum3bUin5RYunD/kdbkZfAuXEptyg9FnyuRATRqM5UprV9jN
OUlloLnqXcT24XDuSiYHEK2sFn6X5ez6MYJkmE03l3ntuDQE600JfThGT5N0Rhsz9WHGos+Dfw+P
sLEkAA0BIWde20hfihnZqmf1EAEy4nkUzaFpGKN9i+2FV9fNOokxPkBzdFVgS8VsbmZR4q0Ew/Ek
5eLwcyekOti64bqL/8BSLjCVJGXAmqgPST6EsY3cLq+MgzrgnTEuf4Gg9D89QFA7cBeAFzyTZff0
E+4y1MyWkjEqt1UKO2dgmUseEoISx9c1MPbEIZA3yOwaf9doXKGssCsIF2xSS0zlaqHva/A2KHob
1nB/f2G3LdAZvCgzuVuk4Lay5VoEhaQ0DlDlMKqsARayrHvOnsKZOrKwjAorvfQvNf3vZYQjLMpa
tlkVSPsjONt34Gf4W5VbxTFwWaCik5vzUq6Bm9nf5aAqg3L2+SvxMaXQsXkhaNkAhA0qatX+UExF
WNnP+ISkWzWopK9v7BPKzcRrMX7E+QI3iG0LQ/TXHB/etKfWBqSGrD8Kvyb1kNeajkNi+3VgfxPp
DFVRHB27PV9+4FbTEbb0tpq0I4SMv+3BvyGSl4s32YbZX6SG8QMMhzF5kijwSbfYrDzaoXWV1gdz
bFmRFLP5GF7rfXmv98Zdx/zu8xv3cfvno+X2hoZS1+jVf6tA0opA7bDEqE9qHWXtPyvU/hjZoFtQ
OKo+/7h/9qafKw3Cnwj7stHdIx3W3MuD/GnpE+NTWgtOgFL6QwyUiWdmo0yZN5cDLFqjsf3JgPKS
Q1upGD+oKjF7DF9QIU71mvw3puMkIGzCBnJ5uY/NMdi5pqBGwkwdAjfNXRTDSFT6Wtvqs828uY3W
UQuDEN4j6dru4NdWBwQkGFcKrT1GIvJRS0PwsqCnYQnHwDzJYIctw6mzxXa0tG9tGirX2g5cENZH
Vw68eflrvHTFBjfNbYMiexUPjSWJWcemH/Hkm/qvZTXew2s992TI7HL9PDMD2wwa16oaYFV2aFQ7
fGBYj3n33Il28G1Ivx49YQNhBuJYaEIIrNp+3c4DCYLjpjLTej2bEIqm9ntov85q/VVF97UedBJ7
wlFGRaZ3uLpy71ABO7a+tbH9x323Ro9FIpBqQV9n+HNl1UrCHLe9EclsMqTMjtjSAkFHx9wSM4yn
gIwnx4Gr1L9O7vIc5ckZ6RsoLVunq55VZmSA5BmhVZ15GDXSvkv3pl2iZ7DvfU4ZDwMOa8nKaLI1
G37nGYJJgClWfdTFG1wOMO3TwQlji5DlQd3HePv7CiHiF5AK1cx5kRyC2Mm3edZGPgoywn8Ija8j
kqVok6y8LjbNou3IyGu2iyiTNZQMCGoqTTwVRAFRPUJVXRA9QMbiNgkqsXLMCavqsc2v3elRqYIQ
NtFj1Rl3IT6TvkU0vBkHVw5oB3wuzPn7ugMqrtV5rZvKXmAjy7/oBlQfbt/nb8YF6vj1xXDogwS2
EBwIKtOVX88EN0RNrWSus9EWYhaXUrjU/TSnlKZH1hZdaqsaa05DVGsqCrw5Sj3E15bl6U6obIYs
+4FS66gvs7G24AfwLfAhLlMDQ6b47cHhmLkWdR+Dgd8l/WCtyixdLQrqlziLvmPklHmZWbw6ULtW
lBcWRw7Vm54DlOQRdCoHg80u0zyJf+IGXWyWVMZRqMo1pvnzWuWiHa21scnXCbVyG0KvA36VW42G
ByB5R4jRKemsJ4LKzoSz8GO6QV/djrHe7jMqdNccHwK64rVacg5bYf4/i3FktQs2OHZXxNIcEuqH
QzfoKs3EadfZRM2ybQDzaO7/tr19PNgvn2HbDliKCnvxo9NaTTUK8Bk6m7EdD7nMZCsH5gIzFCKc
b+wH3bHeTCw+K1f5phMnCTYHXvv5Svqtq+QiOAixy0MOLvf1D8dJqDhWYkWNvXFDstmiuYTcGTKH
UAqStebJ2mEKfcSq+8XBhN0XSAq3KIT8slGpaLv0b54U4mOLj3pBNreCPh7FKGO3X1f2XJOykuSl
vcEvStlU+RMfGzBgUTYuA5eShi5J+OiQbHk6IwsQeB5gPHeHdHIeWq2kbiwYUgQu4Xpk+KzzVM98
q3XWKIKnzec3z/rjxQLkCyAQ/DMutfdP51OqLI0tGsXaWGjpV5WSPw9z3e5GRfEFDQmGWsxYCpkJ
gOM5dKUSu7G+KPysxrd7jObkDokOr+5xihvzdg7MdFVlkbLVRwsObB88YnvJyCBIDG8p5kedYAMl
xYwwyaCLN8zPIvxY6q7ZawODJ6LpF2/cJBqg/WgvO6Rv+ipXwq+9xk4O06rxurpc91O/BW2uj712
P7Ks9hi3+nkUZTsmHqEfCdVhgkRmbD1VO5boVWnOy71Yiru0AtjqIYFc5Rm5QlOhxVs1GeiXy+Ku
iQtt1RPr8JcV6nycDpAqjd+jZem6joiYKvHDiog7y6ip5MBrRLIrOuUO30PGoCYaNrUK8eHA+m7l
VC9ZgMXF5f7YTCtqapUb3JEdmIVBurLd5r2N+L8n0sjwTKu+BBHa80zerCU2FiqF6Yn0pYc0c7tt
oqJWZ0Zpl4niV1PL/p+/GxWN0bSI93zRX5rJLXxlgHhcVtVODAKPWgQiOq6zmGqt4Rzh0jpTw9ow
dZZFKjaz4WCq5Xcnb83tcgNOy8Sni8l+YwanmBLArsKvKP6GFZkQyyoXpRxbdA99ua87sXh5JRY/
sKwj1Dg0nIQAEix1mvus3ekkd61aCPFkfXzvIGPhrsfSm0z3VI+UTvYSfJ2XCot27EnI3oV9lFQM
8XCWa/FqtinCDw25V16ll89pPq4IO8PchAHRX04u87dXhqcJc0WA5ULG0D+CR3jiBzE2jO6mL7Jb
UJSrpFeIRE6GQxyOjzlm9+BnuvADeqy0lpMnrFo80XF7ujRUvZy1vyKWykZgzexw4lgpMMP1Mhfk
BcY/8gGz/THMzCOz8obYhnJd2gxdtWVv0/ctw3RWF3e5TkOsJSdBJouFODQmiMkv6tC81bNr8mrG
DUvynUiRFzAuFcICStNCGYxVb90FuJdsOsGlWfETRPU7pQwC7DwIxB1iHZb4zHf4fKP5veiXmItm
GzAp2B5/K/pnOTCf5F0jyPg9hT6dqTbsnnnq1tgdHwHQiVpTzxosSlIPsR7/y+f/hsPzElKsOKYc
d2G7+tHAAq+GXKh9x7Yc9g+um+71mNCYJB53+Her67TJM2wDMeWvlkLz8MYLqG+D71Eqml1vdy/1
QuiFEk60+o5cdDaSVEyo66kAmGvyr3g8xyu8i2kAGVQiAB2emdUcxtC6CRaz3WhxD9HpSqnwh6xS
KPOXjTHpzmkS3ZNG9MJEYvFr2IYQF+tDk3BYhU2cenIWRgf4PlmjuenwxPDE8GLGGDwL8mgg4rOG
BH4O2DV/mSqNqrhyBWAlZW2373XOY+oqzEEQMYhsQgvZqtY6DXXSISvOymTWiU6d7lOsLu8dWIlu
B7EA8yJo2+ipmAUhbc/Gc0NuxQozhNtUcg3sATOZLK/WZYwXjRIPN8LI7rQEip8trGPnFO2ONOZ9
NeOSajXoXAwLWUsaDy9ZF2lYI6p3EWbG1xLTxCwm2egZznumJq5b+c0x7OALYG4A1J0O0CPMlR0H
3wW7He+7PLmFiQBP2NqqVfWrGAbPpsltnJTHaauNOoxSyt1cMaR7OZyE0czXplLMPrqf0E8UFepZ
P9hEF0wbF2fcTVOo32ojZvbXqw32rObsmY1BIa8UFbxb/mzoo2WNxarnZsE2dIO3dqAQrS32OBRQ
EEVsCJ+Ihg5WA1ZGhgZiF6NFzK6E+lZMUP+7MeXkdMTf5oofMQiWNq8U0LL0Z5Flx6/nCyP+LM3x
I9g4TEW9hJT0TXhkJQPjZZTWzNAJAUr+8kY5v/XShsakggJHNx3qnUtd9lPpkBAdZzHZMjeDiPLd
PHZfUpfvLdzoOognX62ICspsaGt5nJI+2LTlKjc4bZCIZwV2qInUIynOdJNPC5zQBkZk2aIqUVzl
OC91RFYDQzLsT03UX5q0jNg2JWBaEhEj3FdjiaMDphCjg91azPPwF0LzyHNrNmExxZIYojAr5pSn
O/qu7er9TIG1SVRaYvJZyKeT26ZeTvfwLvtVOpnRapQ+SVFi37gaauTLjr111ATYL29eJkm/we35
cRz0c6UTi5PvsVyHix3/ADIlXRWTIHPqHRkRREtgEd8cZTopdDG+3SDl66J27pEAs7ABd9YBZrVN
iOjFzQxUIVAoTILm6VGKe9UlFjIaenpZgH+CfsrdAI3Kz3X2TDXOAqhv+X1tApvFypT/U6/8X/t8
/7f+iPKDvpcVfRa5VRiI//vB0mzwl/9YY8bVzcf+rZkf3to+6362Jfz//eG/Zt2nucKs++VHHhdY
CXdN/L372bBQwwbX1m0Kr//e+9B/+dG8/ON8+BLie7h7wUA2/vNv+df9W/8PKLEDJg3GY8nS7v/5
HtriP65mwDLTcTJ0HCHr6n99D4X6H7oCxv+mTq6KJWPo/7U95CcqHk+qimE4gBsDwv+J7aGEAH9q
sDloMUlhzoZrIFAjgP6vm0KSdGLSAwx4RzRPxF2DWAOlGtFGa4WfTsZfyLT6h7KI789gX9McPhRO
L//56+eFOcbGoGvBGqraxuX0nDg4sum5dW4j/SHSGIuoPWzIHra6ucHrGlYUWicifAIpbWdY9ezq
G2lrhn+ip8cnLBZubHt+jfT/4u5MditHsmz7Kw81Z4CdsRm8ye1bXXUuuXxCSHJ3NkYjaezJr3+L
HpEvI7sqVA0KqAIyFFBGuEK3I4/ts/faX/PYZp5TfKYBBDW0NsY45+zDn17t+9+fmv+DUnVfpkXb
/N9/W575v3nGfj0CLqJUhPFQEOf/9hFEoKdDdJYIt9K0baU+ih4jm3R3RnYbjeEpexpsf2fhUZo9
duzcuDwqnQL2hjjFNyZpLIGW7fErdshrgFXjai+wLUnMHJFg7u3+g4MFp4d//JUD2wk4yXu8yP9w
AFdsIgEm0a3W4Lrb25l77OM0vnCb/2b4lHE11W1MErBvBmaSmoob6mbYahHsoF9Evo0lrXCjN5/S
slA0rpNPzGTvUnJRfGPGTK+BV5+cah+1Vn7WAZKkZQww42miqig6yuf5xOrGXDnF8M2OsG3JDauJ
bV+6bDOGVYqH02v2MVc1ADk4F1j1td9w+K7alsYpyrYWZogu54331fL5MRMVh+JqagPQVLarcOhF
Yb8zPmy2F6xxVxPX8HcBfH10+9VC0SiDcFX+iBt4GkscjV7OJTOn+n5Ni9Ujb7jN0LF3rdeJBDo0
fmg9bAYyewgmFB2Pe7Zwq9kRVC+zMMCnSLwM6SIm7GNV+Z1EiHUH58RCIrfdA8irvRk3J0P4lzjx
jhS1P1lNf6tG8MjgrSrh7oOlkqYvyT1sIgeAOw2XSwuHDo7LL1WkLvWkgjw3a1No3sonOp60G1A4
qzDKL1Mkt/ZAC3KOAO746J4kCBpFJyVxmk61O2oyOdBeXTL3ajkwOeXvv23pR9uI/3Rvxuey4e/F
6/JZyTm+BWRQTR4eBwAAVXdBoNaOhvlcc0oC7jG6m0yJdUPZUN/ehWLednS3Bs0H0RDGBk5WCfgN
mqCy6WOYeT4rKDgzIXm1hsW3caKPWFPQpXrCgNM2m/1NaPEfMpxDDQ+qqPiwgnKA3cWNGs4BUWFk
kITXmTzzLhTAw/ubpT/G4BTEN8qHjzQ0rtIU5D4PDxLHCuvmtnLtTRM+GBQkmpiujfQJvNbBqO+m
ig9kVh27bj3zSHq8+a77EYLESdz+GpC2L+JP7fGWqIa169JiqFiBgbEGT//rUaETrlXg78iHrPFE
f2vmAlgpZdZuQbuP4QeXtI2+qaqEtTEZYDw5ufiozmoqkquw9AO1VcXekoJnOubjw04ULb0r8x1G
KH+n5rw5Thb1bWNHnxqdSqzzezbJRv+TGpMsYace7EVSHIWh6FNF9eep5UEFY1RBNimGdWaBGjFc
S3xBlGXrSn907EN8tecdm6+DP7hPOtPJl6rZwaftj55BenOqDEIsIFw2NEBwoAxZXDdJ9G2c0ORh
Rl9l43+6Sc9hJVI1xQWKhUHl5eswaQU5h41TBRih7Si4C3PBdOZUzZGICCk+w3u2My7NgZyIu3qN
v8kYithSBtlpEqY4cc5ido6Mt9EbgwdfyAsrAu+LWzRX4TTFlm5stQkH4sGlaN/6MDhGZhNfuuo1
IZ59cTrn1g8S97UDAwKrAXkMq78abhGvSXn+FzpN/uUg8+c55n8S6Jlph5OPw8D+r6edO2achev8
d/PNH3/uD66z+A2zDiYZBv1FyvwT19lhiLHRtMil/P184/2GpRTuXLg4LPBWoYb9ZcARv1lMJTgf
GZsEgDr/PzXgLA/ozzdsTjo4KTnOg6dhu4N+/bc3bClbv3SaOT76vXau7C68aaypJsiNV6cyq41n
Q+WpqLB8pXLjOGth7WEz4TuKM3c70H6wNY3pjKmKCoUBblBu2GgxafjDCmQMBdF+bExGgDwLPh2R
SaLLfrmmsGIj6YkqnUx90raEgZwfCWpLHbXCIVsmS1UuFQ5TJqZDyNF2pfHSb1PltUfhR2/zIENy
T9wFg1K/z2Zt7ZuQUDdXpyFR5MGIUxZZmR81V82V428KEU5npk1Qbs05z41dzcfdz4i7WfUxmZ/M
Iec0kfkHvFX4oi3OysNgHZgZ1nXN4Siui1Owpb+YSObcqK2RdsD1ZuzalYkBIo8JyToRKxDpR+nW
LkEooU8l3GbQaLZuznoo8lN/V2TtezxLOtULtAzfiqmJdrk7xFGrEB4D7+B0eNmsZDCorEysszdt
2tSpaQVnKZILzjuh6fengM31CZttc6h6gl9azlSA4nK5o3AvOTf0VAKRBjA5+i+j1VaXoiJFGasm
vSmLMXLs4++JVW2rrh2erJyyATMeo3OGzUH1uD9SC3ieH92k4nXtIsKEY0HLBveNOc3DoztUyzji
ydXkeJsGOmKd7oymBDTCeWYja/3MVHBJqag4SrpQi6p9FaN3V43tJeLFlGb/EmoWkBUl1RieIRbm
oUdajgq9upGUJxxYCJ9jmBdRgxwuqu7EIE6UtD3Irt9MaUcZ66UobXnmUASUQAPLwGh0oP5y1Sa0
cLo5DK1Kd9+LaOCil0bp2Yp6CMiq6xZLC7yalpt0Kbmly9CVa2A9HvMBywbnpZx4p1om0jLNAhp9
+VZMkcVtwc+3rnbfQq/qdrA/5SunaaA1XaHOavnWlUQkW3kKpXHw8J2dJMN5oJ0THKNdMBf2WgnE
d9Y6opywlwZfBl7qs9v2Z88cmJxqGlokIeFdGaTfJ8bWndPH9HnV2aM3pufSzQlQ2v4pTNNbO9XD
tmnObeCR1kyialOr9GfmVfJJoGsiw/80fKs7+Mhq+ywuPEaL3AKxIN+L2us2rS8XpNybHHzv2E/F
1Qj6duN2BS0Dur2VzbdY5fj3lrhq5yXuthTeJREvU9Ubj4MC7QGyRR/msruS21jIkYX1Rccd0YKK
lrWybs5VMvDOeqA4Iv46U9C7crqETP2EDTNJ+xNbE34fQrabmtVphN4GF6lekbV1+SHdta0hk+S1
95FBtLnaeN8AgKh0p6QFGi/o9rTLQX/VEs4Pyb2chMvSplLt027Yk1gorjpMjCMsaUgBQ3LRyMel
xFbnuN/oLr6N1k+bDf4QZPZnJCJWb8Uee2VLxKT3uAi27Z40IUUvMeDPyQPpmhU0azC0Nce+RMGA
tHJOCM1WXRntiqaND3Nkpqs5ThQpJuNDTex/5JBNa5tCjrAzDgxJgH3CPrplRXefefINnsbE9A9m
2XL8h94u06tCoUBhXEU1FBl8rckm75PTOE4BtSrCWI3p9NWV8zaaGfTkdLVq/ZkLKig8EvVuI2H3
xbRzstY50AdxGJV8ykUgjqD21l4WlbcIHLqjykeJRr+3iKZkeUzywC5wVdjZy2znGGHkFG59QvRb
J5uI1GTv6Ri/DnknL03TVntocwGL3rHcdyag8yB+rKkgNmvZrgWD5z6dPOT5LGh4vuxdVRsXty8+
m9IkPCT0zyZWm7rFQ2OJYXxIuUthDPiQeM3XuRI+EUVMFmbhbVyJCNaPyY4ww5sxqx891UYsPThy
6IUL1c3bmuU06R8ONAj1Fs5C5R8tldCggqG/c56XvweSG5ljiG5DMwk4sWw45JP1QeXgfSho/x5T
MgW6GB/kaP4o8yXBQIsi28UFhUSq7IgY5R7pbEQcVrLm9T+Gdje8TfJ+GgP5ZQynb5RKWTcOmj9E
kQCQwI35mQB95y3smBczGZHDQWwdvK49hnVgP02eZ16X2kwPvCXE6cx8R+2BD9SZ/kOmeIS+bOQh
Dm951ts3zPY3IBnhvsH/ffr1ZRYy5rJdApfrZ7HT1BjdQn8k8UO0aOPXA98uX7rcf5WZnG6Ng7ED
+6X5BGtG7ZQPbDe19ZE3oHXsjWqkpHw23ufojrBT8emRD1mrzoUy4mfBurfnp19NUK7E2Uvna7xx
dG0swaqEvmgxbstAv82zAztknCSVpEUyXpOyRqEkqwyYAcfvKKZg1WaqmLntKXEl5eQeSsAsq5Zk
IBnm70ZOllgBYXoyDEi2eETlmUlYg2THLmprazqxnqgp1dK88EM0oz87/YcgtrQGUxDquH0q6O7a
2Oirj00P9MftI+sUVT1V3gwVt4HbhFdx7sQ67nOSAbBbQ4C2OO0I3bV3SevUm8khKtOnZX6uQ7bd
IhjrbwqroVMO3ZOUXEJVnl1/3VuipMjOccoXTMYsS3vQ0Pb46JbKOyuFnB5bnG4R1bOTGNNthVm+
dN+NomR9N8n8xCb7wj4cj2zStDdFJfNKi9ZdOx7Gs9Cuq6twWQBwqywe4infEhEYf4Z7V9U2hj9M
j1HHxjDC70RJ614S6F9Jw9D7Rqs3bJRb3sbZEaDecazKcZOHFL7WBB4f/ZweJgatjFLV59JsvFMS
DFwJrIJTVqc7Pp6hUocmkihMuP/Y9hfTQ1U212bQyStv4qtrzCwRk9S50hs77maDlz3KynCFWumf
dcomQtFXxp0Kr6tKdLtGfuLGXqTBOZ1rDkF1sPdmPi+SRMO5lp7cE7F9mBiLz7HP0b7y2d6DJZkf
IJqU3BEdMqMYfnaiBvMzqylaFbUjVhKuLGd6su5TnWDQ4cCujPGe1XHKHtXXFHJP+9RtnLuQGqw7
v+2Jguh6IP0TmU9l43H1/9Wo54GE6nw5P4+tFW/aLAofq4h81synBzS4vzG7hiVwUcYXz94o3WpK
jBq9tpN5Wg86OpsBP8Fs8IW2oXewZTSsi6TXdAG/erOjt1HkXtJ7og3VNU+Gu2Jm98PKiMYhUkum
jrHM1B+5V9HLTdt1GVisGaNhxqsqWLNXwB7GYl732PPIjpbd2hs0eKTxGqb0rWRxCj2mKVi1tf6X
yNTDHTSvuTepSLbKvTNiERKdGRywf5FrjD8m0TOq1/lR9gFy/vAe1M6wSlpmP3rLn+iS3iurvFPt
e9fLt17QOszr0ynHw0wdM8ZSakfC/cns0/nUVoAalfJBwiVLoV3xPdNIT7OK2o0zug/VRLOUKw2I
UYO1M2u2O50fPjHMvJap86yx3bpFcpoFe9Y2mw5mbKB9TIihrBsCB+dHErDJqAp1N6MTCJd9brV0
eKQJZCzbBXljdgn6lTznXs2f74ZhYwX0m+p2ZI2PXf+AcepTxlmO2mfk+7QexKUbuX1OllVQaOA1
29Hu/ceh7r/THZzSAP6z52JojSMvwYTtDNJrdBX/lYM0RBv+9+/WJf1vPWujvv/rs/b1vUirrv4n
R23+2B9Hbfc30qMcmInHLfbUJUX//yuUON/SteNxlWS95yNb/2WVIH4jS4eJjgg3iziiNX89aju/
AWYgZ4e8iJjtcHb+y3blDyn892bXvxa//lkaJ6L4D0dtkvuChCv3Jrbof6/uC91wGTRleOgWBS2s
y2CdgfFbDa2POEWhS6fxXBRcoS8dvOBejNQIOJmz5lEhEkbtOau3bCvgbTakH0w1bmLKQtZ1ztov
yowFSk2vsyxeI6N6toeOejJrvEsMZgs+v/Oq4PM+TRmHBoPbsHalWk2USG04YtysmVK6YqEvxMME
Ak+mp8T9Ps4VoLY8NHfZ13CujFPYM3kQx7iU+VwfIie/r6uelLj70mTdY5bOYlV5KJ1q3uJhBTfP
NpBQTfXVippqNUccUnDcHFM5DWQ+MNzSC2NtMto88yxv7rO32QH/Pgckz6smeI/atNpi5/ritM2t
SN99WjJvSpL7rpRxbCw/W+OPsZ6EfrYKi09k+tAXFpptWl+A+K2TChoA/c+QTB1zPTBFgrmO6BUX
0U/pxVw4GWU35D7hCncaDBSIL7zzpDxnLzHXRW0+NnWSHtrefPEMN96GTht/dcL9XD8HUZfc21jV
6EAf2hW3YrzynM+9Wo8H7YDqGuy3won1veiwRGoU8AltZTeketx0ATtOjEbmrqV+fBUjIO3mi+p9
69zW5mFMDf+MK903wufQ4F7jxJLo+FQ+J4bP7tVH/O5qkvODGCirysttX1GdDmP7jRgycIMSu3Ra
OaQce0HO1V965xEXx2g0dlNpM8xoLM/0HlDZAnCLVDACrpM0r3mMJwMaXn9vlFQjDlypQQNZpMdV
9CmXfHITl9GFQY6zNCGNY+0njDiyupJxhuFROs6qaqsnq0MMmpo5gE+B7SmdXYhdurinFEmeDMd+
Gse+ZOoDZzl8GXDantnMRxAdkxvUU/OUczsFKMxy1sqYZtNJ7SLrXDXJmpi+OMU4IHDJcc2uB1wY
E8l1CPrFfnZ43BrfVJMxyfmMmJlUdzFSELsJmEEx/aJx63fI4Sa+78oY+B3Yqwxed+7ErI+VOxxi
L+nXs6XbbQK65dxpmNaBvFeh+xEM0wth0ILuU/RsXrVkB5CQyGgZ1RiAsRsD+JI30b3mGYDKYOhu
c12Ma4KMTLRs3gHS4cPCSpogEwjkgmLRDeIeBaFZtIR8+TZa9AWB0OAvikO5aA+AssWEBJMMVsw7
FH0iHMQLTeDSt7xVkEDWjjNukvSjsqXiIW5lbnZbe9E8ukX9KBcdJE/G7wNi5CZJbO6kJEWn3goO
QuUbMypJRyNcnYf2ou3+nCO0LFHOCeHFcptTVDPAJ0gyAdLMLFiqyIcShPwaFJS/wq/x3JpOy8oS
kzanlJeoksSu+4uH8FMiAOUIQdmiCDH5XwJZPpOcg3sTGtHRK5Kdaf3QLgQv6FAYFhTFCYAsjkay
towUpiGuGYBWDq0o8y0Ns+lULDqVRLCSzKrnyk7cTVgmw1NIbqQV4WcUjVxapyS9ZTFtOy3x4ctM
28hL6JQ8X/FVySlBdbHknS/6iaBo6ey63MZzswhsdKX3J2FP8pghvHW/JDh/2uDXs872os65v3Q6
ZXqHskjUl0aE7JzY3vEKouwli8ZXIvYZi+onFv1PLEogsBBxdX7Jg/g6CJJLggWVypEQmf5Ptpss
BIiyuSsXlZGsDO+qLYWzJy5DCTgx1nXSPNQBbzk2a2rNGfFgNmBvQvUESuXoIWkShPsikThdpM6k
w/RjqPlcJ9vJIBioFlUU2WTVLzqp023qRTc1tLT2gV289wlztAOmC2kleNPG2B7JOXnbyiKYpvU4
HVIMK9u4i35OpnmqYYEcdQbRR6SorxQmfDbUQ1Vcw6PFZTWLWPKfDD7bRQTG+PVI3zoaX+X9qKKZ
t1NuTBublAu4yfEcewOrdkLgW8cA3+rEE2Kzro5wX6LXiYPasYZrtykXNdorWjaSA6vs2Ll61Tdr
mcjqZTazlyltYFzLlrmNmq+RMW5a5jkIsc12Xma8fpn2smXuc5YJMF9mQZHnBTvHElm4tbZ2Zfjr
GuTfulmODwYEjk0dqzOdRjxTDp9mM+Pe4s7aeTLY1UYsemDbMvYr8DHrKY6gHlpduHGHIDobFtQa
WI28k5IaEUtZz4MaOGQoT63MtsPS5s4H9ljc1gE5r4k+1xgvrcXnbMebkYBE2PBB9mVIZtC7z5ug
Y86vD9yf2wfHjI+sKu1V7Sswqj6Coed1b/inf+RfcH3zHqKZlX3C9yE3qo1oZ3yjgToVfn/HeaMO
4WFx4CUmZ1ugdKMr/VTfMmM8mG7BmWBas+kHWZMQnytwy3oehBcM88nWNo0PdOYjMGAuaP5wkcaS
KEut+xEEyqrW96UJkYWTRppyLYxvtcHBVuX5tgf9a+r8hsHzdXmJhVOfB4vXjWNoUXGjpX0Hdlue
fbe7cZ/1NBED3jHT61ypIxlnQWaAE3LZrso525rC2jWTfs8hxRI42Blp+R0z1IODFVp4fFaqtA7W
ZmW9tc6e3YFNzQvdcqPZ8y4bXUT8Dgdp3PSckIKx2E1df4cZFMEd/ywH6eQH6vB5bBbSIpCngqvT
TEKWyw+96PHIsiAKAvqVmX/YFctuF6YY9mtxb47tV27qmHE1FJ2oO1Khmd+1lkHXn43RNso6bt1Z
c2l1uhcWhDbhfM/TcYvc02yWGi3k9Ey7xTqhbIIDF+u7LD7H8bh2renC2rYEu8nBkuMcO113fnUz
4+qKDg8vRzd8CeVFFQ9ubMNjH3FC++1tpvdnZffhJTf7d3CSUHca41wAFFm35lCsuj455MuNVhX1
Fc/asNZIF51572UDrI2yexx02zM0Jvdzee46s1i3rveIrRCwUJLBDua5FBk3c96tn5F01hVHZn52
TJg3LyumTylWno0ap/03+uT9XSn6jxSl1MnjS8ZrBVTI3VVz9dzTWbRSM70IQXA1lHESRbwtq/6D
IjqLgzlXl1FPuwr8CxBCTCkcHjWwQDke3Eq/FJXJCM1P6CtzbRXFBBOcVrG6ne6Frs6dxScV8Baz
w+ht8lbcz72F687ho+RhGkV8LnsyQHURw7rklmv2HFszwOctvng/2Q61ACslUWpnJ7/DYMm/azP4
eenw2VbJcxExaChjvvftHeOko078Y6pmsoA8DVpVbEv7sbKOhVNxdregZ2qmoE3p+Na2wmC5b9Ni
DxFrOMUhv0KJ+nlK4WFufZfTsQlx7BwnkOVDeNXTUHv45GS4yxOuz70gyznrD9J6527MulOs+3kH
SpLJps+tpzIU99IKXgrogVdZzuJRFscwl+5dNscLStp3d0k+/Wxnjt8JeSFYRd25jWkXhp67GdLw
Q889BGaGgh7CvMox/PjJ4LN2eA2TIjwJb+unkw+BWZt0vYePVmPWG/j2chum+itD87Sjd/DJXWBU
kIIP+A7ZOE29iy588y1DXwuW38yje1MN/abJVA1WK3oNp4b8mDqzcaW60ZkoKaSydwUje9rZ/IhC
qR+da7S7SW0ru6XSJ5TT7tdcLMd3/Msrz4R8rUOS/QEi6NrR6Xd+i9tiXxYRZROQ8ulACkiQdHN4
k2n3vXXrrQHZQ8fMzpweCENzhBiJ2rP88GTKtWgGL6GpseKusx8YhMwgE1eV6WJT2VKt8aDLbbFk
0LXlvuJmT3qIOQB/94YM9MaT0buXi3Pdtu4ladLXMU4j4gfGtoh0erRCThhDcrUW0EZVYkQP8vgQ
gMhijITtaq2GWPCxCbnnSvfdLaNj7dYPaZi+oajcXPI9hLbAqTvqQmY4R1bpLmZTnNLFyTEqmpdM
Mh20CTiw1o59H8zHOZ6+GyCiKPWxn5wEs6ilzBH/MgsIbb/z16uqoXC03E84XnHBcNLHohq5Pmxt
zhcrqy5oR5h4X8ggpgiLYTxSvzvO/tuMlv/D/QmY2f4dzeRHnGBQmN7/iWrCH/xDNbFpisZjQCUl
AggJGv7J76pJEP6GK47MDV2S/h//5C+qifcbzkhMAyB5PAJH4Z8cmOI3MsmCnC5qSwim5T9nUPgV
/v6TBxODAtjDJQLmca4IfffvHIVdlLSBUL5HTCN8rvM02zZub+3ofmqfR22Io0052hoJ9mfVd/Is
gja+Z/94qD1jZ9CddrN7Ux3JyMyssErQbZ0hdjEYKTIILUslw4FUI+k3m3vnG3sae88sY3SueUmh
G15UMz13cy4gfHMSjnqZ3aVAhnc8leN6TIc3o66xJuWxfzIy4VEjZmPRL9v2pLNMHf2536i2fca1
Hj+6ZipufQfb2QOOOIXzSxHn+a4sI3HqxFjfhhqwQOSYW+Yk+xn7fkFNk+eeiVN4r1B710XXthuu
DtVdOemn0LQxLzXNhLtScP5LgLkTVzXQSd87yxlv5EnEvRXE3j28Gmp2veQlR6Y4pwRm9i103Ks5
32bv5HQ+nbNATKiwCgas3TVwDGmbd+S66j2XbEJsy7e6CWuKLgqPpNKUPrXduPUopLi38Fk/ZuVB
0hi7CbrRPUJTD+/dxPlMYSfnpftZ0pWwnkTZ3NMyt+fKkG1MN1X3AfbLlRoCLg+j+ZPrFhBwKjgC
kw5IgsDKCO6QA7Ij4OdxMzvuB7zYDxHN36f6OruSaBu6UhHKVyMJrbUbjF+zAhR4YdtHPzE/04l0
s8/yfULw11UdH5uMS6kc7QP3fQmtLHgcZsLks3wN28doJuMcMBH1MC8m2zjkILdogEjbVT4m7o4I
FwXFTfOS5EF2Y6BJprw4CQUXeqba6IF/6UtaT8mp9HVwJ1r2J3FDlsj11hQ/Z1soJ/QMeNTMRZmk
4DgWdEZX3MIzAH4bIgqE2Xgr7aLm8WudYd6QyfwKCw3XSTCcOh/KpEi6dmvU40+/GlkDhFutJcp1
PbwaBc4d+lWOJIG/wADTOvicnJYAJ2xnOhly4n+h9SWrjOIYOdLbaAeHwlS1l5ZVH11uBSlAjJux
B/zCoALMgmM30Fd7YtkCg5vUZVn38xEjLCf7EM2sHbINE9PZxLVX9+KuYeS1MqCZmaR1dXi3bXx3
Ifckw9fNOg9ThxpEikN8YNf3Oi/5AhjlKrNy17LzvR8xaij1SOAfznlrHWwi9yck0j++/PXbxqJn
OIWYiepLgdPEWLmKNcHwSjvk8KzYfLQH66VNumYL5gFHz885Mdw3ncfmwYXMvTX1g01Lx0PfEwN3
ksBhJZgZu7QxbXAzuTrWXXRxgDU+xIHzbqUDKnCLeTR1zG+hxGfgVvawnpuZ0qaRINFcerRKQk3Z
1LlnfsECQ7+q336j8te504LLFmeMcWEPMyPOfvM+muoyqvY+KSP11OBNBjYGuCCpkvzOcvHl0hmS
ya599ZdGztEJITKOeX90OThyDq6/5aXlfzO0+8kyq751zbT2QRw+ZjlAA+qHrZMzAyQcRTsddB3Q
UhDqp4SPRAaa8ICz7KfneID9WEfBKDcYABrUoWd6V3Y27NaK4fjYV05/irtJn9RXgtoYfdu8F6eB
avvtWGU/tDWIc1lUvP0AcP/6TkRCnL2SzhtXRd6WRI++dJDALpnae9qx7ytrsqg/jMJnbJ9vXR8y
rFYOVY4k7j2rmPYt59PraIrvpUeLD0czEkOJRqeLUvc0dpq1nuHW7unX93/98uv/GzLO6lPpx4cp
bP37X0d3oilMODEbT6PxY9rt3ZkLkelv0oDdZ9jpu7kQfGk4O7tZTN4Lkv5VdyXvYrvhDBp+2prg
aVeEX7p05JLlEwaPLfs58oa1X/p00hZjszUnIjwEkfGwF1N3noSdra3U2rawStfU8nR3BBPDdag9
Z68H3oIcqOud1RG6qXX/ZjENOpOq3jXr5e3oZ8kpsaPxuQu9+2hyzaPb43yO6vJCwbxmrdeqoxrV
976t984c5GezsIfjSDCKc854qWNjuPgvqqwfmqSndjnsfhiT8kEo0RURBb6B8iPGAxrc9Nr38r02
YNVb3QQfoLpaBt01bt5ZbN4Ql9Wb7af2F9R455S0JKNy/2lqB7XDo/AF1wuLc4wcSnJgcnBNkFcd
vd2Yw98tl+Z0X+2N2tzYpbKO2gYvGYQNgnvBWQzkTb61TBPYAmdc13V3k9sB5sY8PEG1szU33QJ3
zTqXJXSeqAwg/lwQLaedzEaDq38EgKMzweYi93Vz8IzurLdF7JMIRvHG6mD0B0IkySYxAMU33OH3
DhdMaWbNBqQqSOUQw5Om5xEXz/zV8H198+fBekxBpuoWyljDVX1r7EbuFzfT84rfv0wD5vO58Z9U
IZ6yyhuvTTmM1wlu5HaqfWxtKa9oAvB/R7DEwBPTWLuewiLfGfHntLq9Z4GwQjNNN0U0XSZWFWuK
BfpLFJQj1E/C4b3hR3e8aFcSBxMWYHQbgvi4ALhcT5P+2bd6k4NM5siKZcwrUf4Hzyx3c5N9NeJq
wo7H3Q9zSJ8m6S5sNYUGlAT2dXAbSkzjTku4Pz8HUNwpyhLLaFW9Z514lvgGViipFnvU5ltbsAQf
x3rbRujSvSjuwctVWz01kE0HemFGerYLlhsrcfMb8yUpoVnVGVtYfKfFnWUv1bkO4YgqpNOlQISL
UwhUHtVZa6sB6Dp6dbm3HP8+w4+6TzIuJlkUEcOTVB46uRefwgSUiNY7TCAXMI8PIY3EuADVuk5N
jPCAvhJqCrc0vLNAQ/PTQmXAd3aOxIhpGfO2CCN3PXV1c41qo7lOnOCGNLX28YKkSJFeUC8zd9f6
k3Vlm/BuhGFDKRbefWyDtPxW0bVq8u1cz94xB7+zs3L1wzXnd1ZGHl5Bp1lzrqKJS/vNbo7QrcFJ
WscJitvZzcifc69ci2I279m9UUhbjVhV+/jUmsEvcYcbNEVlShLeziww0GhKSlGIZZhCnfumfG16
OzpMM6aXMjFqznwLRCC4m0Qy73RbbfIEG0bhD4yB0P4Lx71CpMJyb1tUjM3f2PwPaPMSTb8e8Tlh
agkqpL3BGi7d7AJqtpKHFqzA2pI0WfjdUXXEaI0WsSHJ0UN1chwDzsa65MKY8FPzYSLLsVj9Kw6o
gPuqzahgFCBQvTgOZoixYGRp9a1MaDhJSv+1Fmn3MGK/DOsXe2juWBQ29ENx1sbdi8aKo8NpvPTM
x++tiu1wO+j4WNJmdzJyAWG50pClZyYVmmaP1FIAaTKIsc60gV4Bwx9SN2A7EQ+4J0ta5GgG+4Ip
NVpVYAAPRuKvtYMZw22qvcxShNomCLlqb3FGDGuLSUVTaHgSGo4YkdscgIz7IzFkdzS7ObvX80S3
hSJlG755eX8b8t7Y0SxE69UZtvD9ZE6HTM6sK4P+5f+xdx5Llhtblv2XnoPmEA44Bj25WoXWMYFF
pIAGHFp8fS8kWcVMviq+fpOybrM3o5EWjMwIXIefffZeW3dFhwGwf+CKO2xNq2H5OOLrKkiNNGYU
bZ3GfKefc6m4tzO0gSw/RIrLPwY17ts9+I2CxY1n7H0hgosL9bodvZMeHO+miepD5GJb1XOeHbpi
puMndtkVULtYZ6sOWYUY2WsPx4UtGrtZq36rInLx1A5u4cU4F8qKnmsptgohjNbV4jlykvpkJtus
TKaH2HJfKRVsN1XDr/rH/Pnvaf2fZycti4jx303rm29ZFP/jpL580e+TuucRGPCXwCPegR/Bx/+Y
1D2XSd1hHPcYu4GX/hyVVL8ppneQ/SYWB8LGP03q6rclXEC60bVRORfrw7/gb6BR+ld/gwNiEBnP
cUyk7yW88Jf0Yky1R86fr9p3aXP2+7m8TfyPQcTw0OeA/fD4lMv6oaloIpwB3eE56+110PkE/uyM
i9Y4PPZjXWxq+l13tcEEkWDeuaZJmgtqUNSQRuPbCRb6Sg5dw9I4+TZorwEPxDKeWFPZT+Ftk8gt
W/hm7RvdvVXX44X7YmgqVu4Q2Shd3FCNQ1IyyK50hkU9L9rdbFvIZSEWZq+8ycEh3eHj4tXcrJOq
92/6vARCXg3etXIga5nOqs6AjXaNSwRn4s1ZEtlOaJ8snIYUWyM/585prnkentrJnD8b69xG1aYy
m5fBy6q96xj2dg6h6W8t4KgU143XY+htsP69kWh1LuRS9mmMS6yftqBn+3NhFzulupcwYQ5T9pCv
MJUDUFrHEo9VZNVfCt/ah5Hfbdze5i1QlTcqf0tc97XTVBiaAycNsIYA6weu4so0yaC1F8HAiKZd
8zfglpKV46uXPvb9hElwKngphx+Wh7uqswkj+SWi36eD7YMwPkHtvFbdqZ89IEURGn0TJvk2yX3q
RAGgNwMm/7CAojcEN3RoVXsrJcEw0unoG5F99q1gm8uRob8eiG91cXROZ9fdNYqoJfCUPh8e2mg+
27L2bxR50pXJRf08DlhQqzhY03DenYgTOquks/I9Tn17p2ziY6XN/SEoOrqTaASAXZCml0SM3cX0
KQRujHnfgTNmQhjxL7eCDJmbie0QE77iD1GdmjC8Dev8GaHmEfBpRz2iQ3+jf+OH4hvF1/4V9khx
ZeH2pNqoOXpoIy86mk+WXbuM0qQ1iBi2RHMRcM3qQachhVkJmvXAbwM5J6I887EqKeIOy/o0zWOx
7WqLa6pnYeSviv6Qi/7gdENy7mazODBVX+UT0K6qhV5J1WVwqVR3bzPW33ZJ9NQO1F/JUGZ7HVd4
MTs6SooBgFc0uecx6LMj8eW7ROMzmVBMRtdMf+8m+feR/n93pBNK/+8F2M1H/lH8iMNT8/hfHO18
8R9H+5J1txjKgbvgOPtJhPXEbxzfPwXkcZX9hwgrfuO/eJYiZg2nDLrLn9Y1AvIuLwvizBKoGAmy
f+Vo95cQ2E8a7MK1sh2LoBoJaVNJwTf6GT6Kd78anMJ0tmYSf+8899qjJkO7ALMXk4dIuAxO3riw
Xh7j0LrTs/vm1eGevk7OBsopjPAcRDPdmy6PqdyZdNDj2+XO0Q5yPWJxCYP+KhrEc2Vx8jFg6lkS
M6sPNWnK1GAS1efFAkuFgTsYlJyHG38G9EyS16mwrbr2nQs6SzJZD5Vz5wTmtbM0vISfY4hBR/tb
lVUPytAP80jI17XXDhJcmoNfaT/n7GEKaX7JZ1Zt7s5zhitPq2MX5hdTO9eFMz5rAH66LW5dLk16
mvZZDkKDmq3JCh7nKVNwlpzHxg0P9ZDc5LROYIn1c9K5LOiDoV8lYXbXhh6ApoY1jOzf29p/FAry
rcOPLRQOdiL3WAEppiTpiwEur9LsaZJs+9PT94cn8WcPorn8ov7hF+kJOCfsQ3lyFoviT7yRCbt4
EwnD2WZVtQnRcRd8JzZgvEXTDVUyNGPDCKSfc7vk73t+O3//B3D+ekdYiAoCzKsLU89ZjJq//gHi
ylclFrBgyxpr1kRVVVcvkzVV5pOU2zSi6i1IXejr821Szc99EQOYNkEp5q6NcLj6hqJZ72aXRpo+
teMd41m+Dcr5gtxw6Ko0xecWGkfR4juZuXY7Mss3+2L4UZeBT14N0CVtIhdjBs8Q5f0Q+PaZskeg
JV4gtl1jfZkG+gSHcb4j2LKfG+g/fP5e7Mo6B954pZLuTAFmdSorHf6O+f33YfrPDlPXhNYBefCn
x2lhnfxBJrn+yCGTPH4jbBt+FB+/nKR/fuXvR6kyf7MtLEMsRvj//SCA/LHP4v6Mw5c6TwAhcLR+
dgGb/sIasbgK/7kEa8qujf73/zIlLmBYIxCMOAU5Tv8lF7Cn8BP/8hF0CduarqU8YBPLqcq67eeP
YJxSBW4nQ0gcUNqvKop52JOK8Ebtj+LQJo287RnvDp3Gt5IlyWwwozYUV1LQWtwM3Oc7KuUNa+eU
bXEJW9ZgWs9AlJxpTDa5g4V0M0l/bncNLxoMREGA07MNyMQwu7Or2nQWkZVVjWXk7EE5PsYD1bFL
Zyp6rZNAMKgMR9X0z+b2F9EGyQDXveZKBTE8/Ix12jRrC4I+tbjxmBGe8G3sBwbtW3QaQXm69/IE
RFbZ21m3MeZI6NOkWvF1VJpyWEFygZBp45ZPTiDRXtysah6SydDHmFqTa6JaU0cjgxYvRZXFL1aT
MjiT+U3Fxozn5HFw0/7CjqI6BLyTHid3Xq5rLeKtXwz0PXDwmQRlcj/IcaE4JlJa26il8zix4GIL
2/iaczJdbGMmPdEMLdWZmciSlzZoomGt42Z8sPhHMr8wtX00E3MOVk4pwL9ggUZ+G5gH6FYrcn5o
U+sfsCtxi9UNK4kC0vl95w/VHXkCyg+TkCke1iDhv9nBy9D05ffIt6uvZji7V6M3ePkqaOdu23qj
teu6gpZy4Y683Wr3gG8vftZN2W58JnyoXN10gHxTnCoRZOs2nOob35DGjUgT2h79VOAuTELSZbk4
O4sDwMI5DD4hhco1gxmJnDC4Le0iuZrIAOIF0ZAv+twotzjQqwMkyflYc4dfI04Nm7jCEUx36Xi0
/Fo/gQQMdtjasUt0mEzWrvYzsPCZofZT1T+b9YRFLGjsQWEXMPE6z9onj9bp7kDTwQjxSzsxlmFj
LF4GsCg3RmjqOy+x6mpnRNSBm5WsTlbU+M+m8JsPp02YukoQ1Gpv5i4LNrfthy2ewPmqMSpWUZ4R
nqxKVEQc2/4W0BUuJSzANXtdP8YvBw1xlZeug8VFOdcyV/Yhn0T/SDYxP0sj4gn3hvi76DNNwHMp
Xve9wnsXWR7W665T/qNXmKhxbbwArUDCkHItckydg3+MnDi6cyp2aJ20uQLNbS0/9Ig7ZDO1YXw/
KkX2x0wjey+cvn2x5yC57lzTPE2Cml5mLvliVZk+Tk5GHGbMpEHy3MEb1bcRhWJa9o/KH62nLveG
gzuM02fD6/olU1WbHrpAtZ+ZGDXvUOT4bkVV7dI2AuR8V0xW9AFinQAPPyEizUHkeTd10eS7uI9I
ixG5t6tdWibVvkpz/yoPRH7gsY32ukuLmyhN7Mc+t0L8vtJ64DPTH6aGsNoq6myyelWMkRvXTB3z
HJgcE3iesb9QsEfBrCEGxg+7vRpMnby7U8wYGeG1KTd+0HdXTl9VzWowHXjLmZniO/XYAZ7dgHV9
Vww05A2ROAMOSHlPS2lOK/LB5mM+10pv86phxJeJ8ewBG7xTNTs+sMcxB2Oba5Y7Yhq/Q9tGg00k
8SySQayx0mTIgZRDJgNRDb4Tzzsf3GNgwC9HmqvAQ/sDYddxEGyktc1ZE/lsHkdl5nc9i++Mg8Nw
T8LM+dwVtLOPUIE3flza+LnbCrnPKudTVbf92Q8MG8KsObL8GklejPRRzumZEZNC5lJ2DN8Tfnu0
/PoA4NN7G60ihoAd5nwC64g1nGrqbh+Qx7+QMmKTJdxQ5/vSHcW2xSn7Cooy/N67org3uNtsBu5Y
8b7tvP5i2b29NYe4v8k0zrjMjtkI9YnsacDAyPSdHXz2XlbY51aw/BI2/tK/qEYRBChqrJSQ/qJN
FXT8sEqYosBpatZTAG9cEyN5kZ6IGutzE4Ormb1KPyCZoiQ4WY8UUFHv52xhzmTQ57oh/475mfL4
iMfm2cE/t2BOqs+S7M6To3KJySizxGYcE/9O8Pn2DigI+m1o8bqvSMJPeP5BhcWU7E3Rt7yliGFb
iL70Nrlh4n1ECQPDPnT9sE5DbbFgpmmaJL+b463yoECmi31jyRbK4GvJJ7Xf6rK37hvqkqE5IGsn
a9cU+CGw64YvxFTDs5t242vUFMmTYD1JxC7FyFuPzUgRH2geh2LL45BYRLuNEDdbSAUj0nZb16sZ
xuh2NqLuw1Op/ORj5X2LoS8ejEqVNziJvXlV1x010QwXhCVCDBJeobNVwx2GN5Qa3G/VBNIpj2TE
JqbIY0wHOHuHAlvuiliHJgqzqP0kdYrbOpuGZUyJ3zOe1Y1qmwy6npV8sgyfXzLtYqqe7SG5jxEK
SWtGTn9uLahMVju2n0NQps+J3T+F9pgbvJ4U6I05cmHooMMVL9PcLNT4aFfH2rtxaLs8OtbkHEQa
RfUqQ+Gzl4rt4rVv3ewpKfrskyQSTBrim0d/Woqp2LDc5f2oIaDCTCX4UIzofYyp84Drog52LJyw
+gUOHmlW01eSWNS4ZWXL1s/S5nxFPk9+8WjfvivgUnAP79gv4mah59WbnEca/Mxj4HfJR564b0Kn
NgepVHhAmia7H6jLvMup/3uWoTCgQTjRybYAJVnN2Jx03waAocHXzy52kvUUzMEd1wV1yUWRXnrE
fm4Edcxbt3fUp9ZRfeFKmN9F0kJfjMpkSbS7LuwhSM7OGwnWDGHGUR8SzMpANXgRvxlm3l7h0sPl
gwvTP3hFkm1CJ+muW2brN+W3w64xukkfE9NNI3YSg3O0Q4LbLCzM4QT2jWQKfadiExtmtpNtSGeN
X7aXsU47e1sYfnGyx3R6zpHZvjjJ0D5ihG3ujdhTR3uxxpSZYOcX9JV5oZydfwxLu35ySwHGyNV5
ceUDbj5VXUUmcp6pDixi+e4XWXriR8BSYwgcvOut9lZB7LfHLLNZIgP2gPhPjUreuR1zahq+ArBr
IFMSa0A8LS+ZNI1P0+A52OEs7Ib71Nf5KfeIOwXYIfapUxSvZsnYa8VYBnmHdFRsVtFXg4zxqZlF
tdWhA1QEGEv9xfDJ8hAsp+YWuHSxLwJIHAyP5Q4mebiVZOevksSO+dlZ6iaK8exSNTotPsv6SdRV
dd2lZn/kJ22+M3YaB1Z77VW+EMF7agg+EtXXaz8xvfuoUySdnAJLQA5j7TOME2RcWZuktBZrp500
3d2kLdAilqjMq8QbjBXLa+OdtuN477Wuy0dyor049jOW1vOYF59uq8zbuqf/CC9Sg9UXnueeqJEB
AJY393lGVQZuWnTOkb1iClelLh96ZoenOVXdXWoN1ZVVzdY6iQPvyra6+dmwoC64mpqoru3Jnc8q
YmHYxYdGeeEuigNYEQ2XMoL9LbZ9v32rRNl/4GmutyZS401A/BATWOnxemnyedPHrc0yWNI75dKU
7uNUv7LnDFrMrKz3JreDpzofKZwXXBY62zA4maO8vIAg8JO9P2NZWxWmMeJIKPi1VXHu7yEbpqeG
Dor7aSwVfaqEPwSIdge8B+/gKaMtxXeN5YNEFOQZtwtWZ0i51+0wZ68qFdONZdvmtoiEeiMXxGku
08K8nXwpv0u8di9xlxg3zphgBwta8WU0CP7pvuGo8HO//ginIN5nVmnehdESuQvy8aLMYOTWVNVk
jqzyI8M6RQJhIHgoWudWuJUihSHo/1lNs/KfsmokEtb0znKyGYQFLMFIQYanuXeVio9eY32P6Y88
hXmb0ZdTONlxSPt8M/DefYY33K5r0XTRJi7pyyGEbT9lEvbANjKy9LmHmvDoJVN8HzlLqEdxirDl
LFD1ndxqblOv1TcV23j4PWE5HerEisne5FV/H5ZVzWQlxXzOAjfctzqQ991QAJBz2bz6uR0eyG3E
W9+s1MUKTQzlWdE8ucKAnJtHxtpAXn6qx8LYEK4LIebNfXIcCpeyjwH6UjHPnLOY/l7r1BYP6PTO
XWcNHoJcYj/XtSP3hU29nio9cRpBRO7YKczXVviNyUiKVapFeOkhN2mi5oBZVs2UFrdRFSYY29JM
3rJSxMWdVQRNwj7vHyoni8u16HIF0KTnXWkRpMcI0xXJSyex6qx4jtU5mQg62KVigKwCY2Zi6NO7
OUCtnwLbe2pSlZJxD+IDvIVpJ4gOIAQm2W3CRfjCrul98D1nY2JmPstqYuJL2iatoNcBfbCDebgy
+RRvJOmuG4HJDuug1QFbHFL3jZA55o0G2k0n3OCaVJm7yzkh0Bcr6Y07lavuLCMlM8g6A9RaT3v5
8qTyGIIMNkvcbtl4KEVXcDFxqI4Z56QPaaLq1bsZVIEEz6c91DavingzuOODbtLi08vdYOfOXfz2
QzP5H5OYlm/0/x6Z1mKb9rfi0ToC1BbDpI1+UY/EQnlbvvIPHZ5FKtelhQTN/tLh0/zTihXJyBKC
Zh7pg6T9TxneRob3mUl9iU+ZpsWfYG38J8Lm2KddGgtMlxPkX5Hh7b+w2hwBEIKsOhrqYop2rL/I
8F3kernIE+yzLqmUPpXx4nrUeEtDD3pQJKD7uP5hEKl5UnhQroTAd29n3nDbGuKTsF6760crOUc4
aCJTX1t66KhWxDpoGXTstBZSdtmklPCZzLeUkCKUN0O5pYhRbnTxwF7Q3FfjWO3k0uY2yn7X5zrc
BNVY3tjYYtlJPOEt7vZFarq/i9f/Yw/uz8/t/1ckQpYuCwGWR/G/3zQ9te1H/ZEuD/kvz/efX/uf
6qhAc0RpsHiGflk0eb9JD2YC991ftVHb/G1pXCQK7jCN+e7iwP9DG7XUb/yHpfPkRz5gUVT/BQcB
KaZftFFShCaD17If4CnHrOr9RRuFWA6rcIqjQ9m0+xw/+sZv/OwGN1G593CuMdjBIG1ae7iEMqiu
Ri6S3+aGrjU3yJuctDoD88oL1UxArxgrpgJpmGtRJggKLbt/xMzsyTGMgDdklzLCLTStkKrZL7jS
0Vx51a58x5DkWUYIcAMtXZXsKR2pExFv9Jj6qzgrqIu2iIBnpcs7I1FvRsF7SSXu8yTwavrYTRED
y7WWfrcS80yY16gH7kPkZIMq1Y8za4ecuyxW+8rFhDoFRrGmgiheQ06O15EU6c7J0nSHHY98fz81
yQXqJ72ZXfgAHZdMckh80ehN/v+e+1DW1UM/BM9joth7sd3SWc64MlcGvAdT8QpP3e8yVdjwNOAb
PJ9c9Znn211K4Sh4qrFmbBRhLb9aBBHpZHDClvEoz7lh9oZZvswWEeWNjhUvzTpy8ShClT72KnIf
gVkZR2YU947lTUoqOWV/PYobFzvxORqd7EN3bbqdWiD3olV4mtnjoLQRyhwdZz/5qM620vLC9D1c
NLaCdVYRilb1cEys8o2qD1jHJv/GiOf0WAKLWosUNGvdi2+NC7FWW/DkYSjRXblqyvqqHOJPSnlg
4iFP7yunLVdF5nV7buPJgdYqzF5Wy8Oi4yunBcnWqSHil0n5ZmSF/t6Y52cB8wduG2wYN31PsthH
SSTW3paESxMlYQvUjkfgadLE9lWNKbIZX8MGJoEYqC0riEPvnDkMIdi24KW0+NKHKTSdkXtvTWSL
3ePYrIckD+AA+OopNCCQtQIrMeFJ6psdxFGYkyUw56GZVtKKEpDIC3ZaEfwDKQzuLEjrTRmPV7Or
8F/0klaYJHdva7ItOxmY6bbKfQNQRRwcSsz/awupfG3OlkfVXNjtbSIzj2h1zVpOXXfXTobY5lFM
ULMx5JYmNShMPiUdAtmMhiD9LkYFGM8n6SEgFJ5T3AVvvklkrocUcMwGkvQ87TS4cYlPt7YdJJdk
SuVZSm1vShFWayz95jtsq5YfxBQcp45B12f4w3Yiu7Nn2O49CW6bOEHg3U2DC4PICMN9Y7XJroo6
A+Q0LhNZx96NP08gG8fcfTBqGvfakLaCHhjBJkpt414rVx+Iw2RbBmdNiZQvbuOkbrYZcjf7avVg
x0zlM3T39dziRSYKi7ME4hQ7jcWd2RYYz42s06tADCZOoGje963CtaKVA4wkwHRaQQe3opCVaTDA
F2RfeMJC7r7Udoig6BrJUbWskPu+W2zMCCJjUgVPTpjat5RTladcSqhmWTNvVUMGL5Vjts+D3D4I
yOjQkJ96rAJXHNcZsZKmxqkbfEQ1cr8mgThRzGPnwTOx8RrXUuYd08GkZWoumhvGf2tbm3G8rby0
2giDIHCUELjuRgOju/Qo/FlagrW5MoDevDVyIMWngHWsOrPgOc4m+QnQLf2wMBIvdhp3ndXTuCks
yASEcNj+7CLFdIGplYAy8vOMVZQ+aO+Zle+0N1Rr3giDcrx8zuvbjP0HrayJgymLMvW18NHsLePZ
90hPFXa8ZctVrCvSg8S08hvWYC3bjRwfOaue7NAadrQO59yjUSR6riqbT6wgpF3igFh1g3LX/sRX
RETOV+ncTBvV2wLEWYA8ngRd/Thrktxdyj5XmVN7nTVUVBWjRRA8OLdzeC0XcDWPgSayaTxPPkdT
HQU8O6oQpyBv9YuINXuVKIK8Z+c+nZLm99BO3MvgkRv2+R6UlFIhAcPqfkanhWvfdGRa/ah8hCHY
PXYJKaE0c+q9M7QVd6am1WzaRU9KIiTtAmGbwmpmaapHClffOEP+6KeIdauhQdDHDFrmd5WQ7Ulo
9AuXXMMxquDNwLwa8JKXDz/dHf4Ln8Dvb9o/jQL/8Cb+q5cP+gXxdRs4JHuVPNt7mYv53B+G6ujO
pXhtpsC6a2dRrtKu8Ze6Sd0mW7eIvT3sI3HyGzvGwpzzmbf6+GDFAPAjF6tGNcv8VVfzsIsHH9NF
bFg1w1hoxGt/pixz1Ss5HwkqANJQXizuR4A0JKuz9uJT2HgAmsk3dVyj2g6lXW3wSEAjMzHobgIN
UHyF/mjcSJ3yyWm7+BKyud+CtIw3fjubDw7hh23TJkyUtkldacdpFiW2/5WTkz0Ms6HYmWYe7MJp
ch+8OY6pO3MrOjEtxCHuBMSZESpOtcdeMc4yf+sRK4cqHEoboadAaBWV3ZqrsmVgYMSdoI2mYDy2
eAMBcpaw4vgrOpp1TkuALu4Maks40v06YEcQYp4cAirsqtaUrxEgN39Tsj/ABeM65i1LKwX+tdfe
l9ggPkEfYx+IzZSh4tYUs4DxaAvkJL+HwctT+dD6NaAK2ujLD8M2pquJqfTdT0Z5TGalb/O+trtt
xb58k8LM2dSkkw8j8PMrFVfFd4sd5U6X+biTBBTCdWFRNtPBMn5AkhcnF9zzXY/Fw1zE5Ynh1lV6
k6Bb64tMWRivS7/yv7lcgFo+vzoA8FlDZCfPUH1lRp4L1Ag+XC6Z/GnreFKRHZ/KzMENlI0fkcbE
mCWm/96SMCYPQLcWw4nZvyQjCkeUUFrZ4Mg7MdpYPRkaEn7rqYYF0xVtdXCCnqbmxse/yM5qehjj
cDyC3DBvZy1rejB/nGX5cqzl/D3X9nLUJcuhBzrJ/eyXg7DhPACBJEP7piak/l7+ODOLyIevZ4Z5
3Fz7iBrjKhhyg7W6NtSbSaUwaNOpfY6Y5A8WkJp96hUKo6uU/m3vuvnzIHLg+sgKTr9FPuHdYQBM
udVWkkHfJJjX0vFkxdeWiBYCU00cqF/eYDRoGagHU2yf4RjBOQ0KgZt0eR2W8wSoMJNt/KSzqQk3
MBFZzSNmUUubLm9hx7LMVzGV3Noa0zjioHXZtC0FrZXW/R7xNb7F72Oe2NDWFwIR3DUcx/BW4Ebi
g5JTg2xTZNNtPmII4DfmXgyr7GmNchXKruYsjgMjezJkYUIa6wgE0R5p0vsz1UPzmoxkfOKANq04
pDt+1dZ63qiqFBuHANLOi82Wu+qQp9dxly5YrcKHAi0BLagS5Ib2PW8zl6m6k6Uf7IIsVrvJDTi/
PaO6NcqY7GyYKjw6tvfih9L8arhT/+gNHFNhErBLSif93dJTz1/fks+KVqxxXXkivQ4Nt3+rCtv+
bkclJ7kshcmnZ8of6sXxn9opwABet/NRYZ48dJZSZ7E4BXo4CesWKyqxSlFV7JVHd1uYrQUDqbLi
+7gJqUO1qJmjxatVeOfqeVNWaclM0WXyBKxUXbwssG8Kow4AsLbjsyiq/mAawt+5WR7vLbfprnt8
o58TsEpK4q383epi/32WRP5YkSaUYhnxJu7hsdJiHAF0stjVvIFYkvjjgr4+O51TnqISzBvVA8Gh
x0tw0w70y1iCm7Q9I2cR25RbxwKm4jtlCnKb6rGVDeX9EpCPfeh4L33XCByPbT0UNC8NgDo3uE99
YPG8l1c9LX5fxTSHLLmARNRJEby5gSre4mmUm1qw7dKhDTXRQnctwftMkz9e476hna+Os+UBRbQr
UuDacwhuNsmrg+59PplxQNHYMAWwUDjElnY7aWenhFfQqnOTR02jYYKQXJo7mqpcytmgnOyaQS0f
dYuyg7krYpCyZUHpSl4cyV57xDzc3KV5Ng3QarWGa6kG/a7MZp42cRZbLzYB7w3N3y4REiJhVLR1
zS0/LP2pO5sfT2+8DE2aPY7dwK2grAivcQ257SYRwq9p3J2IekgVQ8fU0wD5a71svsyWDo5jEFh7
gXvpMswLYEU5xVaKUZJ5jNRZ41o6Y1MiLmvK+kpEprgRc1w8ww2rl114Mt6ELJYq3DylLUkCC2ej
cjs9qzDW72OfNo9so+tnwvTVxY7q9mC5tABTbDS+5m3eH5SlvVNr6flD0En3hAIbPEQyC2jfLVR1
zm1un8qaWuIpVXRthmwYaQOcuOzV4RUAVXuf2YW4NHGcvw696LcEayCrCKPv8VBgZkfmtFJzNeHy
Djh87QxY1kCn/C4v8/khhqwC5TVnaBeDZ35FzvapzyQRlu3F6OV610ce3YVZSKXzZnDa4El2tVxH
R9GYs9o4chj1dT0XxNeIJd8FrR1/y00XN5+97GprJSE7y6R6DFVnQBW0FmKxch+kO+B3keH7YlON
V/3gZBRuehhCwJDv7ISZqPadeofZodt7ZugQtR70faHyCyRCAojQQMa6OUpGvcMw4sYvANNweWOr
8gH6P9+Q7ISllUonvg1lPB+7uWsPsweZgF+32HMXHd+9Bio4Tz5xMWwr61BJTAoyeqROlykSsRkD
hU/3dl703sliTw0oKDD2QTkYD22atxSum+7asQr3KhuL+GtrhCmPXuCvwARhca3H4V7EQ/oYaT8E
YAYwysa2ciYHH1Ju1Lc7lr7E5tBVnkIgURdl9HgqrGDAaIYOvVkcwPnKK4oqxqVamh9Yzd2t7Hv/
DlKdvwkjO9zUXgN0iZgFlVQhLJsw6redPy09PTPyyBCxdIjieJTcn812S8OOpG0xHrxtFIholxSs
RyjnMSXzvMhO3jQYJ0/V/dasR+eQ41B/CFo/2laDJS9JVgKSmZx0DzDSfG5rcgzaanhKwR0/8a0a
b925M3dI1r3xq4x55qsh1fcgPbFN5fVwDVSbD7s3O89R7mBoC2R5IITawmlUxaaIXWsLois9AbNW
B49az20X6uK7KlJ15TaSNXfSeDvm0HHLet3BZ9fqU6i5sngsuI+UyuADzqhAHrlHfg6N+gYG0N3E
seWfG9HeSdHsAsd3tpSsq11u0z9DyOWLEcCwrNphY83EGBR3MjwgiXmSiwFrsvLyymvNeVuyvT5p
S4wnTcnRlmsI65PRiQeMqmWLI5rf6CpqOkCJ7KL4/afSfeSDam+A2nEb/fu54EcbyC9jgUUBHPq3
RPVDjV4Iqz+bF/2aq40Dhn7PY/Iwv9qv1YfxWt0P180dnZLFjZFd//13dP5qlzRZ9gm615YmOBcD
018cy0MQOpR+xAErShV8ZmUTg5dPOblWZF77hGVYEt46mslu3TjG8N2UMw8dHuLvgN18uHKUWe/N
QUNbKAVFnywNWY9SL951yaYARPSMTcR4YSBDyqJSEENiUQ7kDCERLKefXT04pCZhfVgx+d3RDA7a
Gp17LCIogI7JNCcxUtpzrL+XdeI+apoLj1Jm00MGeJWEeUKjBgNlNZVboPONOtb+lF8Syp6fndA2
GtaWVvbyT35sS9bqz18UTDfHEj5JLBc91yEf8BcltfF9O+2rythjR6rOQdsSSq6y+hTOVfKkexLV
q6ynTSst8bX1lme+NXRA0u9Fdv4raCHiLTbI5NYwk7PBu/FWIQ2/RmBU9v+HujNpbhtbs+0vwg0c
9JgSJMFelCVZsicINRYO+oO++fW14MoXcSvi1aAmFe8NUuHMSFumCALn+/bea+daRa7WU5fEhFkB
C04B7oK2YNEyrbJLhoFsgPvejncia2QGNN2VL/REuqfUMeZ8268LRdPnaBx40VK+N0uP96HoHEpf
lnUHiU2EdWT6dzW5iMaPOTsrwamK8+rj35/T/5qm8P+iGPbPyp93/L+XC07yvflvxQJ+5z9igfsv
n15S2kmF+zdVyIfzHzTQ2l2EBGWtN4N/F8MM6o481/PwXOnoVKv7+f9oBeJf/qoi+DaTnI6N+n8U
STEsE8Xtv1ziEJnxjCPX8eeRmvmrlv1blkEvdM6z2rzAub0NTMk7j40CF9by4KW081hUxm67pdw1
lWV/t+hicaupPym8kbVdUXlEpQmkR6Ezi/Glop14oY/vJCRQ0jqqqTPrsBQA8ZmxX9nlDWTo744y
cbGk89lN3+eSxF+BP3O3WObyaHcGdweXzZUq699l/czn0nyfuSnvvKWww8TKf4Ct/laipqw3A13Q
lPYRpysUQjrk5sXF1IZhJhit8ZJo/XsFI2EDnS/fKuGzlVVtH1iFMrbam9c0b0NTY73mo4g3GrKG
xzFT17Bke+Meq2BxpZol2eARFkQ85JfAIEJmjkfO2qRomLuIrcXOqGB6KUo1NBJoue+l18ZQdLDG
/peM0V6mBC5l8uZhI2EdX5yIIGPJ7WJsfG+mkX1msOU3CZXDrhrFLqKQBO5H8cxYSMB5GpJbQapi
7LQJ6GYbveV9G3LDBAjZCYI7Q/J78Az7A1TgdVIXCkvMJ/gpyxX/TNB6xKJxLDVnNhGk6/L0Qeb5
cJMDdVAmnbQ5CUcM4I88Gg2KB7TjNHF3+PufqpquFHcBB9FYzoPZ00yM60DsTbvWN4VjFXupmdFj
ToF7sDrYX/Ocjj6ievI41HO8byqeLg3wopcsxmk0u/4Cp75/mZFNL/NibaWnJadCi3VOL9WDZvX2
SzXssQ45z03rk9vRJ2zC7Vvs1ekTE5J26ucauK6ES2A19bvrE5BnbdVhdvgyirWlHrO66GV8rju/
ewKsm9Y+x+iidEIriYjzN0kdpL3m0GqAtXC60aCQ3OzJ/7kIO7lKp7C20BS2WtzUgLJ072nwEDxE
sf0bJaSf2glY6AHRMyrr/veLNTNTAMWFhtfhnijlQquVkf2aJzgVVUPQpZidn5kYgQuZeneesH10
Ds0b1AWt+KLhXeVudWhcbEy1mz5GpTv9nOb8JW/ca8RC6IJFZrlnxXwC9HScGRR+d/BQ13nnQe9U
vbHNYQk76E5YVFM0P/oIQxCWW7Mz6h2+amebRuTlEUqI3ASlq/VHTTNPY2bvOPOHUHQoohHALaK8
Ifeq78dUkYzlnMzBdDP54p73RLFomKb5NKsZXOeo3iAKeRQXQcmS3Ur+FPBBimx5s3rz7LL24Tpj
T+U4l1njY2et05ne0k5UdsaBS0Rc0lF0J0mwtNGrjFWlLU96MVtMbuWeJSIbFcOqdnnfF7/95AEh
HPJvQeCe4eBQl1QWpO08P3a2CjDdqhd9GEJm/3wjPdm9RMsQ+ibZYNsoQTvpi1p7YxJ2i8Q+igKi
QsdhV0xd+uBZRMTYSD3zkP0B6aiAkzvzEKZ+PM+69kmXUQn+waezi2F4Y66O58Q9SM+JzpxkG87v
NE74lImIpr1A9fJDH3/PDJDiaTEFu4iSk1akrZbybtNrcxpUUb+cHFo4zxzwcc9Rqhzmwvqp2Ald
OdhvW3oLccv62S4OoWbhNst1/di5yqBlbF6vNP0syUzvB4t6q5Xb4NocNdh1HLW6bU5OZVz0BKyB
ldr+ycRoGQ2DdnIWwBNDDJ/QIaUbWjC0B4/rcXCY2YUO9NerieolGeWlhAVSbuAk9grKp8NYVMkL
Me2jQB4wJyEvecKd1I3a9ki7GcpGxgzeAQ9easPEY4Rl3fjVTo117oXwd51w9MDr8TMtpXYjLnfz
Kd0+aFF007AZ34bI39mWzioWsmZUXdphcEKhKKeIim9Bz4TWaBTKGp9JPRwdEPcNiW2jrM78FN5V
zXPA07XvpVvLm8YNlq2MaQKgaKOcr6YY3xcUrCDptGeZ0RDVaU04tjBWuXyeJkYclCqWKwW7QDPN
A1lmn5aJIYPbzbPeqye+p2dkv9XYsHTJbrIwDskpnZd7R1gCEploFDN8QcNQEioMZrUiKD9DsWBr
Fz+b6WI/dHXun5aRPIEBsqPK7JPSMv/UO9pLAVgcXpkMWendxUS6TkwUZzLm3VMD+zoGLy6G5Njn
9xnOWeZfqVj3ruYedTYNZsfLN+XMmtCn/p17W32SOplQN614lltse8zaZR5lx8RYVD7DJCpOvtnc
4YG5h0iOYZXYj2Majb9RtHZTV89vacEWH4YgIBELTjaKyTbbKu7FT2kWi4vpI4GnWgsJvAUG5MeF
vrXtVsMsMA8HkposVQALJTVUerrnH5eZSOoYnyfld88C09quNxKcNpnz0K+E/soGfFZq88GFnTGA
vcPzzVuR2G4gORIHc548Z310aHpSr7L2/lQK3X6R3KbQ1h30VtYUfqP5h9q3Xm2xiCtrNQMIqfSv
fnppzaa+FwtRqdWTMLGngM1HLS6DYh6OhFCn0pOsQRhuikrYOx1Y6snHz1z/ZNN8aooaun6Skoux
iaN6PTZpLzJ4kVH121uAgdYkMwyLm+KQ3vucQsZ6CZIYeIsbp886wVA8bXid4UMDJ2iZKfEtmJXP
50Be5xw2fAX/rLXd5y5D9q5tKgusReSBi6BRHDoDLH9EDIiofUKRkGFCNEnpRvXtZp/pL0BSqrsB
+QWamx+4ksaAzhsD012zXqLacu0MAaMLDvqcAqFKjMVmecjHEpqKk18GHmpZ/5FaJXA64U+kFUAh
aQ9+2hlI/E62s8x6DjnGdBvl6M+xPbz5UfvGaYF2yAz50k6wD7OxDTAoAlbARm+P1aVkQVGXNqvg
bIACWA+sg51n9sKHyeUkhbY6ZD8a23ps+WfUR29b2vatm/MPxVloaqh/qixquWX6xlB8YDeLNTnN
noRyDg7wSiJFLYCXjBIjMi57H/fxdkrbsNFdYrCZ4wQaNGhNkOggGftZavKJM/DHHHFjZ/7cuIBv
5qzYzcPC7pRBbwM1KA0yFU3klIx8TwXyHICdpcEAjRzlrIDaXbhlBhCTXwjg2M6A+ViUXzZOBxgc
sTwJ4XBEbKcN3Kle78xDPWs7I6/fbEX5cOOaV5bimMaHs94NJye/uZFxbjN1KmOnxcKYfRsriEoH
QqxTfVbiWQVQjhDup/Sz0cnLyvR7kF1KP2O8Q3/n2Wv64M3qtzUNnTnzqwdIQk4o7csFZmPgGj8p
ZXO2WFJ8JNCGu7okRqLt4HJy7DWqy/TXWU2NA9/HdTMVVDiS2SDuek6Ga9SbHNazMm3UZyv+xu+3
i+mo9CyWolrD77Ejfg/G3+d6xG4hp13TvYllOTRds9Nl8kuOuL+FDxvKTL+JRx6rApPOpHnPbmw+
/n15BN48wHxsIsxYHaCK/YEF1m4Mt98C8682aRs9R1Nn7MrCOI5LfKIR6Zsd+ItDZrDskg+vqGVA
B4Hm3KaftVx+Z4YfjsbyjD/gFrnlRTYFjDGSc/YNk/ujO2j8gcaj3affTe8BJ6rfsoJv6UO34Ke4
jddTt9W7hPTT707kHxRzfC95/6ZrPEXbkRS6+VgWJNfT7LsZ5nds2kSxSv/DjaNnu//PZH+ywBtf
w+F5+qHXTBaFYd+AdVEwGj03RXGRg/ZHsb3VUOyV9pyU7VtRxvuoTj96lX/0lvsj4X3sXLSm6p55
mCOKi+vwAnilORYdZMfHSK00LZzcvffHJUxAh+cmzugRcWYek+v39x0MJdqCmlx5R8WxmHNsFcQA
igmPoacr96OKWz7vVf1WlsmHXJJtnrwZVU7CU72pSTxiUd+x2XmsXNZBeXdfwQV1nX93OWGshk4E
qSUfpe8/RyN/dykfZcYizapuRniLZw/AlVacJmw5fXoslUi2/AUVn5WVlV7Z6ndreBsHee+MNPfI
WEjmrn01amKBzcitpPK1Tc5Ri8KeJQ6cSZFESnky64iIVvMxUVG5aSYtPppoSoaAqDkRJRhiijLn
5kN4JeXNlR7EaIwUnLv3jAVo4PYcdRrQ5mai/x6m5DJlWc1vn8W21OXn6Pr3hTixM43T1S/bXTot
dehnyafVLtbJM8YTZueD15lMG/krFNN+W6atE0aFyyOhmcR1LWRtaZGpcZNe8bTfKJXuycAYKRMY
ZQ8eToYtliucdYWS5GEbCrpV2Z+rImVdSz0KRybvWA/9fGpMadKSnST7Ie3KrTWkyz4vNJrgs34/
p3V3UclyF90UhV6CZUVa8XRPK3c/z/OCz22ozzDjmWeXIvvFoDw67SekLOfB70CRilnLTs7UyP2A
Rz+I+4wgaba1GCOeuN2+1VavHhN1SvmR8wn16fmrZvcsmY46HYuHx/iA/4o7tp/z4i1QAUiv5c7M
lH+E7fqLuPVwYQnLFG7T2iqmdst2uL6PbXXw1Zj/MvrylEMsv1NAFAK6lQhjLj2pRJUc0T56cTVe
WFQG+tjgfeNNOk9yGC6jGo6s8aKjN1fZVRZ7txjtm9fxQHYGIUJNpeZ+ElkUxOtGHErxsB3JT5Ez
qUcSHuatTEhbsMem4qcKFeL5jvpIiLcVbQtF2OU+JjiCA1eWJdR/0yGxSYw+ItTFRZrokQ+k+Ehc
mUva0PRgmn7aduP+tHhrfD6SuylxqsOI+euhj72fcUqQZF6M5KT65NXHZnMrI3t+8fvxo++ap0zU
/Q9WQ5+FjOqL1jYVQXROiE4WRyd35KeWLdSztZ6qQ6+HL1GNjXU1/fqYypEy9DwT0B+xWxHlggyp
e+YxYQ17qFgeHpSoyPY47dFLquSJmt8MIv+Y3loKZoR0fkQ6l3WitK2hZRA6C3+r2bK4qLU1Rfj2
zldRf+LkkIVVDWHtUKcQQFqCWI+Varboji2FwPF8MxtkHDPTz8n6BdHwDyRBRo42rcKmRclkeQHk
p9K4PiY3eWYFle5S1sANFbGjD78UHFR+wMFPGwmp/SbKunsc0zavG8slAtK21DoNFb0nXvIhAdhr
Ou/T3G6LWk3nue1JEXUKsqajdY96IcmOKUSzJLGCyprdYBk5hqjO3xqxpB0MQWgkMBu0Q8zTkALU
XBr7Iu9eTBFrAd/3Kuw4wp8zWAEWCe+C+ZC3QOjZESXkD/093u/1F1SaAgAm+hNznHqCbdJxJ6eN
NNdeciyNEDTSaiEbIa4EuEH7RjIOS1/qt1FnOTRJ940bILV+wgsiEn/nYliIh6YN+ThzeOzniPWb
LZ+00ncvbpt9pTGVY2rbZXGzw3mc7rwIp1qMCiIify0Ay8m5pGvjiLk3vIjecK2bHzUaQiiQrXZZ
LfqtO3PntGCfnVF7KG1SD+TC0QUWKn1nChWrMnmuPA0/PGmemi0iBgZNnOMZK14zQwQwkVrr1K8O
jjbf4SvXHozGanDhj+IJ3bTp9DOhYGUvcNFsOeosuy7ttMCp6192k6Kp2TR4YJffxyyvgtkjfdYi
4gazxs8+QZ2jQGw85Yw2V/mqL4UZxkYZQh/AfIoigaU5jCjW3PWL/MVQmp3ZuLz6A00wMU8As1AN
EvEwb+U0RBhWlmqrpXODEXFk8wQUuMQjdzCQyznVzxoPUcmtZNQfEB/IyuERZBs5GQMaXU2OEHM/
dTEjJj8zT8LKGvzb3y/OKAxCMI2343QDtrGll0bHQrdRug9RW/ojbW40tNp1zvgB+Cqbzw7UyYNi
6A7aJL36OiW1Tl9fay2tdhJRmL0p5TgUccuTE98SpJ2Lk9hBGnnDATH79zQi9YkWcG2Na4l+K553
kErT5zJWn2JJ4u2Sy0DjVrrTiswOvZYweAFi9ABm4sUaxnirdOL9SP93enDf4WFQLkA+9egOOtGm
ujgnPJUOS758alrj81Aa+EzxgTxb3mre7OafTbfWBs0lwLm56c9eVw3PDTOdT3xaI9XK+RgCrPD5
XDtd3XIHauFDV2a3oxS33o6+43Koyz/y3ubYk/lvFm0x+8Sbm1PqKt61+qv12uw517OfhnBDLMLV
42uCE5TZn+rxAugjy2d7PkaG82niYCYsC3Y8wb22HRc+P4OAnj4J65nA/LCNhrg/2mI4uXOg5bJ/
FqJ/9zrfOnQ2BqZGzg+QRYYzkFNxcrP8irs9BRFMGt0lWHJ3repRDI0VFm31XOcs6JrXZRhJGqcL
KfJFcc+dl+jJqTFMD21C3r3Fg6LRBth5gxGWudFvbIgOu1UBODiLti1jth8EmZetr3fxD1d7arq5
Z4dO4rZxmyuRRJp7KMIO+qkQIJSk2tvJqZ7lIbP5EYxlexFaunDCq0nHN0PI8rAI7ZlXWyjAA2w1
+WHfKS1kWE8ea7xO2zm2DdYs7cVRLivsub3MmLG3rnOCnPwj7UDZA1nDT2gm1wGOmuoItUs8Ljc/
K95drosA3pC2H1lvYuDWQhRY2kOt0kcuMLoD6y0qsAq24Z7m+GRMx03TfYi2f4UBUPyocE+H6eR8
Ybqob6rk0llXLvSO5+173eMQmuT8nU7MHFG5QaxvvrqOs8tQie1U6tolp5nsgO/U2ZSyY1LIzzW2
5uso3XEvZ+ixSrc/SgLAF65/VALTOSU4HqoCF0k1pszjMT7lfNCja8WRyKakWlKxdSAuvdxqT7tk
qhWAPPDxq6Lt94S3S0zAJYhcw3WDctQ4oA7Eak03pvp5BaDGZs8ZzVfM6KO16ybJEmOa63PmVfFp
/be8WqaL4dkcPJuCVuomekCP9Ta9YRZbCcyX04RNrSMLo62wQHNBSmEYZHan7nAIxqUaz3jrow2m
cx7ypfExJSPkw8KLj6irflBI7pYJt0iuJIJ0c18cQOvssyJyN1I3Znyo+KgGlIHerQaixphfO3bp
lx6uRcQ87zBGXPK4/mYQoB16lPNpmfFIYEy8ediA1iZqnznOSg+Lz0EjylkuKhFH2zz3VJh2/hP5
QwDvZvE2qRZ1f8AFoWDwBqVeONeuwPQPS6DmzWArgCSCzGyIkLIxQVO4Hx1qycwc2e7OsYxPe9bF
XcHWuDsRjTydNC/U0Yetwnvc5cjCdiLvPVZJbjCkIBrbBGU8wn20PArX55LVGDDP6pLNgHfYyqiw
qKc/ys7jsz9iGBaUKweq7+UFEcHDdUHNpsr1+ESqhBOEauODYbJqofYOGrZY9yhcJGFkczefV6sJ
/0tCZJ8TZcH0ELmsU2h0PptuAtPcnMVuGKJQ0CnjQUc82MQIQteTVyAg3iED0b2JhDXv+yXOA2vh
xAnkYteqpNrbrH3vqbrVUXQ3iMe+ZkKAp4DB71aZOvjRmQxCs1vKeA4nEVYu8f9hTPY1RrKI1OWV
YM+rhas8RTa7D+TSNm6X6TcXCgv1oQdL+NmDmqYtmaWV9sPCETzdRq9sJAQ4KZUv/UPR+4dST6Zj
reSOScM5q7l1zlky/ZmycflRIBDkw/IFfcJ6geXyp5b6geT4crPLFbW0jA8uT+Qjnu09UaocAifZ
jlTTaL3nY+LauXsgBvqS0F56NYthV66nt4zD+blhJagapznGnTmfRg8vAb0TPL8x1d3a1q43ptu0
cCWmEn2D40TWUR/WTiRyRvs+mtRvYizZ9UNEv11qaWuM6AgypSNX622SGIGk1Vtvi5g5UvX0iGyW
HctOvsZtk+5j0NFlicVFc9SXMruCGBWd7Xan7ZXbBLUeq2NXVm6gUHzvKS5mIei+I55c7PI2Hg+K
loYQAXU345j/QT0qz/PhtSda8WaA23bSricOIYoXV5LhdzToqjWuqoNmfnRqnvYzRS68APaTXdQc
8pT7QWdykcniNDuzeaF943uwaICzLC8OHXedp6J2OOicrYORm64lZvOhSHKel0oGiV7mF/gZAaqD
PLoiyTZKAQzs087eEahaSxnIXSuyy6i/VwSTI1GQd1tExq7rCe3+vWDbDGXJdX+QhKy3Ey1hm4Fr
TMZHu7TgSg++v/cS5NWZhdostTMTpX2LAclt6+rHPOcUSS6PCJ0/adb4IKR2bkOICuO+UpeWRSQ/
hJfK8h8mXRytmHW949Sb2jcooOr3Yx8hjSiPOQpXA8bdwNGHsEuqJyWmkro4tDFJUcecfBjdQttc
UTCf19+VvHoWA5u/HnSywRq5TXctwx4pdUvLvdX83AQgU+IqzxHFcNDXhsovuUwZL1xuv+RBhy11
wsWBI+ifUsN2K1MFvC5rnrw+Spm1t3WnOi5gcaDucT7lmv/emEm/j/qaLLjFk5dkSmsRAHHITR2I
hxwbSnfus9Y8U3SMvYQ1kcuMfJRQcTjWNBdRnlKCEOfCGTjaI4Zj2LKoR1F1gpIE/7BM9GbP9Tu4
zjkvmwdy+UEU27B4xUxhXlPyMPDER5n5bdj5t76h57aW2pGYtrmdYjpChWVHAS5i92QKm2hK6tBK
ueRncnDcroz+gfeRRbREfYyGn3NuI63DLQt8gEhnonhGCCOANvHGWq4xnTT73muSx6lWTGGWC4Gn
sPV9wUfGhYv7yy8NylFl9aZHPeLLodXi/lfvuNeh8b1LpstjjJvyUFXme1ShgfSC4i5nEcBoY9jC
I1rCOGfdiW4KsrkSSclyqHC27Omh053xKWqrk+jmeFMomp8Ts9xlWVPQ0pvh0fHGd73sbDKA1OHW
1I7mqftqGPHPMa3qQDkZOwkCf6n2bcfLTQANOubWZ9Z/lYjbnRWdU5uSxbYc90vFOD1T/Qfeqrjo
ryNHQo8gz6hitQOVHgwCm2ATU56J5vXLUj2E/L+Em8Z8WnlzVRHrmwHQFbZcMnSmVR405d/z37PU
i5PlDx/ealiTzTOwJzyjDmq7bgha5KRDJieBOezg4pl9kA2WYCBz022XW+GoMSxllrOZZXbRyo78
kqMfhnJvxWgtVUuk3lk+WYeF9qS1h4w7tfLxPVhT9FB0zYNLk0DU0N9pOL96eGM7o9G+eif6mE3q
GIWmPNouubqm5EmpOGWS1N+zGDlVi9PTbLRPtKE+Oda0bUpMrB626b+UA+JTMBWSfbbg7kJ0CTyr
/wFpg1UjiTPOO+O4McvxseWIafTEJQH/61uzxNJu9v69F9prOXtfMrJ29dqxtlhg312T4Tz3qPHo
zuU0pcd8UetOtv0zogWR13I+i4baFfl7cIazvdiU3FknzZ8+/Mzlp5Ok70NcPKXcBrFnlxs6R5jr
B+b+9S8vzXk7RBX3HX98cvBuY84wWG+mI+ocrv6uaPDTNzMajieNXU6c+0httUB5NLm5+t4BBbW7
W0bmhkAmEH0bKGn1UBQgkjmqd/QLJ71phezDMK2L/jyw7Qx1y/jhW5dFX8RtrIc/YxN7O0codbat
yAJ3kN3IfHahxhYC64VhvvW6dUQlE09J++wRan2MojEwzBav3YTZAZPadXXoYydcl0dwLnAYc93G
6cWdjeTSTjqBhmS/xLV2MVY+4ATP6qZjX3ge17662n+JvTHUiUL8JAjwvpKsukKgwW9bml/PWJ4N
uoLgKp8xdvwWjmEdNLsxT7Wsfnh4Y7dNo9Jdb0b6jfzRyTGb8jHCVD21tUnCx9afYo/8k5vQkpzW
QdUP8xP8fKfKgYnbxZNpOc+F4w+kedaTIQtBKy39C1XZ8PgTt8R4QdxYds5PvcKOEFvNuI0gZAXW
VCE9+BHmYYoE1+fyEBa6RW1GhFXasHtiSCxnThGydYjV7hDBEdFmr3igXUVHrHJZieSy3Ne84BOd
DzvD8gQTSs4MNGagDgvL551ocbi7zkPZpSQ8YPsFlub9mSEKUThRTwcKwrigrfjCOd47FWCGKTeN
rq3j6Dh7mPfi0bBY4YIDyvCtPDDHyLWmKK/tnm5O0FLtrkYcfaGilUhYBAVDY0u7qYbO4i7Uo1cO
yRw2sniQ46IelLJ3/TQZ99LIEMl0l1pNbGe/7fpTI9q6MYBpcm9qkWJKOmwBzMivCCsO36Qpj1M8
HBeLTXy0FnWVPONeacTkYJpQI4/uru+dpPFfmGFd3W7Z+YMfFx6BwirrsTEi420HkgsXEtK8nqyl
zhDYdpRa6WOMzf0ZuPt1RKs7dbV/GadJ3un04fieyVcQvRCX5MPcKElRZNyHhOzvwJtcHCy8FxRq
0ianWe0TrpyJME++HnmFCOj9gTCpeqLAoqlPc5abQBjo4JU5RoVWzcvRQa3e9awTt3Wv24dBh18p
KjFdETIe62Eur73HQc7nDpHP/C1VNZ2sKCYEYeqHrFSvpkjlRdCau83wU51gjeFipcTMTWo+y4iD
2Jfc0HQHeSvKr54neFzG5pUhBy99PTpIwUZ1Suzsny9T2xFbXSclis3CQRnyOkSHpIyOOj4Gsmna
qSmH9nFxDrlh69e/X9x6Dsj6GWfKzYICmhEZxidnqhL+4IJb6HCUzlgc8WHNb+uwQococxINqjuz
hhjojF8yJzJTHmHyD3fudRSPpPlp0BThQqbjF2NEnkn8BovGrKf7xtNQpTL/pcr94jD28TnTC//C
p7dEDB3HbZZ75cnRcZKXRXsrM/QEJQZBTExszRY+AAeO6r4I69y6nJ8p2TO2NcmNTWvmE/HH2nxi
UqPKF+YoRz1u22z5KJgxZjL+tfwlcd9fFGmuEJB2sa+impJbvFnzIrPrhNiWak75PIyktoGhwvtq
qENv83TfkhrnTjZgJsveXZisD+NcZq/D9m1s71UZFydt0OAVduCuWFS6Zl48FCMXSmvG+zYVT+Sw
/Re/zqAjaNEnWaKgm8v4E6fMi07zwMskXJdZleM4VIBXCg3f2wrhn902nA8Wz22Rlg9Za+h7DWPR
1iw07CI6bgA7FhG87nr8gYPIClsJhWGIYSx2I45A9g4267BU7iqtzrfExrobgBJOL5OpPfQIM4HO
9Xzq65SIyaDdValHIbyUXzRrh5YxprSXdtpbPHD8n+IV5xyJc6s8AvOD194WhZVxMVhB+gVDnjRN
sogNwYAlMvZQJKj9KdpTOxF+Up17LoW7b8aRXcNg/M7Ino8dddWGefBrp2fzq1AXrW4NIxaYSyjl
wyMVjt5NdeU3tKJ94bWkPN3yk+PhvauniSafqaF10afajbmUjWcWClO+o/1xFLfkD2tV3r0pPeFQ
wcqpmaSCiGT2MadFeC0XWXwQOt74KXo20FaUoGnfx9Ba2sHUnskJ9vwg5cgC4i0HiHVJK/9uZUQD
RvcInc781Tpof4Pevc+1N501WtIeuKiLHSSGBDsJPk24mTKe8u3/rj36/1fkCv55ij4dnavC4RcA
x+CY//du6sv7F+iVf+eu/F//gH9M1Tp8ag+7Mh7Fv/ZpEg3/aap2jX/ZhB1Wt77FL9amln9I/6b7
rzVtYWGs9ni/bZ/f84+t2jRwYrueJdA4fNO2Ia7/DxAsghf3X2zVGk9SF7QQsWj++7/Zqa28qzKR
dXR/jzx9e/72LPXK3Hywy9ak9kk4PJyWVo13VyuB/vJ/P8y6Np/YPiefypfDHjPi3AUmvH2eH6XH
SMMNsL0w2hdfilwLR1VrKg9csAMaL0SCP3rmu6+FSttHPD/WFLgpRd4sSJYqYW5EVlkVkJgDJ/2C
6UbYJqrcpqEDrWIytzmPG7Z5aiMV7SdMoIelyfsv1xn9nFtCx50/G/U/s0zaQ23mg3VjQC1bwKQm
oQZY0t2+UNbYsRKdJ38v8bCsOamydYJeibQ+CTd1frilXzN72WxZJvAMSAqTYK2gazTD5xUjN6c3
gb0tSqv4AQS1urh2nH016UK1qw/BTG1Ni23sFndEIakz6NwfpLfY4dkEJT5TW+MZQK/UKWcCeFFx
bwW1lxhP0Pf0Z4sV56PmlvGdGGmJLQTQQYu4HyDV4ZPRqQ9xknz2Dy6NK99zZdcg9CMmAVHGJFP6
pug3sdHLT73PBT3aUZcb+9xwBuQH9mBnDEvmd+nh10zzTG5tOqOQiMeC25inafWnkbX6WxH3nBKr
sVintpzWWkqw4heFu3jYgAjJHnn5yWMzDvUv+GeISfSqNTSftZgfAGCPL3IGLtViRTjWfiJXo6Or
v3i9kPPGd+o524210b3NETJuKsY6VEWfbz19sPe4FqYznsL2nksvachi48ffSlNoYEyz7pKWsiEO
2agudIyi3KGfY30Clz4ZUBKq5JfPYf6XrJaVeoKOuk2o+uTsZUavcUG5oj1UjHEtSUPa4zvNwxfa
e1cU4f/g7cx621ayPP5VgnmYp+aA+4LGNNBabNmybFm2E8cvBGMr3Lfizk8/PyrWRZSbm76IjXGe
IsvFYpFVdeqc/2KS6S5bAjgjiwcd/Rli4GsTqvzNgHWCy8YaZT3wWCF1s9CsJHndjRO1MB3KXF9G
bSZx0tNHa6+LnuwJIszwcds0MlBwLNVEAfSYgsurDVE8jbiCrWO46Su8E/vsRu2wjkEfFjwVQ5Wk
Halwo7CoFKMwjE6hz1kZ4QJ6W7GUIAxjqyMOoYwnOWBHo9qRVpr7NYwKC+hForp7au/F9ZiEaIXY
keabmxJUaUX+GI/yVRFY/QOSHRrv15Bh3hMXzT7hsNafB0FI7g83d3emJH3TAvTHXWYVpG4irQwI
O9eKFGJr3jaNw4nVTUFH533vOZHkcJRzjYtWV9DEgZm8ibLRuRpjsF+lSvlMSSz3rJ00uns/JrHZ
yzihI2KDWpNmdWscWMMFrEBwcsCB51GrP4cIsWZpuQ16dDGCHHv53Onz68kJacNy5sP/GDxuBtAV
Npr+i+QqhxxYsiiLkJCmBOagy7UOlIw+JUqy1TIVbXoM4aSZYrUbJJ2DJ99S6/M8NT53Dd6DsYCB
DgwX1ip0qXmCVCfA8pJsetWUKBC1GckQC0B2XcbLVI77s0TSLwtg6jeGTnYwDjCJKg3kFXUlv6GS
P6nydJ9jcJ0gWAv9LA8B4A8qIHO10NcQnzaw+FZ2EOdzuKhUlcwWawCjj/eEdICuYvyXpzlqocc6
7zgMzxtJ2zm2C/jA7qurFFjjXBNSCtbC3GoahkmKiQd2WI1rjpCAcjPDjiDVGzkl4KDaVOhwL3TV
RI+k7rqL1Cz78yKotGUHKXwmwG6te81VFmJUtItcTXUiHYR7lgjLfm2q8UFowCfirqd8oN8oNvj+
Rr8cJ/UscwCaE9rbLmxw1OX4n7X7PiJkqlHRaMD1FIN9awHEAYDpz3q1eERy+oX8wLWJUNFg97i2
Gsqqr4LL1g3uW0didUAQMomQihRnroGGCtE74LXQeVQDddPaWbk0mEC13d8qJB5ho6wUmAsuuv9d
uBLwXmKomBjdyg6WICx6MlasJYurDamwsXZl6Tx2Q3pGuPsUW4SaTEdUZcVH8iUb3emXPgBXpjt+
uQBaUGeBep3FK98PF0LZuebHAn2nprfPoT704DQVUhTmixJvQrMEaAzJo2jqy4qBJVm9oBJ3yWkR
+YCOmldrs7/qytrIR7wcs6XkB/EKDI01iwPnCZKRc8GdG9bkoSD5N2GKfx8M96BYR2Z8G1TX6bD2
c38uCXXedOeUwm5ix37EEaXGveAJSwNU/krEaQTlrR1b9G0usp3oyhXyaik6XCncgS7sF4kl1jk4
T5TjAzDwVEpcclfEAs1XkF33ChDq3nhKLBDJhQhRyNY7DrZYYk3QGOXG0tkYzYL7S0f4HRCkYDSk
+XQennZzqOskWRXcJw3E6Ju6kxZaiXIHNYtu3glMDNxKUMGyXQ6ikBOezUCGwIi6ydwewFaAL2w2
hk4p2u2wAQpNP7+wZOmFdQefVwlPbKl1/BlP70vG4Qh9hGbZG/JQzuKuKB4r4OKASXQHYkmtV42n
1vIAPKqWNo0V+BunMiBIUbyLnqpC9F+QRya+R9no3GBs8FN0+3WgZ+Wn1lERKIJH1F74eZM95nlg
kd4rOJF0SXOHNXpGCbpux0vNRkyRgwba5aZCXZ0gyI6eolCXSeY66OijCZN8Quk2ulfiMeIGoNyD
j0YoAmkFtcIKOtRGGSqPQKBxwQsTCFzfBbVQEQAtRo2rfG6KEpSupTTdYxTjMXChyQoWOWwZI5xz
pce+LQ5S8Bx213Z7N4nyL4mhmfc1uf2Gx5AzJ+1WVJ8UJGsfjbLrgNyqQ/yCgkYantmRJXZlgmAt
mMZBehwdHGDP+mk7gzoYYaquRPFuVLU6vA0w2x3nadEXOgWsCQMF3puNK0/yfOcrgT08RKk8cEjD
10S7KaiObchmGZ8heSX6whIxYE90JjZBHlef+8APvpZqWmxs18l3zTjE8EhTa+GrCss4Snb2Obpa
UTBPfF4ydyDvOPczK1zpGZlFEDOO1czlSKXmRuaz1Bey5cTlKrLz8Kx3Qh0UXqmhfUO/BOI+4Dvv
yH0XE2HPPyMbxzUT8u2oY2grudCCc11IU8HNMvcDy9tXrc+UKygTiTuLbK3yz5zcGbF1jbqHVOi+
D2yrLW+Bx0OOF01rdOeNqhhXpk9ufM6mn1IKyXpiHUwfcDGXe1tGEBec8cVY17BYlM6Xb7XKVD/Z
UecSSnTW2MwipNq2aL4nT1kVkh5sdWM8R6nIJmtiMzmysZG/OrFdYUENLy+DoEdhQA1gIAXuedw0
w9OA7/zO8QVZJd4l80LTLfcx9MFmzjuKszeFb44XSDIaI4dcPUbMOjPOVCawF4B+22lhKMQCdgFL
vw/GYKZobbgbrC4AuC+50l7pUS+ek32UOHXjp4B04tBqNwKp3ZsaX4DPJIGwWvXVuNiMPIh1EzR2
OXkKZDdZWKm3FVmKekaxo70zjcG/09PE3nX2gEogKCseqhJWW0ov/YpyGB6REubI5/7YRNJiIIRb
5x2QMQCe4TlmAWAnnDJ4VDApQD8KPe2ngSQWRxZK6JSazGclrHH36nVD3rcxxKEqiJ3bUq2q5x4x
vq1Z4/AsKRVngXgUFftLTPFfAWfmm0Z45+SonQ3qKB6QZrGeoBZGA2nhpH8w9ZBZY3Spv3eDMsAe
TKIK2hRWOk8TqBrZRDnoipoUKd43zecWlN8EPrDvJF1D9h+zF/9zWgw6E7ZA0gxZNelJSsuwneVS
k18XTmSeBzZ6/dSWIXgiHbRIQGqwYoeGeW351fAFMCcoERuQgUHvDQQcWmHX987QpSUIdaLqBUoR
tjpjnAfgqsI+swaj+zjqmDJaZZZ6jmo6E+8s6XcN1fGPhpZZO6oYk91Kqfnnjq92V4rvw4m1cCO5
DYVGDRQzLcJzpWkUNKLyHi5s0QQivLQieo6KOXJUF+3g+APWDnZPbmtwrftYapq72B+dGg2ajAjH
r8f8UrMsAjBq0QLBM/Ljd6FvsbTlOknJRYscSDC3qUBo80YtTQfzok587uoQH4q6xU1nLutuf4nY
g5bDmTKDi0rJHKwsERD1fAJgKryGreyAgJSIKdqN3sGZKdBbsVmdyPGUuw6gxhOqS91O1cKKt8kI
rvRYy3W4JyVwjcqoMqghRod0oIVqCGVyor87BNpV3zMKEGULReIgv7VJErlncI30lYVOeb6IkU8C
m9iiErXI26QGuhhWxElIhCPp17UjBu9AYsfz0aE8NQtiO/zakfrF5dFv3YemadQvAm/Zfcuf1ate
hHilCmrsrPmoDuCdHkXFMpSCZFNTWrqqamd4kEpTGOj7dP02m+ok61qu5I2GxDaxaq+oS4J8lbK7
WbkefkbqTs5wCV1yyHCkueA0lCx7TM9JGvp6vES7tJ1AP9zQbGxLxIUUHbku1E4diMeRnHvAfAt1
i/B1sozVYHhoEnBYmquDKc+KHH6iDEgCz1VB+OJCidhOZONlRhjjLgazspS5AEYozZNqMKia+7UI
8DEeMU1hJ6UbCoHoRxeckkB3pOyvc5R8dvGosgAjLoUgo5r0YMpHtbspqQ2Q+QON4g0+vvTsgO6l
EwtwOhlCdMQ9QI0SBMJAIALG/tjmgu8TvQXbynB1aeFKqdVv8EKU7lupBf9qBFRDkSiikHRea7SW
8+Y9D4nT1Oz2ir9jFwQiphGpriNOaEtFr+0XfezKK9QZcYouRe6lY9RcyTHZbI5g2vApi7TkzMdn
4pLlSn4sij4GPGdMtN5J6BJncU59VPMA+LcUvQBchtCI4mZnoo+xdnN/2AhNJQ0rtTl4T6qaYGhG
2J7kaggVKCSv/Uxpln5lZ6i+2c65HPJrXNGqZV/F4omn7HqYqZMrDZJQP3MauXvwq9y69eFz97MI
0sI6SXQL+k/vboegVj6HVjNuXaVOSYpDiIHHbYstKQ/7wjQL5C4HVbsE7ay6M8DTBoYIsvqphMmL
R4VZgJkrQe5cJKWk38gtCNq5BUoPA8kWDjcmLyNiNJ2zCqXKX8a4zlebWBmLaXE1luroZyt2G32T
85IuksGWxdzHzgB/szH6ZNZxs0es0j4j9jG36CLpd2xH2tkoGcN9XhmceMwcrVU/Mtv7Uip8Dva2
ql6oo5oLKgQhmlZKZD9GBCxPNmhEpjz59hBQsZxeZ+ymlxoZjG3LYUrMSgyg4A6ZcrwxJK3hJBFo
1xAXEelzsyi6EUnJqmfIKUL8cmNduKkPBtwF1nKnUYT5GERSh7uXbzyb8lBvkTJUvpZVUJ0JByU8
+HrA2XiGpbaUOl35VFAEgYYvyxi5GYXeUNYF7aP5VnFrANm5SDLcCFyCtlXsSP0FQRO1jlEf15KM
GSTWFHJC9JIbGztFmWvMGZmZYOeBopSpzjaU6+TOBUB8D8+YMt7QwEGZFUEHZSyGOQfZkapUjlnT
PE46kP08QQC0JkQPamHqV8sS2nRmhfC7sIxyBNjZWx/jBtpmG8d2tkt6vftosj3WCOCVyOCGSmY8
xUjNzP8xit7xEaRJkKYag0WrYD+2iBtW+0nFk3MvpemHUlB5XGC2Q33+/zcH/gaJkFcZkwVGiEuo
YEQrzV4Mu30FuK86Znmn327zMKvv89/70q8benVg/Obf+MxJpp564Id59n2+W5mUgk4S5IcuHfr7
qxYSj9tqXjB3VMljG6oBnIG0d0I16/Vzy/kfcvCmbaAMfvjh11zou6H5q5v/9X19G8Vff+ek595L
GmaLsKpF+Fyf3Ltj2j+WB/7i7n9o47u710j924plII1y+CH7/v0g2Kiq2I6JFhJGlPx8G+2/NQh/
40t/vEsIcyUvh7co3Fc/e9n+6gvHcfzz71/H8OIFJ01ekpMvTi/Vt2vvD6/39P9/nYzR4Tl/98vj
cz9c5/XPX2/wz5c+udbxro4frsK98MRzMBx+Mbx285vR6L+zl0B4H7bCe9lXJ3UdxTAndZw/evu/
/3XS3e/mwC/bF03mPQde8rNLqOhWvcMlqspLj81Mgz/VdY7//zaZf6fnCAp74tjM1Cw6TRSQ3jog
K08MP/q64tSK/8WbWw7TvxxpBZtPdLPeeolLL02bD//tpcU/P6y9KkjDkxGiKDVN17deZe2JjJU+
9o5NHWaUCXHk+MHvP9U1UyH5oWEU6d7e8JUXV4H30u33xbGxQ7ctlszjB7/f7Y33Egw/n6bfluS3
jvnNS0j3jx09zCIduavjB7/f823z0jwHeyGGY1uHxk1tMux+a6+hDUTel2M73xpGE+n4we/3eudF
HhYG3snOr1rqwT7njUviXRjH4cmCpcm28Q7v9r0HVvzDtffSHAdgGhEN4VMCibcO9cF15WeLOPi+
ySblre1/2lf1h9ke0+vk2Nih96aivEPvNx6LOQtWLU7ecV2x1XdYec+xYBTeSaRk8Rqq2jvsF+f5
SY+ndhE6PA7R77/hbPxe6mUfvOzlw3X4nH/xxIeLCtfxl+rY+DT+2D0pqLcdP3rD9X4VCCgy/wCD
vP0ym3DMxWk4MDVu4QP09sbvRVg0p2/Qa+PvMHsX3guB2OFxeHh3fVh57T4Jj52ensXhWpr1Dg/j
mitMj/qH1lH2n6QF3zqVNx4kj+Y0MjiYj03Qojc3vveJJr3hZFYwMlPf3yGYXOzJHh57+TroNK2/
w4xb/DHfFuHJCv2t9/o77Ifz/+T89satax4EXl2j5u6J07PCqxDnOzzfv+Hu9cab+I+CoG9s/37P
1PJ/jPFNwGwgtN5h8v5dCN4vb+NnJ8k/Ug1/Pl8eUwg/+7PTw/P0jedk74l//R8AAAD//w==</cx:binary>
              </cx:geoCache>
            </cx:geography>
          </cx:layoutPr>
          <cx:valueColors>
            <cx:maxColor>
              <a:srgbClr val="C00000"/>
            </cx:maxColor>
          </cx:valueColors>
        </cx:series>
      </cx:plotAreaRegion>
    </cx:plotArea>
  </cx:chart>
  <cx:spPr>
    <a:ln>
      <a:solidFill>
        <a:schemeClr val="bg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164EEF44-2EC6-403F-8365-EDA84E04169F}">
          <cx:spPr>
            <a:ln>
              <a:solidFill>
                <a:schemeClr val="bg1"/>
              </a:solidFill>
            </a:ln>
            <a:effectLst>
              <a:outerShdw dist="723900" dir="5340000" sx="1000" sy="1000" algn="ctr" rotWithShape="0">
                <a:srgbClr val="000000">
                  <a:alpha val="12000"/>
                </a:srgbClr>
              </a:outerShdw>
            </a:effectLst>
          </cx:spPr>
          <cx:dataLabels>
            <cx:txPr>
              <a:bodyPr spcFirstLastPara="1" vertOverflow="ellipsis" horzOverflow="overflow" wrap="square" lIns="0" tIns="0" rIns="0" bIns="0" anchor="ctr" anchorCtr="1"/>
              <a:lstStyle/>
              <a:p>
                <a:pPr algn="ctr" rtl="0">
                  <a:defRPr sz="900" baseline="0">
                    <a:solidFill>
                      <a:schemeClr val="bg1"/>
                    </a:solidFill>
                  </a:defRPr>
                </a:pPr>
                <a:endParaRPr lang="en-US" sz="900" b="0" i="0" u="none" strike="noStrike" baseline="0">
                  <a:solidFill>
                    <a:schemeClr val="bg1"/>
                  </a:solidFill>
                  <a:latin typeface="Rockwell" panose="02060603020205020403"/>
                </a:endParaRPr>
              </a:p>
            </cx:txPr>
            <cx:visibility seriesName="0" categoryName="0" value="1"/>
          </cx:dataLabels>
          <cx:dataId val="0"/>
          <cx:layoutPr>
            <cx:regionLabelLayout val="bestFitOnly"/>
            <cx:geography viewedRegionType="countryRegion" cultureLanguage="en-US" cultureRegion="IN" attribution="Powered by Bing">
              <cx:geoCache provider="{E9337A44-BEBE-4D9F-B70C-5C5E7DAFC167}">
                <cx:binary>tHtZc9w4tuZfqfDz0EUsJMCO7vsAMpOZ2mXL6wtDJcvgToAgSAK/fk66qqvlbKc0VxGjB1tKJgGc
5Ts7/vmw/uOhfbwff1u7tjf/eFj/9aacJvWP3383D+Vjd2/edtXDOJjh+/T2Yeh+H75/rx4ef/82
3i9VL3/HIaK/P5T34/S4vvmff8Jq8nG4GB7up2rob+3j6N49GttO5plnv3z02/23ruqzykxj9TCh
f735ME1wypvx/tujKd/89thP1eTunHr815ufvvrmt9+PF/yvzX9r4XyT/Qbv4vhtgkkUIxT++YPe
/NYOvfzrMQ/fRnFMIsxJ8uOH/Hvrq/sOXv9/PtWPM91/+zY+GgO0/fj/v17/iRB4evPmt4fB9tOB
ixIY+q83+/5bdf/mt8oM6Z8P0uFAxf7qB9m//8z///nn0QfAiKNPnojomGsvPTpxtKeC+enw/1vB
4LfA9giFNPpJIix5S2IScxDZnwKDx3/u+adE/uLQ6WP8WhJ/vfbTif8/s/u0KP5W2Ox+ut/80PQn
0nj+6b/FePTqc4D5k1f7b/96g0IUMpzET2R1WOcnBl9Wfhjvu39z/efXHu/N9K83CXlLCTtIiEQo
ijGIaHn88QC/xQywRBljnOCQANr6YZxKACKFd2J+kCkJI8Qi/uY3M9gfj9DbhMZxlIScI3g3jv82
NTdD6+TQ/82Sv/7+rbfdzVD1kwGaEIGl1J9fPJyW8YjymBCCk4jGcERM4fnD/TswaIfv/x+SyGBA
QzHvaEM+qjj8iCu77hO/7Be6jmlsSykYQkPWvZsSatLSV2cVnyJhiuAurLsubfymLadeyHU+L5I+
Et0S7odx/bo43W+sKz/5Bn/RJmK7LtmiZHUZYjEWTeyu9comgSd/WVPbZRK1N0HYhWfBlIQiMRXe
FiUi2YSiNa0XqUXRr+Fe2oe6GC+6KEBCVvOSypFvl7kVI8oaFcGhozKAlzQ8rb7qmFV5V6FsIfFl
15a3uKH7ZiqpqEn4EFe1wGP1Rc3ECsqWKq3MyEToBrEaPqVt3PWim4pVhGVdiKBmQV4uq+htc7HS
+isp1s8ezZNoDZvF4motxtChLOzGTQLc3tigf6C+nYTlxbLzjP+ho/WiSWyTdl3pz5OoFkU4q+2C
lz6LFnIdt8UjQ+Xeheamc3eNw1GGi6TJyuhDPQ2TKPGE0pgFfYobMUydCAvcZFiqD3NDvqEQTlMt
VmiNv051goQxYyXYNTFab+IxoqIbkzRxqBELH9c0CPUH245pF7CPYZiUGdfJNzSNoomWMg1jJ+HL
65Xp3W5GJhFUB+ddTL4slfqU1OGXmiInOh1VabFcEtadLyx+V/LxQhpziwr2LqqnbXwfGr+hRJHc
rcO5HuyQTeFc5UuML+zgUDr77tw09LZY5zmfx/el65xY7PTJh80Zoe2jbozblGUrZj926drrB7kk
UzbQRUxj0KShGz/jhJ4bWw5C2kFEthRTrG51Un5TlWbpOvlBzAX6NLM1Kz3fJM7XWagZF2G1btZg
Cm/nMbyWUbWdpjXKpgibdAqnNnOjkpmv5gddr9c8MWpbdW7btqQWfpGhGDwdMjdwlAZtX+18mVyg
dhqEIgUTuGtEWXeCRfRdsdYPY1EEOanxlYX/C1qM5zXAphoty+vQnnFmrtDYJ2JNuExt6KRQwQdS
2iEtyvF7T7TKqqi40Eu17df1qu8N3sjhfbfIrZvNbUudCNw5S6bPicGFkM10wdgCCmTGiyh2wvlh
U4/6VpJkFioZUzbj20aCllBM7kjcfSzDc+zCC0WLbkuSthSJq28M/xzMPsNjvyOo+lxVzSLGCE9b
S4cyrfRwi+baZjzBUgSDStvaZQvts37RoGqFurf9cFkkJRcMtx80k1dDA6qhEfdiiHVej8Sn82pY
Kr2pRFQMc9onkggNz7nc65mfNcX6wXXfK9d8W2jxR+vV9TC2j+VA3ttofi+7ehY989uEW58ufSeF
DeddgzlNa+5roXud0tl/HOV7QumyD0ZihKH1KtqVL1m53tY9itK5qM5wk5ypxsmMB5EoA19vO7Vm
Xdd8cc1QZZWqlGiW+HL5rqei31R+0ZuKJigtQ7ubOd7FhRnfDUG49224KxGCdwq97jx9jOcq9XHl
RR/Rq2CcL8LKtaJsxiGzpb5bzLQIndRflIy+t67feH25jL36w2/91GmRBF6wgW5LlOSkOw/KchUV
7z/YCDgfDlZukrIjeT3oLFqrDzWt38UewDMH+tJpdtE2hRPWiAW7j8tE733zxTTRtSNjm7ZLbTZt
mEXIvzugzoNtF3oKSuEw8iLpkRQFKb8Gen7XsTbcuErXgq4tYJWf0XrOkO3itIptLwYFKCSr7tPJ
Ffuhr95TSStRtaIf2u5sDuePzZIp3iowvSFK8YCa7YizAS3fFy83U4tRXgzK32AtuOzhIB0aN2ou
JjEwT4SbGg6/DYLbtd7Ey2izmBXfvGQ2W8uBC0nvJAMfFRirzmg/5oFKqJgq2mZl+XX0432J7FUy
kzK3iF3Zyje5loVQS9zu49pcJTFAcNZll9ZRu6EYxOTKEsxnXH8NFN9PHfCj5K3Z4kHd1SrYMl3c
tp6DUUr0u7hCeBuW+jP1SybH4XFZ5ibn8Xw1uPqeyVJvm77a+r4dRG9WsgmtvkvcovcqDq4H29xG
Zfl9topnvDxbXGIzxCOcaVqBzQo8ymiE1XmjW7FOmG1tE06CqVm4mkYibMgn5th+8mWfBhs3h2Ly
nmeg4o8sJlhUGq2C0UKLaIrTZpS3fFgCoSyu07llOe+mLaflllWLKFD/sR3bJpt0pwThywONxRBZ
LeII7EmPJypGH8Tgw9py61hItwFD47XCEblq+307+OjdUDNz2SL+USXRTTi36L3jbE5LPfvtvNb2
DCKi8zlp9B80HCOxsmxpEr6NVRtvuqQvRFlGAik+nXM6gwePF7VRge/O5JQAx2O0nK1xm+s6CHNF
GNqMmOKsQINMB6LWS5TsqVvwu2AJqjQsi2vCfZeO8xmiKcdb3QX+ppYLqFh9p6l7IIXTAlcJBjXu
r+ImjMU6Rt22LMtqs06ikd/RHIBw6kaYXq5CzQq+2+qtcjTY2XipN265jWfWPkjqsdAR3vqlsWcE
tzzltJghTEDthR5Ne/Hjt9rjaj+BQe093VtW+09B0Y/bcJjQFmsIzfpJ3/G5XVJbLMmOLeARE+P9
WcPbLkdqAlWgoAFJvVwlTlYX49i354qGSYr6YN0Ptjwvhmo90zPeRrp2WKh2PzlXZuA82o8r64p0
Xtp01aa7ioor60y1R3JNNlxjfC5959NpcV9A1/zVYAj7MAXurjKqzBEe510AUUK2KLtm+rNntrpk
UyjBIHfVWXOzxljdoKQes87j6YKE6jZ2dtz1TdG/76kNIbxYFfhPnsY9tnc6Uiq3Q+Iz0rTl+7Ig
W0OHTlQTl+9Gq6tbgvejYdP5j38iQ8lu7mIu6okp0UYDyTCYl1G7c41Gdg5WqRzN7dgTClxzNtOf
lnkYcyeauvwYD3IAf860sMrcwdtr6qLLpSZZx6U+W/B41o+e7loPMaJbvU7naLmKnFoF9xVENqbK
aLHckY5Eedf1jxGNqlzSSII3M1jMASabnvLcLMn3eQIiewyqqfS4HQArW6rL+9A/WltEuaLB17mp
leCkM1m1rEwg09N9HOA0bvHnsmqnPUlGUcbxXYXqux6CiRpsYbewPm/aEYvAgnnsWWxSC0F1aNgf
pmKjGEmz5LV29sJyZi8C284XQxUIGn+PrbycO5yGSHbpTOKvugi2xFsxmaHecFR9dw5CrcB1Aofl
lBLd2A1G7iJK7HnZ85ulmytRq7jcDKFOl9XkE05udQCet1viNKkScAtT9VGHRd7HK02xjyGAUHUq
KUTgKxkv0Zx0wnia83KwaQDfR40Sc5KIrrcyBW3+DkkLRPs03FLkd60Nb4umT+24XgyuzMN41WJC
ywc1rB+JwZeFq+0uQuOezM22Q6i8KEmzw7wt8xaFtbBeQvw2G4EhB8o0WMiLZbkiqpjPuybczbja
NRbdmSopU4gcZzHOfVpVfEsj+m1EfhsmdBfidRNRlqSLgawndoVgrLuYDHi2+opStF+WFlIN1byf
sYLYtL5xsNmYlF8KM1RCz+AgJ/1JruarBgsl8HlVWJLSEVQqNKDKhTvvtCkF8c1Hiau88v1Xrdhl
TPkW9e1XGh2ygnW8G/ogEXosd96Qhziwc0r64IMOkYjn8pyOlRGoaT6Ctb0bEcRZk4rBZ3TkU18g
4Xp2E6oEpzWLUuf7dBmC9zrsmpR1TBRRFYl2VOGmIzcLaVexFu07zvvP47TuK4hFehruJtP53EfV
xRzGdToU07qBSBxS40oUuo5Tk8x3zphPcYMf4mJ9nJpR+CqJhLUjEj1VJOVBkTWdS/ZWq03Tme7C
qTIbWH8WDIsXajIkq6smVcrOO7/EHyrI5LNWFUnaEETFKqM6gyDobtCLTwNdqFR1D3035DLkgfA2
SgNkhC7dKOLFQ2JX9WC4zE6P/sZLlNYkvptp+36dgi8rqpgY1yVDc9ntw2jeqwEUFlEGsQypUuub
b74JqHDjcg4R+l0DljMbfY9ElOCruh1S5/DnQX6IARvGfRiw69IDp2Nf3SwoSXkUPZRoeKQUZNg0
OF87CBDL+XNt6HiWSCmzqGuqTa2Gy4AzvAkR24X92gsLTDNiCHCbmRHPWQJuPxqaVoBigwkn+CJp
zZd48COEXU2c2nk6pLhdudU4tKnU7R98LQYR0j8oDi7mqD5Dpd1CztynJpBbBMZgHrauwrczrffc
xhAp9/WDkYekgPjPc3PjIpBsxU0h1lATMazBhWTkHHAIATIaH5hKpJhnuWFmTPHKITAePkcQA83e
XCBFlrQelhuH2XBJw2KfmFEKQhHNPSjGUMQyixGEHKx1d6iEOCpacZ1Nl76rrhvFo62yEXAS8v+2
ngEsDb+gTcUuXRC9r9s2FpQqsGjhsAPDaM4xa9PQxKm2xXQOWdve98Be5iMjJO+3hKnrseXnVVSG
gsd6H6yHILauMs68F5oX16ip8KZvRExAWq2zXpS2+IMkQZtJXINEXCzq0pE9wp/n1u2Suqz2UuJ7
DRYjsSKRVSkgOrVb5HqZMw1BZcTOIc+KhdX1h65023L52K1Rvy3QOG3Ljl1VxfylMetVzPVFJO0j
HvFtNTq6kcrekIqQK7vOm2Uao5wTSJj6ts5LWUCMNyKwVuYOHBTEU1oEBfhArEy1hSrMVQl01Evj
0mbpJ8hh2m2AiylNeP9tKpMPM8/jLpwzw9WSxeWsssuwFbRm6FxJZjKNiz9idTDGEdepmv1+5rBN
adcNeI5HXrN9kgxy4/vVipgOVMh6AmtrNGBCfl7L8IufY5+pcLwH5Si9b88JRM9pyLsQMrY1W8Ie
QpnucWDJ5Yplsl2SLGjms64ILzoX8RTZPswcbpuU+HCnSEl2g5TXlS+uJ91/g+KMBKWDXGtI0Ocy
qDfdAvSsfSu4gUQy1l8t1MdSnizbhK2QMnTlx3JuILYt3ZLOJdnXE2SGRRIuQo2BFcStgrDli+Tu
2sfNZSIV3+jmezuj87UfQWuISdJOB5VYKP4aTbpJe8gBMozxbVvHIRQmJojGgzInc/HHrG23aWgj
5pHsVNg24ml9+6ei38Og3FjJ8q8Ww99//s/dAJau+1Hw/s+Hhw7Ff/66/Hdr49lv5Y/DobRsjr90
qN/+vdZ/SuuHgunfdfajKuyfzZATJdpnH/5Uv/2pSv1TIRZBf+Lv/sd/lW5/qo3/KNwevv9XzZa9
pSFCKKKIUR7SOPl30Tbmb6FSSxPOaQhF06dFW8LehoyD0edQmeUkSqCS+lfRNn7L4pCSBCwzoyhO
Evy/KdoeKrL/qdgGGLaAOAKzQyX3SaU2wdUcm3Zlmykqwfh679ynEsfrn/2QP9shv6gJsxPLHz5/
sjwUNhu3rD3bjKZv5Zlp6wgJFo7m6zz6NRE9WooxndDEyvQJ43+xI5TAf0kQlNqf7ph0vuG2KSCz
G2dUX+M21C4tyWFf0kZs3D+/zSm+HbZ/QpiJIQpZZB9vSqcgZ1SV51aUHg9fn1//FOOOKugs0aGq
ExdvLFL0Mk4Cxt9NQQ9BseNTv+YB8/EoOqfVu+c3PEUQ6O1TghQP1cwOG84tWKyzAbyPTSmUPavN
8xscBPArTcM/b8ChlBVOlkQb3rqh/lBUJZlmESZNEWUj0Rz8GzVRu75/fjsUntgPOiE/EcQ6KD8Z
F22slLOGRJxDWQuaD7NL2uCLhZijzhxdVgyulQUXuAk5adNActxdPH+EUxQfTvZER1rpurmNlmiz
cBylZBy+l7Pba6hQZMsqL5/f5ITcDlbl6SYDgHXhboo2zhn2WY4j2zgStrvnVz9BQnxkHlpeV7Eh
Y7RpSFU9htDGvjCGQisDOr6DoFPvts9vdEpc8ZGlGIIlUrqMok0gi1IUa/wRRxMUbeOkS32ClbDS
yqyN7QyV7+VDM83Z8zufYuCB9CdSGqE2qRTW0WYaAu83IxprmakoIfKVGxyZCrxKxB246E0cSkhu
mqbpZLpGXVW8coMDZU8owLUL+sGoIO8Hx+KbaeA+eM8CGsoXbOoJYxQf2QbDQxsuawQAYgXNl6qE
clAwlw10aGo9psGylruy9uSF7U5J5MhSJENDW4tdkQ8BFNK2y4jUvFmrbpjz50V+wkfER6aB0KHg
iwpYPk0WT7s+HvoQoknUrhtVTcv6AnhObXOEfz3MuiBrx3OFG3/XjK681moab0w9lNevoiQ6Qv/S
rBwtYZTkOFirDUW6bM6ThYOzaCLerK8TyKFz/FTBSi5Vw5ni+QhdoH3Q+fA6kWhs/wwqTwYJJ+Qd
HUO/qFwIHIpzyzSGnmi90i+xH9QLjueEGKIjgNuZDYyHcZzPLYhhbRazAc8KoXqFrHolhw57P4Gg
rUjvWlfznJoZUurW8TUQJnSQIbxO0EcYb5Ig0sl6EIEeSbLVpa3DTcWVnc4aaA7qV/LqCOkMO2JQ
sMZ54Tp/iROvr4xLyKWbo/Z1IWF0hO4umZeothLAR1Fns0hCuf12NNBsPYcUMwnPoC2UsFuYSiDx
64K16AjvzAHLwjBi0AEGMeVl5NCU9WsbkBeQfsJNRkdIXyun4wmPLEeBJEwM2MZRphILNRDT4RkK
xxZKZC9sdsIa0yPMO1nLsFtA16JuVmwbWhssFy3G85wNklXoqolmFl5wNKH1y/Pad1j6F7EbPTIA
7SoLNvilyCELKdHVAF0H82CwL9Um8OMQ3zY1biXYOejrXYQ1VvizowmJbp/f/oSBoEcGwhUxhL9N
UOQdC2xW0hanS8xU9vzqp0IPemQgonlaK401tD1DIGbjUTFPGy7r1uUSqvnykwro0u2o5310tUIG
119CIsXrz7zBUfQCwE/ReGRBeF9HalgqmitWGJLGPnlU67roFwzUCQ2lR/ajHUmM3FqznJJqyaWD
FtLI2/5dwAcPhcHCvpC3nCLjyIBYNMa8riWFkqivv9ZcBzfF3MoXzNOp1Y9shyayr4OAJXnULmGd
WsQ7LyxUrMwrsXVkKUylXYTXkeeTWwq8p2zC+KNWhLpdX1kFDQofK/mgOm/wC5I5CPhX2DqyHWTp
W9CjMc5jXnRWeJYgJXwj9ePswDS+oF4ndiFHRsNT32gbQ3JQyrbZxFNXZr2SOCuhVPoCISeE82Mo
7IkPjKGY1dd69bmxcspxFc9QO4/Y9nmUnlr9yAbAKFwZrOAg8hpXXQrDSnVWuAG/TrHIkQmALAqm
bCqAAoZGC0xloU+9pOMrGXOQyRPGoFj1MMogfV6xwN8uc49JNsuAvhSen2LN4fMn65e1nRQZnc+D
okv2QUj0FvIB+krWHCGaqDlSUwOrTwWmKe3Am7mwKV7Qy1PGlxxBmvfY85mBXFFjMrLYHQnWy66T
n2nSvF95kAdNvGVqTXHH9s+r0gkHepiRfMqvOgzGcCkMCFvVX8IAmpTSrk60VMEsoJc6Tab2ha1O
we4I3H0RQfUZBUu+BNEjpLfNvKVTo/p8gnm2F1h4Qvz4CNpkZnNfN8WSEwD4u2SCniqiQ/NChnFw
8b8wT/jI9U89GL/Fx0uOKEz6AQC/Bk1zsShaQzul+GyGFnoPRf2Csp0QDT5COZq6toCJKpubKArE
MJIokx7vGgWDnMUA3We1ti8QdoptR5AHj180DSJTroe6QCnMnJmUlWtTZs9r2QnRH2Z0n2pZVEjT
BB7qTzC6ps6mOKZi7ob2POmb/gVvdYqEw+dPgA+FWxiLsDDtNlq5mPcFko28ULZvH19HwhH0G1TN
Ws7Qg14lDL61zt8xaLtB15jJV+ruEfqjOmgo5zCvotsSCrTGwjBLAt2s589/IujBR0Anqqa4qPm8
UX3wRa59KWaTXCtTn00qql9n3fERxBvlxyAw8V8kUKyxiOb4JRJOiBgdgzviheUlgoGeBaaX8WF1
82oGoSNwN+GsitbA6tobmCZR7kaq+MryBvpqMa5fEMMpGo5AXdKIDyEOoYZD8eNAer4paOBfx350
BOMGrt3wSsLi3PBu42npNnKJy7PnNeiEPUJHIF4nqHi1roGj43FHkxFa9xTmSCgMlin6ybDwr8ba
yRrIqY2OoNyVCvcDCe0GOhX5YsKrutE30Vr/URKyi6vuhWrxKXd7aE89NRnGj5MaysVuZIW2MGd+
wZtkF7Q6jZtgJ8dwU870tquiTBf0BfGfIu0I42ERjcSVwbRZrYP4oc55TQth1uqeNug9S9bt87I6
pWZHaNcmWWsI0u2mjhOYDKlhItSOmL1AxQlz/oOhT2wtI3UgqyCZNgMN4q0MYLyl94Zdgy1sX1C2
EwSER1hfLcU9NOls7hFcGBMwgdi0qV9LxrLnOXRCEuER3GHQL+msknMeNU69S8Yo3qqOgyyoRyIc
k+iyc7zLn9/sFDWHQzxhGKoKPA5rZ3NZmPYsqQ3KTFO7zfOrnxBHeAR7OxaKSBfZfErIVxOs56vp
KtHz4AVWnVr/8PmT06/G1R1MpU15VQZXYHW/kELeNqq7ff74JzxTeGDak+WTquoY6tmUQ+uzE+Vh
2H8eynczl2dJU5PX6Wx4BPa+McEIM+s2H6voUo8hjPHh+XqK10/PU3GKSUfIhk72ogzE6Bu47LLp
TfG+cugTjrrz55c/ZazCI0TzapEBhAgup4UPc7JCq7gpmkl4NLRwN6GuclaMh3G2abiEYQyZUTt2
L/DulISO3Pos4aJHAyvnLYSHV861fdYtCd4FMFu8hely+0KG8Ot9UHIEeqtbHLbFYHNa1ddN18xw
XQJoVTgWsU6+P8/JU5scAb/gcFFlhqsg+TIrJdDor7tOwfUdGJtty+pVnhglR4BP+phWKuimnKP6
MbYRXHaAm1g3z1Pwa1VDhxt0TwGDJzyN01iBNZmXK2TkNfHzOYwDv3vd8kdwh4mtpC7KxubhCHOU
eBg2xTJ8bTV/5fGP8E7h2ttSEVifB8tN0xfbpR7OEKYveI5T8j0C+rAUhZyInMD1BbdzqFe4GLZC
pgkzoCYk/QuQOAjyv1NBBAMnP8kAIaWYD3AA0eJ8PnUwdjUPHwqGMqn1lcX6hRjllKiPUB+UkHKM
A/CqgRkmX/gNJmZbdOXmeVH/2i+h5AjYVC2OrNDk2MB07m5c8DmNXpDCiYPzIygrB/cdYIbT5gRN
e2UGuJk4QURqXzCHJw7Oj0AMk9kwAmfh4Hh4HypoISePr+IIPwJuC4PzCm5TBhs08Htc6KsmYbvX
LX0EW6vnZnVLPOXO1OjOuwnntSUme371EwrJD4J44kU5DFrVYZtMOSqum5Lmw9Sec6xyFoa3GCbj
X7fLEXYlnmQANx2CDdjjW4/gMl4Y32vj4XJqqOESXfs6xeRHIAat17oNISaI/KJS6PYdLpWx5QXr
jE4x6wi93MxsotEcbNYtz9d9+ZlSARmx/DpOwl3Pm34zBFl7O34ohuylStspRBxBuYSrSP+Xs2tr
kpPl1r/IKhU83Wp32z3nzCSZJDdWJgdREQFF0V+/n36v5nPH6aq+S3VlRIG1WMBzAPtgHnKmyvvB
rX4EZc8BLC7ePh6areevYnnCPeI8i6Lfe0weK9xx7Aqnfq5YPF8Y+40GolVIa2NcXK+igZgHT7EU
b4Bt3Mdhct2y8P/QdzSYXQXi514D+m795o37/L6PgguP38gY0SqwvamKCLHekCcToQ9hFwCKTm14
Ifo2Fp1oFdusp8AhB8bZg8oxpK0xb9HSZQloAV5F+isH4Dww70LcJoaCrIUEEvkueNTAYc/DLoj1
wndSdf2lam9rnFcxLqeWgkOL2Cup/OlM4+sUdN/cgl8o97cevwrtkRBXhwRdJWiFW5HzkuxwlOPE
LMOF0dhqYhXemo0RTv8tdhQ+u9NL9KOupvtCxF8+jrStqbSK5LoF9S5ipM9nRe517VRgpcZV/vHD
t959Fcam1MC3gkSQV8G8A0fvFIfxnk/LBRzexruvIXI6cMRcgu+U+37gZ74mPxILHv9V775GyM3M
q3HwNPQ5ncdbxslNN3WPamwvhPBGkK1hcT6uOYEYdnTeTAX47+ENr93PHV4/U4Va9h9/w1Yjq0ju
gkkkI0UjKqlIViTyGMcl+B3tb0c0h4/b+O+E6R/VY3ge/HeRbKTfN8ybdB56Xd72AP8Gnj+ntA1+
k8m7A1cp2YmSgTztNtnEGOjornyhzqBywPIvbVI2plq4CvTJIci41GC4mP/YD8GzQ6PPfUK+fvyV
W49fBfowkZ7JsOvzwiF56Qf3VsqT2146vttYw8NVkI9F3IQ1pzqfhmof+ZaAU96Dca9N6sfVfR/o
C9lkK2RW4V4tFDRz2/R5wmTW0Pmhja+sksNVsE+O9jlwKzpn7RiYVEdhfa9CkB2n2scB4VXjsMbF
BQ1oTE0XoKPm4clBkuWMvjqy+fzx4ze6Zw2IswDCcnDCNTIK6F3t7A4ZcKrkQudvTKI1Hq70WYBa
xtc5p97rVNfPQO/vqSMvzNGtl19FO7NKNtplfR74FZ32ftMlQ1biCrm58P7nB/0j0oNVpFNWlrGJ
uc4X63yqWv8zV/LJii63wuw/HoCtLjp/27tkwqtA4UQATfTFeK/i8r4z9jiAbnfd41dhzOO5aNU4
61yT6Jc7ngU4Yn/45JVTdWFN2vqAVST70QjKX4UJaqYZlEHu3ZZK8hSY/ys/YRXBrS2cwfYMn0BL
nZLQfyyY+8h08vu6LlqF8aCpMTTBCCCh3o6zf9swkceFf90cWoPckqnkplalzkVTfQXa/Flp+RKO
5aNUl+4lNqbpGtSGS37toubWuYu7wKDh2LarOxu3d5OOr5uma+Aajl2HIpwclfdh/BqWIQinIueN
+nbVGKyBa4WlbVPKGksq+ipNVDmlZXBWd4Gk0nUtnKfvuzgbSA2WdZeovEnsF2uXT9pvPhkn+fLx
48/h+o9MsUaluS42hyJwVR7HHDRWVitEmu3al48f752j6V/PX8VxXSf1MtYzXl/JL0vUPulY3VdO
/0aUM+3dDhTfyDeZUCRI6yYyKU5svJSDLvnxC2x93yrKxzoIixbMyXxJtJ95PX0Yp/ISJHjr4asI
hwZU3AW2U3kZLGxgaURUJ//EydhcOM/aamAV4nTu3AS35iqfZT/I3POU6tOioOrSJc5GA2tQ2twY
E+u2kHkQlG65a2wkQXRNokmnH/f/RoivIWngGbt0ShyZ18X0GyeXdzYc+kx59YOrXXn4uJFzLPxj
kpHVLjuKrI3d0ZU5afSXoJohkRKCdkqwr7/wGVstnD/vfRRyYDd7InCwtSziz7jY+cZb/OZnM1tx
CYmx1cb593dt2EqHerLoqo7VHURP9E42/rPl3lVwG6jM/e/zud9N0AIzMtcilse5d/vDxDt2YbXb
mkmrQB/JSGbJp/NAB8ur2xXlEZxKeel2fuvxqzgmyLIBpKtkDrUY1R8iAwW+s5RUeGkXuTVRV7GM
29GmE5B5yeNI1HmPI02t4y+dED8DSFjsrpuoq3iOmtYHTF1jGtHhpSr7T2xYXpO4v7CL3+ikNQ6t
LGaIN/BS5ZFIfohu8lJG6aWrzK2Hx/87fVQ7R7FjWgnWgKN/OKHnn0zTjtdNnzXsTA4DqyMSdHnh
BhlOdN2d5mG4/7jbt159Fb16doC5gOxLHnfDkJYiODXiIojtfBD5j+SzRpmpygKeGftdXtdz5Xwp
o8VTbVp3uiDPoWuIhpBXEbqQ9Yni+amPikieVOKHEkoTJoghheE3XpPRpJjmHDwfMu0mCA7qnzYO
23oncN6NhbIZRH1qp6LUN6UFQS6HcBkLnkjf4OY1IX44/nCHpqlekqILhmMY9FG8q1TozofJJl61
DwPSi+82orR4Gmjo1G9uGTbmNxcRw0leA/mnhxBHBF6qqzqabwcyiGk/SQ1dR6m9JHhObOvPgPwW
kLXxBJnNEcewS3mckrEVIAZAZfI0iaJOTl1EkuLZWMu8W1cVLmTJqCGxuHI4z8P8LlG2lhq8Oely
B3ffaXfWV4zn7rp6y1/lMSAqZ5SHXOYcUmCjFY+JV94UUXVdweiv8tiIKyTLfbx7YApkGX4TdUm+
xMnu45m+sYas8XYBxAZmr61l7ieJTQsnaVJr699gsF9YRLYaWGUw7ZYkbHAPiaOVuk47pDAyOT/C
Wn++6gPWaLsaDOhRRC6iCZqVQB47/AA6YHXsyNBel2rWkDsWVq4RftjnEa55TpDu9LD70/T54w/Y
OCD67/Ln3eTUbTmOoxyRa6yuMwB361uUvMteWe2fZlKpO+O5193TrpF3SlQDSEEJOgus7TRo1Fct
FMR+CnPhYzZGew2+cyEyAqFZ2eV6UEG5S+agO/kAB3/H+UhzZd3jrcLZE5W3OARzNizbwO6ZU8k/
0jD7O3LwSRcC4/ywf2TpNepuaNVUOGzAsFD+F9jpm8Dpr2P2eP/tfd4NuTSTHtUcddgpd+FnIVvz
rVmc7ncLTbrvc0e6v9dNrVWJMgZqIaPB7SpXyRKnpKwi3B46UFpVzUJUOlZOMEMwcLI/P25wq9NW
wT5JASEtW6JcibsfpjNTXlXVlSv+Gmsno6molxKLMpkHnSXGC7HuT+51pdAaaDe5IOMHFU68IEnJ
b1gsmtuh6d2vV3WMu9pw9LUom6LrkMWFiW6YIO4PbHLnC2G90e1rZF1kW7W0PUrRpuD8ZERc4z59
uARB3Ch03XOsv5utPuEmqc4LXNxC2JPLBxRxP0g1fzVDe+kyb+sLzr+/a8PTnjUWm+PcmQX5w0Ao
+LO0ph0urNFbj1+t0YFPRM3qBrvWMBqdUwP10swtpim4gPPYgL157mqVBhm6KEIeixyIraF5qsQ8
x1kRCV/upr5zPpeQUIRgF5QWwwHryU0cznq+YU4QdFfOgVWs64igdqxRVUJtG3qCTlvjDLFlQvLD
dVN4FduhSxZsRpC0CqLr9q6BLDYOSawaLl2H/nuQ3DWsbnGNBhXbFzmBqjDKkKmeoOzZ0DFJP/6C
fy9ObrLakIT90mrho4G+rL71Q3Nki3kFIePXx4/fev9VjPOhnYfELCKXWvSZLcnfZQguvfvWw8/B
+S5ASrV4fd9EbT5CT5X7zY3v9xcqtH/Ht5us4rt1HLecoFCTLxOArRBTyAXzP4WsvHdK/8t1fXP+
rHevPzCuSw80ujwJYgLRg3GCOIgWF8J7a2BX4T1F8IkQGNu8mrvlrnQ9u1uGpP5MY+ZfmP1bTawC
vK+p6Kjw2hz12kM0LrdF6OfMXLpb2BreVfSWEMyjoe7QP7VDj6Rg1ZFLed0pgrvGz01NWMWQhG9z
2vVQJ6ULxCFrOh5ZZMR1Ik7uGklHEwvyv3BbFMmiBhQqPhae/6Lm5boZtIbSaQl1viKp0EOUTXcx
jAEgDDn6Tx/Pz43hXePpEijfjZOH1b8mDCRimCQEy4kNNYVyOXe66O/HzWwMc7yKYggmFXBhKJGk
Q8eRqRVJPGWN4ybd7uMGtr7j/Pu7OGudqldjUrW5z80z77ydGdzn0iv2Hz/eO8/H/18Vu/EqjiGP
MsSuxgcEvIceenL0xPikaLt3WZepzh66gN7PpPjrdme95EvnMVuftQpwUcex0wBLue8X4h1JM5SH
cXbki2CQRvz407aaWAU4r4RnXL/neWUKeYAeKs/lWb13qIL4ysFZBblcnNYtWsHzceG/OsVvfQdo
37lYLhz+b33CaoU2M7SdzIwXR9EfswxMdPmjigL9uPCkG69bRNfwOkgjFQUUcXgO6eO3gDenjrEX
Wc8XKqmNCFnD6+jo4iodlFIQo7uihl4zYZ8jM1xCMvx7s+2u4XWV3wvBivMQkLoA90Cqm5kN3+qJ
dHveOCGMRVp6YUadg/ofsbIG23WQALVwqOA5qtv7unKr1LQalD0PylgQ+rm0mdzqsfNseBfySbhE
c9Cj5PemwZt3lQH2FYKlvupPV0VGtIr5eIRlA8pnfAcLYdnSEPrYS19Dl9aTV476Kr7nsMJNw6Qc
OL+UtrupYcnz4PsyuMTY+I8n/q+xWEV3SIlvw9BgWoHl0IJPqtwAqiTQfgRRxQvGA7Oy63e4f3cb
+E8UMXhVNXSnX70A7DfJS5m1EXWeoxLuEDqdgQwc9hGD1Os32fnedJjkxFRmgtr+Ii2lt6Osh5u5
YiMYe2ZKkyVhEHt124oun5kHqtInXbBlfmQuALEPtYSvxI60DuvvSUdgy0J8uF78um4AV3knWELl
n2nt+7LANRpU9ZO7Kazb40Td+vW6JlapB3KqZFxGWBoMdfC1L9wd5t+nxpmvm4JrOCA2s3PrhFOT
k6WHBLZPT2qBqYm6tHnaSAtrRCDkeFpYjdgGxxWC++APzXqAKQywGLsFAq7LTQTOdnzqE6e+Di3h
rlGCnkqCkI5BgzNpJ9zTZuKHUrWHMMSl+gCK1IU1YSMJwSbqf7IDw9GeRyD0nitZVtAKdZCA/PlG
CnEIp/7Spe3GyrMGCnpuWZlGmyYPualegFmnjzEr7U9be86FQ9itJlZZyC2SqPSlavZwx2jC3czt
EP/tqVyGYzWBuHghE2311yoTAStRmjGE+g3c8JrmYALrAeUGwkDVLrGfxePFC6yNMwN3jQwsGc5t
Chhp5G77t4i/ASa9HxbyV8JlwGp5arx4DwzQwwArhY+D9N8XT+5aQ8+xEi5MQjT5Ipwj8xgsROAZ
NbjZoobUeu3eh1+Fja+dFKucEJGiiRceJTsI40TDCfrjwaGLE0ARwnLk7oUJvjEv/h9sEM8OK6i0
7Gxn5J3tKgpF7048cVTYu4/7bWOFXUMHoaamqmrGFVoUBXCwqrwyqxz30sZp6+mrY4OxwoEpMR7L
w5nEB13NVVbz8u91r74KfzeUHucRLyBZX924BUlpF17o+K33XtUdZ8XSHuydYrcsFJQpVOSeyj9+
660xPTf5rqSZoSRY9VCZ3UFg/Vaz4ZioJ11ftxoGqwgHjhJlYQglT1lP6gb8xPpgK+e55PXhurdf
1RpFEEEzljjJzhqIDcdC9ilx3GDPHfbn4xa2UkewWtGhwKuLADI4uRD6j1+pb+AnPkBS4ZO25FA4
4aMd2ZiCxfOnlZfm6UZmXAvmlWFUOqNvqpxDZP0wdoW98RSyY09gk4CLmPi6LLWGETqzxRVSqyso
fZJbTeh9MRZ3E5n2ASFgi8s7zDvI2pvrlDLdNabQ1q4yPekS2DIJZzqIM3MFWpPxsvt4sDbiZA0o
ZIDqKk5Fgovw8K4cg8McqO/XPXoV3TOztmxLFHZ8MGDSQwA/W3jw/PHDN1aLs+Xo+yAcwZBYYINT
7FoZfS2mKHPGb3H/o8VZBRH+8zibrIIH2ceNbXXSKuIXqFX14yBhAziX7m5gs/lbwPnuEu5uI6HQ
VcwngHvTqAmSXUw7mC8NHvy2YHf514zF4lz5CauwN6EoRKRIAs75ktrmE7ymLjx5AxPp0lW403AB
JxZEi9ybHXI2o6lb8jMKLUAiwE/oGzYHQPU6kDKH1O9i3eTTNOhO7SMQc4efsMrQNB9QoOur7hpc
ulrZraM8qMMM5+2aHspTM4q2OtQRl0521XRYowxFVQ1h7LFoZ5LFCW7iRsz2ABV1sNQ/bmCj4F+j
DPXQmGUspNmbDoKYTTE+VUX70BT6T+BOB6MuUTg3kuYaaIiSMYDVZYt2ZM1QY7n3TV2KtDfOsaXR
BWD6ViOrNCCjkfbFgEZGMzWp03oP/lKd5sV7Tbz+wqq51cYqG1BmoM5iQAao/eUgxPLUl+O3KAz+
4DDl7eMx2cgBa7hh18RwwiXFsB991qax40DRxsLb6bqnr1IATDoalzoEYjAg6KYdPO4eeESGrx8/
fSPBrCXxKI7aiBeqYT+4vUirsAAmbThbQMb0Eg1qq3tWSaDSk9fhbnrYF1A9+CIrDUWv0F2iCzXX
+RLsHyckZBXTS8AmNZgRQssaE9T0UKd3g3u/io9C0qMo41cG/9yPe2vjU9awQ9C/yULioN9Xidce
AlcIGD1d1CfciO21/B2ZfLLwZuj3CoYz8GJ+oARQ66RXf40Hvlo9//74K7baOf/+rko1k4JgXDT3
+8Ljz1VYPrURu+VSPdJ+fjkTgi6k/612VuEdNCZ0iMLITJ73qHGFjGuoZz45TRqJYjdXl8BBW6Oy
CnFnka0qOIHOFLhMuwR8vgxJ/pLm2kaE+OdW3/XWAupJUY2630fSf6s4/QSpi7+dLC9UjVsvvwpv
1rK26yQ1+yBhUer4FNj9pej2Hw/1RvZbg/C41wBz2WF71hXGsP2szQwdVtNW7WEOfQ7DPi39S1L3
W+O9CvRiJAX14IO9h2HDL6j33+O88NvoByVOH+KTtJeYDlsftYp4yYpoGEK047Q4VFMwMLTSmqxh
8TEGlO6qnlvD85oaiSVefL2PpdXpUI9YoLQa03jwn/q2uHCFvTG51gi9BFoPQxsEej82Zjy0LIbd
lRPxu3L2puuicA3Tm1sShoue9N7DWQCcd+WvhdZ3bckep3B881R3SR1vY/jXGL2FtXTpcNK1TxKu
0saRNzAfrMESKh+jgf8Varywgd8Y/zVWT8ARdojiQu6rZmSppDCnrBcpUh2O8Ia07oXY2YjMNVqv
oJRrrw7RzKBYxsvGwz1IbS5Uiv895h/r1hqnZ7x5KYwucXICTHHU4LZzJoem7KYMAsHwbwRrvHHs
a0DtCXTmh6Si6gABVJ16KjgMgXWvnB/+/+a3gqApA9T4nqnhb0jgfhbW8qVU3r2ERGCormP1w53q
f9vBlQUuBuYkOVC4USej86vj4vPHsbpRAvx32vAuRTee7xUNUdFBhabNqJrguDYFxbHoW3M7LqX5
CsS4nzdtwQ4ft7gxN9aQPo8D67hAxe6wFJYHWe95Q3cbelzEFxLDVgPnT333SbKPDfYqMjnELN7D
bS7l7pUF5RrSByk7Ncw+Hj36fr5Uwy6BD9513XKO2HdvDXOYqmCRQrecJb/iEtSkVpnowkzdSJZr
PB/kd0AimTu6s2ALBKK5E1o+4YLiQkRudfn593cv7wYAipG2pTvocxxs4D9SUX36uF/+y+f/CPa1
Ol4A1SymiaAQQo//+HwKfkO73tyYokieu378Rqb6u5H6IdTLnFs2mqMSQ/PcQCxpb1oYOdq561KP
wwuVE/qJJKGf1klzST9xI6OuUYBCeqrmpotwtSLqb1xx3Asu3gKEsqduKARFXj7uh612VjmgchpJ
46kIYUTv9EfQemfxxzdg7hzLdpnY/YDK59Lhg+//Jxb2r15fFQrR7BdirBXfs95OwmYer7gv910A
YlWfah54mKVMnS1CmfaTiKakWWbsIlxJCx9YxEHBVaPjcANuD9Ir6wZ6rKrovWPPz76LhEyAZmKT
Xw8NvFPLSU/glFTEu00Y/Koexr6YvPBkofuggAsMJsm/UJCLus+dJ7RNRx/uSdArcqFLSurWVTIb
vQH20Yd5kV5U7mY1TrCso0mHjUZRdQ4MMOP6hjRkyIAHkF8COO2lHG7O33W30L+wKwDDO1qUAzdO
E7ZFWmOreza9t153AzkydgNjePd+FskAKupcWWz62qR1+lwEBa1+TLEnnRshalqaNOo0HK/DKswn
QXluXKYf/X7GbWJTAXu/xKyBaUVLoFjbRXMLF+EG9sa1ncpD4Cw0rWh14ixZvjEQAV6Fp7PYlgce
ilMX6+AcYgnJOIyh7a4oSJuFtRunsXEzHtI98ZPqBOGrMY9F7x8AS901Mvgt9XzHwBDKvMjek0kd
gg6Ug2Kc8nmEbbqfqJ07ai+r4ijr3RpXkjN/ZqGfafXb72/h06rg79pnFOLJ8IC7hTIsXBEOiWJ5
r/iNnZ+hbJMJrwab5LbtsOJCkZo1aQUP1XbqsHIZSHc3P+jC88Z3YUzdm7Tv30qsOa3GX6nhsW/s
m3V+9V79G3YOb8R5A+nrflH+g41lKuH0PE/uYeDoKwiHGWCS5I9x/I0dZWifJ/9Fz/oGekqp1tWp
8tFjEh6/85c+kTsGw9l4/DqV7AF9fg/SyCmw7ZubjHCV5xbTeK7SoFqewF5R6Rk2nw0AbFjeVc/A
+ULhqwi7o01ARLZwC37whgG+8aToHphfwtA6rglPQ3hvn6gMyLzD3ASHuaxRleIQUg8zPNijXu7m
RSUP6Fo3nbDq4RtwPdt19BeZ/VMv7EtdmzDVU3DTan5XzDSLavIwMn5w5/jehxOsHssvNRv/kDDg
kMyWOzAGG/BxJ5ByHfbqz+VnM/RPwYIppxRJY1yS7QVnb90S/IQN/CtN6Fu/JPc8qrJunm6Na3fM
8b9MJIT2czvDL5e5+0ixbzEEc0CJ3jX+8MCrBvOiHX85U92ncF7b00rtCvMCe3TUj4dSQvcJlugp
irGjW/Vfm8R7gTntjsqzYXonn8kCIdvE3gf+qxdGB3g57G0d3Ak/wkUSheHsxO8Tlz+XsCSZa3vH
o3gfyBEuG2rnwIW6bE8kTA6O5z1wBlPgPukfesgPsV7vSuaeOrc+QtBiX5n4OHk2h1rJbclEqmrv
VpXDI4hC5a6rur1h5QlGilnVVN8RbunCi8eynF8Lt9/BRy9bvO/NEj1F4MU5YZQCT5fNWO+RBhkg
bwL/rpPkASbcqRuPqSceadcdhwU2iY3cA8f5ZHrnYEL5UGJKVVLsYfqzn2BU4fVJvdOGP5aVPhr+
Jwp/+eRs6V3noopBzkHV2AQ3ftFnoaavfsWwo4Xtd3uSSfXix/7JlXC7KbGtgilC7lNd78BUvPOJ
e2jgJ5SqCmMa64nf9VPAUuPHb7NXH+KxeyIGjEM5kjdIZeOQLX7zpXxYzl4adrwpPXE3J9VBw6Ag
bV0xnTPGZxhxPYlpOcJK+KWFXy9ul0BCBDcV5byflHvqRk9YjaAJMwXwfiaBPITGLY4Rg5NoEoKr
IfsWZgR8waQwuxF7550NYRJfDtCXMw6l35emEC+wjEtkKga7FHtjfPHZ1LhvSgGliZ4GP6YvtbVJ
nEaTMC/Cq+adYh2Gv9E8GyqQxOfidzBrnQnIjYQZ/q/pXsZ2dp6oZ6CbXKkOGNLa8RDXrduDHc/i
JsorStgrbWEnkvlB0sG0gPFIpWGAzvmaTPA6TUFKgI54VdOoBaNeFgP8fQfzmY6j+NomJTRuPYqU
ulsgp9alI5PtPuzdimcxJXa4nap5fiogjUv2cwE80U3QhfxnjEvxb3GEU7ZOawJ/+MG5921Hs2Li
KKFGZUtx6K3Rzr71EpQzweI1eesEw0/iAA0ezbT6Dhlfv8wA2O6+dYKZM+ufZmxcxF0xVXE2t604
MR9P3PmWu+JEuDLBri2gcHoK63lM7mRbeM2f0Al68+zVLX2xZQIcis8dTtJBOvJnb5n9WRS++Bo3
g4s0IenJ4t70HoJ+s91LrPp/Zi5Hb6d6mdyD0/ataRPndohgArgfehUgxEYnMTvex+CPAotFbqjX
BYdiMEIfaj4kyOXG/1r5cf19KViHsOFYMF+Gvu9OQ+RVL3oJ3F9lCQEKOD4xS+7GNlF/y7Yn7h6W
UOY7mGD2T9XWeldMZbNbuCAn7YT0oams/5v4I5UYR9IdS8+dYaUtix8NYEuQjRv0wwgf0V+FOw30
aRE8yXssTE8tDdUzNDvEy9wqdaQm0YhBGsYiG7oQZ3yF1e6x6Gx8WljppSNt49cKj0KURhp1A+2X
Lz1wF/VN7IfRSdUK1uTM+aE92ot9Y0kVPneJrr6fLdb81MW56K/B8c2hN0nvn4Yefg6PBkrDdsdH
LMRqph3iiyYCC9NM+WNou37vwMXsE5uC6Vsbe/YL7d3oczd47Q1uAIJDJcSUy4FVByhw+8ckiOYH
JMzxZzg6uocVxVTvmmGIj7TEO80z8GtnQ+QsSWLnUzCDVDKHNQC9EXoR+cNx5gzL3PhFW0/Uu66e
gxFXQVFC7uBV3wZZNXT8r11U+xTA5h7a6CO7FdMUfYtI2WYOY14GmCXJpsATaEVhBcMOkMVwC20I
1LL+hAx3M8h3sYAzTj4ppfVDFVPPZovQSL2z5UQ+QyXEOhnYc+oNnuexS1LUjvE3nST0lVeFy+4V
zIpL0Ivh7fYmoEtd7WCC6EVZ7JbeeGps5Qd7K1DgwLJ+gbHI0YKZPe8XsLScdBmtfAqA/+1Tz0aQ
F8/CAEphB8ik47aVNW5ZppFkU/GXY6JOTuryhasSupORGc1+biWOJE+cToPRe+lDjaXlE0BYCUOC
eKogOdZmTdhgEUviNhOV6Fs4nwez04+Zkg4zMKwPfB8FryDPVV37PzgpXwKoBGVDqZwCG05VvMDX
ahzTgBQhct8UtZ8t3NEFCsC4LNWpLIDQXUIWoIApnMrbR8E8OJmLEhsG64JouTPIgs9Cl0V1N9VN
kCV2sfrQzlbOGSyGXecnCh4z37ttmfh5EgeRX2fgGAl6F0dTYv4YA9fEl6lxQMCYvH5IboQ/eZoC
WgQJ5SUb/TapbitumuhTR2Ha26WyG0x/N43+fI8cE88Hv6o9vp+q1klulJkCZwd3SeI+T4pNUDJD
Z3+XOEqMUSP6owurtYF8gXFAPWZlQyac7vO2/lna81Zuivw4yWmrRJdW0MxaUlf44tVtUFrsLCvg
Ld1yuwS7nqJgbF0U8oBniip5SKBZN+9EIYPlvtbw23oaa2rNns4wxd7HMAu06HNb2n3TxnO0YxPR
zVEU0PjdzZ2o/oCGYuqjbL1avWJsZmjHwE/SZKRirskKBPyYuWqCkFrp9iiwPCAkgaOF8WSDO84x
LA6g+0Z9BupyR26pP8T8KEA8MTvYsy30Ad6O0RvvBZKPnGvW7YUMnTYdJUj0h2kax+DG6SccfQVu
N9Ad1Cvj+tjrzqhdoJgN08r30Ic+ZcsPBwpoPK3twop9sPjD33IiXgJnnSDkv5aOVa8IrKDbKShr
P8Y9qRccP0+9yCAp0/rpCBKYOJnBRG4WTwmXGTz+InYA17ub78HI6eMMf+rQX0NDhcxA2sDOW1I9
foEPJlJ3AZmit0VS+3eIyfKqK48PmUlqCPFhYGJxhMnTHGXRXDtQYGj85QGUj/IwgDLb7+QYR/Gh
ZpKz3XKWN0gxNzyTJ6Vjwl3XNoV7S8ARDlIw1vB/SphKVCcH6kt6bxM5q535P86+rElSHM32r7TV
89AjoQ3GpucBfF9iyVhyecEyMyLFIkAgNvHr7/GevneqcqqrrrVZVZlFRTjuOCB93/nOskQImcER
52rHEEcCKqTDg0dPuutL9ibEgMZGYLT6JauLGV1BxYK3UnbM762sp+DAC6Q1HhCXsDxmhazsxpiw
qG6W+iFJVB1iedOyzOpNKIuO39O5yu5oOwUncL3W77GhsHyYIZGeYPwQp6AZor6DIX40n3Q083DX
DTQTCXxU2SesF7reZaE08C820XTXdoP66lEWNUmOi5lvFprx90YtZr3The3Gg+IyfO4RFBFtC8oR
0zUvZpjusAWtWdLErVw2no6tTAOUGdkhd7UGqY2OKky9ntS3ta8iAaV+3ikI62NXJRGuYnjIWYBC
S0MaPV3KsFT0PLEKd+xieGV3a0/xcGJ+yOM7NmSk3TWT7paNzoKw3VIGmuYusJ5EaIhwbHQQLajT
5YolHV5qWQdr5qkKswQjkNjf5QvpXQrBGF+33slhxW5aG/cBru/TmlYrmTSomSSsd0yzjG4UCF0q
UUGwfiwqF2cb7KUDGP08oq+3u/IBwiR4rZdBbekJeJr8eis1wwQFOR8SV5BsPGCJA3k5z+PSpnFU
WVC6eUjDBMojWSVrJmi2r3xv1V65GCyBecYXl4jSj9+cqd2wGWZYf24G18AXw7EaVHxpUHSdqjJ3
ZMOx/YwbJfN+uODRZcNJjxAhghBJEI4nsCt9UtGSNylHQ4nONYyzh3bISX5qbmaricrAnExdw92P
tR8zCRxD2WvUZxTV5+JwyxqZLzCpVRhYpURxD8d33cTfRjb4JuHo4epjlelGbVc87yblZaEekAo6
vPrlJg4PzNh8nAMrHisPHlQeBOWQdHQWCvCJJsB+YJQuj02BKgmtL7KasNZEVD8D8TMFiG7VCuoB
03ItripoApd4BNL3GeChQS1NQld7WwdmmRVrlZSZua3S8zgx8YrozB4wCjLDq+pDSUZHESBtb3vn
GHQDGXcC12b4SoIhLJdkmHlXnefF6dwkC/Kn4wNcQwDuLnDj0HcCG7P5EOtxltcZ9bd7dAaL53Ea
1jnejzX8rDfdHGb+wpBf+wArW+2eW2szTFo8JvcMtjKo8r7nBa/leZ3aiNwBd+qzXcODsDt1euQm
Qq9uhrlM5oVF/LsrdGHuKYNRwHEBK7W/trMcCsjsEayKdin2STf3MT1SFrvhXrguaL6GxRKZizTM
Adpq8trkb3bu+/YygjZiIA/wen3NAloOj6aqRX4H7WrJjnAfkuY69iGCtrfVSIyEmCVg2fuKoKAF
TW0/jd8mJIAXqEEjystTXg7eHiyYQ6FOoFiYyNZZOMUkE+6M8KlBEXJiYc26I6bkU3gltkB+d9rT
oEKJB73EvOlqBSc0RKzM78Alamy7SCIdbFJDKM+weReh+V6FdTs/chsh+lVHhaFPAvMZ8oNAABEe
RcABAgw9HsdvOgKlu0xU1VbFtwk89QAVFOuqZU5dp3h/pMFE1m8wv86HY2bzIbxv1tnRPYKUlwfV
Ds3RYcwyXdAjyPwLm1qZfSS9YMNHsnhQuLH+BiO+9JnpFYCaXS38apNc0rUnSdc0QX0fqWFd3gJE
YDKQcmgD1egmi5tCmFTNepTnImtC/63qldWngUVQqADhnZs40bhW1a4xhY7exTBm9BktdLbsJtTa
0wOhQRQ8ExdG2amrTdlf40JU60ZNOWkeDcwY0ESC04jwmMRJaE6ia7liK50T+MKaddPOZF1EGrkY
mx0W94Ach8yR2mA6SyLZJhHKuAlwClIE0XQw4KL8oMUsm8MChjXfyDwPqk1DIpt9M9LOADrYQuru
zuZdHsYJskQWC7aoHLCsgVZl6VnQgk/3tCEwl19tHsXPiw3huBbRKh+eA9ZGuO0UCUDILGRewt1Y
sBWoKZb/9WxN2wYLoD3RG8wSdVXiDwR3/XUoenyWGwO20tcOkc72GZVpqG3CS6yhJ5jtlQMoGs1t
JdA9wFCZIm1Tsm1PstCmCDwZq49lBYJIfWnGrPcxkBbceK8WDxp77cveMyB6BLs3S5VhLfkIGzFv
2EYPSmBJVHIykOAQYoFqBlNfT/tqwdPwWZB+nnahqgxNUcq55RS0eihRDunxEqNenoeE0aaeTpGZ
o6JNa1ljqDyDijdsWETpeAicX8UZ82clXgiL7UiS0WR0+gBv5HKo09nBnubCg+4Wvogxu/Qfqxml
9pzWmSkxpma+AiaM8pCDmjJgCnbfhTJj15zpeH6gYelLsJWEyw3YPgx+by6ZGlvpXYzqR+0hMtMD
ShTjhnIn6qYoG+xVtADSEbV1I1qg2lU/Xya7xDpBSc2KLSlpR3BiwxBvIXcbcSfeQAzEIkhnt2KJ
B3sw3ATAV1k3aBRJFmYe+Q0XnRz6uyTUbRE+FvNq3XkaJOEnmE+MK4CCpkMV0VRxvRkyUbATCIms
3wJW6N+ytWbRCSVqTe4Q/uSGXbW2S4l9HJ7Fp8yuebfRITiNT9SFmn3ztQiiFGVYEB5sYQt+sUGx
BEgX8aE/hrGoAJIUtIzvOzYyQG1DMIotY0xvaEfZAa5mQ7Vb8RjA4B6zbYyea2rzgy7E1KUiJLmE
FM9VxbUlYngF4QJ9ZVYC8djUuevkzmNenW1rPbd42usRfSUoV3xOglLW62OGeHC6RZp3hJEFEIxu
O/qMxc+Qpo7mqFaSF2/DyoE3VBya3CTDIzp8JpCWhLu2FNnwoVJoAl4UpXJ9yukq6E5PaJyPiEID
HQNyDIu8k4azGpU9H0CzJ4sEmAofiwC7fB+TlLnJD68AndbxDro2Rjd5Q4psJ7mZLnW0LO7I4Hzl
DgW0lPU9gK7+vi28rrZmETTeOQ3vtx02uMBt+ASnFgSTrxFJnUMpnCdza+J5o/qITG/NaGW1xUT4
RkvBHGVACxeJ/geAqKrcoYgZlgRCN9acswGL3yFv1EyvbRlE5HVpg1i9VqKKj7wdgZMCVNNbpTTY
LItnml80tpEsrfqmUJtyaQUkcku/lsAHkHJ2wHAoaBLYFtXNXV9ITGamNpBYr/txAY6INeOjnGE6
/hrNWBw/wQATzWvSqiiHzwa6p2pjPYPmMo8N/2QK7PHbDH5gH0a4jKDeiM00P4JjXrWvRBXiFU0L
epAlH4Blxhkz4d3c1Tr7gSygJXuJYj197QsYa2zHRc/1fsSc6cZ/x3TlPCxKApeeZKQv2Ygy+1yJ
KHIoE7K2eVlkDZyDh7UOX+SsveVJXPmMi8QULBi/VrmP2kNBbZVBhk7y+cCB6v8YmWdY8+hauSyB
dH/pMUIBQ7VPwKwx92Oc99cRr52T2TAPDgdiyR/mRgK7N/CU+6D7GqOWKRuPjR/UHWwxxseQjjN7
DOcQI4FQTBGwUNmL6gRt7NoBdlHs3cX5uo/8GF9qEokvEs3yTkyL3/EcoB18PwELhzmg2iF2GB1Q
OJN1Akx9Hs/ugskBvFZ8X10jKLR2Ev9vM8g12ljnIU+eDRIrVwYGW1P2bD/XLAZKSZfHFvyCzyNn
CsyDoMELwR+6y01sAByP9XOTeagqoG1953rJT6HFyMlm6+ds8dMWUVbNnEgbZ+9sjIovxSKrXaC6
AQ3JvO6CvAgvMgfMkqzYea9VFLMBs6FasB3skaZzwAk7Nk0IEy7fccTfQeia6jjOvuJyBl/KLK4z
oDTIIJ4buEsv4QrCTG5p/0PkDRKWxTo2L2Qc6vvW9MueKImWKm95veyCsJ9KbAzahqmOWkzcuEZE
K2jO3G9jJcgJHG1xJOFUHMKC2X0uOwOJo6g/2W6dd8Ucd9uywGGSEureAugwZyWGWct6DHwdVSkg
ZALnT13d1c4Mlzhsy0PZjIBa4NzXbeeWdRuOykUndFwRw21rtANj74J7YStyJdAPXAB/0q0PbyDZ
sNInPtTFFttKdK5DSgF4lSx+K2uJxlV0nuworbMdslzkk1qL4r6yEjaSYag2NVsqlfBhXk+9osu2
MCbeIjqvgf+mFiwdmkaWCekYfHvbAT4wCKXyFXwQYsaRtuHKvW9rKNIm3DvfnB4gKCwAx8Vo05IY
JonbVocABbMl+oAmWXzKS13EGywJxqSx5PRBBHkUJXSy6nsRwBwOo+cJXZ03xiR9tUQJ+okGaU/x
lG8qkIeehrgnE/QTYfs1YIG/Yn6QfYnLRRzLNbIPNUzyxm0H08RN1Q3rpi8RXr/IgFwR0tb8CPVt
ltXiOi92xq4ZoXBG2ynYdATGH4JRNQOKwNSWweI+saNeAUlZuLfDjciMd9i8EepIo1AfSjqoZ25I
eGZ14aC3Ntqnik4RvQVkAodsKgE6q4EwEcpHMW8mZDRd+lypLz7y9pqVGKPlVa1OYeBpm2Qo0i8Z
SH5bD8O6k17hkgzHUsxgDTzn0qot9HUKFf0MSB5NZ98q/RYZXaYxI34zoOs4BxF1DxE6lk85b2Fv
H8DjgUGEUzDjN7KkN3ET0D6e1LDqv1QIQpwS3ziULpzBAj8gKn8pg5bd2SKquqTP5XTJlPLHvGsm
zBaw5T9mjAZPhM3K7aKsxeQUNv0dxjlmHg7A3m5ga9iilHFtf3Woww5DXc13k2Tt41yKAmgwpqQ0
hHnNbIsrH0CuH7EX7AVdBCiHxXoO1hXcJaC8ocBdWJoCFXDLSkD4hu7KSJRT0iMrJa29rc8u6sfd
5JZP2oE3TADGoFuw0VFCnv2wrvqr9tMCilkO/+6yE/tghja+mqMpBRlh2I6Y5+1JzMfUYn+9lJPB
2HcNXge8zbZCp0KQGPVtRdH9sQV1KC0gBIaeMKt3VKxIXIVSJekjJw9wrcRoOzAIESa5b/edUf3O
QAR7N05zDVDFZScqFvZjyZrgDtLYW63by/mbnwdyGpuSYHwfkW1crfm+H6fw5soyPvionO6kikNg
OjWPTELastlIQWiCzpNtnKrby6Ja+doVmG9DmdMfAH/HB5iI9g+yWZdjHMQFerW1RjEUD09tjnDY
Xk+YGK1F7t8Vi8ddDH566qNmTht0p6kakXwhWAzVea+DQzB1NiEqpthiSQ4QzLc/aDs+Rciph4qe
trscaP2zNj5KOg1EN8FCmGFoDjQ17PWHEBvtjoSYpierymlxBwCvQ8oKKdv82sAMSzxg6+7tDh6m
nxx6Yu03sMPLhz3v6wInPa0lBL5JNeZcsy0qKREeF0B38pMgpV/3WhI/3pGKL8GnxQS+3Q2lnDqK
WWu26A+tGpbsypCehP4eolo9HSes94PZYCboCZJgW0BQm7UBwRLAqeZqrhPovRuYPyuhq7fIorz8
AgPYyW97ETmsfHnocYmiAsyFAtjEvlcjAAwU7UgAvaCRWYorvoM63K4O8awclIwMa3DSOzXQc7TA
5++FMyBJJ78ECyr8bmpEcfBdk5ePMuC6/IH0dOgQiWx6pG0NmEyZ7+iajGMJ9X074Q4v4F86DV1H
xyTXMHp5AdXCyH0GOsl6DCHDV+ccXhMlNn/nWHXNVBaVzyvx3L6rfNT1O4+n1hQJjfGU/Wj4xGpU
8TMSXHbx1MtwswwrYUiwCJFUMnfetiX4A1NlDjKKRX9oytJWsCoEFFmmbYFFvU2RDe3Ww4ROpn7M
12xe9m1M5ga8gDDPzr3Obf4Znro9/z6DzmoDgNOmzT40rgAPLGkaE3G0YPmsgluzXanvNaYAy3hA
KeUHUI0InLrvCV8wQwPSTJb24BABYIHimWz8EoTLUF1xr1bdYUU4gAdz3WIYKYCuxm+xZfDBrZsQ
93ON3AadMiEa8toFrsb8z1M/BjBFaJfqKzCsDpsBko3gZt8pOLMfQt51w5FiI7cv8dIjHfdkCEfD
6cxomyOuAMJcNrQMFtZCldS23RsM7Fx9WjIUmUUSoFfqPjLT1OoiWhqsr3AOpf01bJfBbHFj4LKm
YIvi7o9i/NBsWo7Wa1PCYWA+SbKU/KXtKVampNLC0HcSr33xgiexnZ4gHruliutMiv4UwpID7AOJ
GC+g0pGP1edgwtb1BcbBvH6Gr4qn2Fj71o2vEQE0Df4KMM9toHBXP9AWTsOPghXO1gkK/MwDJCDN
YK5oabvg3MKfyt+tOjb+ohZrOnjjRaMd3K1lReoPM2TUr+GaNW7bZKRqsMBPQfjAMaBpVYKZJ1Nn
WOt4u5sZvOh3eYuoWazPtpLjtZOiFSZBnbsGKExMVhXH0g3Sf58m4Lqoz5Vb6HPgdDsecj4rUJQx
b5PrDvnzOjt43ijAoBi4r/QFVotxA96J4NWpzdkyYSY8DvNLHBFT2zSIJdHNsXYzqsWi8vFwygqm
WMJWAcuQHJ2HfcR4xgIM7aI6Y5jyCQwnOgCLVdmEWwdtmBN3ZiRzPF9x6UC627kcbuN8J1Rhlo9B
7WE8kuR0YO24Axg1Ab9oV0mrL3nuTAke7aTxbJY+0/oedbWbPYgmTKLG4RXwPwWKWBt7uY37VeNZ
FUBY0HKCTNFakF5yW8KbCtDTGN2bOAaofgSNzmJYsLJS9W6jp3gkPsGwPRrL7az4GD3DzaSugUr0
fKxebQAm0wOwlL57LPsyi94BGsfTk6gKJl5yigfk2fqxoh8iggYfz3MOU7JvcGjPlgUczdoB4oJB
xhKxDRFyiM6znRZ9qfIqkhfK16J7JHaEf6Zpl3zeGuNMh7E8IRlJq8aO7uyLyJdXFYJ+8pgJOy8f
/WjzEvNfxzHiHusIE2U3wJ2gFkRNz6uBOCy9EbjFJc/5St4ietOrHADVVwoD/sz3IHWYADyvKBzt
oWOF4LsQwbzzt9jNvMRoKs74ucuqCaQPy5yYpyOoKjrGIiyJyJIByU8U0CmG0n3aW6eXtDdogAHg
reCTnUC84OPVI3Sr0fcNpCbVxYl+jF67HuBLwpfat9tuHIZ5C4/Sptk2lScX8CHIh9LkIMnEPYhf
m4IGy5c6GMA3Wmag79tmRseUBat+Ypi4IyDM15gVx8WHQGOtAQIbhjMmOA1FMwjuYHO+YSRHDrjM
wzN25NV+xn3eJeMAAeMJSBgzZx9GgG2GqWMtINUsHDbSzyAXLqENAIgbLQS2CIBjD30Ib527GLB/
/GBr4BNTyh0CI/Q9GijV1xc4S0qP6DBL/EpSBIzJ4CWc9fLNGtxnMs0H8OzuAswZwKVZJ9NuwI+a
syRQBfqp8HafmnRCzNYlavMV/YVBY4+g4ZKAgiIRvZCSGOeI1qKRb5OJNXkE1MnznQGh62NsYMRx
rzF+btHfxnbegL3RgOvXe5SKyIoKQ8wfsxAUkKSFWthiqRQFxfpllll9iUVerS8Y2wH7dR4iMO7j
eXrWlNkvSM5sH2Id4zOhq1HzXbmqJjow6PiKO7BKVZVODT7OfmXY0fdVqTpxqSTOJ0GL7OSHvKGB
T7J6deTAscNgPlY49DPazPMnG/DMXKsuox97g2Yz1aULuqQMszG8p2iszKXrc948tISpcg/Xih5U
jBpchbsszlmW9q5o7VuFRBIAyQuMvQ5tV1RQX3cdeiDMmq3Zq0EL+RAsIJemolMzmE2YLbV20wok
taRDLWpYy6CAxyJcCfnErSKfMeKvS8AzVmaJmasRLnQBZEDJ2GhabHrRZegw5OqfeNR2bboqtlZp
BtRPJh53KTn6OBMfS8Vh+JbzAJBnAGVAsBNYzOHb2tHpU6McEKfcgmykEul8XlWJq0sR7sd2aeen
Cj6fOkHnCbN7jn0z2OUQyqtH0UR5sEeBiue1WMps2q4FK76t67LYLVDtjCQC5grk0JjBrt+xbJVZ
KjnOeNsPOVACmPbScKsrhHJfs9bh/we+qz9LP7hqmwk8N4bUoEaAdkxAhcQ0ElzF3I1rSjCLibfY
Nha1QaDG+ENm3cCvuGoVGo+yzN+4ocjwAHdQd2kpRRWmcz/5JsXylgEQqYH6pWiw+/LkYzGqH8vc
hedR5gr7SlNgYgIqtpeP0YTVcNPxOcw3EcYx01ksctEb1wJu2ra+4GeOBCiMVqt2xe7YuVvNzYhs
wYsJqy5KTbPWMz4wEPyjokYuiUI/5Z6x8YTlJu+l4fe2Bw8pNaiKMO+u8QICwoxjz6tDJ5XWYT3r
g2gD8i0yrfuMvYDRHTfgaqYwCR+rLRu0PY8LeL+bdggWk2J0E9+DQFcHyUzX8n20qq2TKrc+flhB
ZXxD/B/aHiUd7HvTQbRgzZI6QhJRHiukDbSTI6DRAfEhH1gNiwIAs6ID55b2BOG8Zobj22UMpSdQ
JmD52/I1m271+kD5pihi9wU7TlnugCBzEOtkEL7lCwIbQQmdnSz34wAoPoXBV2zOPdJdYHY0Q9qw
0XoMwm09z2uP9Azfn+GuM7VHqgP/rW84ygDvO/RiaMHX/B5rvNGnlubY2mYa1moDlkI5orDCgB73
i2qW+wBcwSitgwo8OeQLT9cYLZOsN31e9uuXXFX8Ee7n+bvUC4C2pIOQr04pBFzD1xGz0ujmK4mY
vgWJa9CHjhMYa4gA0v3zVMVEnjIA7xiXrXWQ9qVTE5gwEZNP0H5iBNkynzcIc+yi1S6fgwX7UhLE
beZ8omXhsstiXWdflw760AjVMovnLa2BJi9oWjH1xbx7ANRdJgKbMUb2PEMh3CTgko/QZc5kbLt4
2yxc5p+dGD10WC1tadHBhg3LM7AVDcJbhqhHNQV007O8mvzm32CKH2N0raI9GPImxRaxggwbKvBX
NLK7u6F7bhhigoQfx8fBB2Rb5wVG1i4QW6TkgF+PUgd8pMA+zN5+IUs07DCYGT+QSsZn4LrT5zkL
4wczE1olZJ2A4lSk2mor6a7rQn8AEah5XA1ccicH7jtRlCRlEIu0jDxA3QFjDnDVgssIgsqj7AeR
Bg5kmaKsMbZv7ciQwmFv+G3LDwCj7CtU6PZpmuppk+tRnTtUNiwxYE0A6QX4YeZlBhZe9K+gV41I
EZod8gRlfWCTzV74qvUuIrQBHZj7ZELXkgy9ANrR8vy0KhQbVNv21ZC4+6iDakk6rqnFfK31oOsy
4KQtq1Iz0SBdIuBqSuQydVnVgxO9XFeIahK0xOsmA+D3wMdlee7A5oTnY5Ed/q1fI2OzhpkDKGwc
Scg60yzp+k6A3RmXWFn+WObyd8X2/xKeRPHPjtAShXfdNs5sh50+QNV3iHfhK9mGMuXbcI8iPeEJ
BJn7ajOl2Tk8RwfI+rb8u02xJMF4+08+x+8KpvAxfhKRCcOmBTMRs830JxLhjs3PE3h8f3ySvy9g
xNFvOtBf6aVapHvEWaHUjmJh3EoQThER2hbgeCLcOMkxlPsIris9RrQbtyjzqsQ20BrPsKxsEwU6
8mGoQPlCB/Xnn+mm7Pm9L/4nARpyIpCg7qEEjOc+dDszRDx/aLGjA3cN0XMlAKRXcYA1PPyEp0Gr
MQWlIY9TDIHb8U++md9VOeGLuV2OX30xelmHpQh6tUNPiezoIpfLVWUge6OA4gcwS2X0r9gL4p1+
kqz1nfOOMyZ3K0A99QQbzbLe0Bo0hUNVtBif/vGl/l1lHN6G/faEMGTv4noOxQ4DhRBMIdpsO0w2
/8WT+EmAansxOThSit2kajAWKKAAXSfK/lnIwD97Cn4SnQ2d7mqrM/gXAZNIoJA5ZnF5B8PZP/OL
+2dfz08yswHiT1AdpdhFvNtCAwpuNWTVf3Iz/ZOD/2xPnS2YrQo0+zsNokAS9RNWyByQ7b90ZX82
pw4ry8DbxXcTrrVM1AB41K3t0x8f/HcF4VH8sze17Gk9Q/WP2yYHavvmmuJWnEkPC1ZMDaB9sSNE
48CsBmHv/vgt/9m39dPzn0caYBlyoXYAjMVH3vXurqQYuf7x0enthv+d5SX66clWpWdy8prvxjLr
1NaRLm5T5GCJ6k3WDSqjrIv0APKjdeE9Bndr+Zm6lWQbGZZMn3NeWv3M8bGKDaaRc6D/+zL++/fl
P/R7+/DfH8H913/i5++t9X2hMc397Y//9dzW+Oc/b6/5f3/z05/s39u7r/W7+/mPfvMaHPcf77v5
Onz9zQ/bZigG/zi+9/7DuxvN8Pfj4xPe/vL/95d/ef/7UZ69ff/bL1/f6qLZALfoi+/DL//41fHt
b78wLm/GZv/+63f4x69vp/C3X16G4Wv/l4f+69u7y3/nle9f3fC3XyL+V1QVIQHHSMo4Dm92DvP7
7TdK/ZVgAEZFzEMWhRHF8tO06Inw3uSvnAoJbQ5jaE8A8v/yF9eOt1+F7K8R5whmYlh0KSfwwPy/
n/A3V+l/rtpfmrF+gERncDjwbYn7n/tJcRqHgnJFpCShCunPLjxDM8SyH8W070ATSGpeX3J4SI/u
dV12KKz3Run7aX4HovGDevYILOD59m/mKfScQUordeSjustt8FAs4uosyNISWPOWjh5IGuf3aqLm
Ba3dHa0ORdVdm26tduBYpALc8a+BHm2SsdztfnUp/nGivz4xgVHz/zo1ziUFEot0qVBG4nbqv9oM
RyeraRHTtMe7rhseuhNmXfMWdDOawLblNnS9nydW7NwoHpt62QcYAJ0FGdkWi8QbVZM9gTLUnfLB
fhl9TrGpj/ZMu0/gJ8NTTyLInfAHbIX8PDZepxXUpKDIPVVWH3vl/Wm4/acCM2SDA/J04tSfR3WL
GkftrzqZP3qMDs/Kd93WIRD+OPF5TrBWuYd+zt/RQtwRKujVgxuIThlpBNVNFsDbbYbY0gsm6eAl
xvaUy3p5yn3l7xcaI67IZFAGyviw+Go4gdGoE26bYech0hrBmLrLVu4SrcTXth7MwZD8CJJldJmk
ukZwa/nckoOD/AU6n/YT2HwbgETsczMEuwDIH1BXNe59B9xzivriEU5q7Q4Q4XpdswJJ5yEL92Ch
Iu4BJMe0Q6eJKaR/1Tl96CRKkcrm0/3c9psRlIGzbXt5WGeZTkjfOS0ku2EH5oMt2AEgY3EHH3Zy
BTGNzLhiQ1/DQ6bUamNBwQFBviQnK/oE8gEOlcf7HEPHHuQrxgqI+fY1xLdTU8HaG1Z5KdxvgYTA
iuRkdbehLHqOlCsOMZnQ1LliRM0E+GDMyZduotUL3NQKWPZ3Lw5UgoT7qQbiM0PKDCUxwMmPBEF8
AVQ5kZ6gZ4TqbgdCmEtDqBVHaO27BqOhlW4mCRNzD1JmiycQzZyHufW6B3Z8VqDBQHA4II43bw+k
K+7YoiGlq+8XTZ5VMScCVrMUU362NFdMhYcU83UwgDE5FHrsTuXAXxpWhDsi2beqiLMjXwFzttF6
8r18NdRhIE0KZApW05F2UX+Bde50auZwW+ip3GAoGO1pOTfPHVJ9QDruzzrMvlir+gvjuUuWSIuz
XET5f4g6j+XIjSWKfhEi4M0Wpr1h05MbBMkhYQq24PH177Q2byOFNAoNpxuoysx778kLrfpn0ccx
V3R7hSK8lYqZBrlswe2me11f/WEERsGQUqJ0xCTO6/XmrP1e0dKT0bOhtG/KmzklEeJsjW0BrG0u
Xtjn/JDl41XkSuBarkME297ok7mXq84k1lF3YsVAUKTBxPePGsHtpav6eWC+5RlkgdxJpoHT5mbg
/SiO5I5P3VeHzSaweWqSDyMTLQumGJaRFjZq7cWnWtQf8GgFdKsCGYkjrMcU7wra8JibEiGM8F1d
GWewkNuKKSsmP0IDeGv2xjqfaltehLnsbMuIUKXTIDFYz07KSsbXYskvjZQnUZbnTn9MNePH0OKD
bePJt9f1rJhj1OYkJ4d4l6fKvuMiDszSTCL8T7iQRPaClssnWNhd5M6ntRsuMu6wV+MiT6b8e42l
9JN83Ff5ukQWu+LQJ6BwH+tEEBzOMbEyFbbFzq4YAIr8E4s2QDWMLAhWU6hXBTnM0nzrFfkhOqcJ
Ldpjdk7gKda6g9nE57xdHxXEJRYLBXVSBRaKWVrTKFbuG98nh5++J7Zq+wSO9AB08HZMk+cMUn+o
j+sBbIizoZyzE+dkt69Z2b9isY40/Lo+vsg9P+dBpQYJ1KIPeWeIcIqDwkjSX6U8YwrK+RX73CMK
m5lAXynXS+n66jztdVMtfN0pwW80D47BuLG7Vu5k+KhlnxN2RU6j+MgjZgb2ZHu+xRA0xPyac0Ly
j7mZvhXLdJar3ILgDRcTa1M8nZi84SmJSkVrgkV11qhTku0itIg1L92GxXyfKAu9XzifMktftUxe
Y8/7WxbvVwFQz6zN2DdZespiAxPYsLzb6xVB6UMsxIjf6orYNS7r0h+yhAB/PpxVlYiAWiihYQz1
bsCFgOaEz1UUjp+lzUzSKPtW9fdZOu/KXO7cyXxw7jQTgOG+bXdJNAAiwRjjXdWxetIn51IvuohG
9t5zjOn/3HHmwMveYqUe9gVbQ7ELsDLDyHA/gsI0tzVV45PaAZRgnhKwBxljh6bk0Vqlv2uNAcV2
ycyn6k6zsreJFWCMosenytQU32qV27D2P2WvOjvgXh9qLT/nVjpB7TBAGg1nO0iOF91NcEp4q0qK
KBOh7Y4HG+Mc4djB3Q4rl599D14Ar0j9FcNg5PVQwaoS4ki+Pq41HodcMaM0QWRJG6u4xzjPAkOn
C59uo3bzbalYBU9MK4jLTgQyJUrM9J3AQzd7fgVhuTxaBcuXVXMaCTD/dE1us4C1s7djWzKQd51t
0qYJx4TlPU31RU09gsrm6DOz7bc2RiBVu0fDFHmYJzlFiCF4R8vBXxMJxsOdNp23XNOks/0RpEAm
hrPwkBsxDiMioyrj9RDfrMzWMI65b4tmbbDPC4zIwztULyuQjsSAGh9yI26+re5TK+SZmR55d9nm
wdjnn7PtRnhaABC4WR9hrN6neIYPprRuZmGUuMX4CrsG7506WM12JPV++u8vrurAp1JZsJyme9tD
SPUGfg5aogS5q2BgiVjnQ0XKI9RCFoVnyrRl7tfgi2DYXqwbyN3dpnSHlAmVSSinmyUT9fsDhnV4
XO/ujOpHZwzve9nwwGiy9NPZWyOLJzNzSOtqkq/Xs4wtfyRfQyUObafFv32wq8G7j73CDvc2xQHG
HTF5r2qcEAWd18DUSV+I4mLrVrwxHdoUps8GTkc2Fk+rep0w4e1otN7YIMF31UI76HGgKQ21mE04
uuo2i+OMATPa+CpkdiJkzc4yywrEoNQnFTNuwHCqOGm6ECHzRWxiLlPddIhv9YiXNr0vZy8sBqND
ifq6uM84YTZTbxRbu15q4u3eXzph0dPc/Kkd9wTxmmPjGc8yyXRWaK0VaUgcK+sUxxvlCx/meCDA
sytXDLmDreW7OC7Pi1J122wCs6MO7/qy5JxBJOaKpLx0wxK5E7TQumFmUApJ8YbZfCfwn249b3gZ
c2CliZkQeDWMbcuYkURyaBsdGdf+mDZMUJvRiTBwMi5Xxxuer2GjzuRpKG9fs2mfq7Vzobaoh2Ta
6gP1tyt0Z4+IRvso8T3JPmga8uFKiRPCWA7M/OO9bSibZXKperJFC2wl5tVtI9dqyhfJJSPy5adx
SUZ4q2Atw6SGHVZMt5meiiV2eBuSNOrLlOhY0UY42pUAW0nBLFYpt5n6mRfUrTBcDpaYvl1ksZBT
e8Daw+VYG57+5LntzTVHlKlG3EZlNC5Jsr5oE7NWEpBURIWHPxHGzqZY2Pam3G2LJYbsrLnYjXHu
YzuKi5maRhuj0Sm6ILWt3RrHYKIQKkrXTcPcmjHToYe5E10C6alhnbxNrjnffUrxVDnqiVG8fs1F
f8ZEmJzMStGvnr5zzSm9WmXHn6Qb011mW75JEm+bjna9Z2Vi4Tdurm+XhZ6q0+S0USdMbIm7su+Q
8TkO/CK/ptJ1j6LWDkY/vqFekDytBAUQgioKjqPoG0nwOnP6cynJjuV5NDTZDkzx+KjqyfiYpNww
zSDzvdfPpNzwMG28WEd+az5Kxza2auK0F6PT0k3Cp3orc0f1x3wstwwO7EM+67+NTE9Cn9xwMAye
EDgOQQ3hLGSeN5/xdTDl5gfble74mS1lsfj//wWFrfHjxFpqcMvd3uWUXkHYrIulPBojEqs143+3
mYCiHFSESHMS1bmmVTucdi9gHqJOrNYzB6J1yVkIzQwuvrVZLB8LQ6ahp1ftLqn7w+CCPPJFx/4s
x3zuUjobq1lDPJXzh+Xqh1FzPktzLPcQjYyT7j0aZGsu83SaR4n1s1hav3Z1XsR++mzX9JES/ctZ
nW/d0iO2b0g/ztxv6VLtAQORXTH5s6of1s75TbKFEgbH0jwQV+/SI2piHHgFH2Kfl3t0rjSI8fAl
uhaWjvG52tZNrrirvcUdApPIsa7RSWOiAHX7lNmmE/Z6dVoY10VOpfr2UF/6Jp6i2JMtLCbEvT55
QfE5x9NOUefIxTNKIg6uAXej8l5NebErTUPBq9Q9z8QQTQRPNcddXtqeBptABohdUVthGU+qmDF4
ne6mGelD8hrUTv6WOMZuNRyoJywKYEp8nY2YZYOsa2GhgqCTKQ+TkOD4U/PNUkgKu+qHlSjnNOu9
h46FIqDAuxAXE3HHTrtOjo1a0pJPQUdN9j3bWfCVhEzAs6d8slkAXREyz0AK4R00tGBkgfOFHB6m
2biN2qa2mDmUj7lI6/OYqHSNCjvLel7CUEc0xFe+/hlNnWzBqphBqRn5hoDUdzW8AUPoTuyd8z2t
VfbZ6rtNW249py0jrgmx0VEB+LaKYKGpKXGX7bNxuPKcTnLIIkvJqaO4HNoK7zeWyPnEjTW+FC16
VUXsgzrFJmiT2e5Tl482vKzBCPUhNx9wWUZdFmeXqeleLG1Jh2AyQ776B7Udk50Yh/rI/rr64Nkf
LEA1p9Nq3ANrWKTDDDVi59QAilw354NL0q9BxxnkHoouPTusafMlHpddDl9lXRE5Rg+snbhqSkoc
qS+3nPRhX432Nv+ddFQNAsEx+SZatEIP7V6hNWFsC/syhHn7T5A8C8gq79aBPbFq/9J45pfqIG25
34bZ/2DKyYJu6J/QgUsfPVbzi9o9QBumSMoTAsZlfnHzIsSacWoNEwtw+hyjFQeG3t8sD3OxW0if
oBZJfazUFPT2DcjFZvLWMVgaOqRmkrdV9iv4iT7z86XA/dvOq6/Hory4KZ2eHePWIQpFX7wd3XrZ
OCzBDBdSB9vW+x0aPT3X2JcI+5NzUhXb3qmN2LlJE8YO9E9O8h4RFYEY0xDjmCIo+xoT6Sj6H3q7
YrPoPdyEmK3aQ657W6AxJMrvbjZbn99qsy0PyU2R/Ui0ZwQzlnTVBk28oi3tgqqfhoNCVuLYNmTQ
lTUGmUaS5pgz5B3IjZ1d1wz4GPH1auIb9Xaf6+auFIu1F635jjYdkCfXef30fd3itLAM42q2p2yZ
5ZawC1C2JhzHdecV2RhiqL56ccMAZUVOndq3QXEOXnevtBb1PNwPsT7u33uAEWRgGzVQtOQ19v5a
sAveQoMzKLYIuizFq9baH1i7npaYPSmzkK0/4ZSATMKJyOutM0Hzu6UVodkTw5frUS4jLaI4D421
GUouaRN8IN7ClQcEhEZSnU1FbqY8oaGzZzZM8Ebj/wkXbGkY0J4TsxhOORbZBJcznhHc6MLQFQwe
TznQCL+u6H9oTU6UtRDwIse0ZADfIyGmecDvvEFUlVc4AzhkkhyT/UxW2wTFkiRCBk6SexFxJhBb
BIMCZO4btZUMhgaDL0EBMMwsUXSU7qwt2XnR+oXJY/tgGRrwG6dwmT5w+6rw8o99rbADQgNf5ZQz
4bDlsU0a7dYWNuVWXD+mc/nseuXPTPV28qTihhjpntdelRuJFvVOYvmjUfSEzbIkMU0oJbCwjCbA
DcAHru3IT4pQUlFHrVD3FemopMcrAqa/2uqVZKlyOQcYJXYSWyhjIJhsnkOCoHJg2KGZP3XO8Ee1
XPBetfIpThjnV60MiQlUF8s+cCU6R6VxX3ELd1uMq49dVaBAOBSdtT6t4Tp6N16NNGLGvB47rTOg
6agbW7pn2bY8qc36veJYCEQTJxG/vWbUL2UX85zAHwoV/OhVTFGH0fKe3y2HbTX98dYX+6o14jAx
Sc+DmfA0czqC93haK/GTGqrwW5UBhVOJf55oukddX77UQVVfhK3Um3jChW+3xJRM/rBhJlcRYZAx
Qy7TL0Cb/UlTTYIdTbtnzQiuak9V9oxtHkQWL9cEUI0nCBwhDYYdiAgKdQ2zgdPKqCSI+y6N9pES
5UF23rwjMDreLMIkvmRbRjivOictBBIDHa6YF5edVVjNCgKjg1vdWFg0EFDJnqYpO2GZrAi4kM0F
7iYCRYr8KKbnMn8A/ZDujEw+1eSSKnKm2zxdsVo5DjOUEa/YWr3gOE4xShFkGAfzo1PM6pc5YiRx
Nx41KGHs5MpfJhYpchBE/HZUMgNBH3yFJKoKKvCVdYchE1681gQHNIKnpqdaGwJ/a+gW+quWmhuV
kVdEhsdnxJdyG3bOVSiT608CzwIIqtVvdJJvyj0rJm0cdnRGdanZZ5iMwWzj/G0L6C9dwxRlIC6B
ZQjbR3lyC/NYD1oTQoWHashsz5/L5HWReNQgEzN+YJnOZtRw0MSHul7yo+e151E47x7Gi8zEb49s
2CTV9e5YwsfyqFEICtouHKmjV+xmjZjE0D6wn5Zrftwoq/pd42IGjuhxcLczE63yR2Fkr1hy9Es9
39VtakD7E8dl6R7l+AClltTL3FCxlL8USDB/PMXHonkUK5cVY1XSFoDyeazq/qHRsyww7fJLZOKZ
Phqudkx1QDoGmmZY11iF3JXkKQV+uFpkqJvY3vLL+H6ZfQejtbNF9cHLGSpM0bbE5gJFXzj5xMnm
YAcXAMLeKTD8zUugZID5EwPC22xzTntuvNHp93I+xcwqg35m3uPtyRWQZSYdqN8lgdkZXviMr7S0
0D8zSmZ9SblPFfe8IDbMi/lM4DGo57vLgeCMb48OSkD1yoLUZ+xAGhLqEWUTIIFXhRbOda6h4YPw
+b98sH5tKY84eDiDPkyXI1h003tnY6O0Yo8TaEi2mNO+J/21s7V9PPL5rOUB+gEZwOe+IAUAESGy
es7hsTTJTuKc3QIGmHMdGNzwqM9brSeNa/byDvq5lSNcpjKpAzQuJnFMPv8AHpHnAorh1q8ss34n
WPM2NvbRMHQy6HSEAcSKG6fbM2m8bW82RyS7B9s0XApa0sBZDbOJ+4TuvEhpILh1wRSTkXbLcJj0
Q0/JCC979AUF6tCFSzWBDM0vAEzlzmxwPKvqBbjgK0kNhlPoWn5f6WDAWumbGMf9sZifBEwKPAd0
PN6p75s3olmMOuuTI73joMtfRxP/THckE9A2t9GL35zUhNMxPhCV+G3b9szV8zc6gn1kDE+m6tSs
brUBl7Gx6Oa2PIXMT6qI5lr4BqFxsGbT1SpqppyEK0iKvaoJ1LdGUTKKlcJmPJnlhGXwzMZ6WKrr
oxQiOcbSDuImYb8QjNRoJuFP1hfEWTwwDzYs7X0Q8W/RY/bq8OdutNqxQlpyooO93OAnO8Je63aC
pR5VNxgMpc64l+G2tqMZtqM8Ks5H1w/TUTpEidO2BeEUr+EIHyQqSvtzmChfLDffd64ezU0/H6r2
fkw2ChF7opNLp+j7OF0YamRdhM/zLVM1qnLAfaGek4nmMV3pIO/tyvvQSzJvtsPwwVVLIoPzuHHd
dfDj3r2Hv5o4MlPlMS/bezzijbjrEmjw+aKZvkNTDO2QdiBbSPiphKpVklBNE0x5b5+AyzLmAc/T
epRZypCYh6Zp1K02CGU/WRwZTgdESlV4q2rsYyaBR/Kg5qYejeEwreseozBximmZz1oah3NXHw2s
eR+VWJ8W7znPVbilapky8Rn7jQKyIBSeQqlIQNY3vhSiV4wZgFEOxt074UwHzqx3zwBMAVYsaTBk
N6r4Jf1y7EsaQ+ttaWuPiH4t/UGdj0OtvZpSYeyGjwhHXAc+NWT+0QZGnIWEVvpwifFpOmrphdqQ
iSOjnctKjHBH4ooxA+tbGfpYnzXAnUzW09fETNgxOUetefQHbc7CZfrWWwI99vJdzeu4NeFq6Rg5
gwy3vV+BIIgmxfwlCLJL3HBdPPUiW30mH+7EnLCOTgvXPGVe8q/udK7oWr2mMxw8MQudM4SsYNPc
j9PKLbeVzmQk7e9LX5fBdx2RvI6m+TeW85G23j6zMXeDgY2pIQ7rMB75QcklDBuxNJQXcTnvE1Ec
3D7PH9w6+3JKouQNiWQFgjG0xuxp7XV1i8jaHibGg9bkSi6ldIk0JT7pY/1sy1jd1Kortm6n+XaM
2cfLwHmS5HyP752OYbqeDy/jlxviwiAJGkXudeEK+zNkXgjr0gg0ZWK+yNMZ4J6NKgVjrmKy8VZJ
Gvewqgw+M8WN1FnJws6R6radqEsxKGbbMu+ubFEytjrQPrVoLlMivxM99Wko02s/AcsS7quYboxR
1YkRNYO1KWrGdW9nzqmXsjrYxqwd2tb8KlB2yK136c6a5YHwW/PAatq/NNbeqyK32ekxaai+VEDq
0JJINMTmh2ahPfUe8+NG3RSlSLnwSRVNvTbvZFsdOq1Z97VRmQdcUeFsVt0F08mwabVNBjoSQS5b
Li7HsIPg/EHpbR+KpWufx9GhlyoqLu3ZpQ6OJZ9N3J0LMn7njj4/WKFOEmq+75+v+ksaE++AF/kU
1+zYtg3IfzOBNL9dsYoK1Qud1P2z4VANuvvqZY23Hygc90MjH2g4H4SAgNWac7ulIGdZY0CU5Kqj
9Dw4Dh1MOyDl8bIUFKwAoZS8/PFYJQVS2Ws24DQPuMEHhmvgJOK5DwvFoF6wowHV0nL7n6wroBfF
IyS8weOoiU2o0Jpm+YTWSDOIMfTmWEbLmr5a7DGGWbj8IzeaBjVn+aGhtabgSrPIq9Mno534z7lY
sLxOv4D1oL/CaSGHShNgUb/gseJSZJOtb8mccqGN6lwzt9VK06lOYGCB/E9BO91F4LseRpSagwpc
ziEDRBNoeCmoDcV6c6uJ0h4LLVwENSLAy9JXtVq2VY16nsRsm5xSJDpmRn0Pm5vlegYILpI5pVNH
WCtYv+ZIudXImBL66CyeKFNs7NizffVrNXljoVDkg2ucSbesSEP1GjU95WaqAqJJM7IWhBaheWTh
oKleVJbPBRZ5tnL2J5hFDJUxJBCYc07jTG1aifHm5WX/mDf4sKWjPo9lre6HO2gmSzmQU117MVhp
FZvOnzMP1mWulNvIFoew19RXDwTkNuZ/6DrFdIiJq4ykzGEUynfWcZzvvKeXGViWazQDydCc0G/B
Vp6R5SCpMiiveUUV3sPbCHpuyne7hhTjmvlNw8qxVRSzfbT1xD2alvUCsJR6fH0jsHpyXPtizs2/
YlZ5razbMgImG2Jmlxb0LJB0qmnc+PsZWGkImYK5QNXnJPzcsNYhSOp86HUNnkhnqjt78aPVeg9T
vFVG813Jl23eVl4weu27aYKIGgz3X3oHe1f2dJCE0/3RcvYuJ7s/K+5zLrr3LPsXD/VXlvwl/VRt
aTJOpnQuyrK8T1WkgWXyswSfBl/+m255j7lnQnhdREpW71gZGrkH7SDT9qgS5CfJ5c4+sY1jpq5+
amR/+NnfPVRwOpw/uaZ/BgdMjJbrV0v+QZY1GJ131pRs/9jHWgFzaN7VDFBdLtU/LZ/36iwOjr18
eY29Z0cGriLNvdAAPU9qe5KevtczOMv9/DR/djU5wMFaIU/JB72xt6vAqFwXHwYaub/oUx3eF9Tc
/y3ojB9I/g8r/u3MwzExunsq5SWaYm9jwuU6Kl4OXSRegYmpVfrgSWZMCltMBv0blfeMCmG+xkv+
t4AEDb2c2mhsrf7MagQgN818ydhYzdBr2RLJQvPE4/M0psq50K38c6QvDuI4sUO1ZU3ZXDnyis1P
O2nzGlX4/fhX2bqhH+6uTCh6b3EY4JKtKtdiP2ftdy7y9jVVrIdp/QBnpkYrOe5wyPA7gHnr9+Bh
wwEux1NjajGqn96FhQ5itDWb4pxkUwVvT/tWi4IMNMgo2GbjyWG2dNI17VRaTvescfLAVYaNyHLI
DkN8a0QrHIIJxdLXgXiHAiJ3ZFlUOnbifpGOV4JEsw+zjfQuzCSlGWTGMFtT4BYgZWe8Ext+buuQ
svRmVdhn0iZy00sGkMJsdj0mgq0WI7wv9dwc7DvvCFDNdZ3MZDvY4ExL3l4gx8WWDDO6x0JKwXbX
XVG3FyXzACiZVKHN0m0gQc4HtSdArP7ItLRCtezzYz22TIJYP2syOHzES/2aTGdnGOShEbgv9J6v
y2vSfel0/Fic36Fxt/OParzhcQUj701xpCUg6OAVKLQUX61GZrPC6jt63XZMCN3CMafUKxF8zHKy
N7FBZ8oO0nFXcnIFtmOde7sUz5bRHoAT5jsbsFhC2ODdbv4Y004+8iiWGtJqftYMCED3LmVK3rNS
S3aJJVSkFOvq5hwjeVIzV6BPHh1CJtn8occzHqHFTY9CNbuNop/IfWcMK6DpE/F74q7BQFMpyjZ3
8QrYpXT2kzOx6nF1TF7baTt6vXYYHJrJ2DYfsFz0Rwh6ckMAnnUejOo9bdWilEZur69k4mjNLPQ/
Vu9UWGVDfbFypCgvvuBT0M4zZMeuD9LOWz/0O5XR1Nz+QjFR7WedXtCqEqaelCqFZy8nnWVV+KMM
59WNEWfTtiEnx5slrFr9nHvG4MO4/oIruPWjOAjUh9Pg9elz544pVaZDKChDKsqHBi75go0ky8Jx
glHRJvb3QCSKYeC9WMvwP9z/stozcmNxI/Dz4kEspPBj9uEuMOstLUC+egHdvvigSw7gywnzUJBR
Llt5AXAUCGGQQqz0y9W52sla+3pNHUKGdlcISFyCYdw4KPMH0wT6Df6HnuNMuH284WkhamhYVciu
mfnDvjslFvOvoHF1dIkBQ/uMZ8N+nWwDTdDYQ/C6U3zSXy5YY8CFIFvnr47B5OUjBQq6r2faj3nq
YR0a639VR1yoaT3ee/Y5jC6pd0881U7GUG3dx9htQIUa2s6KpzhwU3njRuvOczPSC2Op2iOwniFr
5Qdz6N/LxlwZWGEoBOv23JhsP2hdPCSmqQDwaH4TkIVKRf5xTSm59X58EIqrX1MlO+oF9ogh6+eo
BjS1FfrJHN1fBSlVKgB5ZhpRnAHpTcV4hXiJBymHtVvr5XcyO7dZBQuyMC47zcXBUojQQ1Y6uel4
GwGfaXb8ro9zGZRVuuOJcQEmABPgukKttczb5HoHkxITZST2J7Orw6Ygy9cviRGWvXeBzn/UAFUF
qYaGyIVQ+KuGDIVfzdERimerJD8oyj5QnPJqDWTS0txBeFgOXAJ17qfpb5X228awEGFSHiE0ExUB
J9CygFAqPNLqnjdS6nBtlDnUOqjyyJe0SjZhYji52VZV28BlZEyjIgB7KzQOeVzDLaFjH5rxqnZx
w+0q4YZPvENNPX7N5mZum7e00XEw3tFJqrkECxN3rnjPDIDYc/LYqFNWIcKCHzsorHtwyv1p8/GV
zOY09esW9drbrhPnC4/fPfGNiUJq42er5Qspm5n+WUdoTyoMXDn3FvhYjiLZ3shPUJM7CWoIe1pA
A/BP80R9KBVcTtRYU6Vfqux9TMuT1I5z2z41EziPqmb0kNMSloOyadbiQTlYSwkHjJ5Y4wnyTUX7
ctT6zWi+ipr31S7zjTSKOKhb6FnGhGg1vucWeFvSeptJhQOeyiQkJvOhnSe8knEj+Yq16mkyVFSa
2sBr2cv9tGhPcF3fccZNodX8DaIaiWp1XYR2d5M4GdkZIdlTYXGzZAmXmnCeGjX/6HNPBN4WAw2q
VCP/+qn5ix2ZBDOejn4x6lDD0LkdZvN16u67aXQ2e6gMgsqForkyoEgVd0pTgRYje3ZDZPYngtyf
gTDh5zkaQ+I434lTopSpl2IdD4NlAgEclD6YUZoZWdAwrOuTzJm8jPUCn639XlNmG23aUeOjyVU2
Aq6SUGm1zaRFuuodu1z7UVbvnTyNv0LS8b0Ec+U4iMfCMt9rlVngUGPFWE5eqkKOcm2Gkt4K1FN5
05f8GU5Db+j8zs6EkddOvqaGt2YYl70tnkU9v2Ov1Tc8b5CbekaKq+QAZuuAihkjYxK9myWF4rAS
osps+x2VN2c+fOUHDZWE7QMgHKBENz8LbIvI9RebSCw2Ni55G0q1mLs3oqMb0Q/j0QPNAkSCL0rf
lnFvnvq0+5jw6y7WeuH1IPgeLcmMrw5XIGJMuy2d/q1LeZT1Y7do6zff5YtiZf1l6KxvknLOPsvB
0UEZDdCdjXDE1h0i94QiMVGVeuqYwrkwmKY7b0fv2mHBFcjhhHiXGxveR9ctfRwwMct9k56lOtWp
IwNOMNgKRvZPh/18U1QX4DKkXSnnk6sMjyDmO4KeVlQRuXhwpv8CuM9IGX8M4g1/YhxABN+3Wjn5
zarBpK/7duNCMhIJHiERZ+fBcv/mtAum1LsppPwDtSkeVkpifNc1PjBXFwdtLD4dVj81CgUyC7aD
ThTIXoRik9x4ENP6MiWjH+v6s+HWeTgw/l/HfA155bW7j+EATyEylMICSFuMG9HoPxNuniKxkxu7
QNhBIhvIk8MtV+2Hoi8xdmFrEPm0XZuRGzJrL1VjmMyaikNngrOAMptjIYXYQ8UJy1M/kaDN5V/a
0EwJEGJRiluPiiPdlewDE2u+HtKM9jzLbvi+vmZrvJrl0UV4C3RmDj6AKbwGSQnBhKMFfScy2QFA
2YV5ZEzPyb/RqP+xUSS/Ql/95/TNET/e6Hem+HCl+zxJTn5lEdc2m5Zjwjgta8iXgbkBSrUThmZt
0WcetRX1zZqz+6p42CD4N6nxMSKx/hOLoMHK33tWhoyMS+8iLfyRZu2KfSXXtznuvtP8QfG05wUo
mW/FnFTL3aVtFaeCMeaQKD+5N/zX8xDQ53L8D0k4JG0d8ib9woYFc4sstYwKQrm6m5TssyV1Llpn
3pgMasdFPNSTk/n4NDe5mbd8NBMWWQb1kTBe437eTgOOnY5dyKT289rvJ9TncVBPqh7vVad6TxNT
8kQb7IeBE7pC1sbhOR9AsbyPIlq594lQWOu2mQ/GmvDNmUZYiNQO+1S8mZldILme14ydV26z8DIR
jDWWuPN75EW3Es5mabtNjgATVF556DpND/ivoTSBdGvXDrNF6M7mVWnXBHJnffVYhSIJuSacfvw/
zoCm1HB0gN2wHvVZDNgEZKM/F/LFg5zjerHv9cmrIbz5UBaGEyYdJvCklNU1nvIH6lwyqetsvJkd
6h2CvWxktsXLhWNBrdSDbJvHzIiXs2vBCiu77ut/1J1Hc+TMuaV/ERSZ8NiWQfliFX1zgyCbJLxP
2F9/H0iKuaMbMYuZ3SzUUsenr5tkAZmvOec5YPpQ/dgN4kiOGj92m8nPa/arRamzzDZBlA+51+1g
WTonx52AXo452/lF1+LYzF2JLTeZgkTdB3vSfTEb+xLE+DFUpGOIKOdGbVKW36Ls111Z6sjluHJN
3T7WhYVQt1alL4xiOJmt+dpaBZQNb5RPRvMhCMZ4RHKerwHkcWtAWvLZp6D9raK7XZTOHpjyriVT
5NQWMyyCeIxOQR+ejeGYmYTDlGV6JAx7WnKfUIG3EamAlgM2sC3DM9OoDyQ+83Of0DDC/Gq3ojRj
X7cLhbmgrq99oB9wFdFh5ZVicBW5/tDnOHvGJjkrh4slzjNzg9O8opAw/4BqCc5xOz61gZyRNlT9
45xQo7ruSAYR/ysEtXdGg0n7rkcpaWiNvWPO0e4jXHZPtAtU5MVvCtk6nmmQ27jah6Ej7wOkhYME
ILOG2X2W8HsOfEDRJa9KHloRHue8ezS6qN7jI3q2IyYToduijsqRE+AhiE+lBacdMsieVBCJo35g
lixTALzvqfsE4X27qCEGltZcmt3GsyZehU6CVklb3y6eCqLmmOFRfc9MskN0yAV9hmeMb1ZjIGfb
UMJenSD/A3tRrGelfl0DEY/4zYLo2HSYAkaHlyXivt1VXnFBN4RGmYwCTWCuaLPoFMsjjyeLj5ge
Y0Tmv1Jd907/STQ3aV5cD8Skhb+24Z5Hd6QhDbkASRxYQiXMl9Y8gwrxnZY6DdArOphBfLVcUisc
GtcYLSpuiFXrOpLVwZ9+RlwUlxg9Wnm02zlhmdOdUjcJUX6lEE+ybmsB+CrX9D5MjLbKwvATvCZA
P6ugfndTZaGV44KU5cb9G7buxSiDQwabcZQYLuT8aXceTMbqR1SMIarGYAcap7tuMomesfKYLyeM
ARcwKktmxNspEs4EQK0KeU7TjO2AkjZb1lYDdeblM7cnrfQS9jafQPKodZu1FQPD9mfMLdg1fWjS
sQz5dqtC0750shY7sIDfLLpIZjl4es4AxzOOcBnIMOtgbNLoudvWDS5Y6rGPGebGyXv90gvThaIk
pm09Wdu2juVz8kx35O7bGHlezKZxA0sb2njHwpU4ryCV4ZHZJijLphIbcsHQwFUWcSNSe06HIjzb
0kLcN3POxUlq762UwiWkybdcUb2l/Wz49ui+1cL6thethbKi5kCu1LZpsHkkDYILZX47VWX/scD3
s8ZH9VyRKsDe1/njKi076k49bLo0Q4SKDGgcnW9hQvUbVPW3dKPhlrrpTxT24Q6POqJJkQ4n69DW
NUgwB+6N8uQF2JhkQ6MQoBLttfFK+RZPS2VwAryQXEkSKK6D1moXRNaYY2rAsmydBAgRhMCX2g4b
XsuYNyhR2962jzPm0X1lGo98u3RlDRP/0hnOMSbjtd327wZjzlZL76MlXobUYLSkhWwQU04SxBWA
OwnIyK6O6+zzInzpi4d2CvykGmjV2ox8snGniNu5gKnYOC5BEHbEdrBqg5cwoOCOKAfXENVA22VH
k3KORB4eqdG+SVYqbEp4sy0HztK0tiBVrfIK1iGJX6t68N5CBG2qlH+pqHJf17wnheAfPlNZc5HH
J1k2JEV60WXolbUvKhrTbu7TuxN7e5aOj6AhPtKaqOU0Q0k34U2JNGxNJck0dkJaluxxAhCFA7hl
XrFJwfHBftYsZv7y6NLXRLVJ9IF7py6veo4OHefGKbtLNygYfGP/gLa/zUfoHD3G3I0lN6ZDO2p4
watlWy78/LpYU4i5zMnWhsAVIctc8+vaPQHdNpnUOBUCUKwPYl33Vr0rwvJNC1wceMUQ7AuGP0uJ
u1bazxQofnS47zgwkK/UmTqA/0Ta1YNwKTqu7+WXnv1zG/Hl4BJcm/RNyLLpEqH/pQgLci6VxF0P
g1ftFrfeVo1oUi2v+GwHWE5DgVgpdHOA1qp5IReyZItmESSNxB9tJGGEQ/ZnkFQbRc13yTDiw9FQ
OFSzt1KzQ3aTOFVBuZka51mfSoxGmbzBgToqhUNhZo2TXGd6AnCLkb3rwuwrnr6xt0A1rKkLhy5C
Lpcxu7AOKjcicPrmj+yaC8Y6CKhpzv5kCB+1IXT3tayP/YiuMvZ7ZvtM+TzFQ0bSaxrpd8fMEQEG
UIwYpq/KUXIwg/pl8DQ9ABHiA2ogXC1J3x47x13dVX+InOTO6eWPNVofpjlQTqThC4ooBFP4DsWk
IR6Gj0ltXB2X/7BfwQZls85s2BiWA4LY8OKGQKcDje6h42tgb6H5Y3IdI7yznJZqgzRQQCF2z+CP
0kNDFiu0aHMNya44UyzTTjqL1tJ0HulAPjOXfz/Mhw0VJDN1qpVSoe8iN3ADkM31IdzBlAL/0htP
oiuOWGJOctI/O1O7dssc0j1CMEYMPhr7Ts/Fqk27u6RNZXJI5Ia5561aT7bpS64vxQXYaiULdxNB
ARs0c1uiSxHmfBqUc2j016DXqcNA9qyEBiyc3Nt9mhytufg7WUFyGckLuTCg4GbFHLGu4pvRLgND
cKGg7BaaZzNtjA7/ZjEhSVUijFnACKCKzrQM0azpBLwDUUR9EIKEgFinFskZNHf2mxq9LZtfv7LB
lVLFgSFE3lwg8kW8t5TU+iN6TmMlWu4Kh8owjncWGS2I2IBfm8UjYDQasKxbs78o1hrYFwhXGppN
dytVM68TMeWb2D2goWDi794xaK8bLS22kGsQObrWThVksDnFU6Spb6dm4Vc2dyNscurkGr1YCWPb
AztuCGSbBWOJufORi5uXMqjJZatraJ9VQhUErmzjtvqXUfLDK+svJ5DBgRi/NdGmzPCAZ2tdVPG4
12eYrW96ODxagitlbOJV6Im7WzZPDqNCPZ8fQUniemaHomr6Olmh1RXZs9Mb+O+yrNu0udiKoar3
DYoRBnXlFpqktlJ1deiT1t2h049WirBEBOehetRqRsINbMs9KDvCTQivjXOXsFjJn05KBwKPXry2
s3seMv1bUQz7mrGY0kLyYprgLar1I8a+Y9HYZ9rCN5WBXQbNVwf2MR70J1hiuySsaMiyV/BGqNLf
o6hqD1k9U1llaFA0b5XRyKxj0T/XuCajKXqM8vBjInNkxXb3ER34s+E5AM7H76DoCHQiI60nLwIF
LSskrT9KVpEgeJgFDtzl+nxHWvQF+2xbMfHhfW9PRYP1xmZCmM+Ll1cv+FkSLmrm3c3j096xGaef
Eq23Jo7AObKGPWGCSo+dMSTr2WRoorultrFL5EJOPSXASEW802A3bmvNPqpIZTdoctvRtj7GPnOO
toMemEEP90KVU0SD2i6KaTwTl1NR68eZLw3tmCt72Egak834UZvRvVKo5rz56Gr1vQaMF5isRo1Y
2wRZ84O/BU+KNq51cOXQzJh1jXWzyyuC6iaI0laWvfS6ubmWgTE9lcEDPqcMUZCWr/UAJdYkGYmd
pq7IyClmwkpwHmoW7qxVha8KMJOP0vAUq6Fc1xL0jUnuU2uS/tDo2stostMv9A8Ye491rkOn40lI
shHBB6et1w2beWS95bgExjokfw5l5Mel9Sf2mPeNMUrCJEoZ9cPUcBw0tCxImNYlC4W32ehW5Bwq
Angw1uJ2Ec2mpaJc1wlVWpT2b9VSb6tqQCpNW20xgEVGFgQXk5erbqrumKIF8ztwbyKpz/XUB3td
OE+BFR0g58g1uAg/lVazDbVjEHW0JD0vX47TDAtgfZ4hCxynaDgQRHcu86B6MNB67qKZM92LjtIM
IUCi3NgwIbzA2vK2YkIh7aY0+gMzpH1pk6lMmgTmyCnYdQAw+ZHEoEENYuzKnvwe02koTJaTp8RK
QujJtrJMnUzqvNw1wtinxH8S6VyOWySSP/kzS39xZxj8wMuinSMWsFIpkpOW3IdKmSkbqukvJ15y
HsLhc1JB5EdDM/pNZaTbRhvQ+BWDODo1sk/yFg4FiqL90DCIstzy7GnDDVmH7ZgTok6iIchmnvdV
3WvbODcmP4a/dFYhs0lTEiJbEF1wzju8zstzgU6wP45QZPa5U/wOipRpF4660kEXEIyDg9uWJ/qn
t7oAlTpmf70Wk2E9qietEz8acWY+R/uXDHqcpozT9bGWO/KDU9BbjJDPoRMN98q01iRh8SHUZ6uD
nRhWI+PgCRVvgryZg43RPY6tBiMnzrM2ZALcVWTx4WA+dqOT78JZHgbVPEjGTgeiF17CePQTLQ92
srGTdW6CRG5AUtK1eVARyEtls0SWgtLZGlnNXGLRGui0Y/HUUuhs0KczL6GAXxHMwhzhgRTbCkua
Za8p/WA82/Y15uDdiq59t+3+S0SQwV2st03xVOn5lsFHDladBUSEdAA+YIYeBStXB7ByvfDeYTaf
hdW/oKpRD/yZjyS8OFQ3SzYfWDUEsgRsraNxrg8V/RrvE/rAgbmEJ2sELYLicKRc0pK7axkv9swW
wjLG9dhbxfpzEs23Ied3w4segrgu93Zvo1swjE/GE+jT6yp6XBQhkTl9Sr5NOK7kiVboWrbMfvfO
rDFnieJnK+d77QgFnlHx8JTrN9f7Jy/vbi7mdsSEMaz+ChL7GHzPHp+8Vf6wfGi2dUjmBYosGMf9
pppRvrPevFK5o/ybaOph9vaHivijlWO/sVv46I3kM0FLhnK9XqWCbaEBf+4If/LDckeDp42lb0GA
G0n1XQGNcHq0kiG5arMP3JgRezh761An0yeGYriOuVL9UPL3TsTaZyHyOCkJy+ljFpmOWKxfih8k
dzcxCzoCRJhDlE8DS5GO+dsa47PzwlUHvnXKUDLJ6lRgHjikyTJLqDjcEmsyT3hI4QOU4d0cgWVw
Xl1HBu9EbKDUsab6EoL33qdVgVrHFR/YleoHQne2Mh3Nr5DdvVW398bNDrlbTJeyt0kCZaA/DEmy
H+3ut6yfJtK6LcQGsL6Ps23/JYeopLRyf7BKmxvd7t5El92WuJ2iPo8KEeJdDoIXAgURlM9Oj8Up
sL0vy3I/6okovDLhSWS/TowHM1M8GopcrXV7rcdtSzrGiuTZE17nj1G/BbHlXIvMGFZ666xhXHw5
yNLYwdn0K/lL3p07O0IxDvCgDfAda4X5aAZGsskm7pk0YVlrkzGyL2mknUEGn+AWN4pjkEtmmcbY
1RNegtNktVfy/YZVDSF8U7M62Q0usbBzNStSBvSfVLCdgTCM0aKf3QtJzFwUjAB6JA9sBhGhuoZ9
l2mT4znv25cyt25tCTi8I8P2ErFToB1PnjKjU8Q1DAD5raZZduotq7Rp2sRdaBxtM08JdR9GP07s
xW8y/TUcaZ7aofgt50G/hYgudwa945pEjVVMST6kk4viL/vsITXlK+kSoKAwF1E8+i5WKaJu0n0C
gRT/wA2IKjDdClL5pP+ZcpDDJgbt2a4gN4r45vaW3xpo3+2m6relsPemY7mHJn1UldNtAgI/wd7Y
O0KAj2IkjL2DNb3GBsWXQlZATpbvxQolAFImrSNJWQyE42UO9K5nzkgsIAwJjB00m1BR1wh77sDe
YA9ltK96gJoyq3a2hyx2clprRcTbegAtQMXsEN6Lp0IazqVh4uLEGOe4GVZuZJQnOykeIrMiA2fI
0ieo/X86fMNDqcOa2agkhExD7tkiiMo2CaKBkZ3PKjRbcZil+zqM+V06iFzH5M0A3LlJx+2UBY9Z
p4CJBI5fWLrcmboCi1X8evRiPgO+STdPeVIKcBJGvS+G9j2DD7Zl+3o2NARD1AD6FjyOAiirHqXo
u0PzMMbhfHVUYV7DQYqdg/tr6s0900p2GSNuo55oucXesU7Garih8CbugRoiIWwWV5FXw+HKXzq9
ek5Dld/rodzmYdvf8sKghpmjb8u0eHcQ4O0m0zNRGjKxIlSIsCCcvNd+CY1EZoxURk67Xo7hPcM4
b0i2SrCRMauFZNIQNDZtKiGp4yAf7rU0RHREDtR//9LCXB5pj3ZO3TW7xtGyczQItSb+JztlHGh9
Z6Vno/Jgr6fBh8O7CDPxybJk9BjkWncy58jessEF9ZTtQz2XJGob1U0DMn6z6O9J39aYj3HhMmvs
+cLon8drbi3+MoJjtqSUcO3SQh8jXfthQCdwu6r8EMbFXavK6djr7J69OrwrXU++ohanStLf7Bon
u+qNb885ZzEYHCCq1SH4COv0M+nKA81sdbEdNHyWZZ7SacRNX+o/JdZov7NR0vH5uXc8WnogH/5p
3kYPTjhXoN1l64mjyXuwtuh8fanV4zr3Kuek92Lg0yzJ1qu7eRtPVIFJGXz22Vxcw6m4EezBbCMr
Cxaf2EFrQslc0239SGjD0RtYB7KrSH2qAk7KorVw4CWVL2CqYBFP12OQyUtCn0+CS+H6ciolt4pw
rl6odjjYd+1o74gScb4jzJvNDLTOzirU7EF7CiYs8kiHr6w6iH1JHExwXV5vU8Yc67JAW1CR/YAH
dmwPCOw4+PDN4+pfFoAuweo61gkhC32nGj14DEZ65UEL7O/ZeEbiv2k5LU7CTqDFdiztepCpfuVq
sC0T/assnPC9tEK87XkgHhJz/gi11vFtcoOOk8mhwuvqp0GKkGHpBD0BMTtE6a1LFuUsWN9MrzrV
RdaRk+DUhzlb/CzMR3bk0eiJZt/nIT/0FmQEtw38KeWk1yOy6Eb666G3LjXH9WUZcm36tKQbpumG
M6sbL6J0c3yF/Ja+BArFnHX7AHjxJjL09r7O6hJEMNFLu9Qqppvkptj2RKq302CfaxqaCGpUmfRQ
sgr8dhGRE4Jl50syqh8xne0ZwXGvz92pmnrcUvl8jnTL2JucDFA2oLkWzOFIdEFpbJxsx/5p5WMx
ZOWNT/rYp2ilmDKne9T6jZ9aOhgsXjqOFP1iFAELy/qbAXq9ngnXPVdhsql6QivJgVVrp4uzXU7p
ja1MYGFG4cxKLfe7yct8QtMwChXiLuIlG4aJNoSNeKcjlolIi+ha9TBWXrwjgpChwxAHt47EmMxG
lh45OONmkLvAtWp03E9dm917yQGS1b1zbGPtmqXGve0i3kdbFftCzO8kfU5bTBBQm3JiYrJkS+Ay
r1lx/ecPkjOF6Z8T0tAhGGuiPrzESXRwrG48VcwtyMyEzeUSiFRNBH7q7fxMEJCvCCX3E8ua9rlq
P8NoeI2VVj9WDPXXidy7RWPcXRbR+6ht4SCgIJpZ8L6UAwQol7eFwYhFCirWxwNbg26dN41+1JyC
2pJ0lCOSv2/SONYx5OIbi1tukUGkPhrealvFsUnP0+4Dadb7ckB7ksWqXg+pCXQidXe4Gc2dbrqS
hLpjE8zWU9+o4mGq5T2uTlDzuz/siry9gdSK7fwU4Doy/DhdBMxWBLK4/VvVw5ZTxfwQdrx2rMY8
eNOc+JGNy7HJCWtWmvWoOQjmB5u+rrKpOhmZEbBWIdOlyrJLtQ0CzAio2VYAAV4q1HJbOQDMseOH
oIzewICNq3nKjS1EojNBQeG9actf10LtFbW62mZu2EFq25lV6Z6aIVbnCsEEIjsUk8jx432TZ5u0
WNLTsuLFzVu8/soBIjbi1mhhbAuCbloQ2Sed4Nl7hXt9A2x/CTlXv7lTZx+jqE+VTXa1M54n44h5
uvUZBIebPPYS8M49eWcEoxyJU3619AA9RavAGrW4RmwI9mfCXjJib6PXpjWdd9tlRWPWDVXM8ltH
fx0gYL3FMeGBQ2MvZKe/UZqNZ5JS1rPOPUpG1y4KQ4K0TPcwg22AWG2tnwhBMVAYukSmV/0dWeoh
hDu4SmT5BuI72hiNfETq8tLqOLAsvfiTivklJCdBz7XpmhnuxpIPYSseQkgugbBJ8eqgwqA3/S66
nHrYyjrGIsUritZL4+JiEgYJSpPodqxW13Y1qa1DkOQI6gcDjELc2hjnct43jnUglrDZOj3wG49I
6O6QTw4nq2Sa0M555TdlGQEquUQujCOV9L9GSzYhIYxuEPzp3MZibqy/FMnwYWgWuUiMCPNwEQXo
72lqnUOG4iujjQufOb5r4mbnFie4p2ZjPiDYa3jgyv6OI+Sb/1OP8pCi20CpvGIUw1etJfHB1r7c
wmTki7sBUlZIa4iwhWlRSwLHKldw4a2mwiXFeDFKnefS7jTAUtazGc/Z1qwveb1wEMCDIaR6iAZg
P2RP4xZKEHzguNQPsw5mBlNutpGqPPUOUwq3kjsKbvyKo8gP9cD0lWCg9pgLg9kb1J/WRPND6lSR
V/BtajTxE3CMhsS0kbsEUpCKwDEF87FNjLPDy7vXgkTb9Px9lEfAt5teGte+PIsgultxMr8JqDtO
j29di0u1qdAH1/1IVttMzd3wpuyS/DkipGpTu0b0SQKdagdcVo2u+51jv/ZJKi5j190rPjhGQOOq
63WGcANWaurN+cHLknHLIowMIy4kxs+Lwro324uQ5MARrU1sn9NRkAUgxpnk0noWEuLUD+Yb+2jV
9iEM8xtBD2i/8Ym5gwMhX7rzzbhhu9fPcTje+nnZN8aRtSW1G95TI0hvn4l7sVpr3HVsXddtiSGC
a8W+6SiIwOdkK8Idup/Q57igA2+8+KGxFcEh+tjvvIYUlQVmOSAN24YTwIkhRHk3dGijSsXEmONW
shBEndSQFga/vx9hyiHLcFStryvF/MIhO29fARxb4+/u1mk3p7u40QmzEkXhjymeTU8igMKjNdT1
gIPQI6qkKJ4JFPusc1M7utQiqZd451YO8cOyi9LntHokheeqZTzHdeDdCo11caTc8HEMrA1cTm/f
DuFdTBnrICTUAzkX57YTbBAU2754GJMtIHAkmj0jJ1cEN69XHlK5sN03mf0HZ7Xc8/ShR87VjSpu
sXkw3VMY2mSH2V822iK7aVLSeSMdURCS1pHsnrtUQYLFse4eHZPNVEQEBLMpedJczIlzj/2nbTL3
OWzRrKODTD2fQA8qtdq5pqP+whiCdANy1ylPzGNitpiDRPWVBJU42yVq+4L8xE2WB9omnKtw35fs
n7J729xzNVdPY1B+EaOENLX7MtqPqM8GSIy4kaS9pbexHgo8sVof1QdXYNoyenQ0M/iUvipnMvKa
F/rI4kgwM52soJmv3olaqj6bnDYyrF5tlchnCvw/YxmCuiutk65om5hhgoCCBLsvzYBMhK6peemX
pEqGEbarrFPY4qDQWozX5gLMIuhybwztaXbbo2pz/TWvBxaL1tDfSb751Z2AS13Ij7mpWd+OEWbA
2trauWH4mmWku6iAncqYGuCFNTF3l2F+aJIb2Sl7Z8THksQ4T1v7VcCaNZqAXtkFKlaYbxXpE+sx
B3UgIZswwxB+xBVMe3WWXrAfDPQAcRRtmhSP2sD1QqftS1vFGw3PQ8L8aHEjv+g644CimLUN4eMM
FsI1jNJLSKwhTonF1qPBQ4EItirTZ6Mob2Yj5aFubM690Nq7MQAKNQ3WtjvNbT/5aUbGABXETec8
y5hTTU33Z+6cbTOxlkCPkq1kUL2bUAJXpY825KDIQ1qhnvvE5ClIuMJLmcfv3ig4wDSYWrZwV5w7
rElrIzwPtM9iSUKU6OKaBBmjS4RkD/6PaRDTjy46a62L+dlMyq2Qz7NucRdVXy459ry2iAeqyZ4O
U67fY7TMm6q29S2RzSWDhtWM/vVa2c3NERN+RR1F+mR1x6ILLWqUCHOaMz0VJaVFrmdbK6H+mniB
j1NGk07QIHaZhCD1PGXo6WbQKagaaEAyyCqD2ibE5G0cg8lzour7lFrq2jTrGti9FiNGF+ZHWnLu
23V0I6S49/Ggs/gxRmRuA2LLdPrtM3P2adAOymkHaPjxxXUeZZ55EKLUyi3w/5Szbj4McfzR1XAo
apzysa6XxzFsEG+2DNLrvjoprZS+0BnEjiFpFqHHbHBmozK7Yekn5PusGlbMx5IMVh85l7eaoFMc
6rhMueP0q1ZqvzSB3RZv08SRg9pj1F2mLHpFpZBRIrIq2HJc0yjrFvaVOugpztFRKwcklztlxodh
ec+do6ZDGXvzmuAdUComhFJWDjtZPdfFklXaIjMkboycX1zXqxaL5A690I/euRhC6Ej0vmuuXhT8
OstJFdNYnuyyeOod2dNLA3XL+kZ/6Ts32Ag8Qyt6RoyXXTeek6pmsRLAq5lo583ai54wmc9rI8Sc
XFWYJBwKn41BXswez0GEqDREhDChRKQ1MdgoDelmKPr4WI7BTtcHiLENEvIGXMs6MBvnaFTzJwd0
eQ47fnHtFARwQidEXh3xG8F8ghkTbKvS0LhgiXpodBgBjD4cVt2ML42sah+yGO1EraJiP7EQvI+1
rt0DQV42eWYPLbqbVaEpwi+Qxp2yCUucLFimReMSAFq1W2SgK7smFneMzPssAd9GNedffu7jCPaB
xAQvHe8jkTqT6BZ4B35XeJT2Icipwcugf8cj1mKNYRjLaBuHAVvs2SIUPNBtYL/jG6m3yL5o3Yj2
dZ+LPofYrA4VOxXLKB+6+pYqZH6uSB/zCakM8aV+XYl3IYd7w3jjankMNTpQKquM6Kp0bL7cEiwO
VeRURV+8yFRBery1a6gGgGIH8A5Ll+vxBYcxwAXPa9ZtZL16NVwGs6n9WaMxsRS/4IZGosD8mi2+
QL4IfTZoex9XDUF90SYn4dQwxKkWyV+wBekxlD90QiYKGh4l2Rjb0CR2QybMUAcCsqiCyRtJjZvn
vIsw+rJgHnMsYyXI4/jXsJNfvUnIm5/4obqafc16pOVwcu+D/TE14QlbwTZDFJSWTXwIGgkPtVll
Tn7OIGnggQuOIslvBeAeNmU9pWHBXmpaHNQ2n1+beT4jdNx/9EmJcU8PGNZ/9HnEyN14z+FssSNS
LZUXkLou+ZWael/MlGB9DPY51l0vn5BcMTlquvdC5V/40L5EWX6Taf7Ux/bXEMsHVN1Q4Di/KEtU
OLobbdR+zBTt59WUeYsg89grdfM8DTc9f1bes/wwcjz8OhWS0Ya/mkFTwfZiKSmBkoRPJTDEylPP
Atwg0/MDkuqLPi9UDf7UxKMPMQaaaSrHe6IjCdRaDz9y+GS1+iWJ3MnvqPU3ABru5vxUCG+XxIa+
YvTOA5veLbRZ639+i2L5UsK03WYTVfnIozQFzzFtiWGpdzGzQIxoL6BxPlM4Y0ALjXtdjlRnQfFj
J68zG9mVKAlPg1KSwGvLAm1bmfzkewPlYdC+40y+Lv/t9Y+Ow/Fv6idq5GBf9pj1sgVXKUPrizuz
c7sBaclk8u23Jke9vIo6Gg/ujCqdM2vb0OzusdsjfJ3F37qdMPtMfHqVOJD5vGynAn8Y2Xy16BmU
+Tedu9s/DQfOTYvt97HOUFsPn/jOLt2YjOtJJk+t4b4C/LvOWAh1dtOdVz5k1fBRkZaYxoiMhWnu
vRIFjaXrZ4WdiODKT880XyaE3tasfspkONlW7gDnIiVOuHPzL5z9v2MO/gPc/7+iE/4f4hUu8V9Y
EOWv+p/5Cv8RyfD/UQiDFFI4ukeux/85h+G5wVHZfP7vCQz//a/9K4TB0/9hGLotpXAND/mzQ3zG
v0IYPPkPaQlP52nknztyySH5dwiDbv7DYgVrgYdmYosen3/U/juEQf+Hp3vMDyyCG4QrhPt/E8Lg
ev8ZGuK4wjawnfIH2oBtWZD8j6CYMO1IXDNlt0cvzgJkeMeq7ieJ8REjf1o1lXieEAzVMDLUInEJ
ETByWxApk4zahiMA4XZ0HE7SIT4M6fY7cD3kTq15GdDuAB0bYOSbuNUpqXmLxCnFE6zxe4yxKHsM
+R2iPizqOzjrZySXHfm50jvlw2f46JEctnVtqDAlHgGv+SEN3gZil69tr0T3NB9EED9kEIAci8Bx
L8WJFtNvi9yP9RGRtqte4g708Rh8sqD8U1mAzxmjb2druifOi8hz7DWT8zpN1slrS9/QisfWHlA9
j6R9TexA0az6pf4hQoMjItjOqfZthsaVsGodUYM1YkkilHJQ7cpyRsL2jJXZWd8ckoy18j3OXmau
ygAOD9acXaK2gCpAmLbZXpvL82AFzQk4ChsVJgiISXLWI6H8GMAebNoM8xZkc+ZEJCuqQF5VphB4
ulyntnuCJlDuY/LLVg5q98FhzRrbeG5jaHqSNRiRu4QRUADhe9E4F3vzMRF4sNiqdYek1ivsbHKT
Dd3erQYqVmvCNybLvfPPXFJWriX0Bph3IxMHUrtBfvS9KtkGpbdkHAP+DmZORT4xjOgx/rBrQtzC
2J/YnsNQIsa2nfDueaSO2yKp1rYFKTwkfFCfxo5AaYo1ye7Zs23jIIhspFsKi+3CrLCJfyCXHK3M
nK9Z05tbzx4upMFeZ9Jo3WRpQWN5IbUHiKAbF+DYFLzZhcYyVMAdIfWthyBeVljQNm1yYk0bkIaq
J7BfVNXIazLMPM5PgS8e53fmK505kEPILtbIvtk4VUOGaMESHe1wdsiS6auvQGMkEzF0oXuLnfkY
DPmpsbk8kzZ7aFXewJqJGPfhP2dDRhC8TRZzCb9oVwDGXoeN/pjBh/sv9s5suXFj7bKv0i+AE8hE
YshbzpSomRIl3SBKE+Z5xtP3gt1/xHEdt0/0fd84wnaVSJFA4hv2Xhsh8NpiHLJG4HvRHekGxlbq
lMLViwDcORGDb3IE16p6ka3xTu+kdiQCe3R2ECuJCODbZdU5lM6qlTC64jrdz6N7JXLkXpWHE0O0
pcAd61y5w5E8hmXI2A77oMQEFM7TVcxSskzyaDs5xqdXhlBmAosaLpwonSCJoO7ycDjRlXcAo9FQ
INmlpw/54YgXLQcAWWtHz2xsN4PtXXvN/JWQP0cHA8TQNKvH3gacrs0Q26S2sKH34cVtsyd0U+ve
gB/KyhnQeO7dO7q7zhrzxIC7I/+P9ddCHpknkGZJn/7g24xZXjJZScO9W+h31A+82QyVZhYxFQdN
zTZyDvv+5Hdpf+o9Jlc5Odn7hlU+b9z/6DPzCmtNQ1gEW5rEZaHZTVGxp9JezRBpIzc94zo8K12v
ogi1spvKV2jH61H16jjV7IgXVQBQCY47XUa/pJM6ezF/k0z/q3QFHveq5nRgCjG0obduB/1TKA+A
hEa7yUCFLt0OsPoEUJ59Etcn3wbsMJ+rAfpRQ8prGre4wszpFv0djPK5dhmYzeow5PCGUUVejbEF
E+4mQ+C+9vvubA6IS6IOo1Yahy+QU3roCvWFvEckdjkHaVQ3D/3i0zXd66aaKF4Rn9mFBZTXRf+T
8VXFr5zjHyLQya71jXFXyuHbaJ9sx3ukpTrPY3yfW2SrR971BBGTph9feqgcApuJJSVa2bqqbdz8
qf8R1NiSa2IXdz64+T3A8PiI3nxvNxzDpld5+8EIrDtnwORYq1g/T2FR0SA42afTtTtyiJ1TQjD5
NpL5Yz2D4vTDhvRAh9iNjtX82jb4/E380Ik07mqXApCvhgcQGJFAI8sHzvvQGuTfmPmAC5GgAWAq
zVOhgoF4VWtnNTgD0ryEdNN50a6KcdW3HlcqasW0HhkCzs0InzjkQb+MW6PbymcJaCWVOOh6QP4C
s97j0tnWLeEOFvJc4tD99Shg2TkYrXXSrw1UkiumumRs283LKHAVxCH7L0EmmpkbsF9b5yGN4+Gq
ab1jPk4vrXKe0xpS36DHdjWm55FL4lZazjkJEU0VBo6LGfObbwRvhYRJ5+ReeqJD3SKre53rQKFi
R3TPnqlAdUx3I4G5tk1wVQXWwVCqenAYWi3mB8Rf5aBOUZgcSq+hIq/Y9yZ9cQW57dvLSILkorgd
RmAxxawzdtBrXVn21qhJLo7ZMv8BIVvjsNd4XzN7HeGxNaroXIXuW9s4iCD96aqFMwW75lhS7/Zt
E66BmTMSRE+zi0TxbkbzwyDgtOGI4KGEnQhLSwwstJ14FBTOsy6uGuMw2/MlnM3jbWkiyfLDPNzP
JV2gKOI73BU81af5IYiCjyETX52BxMpwLfRd7M+XA9FkG44H3l0nwiIhxgg2he8ZTwaCr3HAItcx
pBNydFg4shfpPe8pMhWDyCD0t8j04mOWElkhah4dJZMS+mnyiW2rv2H7cz91Y4PPpQfwQeAPYj9S
KDgW6pggITtigZWaQLnhMJH72rA1zfhDOMbWMtbZ0Y3ae7XoV13DQ3gFk9+0bYi/7OYCiojNjPwG
KO+HRYX9qMLsyfdkcdvlgI8y5qvbxM3uRz4U+B8nFeXRPomaah30aKNlHGZbWYZfJVvxdQ6akwnQ
uHXM8SaEn+6XM4LZZrzXXmLs24jO2ohmdb2Ar9JCeLtCY751quHRCGOxcxUDgLIKRoTXAxKM7of1
0gWXE5QTAjBQlRkWFnJ7uNXNrWHI5jqJZ3uXAwFjTkNB6AKAMVM80tQTOMOiIty3LYusWXCseswR
DTdllU+N0jGXArtzR8WaQrYUyabq5HfbEGDQkBAEUic/gl9dJ570Oc+sa89lSBYDIGFyl79SpdW3
ILl4rKYRjTIRO55FeaNBK22rBYDVE6syz+aM9dLTmzGMUZTjoGgMYC9uYQPsRYyyoS47GfqtImsK
i108bWyTy6QiPxVe/3TmGtj1SMBwpOT3zRTUR6fMv3G+fHQRKp2smdy1ZJ4chLuqsS469xmoBNAt
Rt7FHPBLtwj0KuXviWcI9kbc3aWY5gitrR4kMIdNUDneph6dXyzLtlE5kplO7SayJarF15uyZBFk
248dzeQh8bUPoIFrlvITU237CIgrGBeSj4WNCY7TLiK/ft+iioxVR0pJ3D8DNFzAWMzGvbJ7zmV0
8ia8yAAm6qNqoGgAV34Z8ZQ2jNmqmGJAm9SqkBlICgGsTDCiNSS7Kn3rXSqOvIkvOrYmrNDeAkuv
kzXE6g3Z3e6+QC276qGXsDi3N74BKZx7mkRS5TBrbkzufCKNPOPNyCr4MxlQNvBl5NGgaJ0j+3uO
4XNZIlMbVtxf2Hw/7QjznlsnHspGvD5uZp1HC7eOZWGFI9+5wb66lfVTgHrADVeZn9C95/6LCcCJ
YyA6F3Z+JVMCk6xO/apV+V2vWB+AunJ4Xuk0PyC1HLychxnIrAkzILMO+4I8aCcz3LFkHZDSpC2C
LRqtrkNuMZZFWG7xHO6sguDLEhVG3DsHnwJAgQQCcneqlkl6hb3sVIw59q0ShDWaa7jL92nNZIBB
viy9H7uJb7KhW9IW+m/4b0fDL58I67vrLYSn9sRQKK4cDAd+z3ySsf81hiyJeD651S4o3jLT36Nb
EQPDvQ3hIX6ETDrvPMLLNVViBXBtsDuUEi00GFa62nO2lbSHbWeU2QoGirsR+WMRhdkGFoy5KX24
ExqVIgtX/UbKGjJdAZhBtsdKl19+rD7MAYNNMNhPlZ18+G5RbKxqXoeed2G1j9gisEgLK3ZdgUrO
62EmzFN0ZAB5lYXjV7yEc/u3LNkkNG8vXJeyX+vAuZvCvSn1c1dewdE94LBsNlYfSAzWhLqhwbsq
EvMtWbbKbt8MW6Kw871tdE+CPSOSeGPPKfxg2OIllW642Pq+J7kV+cDLYQLejH5wLzTzXg2PsWmB
f7pGDohGPoAivRUjhqiJx8E6TOF8yTS+QTawuMKJ8rKrHJlTMfecztViTmxvAytoNwNDnhihlMif
4yL9BDNApYOBrVa3hqurNavDt1jizy3j6q4b4oM55dvZMbZJl10XRrEFFnYYlP0lag0NiRAVvxU5
4A3v649xxP8f3pynf07QZODCoOX/Prm5fDft/1p958Gv9N+nN9aff+//jG7Mf9F6akdJBmoWew1m
J3+Objz7X57U0mNo4mr2VLzU/0xu3H9Jy3RNbbq2lq5r8Xf+Z3Ij/mUrU0jPNV3Ps5Hg/79MbsTv
8ZmMhkifcbSFhtR1HYcR0b9nTLrKCAA2Ox7HSvyGs/7GVeYZR88Bv/+70fgr+BEF4eu3hmZGOhZP
RWXu/+0j+7uky78mTrtqGU8JIZXLHElpfru/vodYjnAXTc2wW5LdRO//47rmTc6MYlvVOcbgz37w
jWX/sxrJKN01Ly5hGPBze3r3OIaAX3mHaSk3pWdt2xlfXxQMqCDCGbWiWYNq9fBDVKZYW8K9m0oa
Q8KJGHxOBx4CpCe208GD67opsUFUuFzRI4fsE7JDvoTcCxCr67nmHxhmLTLXLJmPW5Q+vAxi65rm
DYRrMO+Yxd5jVI3AYra8IyzgbrQZlPHxzx+Y+Gsq8J8fmGSrrSBsS227vwWDLu4tFU+Zt7d9dZ57
pjgteFfzYC5G2CJXh8lgh2AP9Lop/YFBwMQWPQZKIBui87I9MWGYt2V6PZjR+395c8uor0hZf+VL
6Oyfbw5wiTRZIBLHav/25hKvcnyEGN7eMzuS5kvSoPJu58nwUwzemV6M+cCMoyCvkMG4vEUjMM7/
/B4Il/2Pt6Ckh3QPjxw5s79FGYOR6wHax97eKmy878NlTJNy1dfmRdXJ/UCEyyoy/W3eJdmfKcJM
n/8+jvZvvhnbYl3BxWwjpfv9dqoltsIx9vTegtQH1piGphkvwBNIQEgrqjzPWv3z77rkJv/2cWtO
A621Aw6ZYe5fbx7CQETFBJAQwJBOokomHO1p99hn0ec/v9DffKjEIDBi1ovknrDPv74QU0g+6eUu
db30M1cQVIz4p+XqQ9H/lVg5pD9xVPLun19V/M3hoIWznJuWsk3b/O1lx04VBYpod29k7qfAYZhO
6VUwlc9a2K8QP28yC3DqYvwB0Hr45xd3OWb/48OVwrMsxRmprN8zviPhKcYpgbtXIRHBBgwnogZw
wUkmIIx4/auhgVMnN26qqVnxTR0mmJW4205m8xxFLKC7xCNSST3FRjJvwmS89MgMyTks5P6PP1+l
MsMxv4zYEq/GXblSRkduAivdrVZHIZpqH/devQ61VUAiWjMsgbtgKIh4fWSvXYzm2HyGy4K1RHCp
PtyMvlORGtS2QP4dgcN7ogCTxPhcoxc8RYSNHAJAV/Q7GJ9T+tyjz2gLI08FHc4E1DNmH0Vq0XkR
cbOZqvl+FCOg4EYSyTPXV/aEqwtRRL6OLYZ6ccRhWWAODEpU1o7FLR3Sc5KaVm4b6YqtY4tXb8QO
maqR9XYh0v/yPVl/c+Zo1hw8TFlp/OdtN+SRHIAqkInoJD+sTktqXpvT2b7ORueQSaT3nfPmTck7
IZw/PbP+EWCiIpBrIpaj0+mpKMp7maG1HB2xa5H96yFACPktg+inwiMNHgErDyaOyh/IiY3wfCIQ
oIlUtyVA2jXczPt/vvj+9srXPN+VFq5pW0uW978/musYk40N1HI/IzwUsb8mnxeSJ7k6BFDfLuPG
yee4V4KENcve/POrLz/8r8cKDRqFBwcS0tr/uPLDEt6bjrW3V0V1dguWjzq5r0rnXBfZu5ObN2EZ
NP/l8OQc+T3ymoBxU7Iyk6iRLJel0l9/54pULMPFZrVHK4PDJmtu8qgHyr8YLKrsvdbDpakVh2mE
pTiJRUUkqBsdpDVswc3emkEMcjmM98WEqMjqghuBng18j2nQmcUTbU4c8Gh2PHNlkfHE4hQigIev
snSRkI09GdoKjMYwsQMgZOgWqRvAMyfkFXPrKkjyc9sQ6NuXpHP4uEHKDpV5GyCBNMko7arBZXm6
MOXit8wcIaORcu2XeLkd+8wsbh930U/WlyVpQEgw4rp/xNm7Av7WEyo1XuYKfkbVPDqt/oz6dt+k
5meMUUsYO9vIdx1uFwNF6DrBZcMW4NiqotmbVsuyPT2QE7FPdfEK/nHbIUlcqYyWuCRU2HPs01L1
CJoLQSDvTg3s0ZwBmLorUWl6PDQaZP9mNH6kjgSw5ZWnHKIGXRqLdaqch2pwLkslU5f4F+o6fc8C
xTNckxpXBhc5oESIzOw2LdmY+davouE/QPd+L0rjI0j6x3og58ruj+NMCq41fvd41SAiiJ4pKlOU
qHaGFbDFZlglZLyyN8hOGZnJK5ztpOaGGQm5Y7ybyJvuTbwS/sZXgBua/pL1SOuDjrovL36QtFZr
IoR+Mn/aiZDUtDF/SttD2/N92mn2CaX1SRNV3IgZiME0PjoFr4YYHiUX+jfR0gNbKn3pbC6ttL0Z
JOmjw5T+zH1+gQa/tyJo/KW+tTRNshONp86uxaZBFLRmfrX3I5rG0PfO/sh5Ip3NkHSQHxhlTTWK
CszU5npIjdckDjDIc4BUCa+vai4lLKd7aRLOGgbuL1FV7MUoSdde3H7Aq9hxMANG8M2eyR/yh+E8
Nu1DlrMuTAVO0pIko3yJ+KstGk7fPVtKmkBdNCaNIflkT/CCEh4YusLI0QIeZQ4/cAHyN9q04zue
vgxGVmXTXQUMN0cCbQg6YSCHGoTsqlKtAYcBeKn0fTCxOZiHYodGFUmcxMA8sPrSAbcCyKsBl17N
F8XAexU2DntN7LEt/7pBMXEjTnaPvQCb90YnrbU1bfXN2kavhM1zI0IEw7aS/OYOQMHgxG8Jzy3u
vSw4wHA4QPuJmGOgdfEQwyLEW6Uo21aSpMHlihFehw6FjM7IdS/FgIW67PBH+x2kyNTIrsn41dty
cvut7VebqHSsg0njRoPeXkxho+hyya0KkpL6GA5UbxCHKyJEbAbxq1DwVzVh9WvYJ18kNpRrTdUC
1n7xd5bJtRGPG5kyaAmd0MU2whOVE5yNkfaYjlOGY/WNYRglT0OlPsCiKSJ8/Alrf78THRFMOWwz
o65pR2zvG3MRO0ZaFzMVD3XM3ZRm3DkiYp6AGe9Q+VzAlJohvomBW97mRirLe6elyu8U7ABriWWA
o3AQrtpVIVsxEYnoECwzX/DiKlsQvmOyA3TFVMcoX6LFxMHsycAWWd2zd0EqT4WXcSGH+XBJZPTp
d+V9lvIRJWZ23ze4uAKTfDBatAFJvN8yr6mPgVNO+zRHa9iH89EVwGFttrEbRstQHNiHIkwcNuHQ
HiCDXrKk8TbNGNVb3sYS/ijLkmZrebZi9uIAyulk0qy8drghHb+6HjPxWndsJDjXP8qSb4btM+ef
Hhg0WjZ/Ybh0NguIZYyIyTrZje2EXIjFSTlk7a6qxQ2x7cFqEPXLiPiWTVtBozBdrJFbMcdTsDLM
fg8cY08HFXC8FbDsuUlYljrOtuz5vlVJLmBS/Oi6swk7atnx9Q5xME4JKX9iia2b9LWueab47gwI
fsrfWeavTJtpnFQZwWR9cssF85hlkdgUEDEbMzrkHonwsNvPRtA85CXl2rCcUg3/CEhKZ5cWf+LP
BRGjGwqbHmJV+lliWV0NYwkIuiM7drlIeDBB+vLVY9mYB79U+86EBxQ5e0lw4wo/lreRRfxAm8Rs
MJgi4FnWrZ1grlBsZUR2UuBD1hrStrq1suLe8XnY+hRZFD+AH6pxY1omxN3uKJP6znGK1RgDTok4
TTsiwpLFd2HO7osus4eeJGnsXXcmQo4btluMDCtRH4ueFV5QdM52HqcnI+V0ECVbGrYCzZo8GTgw
o7jkhcC2F2Vf2GMeFfimyQrf8pjxZwS+V8YB7RVUyZUji185PrkVWwLOf7+5iorp0erhwjMIvqek
uJnd/hNRPmbzUdzIwbiYCfSpwCGK3no0yHpBVMkjc5DVLxHMT5lBCNU4xdE2CE5ezocKq+8eEn3K
GJ5nCXY8jtJ4p4KIy5Jvcze0PIVIPGtM7ne/aG/aItgA5nvvmCBv/3jEYoRjil/NfIHVjLlbu7j7
80OTkqfllGTykTpr5BjiTSPmzFc4ifLwLtFpcp3K4ZigUzjI5UR3DR/4q+ASAwq8ajvLYGvKEVEa
IAZnoycEN1mgy9giQkdf+0lKGNxtsQg3Khcckp6giZESm5e6Pk1Du/mzgul5oyVscfYO/DKqqK96
s3xSYEs39jRcz6J5jQHvILLg97Ctp9Qnggj3JC5aNuEE3nd3hSGu56zB6DUHeClL7CPW6F+Pih/d
Ff632YpH34t/Ags/UMm+jH1Ce+nROFeOugNcfAoTfl4U9eDrkKrCEaO/sQicp5rJnurCOME7+hUw
PLvnFf0hIkrIMjdRLrJ9b4iBy0tuNArMVe9Ez6WDSsJuy3Av1+TKlbdeaV1I16hYx2MiIq4a3GmQ
PXaBPLdk2m6SiFxbt3GPblmY9xbj1C3lVLCHrVYcjUiEm1nV2IK88aOvK8xHwqt3WT5cYSCs9qJe
QoKT5FL2zK6MnDR0JxzWQkxL1C3EKEnQcxEn7yVm5njYGcX0YvfUjH8M18yUx32jSCjD5sttNrR7
0DZ39GwEOhv2dVXkr6IyYlJby9tUseSs/as2Q1oNOJi20cQWyNLQS+j95rG6xQgdHlV8RcTW0yxC
yQcBmUNJVpRWi4hDemhzYrlOa8SY0djeSfR/OR48XOnNvGmpm3fuSFys6JEWVWZ7RSYOWzRAybRL
HOYJ5S1iYDJOj5EHYNdHuIthxZN7w9EptVdpbak0t65Kv/AJ6BWr33QPEGHvVN0lqadHg9sotkZw
Tv420Pk9d9xe5223q5NhP5juTvjiHlU+qXVF8G1485ZV2WrHYAWbfmJcheV0nyhgFWSv4Ew1Nrgt
rW2jgaSN0Y6qpT8GaYrQK7A3SgpAyhnYVAXArxkk7NWxfYD7cB9aU0vpinGhtC+zNV+XtvXtR8uY
8IboaCjtNgYXXzf3E5UNznMOf5Z5DoJKTQDLGpJqtAfcQvZwsLFJZFkZvn5S1E9AFXnEB7IOtpPV
3tkVxVLMCS4ND0sBttnmp6GbYoVCa1cAdcVqigQJNU0IDHJ8ICobknZ4suq4Z3PORhob0HmALEHm
I0HHMTHHTTCyCbFSzNUvNdacm8KoknWrIRXmpbuVw40nwkPTcjWaqvR3tdjidhu3JjGrm6JSByO2
Xxwa6zUwq+eI7lx508ccO9R0ggBklFnYFOzh1A3m9+CcW8ciTT1StwqPAET1DRQCBFEssnd5SoC7
Rax6mT/4gw4A8YQfgJvDjdnoa+0Sv5gr2mlRGycLT0kbGPdWiT4MPkGyUxh30Be+mAWdB9axrZwj
LD3hS4Jfn5S6pcvuXgjr6TcogNlokYCNruIPfwymc0KLrv0AuWAKJXoHCPUGqG/+5Y1QnDKSd0Vf
HXMZPwylUa9A0IP8EQcfLhNOGaQQLfI3Mu8sqxgoT7FLOLg/Gz8BXGucJ8h2tMSsR+3K3ehSflUL
lR5i/anngASHY/XrtiLKYLBPTKsQGAKUk1VxTHmkUGI/QfIlVzX0HzBJnofo2kWJg7D7qaxktxVe
LLZD946MCoVc7u4APEEKB6KHDOw8eP06LAj9A2fqrjsP/XVFuKRRn8IIs/SQP3reUiWhsOJ7Cn+h
dODq0QAI/TJ+oiHYwlMlVRViPTgbDq0O/Nxi/9Ktv6APibf1LEIbrCYX63Fuj3IMJOB64kAW4qgj
IzQBwIzIBKxXTRll236w+o3UxbkPxiclvAcba8LWJuIgqLq1kWKolJg+cHhRlgGUjtcBhm8dPEDQ
eor5aBbOIjXWyerbV7tXpAFGNOxZFYPBip1dXg8ClxYLTScAdWNQ4pBhLoF3kPkaWIzhibeEWRk+
d8LeDUvLqsf5ISfnvE6wFLDCu6lMMsJ8u4H0HOxNH3c5MB7F8C1SQwWnINggNiVMLyWjWwyvU3cY
BrAwdriricZG7cman+wQgI7Ghy+kWHXff/yPmhHfZsw9sROZ+5gSZbQHUgzEHwDIKlw8f4wHMFCj
RInuUPZ3sPuCI9zMdURbv0qYAMRFhlQxbh8MVEDu+DGOet5ykDCiqK+pRdAlGXT4spm+ytanmIo7
TEDRMsKAB40cLt3knHMRip1Vq8yBL7LboxIduRuGU2+gz4GhhEHkSxW4kvDBvbpAIJMpvE51CD+K
3MaJujzHTi5YtJdgIPsxPCGxfPOJJ7Tm/tZk0LDKXJS5TtGxHKZYhmq/0hmXlUwCfz2MLzWR3r5h
7vyI4N1s+lYjVBX2qmtoG4+Vyr9Y9uytXpxZq8OcaUi3co2PKhz2mdMdvaJYq5jRpIqcaAN7CRgd
OTF9Ez7p2b8jJ3BX1yYIJiYefN8JHaPep2ONKSqu8pXEsM1nZMU1EePcrlFJGDWhNo52DnDZ9m11
4/izuRIhjT3KxXvFhqj1sesMOf1RMh0cyFibeuA0mETPLwFqINfOuu5KXFPTj0/4oE6sHhxF58D4
TK/olttVJAx2UZBRtjWzgVaOcKjTuDiMIVu/GlzGILBJhVyF1oh5v+umm3Rh0/CVECtc26RKJ1gP
XHnkfrlkpUTFC+rfnTc83PEKDqwJKgJBFrEcKV48K9W8tdEULbq0ksdE0KJRnSqoLeAPmwEtk/ng
e3gHuqk6EuuFxG0ZY7Z3MYzaQMevODifRWiAcES9Nd63IU6sJqQY7BTEGQAbLpePwgHZFhDJ3HJx
bndi7Srxa4gHEEYB4hisy5/IsQ6FxaM9G8fPLiy+Q69mwqF47Haf7A5WS2w5c+f6s4J70XITE80K
6nZZfccAOA+DTU8eigwjZBpvSBoRjDS6mOhaQN1unX24NBJOAS8GmN43GNNop31qsFBSQ85wJ82F
6u410E5V2tw0Kt4DpPMpImPQea752mb60ZtNpK6JTUfhu5sSB+bGtsddEUvy71xv2AxOebHKN5YN
IPIkkH2RB58xwdNILc07pHf0EOGwcpxgy8QT+yjJWKZkykSIIAW0fTVCL+UL5LuubK1xTarPruZk
csbmNtIpyItEYwBzAAVFY83ZOR+bJrvTalrzhMTFbBCh6oJwwi4jo/YhFgY5NDi8Qrd915+T/8SH
Ne/B6G/g+X92jyKdmSAFnO91rsBnJK+pQsnSJFhmITPR7Q2ahCUrv9Vtfg8AAkur7k9BrR4q+7bI
n82cYKnFc54ZqA97dCfMdTeuqPhICAbmHUXMJIv5FezXgxXOamu5iPdndK454uu5R/02yl+yMZ11
nuTHyUVU6xfNwZ3wTofkqsaZdNYd/tgur+B3Jfqh6v1TZfb1ymr9h17X/apMrRx2VPSaMhrb+zUq
xdY0L3Hx6vvophGso/+Td6wxb3qZTFc8QwCrWbixvaKnlFwyYWEP+7qkcW4AyoF1ORaPQYFgBGse
BVSarIPEfY/qCN9wrs/eWNinoeCJFU/mQW5Hk4cglAtj5zS8YiuoZ1lK72diLK5lgKaKPIQjINly
ZRjjA6omh9C29NaJsNQhsawYTj5oXrqzB4P46qLcMx1dp5REe5Xm4cYHWpsyG12Xgrts8HhiIhsk
NCQW5QpsARmtnDLMfANY877XqmMCMtCs/D0rLPO6w6q8EWEIwXRMn8PuPg6h4xtdRjLHDJeOwKqK
ZiThaBjJ2mMJXKKh937cxbRv4VprSu9TGsH40ubxuHI45rcek8dFds/KKsjwdyrbXjOHAUADVY/k
wPfMiu1tTLOcGXI+ybEgO0SxIPYDzHmxB8m/I0o79Wf/OjfNk+120zV1vXdsXETQTv6LVdDBzkvv
uQLGgACcJGDTi8gCt4ZjVXic8LMRHDyixCEB76dMYToy3SONBHOFgFFtPE28AOF7m0EE3ln77ntg
kpMyGnAKEgCPG5poa5Uiijh0o/UVjZS7jWXfWGZ7a9wmvVEeZrP/ioaaiArXw2OR37lld9tnGSLg
WHJtNP6ibiU+yxiyg6rBa3MO06jm0SffI5PN9GL6HbNiGxkojKENbHMXZZH8ath6DAiGk7AHr8Sn
k4xEb6tmW1vJFdtrd50V5oS11ySbx5IE8V2LHuYi6u0tbDQstO2zDOr6yh3hlzqERK74+JYSel9j
IltVDUnmLs3CNI+PcwMIwNPmyCTIpc51H/8oCOa2PyOuM5F7xj/OjEPSqNk6MLdiYZB1TGHsXZYw
iUsJQl6ppj3JBCscaRJHHZqPlp4PQxYGW1/ZgDgg71QTCO2gth7zxH4XrL4OgfVLtfTNRKQATcj8
rZnjFxgZ89fCXzwUtDWieOuclpDKZJv7AtBzk5wGt36VmGRiE+7IEGUbHiWvo+ZAakYGsr6fkw/Y
InNTbcDTFeO37bLvxGyQbCUPEOalT2FHs44jcuJxeRwB1eDH6B6HUY1MjZPLSDwEZgOSNcLcOFBq
ViNk4mnu4U9QoA7ODQtAFhm+sZstRWaSG1wz8j453A5AisBUdYn9PUzB2UmoZtzoEZoNwpIyyjcN
qQRpRnRNWzOSDj9Ypu+w1Rtko1vQHltmX6gZkm2Xxk9DyrzPnRPk83H+lvrJl29GBtkLhsC1mt9U
YD8kwrSJivCQK4adeW0na1aXvyq3eRbSVGupTAwjkIVwA+KOd6a9PQYxNDr8i977aN+lFdUGn/0m
zMJDpdrnmfxtEtvLI7KgjTUSmGwYHgWHsnHqwkojzP47qrnhBINWbNQUaGjEIdvGzrpktrfDHHAP
hA92/oyGHZoPiQ/0sSnn7+DQcSBixgdzZ6blfWMG3S4terC1Xg+fjmAi0tQcMiOs5goTUnbMBKLm
2Xi0JNQ2y4PDFMM+xgpPyjH3mt9AEoiC+zD0cFGAkVtxc3ym0whFihJqqgCzdw1J223WXY1o/Hmm
15dMbFOCCPgN6x9A8OhIDdAm3kdCghiYF+7qCvfmxvHUh2JisiYZjeuctM/ITfhtqecmdi0dVa/t
ycucjTPYEbtdyyq7lYASZ68fd5bJfFXb5WtHBQCMhcA4kAhDxgHuMt5fxfZSg45Q+4JMjIxG/Usd
I8KsI36cE89vRtLMmNHQ2vKtMRUUJ77HewszLHPGUF97WlZrY7ZIE679tVGMywidR+wY4HhBBc9M
6zV9wpgXXHOHnt0+febB+2ErNV4lFkegB/p/FS6RrcGwoBlNwZ3D6Z0yimUsZN5k5fhsViUCqZTS
IUlgo0gY4imlYK3G7oDoGvY0vBY7PpN9oF57pMutKRDOAuDboTp9l6b1waoGjXARgwDSwUuZiyet
g7s6xDgnCdSKEcTuDHh/jMPzvbDVeWiU3LnyR+v+uXSNcdWWTOxHjCnQHKJt1Tk/sRLtyso1etAk
fx8USuQyT7duxmI07GyEvSkPDKAIrN22dJ4s5xpwPPGUMzslQ6CeWbVOPrgMvPrwNa9kzg2iE9Nd
EeFibsXcLIVGj9gD5H4yFfe9M3JiDF3EZrx+kikotZAxRZQy5kX7cJWCWif4HdmlJd39p6JI3tG+
Ykgy7ZVrDq/M5gmMjK5sxwc0MOgbwHpH8myYkTh0aLqtrL1ZNZ+kLTGQdmOiTDlawFcufA6PnGjv
poHUiNk+mW5yzGg8fhgbz9XF5wzcewyTapwbtph2ToVVXHSMU3IyqnaU5Vgumi+CUACmm425S+hF
hEtGdxPiDgBNsG4ADayxLA5gusu0/7BDbCpTnW0Ym2MOZ+Wd+jK5EYm8bbMo3kOXWyWVPCeaed4y
b78N0pmR+PKx2iaZxIH+aorFOuGcHYwucGcr5pPJxQin6fi/OTqP5ciNLYh+ESIKtoBtN9p7enKD
4HCG8Lbgv14HWrwJKaQ3GnYDVddknlR6oTOEzQ5e8+gWYmNaNCNhYg7nqxlykXZEnfUk4A18h0Mw
HPo+R1yr+t+iKvgao5zH1CNVzi3KV8tlaQ3xbcb4sGVIMflKpQD/W57aJhX0yU79Xpj2D4aI9zo0
unXdFW8h4ABYF/mNizmFahBAC6WzjKRNbYtZYl054ODaJr/0y9WXIAdvcvsH/kS6GayNGxUP3aCl
APdEx1eYjV9PEOJMNjzttIpgrbdJUDBXnp9UwcDQQeKiT828hyRvrcWMEQIN1Q7EFQRYOowGG0Ie
gfz1euvFtnGKzLLZQF16g9KG6NwlpEjorCC1s9QsFginNme1bwbqy0aVSzHVIfTu3wJ9eqPtdPuc
HJfEReFsuLi9rORbz3GJRsG7Ba+aat6+aVZ0zKdyl1Nh5DWn5FxyuPRRha1ovk3jeBh0JQicjj/g
pRPpTnhQjUBTL7JDFxWgdJl6WKSdbVngeEzN644mZiZuvS1fgE3wMRjzaxAaNzcArmJl1h/oHKRL
iYUNUrLYlHSaPBT3yau+ID1vQrd7d0Ie7cJF4Tw7u1GJ4zRrUJhssZaO/Ai6Zt2abAJKfD7CNM5R
bYC2N8lDSLy/0dBtZcde30649OcQc60HQJHNQI3SQcZrnAyvWckMUFXU1SPEWnzC9YdoC78yUXja
E0P1QnO/RIAtRk1feTZ8cdmib0DOEQNuRIWDozfIkr950F1IqN2Our1HUXArzPmr7mGsOWZ+BChE
7QBPB6L8tfFQy9HGWZtcU6exENzyCDb8buLfrpICcFH1DO4ZMFmFuJLUrwYi38CP0RYnLHhUbZRo
dYJswY0JzlAsIqUhhv0i/AttW0MxH5qkHj9ChVcR/hStaDx9i/CGtLxZky+o1Zp10JJzj0Zg1dcE
q3b5b89HctCx+PIqZy7VnHupgVCyc8mQVPUmkyssDStsUD9OYqB6aLgrCuT/mV1fyAQDh066Ydij
1q9nOfFgsL2MRPFqC85PRa4OkSv5P8cBlisJFmhgM5GtwD4TE3DKoHsiDHCxMQxt99dq3KO0sLwq
MhzGmXi5lL9aiXzUVwEdO3KL9djJc5OwpClrru2K6irt9Se9kFcn4grvPEAJxqNKgG6yx7NxiEVt
8mCZY6/gc3+pstjyVukw7mq+/Th4RBUDWevaTvbBsF9G23lnGdRvQ0iV/Ed5+AGL9WtillWXjkfX
GE8haRbr/JKlUt93rEs3Aci4CcXJSrW8IAGh68Qz/IEgtW8ilD8elDQmhK8DNdMFGkMx833bAF2K
pCS+13qkilDvbvycIkwEZa/uzsQI3LaZmqZBvmML6OzjRruaAYHaEWEMAGS12pPkZi6QwugX/HLs
p4DIZ+FFUOxejCEfjjKPEGo49Ib8L+iFn8MVsmwrWml1s2Gy5oOBfy2EnXIGUWwb47MQ2clz+ps+
UKY2fQZ4CltNau9j5y2r237dN0w/4Civg2Wh1QiSmYVTbGsNhRIKpIxc67TZxM68AnGVrLMMc3Al
EsDq2Dp2AHBdE7MyHelrFBC6ShAe120lqUPTjBWQ8tUMUoaEXiiTvTntVFdeTNKN4PLU/+SQLJ5I
HMWJJNd1xhCS5PPVKZur0fUsAxnytDXXftTkW1Vr3cYlaBXzdngoSPNKlxQfg0EOUT4wxJIQZ6rd
+k7Rv9WJBLasGbHfjqwIxp3e4nFPQ5y/9Q/R9s3BDbwlM3F4TcWAsAZDl+XJvTTKA8jpc2rCxdIG
jLF9pSORsYs3qcJHGCDhNElxTFu35RJC9x6mrNgL8xeaNY/mPD2j7f2HyM/kYKjcTTsOTOur14Ld
yDY14+9pgKBXwGUlmu4FSCbvYsrOrhuRfePS+5o7riInDt6CkHFyKU6GPT7HMpl3ENn2muGBvNMn
dCPwKtcAyB2Mtfu4wlPtvDkIe/KJo4vcwrmxGF2DGmUBPmVYssJN2MlboxtvGQmlqz7jqkkDc/bn
xGYu68UST29gIIBgAh1yNAR1iWwIUAIQsLTghTdNnj9JMbMqqwwvs5f3vCY2z6OmnlNm3Mxel13B
/JQZrByM1DrD78PN0sp10buWP7C19T1D21ptdDUUv68pAcMlBdoMvUPtxhOfulrs65r8LVLUlTF8
OWvqxbYhQIlGIeY3c0uwZajIEquJdlwvT1jS8fO6khgF/uyD45d6rQjl46Ht7QNtjNwgeP/ItfAJ
+PW7tJfsoEFn65v1+RqIMPNQq/KovE9eEtXHLgTZOkyTtvFkvy2EOrPdEldGnieUJrQnKdhqJ+zu
v03h8fARxxmO5QZ56LSSzUScAdO/hIW63wRcYoOjo92B09JIHnfGkKgmKgzuQ76gx50URVAOw5yB
24fHMpmUrzPg8b9NLtOTNL9ba9wFbfSQXfEwubrtmvCZgnPSqOGkEgC3yWU+MsjGzp0RPc7GgGTf
1pnWvdWVfj0Hb6WtiJ1H7SssprYYEX5zW+2qKb+3Y/Q6Kijypu3WflFf0k5t5tiETO+L4tShZMEL
2AjCoUhlTV2uYIu0JsYaJ0a0v2IOo42jjCul106DZbbigo3JFogudk5YUj1XxMiyOZIfttdvGg8l
6iDYs1bVcWqPc5bDGePTJJHqOxb4CPWx3iiR2Kxrpnsn9KcqbF7CnL1mrPUnnHmPQfanxq7I7hBL
bbjgPMgpYXs8MY8LyJ/DzEp4hK1th4DAgLGOeWYKoycwZ3yeJ4I/Oo3A9xIlSVC19ypvHiQovXeh
t8tnLhWTkHa+rmLj6vptxmiWZwSTt7ZzHxnxrJg3roxgEQQNYpOFqBCMPojZR7B0MWezQax9hPTG
jCLVEb/Zg8viJcUuMA7rwvWox2AkRBVDsQyLW8488oR4668cGj67aFTrvgqfGoIuwCNp3lbLPhlk
saVUl8S0v9OMTZZe68WhZdONndI+ZQ4usqo40aV+B251KRMPeAmFgcGVK8lBzNz4s428w1i/DoTI
SlGxZ7aLXSYI+IKuiLQNl2dG6HbbvttInNYBIxA9166zsL4lhbaV3EUkWox/7e/Iebhux+KnM/+4
DLV9tzERRENacABgbsbBoukTcYDwAreup8mPLsm/J2uP0xMtkSlXdZ8PdDykswh9R8dI7sBjamiM
S9jXJThjlOzyc9LJI0F+GPqzZs5b28gOQ0aoB1fGd5ZQProCHYV0RuY0Dwew2lF/dphbsjmndhw6
tVWztbYbI3wx6ph8Ls27xyxX4T4xNExgesIDZIrIIhVZ4XacHYk38S3N+z9aS2AdH+OpB8C+IbH+
zimWcfpZb/jP9UOYMJw36K+TsOuO9RRsHLN+J6EDnJM3v1tZ9WkswJk4XKKReJ2SliJfwbYmgPbA
h6qBj1s8Rq6iRyNG2VCsnWr0vC5RgWGQvWJ4AQkbjq8YBvn3mnFaewPRNtoJ0lT90sVMyUcvvzba
Nrcy/VRw9Ja1+Yp+hzQ7ldLQgvsAVABZsE4PyMaeVULEe4tDmG2efo6ZFq6sdhJHbX5XOXF2CGHK
/C4CQCTJkmTjTCOxI0oSfGvXG1KJTl01Druoo7+Ox+yaKPNfnYt/I5vLQEfTXBRMMfUDoS3RhJgw
9Vx0qwQfb2tC7dZKm5ExOIuCIih3WqRtVaN3QLQSwosZJXeQSNOY6YejtmYm73R7H2OfbFG2e0et
KI95UL4xu2ZxC72yrBzix9r6KYj04xgxYpnrW0CYLRca2bbQPUfyVlI+n+kDei5YU37MqKWz8GZn
M0F4m+im0RzVJDmk1wUDUzZN4CPUvHQMcsJsH40Dbbv3t+3+4XCVV+I3QYV5T7Wjzs0w+0R+PJcg
GuuUSODI9viGCtLney+49PaSCsW+tG/1cReSf1138UkLipmpAwmURf8S1zwjvcN8ScEEt0jUJUp5
R8E7sS2Q3VrGqHDTwvx2Lc2Bt8n1ICIG98L563omcywOYdjCJtMLL9lnUUDoirJvCalBe7wA/A3T
+lIZ42asjRgZ0LaJ3W55QdZ2N6VvwQju1nBkus8l8pTa+aDqr56ZwMdT4x2mMl7GgAIINfI0th32
gcSdLVqSGyMZkh0JBSXTSImdSODup632FJV2/Cz1ZB9ZtMYZ+vd94NAzsfLemJoh2Xhn7NEiPrKM
H+4YBuNLNNSvc+bpZ7eU7IeqYkDIYMwnkFPzaQRudyiDAKOI5V3csvMuidEdy0KbTskw/2I7jA9N
lff7fjD+uJRhJwq34WRpw7zxbOh+1GAa9QF5NRretZeReSoxDeriJam1iAQ32mTdU65FmILhdCoQ
EkExt9/bLG2AHJeA7S3AHTN6vXWSlUwMzeghMmik5Ls07qixs5p9rlYPa3mcA8oE01H11nVSBD4j
UvjrBA/PCr5aA5AsNJGN3aSPUHh0Ns2PSwbpSogIEUvPsoBMAjQwgTrPkc6gNe1NHi0oEtWguQiQ
D7PUR+iQ7EpFSnZECm1xAumy1rhCNuUSe5G7TLQpmg6Rbt0RKshNwNfAqLV8gcFqbBmRW5uY18kt
XsBMUXOn1qeaSoI5J1it8ViROBoqdPDFeyTuAc2Gn9uueWQ45WuEBy2uhO9RZ7U19Tqwz9j5HnOU
QehxIVBVwDs5rS5Gksib1dtPcPJVWLRXXXxGNWdtLQyJ4x2PWVNy7vTVsQbs4wskx+uGLp9lAldj
KRhfdWX29T8PJ+JCRqBPjp2LeLqYonMeOFuZdw4BN0V9EqAK8Hw+2+hJwLQYT8TjAFYeg/SkE/y0
wnVA4NvUxrvRC8iRI9OXMFxCXHpGnXmFYD9lp9pKiupIsnYExrKsrDxiu3X93NhFe8h6jQQGNCWG
NbwNhO3xPbOpFqGEsjzbiJ0IzySaykZYOqmbCXBHqqz2mzTbkBUDE3ruxq1jYXRQtiADokOdHqUh
fyIRr63uk8wjzgHqp6JkTg5D2NsQyg7PE59QZZPHZecn3a7PvTnPR3uZuVmmTpBMzhR0ZDayCLy8
IIF5LrWNmoN8K9Gy3Cu48gtXEdo2f6Kh83ykel7NLdCl03YC43xW6fwMI9tlD7qPJn7yqDPzHcqY
fZpGbISC8VkNUb7KiwiN9QH04QW9gLVmfjgcrNldhWN3gMb0nUxAN+wBewqE5Ac8Xi7eLt/nGgir
BoPhKpsFEiC2XZY3vOI0Y87jpOE2H4i8dVReb4e624DZDOg1km0zwK1AJ+BCrIqXkZeytwHLa9CV
LC6blFNyVHvGwEx4RgQ52EUTVEKCUqyDyjbH2sYhwraZTJ1ZFhmApNDmyy7SiLuHNw7wZbSSb7AA
DGtzKnFHpn5vgY8FtfhjR3V+iZJ523YLNsCglYjBBsHe8Q5kKSEOMcNyR1LHn6aD0TIbr0JPnxL2
AgDgmPjVSbkc2RkwVYc5ngopAKw/CfmziU3WaSQM5iFB73BjJw/8HgvQBwdy8GUNNsO/R6p52E/S
c6SFHH7oGMHBPtG/UOBauZ9pMDaEZfKKGdfAKnZzPlw1euOtPt9oxQFEFnJBYy8smAMDVxRDVpXu
etI0mCSds8GiU1Fz6jtec0Ssrh/m8ScaWZjVFWeKwtWRyvQ5W4ioLic1PAkK0mp+MqwyXrO0Q+6n
sZmxpzv7+41lxWi6htuEyZLqoDjabnZXcmZtY/TJxig54DSTWGqmsAMn0pj6lhp3jh2eSLSTZxdn
3KYg2xupQ/I7NrgaAhMOZuniBS1+OTHjg8tHm6Drs2W8HUeBRky9mSPvGGHkb3NfXTw3EPedIZmu
hr3zxrm+KzoQXs4kIz/GIMk1uhkAw5MFYjU7BkA3qfXvGWDNTdn3x7h2rs3gvhG3KymvF13ujFQS
XD0u7hEZGu3+pqmARVjNF7hL32KXsu0wgDFS+QXXrIDPGPZqtJhgDArZxehlBxbo6HdLd8mMX2ym
3T4k4gs1JPuM1M22ssqIqnGC33yIfpcKesjoFBFch7vERtQVhDURYAlVe0dSW0KdPM/atSyNjxkx
v9t4075HroFHlD0RO30LYVdysxd5UWfoh0Af6hN6axyfUeXzTOumPR3TIXvFhTKec+btZUp2qG0S
BzOFNz2v1NGwvPeU3eVoEk8QFjmVlaNpyENXpmhworZjyRLedDH5/AMVbwDUR0ruzR+NYi/SKIpG
xzEsdlfTDRtxcAxM88lo43unYz/NU/kheuOfB+AYtSCiViPMtYNpyusUWDUP0YQ7SkNI1TAxbll/
9nX7MHVvOFfl+GhTcpAa4KL3HM3rHabzT4s28Pj/37loqNZaN5vr/v+arkT83VnAeiakx7vE1HhG
K/kx4dZbcomTh06cKsCUYVply1s2e4igSzkl51CjfQAxg5SpJV8zWcKtOh3OSwcgQ0bxzVlGmgY2
7p9o0WkKwlS9rN1WirZHCTEiXXPCHU4c69indnPBnPEat8mXcql2GCgVGRr3f4Vo34YuF39DSdRY
DbWOo5+clnbQNlAFUELrCHjV8oteX8lLys4deYAUInKfaRR8ZuW9WiWTx2ruznL5JYQ4HqeqOFUN
4QadlplHRdgf9goWXTOUzNhtT1WZgP53U3Yz4/NgtViemtRBpVtA8zaIxLYJWh1azd0mzHTWRY5A
jkShYCWXKWmTZcxbJooLEq/72LxYefwmCglP5GXSnb+lZxUXhS4/awoGb+yrVGccJFnbJGzoGiue
eAmkcP/NMvlTuu0xLeolMn289yasIKhFfovDy3dBHYI1pxKOWcFk1wgFie2Sr+vli9J0MHmpotgv
o+qrnhAhOEXnCxRYATh+rHhgYAqQgMjSCYInyoxAET16hDUblZr0k50rnexV9DNbGrvQKCjZhiUN
U3cqm5R6a47uXe1W1KPVRwk9/MTMKNi2tlE9KduD4KW13XeSFHu9AdfmTPb7eHFC6yKX8lF/xev2
PHvG1uuZbTpTA2tCvsFEnH3wR3eEVPtEs56NAKVI5VBSzHX12irrERkRgp5o3DV1sa8KrkN7XA/k
KKGi0VZRuEDv4VqtmrGDKpV/uXpy4h4ckHKabxEzvnUlzGEfFir3aSRYzM+IGoxNY+QIYth3VVO7
Q8xG88CHyTHhB+ZVBci++BOvvBGBqMmxYF+XbiHm0Vsrrzyij2KZaYhDEmVsI7ExbUfDRPmKeVsj
RKcmojVNn0tD5/On5Cw6hgqjkT8RXfOUD7TCcDE/4iQ+qSmCs4061NSc3xHNsskLkaLx2xcmSg87
XN60UCOeB+qoq1nnEdDGKumLG4lN3trt++peTWm6Tvrkp294AtYYjOoDy20g9LdpYJGu4a0Ou0Bb
23n1aZKJtFe9GRBYQ93dTSzyFLttlCXatY6VQ7T2hghogacLCZRyPCpuEn2TUjIbad4UwvgP2G2V
P89VczTYFrpNdq0MHaHLZGnrdIkvyawHRApi7GtEkrlunUFjHhHA2acpb34iXhWfmhdNFmdkEEYt
Ax6U4vP8IGWefYrEDpPzyG0yEbYbG/G57rnJRkAW2qjhztd6cxRSEXbjZxZ8z91skOlhjY9x5LFt
KAloPkftZKa6iwf3MyrNn6HjpG4bJa5637Ahnyg46CEu/0ewnJD7jb5NPENnjd91uGxXAi1/BiNn
nTXAUFnpflLlud8JfzEEoF3HoMh3EWf2GfsLNKPB8ZAv2aeB98VHlPgaSeTSmQtxsw/PrFl4i4IB
XXYVrluj8HwxiH1lASqbCnMNopfVfCc89C2ifUygWrYz+xjqoGo8TZPiuXS+Y4yKvIuu/oqHCQsO
ExJboDCDMbGaLDN7hLjxfQUBzJwHgp9hpu1REpBFQ7AX7gq/ydHK10Y7cnWizlExcrNA0smaXoU8
UgPIi7S05hKbN1HvRlewH6S7KBaj3tw9KEyZStgDdSUT3orLJwB4eAx0D7kbyDEplX5yy8jzuyi5
y7hirkl+VmvO7bMDNVbI+Fp2M6Vm6RZPqZTnPm+ntdC7aT/MCMaNWYaHccbZN1vwfuOOQiKOBoBc
TnHKcrPkRaB95ezR2IFiLh89CyhdTvSdCAeiZmeYuulMYHIUMXbFsNM9OYl91il+VjFN7ZJoKy52
Jv45qPSPwewkGyvTPm3alGtC7YqzeaCPaKajZTccUWSbOMyQyb5mczIT6laHR9bYpFsXOfHry7hb
5EF/cfO6v1gecV4WHN99FVjJTdU1IqtoR6gDo/xCdMdGtttcWsFxhKmOc1xzfeBpSGuWhMi2KtKd
4VGbewy1VmmjsquoPvWiI6jITuvjgBHIW6iqdhyE53bOTiRNPDRH9Gepq0eNxP2Q5Tr1ASysNo52
NANcOdSgURFkn40reFvy5lb1LfV4m/qZR3yyHPT+3Orp54gV7qAHkdiYgi28Qk7lE3Ca+gJl6yiJ
TGphAtZBKU8o+QBsllZ6SP8x941Qo9YfUx5lz9pFd0P9qLA003ai08AMikip8X4b/Mu3FCwr5e+S
YZV+It3+tjIzO48TlPmaBJB21od7lemjPxBItzPrlt13mlz0MMXCRJqqmqacPiQOfSCazVZNLODZ
Hk5H4YhTgYIa13+S0jmO3sk0cRJpRtlTdHAMwWWC+9hVwHiNLtlbHQesitNrPfFEpFLbhmgJkXbq
l3LRCQe5bHZGB3c+td60lIVOVsd7zxiOUd5lp6BVn20LS2QkaKNk/XLRPH3vTAY2LPU6GJPucyzX
a5mnZ3scv+y630jTQMtaGRBEA9x2dIMrRqsCLX11n5s/VKGMcyeEX5GDCjWxeQ7gKLWtg1q/Gj6Q
UdMO18lz3RdPek6wTEUsIkNa9BQpdoA44mqw6Gym8FG23KS1PtgnhgWrHhf51yCs386xnW1TD9QJ
lFP91VngwgyHT6hRPk3pQFVGlCH48AgD3UIHBrzn8ucdJMZV8ghILNrj9uEuA3xACiPUSVJnq8p5
gRp0bYljMHP4xD0KNMa1znhIG0qWjghDJ8UhXOjlXwaDqcaIyU6nbCVkc0ZaUKzT2Lcs9JUG0cAb
Z4mi6dhsrxOPizauWdMuichMOKgbkKZlCh3I/xzXtr+q1nuNPLfa1oiQhxQXixYgwcsk8ACXYIqh
IiGtMaJ7jUK1x4SzSvBxzLZ1M+z5s8eiF5rxr1WZj6EdVlXjfEUZ4gtvki8OZhVPjk9mSdaEEf+Z
o+C7adgpstkCMqqjC2jVH926eEF3SwqMs4XHP1XV8Gc2y0c0l18L9kJrmF2p/Bw0PZ8N2/pVW7eH
mWiJcnAOOG8/3CnxVo0hUzQv5CzY6IHI9ek7ErAiNIIry5ketDOuDVY5EgchgpLttW83rJTs7F/R
ptnirudUQp2OTNfP4wmEc+D4ra5Zq0TDJQANn/HK0H64wxD+/9QYM9rzkaiyoXlx2dDMqCErCxKP
PsVHzC8kTLPfrAfJNgZVdN21G3ox4hVsjfa1nEcUMRsEidwXQQxGoWYMoSGJjWgNCnZCfmg4LsEr
MQ6srryn0dvYkIOQdxjJATSiTsCYudI8e1uKLPNp933de5Zlm7HUYxmrUmvBDLjP8jjmh6m2eNx0
LGGF/YAtcXVtcnVGwVSuKuxqA/FBD0nJ0JzwRW+6mt1XxX/BPRqzdnONRcQJhUbQowLu+bJY8eMb
gX1oj2Qsl0t0Btcb2bmi3eXxE6SYs6WRptTMSUTB3RmgVofo0TZQKmPoAqD3J/RlSwZcBZOzmMtX
ECn5nVES8QDLxUkvyBblyhTrrikTVUTUaT7p8PUWYMZvIxjuw/14MpKaikxqFKnJt0O+KbMvsVQF
APtzguYOVD7Ydva0pZClzdE92dGEnJ+nZCbUcKs7Q/sCVXE/R+2DmvKt46UJ0ZhCK7CpkQsr29PZ
peSZjq0fMpWiK0wq5qqwDho0pxdrGPFdkalIqcpbKPYQgYhHyVlOuEE3ftD+raH4dN8w9h818SJ5
nnoH22j5ucb82Mrnmh3scTYrDCFpyp9bIpQj2hDFI/4DDYq7aeASg2ZQMUtk075PwEZeBLlBgE21
+B/J1gfGgngFTWYBtncjJwDlac5aEQXgXSJUsmDQYtqTr7WGFwRm7WayrNduREHU9lF3FHhY7izv
7oM2DSQOwbZui/ZJcwGvmmIb5zOIystIros2jffoyHe1FXg0SmagG2lgIe4Pttk+q3F+sZjF+Qi3
fjwTUY5ev/YK18VAWJo1ZM+jStCCVfZm5iZHfKO9cJ6VbHTCNzNUxBqQG80PVYd+TroPJ/xKCu3X
q2j2mBR8dyI/RVj+4qK+J3V/kPX848lpZ6IYhTSW/ooqv4ZYeXaqwV4uNHyQ7Mvqzj0RAt5epBPe
XGbKe+Jar27dRNcC/XYUQyfpAkkRyszopH+y0KX2H3tz289dcEnTYqOMJfzVtsjAZDAHgM9pz2O/
lylB2NB2XrM2SXZTwZowTvk/J9HiGHVgFnDeUKig/oSsIIJbYoSrmi5j15H7R25g8ZG7Q3o2mPRi
fPCOM9jDPeiUs6eJ5uhmeXwoRoZPVu1dJLvdgL6NrskVJ3JdV0pWxvOUCXFgjPi9ZFxNs5dvwpFE
dIAh7dgOAG2zF70M8OXZI2KB0qzOVpbPx9GqyQ8ds79JWNB6snKDXvCnSh02YZa9S5ra4L1ZtnQo
6nqn9KOaDl0XpLfVKNqMEmGQMvmWom5Yc7ozFu289IkfdSuCpWjDs0g223BjTly+WMADyFFIbkn/
JFwnOEqV80xOsmK1mJFV0c4ksJnAthtyaZwpyt/0wPgRDcEZJOS92ij0YMhOvKWIR+rUxr8Vm8EL
xenGjW92EeZfAsqK70Z2fqjGfDsmabbczeKYNdm8H4fwXpkiPhIKop/naTrOiu8C8oy9i23avAk/
6xmRb88i/uaZzimc9A+mDP0+bC0yELKST8+jJ+mnmaMVRdyCo6Sm7yxcvsHMzAG9BeOhSR9/zUQc
uiBjxiM4PNExnXVFJkCOPbAzIA1q3SFYlpiQQzIIHa1tOrylRr2RxP4NogGPEbnkO5pkYHgNlYPI
8no1JL19naxmP0I3+5otckQB/zSdXBjicjqPrbkHgvaDRGJ8qyQp6QCHmUlOey/L3kPWQuvQiNNj
ovTHyGF9Mj3C06z2u2jkeBlHpW/D2X6mm0eUZOTZdYzEP2nRnbRGyXqr90yk+2JxPOP5btAqnJSe
+zHnBfY492WSurGznGqn15HFZdLHFy+Xb1pvR6R7X8dFYqNXzo3+j1suIZQ3Y9J25bLZkzNGDkMl
oM0t9TGYngE5YY7QTGgOyAYG9iI1T3PXxKcuq09d3Vt3wdO+kYWUG7eVGMXj7NwvYev//1LQA7Ab
14aVIa10g37qp0Gc/+4kme1nrL+x19qQOnHbt0hgNn1OWDP5Xgmy2VNbd8RzqpeUFNd7vPzCtN3I
ayKreUb3mLiiTRcE3BOAzF+8luUvkKLYb0zKxipVKMSDor2kCttu6bTbcWj+GuR0H5v4amsBtqpa
/YuKlqiDjkENvhwTS5WfMZztmsZvWNe9FNayNRrNY9OkMwaQGRC9k7fXtA2/ax55tw/XpmUixQbm
0JWpvtbd4FUlySZTOAaUiQyC6SWiNtJpC8/cDUp7B39EAuWn8EjYrNv5E1nbDz7LYmC4Y8Kb3/Y2
wVUh9WVOdlQ6RO1WRYSQrdqix/fcNdlGGLwOYvYReOn/EMksO4ETF/yi/DWnf3lvypMZhwGfjdNs
MzgUePfN/u4liToITHFWJJpzFrkPzSQtQ+siZ5cybmD2rO4G2rFdnnhPgdZ45yk03pcXmtH1+NYp
B9mkq3aDV4YXW+b1buipjgn3ASz+6bjhY/awZWZs5TaeXsF60DOCNTjwcnzRXaS5Z2KI0PSJDKU9
hJbIzZloALrwDIJY04KbvcDkA9kgX48hbnEnUZdxxpen9ORHFOwFFbxTXtsTmin35JmIcQdR3fUS
WW6Uw4F1sB2ZyDGZaUPK6YoQA6YGSJbt5FlDjckIPPuxjfTZowEoGnh/rZX6to6DkTL6dQzGeKcF
9U9fuelB52uE86g2IEvEqnAcdCCte1Rs7amxOwLkzJb4AmXaBzc9mtqeKLsofqKmmnx+IlRdgSRK
VHPOHZ0yTqNvI/pV9fysN809YkZb6csPX/BLpLwtIkgLO0vhlV+OQq7tIup49QVDgy4PyTI1p+5Q
opiWG6q04G4lCN6Amu7qnCFaHGNyEMgB2skwyH35G0aom6L5vcTEsnEFQQ1SF6fQQrWtJDaAiPlJ
1dlnjA3BnXszr032SDk67jbKzsRnMMB5UZDVGCUmVznbeynpHCLH9Kna7nW4oKymBUbxXTbsJNpF
KR+jPQ7nGmk3cbVIN+q7OzChBkEw4Fbk9iuqTRAB7S+qF6vinwg9cfeW/cFymZKjsDdsvn9hh/cb
xB8+oUKQvwcKsJEfok96j7OcQHvb8CeHirPGncaZzF4gjJkj3mThILqJ4FAZKfA9fq8d+XyoxTj4
K/1pmtko1KNLgyfsP09i0wn+KCmxrUj3gLaJeCmqlMsyNOQ3FWm6U3W4byr2OcEA+KT5j73zWI5c
abfru2gs3AASfqBJecuidxNEkzwN7xJAJoCn10JfKa7+o6uj0FwTHtPRJKsKSHxm77UnRM7uCCCi
CH8R95AeRit+72Z8R1py0bat/15auBsjsmtgvHzXqY3mcz4XBSgK5Q8AkVD8ZQQGsC3GpGqN1RMS
pG3YDj/wxli9B3AlQFF4XaHZbOPDnGT0u479e2kVz+xcUDeVn622U/SMECEGi3LbofkqEv+gADes
Z/ZLlCybghkWIL/0t+hY8vseTBVswxWGwj7ovrKGmgveFvzdEKud1zMrdB76iH42qlixxCYb55Sn
eOPTuTScR7IHADfOKNWDcsVIgAnp5P105fjk1hPNJ031JNsV1CEDsW39pi2OOMjy9Somz5UicRj5
YxbBRI4b/s5MkAOPgtMLh9NaTRMCi+J1FpPcjbLcM0XMd25Jn1FBgVp1QkH6a+lkelHeeoGFwEcb
GrGhwfnHF1JG75wwudQxojpiLAz6b7UrU/WqgN9aDe88G/diIrMhZM7ldZ9xNo97Aa0AVXNzr+bl
r0zQkF2qbnyVVK19L7DXDCYiAmfn0MzEdY9LGCSkxdhYDcZfyZBdSENfoMValL+5Zy6Y8wGaVRBd
qD+u/8zh/EO8rP8FpxyaDuMIxs3CwQm28H+/fz2mSDn+23+x/muC/4lQqDbYq8get1HYAXQDtKes
+Ju7fD2FbGYQK6HaWwBYnZledN+RveO9Q7f4WZTKa29EAq2lc/Kpv5Gx70XzbPviOpdFc8IafEUH
ka7n+qtO9AePysc8J2XXLesHs++30FAoEpEy8GQJm+BLWWfYnN3/BWNs2f87w5UXGnjChIothBX8
DfQ7c2YGaTgGeyrthWEG7rCJ8SFOLmId5AAI9d6V7Lx9IEqMZqoxEWpgoDdqF2aA4tqW7jUeugOb
IjaeCwg55ASzmYPR0FUPdcV6xI7YnMNkY8QoNt7cfKGrKJoa8ApTqyw49TEOW8k838olcQ1jfbZr
71QsYTSyfSoaJB/jQiPpvPxB2cUHCJ13o9A3bRjLZcT4hE0gXojodeZbrljUntMUa8ikEezlSXsI
IwOfh6XlHr20296oNk5OvRcmcMXBdh/VnPPDE/tk2CHC7CVbq+XAQAF7RoGIn9PI2Hv0/N/JPlDt
XWDqmohiYtLjyZSkIHv9c+M0LiBGsEUnewreMC7AG9rFcqiPDuRbkDYbaXjH0vdGIsvQL3RF/1T0
9hGhp8/gE98KKC3PTt46r7+bs/w34JzfVZt9NyYOwozb1y47Ay/pdDRjFhUt8QnIEdmGcSWKrLgV
4bTrvOyzb5Y1LB6qdtl5ajUeWGiGK7bpzD8EmZwWQIDi2Qk3sOPw0iiAXa2BSWFUDzo13+DjoaBk
FMK5Zn6PXdtsg9KjuhHOKTH5iTavmMyZf77r/sCs/3bXhY4ZwutnzmSzTfzXu66sOocL0oG9G0Sk
51BXNAw54YSYTElQuWP28yBllD91J6M9JlVsYTzSA3TZOCLbazAOP7Nfio30mSIvHtDINz5pgfA1
F787S5JIq7w3vNcgUAgXI63+4Em0GyKrxSYBCVRifGWLzHeo8cgaC/JgLPgjt/1dmfa07Y3ijIli
PpiSDQV+7cUkVb96WcwP5+EwutG7Pw7P0WJFaUAIr1kR8ZiAsgmqhZchu5O5wNWIY0eGXpfLG3sM
XeDaDvNWwSsNSphDk2cBTKEw/ed32P1PbvfQtUhDCPgKZnhBb/8v5xppJREoRRmScPueqPTNIpfI
6M+Tx7ItSxj9WJanELkUR9iGoHWdYWPkMct+azIpHp0P3dEE+4qkVHKAeqVA7yXxd+gy1BkMNpx1
BsOhaV7Z6TFGGw9+qr7jlDu0+OV2MESt+GpL5wCt7tR0/VtVcuWGlv8WCH3QHm8MxmAsYmABXDNC
3VJc/jw7KfoxjPikDaXukd/2m3S/T/r6z7SiOgpSSVyl+uuf36wldOLvNGZQOV7AwQguFLv4v75Z
sUgMz/LKcD+K+nOys28LWSGg2tfPkdDrtcXSGDZ48Tnp6HfgjKyxQQIDm91GJAJsTFe9/fMv5P8n
nOYwdIS5HNaWGVp/+4WajJuDmU+49xGCsbxJfwXFU5FDjHL0ptX6VJnGx6wAeM4JaWXRaWjkE3ES
lFkCER/6ebp7bo/Jtr+BnJI/xRSgwS8ziG1O5vOGDddnWjYnZ4FyOgKqaRS47zb0DtOA2g+6/yf/
K0s15Vih3sqgJt5F47PjebcZutDikocJNZXPoo5A5bSY+hcDXUG0fVlr0sMFvGGClcBm9I869uXD
3EVXXQLw9AwW5NqWa+OnCjBnQZx9m9sxvqITNK1F+B0XlDZluLHtYl9WxWU56OyW60056Uc80vv5
FgkHycRDiU8G+tynbtynpJnf//lzcP5Ox/dNdlsuukMwtfAi7b+FLaDLnCHAc07V/JYbgu7JpgBv
OzIe6/380uSPTls8pGn6DQH2OJnVVxZR0ReEMDg6a9fjgldm6UFAMklbwqALyCDAphMXOMdxOoCH
Rrlg6wCZe+Buut6ZliSDLSHVJSXci/Iop4m8+C4L3J9GWz+MjAg2cFWJRIuCtZfGt265OWE28UY0
wb+fI/8/mub5/xJNEwo+6/9zMg3rs1/yXzJp/vyFf4+kCYJ/s02bY4RYGngI5lKL/Y9IGpucYQKL
EXnZrs3JzI39H5k0hHoEISSpIPRCX5B98T8zaZx/4294SNdN07WXA+H/JZNGuP7fcxf4OYFtWZbj
uk7I9/z7Za28oqvC0sZs/BDMWu+Ccgo28F5xu8EadNt6uBSNcbSMwFhHXorthrx0RshMXbR/LyI3
P5k0psoDjyJRQW7mikUC+grUt6Ks77xcw9MPtIWh0p5OtfTksXXJiUKNc8Z4PZ4FxqykiK1r8ZLS
ZTHsalpsaqpJDrUNw0lYoqDHc3ZGY9Kj6+lmjQu2Vkzz3dRbPEKyvxqzdl+aUvyQqADrMJgfTW/+
qwgs74xKxT+jst+WQNePxcC+JUz4Mk5fuRunBwPFV6eXrFaNw6Qexw0yuvwWRs2BJFyat9y8G5B6
EFVcuvc2Ha8TtW+hGNxrw45wNrNdHSyghYAReTztzVnIbQDAJ2TyV0aLplLal8GZqrc2ih/UfAcu
3bwPSNvYpRGIyBgf/uCwqItwYexyDwFAPNjBQZnZNZymdO/rVByAt28kEQWY7KwtJ6hie4psMfSL
SzGmhMTBamxbk6npQHIvqIhFwtlnexy3oGUSTgmhUS5Bu4o5pFE9FOzjT3XiZtB3K4gCPokVLJzh
7iy4LQuk/1mkYCh7Rp5BMKL/yvPmAo4PonmAflT5UHVoNktq59jdlx2s1zDO7pthwM4H6WKF4Wqf
94l9caNwV5coT53JtO5dR3yXy6CFvhhteWEcNGOoPYXQfppYJbYRqN3atttTY7KLk9gCr72NkLCa
AFAUEuVjkzfveZoOO3synqg/2n1txRHPGjYNU5hbOyxI2WGsKDT8mYSMbpygQNfFj6jb6eTGJOu6
bvd7ght+aTMg65D6k8ZqL26mMKz5tbroEQVyBswnRYa8L0osK0Egdv2EXDtCTOMlEGDLguFQSV7L
OiXj9NjXFIie73x5KBx2doy5YZxrfR5Zgua16e0QxYybZKEyTjO5Ll6UiGMYxD5jzKDcICMC8Cuj
mwdsgXkngGawY+NFJ3ge5RifItNvWcCzRzNDvK8t4hxC8OzhlAhz2go/voQK+3CpgfLGiHzXgGXB
y1RltbHcaSBPlSV+1nTW0cNKRIs+3+HgCA5uxGqgZmRoRdG1iqkDKp0xk4NAfqHbvrU0uacIIVZp
1s6lZrwTT363U4mvd42XIZgtzmXSM0mYacXyKGKITFlyGWqL5xgLZATe8mcCQ5pyHeGknH43Q34Y
5qL75Uwd8z5pDmcfWvBdOno/yIHjfRJN5ePo6Lcq+EozJhKQbq+iDLJrZEmXDhCAVFqk4QZHaLwq
s9RA3+C9omCEOEY9sw7y8lfcSaBsfdmxys7OgZ1e67RP12DE3WNj14+eh+8GDrFVT93FBeEqVXcZ
Y1dcGpn6myBOHwDlcu5x7Y4kVJeNOmCyBZSF505KtfcNhD2mkc0ci90lc2GXN1Ny8NJT2yfNriyk
ReYVgyZWrmrX+RJ2GFIpO/OHU9U9N60bP5ppbHLD5Ljj5hiLahYe+tJstvPEMemWtthnLLOaroR8
26XkI4YDkrDAiJ4SYLmrhem4rwpHHtq3phgRrnf1s6mks2d29wDZBW6QAxJtUFl+tIPymtamdaLK
0mcVzTcGbt66awv3kNTjr8zqh2dgKEU1niJRD0ddNWqjLeeZSMpgq2aUoolLpykWUYNv1ZxaXfjt
Tu50LIA78RnwFiR5o86w7MilfhBMp92wfO1qN3/u3R9IV9MmHX15sqE67cI8fM8HF4dDWXyp0PMJ
DFj2JJz829rq+CzximCVmjCSJFhWRyfDxR4H4JnySxea6tkQXDuoyaqNjR7pc7bN13pMMRLbIR4n
0yp3mbTCc+Vb32w/Ei6atjwHMAEUXI1jNeF97oboVxTHzT02RqCPy0zY7F+G2GO3hKwYo3fuLkLT
Zov0bT3qKt5IS36zx3vO5C1GerZy5hZ3SNiTC+IeUER8GlauD1PIQALK7CWVd0MyJafUYJdrNazh
U6+pWfV22H/N/NCn2bUN2maND3hm6X9OjWwNYt1HjGM6B2dMxrVVp4KQCgaTgK0YceqFpsTTGguH
h2m59RYmLF8GQaKDClAwsA8IDj7+r103MoFtJ6dfOwjl0U5r8zYNSXT0o8nYWCVhECWEfBxiyJ8Z
UyNlc+W+EXPNZwUhfKisaQOsXGJpgXXexOZBRMFb29n5OUryj7KWpHyRYaN1TviQWYKSqvcIb+19
/JbTJeIlG08YNXCvMdBby8az1h6+EVhckJXDLgdB6k5rWZYxa4aO4dgInb1UADlpqjYJb8uOcIZX
MQR6VSncMA3DbzRqvKXm/WTnzQFxaA0XaFqQwwpPIID0hnwtREd4oyo4OVZdpc8jQzjEoou2CA0X
JL5insBTZ+FdVP+ULAWOdJfOpisC+332QMqgCo/LITobsEq5hSBDLSLYqLjXVuYdWZ/HN1JPH6rE
mq9/vsR6fJCLkDZTKjlN3XSsR9cAfOWwSDDDwxxypOp1lvbRIZNNijI3QV/CFhKh5KLbRcoxcAfI
I+Kyj0K3HxWMLqzZpb7++cJIhxx7pMACTbBGG2wiBsdTre5yrPA8tdIz8I13BhXIxhAWMz19lE4u
cB2YG1ewDGP4/gSSE6n02Vy0ycir92xovZ3LDmxHiuiRkHDiMZE0J4u2mR3y+/QWhqfGevV9EyiU
o58ak9k3c3KySNBKOxOSXbtsPgNU1GX8NPOkKwvYahE76YPrmTVnoP2KTAsNNr+hBkmyOEhHngbY
+bx0xaAUn7Kpj54ZLIzOZfCCY3PE+uzVXKj2iz3JlxAC+CpyFnxe7j+pZNyZTfzcLYrxoY7fWpOF
ksTL1mNpkojLm8F+MVL0X/nDdPWRn4tFh47bd4u+bPziMe5hRHGIvCeBaBfjHT8nbfeel1PE+muw
793RWjYqqiPeBRGxgSv5ZAxkmYSLMl4uGvlkUcv3ZbETk92edROiZl009bZeXlHufUVoPiTo1sVp
9VihxE/HMt0YtrWxItRe4YzBrpjaTWNWdwARd9gg0ctkpwT9P7LdeBP3kGmIGSsefBGe20jAQ8u+
RhYQaMkSunkEPQqW2lriIcgWIoc5Gfc5WstqsRloO/uVIceasR+EbvmKQOUqGPAq2x23KTcOmltM
J2in1+y84wOqUOzRxDMASyQVyoWKuXFydZyDBmZEOQ1rjlOk6eK+XjwSdjaeDZNXvrgnxmXyw0dn
n0yTqIbCr6aTwQjIW3wXzvLFxorRWSTICvlXPOJX5yg5B10xXcA09IuNIxHN9NDYHu1tJMW2IHll
BbVEPioCpCw/c/+SUr7Ej8Mg2H8uS8o/X9qw+CwydW+wcb3DzJNTtMhpD8fOekgTBnONJq4+hDV0
RJ0ok1l8JwGx9dJqo5vQaF+ZiSpRp3iQRH3OPNZeQlAR0k1nF+LbsN6PQQHViL0Nw+L6YDdx/iDt
Mj03ZDdzr443sxER6XKIFK0e9UPs6+nK2gYSxOK76RZTTqZtnCleS+Lz8p9YMsx7ki+anQrs5sSB
Qmq2cTKljaiW9yDmfABvFb9YuJkvYA8UPEWKrTRkcMOcptScy3njcKpJ0oNaNrI24CfTmIELJfl1
LPsPUzkmnlas5332rCtEXZb0SR7mEsyyJt5NHg7JmcToazknOwIcmPSLudnbwn3MevdTatBgdokM
XRXv9dxB1ZLXtq3uWKcf0fcuLNZwOHg1dmLTH6HsSeexLsMMkQhPWE9b/dYs4pbDfdneG+tmVKhu
JD8/6lx6me41j1FNoeO1gJnITe/lKHgWAQKCrPpMvgyysOaW6STYCgA9Zy1Oc8xNngzDvcvJsMZA
fKWQwyM7s/S3S32jZvkaoOSe6bhs0DfYnjK4TpiO7yUqB5w8U7wFBmZh9ySXNIs+dEx1MkLfGTqG
0ENCRTMlNf1BMsYAuKccPVWIUS7vAfm6P3bYDdCQOgjnlrdnQXQvqKUpCMffjk2MVVe8m3VD7Lie
XifQLZmrL66sPlVrjPRZzLFGnKzolzm0phvxRBmx2TtCOMAwFJ19Dngkel51VWnY7WX5I9wjH/aV
Yg+KcT6/wST6gepzK2iwdwBiHhttX9DWoJUrphd0GTY8ZawwkJ07KDTzTdH6rADefJtdy/XSqveW
jOzWoAeY0mDP66o3KnGNDabV79RlNZupP1j0Sh9KEq3WULovXNz46dNXEh6iHc8KN4/LE3z63zJt
sIjb8a0uBHETeX9J2eOsBoCBqNZLsS+Quc+J3z10DXLr0Oi/+hq0S+zPjw49tyV7dZBsL6zI6S70
V5akVpl9ZJS9qvcAtDSXhMB+DZgf6SufNGqN0alBOGRxeu3lQiU2yWBHOwMmFk/MISIVhOuTiVtO
ya7sixZIcDIdvTNk4Ynu8Ueh/+Zi9w0LYKaZm26dKfmyo/iYTVZ1SDFg6jZBydnz5MFmedKRe2l9
v36l1dRY+ly1MofEPUQCap+j8qsRJ8XBs/tnYWcBsGPmCiH7Qb5vh/e5gks++uNy2z6nsWUd/Cgb
Lj1gegIRJFSeod66wKwlSSGnSfg3bptLrY0HbYKwHTR2pB5v/waCur0qfZ4fJvaOYyZ5ahqpc0mr
SxvPCAnitlxP3sFyQs6tXNW71kvw+Tv2e9jvEgtXK+FeH2Ah9cl2YhzlHfpbjIX4hGNn3KquhzSR
nNNO9fcpuUHZ4EKPt6k+Qhx13D0tYOux7neVHSWb0gOnkKTAByfkmWSrKWyWQ/Ycm3fpgHdA56iV
FHOUQEKkSrV1gtKGP39gPkzi8UfaFPM+FgYxBvGBLbEj4zuFhztwcvloum22m6v5Bo6WJz+KY7oL
NmhUeWeTmPqzKsq7QGBp5J/IjNMPh0euFxAqFDtb7GfZpvXKehu/+Ko/hV3p8dB+alwxrDjEptPk
l+lzDrKQkAvmXImRgYEFuKRbY9oSzIe3Jn60vmoX87bTHKQCF18pm+jPmENdlePvorX+shUHJKbo
Av0BK04df2Pcx/URmL/Qi9wxvG73UO1MOOW1eUCxvxIz3WDhQIK1xpnEzs7Z4OOz7ysrIPQDnZKj
Fqp5XzCzAQLrVqLdRUPBjlQTmuA3LgmLAspR4G24mat9P4y/O3xRL+3Y+js7zY9uTNpaQzpQMNTZ
fTLwcdUADkgd4iBOurQ+48Bu12mBmZbkql+9w9YA3Nq65nrfh5DFOQ5w1jQxIJ/xQ8Kz3saNezfg
L0Z+rjaGqbhHxmLNp5ysrCFdUvkYw7DO010bblUdvMlkehx9+KJpqqCTXkopbBo0hgE0D9FmiEsK
fj4LJ9A2TkVqEWgvW6tWPIlyuUvd/qWSpOOFWfyhcKJuMge4DFlgqOLgzJZPXYEeLDQJhqG5QxwG
s4cUMjNR255V91oHCRfLnN3KGXhXQ3bSGkgZXVLWG7sk9ikBsul+5lpK8HGX3vKgn5i/4wDZ6zH6
1Bwl2zirbnXqB2erl2JFo4GjgsSPTnXRjrLxFZyIv08y76kmRW8jzVjQntwrSILQbhiHhY6/2AAA
mvbJtR98nquxei7enOQ1KiJGhPTEmCG4BZnUHsNu3lk5B5eK4TqNJkg+nscbNE2fflHt2D3ZmzFC
+6Nq54cN0WdSu2/ZCDC2JjYQH2EYHMEauhYwKJu3VpqZYkeAnd/Nnvoyz7grcajM9SvN3F9WzLuU
O9QZMlIHr+K5mJf6R5JZ4xjtnRdB2bDqYURUBU8l5QERD8o/5KGzr9u5O4GtO7ZlkDIEGG4xHQh8
WmRQXWg452ok/bqTXBuo8GljMnfnuSVZHl5YrUYwRRSe7M01JiJKRowMQsE+BhrCJLNjnAZ3oLIZ
QKFmxri3WCgXtGCGWByUcvbYI2fcorcvDyMzOupqwXSMm3zIj+2qdn1qrtKGMJHbXLdfGvLW7Acp
kYrkeNJOoHduwUkcSejtTv2E3qFUy+8Ro2ZPiSJoPWMXjR5HW9FfcGfepXCXGY+yxDFQGNriIwpQ
cooBvW05xndBFGxRsD4YtYgOvjv8+ENPeZWoY+ImYDyNT1P66mBQk8IQYMpmqqtbO/jwnKvGZn5y
vG0l8m5f6vFlNJwXlMaPFfHdPCXHeBMOPfAS+q4yRknIiI9BJ0AqFVxjPJ9clSzCdIESa25GdIDV
tK0kImNEpaRJ3M/Y3qUD4G6yK4zWnGk6Q7A1Gx2PI7sPt0EDfdbq4Eu1IyVmHyYK2voysx343cM3
mHYZWkLOQTWXF9vyP6rR3OB9+FB4HZ0cjBr8hmAtZuSdNI5up/296PMRV+nGaQARtW0vmDdFEjmc
/SREZDymHLdnDJrvcUg353DiKsanvRu+kKFIoY2Oaw22Zh1b+hPkAUtNaGUyeMffhnRUiCdXygdp
iAfDrW/VQNLO6AzLe3+RpX1vtG6HGCQ7mNwF4RCvfc98GWm+SfGILnyONao64JMkWAB5TVe59+TV
jDyKXD8q8q1WqXJWXtw/ulTsBMQswnLt8xwxmw0KbyaZYcbQ2djSacKs5cG2Bc+o36ZF/q202515
FCaLBCgk94GkQDAUpQjMbZmokyXQjjk+50nupMbVU8UFe0e1xTuH6bh23EuPxWwbCB8FqxdtmC0g
XE+Ge+wi947yO3xBHbnI18AFQjBUa6OYojv6qWtGlA0AG9IOZigjY1rCu7O/fUT1F+ZK+5JF+nGw
i5NVyXaP9nyxkrEiSDLQT+2BzAvMXQY1IrAHzLgFgL7oFqBRudS4sJ24JFqq5incODHojS7dsRFd
Dz5DhlgwARwkoD1G3nqblGAoLHcDmuHemiUyWgqRLitesBHXh95kNDt5OKFLZqah3z6zF4KQlofu
qlBCbWbRg7mALpKAPu5K7roig5GUFvq9RDys82OPZXZk+sDKGdNUxyQbNBk3JOOkE25Fz7MwTvs9
xmfR3yoJWrVk7bRpgwKpFaMfZpCmP1ybweHnFsymeLnUmn6H/5vCjdXdIRj0B8Cy6ayppUOzqR6C
ntuv09u2TUGyAL7oXKfZpUZFdR0NGyDFDwZr8YEMYwgsoCvZbCBzTFkWoYmHFJg5A4xYkxgOZCho
qLyD7NDKZsRPlBYQ8ZEfXVmSBUdHciNHP1a+Bf9Bno3pg4O0XLzqXY6YB/03WD/1nAG5TmncAIVk
u9KYjkEHYqyjitnaUu8ozevFqF0waPj2ORtB8BQQ/o5jAt/cWrQNnKPQCYnxTItya9YZvQ9wtTI1
jinPwiZLuks5vEVm/lVYdrbLc4StApTxnri435ZTpdyYiBLy1ox3WQDAzgBUdJ3G8rFpave1Q/q7
zQZzw8ikBmppW5y8GchU1wz3LN8oY5iGPWULCUEXu4YB59FoRrx5PiwkthY3uEb9qicbD2aQt4nT
PrynbkVXMH0Udr83LetN5dLbWlV5wuabrwM3E5u+D6lsqtsk4m+sqWplePah8rM3askVPqoJuVid
HDRK0RRRKy4wxUSNUGIPcUMeuDihHVYXGtla1z4Ln0VnFgEESw3jncsKzaVJ6hcHHDtAfZBX6xXC
OPNyKpNQEnDTwHl3h/qO4TlXIwzHThC+6LF2SLynYYAuApHwptHMBRMpDi0LVAoP9wFJ+Kdjis1A
fuFI30vLXB0bVhErq+UyBVIAEJG8kwD1TYLOaCKTS5vixPoKeRcPmBUj6TANvoI2k6vlglGG8+WW
8692NB7IkfjUNhOCgcETcjFJWo/GOqKSOyt8LMzWRvDGgxgN7KcTiFNqNeMH45sN7EVcgo7vPGMc
wPQBoii2cfOICvWHLRPgy5F8xBv9kCpeE7sT9w6Nv/uM7mEb5POLTTV0wHLN2zgCFnLDdj47tBEr
4ojRsE4w0oyk2uUFRyql3JFNTHD0u5qoW1tfpyoZr3/+jQnpeB1k/2n0eXz4jz+MhSKYUnekH5S9
f2cujRG8urNy5r8gT7inLAVRFg1kvjljHz/IRCWkE+n2rgRms18InG6vzj1dHHpgBo0WtoNjXdMc
dYE5PMZjpx4jELMAvLaFjKHW+v21mpFQu2InEopTzHWLW06yDRO9InbHQusY0AraRXYLC4CYhj8T
bK+FYPjE3TlOGCDqIMPHrSFawuapj3Yymsw+qTw6lRycsiv3PnAsLIsHuzLEDbtZfEnz/krih7iV
vnlp9CQvdux+9bMOd4MJ84qkNT9yxV7NeheFdrIRLJSr2cP2xPZ18AuOeUttw4J7gWn5lkHNta4r
zImYAN0l11TaHJCq2THdqI4qJFdT6NK7T+L5JdOFfVcbYfbQxZygbHvA/Qgc/eyx+BAYYrAv4qPo
v9gJHo0K5adXfGbFkikx4mMd3NJYQ5fZdiWmSGhRCSkuFHF5MTx1Xf5usKUh7rLgnWEanWXTd9tR
ubtN+TK1W/SzkAPTiSQ9RDPH1IhRHPfRMWvMU4Zfo8ZgtG0lYXoh3hy3Jo0kF/7RGoZmVQ2x3jM7
SM3av0s0D5HsdR4hcrp2PeyUqR4MRQudNMrnTKzWXX9GJ8XUShkSlNZz09hgPWLSn4bMugvC4SWz
Br23taMOrFQRRyw8YV9X870cJqit5Z3jaaRwEzTSzBzeIek/trnq9mzZoImH2WFwUlJKGk1RXahT
BP4YpF8ZIbSY+rnCg4SYug7tZ9+emzOeRDPInmJtjVuO2yXrxkLX1SOTisHAO/iVyCt9yt2+o26E
UF0p9pnAPh7SgPfc0A1bAwHM64/Nfq4cNgqDUV/iGYlvQHJtJtMLdWp0G31frW3mR7syZglsNBuj
q38pQHWPZPaxKzfeFPrwg5oJ9CpN9tbeRANJhggDLrRgWXFnM69bzQWcpDmKeRYbr2z/ad4aEr0m
/OZtQThpWZ1dH1uAwTDNTFtIPO6+oe1fea7CAz6R2rJk95Ujn1qQDvdWTKaGH1ffaQi2UjE9m4L5
T9jaOhU894VBx4F+rNtZKbIKVW7dnJOSYbfe93ru1q5lZdsmAWofMTaCS4f5eUFobHzUX6s+SY5t
jn4C1u7Wz63u8udLB7R4n5dLNhyWBPJg2XTBE33osU9gb+yAZQcdc1ja28JmnRzGnwMYIezraKNF
Ia9o4yFmN1+xH51YB9+1o3Qh/g/vCAhwtCtnN4Tu2zTye1h2/oVLe14VNPvkUeXOrkvz4arVB8BU
j+J8urEE25kxUfZOh6c0ICt10lIz9ehOHXaTk4e2Aa5Wv5/yJesIX3QdXSfVh09aRb/9ydtnTKVx
MOXe3nRCd5P6Xx20c+5TE1TXGXDnxltYVbiTB8xSzD1Fyp6qm8lzMgzi26Xi5k/jXddThtlkfzLI
3qSx0Lj5HaqIkGskmx/nqoQW32OtxRu0rTN0PQBB2yXxBnCwQzvY1vznJAdOSqbG+UihIAJK67Jq
xZZjmInQkk0ysuEiiPbTdMyPQXU+Epv2O6zDh9nBASq8/klj6dogDXwzGkS7KYgt3tatoaIf3lri
f3IEnegZ1wGSb6BGA2g/UxMQxYR8zf9idiqh1EcMZY6m9doBeKISm398GQL68kjAKC33rpMFoQU+
k3pYT1NRxVsG9LjQKybxo31Pxt1BS/99Fu+Wk355mkh7ls8MANjbrIQM7/yM9QFrgWiTdx0pNt1V
NDxhHAVSt1lwYqF8C1iHhCmTsVuS6HdvZjtRp8klS+xjFM4hvMbwr4F2bgn2ubUp8a3+JwZo+jaA
eqoC9Z6SppY7xo5Tkmg9w2oYJ2/V4O0nJC6jIy5VD7ljlntE/NfUSd4iuOkrTJck3aBb3qQAdFaE
szuMUKJz3M/uBhH+JyktSHS6W2AzxiolAoMKHMqibmcbgJhIwKZ3U+SPA9++65yrFZFMakp5jVso
gQ1DVDqEQ15DvWcpu451ekpjMiM8hkpqCdwM2lcvfPEa94ItJR4Ewyw18+TGhqiT+LlIkv3gk/9k
m77HEME84uI4l777VszBuUDHzXx/DVlFriPjnLbzY62D67IQSgnx8Qwi5Ataoc1gyA/hWW9RDpaU
ZZveQF3YiA7ZjG/Gn6mF0ZoQZatGhOxsqnhB2BstyaFsmNmEZfO01WZ/nBanoBPEX6mPxcwAJWEQ
UAg7rig8sMYmQ1EVGM+Ziczsv7N3ZruRI9mW/ZX6gGaCRtI4AI0Grs8ud9c8xguhCCk4k0bSjNPX
9/LM24WqAvoOD/3WyJcMREhySXTy2D57r91MV3FlvqIQpuiYm/jQ5QHYNco2yalm+EjYvMXMW+4v
7TyWVXXRQp2VB3NnuQv5/KnbQZQi+xBId1v0+Px9WgDwCaVzdSSYBJoK1N/KCtx9YwS7P3TPKOcr
h2WMIenqt0mtGN9GeQwyfOejKD8U0E/lxtFmxggu1gZ9k0cKb2uXBfcqdOTr0hNrVZ+uHbsglnG1
xi4dT8PI4SGwL+V1n9nQfIyXAoYxbUozBXJU7iAEjd4xMv6uiNG/bJqZ8ny4G/L2fgzSF+KWqMcs
ZrzR2vSqenCIMXBbT85D2fNUnh6AyhVXj8u1QzNhUUSrTqcT+CFMDSCe1rMOyak0d8rQTolP7wdU
kPxWL65HnhYaOqmN7myJ+McEteTkB+6JvUv9bHg1+zlp882ixdaI8FqRxfQ0taE5ku155JbPJqjz
X+smXG7AJm1JU8THxXd/Vm7m7DLtvXCLaG8ytlYqh8gU1K7md1JeFqwfax5T163lmNjPJMfvvIny
SxbPlVMdFJtgfrrAE6kqpuydDSXg06S6lhAn00+AuewZKoColWpr5pVNnG4D8qXwS4Z6Zzu1Qzg9
olm0P07+mxtOycGdxoYAyoDumI3oDGX70hPy2atBFC+Ukf8A0ufQAoNlLrQHzAhBnx1sN3xuQCcu
gmamYtJc8wXZOVMXFmA44aydFmTVrOnVJj9w603fDciuJ2pRWIj6UH8SlldiAh81RdQYhyFSrsQ+
mS/2BdJtdhux3JidnOpeniyEwdhn4mIzxYhJobnD8qT3/LJgEntDDfXWvse/XZ/p4b1WIt11nPtO
AcQSGzQIUhmyV5vtaOHCT6bqFnvhwOGRnqaTXd+QHid2y0ICaTEjfp7sOBhb+6wyz6yqrXvAFke/
6caDPQI3ydjkdMTQ7qsIN6rLT0XNCXiAklsMqKeWKo5LkG0CE+d7sCNPAuvhqUs4HCpW7jmthAd8
Ptgc4XAgPiix8wk6nscavGri6/LmSk0dGbK9ug+3dcD7zhKiv8kHb0Rjs3EFeACiWNb1Uf07r6ob
oZec92b2c0rDXwHh9wbVixVv8yTtYe8l4Zr0arGqMhUeEkFVDdllBTcPbwRnpgTjiy2OIw8kltYv
ZOrPNXHf67m/28+tfxrs5SfJhtdhwdAGQVw1j5bEV4BLQBKER1id2XYE4N87NK+dV3s0iqfJ0bRv
o4uBrwhw+9PI9dgVzf5Pd+qUefaKJS3F81n52ebi6In+kuiqPjYDVeVl6Hw7apHbRgUkhyHwc00P
6XEoBmgEU3kONDGeWFV7kEzuHaAX0jQAXpTDPkEGXHguN9S98cqSg1X3G7AOJ9K0urE1jdhFLvEE
tQfrSlzxpYQOaHfTLobxUM7BQXKAXPmpZiDEz/Aic95wwlRr7c7JezIMb7Jn42qK6THIs20DanHP
EpfRW8YoHyJnxc9g3QRueN/XTbBWyMHHJuD3yb6gLJzlCX8aZ0hffVU1S0bL0BTYXXUXzSOUJrvj
n47y/++9/0+897jio//Ie/9v9Vfaff7tvvv8+u7TfzTh//WR/27C9/4ISPQEkoVu5AnPxmr/lwk/
8PkbW7pogG7oBUCu/m7CF9Efwg8CIrM+LnE+Bmd8j6KZkgV1/sC0H0WRjKRPNOe/5cEXV4f9PwXg
eGmsOkTEV5Kh9P8ldkoW2RqEyTWoi2Ts6ecMw+fACIAJaaa7e2cKG0qmRUqJkak5YWfENF3HjXee
rdEfNL7wf/gR3v/1pf9Wm+q+yWp9jbZynvuX18QLCsKIc450PUJ54l8Sojju2BTNkXO1YGLMCOcr
7Y6nX2iUOtJLwIGno0yX97J700y13Evcg3trJCMw1TWz7jyxiwUWXL3qEGlKxKgOFiLgOSE/eqKF
ZNwWcd6d2yj/cq2q/zXhBdySQ6DEqbUMMztFBBpOAZ1/ug8I1dhmfHcMrVkHCJ/RyadmdCabSF0y
zHbqZEYzwWSK/enTcSlEc0d6CQAy1RbdFThNccLJPECtS0Pswja2tS+Cp/K5jFksRCWTDmZxd6eL
sb/PSppwSEUX8e8ZEgf1Lo1caebqo+GRc0erYHbXsu7mDhOanR95+j7xXZJrhsr4mTwBj1Crx/Sj
kmoPzrbeNL7tvKRjRMuc73oPyg71CKgsQBQlG3kerYpevaH8QfmDzSnKQUFOOI5KWXLMgkCJsCrr
e7D0yVaNBDMDcy1+K2ZLfSTS18+yZRkRZY270QFe1wgSNazeUb5jLwrfQHBkOzTM6ga5zntJ8UE/
50lhvY1jC00SxvDBKkPOeOgom7aBhrbk9viBJtjQ2GV7Ow6sGthjWH3HvmUuGN+uMXuKuqxgoMhH
0nEAaT69JLjwb5e4RhturscXMBebNAcq2escr3RRR/tC0sDEGJw9IUZQZtplnOIN5l06frLDvJhr
N7JFiqAoNCDURO/rXoMkSsCLuRO4tVyZ+bhEWASBciFAygg31Hi9AMCt7BgiKPxmMqWE3BbrpfBT
UmZTeUk6VOBxUskbaVOH/JQY5gvHALYFJRyE2C0pnWKnfb+M7XjuNaUHc6IxYeEGvkXhMg8ejZR7
oj8NnjecWX2KJzMn07hmkgweJ2nrc9BTNonacS1MUC3WVs0ZtgbON7UkADCfLG8mWpBP+6C1bsQY
Vc9LRyUArINya3K/WZu09Q9+lSBAaGqPsf16R9VVyRrzTbWGb9T/meVY58p1aLZ2FL1snGO2Cjnt
Jijg43fwiLc6p0mBItKZcjNwSO6PWuQVLWEWaqIbEzInrzmhctTVXAHtwas3p5RNKtNxcOAiidbR
3HYnz+2G22kKFxblaJa4g8aDkknHsq6O7xa7nA6dJ4ozIk76uyKOxzsJzLaIlvg8k9+7WwIYdgl3
38Nseg45pPY3HRbXSw1O+VjWeXqyMa5VFKJgKwDnR+ZEhRmyhZYHPRrzq2OUfeQGGR4HnVv3PRLC
HgMg/a6JT+G0yvB3rXSpjDmiGMFAgIdrqIxNdbtQBW4FKZt8Don0/lU4Ij1h8CVkbHzrfW4JtyXS
0HMiTYli7zOPGDaU5gbcoIwg86oUWCACFFSLV1RMPhfWhqtqmHsBOWMYp5pWNxzz3jDUr1XEL3wl
vJQ+RTy+jIBDCqfF5zTBKkB3iz7RhQgMXuaccOe4TNSNbPySQGcv38MgC1lId+6tx5BxoRuc5jpM
Ht5mYGiucXCbzkJ6wGTXSk4Y+4rW3U+X/M0+mAlD1tTOJms/TZr3BqDcXojWW6eQF87xeAVAVQxm
KZWzxGmdeCIH3WSZtyKzb+SmikdvOuK0p+pAVbEovrFI9uaRi8Z7ghWDOdcpcXSuSDKoz56r8jOO
nfoVYYkidVt5x2lieznmhhyUigLvey45eWxaJL4L4xZu2sg66SDjJAoaE4pMRmWT2ZR9mJKkuV5/
nmioLtCm7lAMdbTTpXFeMyfMP5Y4baydKcHVPem+b47c4rKnbpH2ryRJ53q7iHRyAcZG7e+k6tF8
5aDNh5Wp6TsDyb2JR1ClC/uBI0l877bIJufLdQYP3ErsNkzT9sxSX8U/ioWXasNDuB0IGPyKsa96
90tN6IrDk31fedDDPKq/n+aqZUVqkJVJBvthvdZgNnDZTdD4YhyiR/h7yF6oWjQqJuGRH0lHcZ/X
Ly+9iIOcZYkfHNu8zTZ2av3ohEcbHLJR5j9y38w+RglIa8XxTP7S2GJ2vYl656j7oU1IimX5tCkH
LBb4+eFh4hbhMJTMXklnCz0DlrCSh3SULEhDMb14vR08N1pUN5GgHYI2z3GvdJrtlJs4h4hJ+xbs
zwBg0Op6ZpAR7U0TG/Co7d7OoPROIvBCVlmh9SBnp9nDhoGwEPBT3IWDZcF3T2L8Rkt8weUr6D7J
W3g/BU6EWxSvSm5Y5NUVELWBUFOweMVvjirVvcz7eb+IIT3V4xi8B/DF1laaXjHqlKwl/RL88qpF
fqEgXWvqwna7lPhTVtij2XtZDUt5g9mswJIYN5pqSlop0l03FGr6rBTxI/ZG+RC9ChP7z1UDytGR
YLdaXvfa9pW7hfUKShIMgvmcpmuducidx6jrJ9rYAY+lwyRPeIfqc+AH5gMbb0b+ZxCfQw8tcuDo
jxbNhJQOdIwqyyFQV3UvoY17OvJjrIYjjqnKy6l1s+YSJGDDqiMsPW4eDdpjM5N6mvknpd39bE3x
oHk3Rkl/KAb6pYr4VFX+2Zn7nfHNeXJ/Lon30c0n7XSbSdO+gWEgUc/UvD+ghnUGh2L/1fCMFKx0
1k1k3iF+rV3jP+R4JqM+falbLOIq0BvH8c8ztYjO5Jzx/p2ajFV799yUl8l60tSjUCC0NnjTQIAf
gtI9BrhpNdugYBpujQflah4ISlDSIqazF42rKY06vAXJBivISjnpMSSDyfIKUy8TXJ3t6hIcQsDh
uXUsVKj4bLfEFFGQbQuOkDe+U4r5rZxTRwIRmHXh+hzg4RuX6enqe0gDSrDn/oFrnqgBLk5d6EOH
mazMfQwdv5X3bXii9eODxxeGP4jH6LEDVzfZSGHhA33CcJ1eyo4sAOIDYE8/ei4zfAXThz1OJNTu
ydRt6/4ux5Akis885IBZPsyIz3BCIg9vIzY4O7aHnVsX4Zs3F4g7FqTehZa/zo5/D9MQkovyjpny
KLTpcr5KQFQFPom2XIAmIRwNnhl7351wDvdm48HA7ZLsp+OX9XGydXjxgcRBHlHXxheLV5Uhp9Ja
wVvJk8j1BPAvoT9eVG+dERuADoJEwJvTQytsy4Pl+jSsdbHY9aXIdqEFISC3sXnLvnpI20xsRvwo
KwKKF2Fh9StcfmSdFZyEzzzslQpVkNag4lJRBYHSWXafKf2RJPzZzTAswa9nT3ib8tA7DgIGO6Cj
EOUWD4PTEKZE9K2sathzU4kumWNw1ehA3rYK5LpVxPc477/rkUgChhGU8YayGldNX3FQZyybVDN/
DzD5AnAfSfAOmcrHbTS1j0UQsTLKYxAT65myRCyPMT02HY2Ww0pov3wuJvpEtlNNF2K8koysq7gq
ZXnMwpQPzPi6hCiVTYdIERzpM1c7v+1qrrOWFhosCSw5M0lX9kBL4iYFaPNTOuzoNSGm7ZRBDtuC
eHKGsy9TRYATUzPXRs3PtLiu3aYBDxaFyM3kHHk2pVf0KvvFzegmYifGRLyxMxlPte9mB8IT0xU5
6vyCq48s704WFHBEiG3fOPVxMURkqEDutvj7+k3YAdTCVEC9PRFN702iCCpqlzwftg5lvzuvUsGm
7l1aG700nx+6CdclZ5qBxyqZj5V0Gh/yGcJkqyqux5DsGi0BmcNKJcAAChSvx0bSNK8WmwWcmG13
PWhwGNwXqup5FbJ9XEYfeXPSjnvb0QuwzgnbbB32DjcyL+OHht7Z+9y1l31HocvaT67RvTFEwJFL
s/fhLbOmNMiZkRO6H41Hnk1HgK0hrofY6+LgMqdl+tqxVVt7HbicKq+xlOdxy66dA+C5k0lx8olb
YkRPr2e/vLNJGafO0fbkzBueLmevBAHflC90ott7E9vizklsh18z01nTVBZLmAw9veMQxAjeXfIS
f+ns6/Ek86g4MJ0tPzNbT+/GhjYxKnbJs0ipKA9ci6Du6NA/7ydEn2NWyIyY6mB5OZIy3k6k0kc/
qSzSfGNxqmGS0LxE+iYWIQBmPx2Cc7UwDa8cZVUHZoSI3ULEgsYvc5ztXC9s7TKWKQctwIcEVygt
QPn8ZOYA+S93qmKPfE9I2Ao/SkGjVOghxFHkl1/BN7RPmbVxfhNCOTpd0Gw91g6belnYcHeOtDfM
hOLDYsl/jE3OJs/HhpGTgVhhBwAbKauS5DhNRavl2tKbwTA5xJi59kjK+UtgwVzCfEDz5cqIbj6k
gNLfbam8vZvn1pG8bI51d6Iw3W8YHzH9c/foxVuyDDFoyKpuXoPRsZ/cDG2Shit/J9TQ3VS1oCGv
VfOLGIx8ZAvILRcVmx0JuQ7oRnl6SSvGd3tR4y/YBfUxY33xU81OusOXoHDT2NW5tlBohyLrD848
oP+NUX/gSRscu7TgQOsUFoTpOYRLB+tbwH8j2anz6x4nPk/kp8+IAzPRX7+G5B6703MwZfmH7ULg
TUgabkWkoXRGur+pkoLOtSB8F0l/MVP1KzZ1/F63ob8zkoM3C5SBHOEVLDeFPVmtccH/REtFPhEW
p2AWsiGAFyR2ukqCSptzDPT3kpnaPfldam1JKZaHqU+S17TXHQkI1dyEFsWGsz/GZ5Er/yXCH307
5zEPi3hKj2w79E8XhNG5YFe34Eis/U0xjqSY+yZ4KMvFwYory31j9f4hEhOnuwYvwY1jEfJZ5ck0
3S5u1W6VyORLIXO2ioOWb5xsmEl8Q9Id5aBq9vCvR39FL4hl1vAcyNQZ3bwthiNF6BbjLq1yGF3I
ACfyDtXPnMzyunfbbNuxVz6lQ1h+j0qOt0Fg5T/moXD2RRMCKHALXlHSmIKVST157/6QU12V+dFD
v+AfnRQkgxDT+VtE9IaL2ap/DXSSl7hEqvicRxhWC1Yo3NYsaGlpaYJLkQ/OczCM0ZZ2H5iI8O1u
SyPSLYpygifSN0+SGfdo97PBx5kDJyhqRlVbUUMmgVB+WZZGkYfpueMezpJEpFguWqpGGwvTphwN
xCO35endOeCi0lZzP/f1d9TG0YVvq9lOZZV8ywhKIJz17H4afPXUciXwlFX9vZtFkjBH0Ap8JBQi
YYDt1m4LtybR5zDKiscYv+s5RlI+us1VDrGj6dXTo7rFXZgRVXeDp5HCFdwRdriTFd5mKwu8fUVd
LPUfabmzFz9jar+WT6Vhmz1wSu53bdn1zxaoQ4IiOrkr4si5OFk/gIqQxcULA9SMUPXPQnnX+ixW
0p1ib+tZPLy3/Wi905eQfpbZnwZB6Hm7sZ/VEwHf6T0PIN9XgYOHB15odQd+YHkek3A+2OST7ttl
SH50fpVfhiKnZ0tFv+YoG7a8YeKjchJ1cIOEdRLODAGWYZjw4uUzVB+aQZKbqKm7TzNcn1g+8t7B
hQJx2+qMsg4HIQPyjTrmhBZ3E7fTTZYScS5HzUPNpfTYWvoQmaNFXlOzPT7lNluGIi7NmVULMIw2
K0Gc0uNJirM9CsyjFOnZ9NfbnDxMD6pEY73dR6ruDqoc1bMzlflvGJvVU2O58kwrur/Dy0ArQO4u
d30YyP2YkQy8bqNDnL9eCj+5rjmvbAsyC0CkzOiRWZst+4sTensfu66FM2jMWLPHRtwxPie46Y2k
ojbQ050lAYtv3YTV72pCt6QHpwzMvpVO/CYQF2/Hrva3NCRC9feo0KbenomVZR5c+t7S3XDhdEfF
TDZ2JQ1ubGtN36IV9ayinik2JtjuhEXRryjKys9TXyenIFbiMPhxdJrU8if70AOPawqXR0a64HSq
RgfGHqtlxRl+UfZb0BTuhcjWiDdNWBu+L/G7RBqjmfV6CZNdYeG+Se28ubd11jHNkxo9Rp10nkzl
JEAjHeeZ20B9l0+i2/esL7/srm33Tl4R1WMtRN09pOcGf1dgP41Qin32w9c3TcPz4FMAR97lcUfV
kxtIi8SSTT0qL9lo9nlJT7Q+qf03C1f4D+V04VF67vQSz/P45CuvpAWIZOE2WVircSdE1SGm1B1p
ApJvM+mG2xgcAEUBcX7Lc1G/kX5xyZZQAbteWH8+ErNh82nrTn4O0mV1nWB3JKThJg8qH6Mjydjq
LGSXXAqN+XdVT4gfgwmjZ8GtAkTkIP0fzZxDERYDAVCTp1ROWCkxsLioTnhthueopQWrw52GKc/3
XoEdK2uFpT+ncVMRstHTiNXMYAh3RN/ibLWSmyKp6bZLR4c6Y5vsSO0KN9y7Om+uPN5qeeScpt5D
pKgb9sVX2T6axy+am9RDBMkAd5Oh2SK10+fJyYEpLIUga4BXxiYc0uldnhLUXlVdSOEKcW2P+qu6
ig6BilCJqIahYNwLImLICGZ7kmbqxTQVMwJu0p1PPfImplSFWEfYHdEzusNYWc3VyUor5LwUCnGi
zi867QlqLqBFTTTbP1zKG3djPQEtMJV9GopR7heXjFfvhlTa9gpHhBuDFUnmDrgBjmaYXvUNt+35
IMchI3kY19THRvUrFgCfF0udDCNcs9HN1O3oL/C2czByDbBy8S9UULdfNdjkb56Wy2MZqPrs6c4I
InhI2joa24eqkvFj09Mc3XjJiBuxvdal6qRjY46keYPkETm4uiwekpqNCo+8pAIgOeXaPzm9LNjG
IioN7GAS8Jt6+Alym2o7z6JyY1V7tnsWRWN98YCFhWfpnrDGAPK8245uygBp9zlkj1QGLbYZ06uf
Hg2Jn0ttN+d2GIr7NCBQOTpG/rIr8mGbCm7zFRiM0WfhEfsm2ZcwgGIuvq21y4Y8jbsneFaAteVc
T68Emm02p31lz/xQtP21+OOsbhJNOHXDb3WwVl3jlHfGDijBJB3jf+dFKu3VMsU2TPEix/+eggzH
VTDG+s1AQZuxwUMS2nBZuSdK8LKLsrywoyZwkXeBHzvhlkdsoHHG83btjR2ecO5TGNg1/Lfp/Ek9
02VYP4DXku9ImTrgVCiMvasJRCA6Tg4aVqsWa0emo39GTKvPXec5O3ZSEZ7UPKbRKa79R8i7JmNO
lSXgX+QgDIiJvK/z1j4Y2+GASYWhv7dyKB7Q8P3oaFCH1lRS1D+15U9PY9CmO2ZYGJ1O3MbIKIul
fkX2NHJ69ScaZugrgNxr0Mld9oicCOjOxn47dtXvfoisrwG2EHTUNiQkMs78kOEvsG9p6yRmLWJL
jwQiJIwWaM/iQqlMluzo2XyxlTcO7U3nOHCdoFpyXcuquIIkea3J0VXLsp+NXd+NJshex3rMdoNx
2wfCyA7LGPFR2a11W3dd9VpnIT21RQjjFTo5V/RCV2sXtSkeFJ35WCuRKE4V0zx9o7pI352wnMCo
VlnC0OtQCy+jmfIMoCH6RjcKRilLMu/F0Cmwl6UnX66/Y/K/aY9mTRNCgBKao+T4SVh+9K2KT6Ih
dUICjuRdy+UwZ5V/kgBZ1wP/DhE/GS5FJ+rPGYjmZ681uTOluhNPqIydTW8/cp8b9svscIqtwMs8
8q3y9tH1CCJnmPzbJnHouWEDJO75Tj1eoUecnAJk4KqhtOj/6FK0wMGexW+/KAQmWu7gSFV1BgYn
EJNcWc6Aj8BChiSBxeU1af/olbB6UGtkczKDpwnKKuu+teWy4NaFxEjwN3sl2x8/jD7CadC45qus
yJNBR4gPJYe7DGmo4JosBumIbZYO1yYdlOwtYxFGp6AI3Z/BMpjbYkyoZBhFClGA4g2BAAt6jUiV
x2COOTOjuG10PEqEyfsZ+GYd0TeJk73Auh7U2B1W2g5TsIo8yxeUY0jqGuAMweSQLdGVpYuTa7FI
wcpCUtQ+Ui13WHzkzHUawxdYlWGa/6ak68rUZTtqqutKF+++/VCVI5VsYzhT8DTHUtNLmbrkQaHw
U9xEdG860m0LqmqaFueTrGd5qbX10SJRvwjAsLuB/90wy2Rfyhv6m3hacEIvMlv2ke2nD0ox4eSJ
7J/AQfl7F+7KobEX7/fUFM53bvzuhXute64IR73TOUiUqUvs6AlKLmRjgEZzTuYRTAlTJp6d5DqA
Jrn0f+MdH57bxSqfAQYMuJNdCCCiTxpKSIjjc8JnliaUyIo9/8lZJN12WQMvP08w3QHIBExMYoM0
N9CAfWvq8rkG7XMJCDnDBQ2Y8III11bie+4ehDFqpGV5wx5JxqV/jEv6NndGjjR2V7EjkGG2icva
KgG5RwhDrF/x+NbpcsH8Jm46XzjPnVXhbdVRRV+RLqqbXGQa0aoGHIngiU7axV3Oh7oTMRb0xw3e
7womwUJt7JyNP9ohvEakXQpc+3AMHxy7uDZvtMn0YGeiepRZEj0BHJ1wrSf+z4U8wcfQ6JqpKSWU
HWr1NZlQb/E+URtHUdAhHma0mc50ywW/FnW+shmPqCegYcLYQ6Hhdv0Kx7ykRQPKzkvrVPU9cGLC
x4spi9fSa6ofqGiY20Lu2EHXUHo3akNFB9hXNnC+d8+RlW2mcavwMHQV/WVDF5mbhbfTw5J3Fayz
su9vZGwlt3HdsVyENfxW26E4NAVeLLV4zYHyNeYN0atLG8K1L5K4fZ5zFZx1UAWMwF1r39RBVjL9
iupgTEbbrc9WH8afGngP6vpUE3Dl1jH65Ta0RPkj7YhY92Av9tLzqheUd5JxmgXKsfDqkeIPqrYy
4bSIID5peajhh8DKYPAt0eChONZ1gSUXf0KLPXhHf2B+4HvGytZgoeQGrXZjoWumETM79qpDL91y
/Uav3F/g5oABWZ5zWM+PqhPJHv1WHqLRIf7maZx0uQvBQ12PMQg6NMcNOplukXrGQ2SudEQ8Edsg
jMUTR43xDp9f9yhoWWbmmEWAZTwOnxzoam9pJMLf/uTGr9H1VaClmHJdibp444E1ITMpVx+k48WH
KZPRG0aG+WaqF0NzOx31BUnWraxlesxH2WCoLxro4lw23CXGc2xieI60dRD/S4rmCNwF+jQpPmaO
jMFsR2Hg/GBFo8AEnDdoBPP8hIIZOCuzzCwdeNw7F454hWQUTZNNWSsIep7jLD8y47Hy6ZYwuqn9
fHorqrnE94q18p1xF5VSqumYYYGhVMdp+Ja1NzqPsWoJL8Y5hstcyYoVNCTklbTRRFPTsr7Sobmn
ZBHPMVXd9kmnALsb4Q5Pdd0Nx8mZ47s2aiUgdaC7B1grHidN3/8WYXdVDGgAeHGmkJESX9uNhzqC
rYLBbZUJDs5Ej1vviRY06+C1OB42qSvBi7WT+JTABq7VsdCs60YTXAoy6+xoHwJWAJOTNwxYRoOz
AZR7ERh+5m6O9FjmwMJw0J7Y/HIqUpZhZTmjFNx7klifJwvr1kudH4qwSMAqG1mCb8wvHpOIBHIp
kvmxjrMnx84dGvISYvLsIY4Og+pWQpY59UU5vWRtau+8pfI3wIJIfQTj9BOMcLexF1O8RTnWSjw9
cfo+EHQlmV6SZ0MD6ddk8ZHGrMzCPmLj1x1E7f3MFopBGw/XdsT8s47ylhtzWs1PfT3oA2+FcpOj
Z7Npsk3/m1KxmWVaIp+WVizHYebqdDyoA0RHwp1N9d4dAMx53VYsJGbiAqSYbYO9Avkj3JX0GO9C
oBjbjq33isdTsUGe7fYQVKx9jb711A+Tugn00p+y1OVUi+AYkyd1Z+f3klLlSS1qdDcl13pdJQEK
QIbisstNd2dXyr2rozYDw+iH1ssQz73epkum3/Us4xtZlgjU/yNEbMxzp5zZOI6QaNqrnD1Bkfko
DDlKdGFG6BpOAURSHoF+O+KkD7myXoUztw+eTJ2zbw3My/9PLIf77+b2s/ru/+fVy/irUXOXUcv7
v/75j/1ff06+m82n/vynP2xrjUX3wXx38+N3b0o+lE/07//yv/qXf/v+87P8J2ZCR3iAdP/vIN9/
6/vP6h89hH99wF8ewsj/wybMH4VciL4fgOX9Px7CMPoDfVY6ke+7dojHMPy7h9AJ/oh8bIdXD2EQ
eFgP/+4hdLw/IFxJ/gaX15XkK/5bIF8/4uv/g40wvMJ7uVkJEUGr8YT7J9j8HyjvQDOoW7V69yBC
tKXicQIVfcP3grENx/TF/5HYy7SBR0wrolmGw9yO6V5VgqaYInwhCk9iw7I/krJb1sViOShALruv
BR1Wqzu9ONVtTqQiclhIZaMsXyeOoButMel7M7gP4e5M0k03wB9OEBLnY7nICFPsWJJ/bzMYsNOt
qFhngudhxKH8bR/2HO39EcaFjkfEg6FkMV7r9lm0E6s6LXYxz/OdRuB+qxbvyH4N0cm5CsOihNBJ
Bdaf/0fb3rB1HMSceSzMjSKFabkLLYtgAn9N44P2R7bawP7gxZDkq3k/+T6tzj0b3IkUrivLTeX6
tFPH7SkcPUggWq2k14GcpfxiTXyODSJgXNW+Ng2z3yjoUJPZzlBdtCrv53ZGuElIAJQaHDrzAvD/
7QI3qICPxdN6yzjBMVp2z7aQOxeTyybwU4Q58vNy+GmbLtixG/sIiCf2XkM3eGJ42Iel2ejSCZgV
XcA00S8/By3WkA+dNCkRLGvNOg3Dx5jsNea4U6Dz+4nw1gYo6SMME+79nEeihgHPH0F6dpdCQdun
FfGQSpK/TTPTFN5bWHgYIAt7+BQYgOaEwh0qre6igWCHTJxtXT/MPooCahqxGkC8GJjYojlvUCmo
4kvJSquFVH9D4dVIDbsJ8+RUUWAdmXQHzJDanKoEMri3BMACVczbRrpfmi4imib3Y96frRzmUexg
JjHCqnYzv18EifFIKhiHVhn/KqzhPWqD+xgyGO5Ggq10qlMXUYGj5fSwCjW6wtBG3qbSqkEw1Oux
79+XhIJyK/0u4iJHefTgRlBu64UTPd8hNaVioP/CuUYKia3Z6yXMEeQxV2xljFPR/WizDuvL0jOz
sbVcdPCwyPZr6hzCkDBc5vZTSMGzr9hmJbQkHw2QL3MGC3Oc7QyKXH8En+e4854LHjEJhSmII7Ji
ynue6Lb534SdV2/kyrlFfxEB5vDagZ1zkvRCSJoRcy7GX38XxxfwsX1gA0ZbMx5Lre4mq+rbe69t
atUu08uNo0uA75OTNcVhMLzXUsBC2fmnIAxXcrzxTRKMyjlBpyKZqJ0TqSEaBuu16EOICHwHTZa+
8KYRFDEjBeetTqWmR3iDgmPWR0BvaQFOsl9Lbf3h+P6xJ7vJITebZYZULBVcclZLl71NEgE+UV7G
JQK9+ctj2bR1UlDpAx/8b8ts3kmNVrNMRSbCUaoisYebVvdoGPWrdVwTYI9H+zyN+ufpwLnQcTbt
NOvLOWgDcNAZ9guZlEQPghpoFylpr92mpcPkdZBrmKDa3QsQrWvGcfNIw6/W2Ym0iwvZWZg9MCCv
4Ur1c/4tko43GyPyk5aq3WpsDdMP4DQilwqBZ6I1kF8Q0h1aPZiQzymAtuH0jgo7qepBpDVDHhPf
DlVMa6BLEsxNc1jUutItGKAM6zRMd4yHaSTCoryKgKGVMtFekxA2yUCPZH+WHmMMxXPf0eAvQvZH
1FJ8TC5NhAJi4FEysgBbRuDmlnw30uLVWs5NqWrOxZ1C1TE93+VAnare6xfqwvEWlNPEqM9+SQGW
lJRLEUoP6Jw2HCHDWDc7IJIQ+JOdUTPdNrlwiobM1MbvqvfhmVS+ScqKUctNBHDUZAswQSV9xnEI
PKKi4cOgV6/Moq8OqTrBwkFZB/xNxylWVEHBa9H2aqB0x0hzHqpecSrr0xGnMuQa+j8PZVzveiEY
7gtUCuL947zRaipb2BsbXjeSZCX0MjKfJURZbcug+aoDauFCLUACR5G1iOyzCT+2ZlYeQu5c5r7s
HLxd8quqiDcyT8KDUNrrEYlpLk/vcidJOyystEM7NYVVpShXJaQzbLR7W23hg2Faxq5eXRIBEskI
S+/qlCYdq1Nh64C9cy4RHsIfHuQrTyqVG6U2OMO9ASaNh0QY6TWey3xYZSrN0BSSA9+oyuEMsJ1p
khqcUhESuhL1wYotVKdE9WbC6KJ9F42OOxpsYVG4cpfKlPFCZCRZ+DIqMLwPfaeL6AIcOl5hhZZA
Qk81J7g5VsFYHRwmbzsrSps1tkeBiy1VL2nfAj0IbY/7vrB2DpOAGXVfDF9bj4LEuNYOeWwUi1bR
D7WBW1Xxm0OOmnFRI6eYAwnFauCk6RpCGnMJNfOwJthMdvxOMbetrOh30tlLLYJ1KWF3CyynXg5F
3i985kRwOKJN2VIWaOTvcZRVK7meWiCduF9JtEw09bR6Y5bRbeyJ3E/6YvihLxk7OsGExDehdMhK
caiCoV5wWMPACmeKySDglVyySROgZuvTkdwqG4BwqaZ/OjN4xEAV/XhrkAMAQsosBQSMuavDcLhC
StcwOG+DMIt2hHpwRoQUc2ZJdJBrqSG8Zze3JlevClrPBxt2Ac4S3lSZKoiBow1HkqnYsWT9QBOi
xYbbZe4UQMBqsyCGyMRkiIyTU7TRrisydYu9oV945AiulVoUi6KtSX/hps0k+qjGtPvqoMvXoYy1
BkgTJuDQG7YRfYZLoVvlwYF1tMO2MZIEavRbJcvgRkZD+hWMrh6xyjJQB6kV9MahqOg3nSUq9pKg
pGQ6jYwYxpZCBnQCW8QDPR/4NOyISnbxXqYSgSSW7kslEZUMh4pbaptxQBhDinUt5WbJuT33jLA5
mqOhzpW4z76z4gTUy/+yCnJqFQVDHMFJMRQ+8aukTd0mkOVbLSazqd0MJ5FYL7vqSgD0PEg5eBkb
wN+igNFAt+1oTKgfLJia8Hcy1Mf/f6gNB3BfeCoATZz8/KypY7zW2K1OdmT7MtAvOcPtKX8OlB/P
gP0Dh4sVuidz7VY6zQYvn7N2tDxYeQ5Gfjvoq6fVgrUaZFW/NpzsFrr6jim+OYbghjEqxw4FuaZx
1C1j4tFqd/aU1iEiFMcrYDTPcQTMwmSHc79XPHrRV2e7JKf854HIsRiwZIXqHrYrqHcu/Pkg+c2i
zaP2KKaH1AjOXkVdowFJckfUX9tHVTcLOu3E6aD+ZIiy1uQWNDoe843aMbAzWwFCEX/QyswB9JiV
rp3RCrZkEwJekvQZCE1dNqxyx0YztZVhdMouEjB7Gb1BpYVtswtN/Mo55uEp8gYorhI3Jo7+wbB1
qoShVZtRJG88Q3va8hhc/jwwOPwsx9y+xbwOSdP0b37Fnbay/fJspTpMb7z9G2sYpUOjl/GyiLXy
FNPTPcZp8CwG5TPuh9bFn87QVZfpt8Wdx3BuCI5Jweqhin7Bpv/hDD7ERn2grzuOl5jNmIUJ6wuB
LNrSLYnrUrIOJGmYCSnWXSrQRZlzwTR2uL1a1ptiqtVKC1o2l1TpLYfeehVame49TSIb0kGP6VuN
DVrAbM9XSQnGAYttUyiEHPPU3/pt3J+dMIlQHTJ7rySTOFKSZTQH3Glj3F5TVQ1uOn9DnFQ9a6JF
7y+MK2bBgy7pp6YyrBNor8E1BkfsFJh1oB9ymrqLbgcEd+nV7bpJnDO4xVnqt5RMZqYzy7u6JURe
M65JzroI2Rfn6zrWZqgABmZbz2s7N7W4lTAGPrVtlewDP9GWaaxC3AwIiktUnH3rCcOMUsJRqZoV
oms77tTBIfuRw8mz07K5/FmsS1Mur33kK+uEOdNqGIr21hbTTEEZuRMwL2SjDpunzjX1Hw/kZtJZ
lAJEUWnWkuf8awTs+rP182rr1yUDZjji/EoNoE/XSaXfSTb6K5k7m6vHH7mjUhEazE1vOsV4tYKu
zjU+1Lm0yUvr0jUr1YSD1yVUNlNcSjiI4Vdu/Bo7iVkd3e+9955T4DaPEnBsvchXDdyveSMgXKl6
ugCdaroYyYNZIyOSwo+ol2FemluFLIpQ7YupmcXRzp1FkSYqyjUd0n+++vNQxR19vPpSgDJhwSmD
p2ZRlZLXLUiiMkgfudgWXLvciLv0EKmh/+rGyLURqDeBBS5MlvLgIfLObTXRXf78SUnzdzXgbmna
KnSpMFT2g1YpGML4qubGAKfNk93OB8qo2H2wwjQ1D6M9c/VF00cu8aV3C6sSz6tZsYeD/k9yBdPf
0ySXIJ4YIpnykwVCWGaXBDK7dFMwF3Mo+zrWPE/eP6SIFBrUwWNxLe/pvXp6N8uSzzD1kq35NuTy
FdzaSUpTXJV48KINXvH5ngSMcbEO/l47GlcW6oIeOfEJyl+6CDVbyEx/S3zWof7LBwNgnqyDvJEE
rjK6v581Ia1jstPPpb5gqdbYT2+uV3jD4bRiY8ZT6JC1s/w4UIF2acXVkepzD8Hxrjp5cGNDPUP2
Ha7kcmf0p5e3FDMMTiQj2flNWN2UxOEspKrklyzAs6Tl7x0noUNn+7/pnvG2SgONJqiLjm5UThsD
zvWSy0ZchjsRoIwXIv7zQsTUXZ/ENpyL5LmY94/mpEE9u9fnAqzUyfixv5Eao0/7Nl6Y/ukap7Xz
lORiZmu73kmhvwT8tXcbiNCzrjIrjLFr0l/AxGGVRNtWpDPMztzVKBTf2MGn/lY9Nf8wvJl0ZO9r
d2UMB3pauXC62TFr9+Q0mP1Sfhe+Gz+1dLC/+x9LvacbgEE+FTX8V/JUTxkNHnv5nChLHEtCpS6P
roESV9vJDI9WYW3MRVLixvcZDIiFg7wZbCpFWV7jupgjTxCAYnup41oa0tlAN6F5pZBs8e7YfEgS
Zi+ridvwDpDtluS4t2tSMryNR/5T/SBQqCftoF39B9PEGWGKYxhJq/QwmMWaBgLK1C7JaYSfxI58
Bj/lofAsPbNdkZqfh4r3EGzYrl4kT/T1g6GtC6oA0LAja55DpcI8rVJ3wSLfzFWhNNSEZy/Hl/ae
4HvXzN9XuEGoxJGJWl5MthDDXD4lO0X74LcSPN1deBDqp3j1s55v/syNZXDtFIITaPukwPj1Cnld
cfsWz4LLQT2JQJ9nnB70t9qFXZj3bvRSDMhuM3OvXckXvvsfGsS3k2y8CFAOxUxF4xnX8d7fJLx9
O/UMUyR8SNf8kT/KQ6y6rbcYi9BFTbJ697fj5Es6F5bmuem3cok+t+Tqp7GAQ/yjfMAbmkWu2cEM
mKAmCkyVL4+alCNBuc9w761jGWOA9z3dNHmv2Crb/q5nApp96t9tvLVv0wvg3a1r+5KQd6EH4OQy
NneDbT3YtXXUB7P6kJ1ADhelt8n9a8DdmgxPCzsIbv6sc0v9ahxIgpyrV/wYX/FHcasvGSgr/TT9
8t2jMY/DQadtq883nEKSRDy+tQiHUOPb2aYa/EXbAsZpwkF1DXOX1ZxnUUM/qd0Aa8XCUrTdYngl
MYArauhuk3UyuqQnH6GzuPjVVuZoLi5Wd+0/IEM7z+pazQTb6WiHELMCr9BbM9312Lb5q6pfRNUx
REOJUYSKPF8q3YHTzC2VvbW6ji7RFHa09mt5HWz75hQsbX0j4YRbD19+wlAJtPXYQlaU3OrRPuqb
vq/P5d3m+iye9o1dpPEWKO/UM4QP0+t2frWR2pxWexs91DunZqnvrFQ7FkWUbCR5a5dgbVLVCd26
4DUHEuzPqbGsil29Ic41D3E+2dzvs2PMrYgU1d27VZrhvsLxbNorcwp3kPn4KaLMZU96yTWMxtq9
HHLt3FGOOAVcq4u3M0Q0K3miOfcvH2sXewomW6b1hT14rhzaY37un+m94FtAC98KYtvRRpXaJeOV
GF6HV3cbzbRRvbzVklqRWbrpsx8ON1t9RGYvI8dYdZJzH2uiPrRnyOC11eCNjd0ubhLpW0uSH1UZ
ynuh2jsfMMYiqHULr6GP+xHTzVL16+GOLwVWOFLuGfsgtCiVmoyy7/1bqSTDRiRQqCOTml2CFm6G
nDcFn83TxI2E/q3/Bo7wnoSt/IZ06vjlZwIYxVXBrs23Hl432PpQtW2318eDP+CYwCq4La7ZVTw1
Boey36QLXFBYhWbmd2TwmZT9GJ/bW/1GUoGUUGWc5Fh+grfWYCIpjG/L/Av/z87OO/27b5oXwDDF
LVLbWXoUMR/xq0QbaHI3JrjBnAZgUNujOd6oH9qwPpU3i+u7NqdDh+Kp3e4fX5qFAal2DJ76yB3R
brXd0pOfGoST2aqzaX6OVP5ulO8cmiFokceP1roCebwDY7RSCi1dU1amaPKmbQa6kjTrqDpqh+1t
+pLp0omuhHzh5by3IrO6fTU9/PnKsdNbiLtqFUClsqvGnLfbGl1y0Sh0qnhktP/ww8NjPIc6La2z
brybC+SseIGnxWYnKfsplSEKuT1ibEIhtNqi888K0XtHRmoEllqpX2UVn/NUxNEyVIdbECXs58MR
RCX9QaPZuryWJBcHo1hh3wZHpWACS1UlYMWDG9r2Tnp0xASM3StHpdIE4exP7C7gfLZiTbP8QxnY
O6e40WAc6jsQuvqWstt2ULDh+/KtJ90eVfUHimLKsXAnHFjI1H+96HwgzmJxsjNNls1ezQ51VeYH
aF35ISuSa49paWNRVsY3MkZaKXJIrS2NyVMMSY2pmdBPY0umzEzycP0K0/63ruzLnB0k1R4fGgbC
RYILavipfQ+rq4tegLNJe1MZpB/7UKvwkTo/iWTEZ+pKeeWIlqw9P2Om2g1r3a6jg6kFQEkMuCqB
iWu/ShGljVC2lk5benu0POy6ouRu3TAeIPaYdMyTyPVpOuwbag2mxcl/2O/jV/zRPeqLOHMXqZeG
/OK6FUp2LsNdHmXmHFBlNHdyPERVlpAqL4szYu/BhNO0AzCMqZw6r7sl5dnSw2cLX+BANJtREbRL
uu2map6MGI/KDD5tv8k+RaDqcwamURCwJ2LYoU3lIcqv2mfYApVBHAPshbMiG8Z51PeMF2j/y4fg
ZSodTqDibCj6F0zdYdYogqu+Sd47Ijv07qI4C5xQubW0e7hF1qSq6NaT09KHmtC15gUrot9imeE+
87hgJPy4oZXcMFKuMxROJpEJZLRK+1adYo2NmUlIgE3KSJdwaI4ln86F4GAxMBGfO5KWbPKWZg6a
qyQb56djRrNWEtmBGio3jrHLI3sz+qt9mz12ItwhO1VS+eEIaVX4ER1LWwAYoFAZWc3HEbarDVrO
VK8YlmZxoz+GpolXAlxS2yo/eik2Cjr12lacj6H05qYl1eSYZYJ/FlYBGU+5N5Up2C3G1lTn/mT6
19D061PjfUg1dw6JhPPSzsF5GqlCwi/s3xQh47qWPeqnhbe8R2MZni2icCAoWObM1E7mmtlUizQq
l7SvvKlR5GzM4pLEW81uxmVBRe6iR/ytdOc8YlyYD1rtFnX8yY5TKjTcLYCHl/QshWvtJ4BIvvS0
JvwUyqGyxbecVM699MkaGUG36qUKI6iGCaphJIfzo1jonkdjYRZ/U7PDxBMNpGMcOIcv4rudRrNH
jx0kpLRhPmamslfxla/8DIVQZ/pTk+fgAMcIiHy6nZmMoTpud35T7kwSQTA5QqblPRzGNjcuLQHU
d/41pnzScgq8CChj+bgN0TIANdRPsCu/KlNknMxHZcusQtny0ed5ViQuwukH9qrq79i6BVsz+Gga
/5YAZnTH6W8hUTBqSNgUtaXBkberlqT/4UgVkb0GRvHhO+03F3E/5zyYzZ2s/Sp6EkMGzYHLkALr
Ti7ZEGITdr2zNl4p7fZPeHUpZmgda2GQ5MXv56fgSaKdVoPYC0efRvDiPSsdVsrQMshbMkxmB1Z0
jepicKCFlzvxuvXFziNy/XTGLwnwpQsgmmSKmuwHToyUR+Brz2lrSaXqWdsUq9JIGTP74SCt9+Yc
S+OJ4sAGWhaHzFxEx3RUV2RyyzlmN+XgOwSd7ERg6eqVVa+2b2PPulprkr8ESeBiF2GWEgXFgvHl
OPfK/JpV4aEkKLDwjPLoC976sGIG7BQOputP8ljUb4BRpvEOREGE7covlVkZJcZBo/e8NRkVIkWz
K07kB75VtrQ4vkBg4ZZMeyU/QUIsTl1xGXPH2MNx9d2C3QVw+V+tfkcTAGDB24XIlConr/OSe415
aB4GZrVOmpJXsZLNJSCFbmdND17VvTdYa9e9ralrqNZY+Wwr2WHA2MuMAQ9/HtIAeF4wdJsRQWln
EfDYeU6Cgjq2qBFkNvaW7LzR43NJ4CZurVHTZ6OqxcskDCbKmkGBgCpWPWobz0IaN6Nl7o2scS42
LKh7QfUjcY9xNXp17Y59TBdBEty1Hn5gRIcgqmwB1W6UNyVdXIzonI1oH1mQFrehfisKu5mxpLQr
OCSY/Ro9ehYMboNG4cibxfDfpSBc1Vk0uuWo4ZeOcpLavtMvDcVZSprzhs2fsm61uxfwYegjpl1v
HKU5rph41lrPxNBpCcsZQcJlJOo88p63Kt/MK2YmR68bxWNGT+83RrSnnkJt96V8QGpiHi7rH0AA
qUCsmz03zow+luqaw+NXjXiOf5qXR5ucSXVMrKO/ZHidybXs/YSRRuRDkQAr14zcwohN7CAmmTgE
HIB9gOpCSrTwppPJsJuM+CipBC/Qtl0gdKJVMBJH02GGlYTZop0S41KsbDuTDbQIqo0lh5AlJWcx
qvk3KVOEE7qv/Gz4ECXUXU2LwT5KXrWycBcv8MQAsC0owmzqS9mGxp4ipQOZxlXdU0aQOD9jJnHQ
ZaDtUMw5k3OM3+AoWT5lm2WQKtB40SMVyeAeIIWVPuN8djeYCniWL68zKAiwOgwG7NS30OVY7aNm
p1mt5WZpxwRXendwwp+LiJbX2Mktzv79DkhVd8hlaj1ia5vUZ3M89IFBX07uIxoF2WcMzOaVqcGw
JtTnc7urwkXUtta2UPvf9WBYlBJSLfiujXk/cQj6vdNhBWg9PupykvJRr1dqBoRMV9IN3KTyoQbl
HtMnmTDHVzapY5/hcw53JEeqCLUGGjQg708CAJgo9fa9byS0zrJyTR38eaAG+oq12JkrUdUcjaAC
+Zioy5L1Fz3danbjlIatkyJd2zGlVVIRpqtG7qnmDbR7nCgrem8wnHbSg2OJ6bJKfEsBRNyyKhYU
WhiHvMzFps1Qj7OBo+KQcRsiPLtgdbYW3gjC19Ky4C48/k/xyDb1j3wbpoZ1HrCRr/0Qfc4aZX3r
G9VfH/78XRLbgN/+/C+K0XfrnHWUxStlbZONX7UhxoOBW3YF2klbSaLQXqKlocZR3uPMc+65wg7W
KDX1nIlVg1luL5qk2vtNbC3DjqQF2oC5I+Fj7FAPum1ncIFNfxJB+huKHOWlPnxx0h1ZNlM/JAwC
26bQ2i0cTpUtRk7BW+tWXEh3R4KpNWhlOSsth5z89KBb6k+IWLn2A9gmrUNBUWUj8Iphjf2A/T5P
lDsPnOBWTsQVqz4iVFCfLN/67uXIpnOULXCXdhurT9pNovqcBzDlgOC0xIvxPpZNmrT6KjnCBJe5
PTOjF/Qf3UTSnpMy39O3JD79lMyK4vGpGTraPlRhaUcEoQ+qjGiu9TPlQesSYkmKEc7vmWoM9Uhx
fQHy154Ka+JQgzcphCuHnf+brNinOpbENRL/YJUinUIm6l7nZu+Cw9FPkKP4Ib5lXGL1kpt8DFHD
5HUWC+Md/zafs5SRVVMzSlCeiuLL17zUyGAXzDAxdeYYjU2r2NF1PZe1Id50lkdgaHr489U//6i2
4ChbrUB5oZIA33Qb22c7K9zSVu2D2YzeGSODd3Y6Ost6GE8Y5ymSsJ18rtbMyPx3TZsO0FHUYCrQ
sCVrR8VoZp3S74irLujNoFGCilPy+Nm4GWh/JnJbzLsqSrbkfEL2VrT5AU83lq9wIGYWBE5KVRkY
NKOSyEVLBuAFvCOVozzMIWkZrgaV2zO4njTxb7tfUlfwgI7AOVep2A8Or6KEo86JbUmqisWTHipf
pkICF8gstbut02gYLpSpRTmynvs0uNol43jf4OiflT6LQO/odLFzCZMOpn16YAkgtuOgTDnhcqS/
VqqYGQvk5Mwq7WNQDQFB5uAxENa9AEuiHXVIsq0kFn5iRycNXpymJFRBlNjow4xNA9xtY96r0ppk
A8ZLtkoOUoZhXKX+5eP0mYeVd5VlqtuIaK7tlmH+UIz+hq5o0p4eyawmPZlcEjVdL5u2yK6IqG+V
GqjzkRlkwyrXtoBwBuXgKOovpTC/pMr6MnW5X0gcRjbYRI5NnS710ou5oqEe5fxF0ss/SWcT8oGL
MephepYrasKMcFixpanPWRNQx5vk+jeNg1qgfXtK7ZwtPF8UbKaAgvM1/VLN1fB7/1w3/dIzhvDm
OxkjIo4EKxNmEO4v+GYjbNJ//NHw4E+MvDGLjKYnEDSWsRnMrQ2+NlG1w0Aof9UTIqUzSXr4xDIn
77Fx9kVpnFO77k9V8ykKi2xfp0w5cTkmX4F11JbVYJ0N5c2vw+LICi/oa8nmOTv3l62bDMXAjMxL
KVDvDoAkKBnjXNAxd8pyzyDfniRuODjj05iSz4yWNTk0Ti3VtlcOdXdzbBdFFKWbKBdiaxVU2o9s
0+ZBY2wtcwB5LUbxnmYdRbGSzbdgnHMsNWbVDdAjXukO52bu7COzkfdkr1GjKCTw5A9V0lBtLWGR
qgfeQ78UVfWybsCkw+dF3Bx7SV2nmyoLqG4ZPZf99jrxQv+cEDTegZD5Ae0QACdSKUY0rPpu+7BY
s8YOl0lr3fvCAh2Opzfot7DG6j32nYG2KTScVAIj27LP0VJUHTvG2mjR9B2EYjUSy4llesbVDCa9
BF+MLMQltKA2E3PPtWJOOJGeiKDejjwtPb9D6lgrzkCWBCJznWlb3faHbRzKLsk3EDeYQMnHRMe8
6p58BLi7mIVr+Gm3GsYBZLIWzeLWUed6rQ7cHlO6aoriE6J1uxgGaYlkUrpRGr5F+kl1EnuqxvDn
gJw5Z8lUFxlWtfH4FLpOByFozHUo2xgK+kCgXEATUhh9WvQQtZk4ygmxXrJ5HkMaQXlTMefXJHqs
5A9M7Y5k6PtkbVm+tMlgvkLs0TlMZc4V8pbGEUcQm/S9fqWkdDLVJJr2fqW9hSCaKeEIz6K3t3Uv
x0/FG2nSwhayJr4/l2tNd1kQUj17wRmmJBGPEcGySSLGxL43GuH2iJzfbFJZENmKPIzOJpwp+dpp
tEt6pWv8T8D8VlHlRxunt5VVCYPY1atxghx/ScT9Nk2jaNtRQ0lpAh3VjC2kOTLhNoddypEIM0Vw
jirrnmgM68UtV7vfQWH0boHvm1Qq9O43vdY18L+W2P154H5TNsToQeH414qoygxN0GUOFdwEhUCL
gpjaysjU5j4ENlH+vlineiOjOXnZzRgadpAyJ/pRFXu8NdX/AHWqE4bzn+jQ//T8Qi8t/uL51fqG
pGcuCDI80+jlQ5yaCzYmeOeoovBZnuM0eleV2B2gWNJwr2JowMnyy+QTg2kHelVcSubyL6bpv8GH
WtrfPCtbZyajqwBU+Z7/+qzKPNO5fUloJv1RXhXToo1I9Ky3eCcuOirikP0eUK5kLZ8VFIyX1VW+
9PZnPpXNLPWretQP2sm5teXlDcTjnMHBZphHYhrAXLyLWanX8pOeAO+QWeo5fWpvzXN4irs4W97G
h2P0ZcAZBRWWFTM3bXC3uR0aLLTkGYCVqQkJ72TD+UOYqJnBAdzD5WJsVGfBdq7QF6zsu//+kkBU
/Y/XRME9ruhkUvF7c0L+19cEr4EqbMdoNuNJvfQAgeBPQ8DOT4AaaKcAijTz2PbmiExoQQRTUnrS
OYgRS6EIwrCvA/exjOC7hf9wmB1qUhCIhpcS+ZDM+Mbm9VnYk7DIoc5A3rU2RngMQ9IjXB6HmnMM
JpyYarKzehhjlyfxBsKrM5jCMjrfttGDZk75Ry6OlE8Nn0BcF0Rps4Wl7z/sfoYBFvilfdjJiDP7
8Bl+juVBe8s/6w5c1qYZ1468WERSCiBnG8sraV3J48I+0FQ/4yxEyDV9QsQJaP70qFZx3INJDDMp
L763xKyk3eKn9l1jv/qZfrx8Evf6aj9HAC+n4eEilj0Zguz1CxSJ6Q2vecNpRazm5rOha70nHJa3
axEU7MIK2Trg8tAAgkbI2PF6bC3isVGTASWP3nP0y5AuqPRuo2lmkC2tOVYqtE6ufICaBwcF9FKj
hQZoojH7PgeNVEYrHR/ZR4V2ip9pHp+Cy4Q7W3MnXyeHAKXVO7KT4XWW7ur1v398VFP5m4+PhXyg
O+QIHPPfLyn20bFUMIjfRH2xzMeNOQw7u3nYtF1/ZKb1tuCO+8bL8jk862t3FDfmzg9a412c/lBO
6C6UDkyg+AUvDpAyqFOncKusN/y4Pd188YVCLBS6O8k4tTuU6HYJ+l2pM1Kj5ltdxAUmiLm/jpBB
1ecQQwDaBwgKmF7vxTug3uFDs6/NRUErDPB9XnjtZtmJ7zupiTcTZTGNd+OrRGsU3JFjbhJzoaqf
llCx3cd7lZuJG7UKVRtNsGjIiW0iMi8zkqmMUpLc7ehDmkTOgzCP7UN9Se+mfgKeVF3yG2CZF8nC
l8JnWzmV8U1fSRZcWtAA+UBQnz6lmkODt5GBy56qQ4jsKpBfddbFW2eQTp2RjPW4kl7m1bnTAnqJ
n5HYdj/Wd/Ar+WUXOw+beHpjyzkL01/RJPtuzYNjfy7EcAQq9yWbH/R4jd3G6Nah2yEcFw9fe8Dj
oNdu4S05AM1EvzXO5pL0DrLUL4EATQeqiDDdLCLVJbb4yB7eNXhI3lrhFtRbq25Lj5+1JvJE0i6J
iRS8mvg0/fLWe/lSr/y6CoLeNnz5upunv+RVm77T8BYQ6cZMymfCeMtM5pj2utjYQEnYDXQMdmbJ
vZOWyhvcqW5Wv2r1MziUuxSRHjCO9jG9AEOCO/0i3bwUuycdRRTDNFgokQ7YAGJva7QW/kSpvyel
ZpHw6OOjj/JECRwO+KKr3MQkwGZ4gzkXsn4O5bbBpDdmSydjkMeI5sfxrRpOfh2t6eMDhIEpIBiY
NntOZq37oPn87xeR9p8BGZIxskWGR1aQNg1iOn9dLJn5BRbtpLwQvopJtkRkbNUnksbJk30cQx/+
Zw1ggEJNPoXDT1BSV4HFJxzThcVEy3ir7uIetfh4MTnzZiqHeF11wqR0CjDaifE9wjoNf26rAsxI
OpA4bV9xPrBsXJ4l9V6epW6suIyuaYVJYvS6+l7lhOOoZFp4XuL+j194Wv3/dXegyaasK4qt2MSQ
5H/bHVRUlOkIFtRoaD9YqmDkH2BAYrVDSbP6TZ168AhmasCc0Yw3vSuV/Va6Kaymzlt+rc7D0US9
NstvUYarAGxuzp23485bXhUsEsa+vkjo37mMRMRIOfgfi6b6t89fkR3eL6BCuj6B0/+yu8FTr2YJ
SbeND+FButFaneXuqP20zNFJ9MXrEsV/JoHhSZ/50wyqWf2MOMRBC9Kwf4/W3N6yYYcI2MfE/DqK
X8qeAMp/f5n/7mmyrBtEwCyLJLcxsdT/8jTVtFaKvAzJSNteug4wapkHHxVYkaIYoG9rbKHiPDRP
13a6w1B3Zxk+nILwdSBpr+18Ob7kTvTU5YmcPMnUnFn/j70zW24b2bL2q/wvgAoAmQAStyQ4iRQ1
WtMNQrYlzPOMp+8PKp/ukqva7hPRNx3xnzih8iySADJ37r3WtwhOAom3qtLAH1BZWrSKmphpVGzJ
869fvvv3ykRYmOxt07CEqXMzfn75QQKfx5oBJpq0zdYNiFkvPmHcJ9mDVYQKiUH1qC61LFeX2JIO
GZ3ii4+fffy6KUiHRKV4igL7vevqFJFvzs2RAVR1qAETMMW3Zeg25zALjkhHq52OIY3NGX271ZvO
8eNHoOSco9S1fVdiMEWAZJ38ZrZOHz9iZGV4nG9azvv90e8SMoZGO90qA+vHMlEeGS03y4y5ODrL
xNmLGD4PdE2KZRqtL3PplPMSU2qnlqQD0dnF8YR2ilF2sxfLXNs69Nmrvsy6dcrPssTlNts5bWsK
Kc5LCm1yhGbCpaIGy0dVldbsIkkRDlvUw/lkAvFa5uwhA/d0mbxnywzeXKbx6LVjhjdM6LtlVt8s
U3u1zO91BvmsPZnXLrP9G7HM+YExM/Tvl+k/JhkCY9xFEzDtfn3Vzb8thoZhshC6Nmuh5ViLZ/Gv
N22gyaBF5hsdRPpc5aDs9V2j6OKrxnin1svbkKy5/mWakuo8aCfcgW9I0sweNbGDHULeQPxKqZdJ
h2JpJx9FAnSBn3iOy8TdWgMAHD0IiYJm+jar/GzEtJ59M/TXi6XlN2/mb7cwtTXFs4XRErelcH96
Au0qbKog6MKDeemAMaS/OHpUwdqM6c1w/cuARNYqNivwQ41+UdqMwEXaIBsieOgUivQ66jZt/tib
C3H9XN/0X6govjrP/1nJ/f8cj99Zb/VlO8Z6++OTWmzA/1Nz7y9twf8z569Bzcwd/t9bf0+vCeiY
78PbW/lXA/CPv/enA9hZHLumK3XdFh9RIexHP1JEzD90EADstcpSBIZIbsC8qD+iQow/HJ370qV2
5x61JS/jR4qI+oM6Hw+wcFwTX5/978WIiM+nbnuJNnEMJMKGbRMeTZ7J5yca7IYf1gKWpT2A+s4a
JJsqPQHXe2kbcqiko3uJPcAUrbudr4IOn77+EPq2fkJL/SSG+Lkra/r8M15F+L2oe6Jq3VbtdRzk
zpq3Amy4mJ4NhOtoCEIiSaaCA51m3UD6e1oUT24/XdAVwF3bEeg8AFAExHT1l8vyD82FzzXBx7tU
AnOzLpRw2IB+epdQXAj1YSH3xizmXNyRKvYO8uNat531v/eduM6M51B8GPxfyo998y/bus5LADUJ
ft9op7WhP454W6YWVljt/KZhIj+f7hz6rzaW7eU/AoGNbf6UAMNkAPzZUGlenILX0eIWax6HvExL
OV4gpGEccPD7Ilgj7Eu8oZZshEGOhVWIe1B4bE3G0O7nrtzJyHnmD93neXYJAi9fT31xa8/uRaAN
x8J2XkmndSBurJHo1+iAQuHVTfxtzKvTJBkUmaPdeShnUCSIrjmIJmyYOkEolsxywFdMr3Y/PxN6
/SIqOGkpAtjffOyLJf4vVevHh8FarlumbZOFY5jLh/WXz923nLCfBIPfQuGTI4hxDtCUaM33ckm8
KvydWzyVmf2qqX5tMm0a8YMxbs6+p/h8f30L/NRfW14LvnxhCjhx0lQKj/6n1zKFiCOzwAqRazIv
ViIlfRrB2Jo8CvqvRvot7RY6cbFrAIRopl5srR7XqigXdZxr3oiuvovHCChOtZOB84o84SWbjO2c
Wr9rEXxuBTosSLYSPBCmrX8EHS175F8+tjxWIL/bMdyE0n9OAo6bjj7chy62A5dxVtlG903Hodq1
9/No76JKf9DwWa3ApKxCUGU1I5keHYDTgvCf03BNsNj9UNbyN5v1364vL9S1GKjZkofKYvH7/EKt
oHLsKHI0D+v1XWQb1k4ICPjDeDVYHfzzRUutBVddPL/bZvA9qeeXvpqJXKg3Hb29X1/hz5XDx6f2
1xejfmrL6TbOttQh45Tm2wog3ipxjRUJhzgcTRwcv/t2cnmS/+tI9uf3QzOog+WiR0gM7ec3v+AJ
FRBP1xPtnDFWwKqu2trrsoH7Qt4ZQQp3d4Lu1BdauK4dzbhIsgJfS4yAEDlqusrd/GnhlgWNiwCj
uZ8JKzqaIbDDzncJQLOim1JVL2oO3lqEhXAQTlGlpNcEtYXf2rorjbwiisbENws3lNvZG4LuSBhU
vNZy5HhJwTyNsM9sI2C7lG7T7FulL5b9Cm6Yr91GcE64RCRAAmm9/vX1+MfPx9RtylK4GEQfff58
JgRq6Fi4HvMsN7NEJCOfZRpvf/1dPtaQz5eB07Bgs8S6zr5s/bSLWLNdYY3luRacOgI19qu56h+k
KmHSuKLzkmK6KEN6zuNwB4nn0HbTLcSXZ1/RDekb/6X21Rqo2veAeIJcTxi9kYmTYm0o0t9U6h+t
vV+91p+KW913HbqS+Pb8mdwGY9g2icOkO86efDZvnnJMiMRUk1qrhby4CdfAmEaZF8wZA8Bh1s62
bLTNOFZiT2yAu6sw8uxjc0j2QPv93Ydqt7cQIs52nTx0gyyY3bZncslOZEZcybIjsLWlx6rF4Use
VDPAzx53yjwxSKqkidAbTDisXNrzM+5nApPkiqnY49jGr35YUg/EAa7mLAgOE95Mc1a2N49h/w5Z
i2OZHyye/gpFnV3MWwQED7++2p9LhuWZoy6ymEcgDufrz73TEJhalcocxdtkn1D/rEsus6rzY4b4
/9ffyvj7evJRlJCbZtImsn6GsIyxXnUN+fZeb87iwiTpFUk/CE6gf+NzOBjk+87Zumr1naWDWcE1
tWn7iamNChAIC3GKCp5Kdzb2Gfnr18wUf3Pr//0Bc+hV8DS7tssT9nOVONlzETUuOZ1JRN5G2O7d
6rqOv/36Y/in50tBozFxLBqOYTrLq/jLZlSbmPh6Ow02MWCJIEYdB9ZlWE1EAqM7ZMIahQUdje62
gQewhrrfX6aVRZz8dGM1YhPrZB85Mu821ZzRBamjHHgBI5JA98OLlEkjnDtE5L9+1Qb1+0+LswOn
R8Lr4T4xyeP7/KoTzNp0eCK898SvUO0fSKzFRdyB/QNN6bh9zrqIJtaSEwGZg5fyC5yPf7MlLd/l
0/PuwBKyFS5ii60cNNDnV9HT8JqLoPCRJToPPkmpkE9U85K5hSdy8xbC1TqC2feb9/5P39XmeGNL
l32Zbtbn70oslS6dxFrkcf4uM1GbUlLKQ15aS8MeIbHmP9UNFtnS3VehfEX88Wq76N0LJ92HWlGc
Uyx8dWzdtGT3cnlXGqjaX79I+bcah5xhW7mUyVwHQhN/alqMwBuQQeGyblTnQQ3e+eTL+zEaqnkA
p14TwcpUpER5SWx8N9svDUb6bWv7z3U1l6vYZrY49O+o47fZqG+DnmGzxtR6sJNdEo6PYFcv3bL4
Vk9wwCwtma8Kfqd1xSGD+LwDpHDfd8b1NHbVNrGaN+AS990kn0FGes2Ub/s6gfOhtkC/4IyI+neN
DucfPgBmP4JoRosny/25Ns6jqOXEEjpeg7jBzKybSM89uwu7dcCpLExCWDAEjW0aK7zEyo11SYdx
0jL9aOvhluwTlI9ZPuJEw2dt1ifVOiBjM/3J+QBmuM2wMgR6NxirmLRZ5Ksh2NYD6gUnS05OIAGj
6CTekw74Cr71rhfus2FGl0ZAMz01D5pbvjkaIa4ZAW2VEzzP3fw9jHt0soA26o5xHlxQQ8+u0nQ8
jTGNxhR231hBz0ayoglBZAv5VG1rXxbA10GdzwsVVVuq53QlGR1sRlFtKgvNaED22dqcWFONxAYz
ZGvYY2B1W+W3oQ6uivTJmV3ygd9+fRf+bYlHaGzz9DscDGGB/bxKdHbuI4TCPCvIU573lrPHDl4J
yA0/qsX/7WbR/yECm8HWw/b83/dh9q81s+XXTz2YP//Ojx6M84dFm0NautItGwUX/9qPHoz8g3WB
2pphOGGqH7/zowcj9D8UswK2f910uHo6S+qPHgyANlvQBkUXxqBBsFH9Cz93/eeaDLnuTxzdj59/
yk11fhrzc4hf+jkGT6eQunKZNX1eRhODCWGShPku0s0vyMY3ztDtddUO90Wk4T3203I31HONaeai
Jfl6lc15tmV1+VrIZDg7IaIZktd9C0tciwHVPM0EbUBZNNcxm0BXKsKfTHBXZtyepmTEtV/Ym8x8
8t0O5NGElL5u0OggE7jXpzjb9A4s6sgt2mtjGrpzkyX00JPLfGysXV0buTea7TqdUiDUpdMf9E4V
6IUGxmGV6Lm/fefA+A50b1gY2yGFt2TP9bRr5jH3GtfJNsOoPN6bODfdm+aCnS0tnE1N1yK2CAlp
MG0qR3ucsO1ojHjzkcF8bVszA0S7edVBVVaymC+1pr7t2oHuLJLddV9gesSWgmzXftL41x/bGlFU
BoBhcIz8KtDLYp2mwvHMxCUBsw0eGl1jHeFEU38hrgkORpx6Cu0auS8kylbEqnZOB82MYKS8tslg
9KKquvLBbGJmQlZlg4HDm9C1r31NI6QJbXPttMVFUjjjeq4a+ByJs+XfeJdowFfQkjdNJRJPBxO/
LvNLK7Lx1oTJY5aENnAdKfAYglpipCasGdpCqYgW2Ay9++QClc5dtLmTDY5eYLxwS6deGU7+ZJg+
hkbz1A29AZkGT3tt401B1GZj3uNzTx7twHU3KEJtLLZxtR7gJ8uOFsgwJddWba/TisFyDYVp1CIC
V4y9BlNoVbpXBgTjC1l3b37cU33Zeb+FNbcioICsW2MYwfZr3zLCGaSVnsZJn7YtUnUk8xOiJ+M+
iq95419rYTwWdYK7dhmTAo0hGEd62CuKdUN4CXpFlxRK4N2s1rtBYX2wx+hkzjkZQrF2k9SdtTM7
5OMkpdtq3ocODGxgu0cHgExA9xCsvLpvZfJsk+y6ykNs4zL+TpBRfAVV87t8r+vLPCxBpRPARZKV
vplq40jSLg6CluOZbwZi1RBQs5buhaHaq9ipXiE73ESRC5MwRhucM2Q2cHrMIGZ05YD0LnGha6p9
z7lyAx8/GRcTmECrKmOv0XqQDUl+UZSLbSSqzppgvNHY3W6R6JJnAZuNEbcIupu0rBGJz5o3Vml4
IwMsar78NiCv3kottVaSaNhSmRe1ERucp/zJ81uJDDqOPb/X78egZ3A8fxki69oI5poZSn6lOsyt
8GaYefE4ERKM4y+5CDEErnSdB66plwiuloB4zb5xGWD3lnpHJHmZBjhQ3RGzMWsJbhADlEQFxIY9
nwqGWAqjRdKXlO9y6JovMgvfCFhsvlCbBry26FoDvriDK4ljjvDlM1lpLUZ+x986XZbj8+7uBXk6
nEthf0RRL9YTk+hNjcp0hertLki/KEMvLwfdiXd991p2RXHtD9URDFFy0U3TgiPUt6DQbya/T8nM
nOxjSDCsZ3WknESVeWkHJBh1Q+huQSV8kdz117Xi1ODr/qluu8TLp6LdNr116WMO3Af9wocqun1H
AiXJMiaSxxrhDurqfCPxB15UKC2jMmrvk0UP6w/PpGj4j1US3ExGdZdk6WNmze02MrTJI+vCviB3
4iIfgvix7NuDn9T4NZmpXULM9i/pCL9BO+p5LLaR1LqNKp17qQPa8MNrkzP7BaJ2yfOREp3b6iYM
wbHc9TBB0ZpkKONkd+4zpzuBikpOai5typmx4ZBRtzvo1Sg4W0tscSZnO6tTsOQCAgyJ4eYZB14y
5llPQCXVb83mdzUa+rGupzsXG/exya9VGzrboa3DY1eTTJFao2Lb8DdKC8UxHBk4GolGAioD2QHf
Kd2ddTI4MTBzRCtRhic1YP9IQsCV3RIZRa8VH0PTdytpl4t6+Ksp0/uoC5/sEcFX34TOOszNu+rc
DRUtBF2D3GjJp6Ej1ihAZKYzdkXOBpYML1YbG9+EDlmpHIxNABFuVdgIs226XtFUDCs9dLoFyv21
ZS9YN7GzMuf5zoQ3xzAcLZuD36cjPJDRPuu/fy7g7DIL9r8u2LK1DBTuIEe9x5wB2jr2zDQfMQvo
20Kg/8/pM20UJGRWuXLDVjiv0NU/mFZa7bpJsDiWiJSdOlh3Q/kOzPe9b+HelAfcxWDto+wZXuFd
HqElZnS+NgHrbRqjUlhauhuWpmbTkRu+Mqx3LIYD7ZLgaZyMO0C49aEerS8BQ2p+t7xjxyu8JbVz
Oos2eI5geo06qlbCc7cEGsLccxf9zgyuvl03pJivnQzpcmGxuJWvSi8eLc14LUusyr4FUtxAXzOf
jDFHvK5tibPdFUXE/T9MxEFU1V1jHIcwOzn9k4yItoEy0vTYewLCxMFN4PPvWuddogZfWw12kbhG
nycKDDVJwK2SE4Ji+kgxCHpesYJNvOllRFxX3qyNI3si10NLR3c3Du2862Crxf2DnqpvmZXfZFYn
1+gMEi+lWdlgBFxxfOCXGhTQVupylbnZg9L0vdSsH1tta5DlXg1kiBL6F8HlX3T+MNuqQIu2rJ0F
PuH8iRWNlqnhpNukrdd1F8Y7s8IKMcMDwkmH1azn7OZJQeKIHhOBlRrZV4tWVZ7DsXXAg0b5TSUs
4oTCdheFb3goiDeoposoZudviWbfIfy9Yj7TomTCt0T/L9h0Y3vSdMeLFIq/yMjhz2YT8nehjn6h
nUOAYR4VJs5s2dDNHYS/ku58DnoNFbN1ExuosNt+GFZDjzzIXCy8eODWYRk+x7CpVASQ328sUjFm
L+WhbyG2tRFhZXJyb2RZfvXjovO0lOAEg05srsIbkj848Pk4JGtoi7LQ3igWoW4KPFnziB6BZjMF
GhSEXFyZzXgtSMzZOoUfrAsCAkPrTao4AQ5Jfr1LnuI2p71cd4poQQdbVqH6J+rPGIF1cEnmVHEw
ND1caGLNpR61QHYhYvaZhqShgKChOYci6Z27cLxzgjYnZgLhr9trd/RRJu6S+rs20mEdwdc26omR
k8Zd5mOJZqAXu3O/souN5YZv9TDPIB+sA8aqK18mzoMTv2rdmGxCFOgTh66pc+RGTO30jFXQA4lx
sn2gWaUej/vlFLduS+0Q9/y+SkjZS4Drm8Ia936T39kZFDPYw1fGUjWMgjhFN6+QMvgReWJMyDrX
i8zsQlaw+MSgvsjSNzAa6vuUS7X1w/Q2ntSXNL3R7dFYO1gTVh9fUorrVT8E+5oYhWHggc26PPIm
9hUtJ8dzwnYknkJi3/v0LUy5bQpFpzSaVXNZAS6oMKivQXNhrcVJGU7ddGyqAXs9aAsRB9E+t+eT
mvrAkxOEwL7Qi0uzkzh+gwdK5PAQ5Om+xZxMCuhDoU33s4VW3wqtd3AuEx6w6JwmEzkaPtJcZlze
0IFd69DI4Y2je9PMaXlPwrJtwTRsTn45qvtwmvaAPSYvSqphp9vpczSk9VEF7P9EfrV4RGS0a20b
wlsFkqnVE8+JtXTncow+5ZIEt5Fq8yj9AS8ijIqDm06Lzdy/CBuzvIlAoNbfa18rjmMPRa1fvgBe
wYTabIcoTA9TEBgXxN0/ZUItEUhGekTyH246STp9oYxnxsPRM3TGG78iY6qZJUwsX4OfiwmXxzSe
bxwON0urfD4AuFknk4uRwEiuzZyTSJEKnScozNf5jBo6sRh7VCzn61K4KLsAfK6cIvPibGzPg8rM
bWLyXGMOTIjDKVD9O2Fy8glzWENWBTgGKOC28eRjlTpPaTbjDwm7+L7T1iNu3Is+KIHozFlFcdQw
YsY6fg5IdQvM9KYbzRiGpUlxo+lfzdQZrmedODu91bXLgsEGK4Lajx2MujkTFnDTqD7OZNoR3diP
D+443mMvBWfRtfeEAEdn7K/c5zERBKoJ2QuwB7PhoigbXPOMnd7ZzEp7YTxwnVu+eY1amgRsqbFG
h8Ze9k3mzSggvNqAra3HFTGaufU9xW98sE3WlmIoL4muyDBF1ZwJCZDZFFlzHSq72hVmaW/CMHBg
5xftWsJYeRlEcmtqB0rNhElfyF5ZarAR56A8GuxkK5uLvB9SM9xJ2W6EU+CVbylJE+vj9isJ9ojm
/Yd/fDOXGOjLxqq+NcHMn3DrB04ikFm5xQ5dI+rbeTSrlSkIY7bkcC9HgxDK0aC40TGyk/DtbsA9
uggm/JexgdmbGIW6jDJdeU4OGanX3bNRuYDVc2vr1KgeA/uKIIbljHmVE7aWlrPLZCEUlybxi0gt
IBtPrriFcyhuowE4c1R8R9JGrqKj8hNRFs4qUIyzG4vPIBXtKYAEmSbhgxEZcLKTyDpYfZw9Ermw
zUv3qPeWeXQn5a/Nug32BBFS9JVIqK1WpVunme2bINA5+tu7tIeoB5GpIJjlGssl2Z3jLHdj7EzU
zgqdqRHgCipe9bJTlyhCLlu9FxhAmRZFgbB3RJiZu7wyxCFI0OJ3iXbHMqW/QtO8kIJzEgos9Mzm
2AMakvHeWsZhCQscwqz2bMqiB/01b92RPkbW2Ppz5WhPVLPO9ybON1oiWR1SJtDlUJLRi6MKIpZu
eJHLibqsZqa8QZyvP9h/o19Gu1QuAMBcr47Dgnrqo9J8Qd6ycAecr26BeYB0BjTVRAxhHNW0mwJL
s6xHRBGpfZ/Z83hbqS+5gRXSHc+FyqdzEQ0JFjcNadtwo/IgewFXsRnrplhzAdxHMx1uglCWb9aU
X7h8Tk+hHWysSJ5aVnwCzx0KDMIpo60bFeVlXxJBSEMZclewxEp1LvWN4RfEWus6hskQPWp1k/RS
O5Rj94BvS21dWThsFzravwTaZ1bUD2GpyWcwZzpJWhds2TYTgKL1fDfI6Pqbx5ywN7aeWXnk9+Hc
IWKaipeUUZ4ofE296HckeTs7nUkyPfshvWc2Fq8JGdGf4rp8Izhn+maG+n4qUuN7HXOExf92Lnw6
JcI1+41mw+6MjWh6CDT0f2D0jM2Im2nZFsq9z0tCxxydWj2AeIR7jngr2vCZXfCBYcLD12XQ7yrE
XpTZI7Zj3N2tH9zmWnVbjDfWLMJ30RED9Jb2icRplY9bVYwpe3NBMyNpmytysbZz3U6njoSrdY6y
9qpUmEA0BJdXDvZ9wgFjdJ/u9Eyg1zmY83jnjzH2jMZaoEbByQ6Sat0PxV7L6uBLV7XdKlfJc5/n
xk5UqtvFQwg9wGR001fIigdfVlep70AMzqP3KthR9Q0PAozkSrNsjRO+u58gcW6A4hDvqwfDzixK
PpFgN4ETzpw2OVXEGK7pZyyV+R1tg/B2pig07ZYC2CiiTZ1oYsciTHB1TUxOR+ayDqF75yM/JQeZ
oX6QVVw5wbzeLAb7IKZSrkYTSSVmTINaICdByw3O7Ug3jkrmlOJA27gN6yGz661UcvawXMGSi1BF
N5EGb9bJjiV4Vxg89s4x0701jdGVryrqaDwfLWxvz1QWRK4qNbY2IeXr2NYISO33fF7WdR3W8UkX
9nUzaeX1QJttTZid2HeDibKzwPVP+UZCXEcLYYhz6EsYjltQNns1m+7GIj4SIcMY7yoALCsTQc+X
pNVhtunDptKJNS2tuqDYm9q9ytxw31LZrwKamEfSqUfaAF4XaAKEvVEcUae7ntbhiFKTWBeIsHdd
KhuvoocAlcBQZwZsqGlVK7bkyVl0ffQFQJfURygu9SZuKpcNJj4wpVfMtCMPUHHKRr+gBvEvM2HP
dlkXtV+0pjuQhfU0+378AJqDXk7WWYdaNq43Ffa4r6S2w7Ewb1Ss0Q1s7G08+clGZX5O/bEu0Pwe
TEsWm6I7h6b5GCbCIBEDgUbanl2c9vSPwvxiRrV/21TPBZCZNSDjnLgaqWEi5wv5f9pxLqwMoT62
YYHijpDekI4NDdViYBfiRrD64i4kB6IL6JsoJ7s0XLBquUlDUQRT6KnZotG0mKj7NlziAJLF2NHo
WxNkzVZrikOn3Jz2SRxf+BQeq9Sx232NEGLKshRQRAZTWu/dCxGTiuza06Ho9Mds6NCBdFHJ0VLd
peSLjPNoXHUi2+hmMK/VqOhZoYfK9r7dXsu0HajfkBPx8ByqRn5TOM6vSzj963xhyEyNgVnYcIqz
6AmwuEuk0x01E8U5rnAsg+4jseNrIgsBC7Y6qhV8pODszKNkknwkWZfIcv4HKkwXnuk08UlObbIJ
CN8mqrId+lVWlu1x0lmYoAav4BxPqzwxzUtX2F99miueTzfIs1JxSGVvHoTdO8e40vhTlOsoxgOb
4rh5Mduq3zoJwEDG2F8DzSA4IB8BqMDatxC/rxgIhatBV+pgLncNoUX6A100TN3GKrGDcGszUZUS
nEVA+ONJGHb76JLZPM+4n5rK36u8d3Z5EyovNKqtSJkdWmVfrKU+6RuR0cN2A/3FCMqvmMkPMyaa
WxJpyGdxUip254K425GcZ1asooELGrnt17lBOqjZeXdyp5yntC3aU6buytHwfBKWbcP2r7K+6S+k
y0Es7HOGmrLCy21VlCdVMZ36kDNy3TYgZ+SUXLDuQ0FJjZmWCcEeK53JfGVzyiiugy7vb12FaVBV
9dWAVeiKoCMUTFArspp+zuBE18gHR882m/CS3qkF82A/jHRtu7jABx2JF4vmwOVE4vrd98B3sn0u
MnERheMW4HFOil4ObTDw7VMpdu6cvgdxlF1NvQaCNxjznQYS714MrBnFUNwReHJPOy+/mwr3AqEC
Jl9XI53OpWLOzPLOQUC5tsKSSoN011U3wvLRs9F84QABOi38bmZxd2rdxLkpDQMRaE8+48dPJwQl
UNyUxe3kh9ueILm9X4bzczs/ueMgLoPlJUNCjNwk/PLxxRzUxjySTDnfBHESALIoBSF3FM4BpC76
KROaGq1rT2XaDbuE1sZqROzljYbTXth9yZiz5TjOLbJhHMAM1umSc+YfshzCgDanyZVYCumPH7Wu
RfVTBHsnts+JTl4DIAkBIgP/JjwVUtxafV0xELmzvxqh33LIDLprSvR1anH5fOC+j2kZGCuK7hwI
PQBjZ+AINAJ7ddIGBVLVEGBa3c+aNl0Q5v3FmSv9yreDagvEMXZs8YV44YnJzpkEeG0FrB16Wgv5
gXcXb3PCPj0rmf1Dqnz8611WbwUxemqgOh4idjwDDzsx1BRNxdWUQ6GupQ3uTbnXQQ/Mx9dNsC51
cUFnyFgVZC3yhL2QAlnehLn6apT5cEXaNFGKIKR6B6Pmomtu+1qtOonhArRDueOGKTchmHJBdPTK
nkxgfOhi19oUAccQJKLIcT6MJMqjbnLdpzk3XtoijE75NJwISHVO4OAe5ygPKUScfZ7Nb9heghs5
+IeuaIK1O/TBRUYC2BO03xUTC9lW+1Qkd4Ie4fHjyxCSgNLCzNlEpTomI7VgECbf22zKTrMYrmxV
aY/kNcO2m+v3OCpBUQpS0Jwv9LP7c1i01p6G7nQwEgVlrZo3lKUsKVLGh46Eu76akit3JDBUMuA7
m2V6LGUl99ZIuxC5luIY8KRIwzxGEFhWqsyrowwpnzhebFqLD73QKmJDgWH2kugQu2Ih0IcYY4ps
JQ2dDOnOIDB7wMQZNdFtaI4k665iuS7HgvmV1VAS2dxBZdTcdFPqX81d/AT+LTyRyQv0TLDJkRO7
NqYp24+UbOQ39gcpL0kdoK7vrEtpvkgtIVw80e/9aJK3qb0wRBgVnDQkq4zQYqaTukYbZxyb9CDb
hQ5gsf/0JOsIjFZxmxogq2wONUG51fnzqz4bp1ubHOBtwCgOxAdtJ6sdNq2tPWgy0/bAU5MNc6PA
a00yQGm5d4cwLi/G2p1fzQkGZMkmmRNGn9/M7F8PiuKfpKviyh5JgBFJ85AZVAEykMk2MrXGC9B9
HYaupwYhzVB12q1e5PahKg3CTXw9JI9upSOIPogOeK5uMjxwGwfds0oubL3rtn5PsnylSkYtZjJt
WbjPeqCLm6gjdq82OzLyxuBLMVD6KSRMUYLbOpty3O2Gea2UnQI2SxYuduwf/LzaMBPYJh1das0t
XsK50tZF0RuHBOhQU+qDx89IvyJZZEO/Dxx8FRLH6CrMTACWkqqGnt1OrASiMLeCPTgeYmvvTOqq
zMgy6icFuqI2zbNmwUvR2Eh3HJ3Sbd+6391mq4Eeuq+N0hOyKm86W0K0NpfkF3vLLKDaOCb3dDgF
A0sF7c2i7gzPpJL0YjghXtgKTMsC5jTds4xp1lKpqAJipRMS2pjG3fcBA1mZ6P092WET/dWMJPpW
lTunQfMWSfdYQKo8OzOxwIE0na2vgcsrpo7v5Q/QgVNklBnr8g3xF6ys2YzGiMkQMqHWYt+fZ+5Z
n00njh8mXxEVpFt/iuj+t9Ufl9G3umiK9/Zz4t6HbOHbf8bx/V/SiBBqju7pFxqRKHv9Fr6m/++6
fv3+1oSfxCJ//uUfYhEXW45CYg5+Vypd/ldkn2MhI+FYZOgoeBaTD3K4f4lFxB/m4uX8EIP8SyaC
guRDckZZaFgOKjn739GJoIH8pPFDeYmlgMBvSNcu3lyigD/LRCatRT6SBPoOPTjaLewBJ2n3yptU
VXBWNfzn1kq6o1ukCAtA+rxEkO6IaDB0eUi1UhpA77Olhhvq/ok/X7+boePcDTU5J1pSAnfzZYE7
OTawbM/TuGmK5Ygt8panAJHY2ATZbrRj7WqIA3+Pt2gZusriAidAdSIWtmJSA6WL80UfPkdRaI6r
uJcJ/+6QxB5WvHgnBshj/8HcmfVGbqRd+q98V3NHgxFkcMEA30XuizJTu1R1Q6hUMtfgvv/6eWh7
GrbRPT19MxjAkG2oFimVjHiXc57jeROFrtU7P6fe7HdE4+Y/JNaRq5O2BJcZJmO4vOoPMm9HxtB1
cOyj0r6lc+PdGS0r26rkFliN/TBvfL+FszRD+Il5BBE0VDJ+BKYKg3KA1b2lA6ieozhgR55mGtXY
onJm2uWdPRSth9Eu5yM3LHTDap7KXRMa+qmVSmxqCWYVL21u/wr3cPg2JUZKoLa0SKprpHrtRgfl
SzqVxNEx9wcXbT1wIPbPXqjEz5l10yv+XmYzBl5xu9LujQ65P5mzZjRaEGZq1un0yMib1HdcYWvS
3Md2Jabcf4gJ7LkfB51e+yGng4sygZUaOOKmtLoZV39YPtLsRxtTzqSlTyL91IGhnovKxGbCENS6
WXnPns4wjd3YR47FTM03H7n0+E9GJdGeUcJ4Bt0FI94pBhJ3s+neVVODbQgxFEhph5BvJKtkDRdz
dt8NSpwmExatWZVlvx/JeD0IlFXnrhHGEW8VvV6fyncrcowNiG8HRnKgo10URVa5cZwp3kY8I6e8
j413f04bJgOpEARPhEyR+7BubiUhWGygsIqxNg7IV2Weq338Zc3wq2qgw2yiDNEvPxh7PA2BX9yU
x5R0nmz7QZFWvO8UMV1EL5JWjL2H0qPDw7SeUsjMq6jgCliWaf61wrxMpiPiEiBHMgbXxQ8if5Bk
B3+LSl7b7WQW6taUwCw2blPimzLNui3PnVGyOPLbljw8WRNUCI/Q+4GZiWivbOzRO1pmy+y/s51p
Xba6OuiWPIiwSUEC107GlKPMcJf6M1sAjABk/BErWdYrTwTNCXkDKovUdPyTwQNx4useknUBjDUm
ctEE8x6YBtKwhggYsLZik/nGePR9nkQoUObab7LiZBaufa+0C+IEnQDaD+BYq8bNxSUQoH8turlL
EmpGDOShlPsap9aO1Grxa2X77f3IYvAzTozhNhtz+Gp0Sfsk+SoAjsM9e+Q0MUaSGmySKQQ+Qdro
CMYfNRxMsSolgKqZeABtkmpWHIewx6YyOpVBqa9t1/tLx+3WP8wyCfYz6RHnCQX+e2qZahcDIUJh
EnreNvGgJ9XkAC17WDxpoe810zKot7b5oOfnGV76znVG+0knhUPQCJS4rB8Y3SQkuLxhUMuOevIA
o5cdU/EiDJF5EDly8GWjto0nQWL4Y9JcHGiqW6cf/IMZF/NW9t5EThWWmFVKbhEg9IrwH/RB6SEe
awc/vROiaQkFL97kxgpwtYRWMpEiBM2sTM+pMXlHovHqezczDNbMotXbieXRfRwa5reMiPUnb04G
4ALQhyPyikdeK895CDpzeMkCuHfs5BiMWbVuf7SFqd51a9I+lum4gdTmUF96+SHKRbcljtE9y9KP
mDe6bbYl0re+BcLgDWVJilpdyPECtbg7IUJxH2iTMQsMmPJRAQ9sdWwKk0ZYpDz4Rdjv2Xynu8Xn
/140qX0qEivbtbBy30TKInuVzzS1Q+7h87aACTY9jB6ylUm1qSAJF/7Ewif1Gee4tfLOYy04x9gs
ZbeutcNjBBp7I8tFZSfsEs1h7U/biPH558CF8BY0Zv2VtnA1koo4rNlBXhJgkqADdMsfSUJxS4Ed
rRJ0kwxXOUZ9yWBlpaaIntuEYWitQxVAfQ/AxHz3KjE+m0GqTq2P+54E5OFYMrLZx60RXAqsuCf0
IeOBEAPxPrVd90wCdZGthiGB4SHKF4VWGoC1Y+mfDbOiPRoD/WgzUn9I4jRnLcy+hw1nbuCQNHr5
PNPenofQhcNamZnNPjoerGte5fwkI8JTKQhNJ39LdKp3AS/vLjaH7GBNvZ+BGVRgXjCT9neWG43v
vQDKHrhlfZJsxXgUUMaNfRbQAnjJOUdbvzYr2Ms2GoJohZpE7StmPse+nBkwc8/sFTuXQ+fipWMf
JJOtndjdk+YgZp4cjOEhHSIU1GKqd4rPXMAneoi2eGU5lr3llcGCKFm0dqt5Uva+z4hRg0lrVYew
DuJXwjZ8uLxxk2umXlFfrtNl3M060r0Kgmd3wE892Ls5wyIlq21eaXjQkTXuzc5JNvGYma+MClmW
ddJuGOjo4o5Cunyg/Waum4UxyMcoj2z2D5LFpUcQwbNw3KLYuK3WCGfSonuKWWpuQmNimFn2JvKT
AYH7xm5rL9+TGNI++RWXoWnK6oYvhj8r/QEVYkM3YR8G9lTcCZ0MYNcUBprTxGwuWZFjPPLi8kG3
MgG1aARkuniT+wYPlpksK8294czDpS9Kdpdz4z/WyvE3XdkHIHFTPSOoU3V9YFnS3obZDc9ZlJfv
Y8UFTATTfI6zEnWgkRqkhEewCtdo/uxvCH6S13wM001rNiQVG2Zygl8Z3TlZYKy9CLlfF2R6mxsN
0QgJcMu8e84Q2K1Yd8yXGHbxY1YMWK7r2Q7WOQcN7PcIxbyeVfxoZ64R4KSJzO8xDJPVWJvppcej
zARBz/3XhFyAeS83oD+X0dNMbgLoPlfBIIxZ1c+dd9daLJnJGhtuvpGYpJ6QARBrQbbBZFtEeXVx
NjxW4zie8QB3kEhU/as52wVCJGJAQe53+4wl20WJxSNJ5i/KTqNOn6pQz1tWYMl71U8Kj04f4ztb
HuFVa8ZsFKSfU7RO5Sm1m25vJYV1awskU2tfW3hH3Cr+MNQMyokkjHLrDyxfVjK35RGZo4UMw0gc
Z1VkxCOgUM2B6NU2a8Ex6ZLzlMfgxO3Z/WxzQcmB9HlaGx1xrpBCAZya1RL33jB7TQrCHIcBOJoR
W9XVT632lk5Te+r4Im+cpeY2U/N0msPWx/pKzclEu3+GIJ/fO0agUbwglNaodTZeb2BKGBVcQxm7
PelFSXsw5aDvoqJsKKsYY60MkdjLPpIcXPIfgxy0i+ONr62jIOckhuk9GU4Ynwo1lS92G7RnlKHd
0ZychuBpp7FehRNO62z01JvmBKPGII+W6PcZ2GOZHJh4ewesZsGmKYfY3+kmDTdZQPOr/SB4aiut
71v8emCqtX9QOC7WvRu9VqZSO7tvsycxcfHZNWgP5YriVUY1agim8NWuifzkx5/6s38ijAdn8G8a
nr85d5hSz+XgtR51io/jlZjiVGIy74EEHOeszaGpFGjKetmvuPtR2CBtQdbcPwOIkauKfXlrVc1j
z+B83c8ZhdaAmilMFL1BAqAebu9MxV9cDFHuCp6Nasmb6/thPNZ9fon6JDk0JdNObSw6R8e/6zSq
ytkcc4S81kEO43M/uu+5MeENMmqmT2ObVp8Viq+VT4YetARvXKce0i8E2QipvL45eX5k7PDTDTu0
V/ldgdMAd/0wE+0aAJGNGvdxhCHwfRQx8QYLHrUPuTKmSjDtmju/4ccDlI5oR8spOgQpkvxTUcbT
mz2P087s4uoQOcw8sfy7Jyas/s/UcDquo2gK9rURdDu9aE5IApPMYYUKXuIozd8Rm9cbJ2bQG2Yx
C9WiAhUcDu8Wt+RxkmYOFZ1LPJTZxZ9i74awcNhOyBIORcQqnsvfR96r8Al1zXyvxnE/y5noJ+Kq
BGAAZ9oHGbT6RWNXvvRzUXwNSG+veTo0J3aspBSZLNHp8VhDVjZ+btXHR7qTgDk0pSV1W1tDUQii
ZiIKVLO/9SbEcw5vv3dGRSP5F2N7EkRcx6ICkjgP76xViIxkVbCqdCJ/ZJx1rElhqxrBbOKHCIR3
g5Sz7F2D0DtXcWPfzUMtnxzR04VYgYFyIe4JmG+SFLuBSbZAkUh9cYjXPdSz+zxnEJhF7DY0K9E8
k4xG6V6jDnyJG9ILqjqPH4UYJ8Bdmdft2gDiBNK7+DgmRvWDoL5slc2Bj8CmM9/7sEJDuDQKPqu6
DVzx4ZAaur+4uHI3ttGrvTWNz2Euh01AI9CsEC36O6seucDRYCemPxAiIjR6YqADted/JzI9/6Yp
qo6dxKTR266+xVkGvbD2IoraHnqbjoFfuZH9U2cpyS9sOxZly5cby/AlaoduXgkBti1lJqyCPryU
ranvhmL2fyoIlC8jWAO6PcEd2GaFPHjgQQiNWrLjmEw051RLDglL5w+5aUbdxinsmkTDuit/GmVy
a2oD1QCm9h1wTXklslkvCqlFP2zV+9Liu8RaNb05krdwbPrZi/q9r9PFYyVHtTPJcXjRLokLQVOQ
xztwI1m+YPRmVxPpG1m4n3tdvXuEab92LdkbBbTXXdNN+2LW0XYkauNFeJN/hRtxKoASp2tl9PMW
rHv7Xo2tv6qiJIRrn6obr7q3SRPR3XXhRH5Z1kXYWorhUqe8VUqaeYndZ92SzbcqQNKts6K+o0ZE
AIOc9TP77ZBAHGbjpiu+a4o+T7lHywAQWY+Gh5wkvUd0R/9WeUvoWLzV9uiye7UuZTYySzZQawyJ
uMN2skdBfSwzIPtd7nzm7FsgS/WPIuVA95RTPGLwNzb/5lD+u+XTpHMDRGBCU8HranvL5/9k0g0g
bg30ecEe2bFEC52FqJKl3+t2A3KguY28BdaDlluryd+lsJrxCtRAvbdzP/xKIQooJMqzs1N79Qv9
tHHu2nQirtwIojs/rfLdmHPrbunZbb1tWzKQVpQ66WOsKLUuVgQT+JizzHeOCYGrF2HTWCFosbg3
O2b+3//Nt/t3rggcD1/ZticFZhRp+n+7ghApyAAGGxPsCYG2shPnsw7JDV828hN9C5siHpj0m0LO
/VWnPsrsCEnOQ4NN4luCj8qDiQkyYIphr6NhL+1PLAXWsOp8s+PGwk8ToseKSGOPwoSStybP5ohq
wDvFqmBJ0RAL9ofh/D8aEv/fTYCfC80/fx8SL3/RP6bEeN3++IsXPNNf/uf/JasJnRgGvX89/z19
aN391//40OX//K/zRxNxqP1lBPz77/9jBOz8wmYQJpMQ/Pw9saB1/vALWr9wHSvbgwTBvxyP98P/
HgGrXwScInwYAOR8xsOMZ//wC1ryF+k6Es4KFnEwFaB8/mYQ/D8ZBm3rr4NgQwrbtT3anr8NgAFG
h6Ljct3XciSWUbviFYLisuGL+2tpp4ifGb6E372MqOJV16fRDrkagxZy4AkMYteKzlldHUQ/GyTX
5jYHPcD0s0CJ4QVIuxLpaXej5DjufHdMVgbsS/jUGWiPAOU9IRzTUUvaxbiQyKCXZlM2g7ufB4cG
VEFsFp1M3xRbXsoccKZWgwUh89zu5GNAO+Yzm3Zr6W01Fq2TjukEyyIW3/ylB+bCcWOUyUtrHJMw
QByvXe7TpXPOlx56GEgVWldBmH4Oo2Nd49yj3zZpmFdSt0wtObXlc7u05mMBqR1cW0DHjnqoeJ7n
Zrylpc73bq3lflpuu6FJr9w+2buRE8RYuFhApt+GAQhMu+fEiUfcWVV7gSoiz2osp6svnOgINMra
I2mP92KZM6RuND13KRDRcxM2gbW2f5tMjGnJ5FZksr0CIehWkWRDVxhDcFbLYMPGZsGdLclQXcYe
YKqtjb+MQoh4S99wBujPoEUxhItSvk+4D16xDHDsuJmmUcv8riXPJeTQha0aADxxvdRclQRdAbLz
WiZmhqFdsLcqsI2Nw7l7XyuVAiL3W/u1l1gtGCcK9TCQ/QMrfRxfpN37axdCy5n3b/GBL8EVa3Ig
2m3DzXRAXyAfLLcPwk0YdxAFSjFeDYBTbNPSzHowslxTYPtVGb5oMmiokFmYGeAQG/6cIguZAkV0
gVzIVXSvJBNQAS6RTFmUF5icXINtJHu5ci0TT52rwVdnmz9NApowi48uGaF8hwL5BuN3Z3rOQyvf
s1wzkcOXmD9blqZkueIqWjE1VijkRcRfD7eccCX8Y/LRdZrgg1OXHWHXKnWedUyOnaNZBt8Z1TDe
K7cdiF3wSxFDQC4TxgSOuLAVaNlhBvHnGHAxmXWFi9QQFqHJyPVRCgLdSQIiz6bA2DcIQb4CZUwf
1pSmr25fWh5jskR+2ZHFAxaFqqg2MCCNDpr/YPIqoeKbfug+96xNltoIzr1MMu8Ye2VTBuo+2EnD
9ex7pzSGdNMNMHo+ujRqnvKxxe1klRSRq5YBudwmvGVQd7lx/eswVQUZzrEwl1Y/rDcVPDZ8NibB
DWJyQ1w/me8/9k7fj2R1zA0re8KEHuwubx9rX9FNCa8cXwmHDD+iqui+M+TA/Mc096GzuWyzuvfJ
m9DFz6xssGFYcyStpdXlRR+KQcA+jmEbt4kBht9nX8DS3e/KbZbY1oMqu/ySGRVB0JllxNTjarR+
Iv71vmLfxrYFlCqhHeY7uXcS2d2RZErTFtYsYtgQTPZ3o54s2DJxbV9nNNfbQjjJzU1Ft5F4u74j
l+sPWUUOgLRMay/a1joEiSTVr8fB53U1o2Axhm9RE2QNDsSEURn62HqtCR7YtBWzC5d9P067qMnP
ZZbgwsiqgMQjoEYyO/YkNVx7a4YJXxtmRWZzzaZgG2QtEblE3r/quvN5N5jelfXJA7VPSitdmRR5
5FRUzFoTxE15/uYNrYt11sSX1nX2pyoNdH6FwJBVeQTkFmp+tuIQcVGDo9vChH0gOhX3Tt9UmzIk
36tipr5F6h9fIr8LDsTo2d+sJMOYm2aq3zN7sjYW4/Lb1BnZOTLi8dLPVBupRytm63LeWj7rJDIB
IfPKzrhWavCeqilwCdtBcqz8YbpZ3RQ+hQm/coXf2I/IJvHRcGNoPeRRZQAHcvMDVuZy79uBvs3l
bG0HdhTML+ZsoFGtkNZUraEuflV7amPJyvo22RPSXBwg1WkY24cRcsvJDnpGvzkkCp6PzgZU53nj
RczS/g5KrniZzbJZuT6oFWzbjvk2ZbXO7upx4EeQjEX0a5YoYe3Rk+c3FTNKW9mDYEyVliHGoHmq
N3kN4BUp6XhRMkOo4+fC2AFDp+GM+8F90KPl3mU1OmoHZNJV1rPxGGRj0+IZVPo6+mIgYbpvHhqY
Lz/jujE2gfbDl4AV/05UTHRWzNLqL1NZcXSVbj9/mOwPjl1XqWubzhg6zbRQa4JFkE6WZGyGHBws
OAg7a5q2f5MNWOlKDub9GJfht3Ia0Elh6jomA54VE5PTvkqt8mqiJiZJid/yZPVFfo28dtySj8eA
zuRzK5A44ZNdtTEuTrtAjVh5A+lCEWkUHSsc8PUswj4kz1sNHkyGt7liIbcCt5EgslNM1WvHOtYk
62ER8MLhZHpoaHqNysM3zG5PhMZA8GSlyVmr42MswvROkzT34OqoJNiRUWbDKP0UEkPzEgxcrk1E
Gke8CEEt4RJJH6DgM7zAfW4Sv7+PsLsdZj0ZG46g+FxcPMO5MljIjwjO7e04N8D0kKe5d/4sw99n
Tf9RRfzPa90/l7r//S+L5v8fK2IKTgrEf10Rnz/qnIo9/Ss34/ff9Ucd7P2ilFyEB7BBKesWQuk/
uBmALxyIa4D5wK4piBp/1MHC+8WmNTTBmvIFuPyuf9TBQvzCjpe2kc+QSsbs8j+pg3/jKP6ZeQSM
HRqeYstM3cXq6W+tqIMPpnQRfnI4qsOUTzcnSH/FboNcCAsZCYkNYWmW82TN2XvFemD1p1frn80n
wX38ZUAJ6dGhOaAR9hBZQSf87fN/aobDSFkkR2fdti0KBIAdQPpqdC6BjVk+jQT6x9bjkUq77xOy
fVj6g9jXrnM2F0xH2WMmMpImB0qkPhKCiC6uKfNN0GTk/dnyUirAHG6V6mVLp/ZRiwdRWWG5iShh
d67rfxUuvg5dZgS+y5eYzeA3P2nfEh6Sh+U/uOdmtpsmazTTvUWKSRqH7i6sM/nO0ReJ9skGun9X
6vG0gLNOMaI3zfkP1Tn+yQzsfaKjuRa6JQ42LlazVUWnQpODrWp1jFX1KC3GKaHTMK4IQyKQy/Vs
5eJoDX12/u2DaBERU8wdgkr8ajX9rm/kzyI71EtYmvWjyQ5xZntbFX14dhRuSqdwNuQwtdu6Sx47
hQhAIDkjPSxhl5djPgeEVhbq1ZHMNpn3Qz3xSSYIdU8yLbVSXS46d+atLU7p9WhOdxKWArJld0Ym
RlYY8TG7wcLeDDBKrGYjazZijg6igZmIVVRQQA8ZHAq07yFTwW7VhuaWi0BhRaM0w9Bpa498hoH5
MaA0H5/ArNZxJg9msPGYYDCnS8DpXuGvQ/YH6M+OZAmfXqMcvGMVzRancFFOlmCmFXl7GMvu2bOt
yK56Db2y3jJ/28DR4EQvx32SjersAiLIR3KiK1xvcEK/Y/u+mg5LPL+dqMQxDZU5Z3fkMligx/kY
BtKmXYSXQC7uJRoC1g1RhhcpZAfV84vgZ6zcqm4vdWw9YNtlwx4NzXEMG6aeA68xw2CMCr1xZ8fY
D3CSnUNRZKe6Fh8yiesVVRzEuWiC0sLac+047IqrV1LPD63MXql6ybDq98h6a1a6ew8N/crovV8R
4iBjX3I/00CtS5WKo1uTBO0snSDh6Fcn8i8sgnmvFfY+KORHT2aJ4ZgfcIGpQkHKyGOrllfJCFGI
6naL8yhAZsSLHWbOW1FvogIc++gTz9EZ8X1m2isuYLYZ24EGC020SlZZps4j+r8d9ay1BizlCf0x
2TLby6n7rvOGvgv/v1pIg2UmNlOW7L1+4dsGlEAs3z+nOCUYZ0pecTm1qyLZ+0vybwlxvqNhWFe2
9zO0jV0jyr1OAB0yb283IgGkOyQTWeUeAM10a/HV2obcaS/4oSiyVjq3toHH+hDQv6hUcaeYIibp
Ppv956rFwhMwSScCOpZw1CXfD5bblUZZuyaJZq66U4WicuP09s+WujVAs34MfHNYhQhXWMZGKyQ/
xsHKPGAIjccSTI2bMXV/jvFABqhIGEs3bKSNbTOTSohUqdtNvAWRRvOhkmjW3XoHo747QRembK9Q
VPoUI73Cbhwc5cgwsEHOxLRb6VUwNgf/LXH8dR3H9skz47uyaJoHKa2GdfpE2iWZFqvEZdRpeUV1
6LJ5mfHGZyvV7WNZXaw69q5ZrPydmWGhcwmeR3XfDTvLSUfUbyOsO9GfIpV9dhpZKmwid0fTvVCn
zf4Ia4L48LT/Sl2m0/7iKml7YUAXAEW6TUM1PWau+KShX5RsRXFnjqSdmNK6BmBfTCbvE+aP+7oe
v4bBH0FSxgXGyUptFP9n+xax7wlY1T4KXq0c84ADfgNjUrAy54Zw+0o9OWXLOp+T27Ob6TLCM6sN
/zEO9mWJEjRIhOQhHdJ9hJl5lTtEl4tY2htiWA9JTCLxPGl7nbp0NJiJIa0Ut87pcG8abnjUtio3
sRluYTvTZBQuivVy7kATVfzw2V+6XZ2ejdEBytJTymvjgSg8hxh4n41xitCNQRLoiY+urQpyFqv6
kmSOz0rYCC8GGSBnORiQ74W7i3jUNqSuwQzIkweHRSziJl0esV0++U0nLqTq4jPN3StDCXJOHCvn
sYWbUqow3kk8gndu1ZR3avmQcOJrHYUPst4NTaCvPdvXNUIguRpbkB/R9FaoYnrDGTRuhNu9hmlP
wDQL/ROmRj7DylbEd70bBC/kMfOWI1nkUBrt01D2xiM5AicPLOG6qAhejlNts0YCiRhkfrSZcZCd
SF4O3mI4NT1eal8V30h9ZZSS+vFWGpgIUmXXz8BTMDLr783QwGmg5jzU3kzu/HHIg/Q66Uyvcbmx
kxRGe/HNbVDAlzHqYlnuNkV8rnPnrF3Cf82y/8xxwhhh/1ibWtD0VU/Ag4B0JPMRIqb7gMhkNY+W
vHmuuyvGaUAFlPib8VmiXl8p5bS7OR7dO61jOvkUd1Ih2zMpfiwapZs06AF0ijuuzM9Fmr1EA1qJ
3rEJHGrsdtfLtj//9iHIvk0xb19P9S34VEIKA0YfeFKct9DLnecSJ3WR2C+cNwIM9DopaH4b/5tr
s0VRyYTQOUyfp6QmQdv9FuFx/lbnFWm2NRlJQrCMiWV9sY0vNgIwuuLi6o0KLZvMGUbMP0UCdGHM
lXNIkvghdNjWCxLSbTRjJB414BsSG2c9Aibb+95nxDjXZQS/wXqydB/fK0eu0qTJqFyy+M3Fvwj2
coMuZHiMuI7J75nP3TQ+5rCfzmOssJ825MsrdxLnvrcYv3DGb7UTdBeRLSEgtDFOxPbabGdEpF3A
hZJkd0V3wbWFND+vnNfRN6o1nIgOu+MS5Fd18dG2Crr87oyeqXv23VZsTEE4fdZXqIuWDxOUPx99
+1l1UX7JRW8B8z4Mpd2cRi99COo6eA+Xh6ki3WSqyIoap+ocLB/Ifz0wV1DH3DarSyqD6tLoj8gS
0xapu9zFJY4c0apb1XCcN06iz2NEtKY/OeVlLqbPvCiCbe3x67UXxpsCzy3fjtFuBoXZ23VC6gBG
sDcd/kChCdSC5soPypuZQsjJbXtDQvS0VTXjlSmLvSPxydMBfzuJjuBTV73XuWxih4y0AKfB6B11
+y5WTGBkjcbTxlhg1ABbhyXSMxT2vNZe6d0qnyFymZdfdkByjeQtcK1S9qXZGIv9gL97bRrWeJRJ
OK9kWTzIXrRnqCRETc3Tj4zN5inj3lnVxrBk8qVfHa7UvWe+JmmnX4xLjd/mOTEwxnXehJ3EDzg6
Uxgxo6uepmju7wp7JiEPeDHB44WxToXZH8aovI5JpJ47c87IBnLzl37s33J0ortkICImEfV4KtL0
UeqQ9Kq+qpg59iFfNglY8PnvTI9MWzBS5zitsV36FiguSOCPtQwU2CK+OQdY1HoqYqr+JkUvZeLA
Es7PQX1MNXHoMxAVgXyaCUR0R1UMFSdvl/jcetzkHrUvIS8gI9FlUaZm7zlDl6NlBd3WtNbQ4cK1
SFMUjrDXV41BipgVKrxbnrwO5ntgzMMTwjcDNF54w3kl963l+q/JjK57qJkH5mr4oXhzrw1Tyh88
fJsodgrMo8Qwhr/L0qZ9vdAye933j02M/hMwFUK8Mt+hkYm3bgfxzy9Te1OkujuHlRU8eEuWDyZj
6DiB6HfRnNwboVdRAfcYMKXdngyrOpZleiwy47kHFH4YTVPsPWtRDkZ1fGEQ+2RmdXdf2vU6s6VC
OpOH59pKrpbkmoAT3DzicialDriWWfTYKyzs9apHeJy0GiWSNZsvh+FnUlGoKTctzixjmzQ3T/b8
lbLcD6NifvL74GWoqFyWYdmKaihfseExrvFMLrQ9J/l5kA2xuVOoz2nhbV1/mNc2Lq+tqFEZ2eAQ
eMXC9NKm5tku7PYYE9Crw5afNu/erTajeB0tnuLAdKtzwvx327RBv6C81LZzeJ+JaMIflw4fhArw
Nkow2hauf2aJGFwdaQbXRHOOBG6PzFW6x5Czbz0ONl1bDjsL7lRyMvrpjlV4/SpSTEZFe6or0R+H
droUzaiQ54XihYx0DylTZFLittVjBAGAdMmzzlwkYQXtQK8IjQqjQOxM0cOcqyP3bAF13HqAVSrV
bWdgett5/kQbXj+FnUUbWNr4snVS7vpoNnBewQ2Ug0OaQKOeyzqSL7hAT/xcumPQ+Z/Wc42OfJ8Y
vB2q0D7MUaJZaEzZbZTnsnqWEYWnb5b1AYU0Ung0GffaDYft6OLmd3vghe6CgCbrz8VSwJUfKpVv
PC+KHwKUlbZMPtDsdztUh2Lvdxloqsw2H9zSucf3ZhHE4abrIKJg12EX3zWhZ260gj7XJ0Z3a0wr
Ogw5qGak/GJt6THcU4YNTzkzExg743BKjQzoVzFk+94m2IgGoivS4E6lsXux5hyLq8YKO7EIu3If
r0s8Wveu3VqntkSNz8C73urMJmjdvQYd1Dkev21uDzlcO3Y7PM6n3k5Ax5Xxu46dQ1yVaHVUF+Iz
QIcZMKbZVMIND2QRnarZLTAV1nSQmTmjHW5BLHbzsZ7xdGP+1nuTjm2fuiwqOEfqhzF+KwFZXxre
ZqRiydcBc+Ck3epnpdwnK0y2dT43TIdB/AL4wnEHawWA1etkpPWxCeMUUFbnnTCXNWvq4xt+YABP
1HabNHS+fK3ll1E9TxPpvqwsbgFvuScrmb9Hk59iPo6//YbnYFX33TC87ISoRCwdLBvyDH2KbO0v
hgPf+yik9E7Q5IjQS64RwfWbkcEsX9wChxqonIZHGx/sI1vF2s1sFjvWSrauw3C/Rp5mesmjdI1w
R6zyRHWAs6MX1dHuwuIUtMUliCp/7zUSeBLJGocytjDTuqOzsq2QagKkyV5C3cDWPMZb4jnO9Zym
15gVwDaNNTGJygyXk/pjbEbzwA19B2s/O5uDSi59W30FaEl7FKgPnTWrB+wSkLrA1cVVOxzY9IPq
/F/UnceO7MiWZX+lUXMWjJoc1MS1dg8dNybEVUlhVEZhFF9fi4Huqtc960kDPQlkPuS7wgXNzj57
r82DJMP1d6mN5NViTLym+WTxpvIEKs3xzUMXrRy/22s/7fcGievNEPXpueCX2Q1z/ac02/IxLQQv
uJok57W9V1bRvjX+KDbmuJdc8fZlL8332KMf3a4MtoJWOMAejYv3AuSJtCrxsA3mIB7MwcHSDAu6
jMuV6jlkitF/BWAuT2bj3PNhGs8dmY8KZNGZqqNHCgHy5Fm46yyK7v2eIr/a4PsHiqY4p1WKNKX9
Vb1IPJmgiyIx6xbKYoc7cjTrg4znjZ0Uf7rOqn/yu68ylOzfbZKdIATFN49qDRoCiniP0worBP5+
Nczu1WsxW8dj/+SW/udo4lOP8HjtuyyZ9ylxqY2Cn4gCWP4auYxyNulNCNNu9805ybN0wbvYp5xO
75y2vCjj0oyXG4pmCbMmS6COTEtQVdFCwDi0Av33IfETEYJJ5k038X1PwxYAfvenZce/S6HDxQGT
rcEbGQuxz7x4l1t1+aqzmgQU4ewioVEDDXE9xmZK8Ys/rHGnPdwwvZlehSyWqg8WNzfTjX+OJt2+
eT5Tj50SJnJz+se2Aw/SmMyUwvuWYujTXWGTmoBaMdtzvwPxAPRP6bfAcLiuuqFHJfkAMR9pyKAs
O843qlX/VE3S7pPKoFqQ8lMOTP4WNrMy+SywLH7+sxc6veCirG8O2gCJ3v1gOxls7DJfd4PjbjN+
6W1jcO+paTu/UJz24iV5cyQhT33taOxsVup5W78kCaCpehh+p2B03mLzistebEiQjHdiXMdUZ80q
adgeutrwGVPjm+PU72VkUxs4MCoV9YA7IY2PZpt9BhEsMSe5OWX0Z6DvARdWfJ55Qfed12bbVvjg
HXOPgrhIc7ewWg7HIEkOWKx+E/4t76p78NStOVWOHbUUrk9c1RBgbbFrA/Kwpxy21PQziBb+Rds8
+6b60ym/412q0lXoB7cEi8ElHs2/MRuqbW6ar12ehxyHXKTJBa0ACgS70WxxIWd42kQSykfRWt2m
Ynu+HhQoUTXiumsbBOpKl6daMw0nNa2YKJnZp+3FrJ4he1Z8oFkykzYfmzH8xDocb5TIcFEQLtq2
FtJb3sXF2i1CAnIcmZvKGKONkzjx2ve5Wpep4eyRRzjL0ulmRoVzZwnkUhZoB0+TC+gQI2hNLSxN
pn2V/QmgQ6+cXj48vs2/FB8pLMwXi1XAqmvsGA1FnlTUW696no5uZ9TronSNqwDlYTvtuK488COl
apm4nek0WME6DeR8GhxPr1rJEd7Xr3jvzTV5HIzdXgZC7c0RunzRkE9kzh1d9VxS6KtwD9YItYSN
XmN5+8nHRp4FiXvVkV1tefYioL+kpKq3RRqftIvrzh3+aQPgHfEQ0rKbEqfjxhzCpSPErHZWof7G
VMteirZnXRv9ylNCc06nP9F1q107NOGpnaZgJcsyfTJHGJJUlwETUJrAdFDxdAxcHg5MjVcgUnaG
shr7GbmeJN8PkGa3YUr4CxBax5+EILEzYjpIhcaeDwFoI0INoEdSVZ+1zaMRIal3V4erCvvJPsbK
v/JwlG/kFLdbSNI4ahPjZFpw7hawyqHI5pfCdBOKt7J4n5c2v7brFZfvHxnVVXy+1bEzG/NohRVu
W8q9+OZ/AQi3HwsfpVKkw9NyOCWzPAcmWl1isZSXQ6U3OpPiClJR9mWxN0nq4wiYjEdrhZ9eicLh
z2Z3SZihd7ruQZ8YQXJLplrwAvQfWd+8ZtP8jH9nZuXLcgXLSLjzx27jtIZ146Zs3eibS/dl5LOn
X/61awoIM0bP0RfHE1wfsW37Ob9TVPrBXoQWbLtd2Jz28+CKo6ueGpw9Z64GHUxo73fH+71rHK2O
yVSdsCVgvLOs4uZGhmBeti/ZbE3HoDaTk/KH8tyGzXAIPDO+zmOPZut10U13jr+Neao8kcpxWEOb
xXF0/U97SoZ7NdnqVMXli6U0T0kzStdeFQ90FAzT1ouvTm+6MJva6l5j10NFFDfSMT/DmW0vqNxx
JxzNOjMKeA+8/N7mPXB0Mjvb1ncAnPDUMpoyvMVRU/Itqb8S4k8Pa0rzdQO9ay9pIsDCVETNhppu
ETXzJcuKgOEOPF83GTxdMoMtb5DPd9KjEQauDKfVKe+r5ncDww48RnwVZWu+eDDlNt/lnLWcR7CF
hXXIel3t0BEIBYuYMmaOYNeNo7+D3/90jBjNt4e1IXpW4HC+uMbbkEFr+s2AO2DK9MqqeIyR+Tsb
2+kBZ6lZQlCfUCmKozanYC1V4D5JvrVWOeFzmey7reTPgubOsLT2agQEYw/pGzQaRraK+cyOQNhW
hLuK9lZiCV01EySOhHKhHW9SYzZ0Knn+KnFntWURb25tkjvrAY7uTuG5WMGCt63yKzcse+dldrN2
Q76qaVPnWyOmgbRf+v3s/Get6fINyAPBJX6Zo6lHaMLxLrHZ4NLiUV00oXeuG+28Stv5zFXiX5F+
1lqYNuhDdwtsDiJqCT6e2A2hnF6kTMQ11FbyYtxY4vFWS+Uya7bqlAscTIInis4w6sctH/54ZlNU
iELt6H6vwKOG0HV1XhNKHT/AqzKHhJHYiRiqtDY9OGSChhIQv48oGPrjMFjdqbCC38rq7DMyJr5Q
XZ/s+B3Gjf8oJ7Td3D87vtuC6CjH1yk9tYYXkE0gdtoI9RwEsV7rxjRQEdg2ZUCujxllulenRDcK
6BkBiuE41H/MAAO98rUoo7MdeYeiLvodlZRqZ+gKDY94IkZ59jg2QFIcrFlzEqFoThlxUF6cHL0H
4/7G8RcfLkcbGxbjSN672lVeZ5xji6x6wYLCwqH2HioAE3wgb+0QhJdaZUdHivktTaN1kC+b0LYI
GFCd4TUglUQ8ag2dvX6ZTdtYZ2EV7JKm5pLqz/vIU5tJzXpbG33/PDrOITWb5m4VORxlHLNjkZMi
b4U85sJ6nWSWngOnIgAnOXRyy7pwwzTPHQWBo0mLrfmoFUvbPjfdj5DTftUCwUb+WWhEIxfSJp/c
rY+xAQR//Qi5x2SdOVBQXn4kmfD26K9AlBwoYT3rybVe7ErsUvLtEBv+KXHoAEAECISZnklQM5G0
zT0l44W7abyNfMbtoc54wFFSlLsdC0OqjzPuAxDksHR1VXqVnQzPTYR0DnUft3DlNidXqK8YQXff
krDfmLA+Rpu1Tm2YA7r5cCOl9BwrbXz6ZrQtTtBgmIYTr3uC6YFdhEhxFXQnpzD9DTroTSliZg6+
6q2cAO7HjVgqDezFcZcUu8zNqnU61B0Qt3FeKbLL51ws1RAdoFWjCvZ8oj9x+1EiIMTwSCw+XoS6
94KnxLWU7LhlMZxsrxi5StXVT685xnooqLYo5g0qfcdEbQw3lMNpbfWffZm3r9yGNZgNl8W2/JXP
hXMJ2HKuZROItYQRsB8m7qud+8h7s36fx5P27WwXV3N3WyTcTELw5nBPDr6GTQqjIF+hb+7qyLdW
3NGrjWPjYq/Bfz6Hffu7IHFXNHb3bI82OdRZyH0YDG9tUva3UkN0SjNrH7W9Rfq6HknomfQsFEJA
01L9l+XW0ZkHL7ezQKZ7a+Aj6lrhacCbeMDU1QMOs7e5HsdHYVfqXvRfC6upT+z+zHrHvMB5HBiG
r9zMWf9y2uwrPzN2mljcFszXV4USt4uQzVPuP1vHicMtlL5VTVD6vZjsTZl59ruN82YgMHNA2BIU
8oSokaQVN1PWp7tiDq01uQhj55Ui2/gNu+y80vlp7tmgF5Z71n5xzHNvnXQlk3MMRE908d43zCfs
6T/DyTrOsoP4mBZg4cwHG8tX7TIH2pVmghHeEzoRkh0VkOVyp4ua+sXgyV9M7FoGk8Roc8HFyTpH
Ezg1gmfW3a9FJkAGnhTBwnUT1xMDBWs/lkxMztDfFUuRFMr0yvHxSVjN1nfAI3XN8A+aEOh30Qzr
OoWL5HfxCZWT3sIQ0juQ2k8SovNZ5IPPC8FeIbYQdmUAkSIseFyN61fCqgQHZVyf4tT7x+0hkgeO
2hcBaTA8oNiX7qmaT2SQsY1Gebzipr6invxdJBQRWVV7IY3C7pP9otL49bv8D4l4ds9+SPsXUafV
bCI01+lXy5vPsA48TBAHqa3kY/Z4v6EFJ40GWbAk2Jr0Xtvp79a276M9OqtcZ6SeDSTOsmZgSnic
pxyqszn8U5Szi78aH28f/7XgTa2dtPzliOHHbKNlKo/Llxe0Oz5bjs2wO6a4Cer0ddLDxh7Rtu2U
WULP45fTuldLRuECuWvRdw8j1uCNyg1Y7u701sc45upu0edA5ZjjcJbsMgJB2Wc+kIzCB7d2oitN
XsARiGWthpTxzKwVj9j8aKpCES/NbAYEY91LbN6ufBJDX+4TTinK0tYBNan7kk0WCd0HoeZDMQv3
XNs+V7FghVcyOZXkgUYXnTQSf0QaW2s5unC2q2lv1voTPx3Pa2SchGAaGVUHmmr0xxc0dsQObSge
mbkksu0r1M5aN1wYGwZDbLGI+IXv7qZO67WZbxu3w6mB6SFn/bwmfpbsdYn/ts2MTSJiuRcS2ja4
u243cQ9YERyiWFFw/1+5tAOsoKKM+1BVTMxyjk9w8HiYINz15AXYUTb4WDO1CZ2F1utM+ZOF95Gx
YEjXBLfkbhDi7iVZfy1cD8s0bL0NFxS50wzo51p7cIiG3vxRzDfQX1e39vxflfMPo7JesXbTt24u
XnGAmJ/5YgbIsC1LcLO7DCPvqgpsjaJX0hA40Flf+vfcwzGuRYNTM5ATsnzXn7tfROqqnTFBodJE
t4Tl/FPEefdj1nQ8gGalHSG6TIGRY5elDKeVaHL2UkeQpNndjGa9U7aQMOcpP+ntzNgjzt65rciv
0kQ1JAW9Gca+ePdbkqYgR3RVOccGJvEeZmdIp2gFbCoyIr5Uxe9c1e4NBf3gVy3HVwU1DFA0e5ow
fJqXK4hNwH7tlSVynjPCpPUTYraBhz1bTBs2fz42cn6MkAlJ5x0NnalTq1RP5MsfV/WUq4t2Ejzq
ScsnDFtGw0I0GGLrbErTuQwTjxwM48NO1mF3zTv7lgC72AeWUvifp+ycTspaWRkfMfYq3V8ckL7M
6z9OYvLVTcfhuS/LEdBiYB/tpuWBj/8G+8wHJXXFWYCCOXeA8I+ttB9qCv3zEOkfoguqS2AExuY2
+K1/yBHTrmM+V9vymrQiPmYl1Y/K8TH8KrJsQ/sPH/u9x4EGE3LcIP5U17jAZE1NzzRU019uoOvI
GxvgdoAuApQXCR0ZjEw6fdXOT0t0f41yyjk6h+rRw8+CWGu+46GnLaQV81lZJhbRsq6fRqsOdnnD
hYmW1Xlnp3O6RpXe15ZbfBZJ+5z2+Y+8FRAUONjuEMrSl8grNuSO/45Dln9kZrUvU6/+qixfApGw
4qsN6XE9G317KsLFbpJkb6UM6XibCnnhYv8GjwAz6pxFN3sy9bpmFXlJjdKDKp/Fm0kudTiAtGAf
BGc/wSZtGfbaTevqhPkuXadZynlMvckFK1W1l27+lyuTtYtS1E+Xj+y6AwuOc7YOr98/pmYOr4bt
8j1UG7xE9cIMHU8sXVed8UfDC3hG2vZean/pK4/WrEzyg9E54tmDXqqIJdTCbw8yfLVbtrByGgu4
7zTttk6P8KCM8xjW9xZ1+GhbfXYg153umkgj7mh9pZ1kYvJjT142KtgNjuPzSyXc+pZt/eQ0zZGd
7wf7yOoQA6jfsIjCQaKmB8CF4OhL/92Iq+HSh4scE1E7RNDe78Akx41+J/NJAxWtLitB3o3kRkOF
R68LNvSrrmeHnsNdxFww/qopEcKXZNTnuFY8fQDZyGW1TTPQU900+Vfuu4CMJ7AXwM52Ri2na5nJ
P+MSEXKVs6X1RNwEGJO1ZBeyIWbBaZ4P5lq2Zf+oCIUAtrU3RCuh7U95cLOWCB92nmtLK7yHUZ71
MRbKFoUc9YZqS6NKq2NogVjVS5ZBjL598PraOAzFeMV6HJ/DskrOSWuSpTH5hPf0WQUTbRZp8qYy
7w+mHLCNo/OeVQREkLNNnJWJfoKu9ySNTJ9Jk0s7CR7Z1FdPxMxZT9FAwXIwq56MOZ2QXFtvMwI1
Sb3uvQjm5GF23QdeMK52jt/sR4f0vJ6aL3bvNLTFTNfjJOttORf5TZbFSz9GyO12lB2FGWJtYBt6
m11KTuvh75R26pfv9Ocsm5yjo4duP4X1LWRryYHS9AfTQZMgD3jzp/Y6BJ67nTTsV5B2/rYIZ/La
SNvHekkHS9M7x1FgHjhtDh7rhdP3j3LGDMYaBuJ77rPV98s9hnmTJhaRb2ocJofJ87ZDCyMVN0oA
fuAT9nJy6wP7bwXNb0826yMHpnXtc+dkOb2N50uc2g4TG3HjgCdB1bAbHf29UZNCKmjv2SQ6rdlq
+z8sZVHQnnPT9Gt8kcKZX72WgKeOur8e7la4NXFxMIOZKFMGELehwmEdzXiyaDd9eDYpapn3eEw7
o1wbxwIwaRBRzhImAqtjQtZlcLgvDp33OU0wTnXcbSe7/VJxh6wDHmztxuEvD3Y7sQAokNjvhuE5
SwWnMF+HDdHjfo1Jd7dISOGG6C8MyLp+h9nu8oc0jrGA64MDF7KLupWZRfl1wap7CNxfAs2SBGz3
Hlni4UJd5UsZrkdHvXtG9zACmpMMn0YRKzPPlFhc0ka9JZN4hI3i5Zh7/mqLzj+JeTsTBs5CmT27
uNdMq3s10AXpBhjJV+EvxggwuftOSdIsEMuiqXnHukZWiwLhRUI+g+W+04sW7xMYp6neuFYXvSDc
dffc9U9zHf7pyvgD8uNK59NhrJyf6BYvU8O3mK+ojRc4FxvLgGZQurz23Wg9vv+ATsiLW0GnW9XO
g5vAL+Dn7zbFrRYh30iPm9gMf+iEB6c5WPOLyqOPwsFSwKqW/VO01xbrlOWdDEtWLTibwESV9ckx
w/Ju5I+aU2MKfA7aGiYWQQV3R7TIv7bQbdaZjLydZ3f5KujlS+bxiRIEZEahwidUvtPs9x7mMiqV
jFkRkBg4uyaDfcjyRhJb5LeS6Q6Mw2oKG/dmLj4TGqPSvaOr/IY6svF9x0VzXWrMXbzioYFHLgbG
3vbtDuKNiQbw1ZCbOGDvI57YaaoA9e/JpMpOFW98pU4Ure6YCLn00dl0osGH7t08kquoGJf5iptN
wgsgi/BXUuMRTRwS8rSvOZuaOuPGgf/hFHziWN0225C5FEdVGmxVIyH2qBf+tMNBz/KQjeH8NE42
UJumOjaNOGIurc8d5Js1EvW4NaOouyGFu+xrKdvFqWzADm0cagrYdPj90K+JrYcI+f0mKBuAtNwJ
zdi9ZzX8iUA+QwTC7JKDWZCRP3HPGKcroKFxK+AxkcHIios1tcUFhFlAENrHg266+UU6PhBuxSvT
ZHxS6sHDIxJV6hxXWHQslmacN/PG4CNDAWEecmnim97nPBR8nryuTRRaef7BdiA4F4sNLy1YmfCw
KhUIiSyQGW+XRCspZLdOu/7JK9IQKgUBOCxWCrE5SY6w9WYCfrQbVYjNeYwxWNFWcP/+MQZwObt+
/JEWXbQRrv7T1zVu5wFUXZV36qZZ+J8caeMWUQEqZsACKWqCfWA+l3koL9Qc0aWpm9fQcoMjqTN9
avlA5iJ7rzpCOoMics/zBmg0e8Uy09mTI34nomv3dcNOkHgshltnfEKYf6ejtr/Gbb2nymK+F8k8
YhbeiadkRkUuwj7eijlagoolfXAmyVy6B/lqWI7I1klFGM3+9nlOzR5U1LtfazDQdD9joVFs3wr/
EYU2iKi4mxm6aOUgFzycMRWla/Kv5co1vPHKNQRLnGiAfhfmW6f9+I7/usXMhshkl+EjGaL5MpsJ
yCLFU6agrsW3u/Yc+WAqkljd7GhuNlIjoxCppoxI1jTFUbd9sPvii832g6DqoaNc9481MHYFXYrx
OU8NGI/00qeB908Z4Q7OfPUGT4nfq/HSLXkoUA4VfBYWTd0BDas+skDDydTx4kkTqGsUBGxK/XkR
Kumf5DQ5wdzB70tFiuUazBV++MQzdzqnM7Vk2iimQ8YxZ3Z6hS8lueWVw5kaBz6HqtwPYaN3GCU7
7Gxzc9NRWWNVAWKr/fkpkoH9FKdtfB46CeNrbMTWGOPwEGLiooxszG9uOB87duhrO5OdsaI+oL/w
Rbw42jY3INSa45LUBVmD8BB4ab/x8dHvUdDbXZZgyTehSGyrtKgOEVdw+gZRO4um607alN1pjDH7
ELEqtxyPI1DHMtg2KCpFN/U7MQ7jATEXkwZAjTFxqblU2ExKC1cbjuv0OQrSfL8Y5S3ydutWY4VQ
y4/vfwraIKSkboeY0WJ/ZrrjR+kfLDyvmFaLv8zO9AWm9nTqfdHc2BiSbHHEofKpFA9SQEsBq6iT
TSEGf8YDLYHeCXylv62BGG7KvICJ3ot3iX9hlZlFvLXVVG9ngwWsKYsA+Nl70eVqI+VkbPN+KI5O
O+RbFkuY2ogdPkxe/UmMxoWoCd0mo/ur8qPfboaJtcpqjW42bcRY4Q1BgV4C0N2RarifPfNEA/zk
khtZsQYc2u4S4Q+bojB/US7wBbZKXANsloCGtqXpZPdw6L2VN9nxNgFUes0IvXNNg3CTKski3SRE
QrvMleqM9Do/Bor6Xs0MI/+YQgYfB/HIZMi9KCV2FAa8aT7cPamvgUfkvW/q+gCyEhYzEuuZONsn
X31NcObcLT+q1jZO3/9KyuTKPSc+uXAX8ULgNZdZh3010um6XZyBQZdVLSq+b52+Q03/z4Jw/1tc
7v8nfvBSYf8v+a+FZfE//hI07Kbbz+Lvf/zb+W/zM/8/onLf/5f/qpim7Ya5mAURn0Y4wf8SleO5
FxARwzBlO7YPTOJ/ReWsf/eXDqPQ8e1ggfL9d8V08O8WqV+icqblm6Fv/d+xg+FWEMijv2SKq/L4
5z/+jc4eGkZd0xUWwTzPtj3+fP/KbQmp0R2kJH9vR9020UlysT8Ke4iuhUxjim178HwqoibMozTY
mpkapMneYwA4sNXd65zw7U+TV6Ak1EvQSr0JIAFjO2dwbEqIStGi7UQ4PA7Ksz9wKWJnqMZTkKIi
D21hnuwi39uJSrdx5HBln0cFCK08WaI9GwPKJIJ2LNkYiBGAOol3F+QK28up6J6KZnLuqGDbAANc
6MCszxzO/SDmBHQ9huQS80Ts6EdXYyokPqJ8nhypiLBgzBSkZPmWR2d1wZsZr53h6s2pA72po7gg
UOmbF2wxv/SvUzz9HhNf3O2dAdel9+f2o3ETsW7t8G5VPNlU4srXrGYeodzqMqthKQapg0MpuBPi
qZsZ7cJnNt3uDi+ZswcxijO7qJPn1rBzUPLqCa3JYm+zRM07WT/BOHqvCC7fOPwXOq5x+N5v05WM
31NUG5mM+SMEbUzuR9YHjTGKBcJQHrRZ43lAdliRGbR3kiXEySIS9u3TNRxxGuGBRU7zkTSw6AQy
+VBjp6oqRcKI4YMWsYZHKY0duziIQKsjuarA6W8265J1MsLx8jHpDnUifyAQ7vI4tyD6U1+oQ7xL
IZBQnnPqwo0q+SwsQhiQBOybzi37rcfUFZJRo7/UbQiOoW3MZMFDAXOYcXJLjYtxIRIOf8ly3qyh
X5ReCzfBiGknhIE5pcbZpWfirKNxHUbJcM4ch800mFuRh+JmgmY7WGHjYejLe6oug3eBdeHOLsq5
BrGQCG/6Wgiqwxw/Z1PvDTWmvvTHwgQF2lE8x3ZEbw+VG+i991E4W/nsjEP5A4YXVuKAtBjpG+YP
MNMBbDGM0v7V/e4tEfnLWCo8uCwHUVGciehVeqxstGgi/BXd079osKRttyTAEY/SgJts7ns1/89s
gO0GV7L3zUGrdMa260zIzXw1jF6eZ4O/IeiobHtluwZcTg/tc2tBVyCWdRkt216z39tWlR1/OJpl
xFS3W/y1Dekut9lTJSBvhsp/uHFPVAaoK4vb6VFleMJkyuTfKt59M5/0h8104Ks5WDBWww0g7HRM
6uglqCN1F35NhUGV4IiU4R+IstXXRILBzUcqQehu8ndTA5IgW+RtJ7f++mb9IZySUWAUxim0+Jzm
Ze7tui4LyAVxdY9c75EypdxsTLYvZt56W3ci1aRwxHmjfyb/g7MxYLCOG9aAJfbyI6hm81w5IDKa
vKu2ZmnhXGko1C5zHxsNjRsdCZcjORr7YhW0gvXtV2DI8T5W3CtIQuBpmDrgXfQeIgohLg2y2SBO
vqogW1h2iXPW9GKhsZfjOjEbGJCZZrfkcZWpPCzdDCRX3+x4BvElhAVJzmUcw7dy1u0uR7Ca5kE/
BSSLV4XizkKz6K71YxQRbr97UVNe72TTM87N9WB7wTHusAvaHa8aLOTx1EkJvK9KnoQXZ4dAYgCx
/GsUBfdRGd2xFfBh2i65GVyO79LJfjrZaN2NPlSbvIQAij2JGhrLK1ZKzNQXTWSl2D9M9ODG0cY2
fRBnjb6mGJwOkgp2bqDhRqPqUklQUhhlKgxSfkbsL9UvQ8pSq3bwVbokv0TR3bsoPbQ5Tkpp+dPO
BQjw1BvLeq20LnYbUiWZx/U+yIcXPGgjG3H4okOnwGDmrrmGXVk9RYsxN5cXwJj4y53l2R5zpExZ
qdgnjvUioxDpAMp7R1eLMRyOlHL4ZXGGIAAPGLoJtzj86EVe7TqzH7bSzT7Lqn/lFkoSKUnUKsSG
SrmJ8xpJ1lVWRifRFEXTDe/d9kKm0LgCa/hj9uP8aBv5HKToTiwsdoBbrYvBGnssKfhxyDjtpF5+
Be0Me/5LgfKajVsPXRwlf073+NTkOpbDp1dX9g93mC5RRhTKlL1JAQ+cw7xK6teuRY00Y2MzmekS
0vNAOwLtWFKeJVYHnKYAQY+qjnbpLIfVQJmHsHV0j9JiPfsif0tDDqN/NLWAbxmsUvD2o7wX0mPW
JnA7AaW+YNHFQIA542QGIWNrtgT6Yn2OsK76md3TwlwfuHwbOKqvFd8wQbVqOoBGqqQPawy0bagM
OIwkZ28dDYrLJAOBh5q5/Zi2zZZFUBwTcQOSiIF3cK5LVYW5SLSsiyjfNfGZmlPhboDd8JzT/UH3
dn0FSeyr0GTtbB4MziOaNJKCla/FYZXwQgzKZvvPTnqNOJPFtAman6oivhGIuHuJs/rJ4W97ZEz2
Vg36372sSF537bXjlbmO3NehW/xKlwt8v1zli+VS3y7Xe809v+C+7y8Xf+jF9cpchgHqbzf1Mh54
y6BQMzEYTA7JMkLMyzBhMVV0y3gBNzKBl8HIUSzDBxW30H+XgcTx3znZgotYRpVMQ3gxjDim3pwO
oUROBGkCMrmZ8jah3fpb6ku8Ey46ZxmEhCpqnDIhFNqM6WliXsqWwUkvI9SUY0MegaCvsjr7ywge
n2DG+odsGb7s7zmMg7mN5vDI5Fme0uXH9z/1wqPamknOWEY6tQx31TLmecvANy2jX7cMgT7TIKta
PIXLgNgyKU7LyGgtw6O1jJFIGxQPGH576pf5cuqSAOckFt+hj0qW0emw1eM8rPJlQAV21ezDZWgt
lvFVLYMs5vmGvlGGW4MpVy7jrvM9+fbLEEyy5chxn1MXzoAcT4zKyTI0w0elE3wZpKkSsp8GZmu5
DNnDMm7rZfC2lxF8XIZxn6ncWsbzYhnU+2VkZz4HkZ+TLmOYT2kpRn6q53MZGk8st9xji3dJNVm7
Jnh2igdkgThYBIJFKsgX0WBY5AO2GaTJRamOatQdCigyg1oEB7FID3oRIaBLv824KU5e4vxjTOwA
iddGu/BbvFhkjH4RNEKUjQyFIzOqL+oA+8PUTvY5XGQQwjr0DSzSSLSIJAZqSbDIJiX6SbEIKWKR
VExZictcGo9ikVvkIrz0iwQTl+ZbuYgyMIasrbcINfMi2UDrSqnZRsbhipKumkXaMRaRBzntEdlW
/gbdGU7BtxSEJmT5pNJmOz+bVsZleRGOim8NKVnkJLEIS+YiMZWL2BQUBoTnUEKspXr2dfYnfQlb
7x9DmYRPkqk4l5XnvswkO3lB14oHwQ32ZX+LxuIhhCtJpAOX5SoXPtma5Qk7QPucPyHSWa/tUISv
lfLO0irzGybz9dRa6Kadx3H/HFbt7ySp+3sign1UQwRwM3sfdV51LkI89YCG1UoCuzkT9CteMTym
xJTUuA07vzuAHp14NlvibpTNLnaUS0tbSu+ExXmz4C6i59mum6eWw0+rMXr+/p9yes62fDA9+tT4
L2I+qejRg7czJ1jSIgs9lHP2dvYcg/ycxDEJGwJF+LuJgITNZsbnZQPH+1V28rGEmzceKJVjPePo
6IPSOMUtULHYsXkCwN15M0B/AdlC3Lekrh5go1U2G9uEOM3RpBDuYKqAP4GVHLwZOhpnM7etMYMk
8p/snddu5EB6hV/FD2AumMm6bbJzUCtr5oaQZkYs5lhMT++PswYcYBjwvfdCWGlnR6MWu+oP53yn
dXwkFMp49ZzF3WAY4/fdtg1uTfcHXvxnKzd/dEU07/9+CzqSC9KfItS06ZyMvnlaRo8/LHVW7vZ4
qbuJFOyi3raNHlqVc6izPXK/9z63frV2jDJM6e+NKHeQyQD9vVVoomR8ssYfht48ZzUDPQv1iC+f
B9mGNQi+CI26NGIDmFJ3yhf++srlak1b65fWMi0bFFrjHmohGLxIBMUkj6nTUBLAVQgaBuZjVTwO
gMt5dqp+1Sq2T5QdzVPTlU4gC8q1//iaRkPaaYtimQHC2m/ld2w2f1i8vYtCP7JoxdBHdo2x2rx6
mb04M6dA2mOBiS3/JYYwiClX3gZVOBguihM3RPNqSxE96U3Dq240rwkxT8zooL1pGK44zYlg9dkX
SPgm059ZxZQCBtexnBrYWCIpnnKso/jJitfx7//os3x0ksza2AnqNEOac2Dr6Cj7UQ0khG5MP7nC
OZTXtOW9v/hVtLH9hlwLkudwi9TM9tay3JDM2OvaPOdzn98ZwBNH1WrxKpDM77qGkGH5u++GL3dr
CvarXVO7+6JXxo1thnGbDK05MO8lKlaBOeMnZg1HuhqqOL/gFsbOjHbvKG2wd6K3jBe1dMipoCSf
/n46FviWtITU07+f0qK3Rz9WXfD3U0Z66c3tmrcmcqLnmYg4vzUfbCP5OUHJfsnbOOx82BAzRRgE
uvb574fa5zfRDvoINJ2vcf4VJxdp+Gal7QYGq679GmN+B/rPLVY/RVOc3gFuLkDph9eknuy7NjGD
aHuj27pusbcJBCSOWP8qfaPGcL/8iM3okcH7eIoY0z30eZ080PycWwn2sudhwUMnT1qRulcu+Q+n
T+2D57lvBsrOndMbp4T3Bu24CAwv9UN2zQp2nWvdx3nY+u92hS2xZZGGnc8+2WvRPjMHDaPaw3bU
8YdTmuxdw2lFIF3anpmeUvYP7uWfH1AibHA7OFsU/81FSKM8wPh+4GgkhYJ5wc5ev45PuT/kvnvz
aYuufz9IuQC/dJMLGy5xakzErFq8kGOmmp9LttjH2TK6u8XUg/M6vQF7QXesM3Ps9dK5DEnyq7dk
+vL3QyPQHOnkLCDjTvcICtoXrWEp5zQGm+L1U2hu+a5eMHiOuVYgGx8BLohkPLG1J1JuVU73DtbN
TFoPbmFaL38/1EE5gO9zlJufamw2L0kew3rmlA8cnWU4KMR+zzQCocEQLw9znkcnVMkPkzNizvOH
d8HP9DQRQEfY9hTEpFUzZcAB2GX91vRYIxejRWMP/9uZb3EfR9u4eCwRrpzlYHh3A6sHKuxy+ZpQ
4xe4ot9MxSDGWzuymNPWIMnyOV/NL76Tu7+mhKdvqtoPB/tZTMO3zrHyC1Ol7KpVAAhoTEsGQ+Ze
RRbRCdP0Z3AUGxkGw1onYp6upacAAt6WsaI84T1Uu6oCDE4TAHhNRckfk3Cn3LGXy9TVXegsWF/y
zmAkxDZ5LwoqQc9tbcBInPeL2zzARbkJB0ILg7T80pdOHpgkCwwoP1pCMcJpXjvRmu1iIY3PUUt2
8AIQ/k7yva80i6PDmc8G1/wtR7AcDvUY762p8fcSLhFqlAwAeKICAc860KpiuGlyFOG/spj2skzv
EN43BvMbO/4Vp8tBI74IOh08vn91ajHrqlbNFuHGLym8S96oaefAKkKj2HtB2hCQHa0wmt768f9z
6b/T5Ze5Zrr8+btIVnV73/Iu/C9cYuH6/yvF7fr5W86f//I/pdr98//6z/m0b/7Dd/DGeQYTYEpA
3/hP82lm1jpjYZ/x6V/W8b+Pp033H74LRkx4jv8Xhfwf42nT+IfuYRkVLmwcB1Ly/4nk5gBQ/m/j
aULoXCbLJjg3D7i4s46v/xNJLTE0MXGIdTuXruhE/na8xYGZhXblyidvNeoAA8kyeS6c+m7Yzvjo
Mpc7STOUiwtwLEICPNT63nPM+STcmhKhtG5exsJNGHZA1U+6vfIwbc5lfcHGW+/ino7VmJV+Htsc
ly/X+w4hbo14WQkEnXYeln2Xcn1rSGLWhsjrcK54iXdHlA9GolJfwne1JxQ0jLLf8vyD/IXqKUMG
CnYi70jOLastfBvngqcjv0jHzAJzzl/Yyh+jCEcSkXp+wE1jHyzqR0a/JBHFKGJQVTus/4GdB0Yt
gR9EvvncZ9jefaPdSRzYP51fuqB29qVK36+JP5Q/hFacG5tbLeEyONhGHnae+RbJQ9dNjKgd75e5
fGaaPQFPEmPgk/keTdAVpi7dGMfYtXTC3PLPEgHLhnjy76WrmHj4oa0qOxjL+c2rp2tjJ5x3E82e
cvFMIPAcE4x4s/kGBDegRDnoAkEtEQVYG6z4XvWXiqP6kFULxfqon1oWmURAUBw72MHK9BJbhLSl
0TgQv5QSf0TGYNlcna41nqZ1gJANkwoih0kJFdlb15j6zsYx6ccScQy5AaE9yexY8KCGym6bU1tG
N9mJKMyJZ9lzGMrNnKi7TFS882R8R0CF9MfOvqfJQiSgIlqHcq7CpcbiYGXVLkvaD6uoP3Cfo7qp
VpjPF9boH3KsYwiv8LW6uYcaN6X2dcUfspGrMbkuh5pB7BcvywNeI/vV6OPf/pxEhyTDTGip6qzF
2PnznuBvK7eTW6GZcNn6GPLM+hCa3vJOQALqoLTuXgy3ZCsJ8L/svXfyS/xntwGs4ctHrxq9s6Y0
4zi59CkqicqHgcAOH6v9pvDKOKwId8OnwgSoK59R4lgnuy6Ba8VNmK6jAvAm/i0mTgTdXX9iZGic
Z1PBeUoECuqGBDsbKE/CxvGWDeq5wl22Gy3jB1AzeY+xo7SRKZjqufk2EQ20f8Pyb4hS3/VQEFB5
mhG5bwzdEwHwXUx1g3uYQLC8zp53qVa7osOe+eYvHlP4xLpoNvOCdCApimQP89AWPubIrAbVVkbt
Q+0M9zRO1h17fdHU1mdvcWp1zWRgsqiDiz2icUVx7UvDA5EKCsWZk2fl4/FSDiwhz9J3VrYYV0aK
gZ9kxkOT9Ie2nD7xF0YHZxrIKa8gk9m8pEjSEM2YbXY0rHoPgGJhTaSNWwDYI+Ha/BNLdKeWUeJX
NmeU02QzMNzFfN62ML4ZB4izX+V6UCX1GLq8z1mnXFrYIoGXGuXOYWB2Q4XBXKhudhSz457oR9IP
qqw8YpoZbo7n6KfRq87dMiQH5tFmMNgqYZuTb3mJu+MA3ORAJsiOwa5xdzGz4Q2wtLAn4nhjxz1k
KsuoDtLIApdx64apx5UE718NM5ijjEbUrl37bqISsbzxgYehLLOLTuRIxuF8ypqv3MRsV6eXVE5W
6CWReVD0mAEArQiMIh5OGz0jYLlTfmzd0r0sNM68LcTdgfG9KVuHoPoSEzVF/QMv6cWuULHJlSdd
reC6JMKJMvfbyl+PHUWqnb8CpFoiSAAZXLRqeiRw4VbZaNH83AXsbD4O3AZMx4NhrG6LhJvkefJq
rM4XxAfkkcfHxSGCM0pYXVoJN4Fgh3JIx8R8qhjotJVlXjI9nYJ09Lx9LVJ59UQW2J33ExKkfR89
y7rLnM2EBd0JooB1QEf/5EOhueowCUJZFzPCqdm7CQZQdT07D0hgObaM0M5sAyl3Y57//re/H7qa
GcQm97tvuDG4MBHa93VL1AnS3ri1/GvrZkngmMb4FjVP0D/FPnagilt5TysypFczluLZa6xACDwv
ufPeYKPb9gjMICxptGiSsZtaby1jYQc5RS4SBITrF9r3AEHhEkx12t8qiO3YcY9pIvVdoTPNm6N4
3BWsgE8xAQa4i+cLojAwTFbRhUhPwRTgr8QzMt+sydyabfUngWS3I9uT75JgHUrbfWvjf08BKe9g
2nDj5lCrMqjadHwcnpzN0JdPFeUI94Cv4MzrxwnN4pbm5pn2D/uPf5z7+OiV9rmnCw40X2Dsxhf9
1BlowYcX3kIa2uwcFPeqK6kZl4mmdLBW5/irTC2kiFY8Sx6nSPzGPmM/RpEMkVuPOzmblzjuPrSK
rlswcwYu/q7N2SUzqhtWy/iAxvChagkVMyc3aJzsywbtRbyajVRv/pXbG1tn4I6l7p0dzasef3bz
jmBufNPzA00kkvfCuCm6B2uxNiSuDnQJ2R39PnhkzWVI1+GusqfvQSYbF3ZqMEX1h8NICDU5xKS0
nJJ9X5PfFKdTs7FkgijZftAGGOs8e0zMbTDpJQlSlHJYsCdSJp3mgySF1eEHHRmfDf6SS91m11gD
VSr18zB6n2YFCLVMDMYAJQm6Zu2cOPSQM/ZEb5KBEO2ReH6hhZx3EQM+Hqx1beh7beiVDqB3HXRL
zZRtcnec6MT+Le6a1+7dgbPr2FSWOOAqR4/iiXyHDXRFMBRPi13KoLPhURs1NrGZKVCf0QT3rfmS
WA476hIkUzc4X54jxS4hSkFrjdd4sImvYew+oY3b6sXvyY5e2PHNkDtmJmSJc/at6mbV+M9gv5db
zAksBnvMiHq87jPw5lRx3jAQSckJZCFK78rjW7RwamP9Rw/RhaSv3bzY+q2SOL5qmk4wSxsW9MO6
ENTFS7lYP5OxwQpkrmd/9GybE8TwGGuDr8TjJJtnW75EDnUiUN43xj9Q9Qx1R/JzhBwPT6pYAmGj
gVd2zXaLYe0eXN67zJNTNhY9KFVBBrr5FLnkwVtyesfnU+/gvm9K9uMbxLnjQaZ3VUwIxsY2utqW
jy0R63JrvprLnF95ryIc9uGsktt+nWsT1K63vAzFOG3JWUJb7x1KM2QoVuG1bAJvtgLcbnDPCEro
nP6i1cVh8OBZDI4XZryHN7I0zpBnwtEVdrAQtrchr6/cDBxZNXaGeKnBIYIxVwXkK/KeWmRcwOeK
MlCgfso8Yh9Qvo1fbLd4RvtObg0nOzf58mVZ5ofP0HCUDUQ887eARMc/EsJLyq5kfUEqwnNPnfEJ
g8bd69SXZe7gQo2MD8tmp+CW0bMj+9++gQ42Lsq3pLdf9PHOv59wqnUZYSLlyIS70wzwe0iNA5Tu
JsvP7zkVKqh1iE5JmYOdVBDhI5WdBuGSEYafJ0htuRNx42/cKtQk49y8f3eyKd0vU/oUGzN4RwDq
E7OwRiBt0ZLqzrbjwoafQeFoCmLbCZucOgOqomW9pU7+YPukfKZt/zBlLth1G3wYfAhJbgpyPPlO
hfS4aPyu60+v8M8sIXMKygGe80D9VAxoSz2H4o0mAe4bgKMPwMB0+4X7CCHwh9e6vNM9l0LOKG8u
T2XtS8SqerHOfxlgeB7Q+/wXfBeCx2rzJ8Lgo6PX0Ymk6/NkU3AYuk/WZo81vmM128pWXLRhWvNS
HPgzsH/2uvhgjxJdLXZFEWOu49wZ+8Rh1TGghHAVi8SszP5MyAD2efUhh8i/5ngAqyQvt32BxqHR
CZ6afaIXXC5Z3nTz+2zxSs3rIq5QbHwN5zvTEdvbJr4scCtPaTGkW8frdHxjDaqSoQ0J3YJdSv3P
Dn8jPmqBjTjGqHZUDDAPvgRcVWYWC+cphYEkjF2vOzMvZH9Eek0JV3Ag5NoDpswxyKgTDXTFyIor
WMdpcx27YXw0+/i9Q9+NbTjdNkv1q6Nw2lckYwa9Gh4NiRjAhoiAYDsjzNX6cnP9GU0KRwJh6aH4
ckZRBY6GyTtMy5KfIn8VyBw3nSE+DIOLzyU0NWAU8pwNQ8GUZ0pP7UgQmU4Z5+PmUXEE21kS5pZH
7JAGqJMwH78Ei7UqH4er1IokwKDPFeuVwYKeJwSWn3ufvXSHoFu7qpFMBi237pjuc0QM+auRleZZ
WPPWqkp/Vwc11RpI7oSYcrEKbziZth4qI7YtP7F/XMFrjZsofsFtEO2kD+LU936XneW9ThMOFqwn
FoLp+Sy9YgqAgwBLUab1fHX0CXxMP77aE3dOjD16HKfpwj7knawxxC2JvmxwJP0Cm34CWu68oznq
xl4jwRj50poJvylhF4FNUua1hHfmRsY3Umd9D60HfAJdc93jKrVmx2U5xEIKSsfejGaxE138q17Q
ngsodaHTO0NYLY58UjYYI+bjYoEDyp69Y0shtwTH0Rd1C63XaPJmlYbaJDkiszmpmj2b59BXw7Qh
JMMMBYuS3cIocNvkcgbdkb4D6mHMP0zHccay2KTkRtbwexTmgg3vaOxdvCY9ScJBOr07ZqqeS+NP
Uuylbi1nDRPwnrDy7snUyNDsrAdj6Q5zzCC9AFNDuu+VK9s/DrF2lJg9t1w2W9Md/hR1qh3QA3JB
VbATfJ9ricAHSSYOtu3JQeZUk0XG1e38LtWQXgqXjBWNHOdGtoeFyUlrDNOOQMyK1n5Ul8LW9kWp
Wwdbdih/2rENbJde3cvI80u/sIwDIGzVH9tO3BAp26bpI1A7k9+BnyoDuRIlSUUeQYvV6WYI+5Gj
5O/bbH32B9mFk0gpgdup2YHzODaKaENg+U7o10i74ilNg3gav1sFzgzBFjmHytqJpPqOQcWhE/Y/
KQgwgKH3C4iRK9HAACqHdGAKfBHNK49AgkXQ0/bLxfbUcmdP+5b60buM+uU5bSJj20n9T5v2366j
9EAjmWvbMIPc6nFsbHmvibDOPfNIxUyGZpPZJ4XXo6txr5QoqlOPnUrjIaPw3C+csmdzTivcJsWe
OCRjh+PjFaHjcm0VvDm3KQ6kFbLJPs4DGGNGo6GPf9RIxeqotLdRPKsTETqAQEyzPqIZcdkkO2/s
Bpx3SaQive2rqqz8R3xTkVmAfPTeOnf09x3G/FOfm1t9qOfzktrfZem1m7mzDeyp+dvgkwlIms4D
NlicvnFVbZFhf5u+LZEIYrW2htE/FUP26OYgmjAITX67T+CibTu/ICNbUKYulxx+yqkhtelhRCiv
W2KTjUN0b+bmWc8sMN9xeyDvstuUC91Bq3DSWIMB0dCaWPJR90ENsODMa/k+X5v4rudda3rV/Epm
YZBnVtgP0fK7UPE9ijztwYv8b12fIARm1Jlp4kd7aAIOOuuRWCaYVQG1XybfUl296SV+mMIaRBhV
1u/Ua9PnpdavRr/+MKyD9h1DiNPUqVdIVdWN+L9kk+jiqU4J0W17LM+zVR+YKOyigusLQS0AUBQ7
V11HYDTpZagl9q9qNNKD1Jp97OJbg30OOcZl9pBUoIxwGUZBh63mUDUEssLw37nLzEHdTXTSGo60
afUh+HaMHZQoYHLXIds22WM5OG85a8OwNoWz55W6qamYHpUBJ6ZJvcvkzD5oUJd8iMjcax3QUmOp
t1jn0muS6BcPMR04YgTulnazybaGvqC2uSBiyXrrbNs/02WJjTtAI0zZtl6aBDO5hXanG0O2y/Gj
NndhR4jbZU7hpSwoRG3be0FbqbGo0Qr7rAsX0pBvXrAhHAATmQeMiea2og3gVa8oGmeDXNcmgSLp
E5OmEM8qp7l5BsFaQ9tZB6MvqP79vD6U8Mw5uX13M9VrEJAJcaq1/hRTnSEWTrBfGOnPUWvfqZFe
fTMRYLcpOFxWDtSETbrFOklk2PqXRiSAxmPtbLNmmgOgMuXJd4irsacODWZDMV0Iij5T5Xj/VcmN
xZAiwwfSO58UvIE1uu4NRk2EdgeyOxVHJfPHzqPa0ovPisXhLvPn3+Pc2xR+3S/P8aBGQD19Hxnx
RYhMbx3xWURovdDvzC9IjS9elAnoc17HFG0Ru9gcBSYc2iJVN9PNqRH+ZBYViqbZ7dmwiicxdz+t
mlSMetVGwooal98qNdDS6McYAVJUaC9ZP37E9Z90sbcVVQCylUs1wZioyh9WYZNBB58AA9OjT0Pr
etqLOULoKpODhbE+0VmDQcArUqReAmFjZD0uk0tJml4M7Zfp/VjJK9TiNzRjF31w99OgkVGADxrs
I4VwDqyeiwmw4aM/pGJD2sM2Kc2DmdndJpZ8hav3OxfTudWKXyX1HSRI+xHwR8LIpvkgMuqLhsuH
z7+ZRq6CfpqZ1doeQUxJwnw5yPPk21v1axFYu9q+FTFrwAxVcByBnfD9FzEln+qGt2/aeLxEmjIf
c4sprO5gnoTkyN9UIhlWRPBx7GXf5aSVPF5oA7i0osI9jkb2zXGODcJyHv3OPdplgm5sSb/iqR6o
Zs9Fm37NlXeTDMc5MsRviLU7mSZ/usgOIyCcdNPMvIox+Sq8gubeonvP8KLJbhdLciVICUw+2VsG
VbNkbMibK9BKzTNuxD4Ur5O98vTm+MGpIL23NU1Lu+7WEM8ELlg7CqX4227QvDCPDTUdMjarYF7f
sfuQMe+aqCB6jhnXyEuLI4igGF4sxCenSVZ3P+aPAov1CRiI+anrCB11z0nM7E5V0aFveWHEUu2U
yNeRZYs1atLTs5foxtZnxMkQISUYQPdDQ5PxEy2n9jjHNbSHRDLOwEb5UIyVAJKCXLLkUd5EWW0c
m4oqznHaCOUavOyKQ9hIUfoKl9Ncqry6aCT6Xux6+eRx907duqKfWwcgEC8eb/cVeWQlpwSLUmiB
aT9XhgCRZeZVSKkswxQq1MEfZj1saki9dpwh+ie0JnAaIZ9HrJjbQhKZQpry1XVJdMgKLGFoKvEM
KB+bJZFwr4PqjGD0gAXOWf7cgGM6s2xMUW563xElww3l191SPiK8NP7Tmyrae+ZKblDpsM07qMFt
Cd+jFs9AV5c9oMajHNJ+aw/AydWcz8d29l780qKBkj1vm4XxVuO5DPr0Qb/yvRpGr2VDF5aP8LDM
ej9jjV7zk++9rBCcYv/exrX2zc1/Y/4A7BYzG46qDKdsn6BII34DVQGJGLMfs2BY6pllx+KdRQ73
vF0s8JyJsRPgB87lCOBKyPqemmZ1ahnJDw3BH1OS/KxRyz+I0mn4LRG4DHzv5pfPvBTXCVv3oXWM
45jbyy6fv9Vowm/sFID2MVYkXcgBfr32kFfucDHsny0E7CCZ/R0b72ZM1c0d7eYRtQZoCOJnYB4R
rOLmV6vRCDKI1kCLNYZTiZQevpH9tqENaaAcnciSptE2i62Xpfw2vfnZHBG2tZVrb1PWXicF48HX
Z+/SuO0dj+rMjHvj2HV1aGDUbNPesdjqm4/N7M5H3Cv1WQB9DqgIvnTTOWb1iyO4DFt9Ftyl2lnK
yX0ctXTr+avEOS0ucddZxARBtOCHKhorvrBtYvnu6gxTUtbw0aTvRJF8MDI/13GsA9KRn45PjoTw
jCOiD5N6gkyID9DxMPAHjhBdedulVT+KhEF5zRS28e95bhEg1A3zbiBmYAQSl2jUIWnsHNrWfXBa
w+Bgqu519gL6pdzEmdbudc3+kGWLj7ig6xkYos0EU5SLFlooEzaJHb0STqI2DIAPptvDFOc/Oxqr
jiznTSqZ09SGgvgtsLZEbC4XjqpU3zmdxMXsJvz6QJJX9rvua5hbWmr4rsg/4ZJlibFs/ImuTHdY
AqZ33YiL4+r0IZIiy2l9smYLeyDbe4Vl8dQ0znYk+tLKdQlwxP5pioS/vtC/iQQcHgtzAbAzL+ab
1QNeztS5zHpxSO3EDOO+hU3CpBMFrnPOoVgykR6DSbGPq+0I2F0yoTMTqMytHmWYDq30LBh6cbz8
AFavvxRW8WZVrBbNkjiS+kOmun3OgJED4ypPCMNf00mbgYeJI5YZc6cr4N4xg6ZjVY/bgrX2Q8Rw
d2v34ZrXfrG7n7n4Uq1XBfnMVm7U6mfffDRyEk+XjYSceCiKSAurqpgYEzA2z6IaybJef3EfNVvO
afreouLCrvtNV+mvtnJAMZgdDGqx6zpOuJydG4WWPjBqIlfVxV9knNHN2OBoWLMxiOmfnPWkyh2m
iVVGj9XlvhGa2Bh2eqtNJxCtdUCRvuJUII2VzGjmsr33My983jg6qybrRwfpDW1VKUJ3rqN7j/8p
kD5Y/XFK0T/mGLBQYm0G5gCXxIj2Ookih26MCH5qxGEG05P0fvxUaQoqFEUNykPM1uV4UyAqn2j/
NpDskoecbu4CNmvf0jmenEn7tERZvpiFH4wJUX/4a5HntfkDXC62TRKwUEuKZa6glJm6rRgaSO7k
KsHsa6YWhhSgstLK5l2SdBhoan6mARRj2MuGYrnvqu2E2hq5G+IvCc+bkeVkbFuK0ZXsTJ7ENOw7
t19ZICJ54BXnx96lU6r+IE3aWNa6IJpK995XsPoHZC4BiXDTvlyatYRsjVMExGvTg4PapiYVNG5r
dlTKvNj3DBPtXYyefOjJKvoLD5JxcXcblszJ7LKc/k5Sxd0a0wokY0QES05tuDgkSZYYM7CJIku3
GhnU1mDunb5Bd57jFyC7fHlgyxTzDzLBgQA+a7oFxJ1Sj4o90BVM+RujcZMnaFQQzg+1b8nPGDpG
mBQvjZlNe+WWLFYtnF3IgfdxyrvCH+yIoACqFGLE341I8hTDaDesW8EMNFRmbTJEhVLl2iA/2tS6
tMCYAPr0cjtXY33oOPYXTfugC+4+qFXFZlG3nhvkQWh1yJTAChSO0lOj+gJzaVccHa7odea857Ia
Ps0eIS47yFAriXEWrQRBR2gjky2YVclIl0c6W/sQuXRgLkgH/WoTGYMM1nuxEWBuzNJ/6bP5Zmgq
CpVCwe3nrIaWGcFDK5/cJv2dVUysM4K3N676heooOdaF0W+XjoHyhK0GwhfQauWmv8d6elyPFxAO
I20RX0M7DX0YBp2iCgV5RY6avck89xLlDuY0nEnkry6wALapPv9EG/9qrhkHvgKpx2DQ7tSRYuE7
8Ru1K90r5AYZQNOqd43R0oDoUAMjrtPVccuyJmHTBd8Vs3978HXjUiSVg+GDNacfg9Op2W5qOIVH
xFJ7ocOg73i3pqK+Nl75ZvIIMjKmfJVm8psuMN//LRclJW9Vmw9GDMhHhEqvFyI9czr85dU1yx++
JmoqXuPVRhgR4ecL2We9xx4JeXSnR9VMjwhTVYAS0gqxpbiwnxH0xYbtHxM8C3NWJXsthl3aoJsY
vZFV6y/Ui7wv3MQ8j4uh3i1Y3HPjfcSC3JdmzPTw76e9qb1ip8qPHvE9l6GzqZGsEoEOAU+bwQR5
krby1Ey1F5aJSLn7WZn68Dx3rjphk2BICIhBIs40EK4gmv0u87EMehQLoena42PX59hXCo6lllks
2OL4re+9J1F04l4KVnCNRfVVEypj0RV1pD1tyJgcD5Sc3aXSIu9cUkIJs2diQOGSOWYc4Nj4jqiD
70SNXPSZ1X0qIhKDK/nuJQ+0dQa8Pvaptjm+upQwGs5KLoJ+O5CWDYcvrU9aeoXm4J0nF8wyj9TA
tkVznlj68Jp1VGBFn+7osXBacA8z5bd/Ns24TWg1/cmRoVvb32Nq7mLRRIdFo83JOZu55aX6kcTn
pl4eUyywD0z3nWdEARZv3rNfZvbeaTKf9Zh9LUACBTVUm1Az7AaGZHdoksQ+QmhjhJCobJfEAvIg
peE9m2d+selvy8m9U7xu1cu2Rc2pBhYjsbMcoSR3x4z47WDEURFYpWG9RqVHSHOmSFulJ0QDYD1q
/gHWFOCsom2fqnZ+U5oihk8uB9qPYtdN/c7qlpeGnuGE3HoOnZmEmnxNxV7yCXiRPHZyiK9p5Wkb
0pHjXVnlmP0K91KIayyLeDc6ebqN+qgIybWTyp23lb58ELZeHrqM35mTGI96IW6S9cOpZQ8GSCh9
rKcqfy4LMyRPj45pCGtn3aQaGPTGJAJUQRk1UmTs+65/iMklPhtYGZib7PktDBtYruGSlDrKMf86
zCwxKbGLXdND9QXIzNzF5IBVSb53GfUE1UAnVMVpOHdMaVqN2Urm/eKnIIQzY4KtyuwMaLkNC9LU
2Edp2WHMVpV4lJ9ICKnuvfGErPjPiD+DNJfhjwMPiPRcIknj5RabjnUgTeRSzUOy9yYQzWgp4SHM
l2zq/xiFQuzc0IGWmPmqKYtuWWeYAWDuvy9ki+OaCEBnmwMevLfZKvtuqjzcJZbZPZqyF6EUoj+4
Wd9svEUv976iRm/H2nr9+2lbZazlJr8IW823ruY4OFf00UHMyPmwMBcCHRkBpiDpJCqPhdWQUQYP
gbsE/PxAMgxDqWNb5urkiPrsq+Q9WlbxmueP54FDj8jExb/4Inkc55FWgdKgqQpkX1nhkayx/GzI
RkHcg0IlRinFXmn5ErXTEXPmMlBaONGRtqh9RlL62ezJbc5eY6W832askVzaJtqTzxxhr2gryyYF
fNY3477ITGsbVySEgWRiJC2XaFuXrDkZjIoAyX+zdZgusmFjlgcU/RplpM6nrdGduwbsHiwgnn3j
UKZ8J1TTez/SdlEMEoQA1Zs5VwYoZLYs+FUFlzesMsOw6QkEjxpKa5iqncNFSrg73yDbyRbaMalk
40nYuKho0NBHeObW0PpyC36vCcaxvntK/BtRZ7bbNtJ23SsiQBbnU4maJVuy7Dj2CWHHCcfiWMXp
6r+lfn/gP+ig0UAnjkRWPcPea1dPlZ98Z7mkL4S4x/Wh7Y02nHGtST05pSMh7eUA+xW7l1rT7ZlH
P6CkbBq9sStDPM8itp4fgRxdcBs85gxNkiZbVYu/5QM/57nOyfd7Zzdo3VwKXR9qJ/0CsWuq5iDp
QVjqn/Vg/2Rkwm3HDD/n2KKFL4vvuE1uoyAvFaf4DFe2uQUjAHUMLRY/EoMf03OPclQ4hxTtfOUq
c0UM/fREtFK1DXkRuO+L4J0AjicLpIfdXD2MdGhuMNq3MfonGJ+18l3w/kKfYBikL4CE7o/LIYuL
+NNpws2o3eIMHHbVjnT/2WjCMPENdNqSDD/LhbrJqvSaFbJ6+v+/xEXy3Q262JczBwijj5nXmdgf
X/KDORbMfgmefSQGnt7TQtdkYGXBvPnqtOn4NCGRALID3mCuc0ro3uhxybhII5f0p6ow9VRJP1xR
PG/AwMmbHKvXcizeWmhiJ5uYjNvi0F6xNwDSGg/XpmFXEpImMwpWHEFqpZeMdLNBNSdHsgOr4sB+
Ck1rfsKAbQ76MHTqpZKKgUvJhhscF3Ht2kHHxGkpGSs5FfNQwHRmNAmaqfQYSK/exmn1zxbqWaIu
2lmxv3XhlW8n/E1Up2Lo0qhixcWYA250fZut4JfBE3cYXQb8Ge2zIl000jnzqD5PgjPoRgRyWxje
d9xWH+NYFvfEaQCxVuUzTo6aV39iwetnJNGbkWlDpUTrcE6RjQyWkUfslNbTQzfrhmbM9hYbvoAB
72BhJnWB0Vfj3SpmQuRKWBUaocGJwE5MlzrOfpN1sR5rIGsooBjXJNZ3ObnNhZca6RaDCJlUNBwN
nF0vDo9aufQhHK9pKjhjnRskjuBQmd7e7ZphQx+J72Jw4bVm19lr0O09gh0yRx3m+qMn92mDZIN+
ZgyuaM1Ok02lEWcK7XuxLQpQj4jgV10+C0mWTvZFckhwSwf7ngM367yAkAtS1Vkt+IK/VPuPyD3n
REPzp3Vz5ywLe9pmbldEbd3YxOjOc4Q3jQAItyPLthqNfWEzDjAeeZrJlK6U56aXru4ldG77qkDq
vk0xazOeEu+WpLQ0Q0H4cVIwH5jgLrNKvnQuTp/cVDMqGPHXDrRaJ7oe1p47ObtsWtpoQIiyylhf
tMN0gnx8Bz9gryeIY/jOoG54Mv6qBR1Xb1h7s3fpyRw2qAmuHNTX4qXvKeowmp+Vl/JMAiazizeo
3x7Lt2G/xOHXQ1K1IEpj5qJ9gFxXX3SfLO9PXYMKrgEhdm4sNoOhbbAD5MJ2Ux0jN1x3c+VvVO19
cuV/68FdTgTwbZJ2AqNt7l5mxfiyBilstXxZ+TXWsDks0gon3/2LfhvxXOH84WQ7Khink8nXBTLN
0//AjpILElarZoDMRXrpfOmD8pASRHoD/eqSFflNfCvskQo+azd/otl11kkX+HtCephqZMxpjYQd
dKue3CmEwrzUyS20F7L8Zue0NEhLylwb21phj0KD2JzwxfwSErKoHwz+20Au0lqNZv3ePtx8scBc
DmYBXUauONJKH3hhE7s54Skj7g4b9ytFp2G2kBNdk+WqzRZm9DAleaUOWe6Kh/tpS4Yv9is1vhhT
Ve26OvZWD8zRSmU8YIslPp2SyUkJLZn4CGRdQVFRP+dfWZd8Bt57mxZkACb2cBBAJNAuFTx9nvPU
Lvy5MYiIiEfqoV56SgyQjoRzGY956dCkfyuKUjYHrBaRM3AxiFuREW3oBM51KGJjNUzBL56kYI0/
/DVYjHhVxazO3BbCMt3JSuCTPmXO/DVQeagWOoofk3I62/aXD9IB5Q1ptA50TMdafred/uFD4htc
s3hgeBaXWFfst9rIbyHPNVpEem8+R2c0Pd4fwIshgYePx51eHuHwoCreCsCfBu8LtlXoivc4ttVz
kc1vk2GcDTQ1osjhrzaZs7PliEqV0PLOz9jFO4Pcljbys+Vei8bcW6m6Mxr+tnT/G2883wk7KCfk
L4ugEjUh7ELA0pBvk8izwXgFjmDnhIOdczcz7707onV9TPKFB/k1jpcPY0xWYECZgafbsRfjU5xe
ROflqFhkvEuzaUvI+5voAEtMqntOF+swTD4jBTyZQ+Oba9Q9XA0PSxNLPaDmjUmlWjTc6XNWof57
KIE1KnhgLUQe5GRJe2sQ1uPtt1OyYGqXvoi0P1k7x3a3LoUdjsvkz4LcAkKb/Rey9L0xeNwTWf+h
noxmSac456gucpY/TdUdey+9jJlPzrHZ/kOoiSO36odjWwbo0LW/q5W3nF0LE5hOAg+td52dc2nP
aHgsYwNsetm7lQv80sqX5yqNUmO+EpZDrlbnXmtLk/AjE3EI2iYqKjwEBF2ytSNsieQ4KuIFU+12
SsavIMvQRaTzn1ah5RQPLaZQymJUMR2ytDFY25vAXpR5078w+f9l0UoUQQkjBCzJnvF7vWtdh22z
PROmS8lr1xMJDIzxHKtRBwZV9on3ON/obM7ge8K0pM2NEh5YanTL3ve08ivT7tsoeywOxexdRstc
IvEY78XpEX87uTgZaeJse5pnJqDnJR0PRksNxbzoHMucNzWhDOTJ6KhkT/1scD8QKCSrFsQnIR4I
6++MZOJ9oTgPNeOahsi1OUV+4LCWYvlmXJwJlKgCxYj2qxkvNRLSpBje2wXmZ5eBWRzNDicaZuIa
TFksW//Q4AWJSChlYZduvAcQDUjuNks53bh8NO01b5Zn+x8ZU5PtMBAiRwLkwBowSipzjLrHNr2c
8MoXYttI8U7F9LIUbL0ekfJG+qtzatYhA3dK88iTBhpOuvAMa5iq1ndgvhOYKg2GOBOpOZs2UOUW
Ssn8CFAv9WtOFie2a1qMmtqxKJb752K5kaWqt8WfD7hkEfvOWG4KajrbVDrKe2NawwPcGWX317DJ
fzOccDc3FkZAdXsYSun81p2T3uZPQYJoJG1jjJo2Pam8KbcpFpAV2rvpnMQLjeM4yX2tm3rVuu6z
1Wn/KHP/M8cjrFPMufMUHDunnDeZZ2c7r53zrQuvMLJAkESzs1gkr45ceziPjmYtT8Jb/COfTbgm
mMJeo+DLdq7UV9CW7tGVMJBk2hw8fz7VHfKJKdWnUrGXKEq1Qanw7SEduNX2yGLb3rl2cG6m6dhw
ZjEiRPcyYz8PK71xneknB/UpWuO1kuPLLHrQgjL5BFj5wqH9lpukL4DpW0tihsKyhGTneLCLpv4Q
lumHv0SLKH8Rj/DaQzFqLedOOwcEhv6FGCllkNTdeecG3hTyZ36A+L2v9Otik2rUTDwJXAo/Zhuf
PVf88v1HRnUPtyqbsnSb+fK4hIjPe16RfdIJC0N7ol60lyZ7YVXIj/KeMYjTHtwGBpJuGBm3LDDN
cgKmUFubWrWaSCuj2i9e9ToxX5xSfvdcWnUk6mJjy+UlQNLaF83d8edbGTDrjsk/EHB5XNG9N153
RpdG0swQMF90GcqlYIAGFR8QVDt1kR+L1P329CNPpYRwxMhURFVMkFyJ8+cCWkNWDcubEbhNxmYK
yk37qf327ufEZzkCdQiTR2DUP6Zf3Xuk0jlgM5/J06o3oHC4eNPEFNz6okUQdKyEjXHcQL8P5clP
DUE5F+CLIdZ+TVgWaJdyfKZ4xR2ffToOmyyeg13j+6eln1mlAebyJ+dlSnN4LhqRI3Abvu4ZJht+
0klYWz2FGxS574RctrQ0+95kPyGXg2b8ipQM52gK9mGFAF+vNOlEB9+kD+oG+ERd0DHrQeGEEJGQ
AKfHaJxdsxJRQpEYRUQ2Q37BiJHDV6v+BORcloJxjs1ck/Rw3m1EzFXza1L+AToHEmQwtPHkbJye
Aqiv0N1rilFBy5yl3rapIDa6bNaq4lnAzmVGdRsQVazGyd5LdlTwYI+0sySxGk9pYn6xgTlZmpQt
+y5H1LhZyrh2IgQIeWkZOTK+iGkWEMl7IDxTJIPS2Hbd+DU5/kvnI/LreraqeTlVVKiYuuZ2WGO7
Lw/JHJ9bxVw6GfH6zimH7Jw/Vfzvg+9QOoxoTJmJJAi/zjWJMnKugWNkPIMIgX71GZRN/iF2Nlmb
/wkwDBR44qHs67M35ARcz5P7OQ3WX98qJcuc5oMGmnsawaRDZbsdZ2QSbc43j3B1jUbdwxCQoLmN
m03gyHBXpggq2DEzCQ4VzLue9mBLzoLYgM04JlMS7OsxedFk7OxAkqAw1h3cP+fv1JiIMmf7oBE5
9XOV7qa2+EAczdk8/wxJ+a2dFKF2D2mJLFYTqbqiXJlbUNhyucZVAQymcF/buIY9hX8QBRaJdSSJ
OC1qce+zbnmsRhQKkInzj9ytku3gCUaarr1TitO0LJs3VIYM9IjfWoHyxQYUVl966lpGiumwYfHZ
QJ5HbM9eD8EfcXgxIirKPU7DMffCtUrhlw8mcWVJwUPLZnLlwt9FaRjVbakO45JWqxRKzBIrKh3j
r4NkaF1j9B9JqNknBorHOqnfu8Ftd5b5AHxvG+03mzgIQesDUhe1JE/TxK0Qgota864Dh6br9Fzc
kWH8q+75gtSIWwpik849K5KEIPcTefGCedFO3lxjkidbesegrZ8ESTNQkggG9ZBzZfIhyGQoTAbA
prCBLicJLm8HUSBW+3/alvmeGcXBBvYS9RBUg1qma2b2CXVaCQG3Dg/OJFlRufUlx3nObf9rfFgr
aoG8AHbZswAyhEPVuZl+djSBiBLRiOovpNEhxherGxIwOlTSuulzWp5BxiSIniWmnkoiBpsWeOvg
71mEhibpFtlNzdVHYfs/acDGDyRazaokGBi7oRVY2QuU9J73Hh9kciKc9LN2+YYxPnlrxWyuLbtv
b5LIfUW2bVoe8zhLf3qx/JNyeJHPKEdqKm8YSooPtYECTPJOe0G+/dO4cp3TMDwmQLKDj1jViBvJ
0r4xlOJrmcPLpBB7utZ4GWx0UXQ/YYI+nIM2Um4OTK4TCLJTEtnxExmOz/E4IM/h8aE5gknn8beY
HxszObHOHkAP4E+ct63Jj5O0IKFin9WS5lR/pAJsyQnZtlSKoNAZhqdVlJtELdmoU+mL2PozZABI
X76Q/jTskR5fqiToefjckf2xufMsxNktEqbS4ysKHmqZBQ7QuPxjAvmWDwhxHWvgBjFCwNvj4K99
Z9gDtmrX6TDUDFOQIUK50ewvHo43MqkQpekV/wmPjP5ddI6MRPPB/eShc0SGLrqOEtXSl6LjASTz
mwhIZiz0+Mu4MeuEdbnbrZfFUDzJRAroc1IS8GgGiJmsglxwC9JtXy04DlxxNcXwSw7uh68Ae7ux
S54ctBg05MWmby5e214y3/p2nKWJ/IbxBSvTq2eO5amTyZu9fCa83JB4OdBKbvEZhgHEI+OtEkeU
t+O6TcyRKxmEEetdQg34+bUv/uKw7qBX6wPU9781LqzdzNXjUQ4RM0U5WbGpKYKLOYRNFLRRnxG+
GL8mEn0APRU0jlkeJU5iBLrBPyuGVlRKwW5+OWRKcC7b0B2k9+WZXX9DjLQ1qhIWHic8mUu/Z5eb
HfFmsRVxfnVUX6Eqs+RmHE7Y+19c0w72BAue6Ec5FFNU+r4BTS5x801hFFZUvBp9R9tEBQSm9N41
CdpqnwlMRrITYvyOKmPIoi69NLBe2Cs+1piSXjSAdJaP5nCcFCq8sRhV1KHMj2yGkrXpf3lz6D1b
UrKOpvHMsKEklvshK44jnVh4bcO/lp1R3A3Ok++oW/k9GtZPq0JMUpyZXmD8QTX4NNlui+ERbYhh
qx8zmEuqq/LVz0jFQmt+SjKeiswdMOhwnwAT9D/yuaPuJHNpEzeO2lbMgZba/T0rVJlCEEJWc82t
i0yzCLbTGY03ItxMOp9mTE0Qu8mHSZecECu3b81rLcVBN9ZyG8g+0gVPWl6ygM0bOqIOszduHuT6
XZugijeHyKLTzRvp7jVBldAVEemDuxRSR1mA1GYewTPTPPlA/hjGP5aC+FvFyPtgKtdbpf5gbFr6
24O/cznsV0lJYaLj8JdI3H867CURO09p1/zqE/xK2YDDPeGFiMnbWXyseDphatMs9VtILhE80gac
FJLUNvV/+w6wpxZUoaL07/PlCg+LdyCczKdQjGTqLO6md0qIIVJs5nHCKrqEO8Yn6lBzdp5qX1xL
QOAcf8Bh2KgkpPsihostBo3xXGP3Fsjr/K9ulCEb6WBvLvR8gG3Rf3u4wRqNfYQMka3hLV9dORxM
OcSRsB5vcMBDKQjGrMl0RY+YWQQ5lAmxVy74QspWIt4WlzWq11zcudIELOPiEJa69ylTUSfnR6B5
QFZJfQeXYSHgYMMuifYOWTcf639JhtinbHlvM3tinw745zGszVPFH4kriy8BWZRPlcve5VYRm7tP
qvaEHekzaWMwiaLm62j4VAhbZCE0EEm2RmuA4BlgkwmUQU56VZPoPdX9NcTuQoogroUUT/qSK3Jb
SAP2ZoFHL0nGjeEV8Vr41qYah/lpKahRDZrB6UcvYcxkoqJqI6gXCTkJbwvfHWJNjWU2HZ5LKpct
fvE0In374VOqD3OcMnQrbrH5p8sZ1MS9lREpk/8OtGcwzbTHfcvq+wIGdsYXhJOkZsi0tevSunsw
FKayLZ86yq4G7e6hKWOkCxX9RoMgeaoGcehLa+bBUAX2OlT5mD8KykySmVvdHqw6/ucKMwD9tRbG
ci97ad7lO9ub6co4N994zcLhky9bV1TOXfuPYFUzTv/6GBHq7FV5ZEYLVXj7sDOeR8kUvIceEqE4
TqJQJZhoRNZsKcyYkfUbCwnAq8YI8pwE09WyEvMlqwp9LNzir6jtYtunKAt610KQRHQkDwRSDQOA
yMtDhGHZHYgj/3msOqiNSTJs3FR+ASsQ+LR0SaxJKzyF8XTsTkU+8SVhnF+3Qew/ByGwhBY2RJz2
6ZV0PoL1sLjsdMb+myExc31fk0OQzD9G3hdHPzfWDxzondSIFTaTneUhziZ3o1jlApWKrYGz9dBl
YQ0t2ykE/sBKqtiA2lwtCdDrOGMrN2hXbMeebjj1ZhPaLST/GRuPpTGhIw+dTk4XEO3Zy4tVMzKx
p9BAcWMBSzW5jFi2V+tuCpoV2mH7z2TOe6kxCNUpUVkpqu/1koTiDm0v3cQLxmtEPMximZntidXG
QOJ06ubPJI63bQtlEzeti2KO/X0wbhZEsyvuaO+S9y+4hClGEjWcXQYbq8kokFbaCA3aTBrR2LUR
0UfpNRMyZ3PwrJU2oy6jfrWw4eI8g6g9z1+pDrmikbVCNfb6Wa6rHqh2WdZ3raiHu8X90xsU08Rs
xCzFt7UYfzFR3Dcp8OOwhZLRyIkQJwOoP0ucZGceDGYfxzYL9ixssJYSmgCIQDIg4+6wSBXeksCV
7yfxClbFweyMRkQs9XQeR0Cbw0TfyWJmlVpt9tt5tMkOAcmGD6h24sgDsGUGp2XsAQ05miQgTBvG
knCulQAhSv+WJSZ9lMDRGVrPNJT+qllmVgyYRdqWi6tpBE+fsj44qapt6jRvOrfbU+dPy5HJQG9b
JMGIdJ+402PLFFw7esid6K23eHgXBtriWIyYT2S3T8cfi/tU7UdroCPD4FXbJ6I77KOkCY80goAQ
OtbODVAMMr5CPyG9P0NTUfPjyWZIh7yLtccbAud0j9EdV2BOrbpk9iGEN7Vd5HCslSE3HDRe3zCv
Dfp73gV/LNQDKx2enJgEaz0y0cS2xiCe1i1mlhMXNWqXbVHlDxfeAIAUkS7kTVblBmo9hBn5lvk8
aFPczbIlVaVhH7GeWJmwZ7owjSmOhmW9Mj2fNn2f3XDEFVtPj2BJerkxWAJSW7XkazXDMYO/mHE+
oeGt3vsxKfdOJ36bBetni7l0i3YSt4k8FUZKneWWQwRxAq0+FLTEZ7bBG96vbIGnjMCZL7uKoc7l
/U7A2WJubpo7RGzdAbBdzHyDjXJqOAOUsPKq1Eu7OPmfUeWvveBeb2wTETFO4YqMKgAq7So1mq1k
MbSCiaR27LusI/UR3QGGVjUZeLc7VezYwHUrUznzycG6vxtbg0XXJBOIKcwlzXZ0LqnOCLB0NLMy
d/yCGFgA6UhHTPF+zEyIXHerg03YSvctDvv5lRmhPlRWj89/RqNq41dlgGvPR0PQ99ClE67ruf3J
aBKOkMbJbiFhXmE9oyt5oMrCenB+0R3erTQ85JZnklCL4rNhEUAJ4140pnX6LJ6YjG8c90RZbERp
TS9FkPwJ26ds8iD2OizbIKU/otVSUCmuyU6CF3XXGKjDbBw5h4xBTv74uIaA5iwY554t24TejoDE
W0/6CeETKd5WGrW1wdSDuOmS4SZ6ewsx8b3LAS8g3VNmZb4FAwL67rE9hhTypFxSc0ENAuyJq43h
158c8d2FIe9Dab1PIAKzze0Yv2mW/GTUyP4+pTR0y+CXW9qxhy7BZQS5ePMOoUFNKg0D8j4warat
eXkf/KxnW2a92KVbsksvWDU1VnVSKSh+2gYvsKdXKtjnIP7rwpQ4VH2/PM0Qv3fcms3/nhJ3ti82
GsaDldI/hDNJPJBWoqqCKDEuScOilNQauCL3Rw7hQNStdgdzU2t/OM2Irjf5g9TJwnDcun3yPCh0
RjLoDZCdjXFs4pQp/KheJxs06tS3azOboskL3+J2ESvCkChP0qyHHum+Fk199rPCvzKuYA6O3Tet
S5APMPG3PX99bSETQ+E+gcRFDeSzuz/n5fA3TjdEmZhHc3LCY2On1FdpTApXTTXTDeHKKJMzaHQc
Syn9XmJ0GfY3421QY3uh3auiNFQPZG3zOuZOfGSjGIEFn44CZ7D94JXkEoG89diR9wtj+jzQR6Nl
sc8YsUnB1LolNrM6QHTfQsk1GkuguiColmFQwPg1v2lz8g9TrAR9SNpRJXjxmrISdL9eTn390Ypw
/DK6LaU+nmWAE8ewpdVRg2uQJhVm0VSZydpC3vS0MNQluSVSk2MfnAa0Pa/cEbPelTeu3KlZvcXB
pJ/NnlqvGUeyX5XuttXMECvDsrfGyXvTikyDIcUGAgFRRg7ReuznDYp3M13OVfYa12Z8BqdkAAPE
pDmH8meeXOeqbfSCQUJpNlAzMErKsemA0ytYLRqm+1o1qJaRSUWQrX/QBHJ3u4lCntriD5v/tgxj
025iiFSjqYl9bgX0lwfaZ4cxi7ODYLLL4emuNMs+WFrTexuOhOAW/Wf/0Nd0ps/4kvXXf7+rIpNr
7k32o03c07R7X44aPpkDF1HxkEOa2jXxAPFa65Y0bLP9wb84/e6s4CWjdZ5bDBwuG7SqKMo99r59
Nhg9AxaoPEPNTQewtcbc3Ac5u6GAGYnM8TUgtmvQczQYxUpWHCI1WA7SG3VdPZC3Nx9aFPgbzpxV
r/JDZqXl1up/cylnB8FC4rmlAJHCeY/rDaJDsnzV3D57zfhluwylWmY55Cbx/6MO8GcP2XtcQZp2
laSGgCOC3+2Q69okD6oPd1oEp6avpve0khyCvX7lD26ees+Wu5CE09M4f7DRn45j+TjTOuIoXZnd
jQclCk84uVDaIZUPHnooSzBDwoDtihWCZbrcDSWc4dSMmrSyNkUWM3WR3ZPZwUMwzW/0eZjyO++z
CBcIPxZXBqpLTW76j4u62EMm1eiw+9X4E6AC7+Qh+luNgow6eWtBAL8m4fS6NBAi2BR3Jzhhx6Zw
veNiJL8M3RanlH9byabHFaxz+db59slzFDsu3zr1nRG+jLHkFYEZwrpRn32/g2TQuAS0GOIEeqe/
P4L2lBMaxLrS0LKsKrx0OLcFNZtk1p/Iyca1wOaWrd6XDCnMAiDs677HyWcCkcj9xzGjRrzMefsU
DIJyFHFj5Hr5xZbOdBl0+jdPk+Hg921M4dh+j4ofALGrvMwp4etGhvtWYdw5YqCto+Zh3fUkGe0U
d+XFSjKsU3mAZ90uk4ODGpq9cHJBy26ca6abjYVbuHR76ymXOI9d+WCWxq7cJfTT54owJTYMzm02
QVDbRbpD2ExR6A8/yso7Hoe2usM2cndsHIhWGYHqTQMecMlkdAqTkpQP1DkjwuAhz+JDICHkQzhP
owwV76E2mw3InvTbCboYo5b6Fy5ISnXvxYfYINXrkVPrhT9GIsrzwOjjolv9/37BvbB2p0mS4ST8
U8cody9aceZ4tY+KoIGAFwtaVecC0jLa94xtt/HgimP/Sh4yvUuXbQSm5D/8iRCncPUXhZtdi5AS
X/MXrSDCI/BiUt8guvLn2jwVMK6Z79GE+THMUZ/p0Cvu7gqy8ropUdIEZMEzMuzs9RIAfbb+ZJbT
b81Wm7+VNFGulwWHE9gQnPoE2HbKhamV7hwUXQgMqjjCN8R6rG38AyfCL8xgHyyiZgb8VY3AZEKw
O+v1rAV0+mVRNzFRaOYW22f0j816ltU3+GBu+7F6bl0/34gqbDeigX3HthwvQLO3YCeVGbDipJix
6E/Wvcpqk9NSMJ22wBiGTN/4/H3GRAV/aKJoBsl1XTUBtZthmIrI7kCtTe8h9WT2R6wasqJcHbsm
zZGGlBliTuRAuHMCqNIa0W7f7GwyqjeFJNdxgyDRiIaB+Fmsq9OznRW78lsjK9wXIkfikCwcpyYg
ntXYswwcU84lZdlwaeYUFXg7zo98bdD/6dOCtW87CXtY+XDNtq7lrh0VPGg9DQApOzb/90tSOdY2
VimeGY6FtSxASJjEkcHFetCCCGfjN/pRIp5eH+m6IV/RU1/hg6e0y1uCJ+OG96AAvxZ5COm2fBzz
WjQvM3SZcwLG7eZkcoKKmZBDS3iYcBbsQsmD9xM230vDlJMDjny/dyNxsQV1+PfMzJpPphb3mgNl
jQMnXg9J9lPjVFn7IVGoC8bCNUMmE1KvwMWouzfbF++jJvBzsCDeuDjM59ZaTnb8kJf1efWseXoZ
iw/DE7PCHOKabLd+T7q8o5vi+t9/++/fmM0es2qozrPqwerkYbKVS/PgyLQlnEY8XTkoDJR1m8kG
3MRqcLxZnksIlepm+jnYWPgssY819WmGSeTa5K2pTBE+xCIHarDF6JUtBv3OPJX6trBsEtrMVnBL
MUhUSfmMI74gdSV+H62G+aUa+jOopWtdzcMem+e4s5eJuU5CdUMCwVtqW28pj8uNUJ63rnInfKgJ
A8j9QBL6Ey+2+ph6/2kuPlUWJ+dwmK50oihd63KTDHOFkG4esSW67pkME/MMOPitg3j2QhHjvHBI
DGvI9I+R5WPvJAEctWaPWl12fwJdYXST2Vc9wwhJa/y4lbAEc5Iufe/NH7eV6SVOMH/4bsOZLDEZ
W8OvMgzeYxtxJp/Ey4K9bJWT6HLuCEHZUDz+dvSYgy3Iga1rARk/8aZrl7nhc93kC0k5zoGhuXP6
75dJq2Ht0Oaeeq8PEVthHVwiWmrQUwm9jjvVOgrsudzqAKKDDKkYRzrTZ8gN6tBgE4/Kzr4Hpu+C
uB/O2PhxdHkGAicX/xvAlG2fjGj5fWYGAPC2zbwp8c/uM1P9Zs1GQ1fAsK8aYmITEbUgldIejxzN
QZX+1vlgnDy1DwvlbchMu2Gbzpl3PgVh/oq0GX0j10JlA2zkgsxFfxZ2IU6I7T496RCv7JSXIfcQ
eKqLtNDMNR4LK+9YQPf6qgtnW07rpSWudV4Sya7b/AEz8+12yKVJUEl2irXPuT/IfGaQFoBrVY+R
F1tXyXFEjZxmRfqMpizejky2V8ixIRCIKsJbYEeiRflRLzHZamn3Qa+dXXtFNwlt5zsoRufkDjPX
nBqPAFP1utLcscOkeYz0wdZe+SsPGTTnRPd+kqL0wdSYTAHS2PxY+vth8l7S0pl/UsZsi6HVHg9v
vJ4ylWK1bW30QCF6XG19Ms31r3nWPGFKxY9QOyQ1OGAQOlFWkRtMNMAd+UNWWE+Q7gmHmgh6Z6Jo
fdMvMePkbnzuZNyelQABpZTDGnNw3Evi7eKnSS/dhwwwzYWMlTkR2EKmRfe9JPNymVLjlXKSKgHd
5UtsO5hv+qSPGLB2gJrS5tnoAUH6c1BdhIGJqs0Kws2QYUajRehqAJ3QTaYD4lw6lAGJrqomb21D
qom4XszIGXsg7wtiRq8zjtiNxGbq4/OcLMu+GLzliCsH+EnuN/uZzJUzfKTnQBJIRMHzQ4b4t3IB
EyADdSM/RNVJ6PSw8X7Q6BG/nJGR3tvGFXXcXRaTvaGJwlY3ZseWSQICMbxpumBuFrc0zXmrlmNX
Nl/CAYSK3hDXrnXSdVXejfzexSp76q0e5plVzBuh8sdctnstuaLlBEQksx9//T/jUvS4pdp+Vbu8
jZLp/CqQ+6lTX2PYvs/wSzyMOfXwz3HAUPZzzbQN9gbLt5BVpXReHic2u09cY3Ch5jXX/3+dcHAA
oDUr7xYao3kyR+RT4cA+PqtDcbVV5MMavfVNeJwrpqMDd9EHuHWiftPkPMd2Q8mHeLPx8/pU48JY
ETbwygfsPXM3TNiN+nQ/qiyLwIjg92kbkuZa+TpJPpMqz86BggSrwoKNxyL3wbhgliJHTIOVI8HG
ui8Fo8Z5QeJtheodW+qhZeCdjJX6X6EmZ1mc3f4alFD7ssCd/o+989qRXLmy9qsIuucZksGgAWbm
Ir3PLG9uiKrqbnoT9OTTz8fuI+noCBD03/9AI9HlM5kkY8fea30L5Wd5V1S5tRpd2T9GIW9NxTlL
Ng6MREaCFAMEQh/HDNRnkzOMy+Jh2IQomzc0KhW29QDptdeT0BJhB6/zPNoazaVOyFEppqxlRbSj
Q5CFX0l/ME1JmD2gdsu0OacaIlKx8q/Y29hIIPUSor/YxoofNXRhURlO7cqwlYsjBPFRFWImiBT0
FEFcW+WxtwlwuCa2tzArJDNTHUynChRfdt/EaCvKHFto7iNS7lDDDxUmStOrISiyAaPTF5BQaoXs
k7klDgkpX06DR4834zVBu02IJZCLKHRIfAyfktpVDyjCKBxGv9kSkcQGnaCjwqzg9djXcRAow2Lt
DgBsuA2wJVNr5cOBumAX+qOxLWOMPFQV9KbHwSfkLj0SFxscFHKyZePb+c7ovZg0FD3bosGBMFFp
e5IwNlGetxuZJ8FeiuApTFN4gbTPVyVqvYlS/CRNOQG7YcsWSSvYGmrkpsF+v7TViaDdg1aiYRw1
ptG2197rbrQeJ+GdosJJ6FCRyWo01d6Mp2Fv1RryoSnIN43fksoky+RUBYCe8uQGHi+78zo1U+YS
Z9Om/YfsWvsWkrlGb4aLrlLasI44JR4N2SHGVcjkFdEHuBMCZ4F/FBdZRJa4aBJjh0YabYsdzF34
sl7iXKEUZwK8zmRdMW9WoCsCdC29pkCkpJX+UXbnIMsuYfzchCivaqHfVXj5yUojlwiOqCTPxZXu
Ycy+Wxm6etf1Rgh1fc1Aqn8fqA0SRK16QolX1C9sVMu9SEqylN12W3bAMmvsYjlktYzwrYViJgDG
pHdWfdKOe1t6O8K4073uvNJoYQntvQ2WJeaiWbbXzegrQddSl2TjhE0YP2QcOUAc8SVBz1fWzhkK
zq2bFY2ia8y9DuCjNA1BUxvk3xia/mFQ/qXN6HUqZi/YJciQbim6dJbRsyQlfZPWX22MCN49xozt
CvaUzF1DxXAzI9PvBITZYnrvmZsC9vHNq0oDwoJaFmwuCVNuxcpC8iJxsu9LxH4o5/ESaBZAwo5o
77XnKH+ThxW3ER0/vKdjO6gclLGAZyLM/07eINWsYLVNeAIXWgbhAaXCW9n4S8bU7jo2fG0ZyGS8
1Y5DgJIT3MwhK1chU1/639HGVGP/6AfQKHPX/BIjnAys+dA27WRTSBlifcqilVOPoDKTWr4WeZ8f
JmX9QKRmbICyoit0df3Vwxi1stO63gt3ILzQju9pbz04Kc72MSQQAntqs4uMdOfrvn6b6ubD1hp/
azeV3OPsGTfOQKMxz5JHvX7gajd2ZEA6YNFInSFc+HVsDXR1gYEBVpDy1McyerH0LYLTad/X0SsM
8l1taPDmSrXFmobCzg2nVTqLBxN0ePjGQ8Vk3eD9WoosuI/rkcqCKaPdrG0M/LGnKaQVCHLAvBIy
ib4fSFWRULow8EEP2GfA4cHj0XCuKk9b1C3zi1gzHnTXj46ex2u00RK1qUJLoKdHa4TAGQoPY00E
Nq4ZqAFLciZ7oniQQBEcS/Xe+6+1DMQqqZO1Pl8vGuMGKeL3Ts+1hSUjrB7VlzJNd61HdASVCjdt
jHQo8VEhOgCsVnQzczipPHtAI09YgJH5TdEOwBX1iFc0NyH9Z1JgBxReWXXrpLkG5r6m/6ORrWqU
G9eQmxQGLzLFClh6XEEQth4Kv8JhGWgOWdE8WFVMaFWIQ1txt7t4jOi2dlv90PKxOboVi3dSm6fR
9j9CFWPjnlq1RXTzkhhgw4LUh3BS5+deYyZphuT8tRl9Jc8cL1VLNCzL0sOYN7geC871PhwPacUO
Hx8E0STZs1ZGxGONwTZIGWxBbJkD/rSn2vEbWnZ4WKAewV2MdGuJgb+8FY7gUkz9TTAIfZ2lprOu
3MS5BrqUpOOhhKdXwUa+bFxmM59x6za3pqZB0PALEwPxxgJD1FrrfGhq6cmrVLNVBJUzcFTZwW2t
t1SU4QkI2YNTCjTvcfeAqfQr5/rRB1GdOa+iSqGb1lGSzN7pnmkKnUEMYxVYNyTW1mVSwMR//m+I
jv8/kuQ/iSQxbWGQHvJf//vfhH0H34t/icq+td/ar/B7VY1/TDL5/cf+Hkdiepa0dEuXpiMsQR5I
/71uSKqWv0lLsNOTNrqGX1/Ji6oJ/+evhv2bY5nC86jNiU83LfOvf6mL9ueX9N/m8BLpMbUzHSk8
469/e3q3XynY9Z8+/kveZrciIsHjf/7qETby67t+ZWXb+BhQO+iO8MgicVxyT/4YRiL/nnOjufIN
IxtqbIhsQUBOMZRW2GyK2JuA/JsyF19/OFK/P5U//uk/x3T/+U//KabbjP8WwuNZaLKCkCsZFceu
TPzPXhHL8+//mph/3R9fqWPqjkE4ORoxmxG/Ocey/CF2Jca/ZTezvrHTMvAKJS1JIxBXYXpvkROc
KzZeGELMZDPW5aseoErWQXRroGZXmGfctVGhGq01zEqlLled3b6yW3yLtFeFews0O8mpZ7fdjI1z
lvD3RZtK4Mio9Irn0dRPYtJuqm8O0KB3URED1Mvr9b9/iRCi/uU1kqLuutKxOKE46+Z3+w+v0ayI
ubU7Za2zcc2s2ENNjNpPQ9h3Yy6t0dxh9BtMwZMyWhxkDaqnvqSyq8n+MMLy1W5kte+1i0g1besX
AZJMX17NAb9r1LefKWFwpY5hJHz3+dGwO4wDYnHXjD9Rjp5CYW3NIvm0BVa5PPYfYcXEVEr7PqiQ
B2dg8AiyQPQLo0nqLraSMO/2GCFG2rVqz6ezXUBncTUUFHiJmz6iS7GXtektB+1HoaWrEWGiBgTd
HCW8qGjtIwkdXPzMMt6lYgT6gXoR5WYCGhcLPNouf51l3sktrIN/MxSSL/JTrdkIr/RtEZhXWe8s
9a02TuYgs4U2LN67PpRHI0CgwhgVQjpjJfKZFw2jpkM3jgQYlsmeJqO+RRPGCmYTsFzbzAlcjtKQ
i2eoJWKbae6+d5V5BRR9V1vdc4xWKCWI6p5RgbGxEuObievwAkUHRkWCagj3xMMUxluL0SPRVOm+
zTKEzbTENUIb3zmENgYucKso/JZhi7y7+p4x1VkljcCRUDlk7Howwwdp7B3rSScQaIPMI1hmlEVS
wzbcuXa/bsqB2EMQMnRfjOES2ejOdNK7kVltCHVsF25oq1UPjYOJcNIfdWseqXn+iRzq4mqBXtfB
M5Wdlx4Sv4r3uW2/w2zw1toYEHfimdm5bKy7tpKgvquxpRd1cTrl7zvjiINjWmaeKta9HQX0Ts3x
2PQjBU9db+QsxGbUx5nYJeXWNctTjiRyoWNwsDqOWWHPrBUiUxaoMrQNBrhv7hzbmsVGsNJHDaO8
fFVFQ7KxMrrFwbKNu0RW19oM13reL4oxPBShv2VIsonc8BCSQEFkG7Rf47VKGMLXECL8GcUJabom
wLqMCYbuM3Y0kJ/VGboBGKfi0Uk51//9lWvJP124Lgu3xQ3R4to1bcecv/6HC9cLCkOVDY35OPFO
Zh7A7K1TPQUmxH9/PWiWQoLdvjv61J7yjpb53MHO3YAwWdpnVJaa3IvhPYpMxEUDVZmdW8OeWBMu
eStxkR4Bcy5d5GqqaI8cMEE8hHgaTKbQAAyO7CJjJixpfuTM/AjzRp5Thj1l/ByZb0Ytm00tGb2G
tvutQH137BJZXyK2/Zhp5iFOD4Yl7CO04zm0OrIDrz8P0n/9Wlr/ae36Kkp0tEHY/FrK/v7h/z4W
Gf/+e/6Zf3xyXpz/8dE5+qqKuvjR/Nvv2n4vLh/Z9/rP3/RPv5m//vuzmxf+f/qAUOSoGe/a79V4
/71u0+Zva+78nf/pF//y/T8qQizW+j+cT/9ShFy/RXX48U8FyK8f+b0AcX5jgdepImx2G9QT1BK/
ChDX+G0uS4RjUYO4/BXWxN8LENP8TfJJUs8c3TLmn/pHAeL85homIhzLMzxLCOn9vxQgJpvoP538
Nht2AzM/cnFieW2D5/fHkz/qaP0ADJ8wR+opzTiiAPpywoGRmU9a4bxMDda1qj5X1bS3mGvqVt7s
QVtsh6j+jnMb+isZAZaO8MaP8k0PE5ubW1hukQweRqdp901iruq6P6evetfM7FqExa52LBtuOTUs
/IWlQaRXrA9BFTnb3OvBBnPTr2cxSYtHk1iOe6PVQOchBkJ1Fh+bIj/XKmB/1JootfwHYRPzapf2
IWK6onU6fdthemsD6w25Y7dRKBa5bFmw4M35N+AHX2M6J2bTBOFHtO+G9cMvA2qQB13SdYswphwB
ahNqEu/HITS2dR+RuC6sWzYZ6XWqdtLozAcN10PgImtyetxehtMiImWFnACjruO4vlokU2xd9Qyg
xV8BZkBaeIfb55MNjXK1J3JS6G6AfEMDNeTLFOJxgIRpFcQc6Bh5L8Bsd52pSOKReHUGsBu+bzLS
NfDf5XQ6fEXPtav0ZyPpn4THyEVVLw0eRVn132RqnHOY5zmo6K5uw52rUGy2sgEk5yLwBX/pzRLM
/nUq63U1djO7p/8iBAswiNVtUI+UOzrl+jJIu+GidPtaWbSwyIuGy5JIfTkBBUvquLuP2/q7Yfcx
Ar2qWQnbF8ApEX4jNINWWBvIFzJ1X3alOjeufhBhnJxDLyZGoETOIib7xei0VyPVOuiirF1tAXw8
c9CVUjSSHIYXHZWuhQeMMgaD6Hvh5TEzZ9qlSRdsUqNFzq86nbPTqi/BMFwjzLSLqgsYAiRwxCKK
xI05Bo8dILO7qZT0bGdt5mjRN4XukMZafKkEo0pVuoJY7ClfT8S/nipV+zsnbJjKiIyU+EYjiBdr
waQaF7D0ZN91iMeGjxK4Jhp9ZazDplN7onaxlOkkkQ7dpw9kac0+8yQGmsZ9aFMM5avWkgAQqgnm
gp8KxHJM/OtMAA61X00vO1Yi2ObC+qQxsUYk/hBWEhSphx3CMq+t5yynsn+oTLz0heaka2E/jI6i
HFIEvqD2BcekeYS4SDotOemLa8NwOlpVjdwErPPoaeVu6kSBRIzom9GW7zYioY3ZNegLwcdiFWsN
DNXeu1bLdz3jt2qq8lG2hEQU6Mhay3RvZAQFFNotAK8k0qrYaJV7kDrZC6Xz6RZyS0z5uwrEOyD5
cVGuZAs5z3baS4Kv5QxyaBHk4Xcporefva+cSljXORht6d+Z/tLXSNeL4/ipBMaXUXHUTnIrW/AQ
rofnGH/LFfZcvDcHh3wb+jpzPsPBMGSO1EsoQgruW/IrVng7eH5KUC3HkvxGvNtfgQ+doXjGCant
s2k6GWjMNqbenEyZJEs3J9pRn+Xc4CeK+6qqvnkdWi1wPBNj6QNbpGgVwJCiTSRYvQPrnkFmtYpa
E/FbAzS8D4rx1EtUVkVRb3rkkStTizxGicDIGcrctFZEuLgY7SeD7yLrKDyQXPwP7gYUaYM4ODXU
B4ywiI+QtJpR9h3Hx2MRtPASqgfmBFvf0U26ZubLkDC8GjC2Te6CHsolKgoF44jcPii5Ew5CYZ1I
IPRWGUqqTe2WoLJs79NPk/oydRnmVEXKluZFG595ykI5JBBZJrJ3XQXlYbKnN5ue55luLaFrIxJG
v8Eo4ojw4viIdggnSQ7Uw2sBWOadHvMpzttwadSNBs2qhTVJnvDSpinEXbVc9kJWN5gHJh12K9kG
aM0XpJlg/PRf5eQXMHaiRWk6GmnCHW7PlL4/at5jOep0Q9vkiX3yCjxNoIxPv6ekTmw1AHCQ5ZFh
EYYDw8U9A9iXBTTbtbMmRMPaicHB/qxrOV1rFr21pvvlfnC5XzOygkokGK20o/SOnmbczHLoTn1j
Pybo7dedID4GESMnZqFvMF4Q+NgFRwc2Nk0oewtwUSwSHYA8RSYUvELSPU/WPBn3Ijyt25OwbEFj
DL45LaxQxnHdGigxgZau5eNQKl8SV3zVIpa7hhGaVenfMlKxUAujoHDYrJ4HHRIDQchiLQy2r3X+
2rUcqHAcrS1ozgO5A0f6+4H0D04nXtOJicacHOgzHb9kzFf6/MJgcE2Lygao7DFQkL39XJOtUNV4
B+JsuHSTeKgJfzlrfceSjh+0ARW7cbjpXfRO7TrSAK40sQUm2tRZlyFiIR2NHvFsKC/qjtuN27gN
wWOcJj8fanzmi2GocaoNQPyjUn7YFJ6LyoYz6k/RtM8q2wBePUabuK8GWoL5Xoce+dhr5rLqPe05
zxBf9o2/tsO83HhQJZ66KRZk86gB7R4fApgZto3TOCvuswnEV2g51eS8tGaSnjH4DGBmZuunIBpF
P0DGcElgHvpjZNL00B3iKybehZXpmW9ZQikwyRwEq4AkOX3YFk6xzw5YAruPulwpD2F51+nT1gOu
kehGs1DsptClJp8lxJ2V8AJWSpnt4eCA4UORmuj+HRjeKXqNbY6DibXEZepOH/YunKZVy0ATExCE
ZqO+dtwOV6pzbpMerVKh4dibxmHF3QPkqpNDFQjQkoQ1SWdhf+Y44SZRvk6GQIiCOzj2WfIUbwua
83XjX9OpY76nWixbenRfFctc6LvWro9S09P1BF9s8BhRwzM42hpfVmX1gB0s3rAlS+tTI/2nqXDI
AjfGtRz8/uAhjjiIFkyNL0iXr8wpPqkgRohbV5cUiwiIONdcSl2zdggB8YaB0a4S48bAA6DZfDEG
JjGGBnNySK3uHSJI925EX8t2KSAZxi25xxJHr8RH5XcIRBowEjpDSZTiIyL0lkgkFF/msvSTdicp
LzaumEMrvJ4duebQDMDq5pJHeVFes2Hg/yMZ0wTGWdBRNhViHrSyjAtOe7RO3tnJume7m7MgqLis
3nX3OIFOlTtT1XAY86e8V9hbXoM3uNQRdZotHraigklUR/lwjOKuhmGHVjnkhreihYVOvK21IxHC
21h0b4QzYmRhY7ZVIEMWk7AYezqOdYzqCU2Xrn3N3i/ESYgGSKjEA2R9RYxnSAlCO+L67clT4s6E
9XcggKhYlww617MOlAmsx3A+HPKD4dloEr2Jd5FBmd1QgMfgJ50+d09h6BhLLWydd4z0T7sNyp/i
EyD4W21T5Dso4dfksHWlHD/eJ5PyDNPeGzwybqJxpT1qAlcjDC8b3P9dnzKaTimeX9ALRwvmYtrZ
qDqIJkRXqaH3Ad3kHzIH3S0b+m8680JXjfhbCn94C71xYTR6eecAuB7KsT03es2QBi06hqJYO/UA
eg0BlMtNnjUpkivRdzAg2ngfT7pzx7mKNi9Ky28/icxorj4DOyMM3PMXhV2z5FS9uABgzRDZxNpH
FbVnb+pcPDdeuytqL9xyx9V3Cu76uvceTEzfeC296WL6AmGHmuSLFcloWzc22kFXvzV61jy5DgTq
wHI0hg6FvcrDGtyyQrZIieDjw2rEIyYA8wTiA1U6gZmPvPZLVgfAYrvwpFe5eJrGXNzmjwygBE/4
M8RNjeizGwLU3P5UtfG7y2zjDn+fsbZQta9w+o4RZ7mdrOzOZaozf9nz0+koi/5Rc+J+VbPJX7n2
6F4nL3evkFiiY9Jk15gRi6dZxp683eQqkVatdKeyVprbqgtsnGaHRehTHxN1+fkgDajFpX/FlcOm
aqg2HZFlt2Z+sCnDb0jPHI/Wk21XKbyvQdx7UHnPQXNSQ3atsLaP2BA3XRobd15fsBSlDISFzywK
8AvBHJ6b70PXaHZZqoi9YKcHlYrQrImIOW/2VVSmQ6hNDg0tYaSiIzpzLLyxMWihR2dMTQwyoGYi
nvbVLsKFPlLkDEjlvvWALdOS0QHuqqowggW2XfvslK5xa0D2lab+XPn2+EUvB6rKRSpiqAqnPhQR
lu+uKV7sBhGyX9vvTt/LjTm/V2HXf8reTC6saJ6h7vCV6fvIOhB28o0JHV47YqrXAj7OtrYRjKYB
7MPBa5fCdtjKWhDEFdsit8rzJ7dJnipLVZsMYto6ps/1YXYfBCaJQ9L10xpSuHXwyhDDnM1QrljC
+N9rbTStHBDIW89Dup/k5mfWFhCE6O5ustZziU5t79uCeapv5XcDPLl1y9bBgpHQILzFyR3QMfYT
bQm8Gi64nRgHRPmTt8e2P5DnZTuw0e9ZVGCRtNkszXPJNomcU9SD6x0mkHTZiJMun12/aOSuEMhJ
F+7Zgdvl81Cm2Vuo++TBNN19FU79qTabmQLd6e+52b9Is3TubVXlJ7vk8BK6qr+3QfmURX72EIS+
d9QrAh5/fr8bQRWxVPFt3ipBUCX2LjBfxZhxK98Wqe3d2oRg3VExARS5ixZ8uBBLAqlCoHJwYDrh
d0hWk2GhHKqfffqww5AUS2T/PP8hdTacx/SRW/sR4/E2KFlFzGawd2kWYF5FSLCtlMXhcmoUGaSN
3DNtSC+xp8hF2A6BMxec2QUqAMh/xyVVCJ7XKxDflh57rUjRCcV9iYJrPEdZix3AhHdOZih2aB/m
Q9Z0DXBCwL+IlOSKOWW16LxpeARSb90VLpYDEm5Va7zURWMe4cjNqlc2HKzCd2kfke03xP1dqxEJ
1+lk32TMRo4KcvSRkF4wq17INTGR2NTNuAQRd9Oqy3E8Kh/pjqOX4ZOZjc+YkZMHf9TBFs2xDtHU
rlXbQXGmkUAPBVBzURps+CWO36wR67GFJhoX4HqypEkfiBRmHzYxe2goNoAxMQ1GeqWdq3DUzsJm
q+D2jrUSAc5r4af1lXYXKBSLnLhS4fMkRo7wi5YDApibQjvwHlo9fOUar8LkNWKxujdqEvuiDGmI
ZO/JnRdEDNqdM9mHJqqz4a0L9Dd0qxkeMPcR8a93Khv5xAoRbbPKhLXI6V/bWbulQZWcs9Al2nJs
DnEcHH1aMXtfdLfMQI22ALJZbayIGMCqGqxD3CSKGiMvHrwRdlJqlcfZTuZP6gcxElkGiN0zZmBV
i8SAl+wzSOnDZuMwHHA9+T2R+S5WjrcxJGDNPH3EzvJVNdPbCMR0MyTd2zX1zQ+6SZgDWmb9vJdE
NEyLzhmgpLGZjYX31qFNQHArQY7myQ8QSIiem2vaBB8QGUlYrqZhA1hwgr9RgF1Euqt8RajZPBPA
foznfWbBEbRSt3e+NomtHlvvtkYoUR1doB8kB08W3ypjajYlZGnadc3ZtjoEfE0ujwh1ibUmMGHd
iDZ7BKvxbsgJXTX81B2hks6p39LN964JsKCbr6G1gAp36EjyOeoBvu4ifRhjYVOcsSYQ4QIpK1M3
vBD8fbMeXqAzPY90N9ZJScK5dKP05MwP/Qzc/fmhR8Bs5PbVOikwsPmDbd2Uk+5L2kvH0h3h5rNI
R8q0j0MfEvEZgpFLTRKRkPAo1ssCR1ZMXEncxxc3MORaRtD6JrAU20QBYW+Su6rxmgezhRVTSdiw
IgNYYcbeN0vAGnI9yHGV+tCZAnUjSphpyrRD6Kr4oYzrVxnrw6muvVOONOmx7GiitPIJUNQVRdGE
wAE59AiOmtjw9GRULbQ4j4QcmA1r7sxcZQUprL0ag40iJGefpYASyVTtX7JsEstIE/5dbls4GCW9
lbLImFK16Gi6ykL45mDgAxh38Pzeolx2rbvM1vZCH8zzz09FTlqAguT3dLsoTbuLEGl8jVV+cAq9
OgLAJyVkyJaabCeyP2PxMJYnOzbPvWvKT9lF70ZjVDvggZgHYDrQwPNei1oOa5J4edZpxC6+DNcW
DK5HjBi4/smZDLW5GYspzDSTr6CD8ug/zivnykER5yhMx34ZvcowPDSsRV1AVpaJTS3x3PhMAGAM
UeHNKMDztU1DrqG3JuaH+GRQshQsNPUcWD3ByO4wTZhyYJM6m24PVpc5oaRraMGmNGl6IEBXPSd0
8To9i6yk11wiXSUgysHwxWiwiBTAqrr+KKIOox2yHFsI7kQZnWcXXIImBJKWRsOWCDjGCMwfthEj
mNcs9EzzOHDejTjeQxjJ8r1KRIOx3NiwJ5/u/Cxw1nhSEqZp70NjD8e61s9OGLwD/ckvpAaSOILX
F+yqcjZlglS/M8f8QGz9BwyQ/gkRK2RqFy9RGpOGPtpnS3Yl+gV3N0sKfwxjti4GhxaRJZoLOmUu
wF69YJyw17Z/joIhJbjtqIcD4VjsY0hxyLJ1YBIgPimkW73efDTs7eaOiHgTvbO3MIVquXYbhEpP
rvsqjaZ/cAqGskmSBGRBW0hKWzVgnB/J2YifM7gzUfZZD+GpVUVN+Yx6J5rMXcyVudDD6MBsDd2Y
qd0FTurTL9Pe68jlIio9buRonnO/qlb8yrlGmW5Wln75ASaLKMg23kTe2nhxCD124rlCwvrPXhga
VkV0iK/Y5/qm2A2kNKelWFWd+V73PfU+ZEfVONx7poEWYn1wiNxb6z7KvKrwDpEQRH2y0951dmLt
9JITKMR1fKEfo4Mh8o3jGGRrPhWDcdJepQk+acG5vvUN+03lEKRz0Wm3TiEVKEcCTgbgKnIk2MqO
qSe8uuWW7Kfg3vJ5PkH5s8J+hbAhwHfbhETExJGDuSZW/b0dGGAJS4AEVSU4bEPQrhID2HUyWBkT
AhA7BDYuCamOEddFH1FpvzhkVM5EHmdr9E765BntUzvmwZcxT581/4u+f3+i2+E9NbHx0AASy/tx
2nOdZ6SkxMvWa9xr0GtrTF4Z08zbiTEuI9wXIaLh2nvhR9o1T00rI15LGm9KzFinJIJK4MOUz+u8
eGw6Dxd+lZw1NssrRJRvTYzDOi29eGsYWXiKJKA1ugL3U2NOa9uCAqkaxg2CKmQ/OiY+C60ZiPeI
qOxi3Ei0aLKtblhYCp3iZtV9+lSS0MO42CDryEGelzHStONiUVsJMDsHGOJP/hknNZFcbXAsUy/b
kXXwlEsbYUjWxhsE5eXS98zsoM97K4Yz0GjYNh1ELdYelN6bs01bmGNBwkgEqQnICZrxtMO2Geih
Me0p5+w+21vdPpYZW/GhiA5G+YAS3D+4pFHauW4eUSUjviCl7eeDGHeaFdd3njdph8SBC5QDcvR3
fWmG55Qycps33sNYs0TGkpfy6yEweVGqh8aG0I+0UpNsBxQEJASy5wkvWhpCBkJlTtS8LE9pLzYN
GdMkmwpa6qzP2GWDE0XgC69KZ0/NUxu0Hhbm+MgojR2Ki6cQjw9mh/EuLKrhTAQvXJmhljtzLuEc
SJtIEDhRML7hCaSiZh1PCXI3yM8KS4gDJu59wsINNgUVXVe0M1xfgawxFXAbI9qdr1q6A7hVQAwK
2u2E3e1qM2zhzrTukvClHbPwhm06vLWKd62QxgEexploAf0RN098J1FP0HaeloClwezMBUBcS2s2
En+Mg4eaPuPZkMFrMcaY8tU4WXIbsN86a123pbDcukTcvSncfrkXHGQUkV4SNXuUgJRSeUXlLvJk
xeUUUIdW/dL4MVjFCDiPvWM6MdgrarbZLXuyVRfSFfCaWdcele0+gAZxSysaWbpyPkwntAn3yexT
QhNp7Q+5ue1iplAFYLGXCkUlx9awbkapvbcmsKfBJcFvVI7z4PcF203pIt32zyEBDlQcQXPV0fuC
5ykY6ADdOQVJB4cLYEjcZP25i4OCv9QS9kFMr9VXlwr08iKI4uFcFpC2YvZOtFqZLrFqXwKiltCG
2nB24jc/SUNsTR2sNyve65jVMJ93AtQXo6o8ICGRZeXABVgdNRfkMyJfPNjY3fDh9PhChxED0LCb
DFxubtDhbYajs2KJJERq7v/rpfZZgOjluPTTpqpMe+3XOMkTrY4PgDurNc7HZN+26GyUnmAxFvI0
jtoL/ZAUVn32ZiDaeYxN5Mcgo5lK6EmNrrtO971FAGIwMgaZzObUOhkFRexBejcDMMwmSm6s79h+
oyjdOHAyl6bFKuTmyMqDvr1k0DRJ3Mm7dRG45dpk31HHKeELfbf1AsbU4G0uSMKmg4vB1Aybkzu1
Zy7PcJPA0F8M9hC/Nka2TXVnp5HktetD63VIB1B5RrHucu3d9bpn+oD2oqEqCwb9WSnvPQ+MZVeI
x2reKhnYTza2qo1zs52MoH0u7fjTssURK2N+lYPSNvT/z0Zo90vNsPJd08LaNTJjAD5BuSO6EVas
6uUpG6y95zB6iBJmhth+r6XpFleQ34+KzIxLwVazQP71Euqsrh5MjEUpDMzJ5vBpG0Z5b80Ptha5
q8oyD0VA5ZvjQzqK+kdgwdMiPaW/qUbzl5SQV5/Ayrn5oJhbBAiErTg4aIm5sKbiWnEMzqrVacFZ
nrn0++OYNP3RnfoAgkHfL7wyDm5xwkVs9TZ20i4AQjaF6uo2poUlwsg2mhej+JZZsvF8ieTa16vH
ePDQ37puewqLVWYBqU+mzmazaoJkJoBvQZ/D2EkVwacPortIi+N7SKPUmoBDX3ICg1KiCt4KBdG3
9cXKtls48/RJfS8iXaDYVo7ObIGIGccOtkL0DwynHnXcPfGYPbqBTVoMECjbea1gtOCFyu4L31xP
TQ/Rq8PP6DPs7VX8qjh/FnIWl3mItX0/O9d4/9HbKG44SG5iSrYiNJ6QZoPAw9ltIikz/o+6M1uO
nDm366v4BaAAkEACeemaB1aRLA5N8gZBNrsxz0hMT++Flk5Y0pF1whd22CGFLv5f3V3NAnLY395r
B1yC2oZ4Fo2KqWlOR6vjyk16f9P3sKKCse8h0VKV1CiUt85PIpzVcXj3MIdx/IDF/o3SDUR3NDHP
omlRz2gfvEEVQQTORNp29iRcqnWEJTQ1epu6sAbkDAOENMd65OlXwkI1eKDuN+eYuzoBaWtHIWen
atcxNAjyGRJjXjTbyAu+q6WCWpafWuXZNWeRcbKM0taho19ZQEHMfdWCPeDI4jeU1ufpqwjFJTDH
/ZAVL9RpXy3Tf1ALptzwxoboBSMn0T2JSryq3KIzzKYb1M44QkTJ9J4RTbRLCLzSDt6rHj5D0nov
saGGNUzhuzAEiMjV9JxXzK+t6M0mSkIPU88zifzC4tIsqHnLpdXCR1nfVKL6ZRqEOD0Q5yttWFc7
G27ByCmJ2AbFWO0z//qF7kULjgjDGnCN42skXIpDC1nfRFrWJPW5/hXCk1vuDPUj8eBN4lO3Xpbj
98Ted1FR3150Qi/ROCVU1TbmW1tmX0nDOTronZAOWrvYeov+E0FN2sveoVa4nUh/Kd7iujH1PQ9H
uzTCXJyw7KFRmVdk3dM8Cvch7IMnyTSEfvdYrckq60M9GMa27AmeW12OizJosw2XwGwrEwvIKxB5
H+esYkTxMHn+cHLs9qOT3UtDMQfeDeMpFBM7KnaE3UwWjlh8154gERW3UcpbBffiWtFPsGVRfsrK
WqypJQgRVEyuJZ75wOWMTUnTZiNaRkyWM22bqPMfJtFURxLL4apMbA4bYcKvTEsSbXBqiupXPFfd
dlznQsOotWjuzS3xxrDqnWLGJc+xLv1PReuZHl1Q38mFuy+4lPLWko2OTaa9nvNVo3GMgWSLSkYC
F729dcNwRwVCeOp8NMpI9gyD+XkLeTdWORwcwy9OiRAPPgPja2wSPM+9hAicCjd0k5Tnppj13o/M
Lw1z52xRELKWOsV7YRITDcB7oxOle+0yrGpJ5VK4SxdroYlEQJ2fycEoe9tCN9zlUe5vRsPdRHbV
bKwkfAs43qDI9JCUXCAiltVgXibpIXUHNVc148HaIjciHMc01IURzX16Jh6yNKhJZdwbRA2aCo+P
NTGRt1ACqeOMIHn26WfWsK9nGFviyncvjKN2aWmx5QZheBNddmngdLKHoKj33bDvNH4Or0GLmYC/
IipJ28ifOCdVZv4126HYUR7w0KKXgIZOuBJUiEGdJuxxD+VxxpBR3jy49ZhsbWBzFrQb3RuHPiIH
nnT86sL85U8mGDDDJkGv6rPftyA4c+dANbuAkjboA7NVqBijmu9sy0vOvmsFuxIubVTQzqlcWMxy
qYmVlPYynzO45kW/4skqniNhfuH20cSmmbimdRvtOslua7tZ+2pYQ83y5cpDTeZ2DVdD3UHY3dou
uNQa7tPW6e3+6DhwN8nKpmePQxkXHZDLyzEXCGO4063eGmiEz3Px5tAcZS9xDVeW7lUs/wOPEc0B
YLUMkx4yiGGsAoVoGM6Vt+9MOZJqNYcHbcORjB1xoljrJFjndgrVa8MnPdt0t/yqsvnGH4IMMGCi
0E6Z3TirX+PkWiJLzEn4Pi6ie5Z44nVIaWR1wmTlj/X47WJR6Jz4rJPRPcLMZNgOsyoJBJ4L5Zc0
96QdY7zevOLoepQ1oCJp1IoC5fEM4LE5JSjcrQT86Cu2Imb3ZFU1zFPGPaalXxOcGKs60Dc3n+8M
wolbU/ovxgxqmTESfQGQ1THHCCYIsMQM0MVhkwK0aPRXDAahAde49myYM/5o3gYre22pk0hl9xsT
Ix7pBL5p/T3HnKNDj8v+xFUkdvQxKxZoBeUWVMNQ6y5Z8EsgsBA/7V9RGv3Kx+VmNkKj9KKj7jkx
dNYUrVpRsQk14Y9GefaR+8vKdhYTl85g1lpzuykSesCqohuO3DPBo436go+DhqvM5S+eICf1qvHX
JsfETTELcYUjJecfiMxAH9sFtOCmP6sL3VyXuu+/PTv/MBvzBr/jJ9/xyQmwpkEocjZx+MCmkKzi
oU9XqdvVOyF3IcM9nD5tT9+MfWeY8IxNbmqZgwtixpe9imjuCksU8AJHiIxcbI7IlhUIorhT754J
uA2/4OzJn2M03QXwwjkGpxV5Q3B9ZYVylXhefi29+pR7VsOitvFG/UTpGzfRLLwZZj4cQyaTPMeM
kT2ia11QzQfDm85izCkiX5wxuk3P7LHGdVDuT9tvjL0aTobv6fsm2WZTkJN7hi5Ymu5F2XuZBCVe
ewg1c9uEd7VR3ptx650qRABs5Po1YIQOUz/aDzZfA6L9hdzilCQXCxvVGJLlrHwZgZxM17jzutVo
yT15C4wNMWidKRX3zFRPQZHdFSUnNY687EvmsCvj4Awc9NOPyKCVIFFT6d8N9KsIHtkZwsxZyjk5
2EnLSQbn4HMmYRQXb9RPPInWHO8TgxMDARuO96RIZDdnH16JvBop/ebNlBnwXL1NkcbRx312PbZM
N7WnTo2L1BCR81hBwVhAN3T6GR6U5bSJb4Et38EbJHcO3z434P7MCflUyuEQC5IBc1g/e+TnVpHb
80iGewoqCYkhmLUHRYFqNDJJM0aAEw7f0qy7AzvYNvL58w2HcHrvw0LzuVO4PpZz7jFhUf5WON9g
gPXr0YyQ/zn0AKCIf5re3hf5ZXCY8FB7ujUzz1o1C+GpeM0Wr1hXMjCO/H4/BkDUZ7yuHIU8St0z
dzrAfAzQOannKuw+esSIu7Rrh4+mZ/fUmbq4zOIYLnbqqh2OR2ohHMiwWvfj2nOI5U4RL2TkJl+Y
01OusdQQ12EWw7ENnNtcf84uTjOrjNcTlsyvVD9DBwmPsV884/vggQ4+rdACGKnrjdH75UccMXLg
lIIh+VRELjhdu7iRmI82nVE0L8j39KS1z0kq9Zddu3ejDTsNGrXFthAXm7gzhodh4Ym4JlgnGUIi
AUiHRHTUjnib6kId2eVo/ewh5wSKOy609HLFfMBdcb9JN1Eavxm5zVKlR6ZdM8l6B4i5zVbhJ/aD
OfwWc0AQvtt7qVOs/aSd4U1GnwVF4KqXH1atqDuPC4qeSloN4FfuMyl2UUFjiMgwlToWQZmZfH3d
+2jbcbLNRwOPXA0SRZn2CyT5hJkrao9OS/pfbJuWWdhlZuTv8xjjnbZpz6N9r4CPQLbRvqfwLgIT
3IJovmsRqXl60T7z8hk17mkBXzDhZF1ifElW06OOYeyD7yLfiJbmSs4Kv+l8IoaBhOw72PKojAZ0
S7W8ee6a3kHIT+GXV/Fn1GO7rgVZ5KLGlUE8E8R9odZWFCB9+HytZfGS12GwJ01qIuAtNVUvPlPb
bmn8Sbr+V1k1z7PCjG0xEu45OSmurWcelmnV+gcMsONK2c3Ob5pXZXV34ajqDZ7MzcCFMh3zhVdF
tJYrswCCfjGTNtrwzaX72LV+5CwM5RS8d7+NQLw3Zc334GK/jUr5CG9cc3/ZFbHxYVNqjQxBfowu
271dcUEi7/lngPsyKW6p/s/cMaEBZeZ6IsZGsie+9lej4wcZMs4mvF6tnHYO2KmT18GdToAFDqIj
MC/bYkFpp8lKxPpodP2LGWtnBx/6M4wV3F+Uua5s33EOig1ZPmx9FyZh/frvIgb/Ir1nLcnAv8/T
SSWVUK4nlUnLOtGgf3TtI/TWOd/TzBy2bbeTHdmbbPR84uX4LRiy0KYBHqlRTCZNYy9TkSEylD8C
TFyyo37kv/g43n/6OJ4pmJr4ypeebYnl4/5dgsamhGQOvHTclxSJrBK8O8NAmVs997QIIctvnTr9
xeCLzcKiUIZocEUN6t5o5S+PYMwGvjBf3fgim4BH0rY2/8Xn+09pR+Ut0QaAFqQtFHvBP36+ynWR
0fN23o8FKNnUwwZUOUFBBMfpV0PTAOdF7VvRjfDQMX0AlNK+Td6XnUB99PsF7hq54LybAcsAT+Sf
T/d/LVrz/2Jqhufy36ZmHmgQ+/z6h9TMX3/JX1MznvyLwi9DiJII8JLOJU/6t9iu+AsRS6F8BDOP
ZI3i3/wtNSNIzVi25/geYTBpeRYvxd9iu7Yi7MvXz6/knSGIY//vpGY8658TY8SGJR8LS6jj8l/n
n+KsYRimMiaAsYetSodIbvpQZn0RPIRNMBwLf5Lb2C2ihwI75IkONX324PFBdUohQrG9ANoECfDc
RCO3IxIPwakP6mSTellG6RHBt5wt4+DjNdxDLKOH2DJdzF2N8SCJGawVXrOvLmuHfYSGjuND0ByW
0cm9J7iWnLB3lw+REY/XoHYodIBu0n5FcSwOjPn93dwUNrXV9E1yplIflXTCVwb10d5PdYT07Zvq
ILRDQ4vlVfezk5u/JtVSVxJ6ECch0ea0AY1RzGuCgy0BawrVpE6eh5wRUBm5C/6yXaKTzASdUwZI
/2KksjiX6LW3WJeCay2kn1U5Z9FxyqLyxU4t52rA7doYNoYJKNolSBLGzs0ym8Eo07cwcaitvuSu
hbDOx5xX0DfeDNuDzYGmv4UWNiHn1O6RgwGjakw06Z5yQppFWyA0QwPhkKAf3oCR/TZoBXYVEpJX
+pMsxaUkdJ8cHNUXKGzeJlvgDa2W9ZuMp4AT21T9lHPw28O3/zlE+iPwy7yBAcT2Wle5DxnZT9IH
UkDqjWFoBV58UAdKTqYL2Nns27dzDFY8Bq+tO8CG0Sq9p2DUeCjmir4Tsl7uzwrzDfHTxR1CrsW8
dqk77tsUf5AOnPCiJkV9aW1yO0waTB9R0cCGtCWwHGW1d00LMR6mEIP6RHNMLKl9XNHrAfLDWBjg
E30dD6Es0yvoCLTt2qnnH4PIqJN0yvqHoc3pMnd1to85TWAtsbxz3XWM8ClDJvpT8n+l2oboR9XR
nAtAhv682q7VjuInmwitKI+hSRogczqkXG0PJETZjlqSsc8KmXKHaSz7lBFcC9nGNH2htoD+5Krz
NBfUaI4TXnJI0fWmMnxI3imB8oM5GPxmqstuAKTme6tyxKYG7n+KTPlQl0ugFE+Ti693UxGroBfG
9p4r1Ne9m5VqL61GIiEn9QljSPOZxiOFY2gd/qNRj9FHH+WUfDVEXpO+kA9zkOLONhqHv1IenCtK
snlEo1SA8GPAXwEPXeUZ6SZGAskpMPJ2J+wa3Yhn7CA7wlgGLrWKQi5H3RIkevqcHXtnF1a+KafC
OpsJadI8SudDMHfMWUjbFJcK7PeK3Vnt8Oj6JOgwGgj+7jAisXM7LShvsgTzjqeI/megveDzemSp
lRo8PMxCCnfLhcTezz59Yhzw5VvhDAo71JzttUzTR+YBdNdpgx48C0bQVLkEVxp++Dn9GfvBa+gq
gnCZX5xBB7+AnDNRzKP4KXc8e9cpKq9ZsyySaGXwQ9CCuUkngSaihv5k1piPC4qMUUccdKLWjrud
HQ+M/iRtqyvATozqzZmfxUCculrj6grwsE8Z+GMJt4rhsx99BrSsHTylKSir+9C/zxxqIGlxq06p
zMojvERxP9AmNSDPxxQe9JSSrWbGWG8NnuZtHTkp2KhCQ1oCNAirjaG1XSwjhY5eFght8Z4jiPzd
zFZLd+PgXfus6+97UQecdosEfb0rKlBto8uMfu6K+3lAiCXU4N+1HnJjytt0gg7K+b9I7SfXAkw4
4oBnhjj3v+ahBFjcY9hl8Egg3+4H+ZklguEhvSvxbWojTc1Ot1TyeLj3NTP5bk2dnXvrura99Ihj
lLckn6Y1nvoCpXeiBvnOzYD9RGMb3TWGiWAHAPBYjqS87UnFr2nVOO+9Y/oUnqVWfJhqHbhrq++R
sgn2V2/j7GF8Y+R/qHTdPBAR635RWoG3toV5gZjcqls8U/cFfnG+Mlfv9rY7MmDyJ+8H9EqgLsje
7rKO0nJUMEG7g1dKqQ8FGenKM7o4fRSA1SFg/iqAcRJ098MXw/Hb+3pMaUyjtensdo1f7Psh7uQm
BgDFsmVM5RN2bp8xYKmfclIt1LHKsV5UjH5+NmGsRsiCBfjdGbqiu64LHEJDFtePmOZK6icDpM8+
M+hBtCeCj1omm5pS0X3JiXgLpbnemrx0m5kBwUYPTUKbc1fcuUulZCCb9DvSVS7ugiIkkYT3oDg3
PAkHj4ASFSAkYWEajf64qtKJrGFcOz11p9xGpjaFx5ThsMsU/6wNxvCgs5SmrhrUNVLQIL0v1Vb2
XeSZgPzYN8OcIUqZc/1LTEQ1y9y6xUi+Yxzca0V4aUdBq79LhV3e94zOd6YRE4QKpzb8sKyEGKSK
HH2tnIjRbaStV/ogbSZbdvglvMS/oylE8zb1hrPlrlAcOVpfhRPRPJjGZ2NsjU3cD+JQz635ODT+
9KRENOwdy4PS7Ee0Gjl9fdY9DWd1pi8yactT2mGqoosoeKMKHR8uSdr1VEztmYcxOKhIetd8RIil
ord7UXjbX/ki6lNqB+XZ9vQ3PFDqfQmq75zZjM4i6oybggu9zxpGXly0I9qSxghqpEtVKcvXIodO
vt9+NLbbvWVOnD5ICJU1z49df3pO4pMYnmL8XKMBUVGp6cR5IqB/wBcPwzRB32GzmhfbVnDD7hUc
QUMOd9QzyXMQGtWDkbXABbpC/6iirr5zY795x49Uo1GKAAeorA1geGl9gE5k7KOMnNwQwlKSWd0x
Oofl/miGNrI/hwrG8OH06CG+XUrXi49TxSiUg5P4OS9Vu2ix9jXoXH9dmFZwSam7fTJdwAerAL/O
rXQlBKsQQ4ANJJoHxCjyz4nZJH4azK233NSkWYwiReaCgLl1IvIiJYai19Jx1Q8OG+EjZmZzT7jT
OshSMexoq2SvcettMCyWXzkkMYZDqb4ZnTcjnufkY/UwUFvtsm5bXP7SmjaDkgaoE1mXeqIQ2ilw
4WRQKS2H7iiGm3iGkIkSZwdA0TxkQHGfdRQ4B6Mdh6sn+mAtGebyBQ/uc2663paJBaBWM4qqVUAL
NTsCaa5qFMHOgkj1ZRp5dAqJcd2GWZI2ae3qkZDe8KLcoHsx7AHaKTLmqxf6eqsGKpSjiZF3Mbb9
2Tfj4RO3HASTohEObVhxo5/MJhlu4Nbod8QXwoiB7Dg/qSQ7ZYIe3FUHiubOHZr0NyFrZzcPlFH3
Sas3jezxHjTSdHfKjhUbqmneY4nuT4kXcmBtqdklBRfqDxWTsMHQOh6goMEbjWPjh+E1/VtnBhiA
mdmEdxi5WecKlzI6URtJthZNpN4qbsK3yaeEd9Vleml0qNoII0EIF6rOAvmSe318LFJz3DgWxecN
ktFb5Vb0TomGfxP0k/PlBG17ZfA0XlTFqKWagU6hrg/QHaZxX2tP/AAFbpA+DbDq0BRdX/kt3O0c
QCijv8+ko4+rVbpiVhme4lEzz6k5nme7Us3DqxsomWBcjDFOQtjAk40FpGETi5vx6pW9fzcjtD4J
OJo/m6AAHB9E9KHg9qtH7IGcCxlkuHmXHxun91eGz5xg5RQFcw6sv9fYjvCBTSERgiGqqDYxxpli
Jo6S2GyomFxbhnobrbl8SblaIV4VUiPwSBenNYmMlWDGsU0Ltg6Z4xXwSETfmgILcx5G1hG1Vdy3
5lAcdCXGXzyHIb1ojJk+hyTzvkQ3k1HQljoHtVUyHwiGx4ETZwKquwk2FbTfQ09L0pMbF7T3SDqy
OE1l0rrnQDZuJXlgkNoih0MwWRuLyuzPzHGbu6Gl4nRKk/RmegmuWLKa6SuehvDZjN3w4Bo0tIwW
C5LjBSz/rUNpI9p6ey4tS17iVmhKnI12Y7sVZPkUeHrqy5a6k6lPTxzfGwCUtn9fATUn3Fe28lGF
jXwtaxqW4ySKHv+PiA7/H5E6LJP/SMlV/H9NDPvvjS4+f+Ju/G8Pzef3rzb6ewXif/4GfxUhFOgO
xAfFIcp2LeUKYGR/FSGUhZwA4AmHBjKD7yEP/E2DQGiAbCPw/TuWtF3loZT9hwYh/yIdJVw0JVgf
SiIa/Ae25B/wK8SV/oUCKCyEjr+TAH0I4UqYvhQS/Q8/lP1PEmCetRpNbtBksbFGrGuajg6kQ8aE
Zj1D71Q2ZJyYcTMSnZHkNumCYrRA3568Y+l05SrWQbBzBqv9GCavecBLM782eU9J6JhZcDxTjusr
FbvpvKHvlEBCm3k24W1dVTh5AuFhiY0j6y1FpshWVSQGmyHbUpxoETCct0HXILwLvIkx87aZyVwo
EnVt2qybsFpoGFBRiiLIxnsp/CB4KkU5YCmGPXilh7Wm67wkz8OdBoS7Jb2XLgo66k7hD32nqrZP
bjR0IJDi7rkdO2ZMfZkQbWijXG2SJI7vKYLU2ToOw/a9LiWD9D+EZayczcs0hsMvjuNqAWEO+Tce
AvCqNLMG92NuiHeuZdFnHg/wpjU3r9yphGQK4FKc1HpujzmEVoeIzFcV7FpVjL8B/ehp5beqbDd9
1rAqWqEzPY5Ay36ozHNeaSru7+s2pntqsANzF/IDO2LB47SQMv0FYVp2T05j4L/F9tMcpaY82AOA
u5u8unvvbSt+NqLWfp2DJHitZw6V66GjzJB52dA/515sHYYw8h68yEpeBsW0ZM0MvTj73PPeEx/w
6C7ngHTHI1LsrFFzYQsZkd0qjnCXKlXh2RWmdYxG239w4Xr1K3RrgKfjBL1xXRt89pXwc/N3FJsl
164QG9XGcQznVnA84LbZQdksw5SrZcXQomTHDuqfZC/mh4q2nQ2dy7Q7+kiqOIzr0P7RWGNG9oMI
KndRGSPoy8TnNA2AZCMKXOWEY2KGxfQpTWJjDSFnQbKlQUdZeTA3K6v28ydGHqlcrHqjtY9B3uN9
bkeMNXLIuqsgk2U9RVNlltk60w54NadaaJkANzTcds/wmbSOOE07Q5jZb2opaSyqQQSY976VDFWK
hC1aRVuQF/nPhp6SpymmF2wM+3BtxKQ/mlFO92MlicNbQf4ZzWN/rEQ6tl+5F/XWfejhp0R+EYLy
gbagygpQUxWX4relBG2QQ0EHu4aVXBq6XxuLYNXUFsd8TbdCETh638b1ktwIMU15Ybyr3cWBHroj
3m2bWuoF7DzdUCPZv4dRUY6G9NOcMa/5v1LiDkyxwvaW8oVvuWBRlxtH+tgnEFWsmTngijGCcUw1
U3snbfyzkVcYPrKYRFnD7UJgyQI0otUFSBBWwj6vwRXzdM+BSn/CVAYa4xT5j7gj70DIO9nNnWpv
LoLdfekHwxa+S/jcOmbxGQUNMU9rrD/JWpZvUZPdl2IMPIYsuJgpXBFLM5C6K+tQ4u2winWUeWJH
K7qmxGz4atqi/aAzO13Kccz6o4lC4Kh923+TM542M+GBez7QjB+GcBdmmnbAlYrDaLn7bkBBivs6
NoKzyAR9zUmeu3jrTGMTTon/EXui+R0GfvKttR/8bvoZGHb3J3eY+FX21htanelryY+lKauv2Am4
vXVReM8hu/gxcAw6mxWpkt5N+99BZA6symPP3W4sHjFBtptwaOxtzHV3X0xu7S98D3XizFkc1Vwj
SOZwi5A5S+APQVNeHKegkjerjX4lRWq88AcOmH086yoxEm/b2o65Hbruz5qYw5GbA45pqDuQzyk4
6SwH2IYQqMozlUBlY4Ix86PkmyYpWjvchJheKjmoBZMN+qY3/YPDxPy9yizzpc5M67FicGsu15aB
RZgu7xon9pFUf3qnrbLcZYM972o/Iy3nuwiYf7cl/4utjUz3v9/axD+Na8x5cexnpXf0NBbeddGF
6uSLMrwGbWm7K1Qe116PObfbHZ6Q8UVFgkqULMs76if7AEmcuAyZCqY9GJKKIaE8rc697uTOCrmL
DvLssWtrXA+4/mji4Vo/HZkNx1hRHcadjtF9D5lnXroeAHQXUcET9g4TSn4s4cfiZly5ierJsBhV
/igNe3r1w3TeQ3Eqr4MYgj1BckXFAkicsxvPwYNi5EQveyKf/AgMD65y+ifh3Qfbin6KbWknPdF8
YXxlVa9hfEwZiSj62+FBDu3PymRiPuc2cfqU2AvRNIMQdY+mAbQBYAd1NfRoVTm0H9Fam7JgAKdZ
p8JLaufE/JugksV3BVHdQwHtTAxvK6NBi/kQGaxNCsFKPRz7qaQvIx3NnGyXGbbH1KJeCc0m6EkM
x17n0tpTOdJei7jIal7K2meNniXW1KYwNz7Cz89y8qqj2WFfFFOSu1uL88WXw8FhZ9p013QJGBav
cfFxa6unUnz5kVRJhDxqFPoxL8ySYkSQG55M4r0gH3QZemfaKyf3ngcZVGciI/RD21xoskLXF18i
2iWTLla2b8pvozXkYZ6i6mj4joLCjhndmdlExr6lZ9doroExDgxEvWBtuSDC69L6zUTb/oHhhl6f
cRSX5s9GBZCKY8Sye+XLPlY5ma33bMqRjzHUGnEU2I17q/7sguzQIDLUbFu/qz/7ZFaHLRD0P/un
OaRYYsaekwFa7iIMTNo7EqaknO3fvziu/c8vjrIsX5pMaNDwbJvR2T/OOcuyqSNqXSISAm3PbRmG
NHfEuJzugXGLl6HEGVXRy0tt20Dn8XLrfStoKXwuamPxeGbWt+U3KlnnTtaztVSWzHZp52Itsokq
rxprkB0uTnaT1WAOiw3ZC1DcbC5UYKaAhxxJsPjD/ehkPEsl+ZPXlgXsplDgSUFXQ1LiM0WDv9Dj
nD50tQs4k1WYTsxELNG6xTS5syrOYGsCHexxXkU7w7pAk6IASE+HJOviY5XDry4r49ulwnw3NhPv
hOjHgzvi61ETUrFv6xk7Bra1UAXd65APobVyzNk+aQtzKw+GA+qIF5l2LMIizkwscFDzdPBlY5SU
o1pDj8dBLWk3qpgEePnWDg9WqHAvUz5r7NrWdo5ZiAthaav0rlMFFY7e0eCcT614oIUlPnW8V6t6
gAcrGmoG4ooOGK9O4sVf0x46I3Pv4rypHvzGItRkEHGjZA02fegxsgInvg7Nqdvappwe/KHCjj13
yzEYAXPLqf+YkVph+IJHex0DdvoQIb9ho0v6o7sgtG/ayfznnFfsAOuInx8BAFJlE217cT3Si9D4
wV1LRfaDw8nwofeE8TnYtXyNMuIrw0BrMtnJ6RFkQ/Obm4a+Kpwy8ckO2/TbkQEzN04EoSq+s8mp
UO8IuWM1ghbB+9qjcc4VsQ6iLi1LUxeQk33ypjDugXSwlA0Wzc+4lfv8g9mXZZ1GrZgKmhyYoo2I
K8g0EU3V8clbllZjDOdPXtbYQ+ys0Zbc0Znc7TTG5BaQrRYH27KsO39W+OrPYm9YkbkiOJreoGOy
EfCAsSmoPxtE+mez8P9sHHU5jS/Dn+2ksr2Zl7WZdb1ugym85sveI/9sQ3DkCOlWzfzmmJbzix+z
PkQYK23INri98CziJ0vJuBBks90HPQ1BDV8q9sftoK3iVbowz7DHOczgpL6FiVJvuhXWsxRlctLa
mS+zkcKqEAirT0gLcLhyf6ItYjbWPvEPQB1OZp6kP/RnFsWOXiYI0XeGhWmZ3Ie5z0pBPXZFFf2h
y2R5tvKhPtJsgDEldSq1DklhPvYOrty+0hiUUk2X7WZwE5euv2n8aKgMQK3kboDZiD7VT6MCNVpM
Oe0fWVQBs2eQiWCfcwiG30/9MPwWe7A4pGBzusVWoD6rth6fLYdpVMIRhIW3WDBLc2G5h3FQNO0l
0QRqx8xsqEnCE49xTKnnWrhT35BZkREm95g428Ghg+zDxLZ4Rc7KxYoKI7x2uQm6gvBdfXG0Rz5Q
iuQ7sStSIWbX+j8s4IQU01d46549aUZ3dgsLeU0HA9cJpnsNKR6SJu/4j/KnajSbF7Nx3GiHTzKP
NgklLXujSvnLxXmd/bawsb3DqSBlWwZ1jjNLtYzf0XLMeTs6Q/Q1JSWcurLz1Efmlu7PDBL9vEDI
QNBBoKTa3Cg8j3DtHPnvnmg1SwGcov4APIsMcme1B0qDjBesndED4Eb/i4tM9+T3bpVtaQ8ZF1Ux
BydbL1dlmgd4d1MVheh24RxMO53XJg5Zl/wNk1snB19IZcDotep9nDPjd6edIgFLI018LqwleMIy
QawHPNj7HAnxFRrthFqf8CtOBZDLW8EbpXZp5IXHtFVE4aI8zGr6HK1OQt8ONY2EPTN6L4/9n26G
tro2inEpao76m9VY0b1KfTTvDr2YbSaaO/KeibpP/EBBC7GLqzOT2VoSvt22sJlgbhvGc9W6yHIV
b3O/082a20Xy2TgG9Wc59zAcYgzdkNfYtViwF8s1jydpI3pp6W8AWYCHywNSiSqXMghnSSsaWBla
r2mki+mXmnOaiZMxxoBcF5Oc1nw144HTR06vaKqD54LUz0dal25+iKM6m/e1LLkdDgQYme7PpBo3
Nknxd58k73s12u2bBgL0ewxNP98gtxM7hfkdvlojRqRVktVJsQm04Rp3rdaGWsc4RtkzmbYuljoj
Di6zJtq8UdroF7O1D02Ywj36CmqM0gMgsAAmVRtFa5IPjGjsxhRX9OPleDqK7BjKoVL7WauwX9v2
VHoYCrJJb2anwP7JGdQ5EwVtjpoc/tW00nE1/A/yzmRJbiTLsl+EEkyKYWsAbDafJ/oG4k4nMY+q
GL++DljVItW9aJFe94YSmRnJYJBmgOp7957ju2gf7Z71MBfrlvc9KCPwWn6nzQ+VZaYHY64Yw1uJ
+kkYCixUDeak53aKQyZY+BJ+cQUfd2iilBswQOq2Vbi57GbCVZc1yZe3hAmssXNWOIJEGltyZogV
JrzzIxGAXcc3aAkSKHOh5nodVKdBvdgCblBoxwxKcNBYOCmJtZUX9A0lfRgM2TCDiIjbPemVeoUs
FBqmnURKgbQIfbCqLbdpnfkAD0nr0iBkaPZZtU5L0Ba9HOGiaE12mDt7Oda626xgwCE7AjOApcVL
Zgp7vSTP2XYq+b1pFC8SPDe6+m6mWe7XTqOCyt929nMBf51uoE6e2M6NjnVxa7dnYxnaNYztZvls
8TAH+pBXr3Pnd39EMXncmfz6XYgifSOKaHxZplu+TrpG4dmwN4AQQSHGAu2eZdDw1zPaTTrklTSy
S5RLaeBxYv8e+Xyfk3SQF8OB98E33xW/bTeRhJ39Vry4Y7+e6e1bJ6ZgaKvHmVREOSU2oYWhuweq
k213yzJ/4MidF+RuWhPCo9U/uT69BLflyBckUqJAQmj0Q9Gi+1494XJ71dGSlIU9vxC+oTswpv1n
X2KD4XbIuAFItiDQ7XfvpsNhefSy8cDlFrQJSIP6vvFZobOzz4UiOGsyvwCj8qrVlv+Ee8e9a7up
PfLrJixa6Zb/mQ5Wc3TsNisOY2bTz1kN3EhG1fxJCb0m1JIri9CtI9Lb0nvmq424BTC6yH53zPAO
Y1H695xUmm81r+Sgy2VlAYGeJDvatu1fBydZtht3+ZlbU32Dfu8cTL8kr914SKz8hqDr/+8zdtM1
7f9rru/pK/+SijD0/xys//f/67+jfd5/mK7DGRD2JtDrbXb+X0N1h9G5R7bFEZyemI7b/yPZp/+H
YZi+z9TctLknbv/T/5qqW/8B05eWibCYhhvQNv9fpuo2o/r/bfaAu8Gk0EH5hZioS6DV+T9mD6h4
Z/gYStL07WSUsUJkgM4qKbnNbXZIvUzyZSgiZt5LVOQ4Oyy21nf59AyTukRSb1xqfHrGJtYbrf7L
ysz1XJkxM87EbqNhhO23oP6KGBic46XHm9daVpQ0/nNlZskj4UfqcWRRxc+QbII/v7MJ7SD9IzHO
vtb2v0GHxz9cp/aZKe4zVeXXyc66o7XpA3NkS2eOyuvRz9FqpAydElvXzu7KkCFHNqH5DipCEynh
sOkJATpmB04bFtJoWA2bxDDBveZVThtmK0OGuOBQ623Sw0SZJc1QwgrZAKjaKRkZahZBvHQTJrJs
GPB5ai/M0debmppvD7bePt5Ei7WHcnEZ1v6Xdpc6B3+0xY1FvLETqbOEtVX3V2iHw727TkUAvsn8
xut6+AdZxN/GaLRH+ehs8kcMjEieBXeyiaLWPYjpmMdOd0e1wX0QmsV5EVa2Iq4WqtGEvsc0iN6D
qY5AmXdqrtef3PCe4Ge5nC8r40wbaQfj59eYyvnTqnTSmGNdkSo58cCjjr1pLqUQQ2DmJjVLHJjE
ruxLkenfuhqnCFhH9hBP6lfCkZT3XAeZH01RyEQlNKckPvE550BvmfEGqU7vW1cy1Teciuci/zCy
g/l7nNgyApsMWO2a+3SW6ccROW+6b1ALP+sm+9Q7tJ8VCIrNAmqhA9Xwgs4JgtDa2DUUxdjSBitP
NfC1XriY06epwRMrcIy6uEbrTTqaMg/bJKReDuBJuxsr9v1GUz8KJjjRYhwHqkIXF7FK0knavYhN
+3tt3qhcSUc+rydOmbEBTaePdHXdI5OEkpTQnrcVjkR9DvRuSvd56/yaWLGe202tSjr/yktAvFa9
9UxtQBLIQcQKsi7ntcSAgD873rKbsNXZ1K2r9LK91i7VsfKgNm+dVsSSYhO+sgvHlMCvEUU5P/Sr
OLWbIFYyaLtPccbqucIeO43+JrqtgaSt7ofcJLOEyJKrFbPeUVg0nipuH6LV3jm/TmhjKpppor1p
eGudrkphUv4Mup2+r3StqM1qGZ0fmsSVXXxxsvS/M0/97tyx5fxLlsrYNLnNhDBXCtS5hnTtJ1Tg
4qnCq2sxibl6m2p32aS7KecxqgVllCWYcKlaPKRjnV6d5ZOwIqyHZPg11Xp7lxWnduEG7DbLn1xl
r0o2yyPw2leqKu0rKYkACDsoTdOcDu2mCWbp9GDHtrw2rYJwXaQfTCnLe8vtyntMg+6Wds04b/On
uEmIM4UaEymxJtET+0S99hJjsW2hLl5K8VEka0PcB6OxMSBmyTFUAvtjRqqL6bFUSPMWLWIpBrh0
0cD1OWMZDgNDSU4+8LYUYI98UyqjaD+LTbcMUiR/+PdX3qZgzjYZ87//LjURNJsl6PA6GwjdpYxd
1k3kzECV6QBq53mwORu65rtnqleHZQZEVKD2+qaE9jY5dLtpoid80e4mjkYjKAJvtZ/J/eI26UmP
xQmajuK9wTpI1aOXjw0marQAtMs3OXW10hb28FWzKZrPGt/cx7lFZg1DYV1ZwIhNc51vwmu/RX2d
dUiwSRIQoG7uvBQ99oQnW1QQWHjO/1hSO/UK/6jElRaYHHkOq03xCg6xtbPjGPn2JuT+98OqrwZh
u3RbbDmkZ0DllSXT2bGgS+TB/iCqcu5Xm59ep23FbKSM7AKEApl4UBkt5SYjWbHD5CaycNJ4aMO/
TY5O5Hrme9pb9r4msEfbKaJalRfSiKa0xFaSK1oPpgeRW1BQTLX0QA4SvtY/dTmZjGh7kPFpjnqH
edzqqA3WgPIc5rHcsSDD5LgJ0dkkug+NP/D9SQbvmOjGDlC6HkybSl3Ll3MBYybQsax3ut8cYzLN
kZmwQiE22W5KdoJJ9b2LpZ1p6/fMnYtcvEEqVUOi4Gaaeuz4R+zYpAb5JnwfN/V7vkng03X85SkF
rW12T/MmioeGHSMdQB5vuhtpo8YQZTNf892h3tcQlo6kbiM8gPqW55b79IujanEgJ2mRB0VV323S
+macJX7lZ68fzBdvE9tbm+IeN1wPuRztfcMQEN0hB3DPgh5ESKwg4bojb5U9lGnXBBYdqIEJ8m/L
CymS3+w+AdE+cetKq/ZaaJyTIfvAZGPmuJNas2OrY52Nzrx2XVcfaTG7FxvIwtngWae6Qd3+/TC0
tkKsbbIs9X8qmCBXn4WEkoTdvHWTBpTT38behoWDm35PRkf8u5EbRicNWXW4AYpBDEA0O0db2tfS
5LbcV6UNW3Is7zTa/zN4W0ZZgzjEtPGeZyK0dHrhJXFcBruRHRbDqx4KKxOPFV8Drc9XaPKiOjA0
4TtZaSV0QMnn2WALXzPj8XNNu+KESm6Q6Ggv+rgzmHKhoAYPrgQNdVFZOVIhm5vJvL1jZ6GdY2BO
4ZzW1JZtWd1GJfi9lt23Q6s7yNIECowZ/+TcRW5lnnGC76EijOYmx4DEqSYnqquZpzvRT159Pkg/
bssxo+k9IIivzFj6M5Ze61qVM4+6BOlpbQ9XixckHKA3Gg/aQ7PonAcG+Sw08zK0/AJY+biBk9fD
VSzkvZIB9ZJc/Sfpzcalm+SBLuFFs8zyNc7y5ZKsWrLD7FpcKIS/NYVwzmkhz6gn+gsTYo2wFPTP
YqS79ziafQndgI2WNzq84SYutFP/ljXlSYGLt93fRZYPhzQXcl+0k87SzvqEUTkGk46Ve03/ADO4
4w+3C+g5GjStwqGULLE0OFtLR2savnbgVWUSZaYGLWWwTwXSql1MpPIZ2lX23LPaH0saG4xGiIgs
v5gFzhfPnqpDim6SZ5WEBQTBy4Df8m6mLpTq0j+gytVPvXBOKYqub8OEgdMJDTDRsi2kmZ6CcIgV
IY9OPNri2W2nL0If3X3S0IHmnVyb9nsGmWRIhhl6FEv3VHtfalS8npae4h62OC5upubLSfaYNFLE
oVaqocpAXxBy6wUADHh+85yBA/HIXwNS6cO2Nv5Y2jbeputWtM4xp8QdcKE+cvQtjqWa9o69FmcH
dY01O084RacP6f6uGo7OIGqJbemzfixiCWxK0hW11Pi5rM4XLxTgNBI0keznyGYFy/djolGvuzzx
/Z5Hs+T+P7EX9+d3Nav+mMUz57ZlOkyrfZA8yXepk8H2keB+Gri+CXqVoK2Wo738cYHY7v79rNVW
3kuM5Icz7LbhGAmxWy85uMPKIAVrwUJi5M4PUFKXvbKm13kW9sPsVz8m1eFDSZ3u6jeAX6rshXXQ
esXS2kXkSpb9Cn89XKH2RmSdy33Vq8cFOVxAQrXbZYzd9gzJea0AXov4lA73vNtfxzGrDoQhH2Q5
ivPkTzs529YJdOkMmeuJbL55x7ElCbocJoEchRaK1B/PsAz1c018M1iXPYXe+Uuav1LDAsAxNqFI
ABDZWCwi5QrzKSZYfNKZ3jO3BW+sOCP3UDeOLZ+8vU3uxNjOfEY39DsQnvWBlwKWDgoIpSX4VKsy
0pIt2Oml/q1CzCa6+ezCVQKLr52pWL2U68zIA7liyAS4u/VZ9tYkOp+6DhgOuZP+krvwDVvqr/SP
xr1l9fGt9PMXj+grT2hfP0McGf35zziDkKp89s91Z82Ml0pxBlcQmqSA9oboKA8ZcHP8TA9YrLkP
Xtxe9ZpaCkPPqwsgAvEKNE81u686UBwxAwycAJ6qSb00cap23tpqZ9g22lYdTkObIAUjWeCvM4qJ
2WOTXQ/ueFEC5AqqenaKHlWFoX9eWDyQXW0vVR3TBqvR3pYAT+71dALuPM0ne7FuRZ2MN0Nb0YNz
0TlU8PLv2CloJzf+A2r7XnjW/JL0BwnT/Fi1Rn0ZFDHk3k6qo5/ZT/l2OUjAbj4XJQALcpLdzrK1
holeirut0dawz6i0WH4K3dE2Gdv7i3z+gGfoR6U3tkGy6tbNXQpaMPJjmnr0qn312eSCer4NAILw
+B2FC2wUTASJEUH11Wv9tc9J6+dpqMfG8GzjgWLLPZccqLS96EbUvXnKJHh0t17YwgeJISk52EVe
B49DEgfi8QZOHqmS353AtfMszZ32QAkdn6HbaPuYpEa0ulDD2W34dxzTvCkHVJkuTwMojChD0wsp
3OD32ISu1te5uCG2OcXDTJITX9eTmfqnvIKzTP7kreQ9EMXNUlxiImN2a2ePSZfwmHKEvDBY6Hc5
35e9qWnLua9iWj4sLSPKg21gGeDOhkEsL6yPkZH3FYT+XO0mJ9FCetZTwBesuNRi+hptkH3ZkGmB
0U02fLyMIj9osZAtpdqTrp8PK/jRS8XimygwlBtmB0mUq8k8sLi9VtpggAUa1KEsBkJFWkvunbbr
f31K9AlamKafdOzR01q+sDQAmiGe/LJ+MJhuPtXMqkOzX+Idvbj+tGIzO+ARZBZb8ynpey3CZ/OV
+5UkPbDI3ZQ5Ne/xmFRA2d0VWT+GJQtT6KjVZYl1EdGPhNRemH9Eb36oKSmPPZP895xQU845z1/a
8exT4E1EKwFAySpyh+nGfqbYK5k9DnU5Az81XogHFGetqm6LM/ztBko3dVdQEuBDSjsmuyISRaFj
DDvQLu4pc7kFFg0ugrKGpJEcgNPNDL81ll6Z5AjCp3acBqK4Y3ce/YuplSsUZ+9378lnV7Z8+PXf
raIWqVfjOR71ec9j8QRS1A7ZWCJAcY30yLrwdfAaFRL+IzywlfJU5fx2mpLjicdbIeaaexi9dVen
uRnW/mCdtQawjgpGg82bPOqjfZdMP2Sa+qNvgrlCpcpGCqqJ8dpx4D2UiffAyJyUnJkee0Iyl2x5
6lzYdwoLzIX50+uUgsovlfFLeQKsASPWQBvQRJomyZlOQjBwrPsx049wbardUvuPplTD0R1TbEfW
UdpDzUJCKlRsunehvWByf87GZ3wufSiKOsqMDtEJNLIJeNspMc0SG8MyX4XjzoA/TKYG+Wumb2dy
c6g2DkAgpsECizrBOvCBzXajf8w5YZ9xH7F5OHCnbqOyRZkiWPvv/MVbgsV1jqDm3/xxtPY10Fh2
9mG3it9KGaw1y+a5gvMJ+92suPYFlm22ByNLfrvL8jUtnR7pNoc2h3Rj5aw6EbqHTnTMKyh3P9hN
Hzpmr4U+xoGd4TTs6WoFF3ExxyvtQnunWU9QKdyb5SUSFK03RbaeEaLj5tJ2nQgdmIM8zHi/4uc0
WfpwF4kZNe4Gp2cEYjhpVDet9VwqieO1Z3U9jG11ANsPQYnrg4YCgt2DXwcF+82DNCBn2bOvXc2G
VerM0Vj0XhmBlJ0vJG05UVEF4v86XDNn0fd0gEtoZCCfTFl1wehqBmRDzg2dX0TUSOEieOO6V6I9
2fQ+o8KcARfgadmJIdku7fXBR0yqj7V4HulmrobOqDJZfqQ7dMdJYIUyqwXWYpkOB3ZObIyzNH3I
PV7LjCXZyq3ufeyTadRrHrmeqvtL9s9K5jI3jE3BoBBAQfUVJw7udwMS5LqIexbHx6IQ11wbzKeG
RTPr4YGvKJu/iKQdvNLGKvawIP7kdTGcTX67nlKP1RX/zPuUkc6LAfq4TZZXEiiY8lQCsBpuUVgw
4ApxDIIIHfx7c/LEUTBKAZuSvcCC1fU4/TO6PUtsHBTPKRrkvctOZxFFHvHlmB/q97l01mfKtjhi
A6Ua77kd3L8zk4yTl2qRqggYmYIreVupIlKwPfdLPZqnrtW4YxQ5vRRGiOVgOSdN5EHpawW7PNgw
TWk8tybUJl6IctOWLLueRfwNbdp09AcMgGORf2jSQDeDHOTAg0Y2xeMKrobDSgNCiBSZTtyj4v25
X9Pxft50MroLLUTjaboDMjjuWSZ6AWgPIk/zD3fHg17Uv4laL3cWR73ELTCtJckUuYsJlTXr9szS
YMRS7KW0y58uAtqQI9xDm87nGdQFyCjHiVzt1V6MR+gWGqBt6ityl7bmEU3FBoMCaZQL8zOtOwZ2
Vn7k0vuoXM3csZnk4UrlLyhS9dLxIR+A1+/Y780BmJtnMTS42HgYqLkodhplj10tdDtKrOwiiERM
szXumj4/8F5XfKPGZ73KZmoUhIuT1WlvBXJkzEQtVJ+K+Yeg3kYd5ToCZw2mN9t3hpMeZ8xiTJqC
DgNkbZ1OMIy/+rzo9uXa7ZeCU7E10yNe0fztetcDyFdRF8riLz4ix2RLNw9wkHuyDwGg5ySKEyh7
oiYtx2rjwe6d9DLMnjplq3+YqVsdkxbkVs+ObWOnsjXmACA9IIA6Ugc9Mx6oYQY9kGnPTvEWpu7H
1PJeZaAMEq2Kz8rtXmkqbPzwlvvlBKOiMdX2Wj1CUi0Cunhv7XSHgqvax477d2iT92bNGSMowZD4
lLVc2MrS1CLZ+A47Bx9eiqVg1hp/bWyUsT26odOYPCBWiw1EAX6aaUa6MWsq3f5tlYM4pjDCDDDj
ZOLT/eL1TqQJIw0g4veRVfN30itYYVGWe3Zt+uNkWKdFe7AtMR89qgRDk/+SIwi1znI+m6rqkVyX
C6WiBWIeqfWAyAXBi1xaAXvSj35OvmMvVvuO8FKk0dnZjW38C8or1U+lG0EjLVgefkauUusOVtK8
FKNDk3iYfoBYdhGWOWp+mXeHHPynS8gmdTqFB9P+wZJtq8eC9ynsWqZvpv9HJcZTzGKWFLT3a2mA
ArVgDmeehcvIcr2BY9QPBvIOF2mbNFRoSEIMWsVVh/7ANTYoW2SqdLl8MW+r+xuWktC1SUp3MCE4
4kAOZZo+Mk1nVbQ0jEqZj8k3oksENgGORRqimwSS/2HSRcPBaLqw0vWOxaSov19itp8Rh0Suu4xT
FTmH/UzUjiPLCnKQHDfL/WPajXuXTxnvna/JgqXpDCyRpa7zoGDnq8f+49B6f6kEmlGfw6XmSE94
zXAi/6XP+vrMjQRVWBfqvn+bCJmYttgvtkOGTZa3JnOtA4KHP4zuyIbQ3KT+98eECBXUAuKjauUh
m+wJuiI/5Cydkuyt02EkdXxxj4nG1KvBLpBnX9SHXxcDo5/b5A8EICqQYTZ2tdH+5s//JtdbhoMi
SnIye8xSiRf1LNlj9xe33reBC690+KQ1s6JIPjSCdxUHDskXorozFZ+K0S2GcPZ90gsgVCcNylVM
xpafbIIu3DOvX40BdxVxIHDgZgCGCOCw9Usqvwohw8YJ5kfToqFeTO0ccDA+DmT5dnHOwNKYgcw6
Nu1Dcv5w+nWXxg1t78YhOgYzpMaz5r8WnfnXRwnqu/GRbRqHi45mjWMLFv7GobHiiXUHRXANtFdt
1ONxLJ/GHBwIQTRQSpRzduPW8EtgtYaLhVpV+kC7xF7X22avL7TlJ4sWdFMz99B5DyADAkI8FkXY
V0wyZ5brOcP53WjlCy0/ZiRpNR7pCvGLkIIcUKCtogMXVNVgqUTI25jtQYb+l3z8RDb2tij+1Vc+
CYodZNu4j6vGhS4e+HhOauB+mz+VaGvRq/yYjDupZ8e7QU2UQrZfTgMYpb6vq/FJTubfSuQ/frXl
ghyg7VMX7zKhvreQtDamLh8gbjiuZn9yVE4uHgTvnbk2wdhvOHKPf4sc9F6xaK9APfUh/oGG/0uw
xFC+/qNnxJkXEhRBU3EYsVnEBnzAeBuX1EZjtpC0oyGraQrBUvPgrZim+qJ7XuMxAzCXnY3MfjRy
/ojmdL6vTSajY6H4iUztbXT8F38mbNbyW5C0/omcZRYuW88I0fEn65MnFEbHcR0LisE0pRpJ0K00
crrC80jZlTkggFX4k/z0yFSfuTpzx12W33bfg2v139Np+1W22YuzZN4uzZYgE+6F4I3B+K7bEXN8
aHQKyFNNz11QcU0E4y1+g23FLQU77SvLHBmNIMQ5WAwhJzrqyfNBlRxxxrYbI9n7e9e7MzX/hbX3
cS6xgM1ht0jsPszQMi1BSefPMvSn5bXQskfarXedJj9Sw8DJXI7XRHKbhsmPxt22nrTRaI99wzSI
OFyU/mvUJv11BPlzS/UWFB+HCq/vbgK8NoHsG7VHoC0z9dD2ki98p4W3vKOTqalpVbwaM6K5pfKN
m+PKgwLy+eicSqYjF39M1ktG1+ZQesWfFmr/A1/534atM+Bw7J+a1ib5ExtdVTmFEO3K86AEdxsP
JnePF1DNQxtqlSt+pe0PwTHYc20LjgZK8SDS/uQSGjv3uvhhsfOOqAbk/ly37+XEI89fNvEFh8U2
t0WYcVKgvBRrl2HwX9qW85zhmbTV4lwPocdwBDNkAtCXS/1W6HBt7u8WiwDacYyUR+Ai2mMhDJ1b
PdH+nnM3Qi0ok60wwS8KkoyZGygvvlkZEXOWaQh5xMBRh7EbrY7+1g/eaaCInpY/o9Fx005s53bL
yZtG3dLZt5KUfyjF8Iffh/aeAIIKVCXWC1O2KWiVwIvYkHdiMsIoRYJ+CVMolBELEf/kcswnz8zH
jVSmLLEbEg/KQrNCNwxZEsIdv2VkSIeTSuQfhwCpVptfk8E8Wa2h2WA/KOOb/lcubWjU2r1LZpw/
AfVB2f88xxSOOfiQgzWoEAX2VH/65RD15G53nkmypwZEC1IGsZI0zmljfQ9rOjDV+uXNgFI4B/M8
dMNmMu/UyujVmvRvpMXQ30Co7KwZlHt2yzTnVevZiPfVArrOZZeUjfEVZeFfXGQ3nehpQCg2GAZW
3BNBoiwjvcr+mdeTPEOiTy+J4bzxcKDwNLC28usbOXXnsHA2ByJKUi4dkrNj6H99C3Jq99eeCz3w
4mr7Vd4Mvj6FuDFGel99ND5lHpIpl5wJyB0aOYpK96ls4n6vCYo1YikiXXq8oySzQGKbdDEib3we
vnyfRdlqWJxP/ZZ/dzgrR6rdN7Iv9MfbFGy3R+bRBXoSQol+gecHK7adnnrdS86D2X1wKU9vKYSi
U2a0VyqSaTBxsj+RdzAfddUdc6qYn+WEONz6uxD3I9prG88epuRjpi3OYcgRzbm8cnZpKZyr9Km2
F2wVI52/6Nt2fKJ1vl5yOT9LhoNX2FG/DFy6BIJLOxy4ewQ1p5/rPJKYFVz895aAXruxvkKwDuzs
ug7sLohQo7GzvWM0MppY7RFsbdcXM7Y/bYIFFyIA8R74ncUztYRxx0SMmjclcDvTgNWcNYjVI58v
TGirecGBYl5gTh/cunGPcd6mjxpTE1xL7Z5vG+9538Duo+fxk91/Aq01nqmslYGQ9pth1dMl7xTJ
wdx3GQppztlw2OVZC0CHTDFtpgKJK0GSmVTb2B6J+BmM47E1p2MF1OKzjEG+ew5qGnOBUTzNlR14
HrQc3655mpOUPnSiJm9DjnCnhj8txqe7ZHFDffv+MlFhq8HNj4Uaw1OACsY+VUZLuSZ2T35njUEL
3WtvMEAKsmylYlgkZmiQ+x+bbahdluIA9uOmKhQeCzjR3G/Uw+SyWpa8Y6PGiJ9r8PPIU2abZREn
kNL8EPBhorkA9Alj8yrYQ+HH0a6MPfAclSaTUC/wJXjSpHut5MfKN9VjQt2yh76r9eI7LhjyCsFX
tPKpT5X9Z+vGzaHxLcntLJ1e6pLgDXUmCOivtS5+Az5buD3lb+YSo/GwhjVgJi/CWpeIE2IiOh6c
m/s6WdZHxQQbrKUD1Jc+TwD2ZNw3q+/uvVVwJqhFcpfb/qXOW3VciT2CxaDxahkEUjl2TS9TsrHC
px9NT1CYIVrZGbPto2KB/st2sY8yxfGNuhPGXSvm5dpyvg/LilkyaV6S5UsDbJhYBB5gVt7EdpFs
JC+8sNpH/GDhOs7Jy7zuJ+X/aGlZ7pM1cVBdIHBYe5OlyOKNYVfZ2jvpqXs51OJobzlMqzH3llok
wVZaiwnrTkb+7sFxnWrPNLrbNfGycNvtlkDXOFXnfvdcNyhyiGMxi1HVZ5HU5ARkskfOHHVlHlPf
BBoiu7U8Apl5qGw/uSEAZF+OfxH4FMp6idtJ80mrOWgIJQy2R1Pv7hY+jnsS935g6oy5lrQZKNQx
7WltcaEo2p2pUQ87HWHiaQNabyjYzu+1i+fG4kR0+alZJgM1D/Rtva9O2ehIdjt2sa8NmyRBId/c
GQYUpNDm3qfZoBtu89bXjwyI73SnLVkTXcnArV9Zzl7cj4dTq2g21vbIDBvMZhTblcaJJXvPnZX5
OPEZdsgsd/ge76dqXp62SCzsD8JwmgOjVCQGuHIf4ZVV9fiC7GPDGNIfClz12sZ85W9vqZDzrnFg
jV8Lh2YB+gL7ySn0l0T442FqPr1B3LBwsEq2b4NQJxAB3R37zepotRD6TJ/1aLmt9RVGHitNP8al
jGmXbhevxoSwJPM9QBaui52ZHASy4kAlyxCVtcPvKxAfIbM50DRusgW/PyCFGx16fF6eUtfg2odO
FyOOc53KPLJSCq9uyxwlxXe0cxMuvI7+PlMruJatxefF7uyj0ZYUW5cSvB0UjaFbinuldeFio4Ph
22UFfUUEQtA50JW5nBRo4CP91fFOxvZrNljPRUZpul77v8X28Pc67V23Jtx2S4VCuPgpaQWGne5c
2Kjpm2qFiXzeDpd/P6Rr9tzYvFkkMQXe5iQaP2Ii7PgBZcJ4Nz5xOE8e8Un+sYR71LM6/ZV21ftI
heC6Nst1Zmh8tWzr0+37+EMtzP7sxIC+zuoyWTNnn+KxC3iJOYGrUsmy139hCN3i/17bw7ByiBQ9
V+1saPs7j8vfPQ7ai5GznWjr6T6jVlEMTvtYOp/tiFp+grvIBFJHNJ8yzmlNSvi8nB9GyCeOOWmn
Tu/u25Whb6yTJBplHhLQRxHu8vWo+n3hsQ4GSReTYVdp6M/0njXFJ8klaMMsDpcpxmIkkutT4TrW
q0uqzYH35K2dft9tIWirIbJtypfOmeWhVaMkJ/fusa8KyoVPEHVc8Not52ISlt57xZsqtECUoVQb
Hog0q8D97rtuReoJCB2p0Zvv8BBhg2dRly/kxcudO9E3IKog2yd6WdzDkyju//1VXZv6nVmxFBDF
HWts7F716EZwgvcE29xgMWjKLslUhTxb6CCVw3RwtQFYb7qsYdp7FGwmE5X8RF8tzQs2ktW4PloX
a/JQ8RTp678fEC+mWTqjcpys27B+aG26/iIS2R3LGTPjYHhiR+bLj6Ahuo8mgIOoM1iZ/PuPVGWH
qxOnP6xrMF3P5ueIGibscuD2vNpqyAtFHZhO/2yQhQiMiie2h6xqvzb+mall/Zyl60vZe82zS2Ev
icX8QsIVooxRjQcCl9V9q5q/RnyoeEFfm2lA1qgT5sv5FTdWZZ3T2K2Of9ZNGelgd7+tmfU55s10
IKDDvkEcFY/Sq2vK9Jbh1wypST+QuILJNyDUAp1Bd0+M934HFNzjjw/++Pg0IFXu+845GrsQuke6
5x9OMgkgXOi0bgEQm5SH6/VxQJ5ouQ7sk4FmdT3lnrrb23wdg7g0xjMJ0vheQyZqLGwvxmeYM/Ka
wu/fuU2srqT8QR63/XfjMFwnsa8dykEhG3LPFoaZg6/lcWQ5q/VUL9Op1fvvONE/7Qr0WrOyVzZS
bPA8bGEvTO0+d1yXkFztHlKFVIGtB21WSjatUlCIqv7aeLTGMi6szN/wW5YmcEOGlHmnv2Hiaplo
6B6sZAZBRk9yskhsg+TiHNKrZpfPGGCUK/g9xfQqreQnVC+2u0Rvg4JWKgPV0b1UhKNOTmmdtKxF
Aa8EEdvc/l5Tad4kXIbdexGsNG+wkLTqMkxQMTyinClXbSbylisR1U+6FfI+o1L6jxe1ZPmFm/9F
8ni8SqXjjWt5Wo//Sdt5bEeuptn1VbR6LPSCN1pqDSIQ3nuSEyySyYT94f3Ta+O2Sl23uqpLE014
L9MwwyB+fOacfZSS6YHzgv2S7IlRmVfj0OzGi6UJTDj4u00yRWBKkT1XewY6xETpz4OqfGup3W+0
ipsGOpO9ZNbncGBrHtus/lFlsrViGbbAyKycAgSycm3eMs/KSO7DFJY38sv3zGFjmegIp0JlkFu+
6MiNKuhywjJrRk2gM0gyi4h6c1LXr7MNqCSCZ7VKXrK8aGZRIJS5kuPdqkzJWFgeJPHSkDCVGMx9
JD3hVGnEpmZWm9tWdlNtHx1j1q1BRJHj2RnxQX/HXliuIHRA7qM139f/9wtctHTBHEIjuOIdHpN6
ZRKQbjlSQUhOScc+JHj2C9tQVV95c9QIH1/4ZelvOv5KpaeLePCIk6/MJQIxC24XCfYMulZmO/Tr
NEkdNzATY1NOF83E2XqWfv+G5HBD6lNN/WIBp+P9A6CPmsMzkmUpOJkLxd6D3NjgacTZ1MXVomLR
tAsKndIlGdBnwIXG6E1F21eKfQTUMiB60okPskx9xT5Rw5WEeZ6e0q19KeNqC/UZ+xnrigmX8mvM
uFum4Y9Recw7hnaXTRKMtpGmpqdioFG2gO3koWEYzCJlW0p4TGchAm18UyP56dO1ZE15twM0KPYk
I/FjDn02JRVZxFE7fPsBiB6MD/225KOB3Ydv//g/Q+3fG0xJi//4paz1f4DyIYsSZrcNtfJstu8+
wqfNqHfJQsvKdSW1jBvGbqmNGctXrwoXpg9ULsjaZdQp1sXIrKVXRekpCWpqoU4XtyZW6fgNVHmh
sWJoPFI/KuRCMKlI5H2WAkWvivKRO5G3xkagg1rAS1BabxaxA0sWl3vhtRGBfN1RoJWbySp7dWRg
bDESiVMtYpAbGGDxy/SekHfEWVwmG/LPvpBGFEiVlfwkcYXnchS5JHJy6XohV7JHIhUWL0EBYKsr
uTdQYTmqt+lVxVukla+5dqZn1yiI82tbFr8t339FilQvTaMXFIihddby706bLAUV5QdnBsV/FaKi
zZ8aniTERGHI+5H3s5oqpkRbKpmHkVpvV0e+Oo1gHJct9cmuOvksiQSUEAuN/VAxQ/bIE3RwZujc
m5aMholGbsJv1aBCgh3zBj96pTf+eGDWu8SRSPIORLY/fkZhFRuHuwzN7EjATZUZixilx8UOwQrK
RP+49VS5RaLwXLlUDnbdJ69GAC1rRY00TVuy2dXmaio4bz3TOLYGR2ydj3MWdYsOTTFqtbHcFoOU
b9ArbHyP4IEGwfCVhJ07Lx/AmULTd02W2JxAKH398SUbQrwnthxthEfghCPlHAFyeiuM/mDRV88r
aBT7sW7TJ/g1vIxWONfVKRKjlmWmjqpKrRT4ZxysMNRIaSRiqPzFmMVY1A46dF/hgG18RRyltAZS
KKYsBBIxsi652VYuLSLbwTUdJJckUJUHgrwtqD7oigA5eJHf22IY75kvviOh6y61TLxwqvpJtvzn
WHjanPpuN5jAD4jqHa7MM+pFkP7IbdO7rR376578vXk4jP1VYZwcMqAkTAiJAxp9Dvje5Kbgneve
+SJiNbw4xXfYol9puE0ti0K6lMNHUMm47n0TaKhDuDvKaqtkAex1tjR3VKd9MTozXFaYxSLyms/h
LBXIGDvk1h2b4g3vYjLLDPujN1nFMnydW5afHAE6vKGlIVH5VoRdtqi0BtpqhZgdH/k+bxWEBPz7
ulyH5zKmKZEwOgsJJVMvCjAHuVmhegqx/0njsavykd219JFrcoj2ImfeW/jS2bBBACpKLh1wi8bc
m0JIMGjHXcMU3iWigSD6T6E4S8N2CbcxP+toIIQiKdy4eGeLhmstpfpYD70RYI+p7iVUxwu8ZWRV
hHAj3S7NeZimn3Qza0aw6UxHEyabxXD02Rv0eHJPqFbFUsR25WpSHFytMfQXmK6iFfsDgQ3+xdia
/bvOaA5CiowErYsXhl0o80BJDj6oQmZrbN/sAT1BlAPSwakczBzQA3RRlvmFKmwNFIgNelleA9+x
V636rseEBssYG5+Dph9qh1BMEEHqCezxivSafl2QcbbpsPPix8iOeEhrlyr+dwJy/RaEMDBUvcBm
mLbROuJ85SbIT1Crhgm/BApsoMEa/LHeGIZ1DIOOeDO2dIfANqKDnqW8EAUnaENMVAC2fKtq3s2n
+5xzeGRzW8Im1vvDezGo/nXU9HBV5lzNf3xrD4O28qnH5pgI2D7was+QfhI8o9vOtbFXQMP1k+7K
eR7iNbmWli3AEfGNxTRqb0FehRvKXMKYEm8GHeB5NIzA1nvW1CgzUNYzYNZhU1Fdc69gfioU2m01
QKNONrqbqCBgGUsDnGpsgoyk/tBOXwKDsDafYE+aAkZRqFNXaqOythk32E2Ua2VYzS3Jn9yhcVxH
nbXiJhXfFRblm9APwVqZar43a/13zq7mJtjwkkh56yTfvqJQrSR0C5recRMSRXELIiDlZpdeI0Jg
91qbf0Kb7K6Mr+oA8YPqs+Dt+9nQqYxTTGNPaI1HfAqCWkfk31HUFDuyWLxeGxegMemSJ1FU1jk/
Vg3gOvJLx0XHgghGuw6Kouwa3vOF0js7uWN5k/dR4pJ7XM/UvrhJUktTW4bLKjd/T/7ZNgP+pRF7
VUGqXOpWvq5xK1IdpOoGPWiWRBb9M1r7wawYZ4toBP+pkMYhKSNtkCPWUoBFr9du05H2wex3XnS1
SaolaiUrF3gtxuFdz4gZ4S9UUljfcy9oF6GdOTNUwdxWpca6tgFaqdKId7BUo7F0tlrBWE91fKBn
Rc6iD3suOUV6v0hNTZ6XnewvAWxBwfPIbU/zYk+ipVhoZR+vRocA1ByPCeEE+VXSbBzlDa6IhJsS
NJmRNsogATuSXp5mT5Lgij0yE+hZELNNBThvv0U0ffNB5gDjxaKlzpg0oUegofjUkBa9JJy4tK8f
aOmzpyyzibSbfmWXwj6XMh9bSefq1odWfzhJf+6J+ZxLnc18yiA5yNBVlx5eXGP7G8qCc7M1PyUq
s+t3f3wrRsLh2xgZI2jnwg2nZpBqI7+V5nLk/oodwk9R52v3sqUBK33Wj4EZHIqwdO5xZzZbhWUk
9+T+II0o3wOIfQwITQkFtuS7JvsuFGNSeu4XJay7X6BooAtEobEnROYLbpY9x0uyVTJNuXZMqfKk
PpeV4z+8iltzbQOsKrQtLIV60ZRkvBtjVO2LtrGOSLnbOcoF+1wzZpxpRb606rQCC8H1m/gSbguK
ap8d3ZJgHdbdMVx6KWHlVMfAbexEz98ImydCwalKbiLjFyN/nzHWsG5A6tgV2TWJTkMDNKEGVLJj
7bsqQoukMU51i8yIW45QZpa36MdiBZPLJJFklmSg+RyLtdqj6wLnpIBTZZ7Y5J2OJ8XQYR3Iybpr
rLMpauzqkT3CCba++wofhupZO2Vh5H15rDpYMmjV3oSVDCsSEVrEFEsjsgSFTmAdEkN5ZL4RbjIf
2XXETKks2EBqTLtAtimX0PYIa4LWuEGtOLJUQ0tObAtB3Toc7uGzCix1rgqwKKlNIyx3AkUQfDmR
jMltbOlyQqu412zqdY6NVVDQZlc61EF4rVdDKrfcsVHaaNGtJoagNtGXZnUWb7KOT7wXlcK12hSB
EXSeRWZrcN4aG4toYRr49r2VZzenJMvw94faNSzoMaiKvoyiZtnh+OlSq5J3lWC8yrGY6jmthAeM
gLMh/g3sojxYLXjFOhdYg7243hU+idPJtK4bI6yk/kPzhbVMPfkqGyq84CZ5oMFCQ4gaF1lqtpai
wrvbSbOqBujHnkh+ZFse0GnW61gUrHEoVGZRP60p4jBEEtwSTpFi8tTRNLEyXXvAidwAT+0cS3PD
S64uvCEZ3ZDI8n3/YStSz1EgwYhpCLOtpfyUQpeZcY3LM7NoZ44/UaPS7qHxwp6SQYk2ga185B4c
GtkEI9KEkdv40ZuX2hOJGXpRRO9BX8GCBGExNHRNcptY4i0fsS8ZRBkFjv6oJA2/cxVs2N+Bikoo
EkawRHvKeldt2+zD63hLBW3WWAh/TU8RmsRKpKZKuFBZzRocX4eOPIlZjVthiQMAd12eAe62qgnV
9IkgCniPEYJD8MxPkFYpBDg+vJRIa4pLe2JJRV82B3UkBmWeQCiZga5X3SFVnfmA0+aZBApLhUKT
P3qFwGtSsGZKRaVGMHm9xvL25jXnTG3GB0SR31kScgky3F0hhkVCbzjnqBEM9iOkd3aTEhhg2As8
s0u5kvEhxPYFQJC5qSFwooqTlLPNiC9KJXvdxExZ21isbKu/miyEZkqrPLgZs6okLiRsG8DNaS3N
k54Zets3MsFp3bBWCQ3GCY60wBzXftfhxE1aNn+jk7seJuKlMg4EEwb9mlDneJ77xtNoyr2scAuW
y+RaM6Pio9iqM7PlcypL/tksDWISsaeIAZEJavH3vlaAhQABpVmJnHn/0HWRrQDUsg+Zprg4jLa0
5+rekuwRfwOfcz+UjLWXe3Njik6lxN2qUg7nrjbHPa7eYA4kfnAdSxp2XZiPu75KfQRq6X40DWnJ
BPmZWP418QlSNdvfTR2or9Sw0EsROGkq/TRFIOSz0uJ8oQEMW7Ke4l+24qMZIv6yZK3fmqjbMUPD
+xPluyHpqCRk0z+oiF+BEbFNTKMI00YKltykSbtorILosnt4O1mQr32M4MtUkP1gwgiZk0k2zumA
a3KyDh5ALJySdweVyDoDk8/ZxXCSWHIHZzwrRZt+CsXjSq1vZRe1Z4dgECYa3VnVauWYDPE5KtSU
4tsRd0rKpSgIgTCayJoZcHjmsqjKjZ6LQzSG4hdjqM80AnFVREy60rbbg/EaCQDXuF1ZONFqLJcm
Yejce1LCd6aRMlmvNAWSvKps31sMWnUbcvLVg4F5LWsCAoN1z9VZIqq1fPCS8rNutaff68Jt2J52
1T7WTrqSf0WhCv2/YHskWyXDATwZ9zi0mEeiESd4LlsSfdceoSk3R7NVlq0QzgG5dMJEWZFbpjoK
uloMV93ZS2oykVMFS/uFQFJrR2FB7gT3SjTRqNJUe7xHgWFfCwSNmh6j4/fzUzG1gbhK35FfWRzN
1GFiQIsddqm/1zUkW5UvclcUOYeaVZVLaC8zPQxefzwuM9B8Nw1khM4QUsivM6GDjeoaObS58iY6
LZhydLQSJvWZ0xmeC4UgnDt+7W87H0CXZfSPvnb2paxe1RrlW5zjF8mqN3Oyq+eY+dH1y7+KyU5b
jya5c31Rb+C+7tJcUVZk5YH1JYNdbR19aejNGY58dPjjCxZ1z+0bq7qpu6xQYL4iQl01pcRnH5zR
JRtU6KYFo+4yxEvTKUOwcUqoDWOrHwhd4ApQNOkY2+m33ObDTrbEDaplgtdGbC2d66FnrrloY/6V
OMzQwPbprK1t9SCcJEabFe7xqygnkwvpMGjOTSZTECfBFmba1mIyJ7zM3kplr15aqjw1cXjclo2W
Cnm8hXvT7RNlZKMuqXMWelhXQO6tJWSEcw901qzTjcqNu9R0DeINlqNN8KECz3WCgLtVnK9ys3sA
nJbYUrIUMtgaHzC9LyuoN0glblIfimuGRPwROHtWetkic0TBmWpnB8brC2JTVRizUYYlgY8rDsdp
357QxAGfqVLUj4Zi74oYUa5RoGIa6weEDpBSKu10XDv9uldbzgN0k1597Emgec9isoiUND4H/ZAt
FcmpnvyCoaewNZL0raS6WfRM8ZlDN8GasCE2VNMKpI0xfypJpl8qIDeM2SJlkYVDQCpQQHlfeipr
AGQPRSwtVZRba7UuKEyKaKErwbCHZxyti8E+i0jrdwJg3qyPpuYBnMSSA3FPuQOXKQyataaXP3lR
MbybZHDBMI2FcVWv23pNOYNjJAOBaJvq3i/OnpnrK40K1w3AI6hEpuwmg5sph/GubV96n0R7O3e+
pKL0D5jjcKmaEO6hCiNrlLMAwn0dMPQa0HiLfDVyCV8KZH3oXwJlXWmGKybj/x9fhoEZG+ko6SYj
s2DJYJN6JAJri6a2wLrXaCsR12Smpsz0WfzP9fQ8Zoh78xh3kJ3B2/AIXNlFyXiX5ILlgpeNLpG7
+JKEc4HlDzJRoEwbCsu64bb77hh/zjqpry5RL/gCcQInZHeXre9REz3obn0eG4m+zXOKG8tMMCvm
lb506tJeKfAVVxh1Vk4oomemSQT+slGTY6KJJOyrsdcAP8vGYF+Yqbpok/o+ZJKyc3JUubHnje9a
C6vAiAvuNWV31VU+xahf0f8tDCf0f6lmRadJ8hIHKchagNLxHLG7ecy4g85A2Hx60ejdEg+BeVSv
2IrqGzZn703JJZ6Fjv704tJYtNQVPbcprKJBfgs5PEWqHMdKGncaXnoHqtUcP6F2lPUfRzfyW+BE
Lzjg/MAW6Q+ABS05KkH+JaB2RAQyw0+YoDEmSQ5x5EIrSO843EyuxWLhCDu/SEW+H3Sv3oFqmGvW
yM3IEe18iOqYRUUkgwJkWsXB27qyiKz1GKc7/Cv6whiJCatGxVp4kSBhKp2OWlRCuMkoNb26yW++
StBL/eVotcEpokzotwieoJ3/Upv0zTafFWrWpZTlX6QGjW6qm9xSuY91pT+LlLza+nwC16R7kSDn
/FSp9WDTkK2QgITIPxx5F476GU4bCApYUmmU4eiTzfd6kNO1FRN9LMlSO5MIeNo1JgKuqDiZqit8
R2NqadULA2/9Miw1oG0G6nG2YdHGGgdcgjYE4Vo0wG7geFdl91mYDc6CRMLrJD6Jw673zCXJMvOy
fYoJrsJn7A6dc4skEmsr8uww9100r18gmSfYXOUVZzvO5zHgFRj8Ff5Hk8I9z/fsC210KAnaf29A
e6Oz6KhqOCtppmF0aANjgyHjFuuwLHBJCE9nEC78U9wX2K/LsAGIp7dL2S8uei6ri4j6iqcbv8uJ
xIbYy+4Bs+BNX7W0tH6xQB44HOC+TK4VVHt6mNlrFWHjAIo7FEV1tIksxNVH+4EDd92Nz1xZ51OF
X9vByZNYNaqDHq20wnbmeWvsAtLTKFN8PN4SbgH2lKS5BsarCqVvj/Z7V1sLIhu2bS0zZshbJn9N
A+KC7U3ie8HWryyUO+THuH6kZpsBpgXpn0w2Kz5DtgxU0DGGhPtOonGMNwAwyv5KdABTdL08YuhN
9zwgglhmbecRNNyzFm2ZkxPo1mVPP3LcoVTPxFK1rAEtYJ8s30AxaNpsHAT+U/rc3Mw/7FIiVScK
wlVITJrja1grSLhPdVwUDPwf/19YY4fwu8yq7Hf9P/+UGvq//vxt9e/fk0Thftaff/pmkdZhPVya
H6DyP6D/6r9kWEx/8v/1N//bzx8/5T7kP//2L5+/xJTbTMJJ+F3/NTYMnpcB4Pgfp3ncwjgOxd/5
K/9OGrPtf3VUe4roNGXUMvZ/oMb4HVmRTVX+T/Ed9r8qKn+QgA6iP+ArAzv7C2jM+lfZclTCQCx9
QpABDvvLU/8/THNete/+f/yD+A5+0F+ld5jkg2g8Klhj5JjKtm6QLfLXibnGtJgIbbBLCE+wD1XN
levuVMWuIvcLirMNWgTHU68maJPOwJsXK3COJ76PxXnpMLsJdsNmTL/HQ3EDZfroXtXLwNJu/SrU
4u5pRBQbBvSK878Hx/zDR+4o/+yhq39+6LmpixyJ+LDuQnkfGcq+0rt4JYVIF2yCLGKFAZknkd+G
BGrhX9NcalZtMBw9VFNaqx5jsGV9W+LZKnBbyHywsHMTBGHuFCv1kE+LvWzQS6oXB4nULE7MR4sx
jfXcvCuSi62PVO+yCp1HoiREnulKmvnV12bNJIrelTCKXcF63dUnb2LoGPmqGsNrYuuPtkbJbQ9f
kpGSPsxSfZ063iYodUavVU8N2cJoINZ7qSS+OIxF8N1A4t/EBa4Kg0Q+d0R7RzfkL0ONtS9ateYy
gUSygH52oIVi80lSfCSJjaH1K6uIjVlCwGPShwsjjDEbCjLSbVtdYAf9svoIthLbTQ+GA4F1iAXS
Oj1AaI3mQcP6oTG631JpDktLJrZ7TEhMwVUJOfhs8tZOb3HJe23/oiLb1K/+VTzSW3mTD3L6He6U
/Rjz+sRtviMzXZ5JdQR9ZMwPul5DWLGxmrCy3OrTTSq0pTPdkrPAdEUcUyIviQ5h3eZCAA2XkdV8
E3KIXgNFSFzr1lS0dpsMvWpQi6NMoNY10q2DMH3DVVOSR0e2pewcUmsGMIDAU19aMqXLF3hwHtkl
RLTR1q/mQ/j21nzGVfLqSIMmfFDW3lnSy8Neeqs+xWf8qePt2XaJ9KZXKYlO8bCuI1Nyh2bYEhR4
b4wlcmg04CZzTsPJd8UjvmSXWtN+Ax9S6pdeyZccegIA3xqXCNMp3vFi3zyml8lXjC27i3fnzfmO
jYrwMSyid/Gkcz0UeUV8fFTeQNzAAYv3uAeOiY2LVqAd1J/Bu/QtRdWreuYg6Bmp2tt2WvH5YR27
wqg0lAjSrfQ9b+7stH1GXhmMEXizOyG20lvz5K6vGiDN3to3gURj5in4GiunRg2ggAghxH10vjwY
sa5HOnmoYRqmyV/0pbxW9gUNc/MyxooeN9zHkBWGjZd8y0w0+m391X8pX6gYoSmY2XwS9UhQno+4
LdObxHMVn+Gno3+j8V0VV+mte2afSPoNxhukxOsQOCKQny4KhBYNk0pMpEoGptacwMnl7CepQ4p0
NWrpJ2D79zTWoEvvmqNeDqf0nN/Da3SP2LomLSiGd+nkXSz2by7HHbC2vN7wrhQMPecmeepMaz7x
BhCJkzbylnS9SbOPYlKph3XYMOkZ92iHk32+Vs/+I370r+rRPIpLq2Ph8ZbFlnnGcSCoBXFvgyJN
lLNg2n7fe6su2E+gp3NGhaFwae2+Rp1t4RhTCp6aH9hyqb4AT+tRJWQFQvt7pXU0zn2HR6R5sArZ
GkfraJ/7SMIw+Qg/uhhyTV8I2t84xAYFrsdChc9fruGDz0EFfAomWwmKmWgBgDHQFxEWGLbLiity
XV9qIkVpFrGPCXjneXH38rkupE+JymQuOcZnZfDoGgcPdV7iXkmaTzy2d2pOipdz+BCP8aW9sgtk
srMl5+/hR8H1TKhehxUgPjJl9LzhxjUag8ziWSYnBnCbsdqJOWjbVZ44MGg+/I/qp3sQxr6IJKDZ
qEvbKdYEkVKqNp9E0/qusyo0Zd7IwlyY3/jPbpGMdJi5WJlEONL67AP59Ebm8lYH99wy+MVDMA8k
70fY8R4/+5ioJwUgxjzBTmYq82FPaNE2ugpMkYNtsbDEoJwEGllJi4I0FHB9zjrRx6/m3j/FXX3z
bvZtguNGJpDCjyovGRd+IZg+iF5elS/PRp2S9jZqxzx4gas6xLJM6ED/riQ4foDZbP3aXifYUeTc
fius3HTx0tiE41WoPssr8oen/qYL7aL6wcm/Gxf15HX+TTNG9oZ54jrqu4bVdm4VwVvPvQmOeVHO
DEX6sWefjIk+GJTIM3GXLt5NjGxMKzdNwFqlNngxYQdPaErpL/U2nJUIy2Fn/ybu9TVdRtPZ054q
ZIyk/w0WziFYvwuFgAtXdw7ZW9WbZ4XZV7EYQQB1bw4ZpST0WuRvU1DJeEIOoLmLZg2ZZ+NH9W8v
VX9hjnWqL8fK78ObecMFdGaZMpe9Q/qMntohwLo2z9l3zuvffZYvRYVOcVyIc3QNriquanzfsuB1
0E/CXuE5iJ7DCUPsHY+qXhVLo8Q2sEi6+LPCpx539EveTT1phzy379pRPztX8Sge1QPqA5ungst1
uh8pr+aRuCmf03odPrz38SU+ylt1ScTJDm5Sla1xy/BnyltaigsbV7WHjuokN1Z4C4snoH9LH4oN
z++uXIZz21ebso++5Df7xnTw6N3LFws46AmJC5NuW6n605E3HT5LnhsYbLIpZrLr2Ozl9KVl7fyE
SJxP7xvFw9y5SIfOahd99Wx6cI5ptxTBVbvUjNnzl+5Ww5SkuPAl/L6HeiegFc789l2s6rg9aU7F
/zRBykR3NejZ3mIfl8rNZ+RgDY7bXWr5qzzk9kddlj/ErThVp5yUAR9kDuvbs/Lsn2pPxLp3KVUM
15/atpMGf0H2xnuBpnReogzMfH8en5JLGWhHz15KZ3KOSbtVd8jgoWbOSFZeRD/pj/rlI8wfGDS9
pz/RB+6qPF2HUXEhXXGVGZv0kl/KIscXWs69XXFOr9OOpE85jtSJDKOAQdrWBD3b47gj/wuHQBqt
R26pA1sX4hi8p5UbO3lo7y3HYyTb4yV0kqeo8ZBEzlkFYbDP+eN9NSy5e+18GeohPmXilevgZmqo
QjsremtanrBQscumZXCI0Yi2KoqDWG0FItUp0Gtg5aE5OpY9Y1sO2SoUOfCigaiLUIc0JMUb2cip
0AiGD3pp2zhk0+tDcaCDS6Ed6cOczSK3XrFml/yMIpxS6DkZ15dfRmKRCtIZLGy0dJ2hE1mMSXiq
GVnN8oZ8eXgAm1EuVZwEDsBqmwVxOYK0irR8bqdttRS99ZMlHqAUm4wbZvFao5RurMsPEYas+J2i
Q02BJRBqgGtzQtFDCzbQtNyIo1gVGaGHTCjk3YVN0gVKtUb3Btfa9LcoIrp1EOn9ElzGqkstea9K
KaJZAUPXq2jeTdQRaKQGl1CoY6Cbys4UurxM1MotsfuKRNFmwDftRaeDmoimDck4DSIKOv8B1vEs
F3j7QvazAH63okAiJo31i9L2hsDOX3WDhRJJl6C6UixYnY3Vy8LPLFtbR46vjaeUC+jEnnxuNVSk
uvaUceO4LLVPXS8fdTTuvt+fo6jfOVXF6rbDIRdvHd4aik2MykoY/U4sZiAVU9MFkxprbxj+TleG
VcTixYVqPhGQMEirROfOEpVltxpqcDowvPtNimI2rFfy+GNqSTprYIeVxnBGA9SvhKesfauCEJWP
Vz2k4gi1dN5HYEsrSdz6qictqAtyIopuhv+rkyJlYzf1Fub5lISDSvWv2tC/k2Cl/p0WyTYVejxD
UTU8ahNk+vsTLLpf/du/KP890kEtwP6DuwLUF00DEDHGfuBwZvKb+ma/jc/E6/YQ/mPlXd13MmYo
P3oNdwg+2/qjqV+Trjm9pJTL//UjI57yPzeetmnJuiLzBdG/+eeHRvIA/vIswjERslZK1B92w6AX
FNufZR8apWP9FWf7FXNM7MAXJwB1VH9xRj6HZ34OUUtHuJyOzqnDJl1psqu9hahx07u4Vsc+amE8
AiLAGXbnFE7CzmVkl6Mo38iX8EnZGXan4ll8Dk9p1i6dW/FEwriT47Xz7bzVG9e6jW/a2/T79Z0j
Vr9IN+g6LSRQGI974GdIS66qdo+v4pqf413eD2eWxvoukc1JEm7AXRA5Gh6mxRtoRQyK/KWO/OLi
1ZTeu2Cv4fDG5MIcNZxJJBEaxTvUo4ZP7MrwVBa1d56LJ2+cqFkLpQGtpZwB5K605gt36qJl88Rn
vkIih4ijKWl2o2f6TFPElOqbuI9P1dmILt45JWK67BztWCFMXYBWOAiccnzUwAxdLGLpTDbxGYYg
7OI7gQyv8lN5dndLkBycl7R2VsALCtybj20jZbdy6kj8vXXwbs6lD6uNrJULGLlP5VnTEurbaRJQ
PwTtDUQ0NqX0O1SnND8aTdBI2Q0NgcYovUSX/KHTLP3Xl5YxkdGZNvpZuvn1b//yx0gDOjlLEUtT
LMYkf0NOhwHDokz1tTU79a1qKuFSmWmv8av9QjL/UYS/a8Vc5vIzHrVVvynze/9W6/ROaWx+hVMT
pb9lvH7FWbMjTFPfAx+V/JNfsK75Vd+nnEvc5kByWjQ26Yf81X1VX2W/HSXye78R2G+ihUI7VJfl
irXXa9jjDZWG9T95mtMH5G+eJuMhxTQs1bb5DP3N+EOtM6mUIYyv0VqTm6WiCLeWCQZbQtdthpb6
okOuV12sV0yt3b6qxlno6VftfNQ3zHsf/Zf5LrG2vATysVXIVOmBZ3qYPbNZa5tnqH+LttkMF+PW
vwUFjMuhZ4Tq1xtTZQYADGzlnaJja71h9ALoupAu4Gev5VFvupO6L7diashkMj+1JPn8r5+7+ufM
2T/eYtCGhmPaiu3YuvM351rTOVWmpL6+BgC6UiOdGoeWPGrLd8tcscK9qzBBcJF3JCkPNnJHBkS7
nPjAJXOUeX6pHyUFUfSA1XTO/skb8/fmUjww2eBNUVSD//75ZOMw0lpCePR10lY//I/baOl72MvL
ik6v/Kh/wlOrB+xnKDUeo2r8k+vf/juHvjP909AYDGaHf3uy8pybmk24vjYjTE6x76xj1kPm4qs+
1TeN4Yz3rqbX3oR7nrryIbuIS/EIbjrVj/HVJNkBkTU9XvwYWACQWXMobygO18Uje2Aw6l2xrk/l
raEJ7F/wZlmKqXvjfzN3XsuRI2mWfpV5AYxBA34zFxGB0Ipa3MCYyUxo5Q799Puhemy7q6an2/Zu
zdpoyWpmkkQgHL845zs/ml8AZ2fzS/UXC3r+fEzyneleB0ZBy78GV4+RdMMjzv/ILf3bpyud9ooO
1aJTzV9iula1tK/EkvpLOyvoa/OlwR3odPul5Y0/ySxZmmDv7l7ta0FnHNIh60ur/K/vr39yCW0d
PAFvLJ24B2a0f34Jw3gcGi8Jrb18d/wvo8LQAYoIH/TSGId0yICBoebQM893+yJxCTBIqDADo+tg
91139ppRPjmjSU2pKS3alDMs4Ln5eXa1MECGaE9ybVwtaAnkkLtPyxkjv/oJfBmaepmvch+RceBV
J6/QvvoesGllsz0eDW0dPWQX5tqPFiFi0pgOJramtTElj0aWPWHIDvoX+Uv7iIAb0WlPdNz5Gt3s
SA+e3ZJbujTlHgA7enSoUjUdO1pQgAwc1vGnSz8/0deXD+bb9Mbr8mLdWYhxIzz/62v8xzH85/PL
Rp3jCJ/5Opf5r28TzWChD/fc2k+F2HUlbIPnztSOjJSQGcRIf3CrMze2b3W4M8eCfVL8uyauceny
X0lKnDb+y3TsKWDlJxx0rFowXNAvga+qn6bfhYcMdMI7Wx+IpI03+E++IiJ+wY1iQtBNKAr2efST
Te4bQeZMv5RmUKCPzW9n+sStnx/kjLqrsdtjPLNdirD/IwZD+b2aWI66gBrWbmI91JN8csd38xDu
8/x3U2QnOFOHKjkTYsFJ2plMhp1LhtOwKdNPz1m5Ps7iAudsNPYn6aaHRrTrf3Ntl7P/z9fW4VzU
MXXoDs8IYzk//6HuC61YLwfyJva52+UbiTc61JMnBtlP1avpJ7eqch6qL/Guv/bPWd4cM17gcAJA
0bsb3wrf677ZRK7YN2F/pCmrN6LUP1JGG2IZcTDqKJaZBz8B7MY3PLm7mpFI9kMu85H6JxzMdWJ6
QfZaMF7EE/puvtbK/NHkB+vcRIKM7vYhZpi1eHKy9FnHqLsybeOjstRj7Az4QzOwHG4KPYjFGDNu
qhsLLB/Jny/NMyodh+ebRBL+aLmIRhfcWQ8stkSSRvwvrkILoxqq/X99VQ3xP2tWh5gINNvCMg1+
oL+c7H5FhGvJang/38yH4lXvimSTAT+Ik/Lr0iamDR4RVy7Dvmf9cXro37vsaKZ7+6F6HYfq1m9M
JHA8rClSPScItWGFz2cLuMaAq7Y23Fas51v/Pr/71VVDrcBC475Uq3Winh2Psxmjhf1t+/1vOZQH
3+j3w9GBW20ZK17Xgk5xhD+3ihAQNuRsyMB5ykb/bn9GZG8tgx3U1cG4jHr8ZeiTrrrbUqotB6t6
sx8TpkM6U6LxDszH/M7PJMy+Gj+NTmxTUVxUUDgGkvzX9Ll7HVP4Bb1oP5uVvhZd8puhNUGbqnqf
O8l6edpxS3m/TbhfIGsPjNa6R6/+jh+ze5PMn33hE/ewMn7HxXgX1c/yd2Xm39WZjgDtfXap7ZpU
SRYFebsMeshxlMWSECZX9qHcx/aE8ML/KhZ7HL8wU+OnCAFwmAFr9OYQyp+7w2xChrUFQREHFZDS
kFFMvZAI02XKYm15v0OLRuXp9Z9qvodPqpQo98NonzULI+HUNSBex2ULVMh7Do4AvCwAl/RO4C7N
bGcxACAUY10wM1ou4/Q2vBEMvPfipwytE/8t/5zexEf8ovb1sdhmm/ZF52vUG6mczKYAN7xjY3vJ
X/xH625eK2ZY//qOtf5nKcxyz3KFjefY8CmW/nwOZMXgMrVt2HMP8g1F9VOoHnsMuBksDozrMxR4
FJMzEX7r+ke/+tXNMI4WjqVXFM/4EGyQ4ct0yVzmTIqBU77Tug8MUawITtpZC0nAC+Qyofp3resf
R9SfjzCAkaZr+hbbSdfy/9IfGrVA3ze7+h6Cwlk+N4/OWTE3UsyPGlYrtXMYOhlEE3yW4Ts2tH9T
ApjLpfkf39+2bMIhwSqY5l++fzwkmoSwqSP+ZExDvVz9cj9Q9yzsCetH9Sv7RR5mEHLS8NyxTgUD
sfwpegClpBiTFQ/5rWZsphif2RZDBcP4Ckfx4VWi/zfH0j//ST3PNy2yqQyh/+UnNQYtBPc5Gnvo
Ca/Zl5UVPzomlOPdedKN57h+nn8Ovy0CSi62e5oczAVzuSqtD1cFevhoAAmDfUgwKtNLjylm88bp
df3XN6Lp/LOr6dtU7pyfrJr/0qwQ4MxLRPjHHnJ74N3iZ5epqvk7/R4s7VhicN47emGv9EDTKbUG
rug24koBOsOhskqwzhd3yV7uKa1w28Xw/xLx9q9/xn/6ZvF8z/Ps5TLyGP7zm4W88ZGA2MTAXxVu
xXv8oR6RgK1szE/jCyXvbalkxzceQQxUKwarOSvWzEMYVIxfpRMf8tq9IVVTawJhARJdKugVJuCm
rjuL7IdXJ6dMxr//+KkXVcTfN/h/2+j/rKglkihu//Lpfz1XBf/7s3TiDw3A//0b//W/6i34Pn//
qt2v6vpV/FJ//af+pNH4/0SUQV/DTfa/izKeOf3z/7h+fXd/Emb87a/9tzBD/0/LsSzeOWIplxYp
xX9nwHnuf5oGpb+L+cjnab9INspKtjFTM+s/baELXdct4dJ6O9wm/y3NQM3hOSZ/C7Cg53BsuP8v
0gxjed/+/QTybI8qwxd8cPh2dHNLNfIPRZxsLL9zadMIaqrv1eBdO9JoEZbel3W67WiBbaLFL9qr
B5yojrUlkJ4da8Mc2HGJ5xrJyKh3/3AN73/77v9Rdti4krJlRkiZs7wN/vHH8umMqIAI4POXA8dd
sr//4ceChKanJG7ngTInpFHOgkdKmRXJ0fjp+j5CQuU90J4/NG4a9ITqriafsRYMJBxyGjg0vwy/
Gyf1sf5DDgizYzMb072J8nJnC2A1cdYd7SktDn7xbaQ6gGy79c6qxrRLBGl+KJPybqaKsbYWPfd9
+IHunu/k4BDVBoQarmVOAeSSH5aFYxYrqh2oJUsOeYFU4oL5gsl/D7ybhWyRqfBKOshqNCz3TotV
nt3UYJ85i72dD0VgF9q0aTdo0gS8foZDYT4kF1W2H5LYvh0JD/2azOJHvaYWaQfoqoQUo8FoekUE
3TQi4VZsWE0W4EJL5kcPC8ElbbSbUMfFB1rgZhS9SNYZqL1VG48/auJ3Nrlr5FtBKQwiV63somth
6obTNZOvmR5XyA8j71mJGWB2OSzCCn55V0LRG+DTJyFqR0uXd0Jxl6x37M3wnwGMH5mFV/6CQYhJ
WiiPfqV/1pM4EQjdwXzFoScdciTaGSmIlytMfzIoYkZbaYffi4xAskbKvfLM1z5neOYDDt8M9nOk
aB10jJITaWLHhhza0D77tl+Q9+Bp0FS+SNQxdtgTjzlqj9RiYDbo3iqxsk/dLNx7jdpEc38ZCZ2g
7dufobssSLUSwWDsh0c3exTdt63Ms0r8H6OJi0t21Mpt113aDG5M14FBrKgOshx+SlqBAemc7G4Y
GTQVkaxgv42og45zhTdex8i5ElCSDP6ZUePKV4S8j3WkXRKbAJm8ld+z9KYX3xtEQF5SmWQvFemG
ipf4s/LCcUNUK4vYHGWMN4/pU9RUH/ZUV1/WSP6zx5qhEw85L+g2H/R853n9q+6l3pVt9ILtTjJI
wEAyFHzIHWaNpQots5UVi2aXLmyuNNJxGFAJx5Wh3epSvNSem+5aA4dW2dA1wGBvtknJTsK2xjvA
XnF0agcswtCfOmIYToBjoDeXptrZoO12rcp/aN2dXyA6Ic8Gvox6sVOdHYw9qqGGpmE3ghjJzbC5
+GkUbv64oYAcJgF2MyvJj7K05QOZbunWVmQQD4OhneAMPzZhtm8aYbPaNVGh0qCPmfrb/8XBqnZN
TxFvcBAdYrf4SOMmKA3r2KHXZ44Sg7sDhpfM41WL2CjPdvxKZxOu9FGAa3FJyB0HT54YIQxouYZk
OwKVuCaDCnepHv0iqiC9eB06mdFqjvg31Nrq2IETXqNoOLTh6LlE2vm/RdyHwdxA/mpKjwFDdxHS
x0aM9oOr7fETavK9yJJ2683WSxlzOrjJJA96TiJrnLjjduJORLsbjGGTPjUWtAyjZ9OZxt3D3Dfq
wZYZqHorffONuHyJSTxHI+XgXyqio8WCbz8mtKattkQFpu4BJMb06ZEW1gt1iKNeBehHrV1eklI9
1YLewK221gRJU1MhKuCjW8wCJQSQA6FBeWjG/LcfZ+yKw3cBI+/kgW3CqXEqxU80GP66nWApIBEn
6BiFPeVSf0+y+S1f/H6wI8sdoC3iwC25dZrMBq87v8025vU8sm+J5F2kEjzake2XcCSUv9FptCeJ
GWH0jHPS2vJgdS7ah8jCYzkHtoyxN5N8u2uTIoIyFl2xwhugZtxkbXYalbpVH8fBhD2lP9XtIA/R
gF3OIUTKn26V7hC7XNUzMn9gJBjCz5N+6asKYUXBWzTuDZIMPD6kSHfNeIlTKOqXJnqwpAHj2bwP
DosPX6+rewZ8Vc8fDYOvBkcOHNvRPzLqZ+j3FZ2YUzmXuEOeELFUkTNhYeNi42BJbLldtkUEA66h
yeRatqFc14RsbJvXdOj6rZuMr04LjHhQ6En+eOipELow3dFmYJR18OD5r4gFH9cwqVTAhNUAe1Nt
YA3DI3IwYrbGg2a/prNxGCPAlg3OjTXhTz8sFW9dRycDpBFr32hwROkNsZfqqxJouFSfDLtoAEo1
iZtF8uR2bDnx4xnNWex777bpvsJHxbI5Bu3s9IGlIzsmj+auVP3LxWn5YdUQMIxsG0Y4EIVPgHXc
YaIAMW6viJfZuRHzMoeU4nVtArwsWp81guuyhWazWwp0OGHHcoCbF3UAYWHHDnfIqvZsESTgs84k
y9O+pzbON4BtHnUYi7seDqXyvbPrxJg79eWPLQ/MVremU1P6w6UGzYartNU2FplpBMs70Ka6Jhq2
MlKwZYukP/dhtdcdANOe82zH4c8hi62Dk8cMgdvmc+rVuBtdW+4k74FB6PXZ4VKcCXrX6hMeGHnC
mgIQ6I8Py6duWDWnLUJ2oK1tN+NGLzhag6qW+P6lVZ7wDVWnsgqrdarz3rAJYuMy56l/9HMvWXYN
P6khFPjoJF+rgYl12/AowjmCY49gw2sddt0pcf3vFooBUO6p3SbVR5O+FmZ+pvBykG4NX4Iwu1NM
BtdaBzdwmrgVoIy+6B1o/8QnWqlBKjRmVXiMyGUPNBUjDC3t8dCPDnL4xBzPafQFTMw9zFVPI+pH
9e6PoMmit4ljmLtzb4hfYda99N4YnULHjbCW8afI5U9//xQy2rwyew2S53J9pgw78GwlFpMAVhXc
o+dx+cDvN2+i/rNuCGmZuF+uIR1L4PTMQ3K3sU96DIvcIDsdJwCpkZ0DeV54PdI5XOpxzezGAjo5
jijw9Bbwblt5AJBYct1Hwh6yqtxbwCsf7S591UigO2pGhqTW2EI2tI8jMd6rLFbG3XV7qN4ROYfk
T1BdoJxNlDpAX4gvbIORGzmtvaG/jDQzvNTAki5hMVxmp8tO7uIETibgFaURH3ypXwV16yXrPOPS
Wh34kpYZU9QzcJST096VkxAV0fCgLlTg59zdU1c9mwhni0I1l6EgnK3VcT05ZUx6xfiC1KXeD8rA
HkW0FGEKvR/BRyLLQsPINg8g7OWw7SPSMKbiYUBJeSscuwcZCLREl+8q91rYasAuVMIXuzL6LhTZ
qHhahlXNObJxsB7iPZvX4FpYivOucxQVp+tE1col9oiQ3kKh0R6e0r6dTrYQRHgleRUko0CXYpz8
vgkpu0HGTIi3OJ+CprUf4L4UFy4/ym9612CW4tPX5vRgxAhFWxyhgDBXUFgYY4oQkwhpVuMMG3ss
knYjYrfZ8KwlkmPsyTaYww20tFXXa+NVYSNfOTHFdiqiMchFGR47S9tpHvO32csisvBeOL4PvYBL
5nqoH3UF6tj0JF4q7ztatBFFCRZtbg72AndISyf/5NajvKxhuSnmyoAJAx0bVNUP2dOYyX21KE+s
fvavTmZ8zzHXLOYx/NgjBwXU/upk+kPvN+Yt1/wDDxGevZPz2taDvvFbLd+EaYzsR+83DCj1nV5n
B6kaHtUD+i52GquB/0yHkOir2gDVVBKNcJ2NFTRBMpy0MxxwUshI2hH4rlGX4yFcZ5KQUbPYlNln
ZlInDvZRjot+GieO254kdi1iZPdSvlclKJZkpO0XrjgOA2NmG1bNntv/UNjRtMvjckGd+h7RTIQt
LrTWgVBtWY2gsyqfaBdjmvZlmRxcX9FrzH1y7DoecTG3zEiV9tJj+dwNPvUugWmYuCtb+7QASaCm
MHk3vSozBpNQgNmhKA7Ioil+dgn428I8WvykT2w3HAIKjWibF6r+NNAJNzBVTm6NM2nufVymZvhF
BCO5OxGL4q4DEmfHJcnjxn5smhBOlm+Qkxy133p9VdhdMLPili/GwkUjPos7LBiiITQydGLXtwm2
AYE5GyicGhPJozNiGiK9I73oSoY7QS7havAcKIkJ0JnWZ8OfEEg7CY/88wEhFViJh8IHVxdGR5Pm
bdUih99AIyOYd8nrgnf54KTmtexMyBnLZx7N54OJO69hwnZPmt94pforh3wUz+0m9RU4BlA1a3xP
GlWMmZxj8DpiTK2jM/go3FDvH/zIO4QUq9da2OoikZf2ndh0xFduYAxn17zrCS+mIs06vtopiYbJ
qXY9v9UZMHHOl1ryTht8453abvqk/D3MSbyK0iHmuATIrEH+KPE06byn5jmM1lxB9SBbScXg2MYq
Eu/IlFEzeOKFqVkUGK5Wc5xhQDaI66EMN/xg9OFxIDrzznoThhteV+LOkejcJs361gycfWlO/BZv
Se51h7wRW2cPZNwsqysCWVMVZqMXKF0zjzNUX7JlYYAQoH30NIQv7Mm0VdZ1jPrQ0B9ZQITH7GjY
6dJY++GtdLGFOvHkoQ9O1EttHc1M3yW9+TDFE3BeLAAm6rSN3fEINLNGnnSTmGuw0cOzibfdsr/a
SpKG53lBNSeSfGj8hL00IOJy5HQ1EB7LGd76uUs3C63pzuEyYN00n3hKu+9kJ/mFPnx0VIn7MrEm
7tLGxDrBprTQdROXMqPeGvz1UNXMYFru9rAUxyQ2qFObg0pyVjEkcQd2Ah28YpSAMhiwBq8RhGLw
avXonmqgfdTLl3IwNx7jJYRhdB7kPBYnNIALmwv+/N1QmXUvyEM8kElCNYrD2aqZIlLPbmdm/Q/M
ScN1x9K8KoCLp0bCE8GujwCLiAxBfhpMZey+T+ElCoX/MZouPTUhoNt6CcUxEsM+SKMZ1yIz5w3u
tHZvaP5xSPPmzhgFWugwGoEiUTvtfG/jeShGGw2Z+ZDMRwTpK2ZC3qG3lNoZxBKvJot+Kx1pE5KI
dhNANGyHLhEQ9Tlw0E3LfK8mWmFRjg/ECsj9nEN7kgWxH/B0js7kIRN0dPfYDl+EDhFmImAoiqYi
hMsrEJ1n8lhL51eDBBPDEROlXp4dXL2rUXdII3F6g4d2Y98tkUd7XhXYnKO7gxNqrCHGvybk7e5a
r/vBk3K+6xrFfwWNspb5jyLX1MHMUWWo0f8KBZCchRPX9ZmzZcY73fSqhLTjGdCb64829vA0ZEWy
B+WHgrFhhzziH9zMhv9i2lF1ANJY3xzcyrcQx/omhYGJ6qHcI+5vgUkm+gbLEhOhpnav0xiK1cBj
4jFPyVOszci5YxTBqwBWtex76+yXTJs4VDIeHLq2iyuFy3DqD5Ez9Z/oajZJR+RayOhjNWSDtZoi
1ax90Bx9NvO00tGKu5WKyWuhq8mQKioYjFfwMo/w7ctnRnb1qbcHuoiF4FDmrxXq+qV1Kk7XOC6b
Z7eC0jfVQ1CMtQfWhVRcCWzatykIRkOY98Lgd2Ch8ZH4CSFU+rArYQ7wsNLqNLqn2nCGY2PuM3Ys
m9jTMW/0dJh4Dq0vp8DgEsXwgChrhF0NL7AmfjQAMMBSVNshc7I1WZ3hpme2sB0j/I+icgisiN1p
WDm1ezDG2T4wH/nhTaA1QAA/DKHmrUotcLqi2duC4jmVk38lLogRj9+9zQ1SobF4lxX7fCvpf+IX
J6WOnune9P60aXybSGRNRmuehtFH2WU/m1DvnutWvdsg112Ko3crAgZgkxWH9D35UTegQPPeiq5h
qfvbPBv764iuBq+YCLy+kfiLuJOT+quT5vigMuBio2jWCc3WXmTiQaa1z1Xl7u0wsxewa/2xIey0
JrrYEoO89pwtD4mubcxZrzcw9aKDqap8O6IsvaULryv3PoFS4hFP2vkURqwvWERvKrfJt+AIAJRK
cjPMlmVoQ/rTbsr3ViPDR6FfmW1Plw4dg1e38lg2zpNvo98rNCFWSVauPKsdnmfTe51U7WCo7dKL
K0Y8RmQLerNXbgk0Glfa1P0ax2m6z0V/EYk4IL6zrvNYr3MtLM+JmmwAC/NPPWunx84J9GQVl5X2
yqwMGqvLiNOX6pdh53Jdxqo/OMWYbLAse2i1CrSbWfqzcFVPGdSDbPeQq/po5LUkZW1lxtwM+SSA
C1jetY0uqXTVYxPHp6KjIzL9qtknHqBgo2CTkyTsihHKqgdyyRHGodFrksQ+Ji499xvcgP2UOzCV
vYpIKVwnK8M4dOTZ+VZ9DRsg/SUPOd7STXdEpI3But7rjTvcpuVDOXfdNmPcQ/sRCIaGm5Do5kPu
ti95a3/LTofNzF+3cx9Bd6Rr+7RLeY7bvzXB8x74QH2oSaICi/cteXNuekcdl6W1SfKm36/CmoU7
Icr5JrdwtNfuqrE4CKX3XAl0iqS+uX2FzONVQ6R3gqEagIuZwIKEP9i+mdu5wCUfuL4EgDOVBz3l
EHRjUAZ5ikBTZ/ZYaXgFbJpWSDvrKjN4UoYoahk8WjBSCMx5dVN0ObNpUwoimldTmjAFpegGwGXX
fb7G2cQWtFSBMXWfo20SuV7WX2q8Oeh4ACV5PTEN2Ctbhy2/UOCykN4ItR/rhQ2X3YXD5DaqrJb5
4mYY/TdtEIuPiiyKqmhBiSJcVk4tg8E81FVH/aetQ1f/mgv9ZHr211TZu6QRFbWEuOiWfkVbTGiX
zPl9aAMOaRY6a2+sm6B1tHPY+78pW6YVCBUWQTJIVb+rLBa45sJPgtCaNa+O++YwNwSwxiw/sa1u
Y6QJjkVpfIGWIIPds05DCDAOypt29ptqKxsYvoQSM0vz4AuOeoasKGLuA9bx0jaYlyJebwAo9poZ
XRaYWsS/hwKhKXmFIZPQUGZfbB7Rik8jTF/DrPYt9+6jbjTbFC+NXX9K7p31XMzjhjSAwPJK55RH
w66RVXk1NGaWPlcpdqrXAXCWMxr3wsl7vALryGciFhaetg+U8s+sSNZ9cnNhIK0SRYieR75Aam+E
yBo4jJs0N/eW3tGlMJINOo9+ICIja0WaGmufOMJZ4l3jcAqssCMyEhJ4VWNU1AxQQrlzM8nRMed4
T0oGQbmYBVa9Rea4n43wdniyoeElDtcPkXGgQ6e5r9cEv0cBJ/8FTHC4rapuE/qQNQoFyACeqnfk
yfPKgAUv2UiU3eRCDiODovOZeJcqxiDgKwAZ+MPwt2rrdv50/dEPfLEbrB9sKYiY2klj/pZltw2H
6XeT+nvHTC12G0V++uMDeCqdxMBqzdRDA0TIVNkS7BUcRAiOdA78hpu+TOKjGMAUQZhjcG3Y16Zq
37Mi+iYR2adcNtZWorWYFvojmCl5Zub5RNwPolzj3Z3GLfUEqLii9m5Gov8AEToTF4MRAsz5w/KH
lGDgD2niAMyHbe3N/sb3xK9EFubWtSLyjVTDuEIg0cDZjECT8Aic2i1UHFK/tBEjSh/3HmloJErS
l2wMo18SXqLmxSoctIgLU9np64M1y8/cplHIjEGtYS7oK6Mo3UsESoNXo9yK3jOPok1h9yBpHjcJ
eWU4O9oJfgrnP0NmRgEELhyLfLoMTRSdasVWnyledPrj07bGo0QaL9E2J9cfBJV5Xe+FWxYBqspL
C4Z8DepEkG2+gZ5gHyfwxnkJQnKUTRZUICKf9buw54Q4kTq51Lx+nKNJ9tsUcYUGmHjc0ZKXRoxR
EBnGeBiS8kEfdPWUEKW8rl/L2dC/CVRKbWhD1dwNx5kF7yYCZ7834sVhM/jzuQrnPaFiuCV+DZ1V
X8a03ceFEGuer85mQKWykWk5rcfY83CRj/tEH+wLEJWVponsCoF1SJQk2pZ+NByXsypB7TDxylx9
wmhJhAu1oMy8dQyn7FknzxpKIEDCltAsD9g9yDwOToLZlziOCPNW6u51H0Q3PXV1rLuYtPSi0c6F
wzGUZ+7Zh5tys5IZ9AbO7xfmlySpBOXEn02XNwhvo1vPeDBmULOqeTtpqdkerMwi1swqeeWZXmmT
oW9gZdDLxiwkoNjuaUer59aGsTn2GaQWe06fW3c4u6Vrfgxm+977pP7FqUp2bo7Mq7dT0JMy08ky
hWqhGyS+RSSObgWF6UYW+irPK+ss53HrJRw0fOmj3o3zXcX9t5fM2uW9aiGEAAu+mpDS153kX+BZ
bz/7JiVdHDcrF2TRmkjN56wo3h1DH4K5yCuETJOxTbwOE2dNJe6VxckcsdGRZARrz/ZvUS7nlYv9
hWuXls1O52BfLRJSA7jLshnkUWnB96ODeRADaZ6EfUCGq1ryl2ZjuGdx95SkTkVrrevMa/Rzq4GV
sh3HekhNb9piGCOzLEz2oV5gQTIcipDafu+TDD9b0j/lyktfGqNhfFqydBPLPjxFWpWG6kcM1ZV5
T38xDcbJkDIJgRXjBBDXHze1PmPHnCww27jK1jEm8NVc2w1pvYV5S+30CwivfetUG18lHhCozCTE
hP7NbE3vgpFJr0G4RZV277KsOwyCvBq7ZbkWwchaE+vqH9ALrO1oePRnOW2NONeYoZMlz0h5m5M0
e/BQvzLlG/qHLPchEWM+c8ZRvCR4jckozNkkEValHKu/QMm5YD5hYFPy5BHL24TBxbju2rTHGBbb
p9pP2Top/RlKKDVMEWjENZxCZSmBL1pq2zzteM5CXLq16pMjCA9abWKs7l37oBWkrxS5t5tkVh51
kkMuTd5WQUlIDblFwjgVGjnS2vIDM3EFh2/RL8c5Zku96Yd1S7et8PHOemTzeqoMtql/z/XcWNVT
61/GmDCAWqp6z0ZOO/q6xLEXqzezNcxfDDypHQmjE7WOxaIoQGNNnb2RlolVKRPfqkLNSrRptPHq
sLlFNV5c0qIIqZuGq9vM/hnZ0nq0s/6NCBQCeCdGu5FeM+l00FrncD1tYGHHsMk/euIuoDfIHXQv
cEEjeyTsBKTZVFb0xjKF2sciGc5MkrOvhSsy6dWjEgxCAljpKRx6yPazlmenkaqwSfrpLE17gogq
5V5GHsmIsXMs+sY50v3sqtkLjzWI242azXA9T18s1RkHWtW0Y3JDk6NPxNVNyYq9HlXnkD7ZktyQ
wuEWmzBNUtJaqAjlVtmzERgJKsyKYJ0Ptu8jpJm+v4WKKBMm8S/k0pFS6cc7o08+KPzrHSEgkEr1
tAzasr94kZ49TvYlZSo8GzdYpq+h0ZAkuUwH4hkhbaYDjWpZRVlV6GzqTA6nLhypIuPwNLL2roVJ
Iks/ljenYpkBAHZNJpv9UqfVrhC6RrjNwGVS48kSrAcKFgl5P8iTk0fRe1egKa5r6yWNSutK8h9S
gMaL3pF0np3OZbBVkGoj25Tz2PaMU2Wn26idUzZr9UH08xjMNfV9M8CUnb3GIcZPbLsx5ZCa0PQX
E6nOQ8qrb+cdQcgzWgBD5XeMAPItz99kOR/JcOgfTaq8jPLvmIVEpzslTwMZMs5yyOLZp3leBGEi
qn08kw2JsTO/1xZDTaF1JJeo4poSjYLpxETrEUZXq61fGYbVD7YOLHGiHzwWAJWkZlGbMz96rOCF
rc2otXd2FDlbwxKPA7/VvtAhEhQZqMtlIYo4HPSENlASMZ96Du02YiXn3XhoQ+/rC/XmacltJlhq
wP4eTT87s+6eYYYKv0lemrnNoQonTM4GiHfIIvUIb1+V5kHfzNopJtKyZn1D8JeOs6/ee5Hd3/sy
25oODlXpR3KbULY5JmhzZXnw0mcmdKVN3SqXFroiMMggeU7Po80gdR6fta8HEYbMWJ7I5Dz689hA
NrBZR8ZwQOwi342qMI6CZdxKFRFBF95MppLxZhIPug9Drdr0HTqhEgDGyoPGv6KYY2XqVBWbtae+
BvyRxs9VEhVB5vJICVGV7G0mTys31bULvz/cwSxEwGwN4cV8i/o4PoMIuVbo+1bd2DpbZVU0rnqE
XVRlEJsL63GqU+KxLQwBFTcO1GD3g5REDdILGLrCw4Wl3AwKVI0/1mp9gN299wgC3FApIFrHj244
bvHFV+2C9dyWmS4PAxolSPg51m3DPIxGs0JX8H/YO5PtyIEsuf6L9qgDuGNcaBPzSAbHZHKDQ+YA
wDHDAcfw9X2jVIvqPpL6aK8NNzmQjEAA/uyZXXMffHR/ekeZ46C/fg6UmhyJagO2rX3qMawA4irb
3Ku/lV4fbpZez3Qd1dlD1y3z9r8xld0tY//JUuYJQjasdiRGPMd1cdv9u6UM3kM/FJnbb0VcfEoO
GIW08B3U1SWa5AN+r5fWaT5GPO8VKPU5dZ+W2fpqClpgbG7pF8MUYUfm2RnYsHAoWo1N+h0u7sEF
Yn13fFAYwbxclX8Z7XB2dO3q//4b/GezcOCilES+bYduxNGD6NB/yVvksRYg4K1+yyfzZrEljGO/
P2V5x/g3v9O7+TR5Ov9vvHiOE/1vXrdI3H14Nt/Xi/6LFW/WixHjQrq00vG7W+GZcSYTrkUtDRA+
X++9cfhppZrwUYoAmAukhzoUyZuFTa1EevDNtcvEjcqN6oOejlfk9hWxc383WRgBjHUtxwSiQ77c
cMyHNIqN/dacR2F81v84dwamEvx0Cf4PvDcM+Q67EooUgZCqu5NBGWvesS4sNOyIMQvkxoQ4/ABK
WWsU1l+A85NVm4XXuMXVpNwDvVwnvA64wXi2p/VWSnPTmAtr5wtHzGmyq3SVyuql9ICiVKTvJbwb
ho2i3NuWXA1leYic4FWo7K8ek9/u5D2oLq/hE335qr5lnXfLY/PkefWbMOKPa/mPjfZfdbK8e6VF
QL08qpbv0UbW6zLHZ8qVDz3kCciuilJVuae//pBO8a2ZKnRR9ZY8jdWI0a57Scvq5he4vMb8c2af
FCl/x1rzKRgseTQ0IzV54e4Xu203zUTlapj74hBlctilbgXUbYLBmA3Z/JHRXJay8VlDT632EjvV
FivNXVMIqZpVlrXFTR2eq3xrWZiS/nkl/38/8X8DeXN8h5CEa/MR+j97itdp+oU/TydMzP/uKv63
f/wvZ7H7j/tdgOwn+eMQIzAm2vGP7v/n/wjtfwjPi7DN3qPvjnf/k385i4X7D8fGdkzgkJ7zwHf4
Wf7lLHaCf3CTie6QNpzp3JXl/4uzWATyfkf99zuuH3rY3JFKQhFJvuH9hvZvJl7aoknfKTPtpsFD
t/NQK0AbYDVOKSQ2Q/3Rzp3czOR9junNwQrxCBKVKzUwydkS3bOjDLtirtI3LxqeunSEvCtSeeMJ
uAbY0TwM43iqcDg+jrmDLwi9pxEY/5RgCs3Hv+y1wVp5C2f0ACA+9V3fBZ0o58wFvKILcZv8cCsp
Friw2uCUCZAi9tQ7z9+D5X/hbw03yaBJ89xSSz202cDqzbLXMdrL2v47eyirXhC+dXHIA6zR3Sqg
NnMPyomFiU/D+8IbXc4Jm+V1UvtPgYdTqa3bBXKR/Ekgq87Sz2GKL23h/kD7L/Y4aVNafq4+2I5V
PiNUsYKsV/VdFZbTZhRZBx/TXEKnfwcFtuswNa50fhQz5AKvqrhrRmIreo8HFRpg03Svppj/UOaB
ghKBnkz7N4d+0oMuaCtK4n02Nm8BjJFGs6gni4p1wGCgNmTdMtXTWaxlBMs6/yoUkZiUOiGwU+Ls
XbqYY6326ap1JFVoEywtVdV/GYjEvmPyqtI/ImCBaRB+1l4iuUsZXklvsF5Q9l9jKrHOJDPX+TzX
Fzv2U1IZOF8fawk1pPbZjWKfEbCf2BdH+6ljGZFIQeC6aaC71sE+kYECgua+1WzLVmwqA0gatYJ4
G62lx4U2zckqcD0qWyrG+9yXuyHCJlug4OUaulFKCyAZweizg0AFe/HLFmZZGR1W6wYC9rLciwr+
Aqe/STpMSlakNHfjvENTOKrew7aYZx+Di7hh6sLD4ECxTBRF8OwNDG9mZQU+q4qOQ8nqN6uPRRrZ
pwk9vHfi4uqSGeVdnm62RjXDWOUcQMZxNkmDuxXNfPP5eJVRznrY7uBXNenGK7P6OUiCW+5E8nQH
X/vlVsm2+dS84mBKG4gmTvylk6c2a1+nYkiOanj1baG+RY0bysORZrdfJond5y6hIVwqKdDdcSxx
pv9mDYWmmkrgavEy4dHooVYsfUlPTAJ9LCzIREuL0YbStzPD2hPDGBd5EqRPesF+3lRxvJJxwrF+
yZuTNWcEjO8BSfqGxz1e/U0a8VIbAUAiWuVBjAk/UltsyA1t4PU1V4eiKn7R8CZ2DofstT+GrN8Z
h8ak+zt0DLlhBG+Lc/Dd7hjEVOpkRNIwtY8UvAyHmqxfMseahXNP/h6b2ADo2Xcep7A4DE6y59JH
BCBBaJX6lcApzcr+SIzvzuPPxrPLBdqHWc738H8WeZc9xxDiuxTgLfjUDLA7qqWMAUgNQ0Bdoa5v
9sz3pzKp2i5Z80Ev3rDOooFkJa3NAczaT0/ABoxde5+zpuI72NOjiqOXqPpAgiDdl6pXqbS7CvxF
Hewg7s5CTNYq6S+aG0NQOzAI224PXvUL7vJ5wiQ8zqhbQYmlGiIQrVTMjODnVTbedWhgPr0V7JuI
kQNm4pqGDjppaHxaTXX3viiFhoL/s75OouAm2N8xv4lZpWZ8B9LbHZxMByeffbzl2sklLcAmZ27R
HIhHFzr2KJQYn8s5Lneady4KBjhiJ8lPt58i71eUquRxsIqzATj6HTDCo3fb59SdlgNIv7VkAcHS
IGD9gnX5WBfJc609cQ6nAejahqqt7qEJCAoHQfkAhzpYJ6rCSuTSkGgtrLeLbrzIAk7WqI+h7b2p
Pvo5N0Ks+9Q/BynB+AKZGNceRoH0t7wbOVLUOs4zNUsJZ9zWsbioQaNjRUWwWdJ94ZGNVaOBIU7b
xSrrbsqwSmSxGe5ihuUG2EY4iOeqYh1izG8x5dcWu1/+a0h6eyU0NQ9A02x5b0iXDw6rqM2I7Xst
VA8b485QzLlnncNmvIJDLs5UbPCbK1oHBmfRG9SocEUTIv04OLSqeSHincTv2gCAGmDY45qFmBD1
ydFNcFf5yZ17FP82/vJnnNhqzoiMyZ2qOdRTSKgFq9UMdtDAnVsbH2ITnUOr3vu9UEQUDRy8w2X8
26cjI1rxnjviGfcJ3SkjlGrKEfD5jN9uccfF45ZZDfMAGUbSBQ7F16uBQVEiwkPBD9+wcsstnmwe
BMOz1A3mdmfAUNkfRD5Mq4SC+7CPiB77udrlg/9atkV3isPpHFhttOHYnsESTJ4Qx+2Hucr7tXBp
bIRN7V4XwDZ2qLpDbDz2IF1+LhxMB5E3/QYPDo8ybNZNU7vvmOApGx2m5CeUzlQ9oO889G4NH2Sk
gqELU8JJxfJM9V3yxyvxJM5KbkQs+53NzqRj0cb+YAaWZI2kQ+DCw3QK9lGkNOMxhRleoswemQhJ
imJh0jXeg3v/4rSMtpK3f6bhRIfpa6+HrTE86UkfcpcUbXwAdnIL26o44/CloMEIc2yqKtw6mAgP
LmIU+P/o0rTsp1rjQbN2RnZhXoEpzi+dnWrxatdMyQe/g6OcSPs7nZ3qdUr/NBEzCHXH/oM3EY1P
i9Ql9dLOu4TdSShCoLIwGs5WUdkX0FojrZwjjX/Cludg9iikXnoEVgrDa8tlTomiM+Ubf8zi7ob0
3gmMn/Jg1w53p3kWVx9JRMn6OSJA8RB0j63Ts4HQzW+MfurEY24dZ0DWYk/soiT/pjxktpfyBSQa
z+v8irWUOniizpXpEe1Lf92GbCQWull5aCTPNu6xFa/1LutL/xp3nn0DPftTpvA227TYkxQf1s0w
hjs5RdSC5uYFr5H1WGhqTaNh2ThcV+wNcdXg5vqNtuQslIzcH37kDqwV2ILuo8C9kliG16T2HGrd
ko9MNN1mtghzD0lISUIHQCOVYju6wbKph7mlCYT8ZU/j3Zp3xyIv0ef7Ia4dsqPtJRhQlwWWB4zF
83KOUvtbs5rfu7TlnvuIEo2ATJSy2WNFIqB1QsrbaIXVab6zx+k67zRVT5lv9gPf5sIDLDn5yZ2z
ixcvshUQM9qBeCFxegffSD0XnMxUXNTPAFl3MHivZRi8e+iQSffNFmeTufOh94efpfI/OCYBXmP9
S6KM4BjtE+6fLHfsrW7bV+lUcj3CzFpngwtKRXbNUad9eEO+3boaCaoagU8on43Wvb33FlmCw59J
LmVNn5sqp5d24bDXjnH8UMThc0dN9HMzCH2qXMRMu5icnXsvq8ytPHm9By2oSH3zhP5cgnA8xW6c
3uiN/Onb8hAop3wKFwy5VayLDamRmITKfZAemT/LEuwjcbZoHdCfuiVc82K8zL/xAD/JyHmoR7QE
QwZk5Jx46Tp7eFT4cbaznrEtG5dnQBtqBMiheZjQbLcWFWibvKusW18X1LDO9kdEKphiOX2dcNxc
saD119pafsu8jaiusDbQztqnUgb+tphGIM153a5bbo3PiYQ3rfJweo/5RLBhnZyTYxVvCLOvRWPQ
k+mxFvX8LHxJqA6nN3+qiD/rPyGv90Z487zRc4YbtxHQg1XHuT2gTsaDCv+BF6pdLRwYLHIRq8Zy
L5lhzVE50VtU4VL1y/RTJI278pZ+C7D/Z2maEV7UjHdfARvtbA8Ch3lZZqislegYOTGuTnZ8szP7
Yeybtzia94HnXjE4EeeeNiwpBtj+JIPCbsTwFUwc26ls45EEuDAqi4ckgOUROBseSn8C1Xdoo+AF
Ukj4lQ1eAk8KJZbuaqEdQ2TjX0p/4BoEw3tB51IYsjHpGJByzxUnMmW/KC1r1kbcnRQEkdwE0dEs
VHqFDmta30HwucvcclYflqWz23vkUc6sQ5XuW9SxldSGCrKJQMXSYFLxdOeToLJXOgKMNaTpJtYd
Qe8YEKrAnU2ajdsXq/vUeavmptoJNCk701d9f2DGor5GQc0rKTnsJowToyw++pji9QRwwdyP/MuY
Gt22fJZ94Kx0HX/kEzVCiX/J5vI1d6ZTEeSvQo4vnPzSfdyia6ViR2UyByNOavk0Ukw6fPawDMYo
Wjh42vIngNm1Bfnwh3/vEGTGVMji2ZPbQmBz8MYcxvuWkQM895LF+PvCZfuZ1JsmDIcLRvt+PwT9
qzd2eBSI6OY7ldU0g7tBuQu5uZ/8RrePUGjTlWvFZk3rmcXScUhuc43vw45pCstaMYIVwMuMT6pV
nlhXGGiu9dg+Bh76Wq2TU8cja1+KiANB4pvH0k1vbZNjwHQXRClQQhyD/rJJ889VEqHN8RZjxQk3
LMeaZ+/+BVvaN8WA0Tqt74Bpk2DQG1L/R7Mshy6Lh4cw8l9bjFSPRaQeyYmaLVeguVSTe5Tt6F1c
M4+ULw40yJTOtBsGllZLk4BUneKRAcC/FmaydoGjq8eaVgWnL7/xEw3vwz5otcPqMwLWORFLW4z3
2gHp9QPrcyRjOmnBHzBT5DUaqpd+NYKOroVVp0ndjzguQxZCwUE75X70J/WhEhIWZc++PFiG60ic
+wLNuw+95bRM/QPu8ngfjmbfqyK7yAjrRkKTVB5BUqeVjQqbFid4TihMDKM+ELShn2xkunWdztCc
QXsGCKgNiwaK41oPvBiX+qVOHLGpK0oakoZssig7vQtTxh2GQ5y59Lm+0sn0M01ZuLRW+oFxyr+g
RONXcjBuFk5+hATcQbvU6mTp5d7KIfyt047LrklzB6dNY30PSXOiodh/93DMQIoMhteqU2IlxHwo
LTbGhSIvQ74CxhgTVZBYTOCxIPqUdCc2zemmXbAhiXSRK0dalEkUrjpiTdlYeZG+9Opnhbdmi53S
cOuDNp247VES1N45Ct/NmPV0T4JqXjWKckadj6dQmrNaGlpC+nG8KsJs6xFwuIVJ/1LDDNnangnW
1tgBHfNx7jqedXW8+FaSNX3wlyp8Kby0Y5VFf30TpF+ZhwG2SnATjHFU/Oh8wP0lx/t9Hkmi5vPo
X4TDnIt69tVwgKd8vVc32UzD0btjjztm/n3st9amHvG+TbPMzh732972ZrWaspVuRgYN2SePtqTe
QEoOC71wFx4FFF2R0Lt2fcaCn6rWrPR++lFF4M7s07zor8vientrWSricniVurJrTxBMi2NovK/R
ls1lcjpC5XaI+yJI+2MQkadzWZSnwt65MVl3j/3pWo1i+DFUfCwx7bef7B6PWbRUR6ojIMPV6e/y
bo9vE83FCdQJDH65eHSl/oLd7H9it6t23YJzFK+s4IPuEfdemkedlo+VycCXzhSoQpTF4U0am+Mn
Ukhb0nbrz6V5G+ft3CQ7AmXmm6kFiDQQF+6Jj03GzWfESUSJ570jOUqcrYrQ/mflXCZyJafOTS5q
ukt7Pf3EmeCVdF0I1BNzSd0rLBqB/5j0mpVXyaGUEDq2TFloxqfQOYt63NJpX57Qmsrd0jJkSspK
CLuE5SNaxDMWz0OZRyUe47zHyN5ggYujalPZroZhHxtOp6nNcUH21GNlZNJnUEup29FVRWX4Kuv9
9zKf5UFnqAJh6vNyq4quM6QZqsgsgiXEcVzXf7WlV74EfKaF2jaDmV/KQaFFLEF2TsMnh0/1y6wR
+CzglYHsqqdpLE5x0UBqy1CNdHzvW1Xtc4d9/5TK2D3ocPzsxdSf+4Fmd5TBsDhzeQ196bxjAUmC
+cspZo0mOO5xfDGd3eF4bf7aV7n3IPMJLx03/4uX7ULoKdynE3UR+NcujVIjqLGKTh3+X69CSIjD
9urCsywDt30ZqGDILS95mt37CCdeDNXKpDXlR9Ljoy4kj6p5oUjQpVkncJh08ROE23rWf6z7b9SY
i3YoTAgKfw+7naK3bHics9Hdp1RFTFnFyY0WPEijKTFYz+5X7F+Dvcqt/gZN4xBAEcCsi2WZM9F8
pCqQA/LdID6UHX+XuM0lUyM2cKEAYLfs86LxZYxJAPYOnUjQvKs4MCsOLS6aKDYO2i3Rk8qXRGFt
yYP8ksTTt7BdKjGDczdMZ8pjP4fl2E7Rr5pg9ha685/JaJgX06SOVtefK/pJ96Ek489BuCNuv8pi
l185pPslg0xl3dyKwFQXaICxA0neflRntxqfZsVjl1SQQGaiszVyh+cgpxpXx6gXhPJ3tcygtnEb
MI29vv/wpEQ2zdi8LEK/JKk6FUk0sDGzvxwGaC7J5KUvS+DJTYgPK0O+9ONv2Vm/zdAMW8BHP4Ew
F3szH6u+e/Sm+NHpwSsTED4U9GMe0lTvg+VXo8leeEnmrcZq1xTgkJK6f1zS/EI3gn+n0GxS42Hb
CdQGlZ9yNf17wpXDkzxzNhkh2Y0jcEj5rY20bWaeKd1rRNudF5nvJbXLU/lJ2f0tUM1hmHCjjX2H
s6JEgM0tsbM7+TJh+sNxPzB1Ov5PnUwLIUI72dpdvK4H9nQRO3q2rjfnR5V05UXNQb6ya2IYdNft
aC57HNz4jAazLobfafOriWZiacnykFt/B5+jjY8jjm03yQ+RvFPF9SNrR+us/GatJbtEvvXXQqEd
TvAOcatNz4NLg0trwXxiAepcXdU9SDf+nalC3xTZctb/KO/MuO02K3kO8FhJn/LKJ8yjKI5gCjmn
JW5JpVnp62CeT+39i2rw1hdMyHik45Ip1aTKPQcQFNB1N6L16ksa4QYuGqrtfJu5uPkkJtieREDa
lU3L78jUctuZODt3kdmHWj5N+F0pkTOPA9IKrkQSb01osIB0p9bNmZGxXu2yWcbrwCPl1Kjx7C/9
n8VnMBjFW2QXX0Mzn3w6SUk74ZV13QNzEvHweb6m/vxJugiQMFxDOz1yBMQdE74vjnoxkyKY1gXX
aRi/5rbYk9H58N2ARsBdsQy3pvmVk6vGJoofTcp4N3Lx5I19JH6xaj2BnWCxf3ml0lvtjBFFmLzR
y+ysHIjdR6W4fySIo+Mdx2RCLg4u3tQJvsvGBEyKhU83yhAfuC8d3TpA6g8aQd9k9jez6o/csE8J
DrP7Plgw/pV4KrDP6G7gLk3NMFI//6FbJy/RHLz6QN3DvvlInPwzlK27s3sMdVH4mCoYmY14WpLw
1ZJM6efWHb97L/xRjvUHbkNgGxUnMSLc1Ifh8EOD7oYLZRztA/ohZuNwQ3sWNlDc3VO8BSfTbZT/
FlZsl3pC2xB1McEPplz1hC0M7BPKH01HjD7MVwTNndUQWiO9MyiCdc9cmhQ62nl3FLocqU6ax+6C
9D5BUnuh5sxaicSN4Q3UH7LwxA9WdMBEE/2r9kqXhM74Oyn8jGQD7QZN9QX7Nn/62ZPDXivyknAq
Rv+hwyI3+uIL2lvNC3dwdAY2E1oK/a68B+m47MeUD00YQWOFFVadinaauZY4LFhD8xu/niR4Yndb
x6G1MSioWbMKRplIMM0bKd/qbvihi/JzCqgfriaIebL6Q/BL7XrNLijLkSsDizB3gnx2IMtNuOL+
n0rVLrTrmZZEI5z5MJweiYPzVJtnBx4gAmacS6YMS2x7VpMHShPBvy7iwsJz31mle3btjgDPON2n
gLzcLjyZ2SeVtJiTuOnZnaDs8HLMD13GmGkG65J5XcZDmYZquzchvbTvZcRanmi5ly32caFVtMmd
J9hcyXXu5gtbEXWlEXPLuObsR82Oxav93ezN4bnV3mUIMiK7aTA+QS19KFrh7afYcTao+O8CWvuT
N4MEDfLmwWdSOke+pQ+46Njv9RAvp74iNuzuqjbiEcMJ9ODwfvMrz/jx/SpZw5QHUeQN8sh1uXdZ
sRwC1//VTzVFB/cNV1EiryLdryPs7tz+A3gnzaHtR+ejpjzxkNrRs++7rA/Buj+MenjD769P4zCJ
vd3fAfuNTaV4p16iWv4usDJSWkiYI7OH9zHN0/eNHZCFKB0WEk2Sc36kwXxP5p+Rzea+7segUuIA
DY9JVJt4+Z3nTMVdvnYIdL51wHZ4Shto3pVV7GXLrwjkhCN7yQo0loay0LkutuWC7f0uj0wqIe+X
y10zty9I+fFNLB5wE8T7xpkeG9JMJ+uky1GuwiLNiBmny3YMu30zEethYihM/iTMGJ5ySg63DvnA
dR/Yf5ekrreE26j4pjphCLv8xprxvaUI4dJB+scg5fzVDXBAL3NQYdRwwr8c4nfnjmP68lJfhq4p
ftqN/VYEw3buPPdHEIv3JiBejuxOFKfG+CXaZjjlOAe2jIpbbFUXN1HLZjLNxZqOwZyxPFYlGfqB
fldnuWrtvWmyrDsbfTRGT76GTXVuKhdo0VzjNhuL25KfcsjCN9KRD0iI8uSaaFwXPuDuWLvRRoPQ
2/qKjq7FESFCfmuvZdP+DevpT3UvDnVkurwYE/6gfPOdIqvlZp3mNGDPo+l4lu1bSYxkBMAUcMbv
Z7c8ZBOpJJzEcuP13hd1ziW4o+IvpZaclFKzaocaWo3s/yYDrBWbJuF9Wdg0lFFbt56ZBJHV8C5G
VGazt9lkVUUdHPw7j+0IjS2tLFH+eazt8U6zQBqqNTWFetP07BEtUJFJjUYPH+VP7htaFWgup9rY
IxS80QltHSN9hmTTIJnHfbzHaz9c0ENwvyXNtDMDQFXHaw8DqJ64sFHEQTFhcf7dt5AGnCkZNotX
ZbtRRNzHPVZKnRdWO483fCWaIGa9Zf640bSNSClSZRMdC4XXzQqulYtNbklGZ4tKeejlo7TKiETX
rJ8Xq3L31FEv58zaLcWfgs/9i1Q/vIQcf6RDYqdxuRc16EcnlodOgfKeZkils5nuMI5mPU/qR1ek
eLnRsrcU9xR4YFux0TE9FJLVdGYl7d6PJJwAG8FqFrOHeNHFh9IhpLKMYJyXoDt5d0kS6xmdY/fV
WJ9CeWZsv1NONz1D8qpxo2+oD9HOQYaicRo6C2BNxjKbgBBxgFXMh5bAp7338+Xvcvc2xEow7CY0
emFqgODGK9WNvbX1o1VLV8MP8iE0lJa/GgMXxLGQq0AG/EhI8F5G1k2jg1KEKX98K0Jz3dplK180
pLgTxoZp3dTzmSgKp73e7vYBjJk3VXi/CzBmasjYgNgvScL6qVxIkJf5Jz3LxDOUux2olV0nLaJR
JPWwo3a3psQoJowt8kqc+6l4U7ov9gvSN56CXYhzbT3N976DIviqd7Pwu03rBkiD+DWiMMvWY0Ek
kWaQzTi333jVtnnMfDLh1NoAJTCETYKdZZUCa2jDOrJWENG6ct0F3YsHKHMNvxpPsBN9hCOHs7Sl
Nolrn6zBHcgw4toIv2XFJk/dIyh+Mr80tvyOynwrBSZqeBRmM/UUYE+aCKprYGtSjhZg8tzmuoFe
gWkvVONTotqrX/MhoG2QKySCW7QgCjb24z8/ZgXHfn5o4BONPW/cgPN8VFDZV+dynyfSvZbGps+0
i8sjgTHab95FwAGFNAUEYdp6XdORdGnP7v+aevjuOnCfx87Mm3yYOw7Yf8sFmW2imWQ1SbteWdn8
A0AG4AN7HDZzY7iVL3jEK+I0WwTTc2Li8JrXH+zmxV6b9M9cJcF2su61hqQxW2Xv42L2OUyOh3YB
wBKaj2z2gr1DdmUVGw4cVk0bdn53K2KrBGLEraRvTIVZGs+DxAZoJe6XdIKWrZCrzmyDBOQsaA6J
76Q7C0oDUXQi9TUy/tkzXX61NO2GxijzIyDbRMgXLjPF8Bxo7F1LnGE/N0SvSFviKGRhVVIZsOkH
S79oIlX82t9xyuXiIgLAE5t4WMgTciFdAn30AHzcYuMxAf0MqpeaHvpTRPX8phAZy0j8p4+cdO/h
6mhv5yo7N5zoI/pyXlKLsFhYpyfaYuprQxu57lR/67E3tXmWHFENP/jnPFD6ydsmPpf/OGCUGvQA
fRdzfhe0w3Xh/pILe2SFL+3trBIm1JrzpL9M139+cXM1rMMQDW8eYuZJXsyIW9acifDShU29tnXK
XnvklNQQd5TcBlxHLE9g+d/sXNcbe2yqfUup7Dpg1mjLTJ61gAnsxdkpzY1+Qnjc98YNrkNVJHss
3cieQ4Jrs7iX4bjj873+UI/sw7T9wCSQcsbmLt8SMI0JEcm8eYYSs1xBR5VrTiEEKfup38W2/BMC
TbrOfE6CmVs71XfcRBLo/73XYBKvtr7jZMBUy2vWcCYtlkVsIj1Me6TuCTSVgSTROdtqce2bWw/t
sbQ5xmWTgjVTZn9qK3o3KKkXL0mh6rSChkdq6FayCE+6p89iyqInetgpkZA9Z1uvnbdtzVpzFGN5
CEzZrxse8GYR8pEKpX3vLzCyOtc+mDYAhXAXnmJi3ju8rOHNCvRf3AhikyGWbEIocxttdZj+OeBs
AUpCh8hZglBy3G1lhDUrU9RRRFhOgVWeVK4pA4QWsqHIq4ZXuPczL3scleD4PSS015she7SywRx4
s38oW2Opu3/Jku7YYlQ9hNJa+31g0ELt5H5l4ippL3kU6EOBi2mXjjgEUkKCrio+42MCMmadBjj1
F/xYfulx6JE9mboY8SNX+SeH2fyQz1BzwrsPRjFHQJDyefaQ5upY0/pNZh/dGO49AnF+ipM+XXtd
w0sbfBRYqRLcT6/EVyFdYOsAvvJNT5bIozccJzkqu3KuqJzBAeKT2aqueSrCNHicaCK9DaWGPx35
9CH0X+iemoQRVQrgbv7QeVCy1BqjTZ7hQ+Ee0lwHHj+PxIPw3Ufq4pMKAkulFyZ4fNj+FHI0CUBw
IGGTsrICXP4+ZGsgb4QXpgR/Iibiprd3HhSqt3pQZx/4xGGyWRtk5XwTIPQPbVuzpM17fANtZ3HK
p+rLz4ZrNwgXPbx4TjNOy9rRZteW6bb2PaKxA0dMsrXdulwSdJPFYYdtLddiLtG4KizUpGPozgxY
fJtGx6ewTcp3F7gg3pPGVRpTFoUSTKUspxZ+mj7KToRYcENJ3j2iOA0lJ0WxA92S3AKD4YEy2iut
W88Wm/ljkkEiKazlkJn6uXb88pTp5WNum2I/y0HtRVn8RDmvKKjDbyy8pboKBOyeOCg7GYJAnd2U
m2ahssS0NbUVzTI/VCAE8DqCLZr1tsW9xYRpX1obKr+VDq9qoUfhqY+X+KZS70Ys/z7jdN0r7TC/
qswcF6Q/vya44lEaxk2UBG/d/LU4lPfC+yHxOVFDVmIYSntsbdY77zBzGDErJUOxx5bOHtKKfzDH
XdtwCE4xYjDRwBZuIY28YewdW5aRMxS3lR+o+jC43bWDQ/nYBt5VzTF2dK66rX52CZbldQNpFJ5Z
4Yszr3CL8WTG3eX6a2vowmOfHwryr6vefI9RidbJ83OBC2Ralp5gJzcuS0iwfVi4dKg5HOLg62hw
tAl3bLm7o2sWYAq7NnE2ZIaxfWvspVbEwwA62wqQ+FVVU7cSTNOPfo4g5IxgxLNT6QQf7mzTI1L3
1bYZChKvnBysGGumJZJbvlTZxaeaTWZYb5dVUVHMw7zynM5qLwmCHhqr3xnT4EgLyneL7Ihasl/E
Yf+DufPYkVzJsu0XsUBlpHHqdK1CR2TkhIhIQa2N8ut72a3uHjTwgCcmb5KoaqBv3YxwJ83OWXvt
mrL7TTvxHkhW2R+FkRwzWsa3k8hel2Kow2JhrN9HZCmC+Yv0L+BkMV0LtlhjSYym7g9eA81QDiQ1
WsuhDGBMMcEsxiEvkd9BbPH1utSx4e5a1zpZQ/0edC53pd8uBtR9Gzg/Z+yTMxeYHU9gbXsIE9PZ
l+4IHSrHbN/h3wnzFkXWAIyZpPMWvL8lqIYIpUajsBE5/1ZMx4ql6y5dFvwmtdZrvuCPOfnGPl7G
D4HFfcsaH7Q+opcNBFI3BJAnpXrtr1jFeV3Jy1nUWWxJmU273eDyo18KXiD24KxnudxbK8Om56QD
qB+/zp5DVTOyg8mrx8nuYUX204DjIxAwbq5CWSaGtzbKnEtQqu+6Rspjyb0v6mcOZ17YLCmFzubI
yZg+eExczS5OyAdmkX3LBTNlMxUUiQSMSoKWeFqrf/ATTJroOVKym0BN5rA9XH2fTQc1D3T9XNs2
Q7pVL2prjf4+Hr1nJ/2JGdm9DLiGooIVZT4N066IxMKhHQdzPMLoBl0OHxH4j4XnJF9dnX35OTyN
o8THkNEClkd704/te7Z00cuAf7RpfIrnmR3QrUyvbDdeImX+cjRpaaWi/ZQRb7wBtWhc/eg6bqOk
zGG/iuAouQNssUrPx2SUrMQdpXY5v+AtqdNLPmbzoRejYNzOIIUhvrNhfunu3A5OcjITpu0xeWZU
WctTQm3BDvzM3v7zX+3IW56c1mREFJWkq4k605JYN1y55EsfHJJBjr89Rn94uwn6O/bzbArMlqyW
3UW9+L5iSNxd0qa1LlZD+A3V3MHrMD9HXlrsHBMetjE50TBAF22NXp9LhuluHUOMfwXSLF6j3P/X
Qw1sexGz1Oq5iIqfhvoMk3g5oPwG7VF3bBYO1U19j9cgwrIkZTg03llYNBtNio2LQYwGM1bCYIPX
SynexhV4zOI+a/R/07qD5mhutuMQbrfs14iB3RlQmof9XDVvA/Ziz23lBfclYyCVlQ+igsle1mbX
mlIeF/olyfuCGCH13E0+RJWQKGsS2o1nG/Z1Lerp1SqpWoyXyj4tFS4H1qP8YpaWiJ7VqK3BWCV0
Ima/iDjKTcZs/UDvdpKZ7uWfP2Aqq0PSji+p6/NY6OWNK69zkYWeFhE6+7/Iqvzvie1f/x8M+f8f
yu9dS+o+iv91UOX2xff1i9FAR7PaH8qg1KK78f7z/++/7feBRZ4T8T2PZ2TMhNb+nVHx7X/BDvLA
8nWezfJ17uy/Mir2v0x89IIKLooxiLYgpf+vjIr4l2f9E20BY/MchnH/JxkVV8j/mW7zXC59vuU4
lH+Yluv/j14Le1jkrGxj3pFl4H26pgFmcv6YiG7/+48+yxhNeqSqai8/5Y16iiVLNy9Vb+nM+Zl3
T7ZyuyyiRBJZQVPDnWZrx8g+bbSX3L3lnVhYtU1Fz5zT4h0+LsMjPwDMxWZQsI7r6EjEThzWNTV5
hcAlP/GzRvv5O2ry5db4JFvsycXxaXshVzi48mV86lteLcodzEPStJdKm2hbM672eOS+BcKQS5MN
4DieJlnK8yonkv6+GexUoYUaydTveLi+V4XbP3S0VkLA3SNLERA2oZUY675jNpcnb8Kbz0iKFApl
04NX0T2TlXicu+5kDzhriyBB7ccP+ejzhiO2nIjdgPYTJEmMN8eZQgrJU4TpOlvN+eG0BM2D0t/3
sXeHM3A+x4C5vLu9tXCZem1NrhGC3tqDr6hCdc3nNLKK4wxo7bOuM1bpvUzcR54H43fBErI2yvnM
raq5VPRJuYKLbLfSLV02//nHUOfpztO6egOeYpNwX90XovhTzhgXmiIeeDGmZIfFnALo8Rslgs2y
JpUcuuUl8npxSIW7UMqCGDUzKqRaRSqunBMZJRVDdB9Miw0jvstMH7b/uRjMSfZWBNawX4yhh6rp
6nD0jfgWw4BvIVranwQpD5Y3FR8Mxf7YpKttS6Uvszs+4NuCtfJk9RnRZ6TaqvoxxO6hY9mOebxa
97Mp0TYu3B7RRTRPZJ4wvvTmepGCRjc+V+8qWeLj4E/1Y1SRTLZM9ad2vziILT8z9ppblktUygy8
42JeNZCbYVq4y58ADG+qxJPpWDohMGKuZGpelFRvTbwegnbdd1zOncrGvt3j+K9vS8EJQxjCv9W0
shx/SjPl9hEUzdVVy6cnS3mRmXgUpKzoksJFXFFoy6Al/4g8EXap0z5w13dPyIznQ4Iy+hnoGSR4
MJvfk6Lcsxv+ANCTR9Kz8qTzM6wyU7srCmM4zMDYfV0Nt7nhQDUvWQ6iabnXYIrtS89ns3a0hSph
e8FoJWyXAkMGZBkqZQ1VT1l79vvkpGKiEN6MxUH/0a3rNl9qqBMom63vztmdaFVw8D2uxsi9u/Pi
+09J3fG5pRlzz4og2hVmQqNTI+7KKxG6GdGVDxLfmcgKtm1TV4ehrt1TX1Dg2peP4zyU70nRbEsc
b2G5sHT0ZfKgnIwBe7M0m4VxxlVAS+35Dw/Ig+stHIx/msrc46hHPN8yS+PqWHcOYBy7jUV9ysn/
m0XqQooefp9c1b7/Lm1o7VHmy2Vgy74TqjY3Hbvzh8ieTyJvjgzTpx8Ojw5CUczFFjbb+7wrkP+w
DupX2MYxnu6zhyOtrln2VY38XtLoZgd3MgbWJ2BFexgGc7y0o5vvkdpTTS3g60SSDbfRNB8AMvi/
51MaWgbT9cBdiideFpgFs3bbWexKlYAatFdoUoUDw1j9+JyQGNwZVbEcvGoh8mAyK2NgyKp/TVeU
CW5Lcjxv7E1KyP/g9Jmxxei/L4YmIY7cqhDS27j2Qj2wh1vViA289MW+YhCPFIvxbDt2y2myHlgI
ET/H3DoFfMaYsE4h4qU/uendLAN/LoJDHFM15jCw3JZrajELurvRUIZrZP5eRH9dacEuaoPhGwXs
amHWSFSBbmz/uMbeY22y9kRMdAjyyA3T9tkE4z9QcP1ka9mNE2/5cOMNIbHLBq08zUZ3pe822wmT
n3kC5AjzdzdJ6YaWCcw/S0buaGylxYTUwQtPiuSVAdMUphy7Pe20KXrPIkV9YjHfb1F4kMrqxW1Y
55+sX1NqDmtyfuO0ZdD1OqXzwSGBxEXk0qPx3TeefV8cqC3aED6dtPq20KOFYIF/fAPQE+6ZO9j6
d0mR0SaWsZWpIo/FCboc0VsFIwZmkjnw+cWvlpnSmhHF68bpOJqQYd7ALin5WMnSUb5RhV2Uku5q
uEYk85HFZAM7keI+kOyAh+J3h3JUx7hzwFNs1DU/64SO4Kw03ieCUfSPoi4JfL687nyeLBKaGpGR
+Q1y6eAO+iOTeH+tHK5xsWlAhlcIA8oFwzTXcxppsjeGOc4TakKC0V0vUyd+YFcbQj+V9LIHyRkP
m1bpwKJ1C0mqplj/jmuGmLO0EcS1360sSTUWqdwP/BATLs8bu5T3Nm6gYEpiKx03x8x8nILxdfa9
5zrwzjCrI9QE3nTshQvK+ohN5BR1zUs5RYAEkMs48TTV+uS3oAWr6nhIxNbrgFuUTODeCRANCWq9
Uxl/eYb1tKqYzHiOPZvom/ZChlzET05J7esysIGoR7odOrJIC1q1Lb2MBoMQVv7LaKZ7R4JJAxm5
z3GU66Xe2B8xgJw7Vorv5UwYKvPGd8+mLsuNg13SY70IPIiLTrpoM7KffkuyanJbLsNMIQ5kf6r7
WBT5bRreY5TJV5U4w8X01bkYflKP0D7k4zw/kkqnpoPqizF286NnG8E5Ut229rv0kNpdsS2LFU+q
P/2sEMEdSKe3NDkiuQ2NfkB8mtlaBOtuFZlhtBPTm7Ga+YGSDoOQn6Oeq4z2j6H/1Yqge+ZORqZ/
oVqtjeCv8rbajwbhhKq01v3Cpw4RbDXzYOF8UK/qzt0l22MqLQereR/E4ww1TnFGCyWI/TJkAKrb
XFiANk75bY/yM7drtKKUe70O8kc9J2AKSTvfs1K7gpg9Iht0Slzfp6Rw66/V72cgThRhmeN/mWRE
b4hrDtagz5GCOBJJGQD83vkxGrU8LApxk1nmYdMrXp7zTOxnahTHEkQcNoqzPUumNHRNttLossUh
TnEoeIKPbSrrO1Civw1qqc6+IiVGZMxLPPWUpo35xAfDinZGMxo/ejN9Nv3pXhsW2ZF5luGcSq6V
CPInq2GPaLY/01p0Z3uaYybJBqsuVwWXJM5vcVkWG57XElnScBfsKB5mbd30OTSdVWkCLsTL3RPx
ti2d7kFKJCMmCJPNr/wSRPSwVfKs5FxAi5BhxBUj4GhHHJ2I0g8MHGg4M5oPhz7Tx9mm3sfomkeZ
NHteqWI39g1zJLtMwl4HF/j5zBvbSr0PK4pM0McnImvmQfi/PUV7Sewb9hU+dzyx34AcYJNSmvar
Mcj8RP4x2JdWzHhXFx31dvcwQUPVxjA8z+068slvtwtcB0kOVhHuKPcVXTd41pfmJSLzkXNEtdNi
fkXsLw9mjSFv4SruUj3zpp3DeVNG13rs74KNNKz0YvIdGxCpUJRSl0Q8MTZx2A/ic+0zHa8rgkRd
7AVbY229bUVJ58bE/XZ29UEka6msCCKsksTwzI0/DAPfT2p7Bslyc+3ksZQGs8aqfi0m60MsfLzy
JuufY22OTJMyviGny5iTQoh2/Fy2aEzHsDXb54WN67EzPHmY0zOGnOkVNWp/r2ZxWelImKzJf6y9
t7GsGpADJmS2ci6FLX9NJdm6MhfDyfBIPZm0boD0iT01P+o1CCJzX0m8u2KYP/xVNSd2kvUj+kGG
gfxP7psgaBGQ21e1Xgs6DZmxLQ+DyYEnTsyjmSCIXFvjJPEIPlaUXux9Cp1Dv41v9FR5z5imvSFr
HpyG1Etf/+mU0z/MZUOh8TvXJec+zRQNtLl/W1jg0gfCZLSPY8IkHRHm0Y04vIJ0vMbVC4pNc78s
qKVdwg27hew6Q4wmu+B5oX0qNfcZw43DzHZjW3Zc5qALPQp/IU0D9h80rpVhUIjgOGU1CfOYb9Ds
T6ReiPW28gGKc90ZZDZovJ+W5AC8P53Kv6bOUpJN5i/uo9xJMtbPlfhruH+R+MTXcc6Xh17Wv2NC
p2ZOHws/DJHg4Y8G3Oix7XyMVvBqG8o+0GAgntmKmnV0KFufo7lYtZ3A5NuTvyhj+sjLIA8jhGDI
6gJzl/nq2FjlpYnVfCAszw8SfxVs02y1fzJPfHsue8Yl9T8bh6cvn5/lmOT2Ucix2AXY55JgNXZZ
nN1TmyjmshC5KWPIAMmJleE4EZtpFTo6KResQh6+4XZ68opVvlfR5/qh5jh7tNTioaWtGABmikRE
4bL3MG9BMgSP1RhXG4Pf45avOf+6pUddZ/4m1FTeIsmKbs6KIwV7FOxECZRHgsK/kcF7pc3NjEsP
JCVgjQea0CwW7ScWQLoB2/syuf0/eIrjpUvs2q7JLo1unT3FqHtDsHk1ec7V7inSmPr6nsRFfi3a
Au2g/kwOKqC3Ia6OXmx+4UcuMEa3kJ6kwMiTMp7KnOBqwIyI2TBYelVcc9n5HqQ72HvXTW8qzs5N
7pCbhgXzhiTfNbXfPhIpPBhzs55EM8LK6N8iaHuRpzXZBqci8kv7Of2BVBKUL2JcneeCxOqGR42H
nakNHmaBttyRQ3Ro/Ma4Uy0N8Fp1R6m7aZKOZa6dx/mO3U5xMUefk0Pal0fyGffWpfe8AAw9jjNt
0oXJkyTWkXly2QVPiHnmXrg0Exn9yDlbC5JD20aPwVSeZ76dBKfAcT8t5Pg3KlAAQctpxzs5xhMl
LzXWhSsA/Q/hQ0jytgsLbrgoA3wCVF+BZF2vcDQdzaX+4G87I2KnR5i9ItENYEaB5fsBPShsg17l
YyGglLmXxZVOB+sUZ+xRqqk6EPNOSX641csU86inQx5qv06yG1lZcSS098ee2Yi7XDYwlO5ENNkX
z0/hkIzkMAaBfx696po0PQCmbwHkKOPk8e9by+ZqibTcOl1yddwqOZQLQxxryQ+tiDBWxoh40vLa
DN94El+yIqLtgBaJwfL/5I0zMI2ZnlZulsxCO+T9LHjqBI1k1LEWHpFDExptx/SxiDCvGp71VvT0
HBeud/cclWLoW1/yqfEfh2M+SS7nraS1aPGjTWJmXNfluvdjeROaHTas2grL9tzSWbbjotsw3viU
kNEb4awkcl9iGByP83sR8GiZKvm52AXcXxL/NvAdqJwdzMSgfCNH7zRzyD5NRXxRVr81ShOzRa8O
iT1DU9b0B6RZFaL6/mPJRG6ilD5fF58jrnimQ17ebnrbQd9OrnRTTuk95XS5XV3UkFXqbf3M/OnH
FgXzlF9l2XIwWX/TqABNiq6DEcUL8mMiq537LefmaaSiYm1+sBAatn1ZvI/j+EZGifkeK4hu5X5U
GCyKm7+9Me3jDLqw1yQBp8ibRQntIaqcv0aiAOJxWQHihuMQB0eGH399p1wP7GCNTSlXJuVxW1xs
4WKUBNt2DXKi+SiPUWl+12qO7qPhR/fciuSWZUW607Al4Yye/QrPhNAlrsoNg4cNvgh1E6o8MScs
PiscS6yGKtbWc0uZTbH2ZzAfLDLcIQtcq6q+wwT1twxIpI8DNyT3yBrHbQKiKCUO2KXtTk6R3YHo
WBguth1fKPYgmU8rFyVts9i7Ixc1aMyK+2b7x6OXe2Pk0fTA9tbdGZ+Oj4eQT/vVmgj09rUENrfL
fSYJGDkTR6CGfQqeT7DAXLnWEWUggIKw3T1BMOvRXy5xbAwPORf3IYsMhm1qDZUVqx0RGXdnlYHa
uhjkT/WQPjMdpS+4qK4qMmmEzvqIlvu84N6PyLvjq9GaUfCKleqRM+7FL7Pxc5ZxFsrJ8EJeTlhw
0jp5XhPK70q/Ua+8SOhSK9qdtLzlMDAjOtMItA3YEoZQagtC6fk1VRChvev/gBV4tjvjmZRUQ6I7
wlBJgxEtVM5hjKzPDEfJjbsAnAtPQNJCrPyMEQQ1ByrqiEI1095JI/IYzbweZu1FIKPKVYr7DwdA
yj871S58hMpuM5zHNf7sLQQFIw5YhqzsWY1aG0ci5np2g0VAqG+k049RBzXhZXyJ1t+SnnMO7zJg
+ZR9WH3yaxT+tJVYgnLBGDeWThjYVNojWLtUAJjQoy5ODsGcufUpqhRD04fV4sYvZWT8KKMhVDLP
frDsesaUFpPpziqgjQcxueW905Xc1WAwW2od3gwo1mre2894mb24iHd8kvajGTf7rqqfykZ4D6ns
5+3KPtSkHE463lNienR9CowzfEzbi+PJy9hxvpcJXIyF67FQHWhhUry2kgPWag7Z0ei/bY99jcHJ
syvH9BX4SCAqppRlQvzjL775SJXAsStVcvDZJG3UdCq4FV3IAlnhVEGve/VIn0qyHpAIXOTD0g3e
RxpoBGVenf1K1gUqpE8+DSH2vuNcrc784qtX7aKVqQ0j5+A+IE/E8byh/Cd7SJJTxXMJMXu+y52e
mG1tU3C0FLxb8BCGNdfXTR1Yh9SLmXzWr0m6xLcqJ0sdV9MVUIF7OCmhIx9vHqqcAsnDEeFWHSHV
aQiofpU4jwlz/nUYu+2VKn7OcSNPOflEGWnjfC2DY63NCv69i7uF9EJublEzNefG6I1w7eb4tqaE
xZeIoGet7mVDfBNL3w/VUT7gufkHp/c87CD/F14mcWr+8jM2dsplLujwc6UfvE7tLdVh9Lu0fGTq
WPLbm/IzPUB4HIfHunKdk8moMrQjcfab9TrmytrTirHsDd3DgXYQTXx3KXorOsS1rQ/OqLKat9kg
1UfT2UA1lDQ33ji+kNOn2MR+quDCa0Z2G8dB5b4OLZhJ6jNBxGQ8Ke9Ed4LYDCZ0xBTzEMwtLbeF
BSFMyoOrfV0gEjZMKt55J8CEkMhDxSOelzS7xmBBWy9oWsb49DIOA1+cisETd/IFXhHzvPru9HIc
DP6NC7hel1O+qxfoNItOS7Wz+QZ2esHesWjX0l12EgPaXwS6PZ+RKjbPi0EQlILCaX/jwTbv+LbB
0JQ8CFDHnOPc+ovckhW/XvYTfsWvqQEAT6MACUwA9yNjL6EEXI0LwBT+LjVAwLkQIwrXJY0WKA0Z
kH5D/KHBAypCyFFQKUSuIRwbaKwBthaFCk/dgMFVJveW26wQ6v1+GbyfuEjyve/9nl1xZAX73kFA
UDDr7sqhuQDQbyRvAzzFR98seEs0vrkZVvAJrxUgFTPBPUXioywOPcxFpOGLeDK/ugBLTFLzelBL
HU5G8ZprZMOD3Ug1xJFyrqKeAWI1Au9A2EQBEv+Q5n0dgFWsfNxnrkiOlsgPqAjEcwISKKBGDOgR
PyAWBEzCFuTRH2R9tTnK8JGo/7aU1e7cnDkF75Mf5pzRRcqPvu32eHbiB2eC+ZkJcuddPTDuTnNk
UtlPXGj2cXRYudUWn4ROO/zJb6WoHqxri9gs9JNCnU1V3GLGTYxf25GrQ8r5Dtuj4T1PJdm4Jvqe
F6xOPHx8ycbLTEnj57A5i4Z0Ao3rdHA73OK2NSOv/jE2en+XaryngfNpNfBDVylnLhCgWcNADVQQ
lUwn4OEFZwbXWpoGIckc/+wGNpqT5MeQliTkE+jayvE2lgaPCFS/VxpFspBer4XZHntbfLDj/1RQ
S5bGlwyq6ULBLrHiDeVPmIRyOk8sp2N6gU3WwQ5G+CV6DF6cXv3V84BXIpYMF1P6VBEpG/gics9W
F4weL40TEHOxgOMDReoaQWq5NTWKNWgoiyavg6MxrUgDW4ZGtxwYrtaxssOssa4EvquyAL0SiK+e
E+FxYjSfxWVw4hv/TJx7hMgdSJkDjK0aHas0RBZpnMzSYBnXMFq5Qc1qDZ3VGj9rNYiWQ6Qh+Ao0
oEbDaXTmpQ9cjBmOaivtAtVbNgXbxj+9PZQR90ilwTdXI3CNhuE6qDiOqeM+1aDcaFXP6DvdS+uP
N3wiS9hR4b2tW8oQCdc40AZAd1m5PDL0iA6+BvKIIl0Yzq9vLaweVXDlQWp8z9Egn6GRPlLM/jHV
mB9Ce2hFBspSI4C0yAADaiyw0oBgDyk4zHSVls7S3MhWa50VQKFNIRf9bNUfyp/Sramxwx7+UMEh
jhpIXDSaWGpI0em6pzWY0QegxeLoomDRIo/aR2W8LSZSqT75hvqENzc2rlMgfuucUMFFevCRhgYl
4w5kkihBfuEbYZ56eEpadRGfa8Qyh7UMNHRZaPyykzlywLVkS6gXGbBsxzaQODC0R08DnEbLb490
gwY74TNuICZvuUY+gab7YwkF6nKuGWyHHg2TOllzRQuSxTTHDf1p1MzxP3/0TfCxetZ4FJo8bSx2
AbxAMvD6LHtwuBprMNXViGquYVVOWedB46u5BlldiNZCo62NhlxLjbsKDb5Squnscv2YXnKDWRmV
U9uOQr3qH2RWw7P0ljtHQG95ojTPOmJ2SxFwpIdpBbsthul5lOyOGIUTZ8npaBkZ6/Ft5MhAd6vL
hchAV1OrU+YG57IkTJUrSjEtOsG2q62sa93GH9AE6R88qzyF6RiMB7s9dczqHxtJ5dk6zGce1ZT0
mBbiaA0ZZxo3buCOfQ0gN5DIc5C2V54BE1BVP4ecFzJCaE/SFtnNVt4fWyPNUsPNHoRMGGngGUXa
M3VOzNproioVZQiySO9zBVdVeuDSRP01Pr3AUTcaqO70hQhNprEX7eBTVK2737L+aa0hfhRMNk9R
mBoo7U7j2pYGt/OaDFlbOW9umZpPHXOHQvoHYuLy0huFGY45RJ/nGfKapPnw4hHb0Zg4vlGu1xod
d/jU3f75I9JgOXsUssyg5oWGzisXqtMzh9tk58a55EGN4d45xy0R03gAW580wF77848WyuiYOD5n
JbfnlZlufY29B/DvqQbhI43Et7Dxlh7tKo3LL7F7D5rS5KPG16QxaxeaMlbn2WBqq4F7pCbGcWBI
wmcFZ2Inzi5XC+611oOdTAiM6+4bBHovlk69lKpZttLNUCcE9mOq+X+vY7pfp5ZJaepi/wCO0FL4
A9AFQYHMSXdFZzElp/XmkhnUhGcRVVno4RIIzAL9uQ4eOHwyL64OI8SJ+7UE68lo7J8OWx8KllKS
tI6+ajPEMPgo2kERUs26j+3qnvuev6smvnOj7386pfckh4zS4Gr9odJ2O+lUrUsjLQ51YhHMXmoe
PuO8crFnPd+N/RcXXt8rnnw3+YjTY822fGO5c7XhGL6GOXoNIRVGUmLWpDdp6rIE+ksyHCWBqMNo
DOxHLTBj5MdLQON0PfMCqSAdCVcdxzF59lAQHNJC8U8n/Mt5LG4lmy4kKlbO2T7wWOoM+bkdGEVm
VaEzIdLcrvicwmT5ayCq29mJGMKYNSVYNy0NPJN3VcFosU5/MwrOlPvqjs17YHFX8BL126+iF5dx
7sGIyDUWQtIPD/WXVB7M8Vej1Hx2uEtuRmW+B3pzO2NAlr34PSftNiBr65OZaOfp2xY5AGKf7KTh
kVz5lt6bTzJjP3rk4MoKqGDhuBF3O57biNjTddJb208EWSE7sY1JwGhjmuw5Z4+bPHYWom3WpZgj
xnaC7kNYEj2PPSqhrsg3QlQa7UYuACV+S3CM+z1XwULxskEJNpXTvPP99XVtkAJZsXljbD0zCQR0
5sVaINE032q817ibNTisS4nReKbZo5+yhK2Ja2wk9aG9aht+9sMHa45011bm84rPglAJmX4zPlui
+ZAlMd8hLl0CloqpeL+Q7hPUyljDCR3BY+rQjWv0xTvsR8JQDq13+5IrH30RU/m4H3q6u17smMR3
qhh+Zqn10+r9V0hL6oKfdVlM61GMkfDmRH0C/Mh514DNiMtPdBpYC2ssSr3idkdOjRm5Hbf66YK7
j1Pe2pKPWEdFc4ihT44Ny08zKO/lwFPLxJtoVxy9Fjd67Z1fdH6o3ZLj/k94ise99Za5WCfp79qr
UXxHlTdAfCP0Gjr7dcj9gZ9/TAjdauKDctm+c+cMlVlCd3XZzuBXxm6XRGqTr3EYezPWA+k/ditP
vNly4Lpn4r4tnyHLXV6rwH7PbLvbujG7fCIF/N4dmlDQan4PJVNqSFrs53a92cFdnvmyBfssXtgj
V/rvGbhfKQpNfWtuiR/l+cocmgV0o7ytLKhf7+sfZjxExLoY7CdWvXHFgnBoxrEUT8NP331wiQts
kmzG1sVyKUQKkx5i/Lq7YE5q7pXNDx9aLJwSisXd+S82iD2TF63S8B0Y3vxRmgRlfHAWEve/jNK6
U7YBipSbD8TpAIr3+fjV9OUbQNqHMHOPMh86s34RXWI37vU1mHr+7doaTNbgrtHBga7xUXrlfQ24
DXgfUQsmhgmNEHncE+Ji/WMtED3YS7emqA7BGr8vpbiTChrCNp4xs7X5RXiJ2LoNQ84hqMEvaNpt
Ch5leOGUVYf+84qyYG3leVjGBGCXE2DMm2P2TsAYSJXKl8WiZyAqVpoy3IFVgZB7TtfnIiWSFxRd
vF85mUBVtZd+bQ4j7YJ7MAUznPwGHWxkhcQc+br37t7q6j8Z2WR/ne6qxqMxkksPxUSUdR7pRBXT
BBFl875MbHVuW9AeLj8Tu2EPqEqu6cltn4rIZcXmknFnFRgWUxVfCxAhoqPcRsaOYGqWOBg3XCMJ
hwpXSIqHCICZOGUC5jfZ1Fma8gWe67Y2hXuMZ9ZqSSaCQ9A+Y+qekLzm5Im51qJfxHhtxfq4tWre
iMJkzkqmUHyA42BgTar/INFl//s/OWicppibtqrEQ0SHqBxwOKUNpy9C/vE2UFN/k870TGmcc7Sd
IT2lBWIP5jCPbpq5j6JnBcW+qQ2y5IZdyj9QyjIznHDsa8P0lOyT9YzTtDl2azmFCE35K3kCDXQS
n4LU+7Z9GAToi5vJjzCcpporGSU1XbJrLPuJe9qucbEiG8g50QQ8pbQ4+h1FdKmsyPcN3nEiArZZ
US5QX+LpCmsIroDXz9qQmqEEyI/jh5XbUQjw0F2xG8KjlP6jo+OhdEKIqzgMBc3cebOjVhyB3sTY
fexWlCyVbR+rBZs56I9oeJT1/lfO4e/ce/WxriqwwND1p4fI8zazjNoPK59gOlA048n4VVrVzTdj
tggBpfdozo6shfK7SOhlkgufdtoLePgNhFLXhMUuW/Nj17vdiWouVK1lyq6CgCljUl7edXVhZGKe
i7od71EuSz5ZbU63UDthC8navVydczA6wd0xB/05xeHZAYok6wwpkJFwsWMzTCiApAnXHAhrUtGL
G90PEYGRMbMqJoFAkEtcOrt+xq3nLGIC9LbX4zzWh8rM8pPkXVcLXHme16bXIGAyxjc6Ohrm8OXZ
3bGHFnygz5slwUo2y3fM/Siswyg7BtViSdlxgCxVln/qvICzcWbscasOR8rBbLRgU3eOR95Jc3PN
dbWJGB8dNigPNCKaYc/kYMsYmFLYkX/FWGBFSDBcXIPVf/b6vrk3Wi9AuOG68Ld+S5kDOY7ZH2zT
D8LVwzYsSgAYk+Nd+hFXaXD3+A7zpPeKXRvZLPOAghpcRI+jY31WVY+vdRxekkwt98alrMWi80/b
BIONV01sz32w/0Wdk9Yqt7UbyDu1yHjf4pZYbNXyNZUIvWc0P/A1kySmUro93ygnWzkjpvsxjaqH
xcOpG4+GdZL15F8CmUAHRU8uaMNLrfwPiWDjbHvVrc6a/rU2Tevi+OuHuww8NSAcd/iGGaFFKv0P
0s5sN3Iky7a/0qjnZoGTcQC668Fnd8kl1yzFC6GQImicZ5qRX9+LyrpAZiCReRtdD1ElRCncnU6a
HTtn77VvcKCSnSbrYTdQXV41mIKC2QsP2gk/TGE6TwTu3ML2ab8neP3IFd8EvkNkO26Jc48WBZgH
0aGw4+NtFZdvEzuZA3Z5AR3Oonhl4PyaOQTs4ujaSVLm8XBGbMaaaQ/1z0+/pU8ZyPgC8IQVNhku
XQwvu/AVcdxdGOHhYrTigj8rKkB0jpbZ0bQGzlgQnuj/BiuIPOYu08UzxY04olAHZrEE7PXKMEGb
nwuaT/5gkDo5MtWvAhqEySSv3XSa9o51grzrQdWcTlnZk6HR6wki73WSd/El6fB7Z467q40ReggR
ZiX1oYIi0Bh7TE+XeGqG69ZN+k2p4SSG47MiznaNA2YkaH3d5MlPFh+MSl3+Lj2HyNCjxIvNW+4R
JKAibWhUBTXRjEX+3qbio+10gM3lECjz2bHyjcxm94AhzzsHRnGF6Kx823YQIV54dL1V/g7MNvsW
qGanaz7FZCv7QaQ+XH6APUhJTXutyLS8GJDjCCRhNS0tyz30PL4DSWxUIIM6UkE8xsLOkK0MOQjn
Qlync4lFxM+7fZri558AmNxn+auVPBu0PCWzlXvbbL/HbQStYXY8bn3APJBqttpzvS0FRLp3SxcZ
tdfQ+yg6wEqTdHZ62bXs5SaUwMaxc+Q1h6iyvh4Gn3N71ZHbi8hs7SACykgvuCE1ZetIko/aeN63
I7SovpqwdvFI9018EtWgYK3UFzPL5BUTMSMbbuN5kPeiAInWQJWimRug+EuYS8zuzTLxuvn6X0HL
QsAZNV1rpirWQo1jMPYNsWWCcYS2R9+efaTFxRx8NEBmHoLaeQis4aFwanlNe+qtm5viRNwDHq+2
6feRkV/HKrrpu5xo9wIDfe2PtygoOerqcrj09ndZ98EjnLEOzaGJOoShCY6VzL8tc9vfSozwW4iR
u9p3qhUjo/pCh4ZTAoqKTetmC4gk6m8LaTwxYxcbSdruQU0xVgQDOFCSLfo8TaSpuxEuGsjIot4h
WPScG+ZDN3gtWYnTzVjELVJRYiFjA9LO5Cbl2bUxzlrgawxB7aDILOwNHq6pDN5BzdrXYdu8xHi9
rvyh/UnQeLNvZZ7fOBKJEz7EimRI28dJzB8qzMCDxvbDXIrmpiJ3kKzWAMO+izx9qHeWso0d69FW
CdhtTdFeSFIjJVBEz2lY9dCAAZdBPk8OPTI5UWVPDm2YVTFxTgmWmi6PSp7klDh01TRyZyUkIA0q
2IJi+MAcdVBmCV63lN88A4ZAFzMvpEwPGt+GSBC8Eg0N2YDi3+efzuqMEVCN8BwRU4KYkqEKJ1tb
kotd0BoYPI5AUVhtGG0mzA/mh34JwR1bQb+i9YGmBkcN0WyVINoC+zPQS/Rpq7PoTTH9GiyKZHRj
BBwn5qWk6k0HA6Dnyi3ie8JM5DvAXSwcQBRc46YgsGLFQj4T9Dqj60IhRL5Qe2BdP+gueUXxPh9V
v9epSF46h15qBjh/TZsH9LiMxleWnHXQzHwH3kyARPfAQSt7DHR3PTgB0igwa0dkuyhhup4k4ci8
pDgpgAz3h1lWaMpzOV44qz8wkEnv3QA6e951IEjhqaNtMl/nGt4PsE+GQcr6WZllSWCc/WogOghA
JshkE6emhHpiZruoYb9rdbOtAvvDiDnOO82kHqlfk12iUh6Joiby12fd9zlGimy6MDpHlW/BzGh6
7B2To9/iklSFClGsMP1k67SZf0qA/ChFOx1b8crFX7y1TTzGEgBgxKUidBrZYUo84KYIWLGbEVmg
ZxfBUYzM+eTgbOo4GQ7stDy2mMtqwnEvzLdtMOg+0H2VARFsuFPjtIhX5NovSR5XY0qOS+1/5E6k
dx3L/pm2AvcMpd7KmxeBUOE+T010M5McfaKhwOJv09+0cCK4Y2+j1YfPzUJ2qerOP5MBGS3KqLLO
rpNepg993UKbK7wTO+GHcrNjMcpi15PU3pA3vA3616Ho86PXBdSt+XS0VeNvpmYEsOqU0wruOAPB
LtjAi3hDSMeSAJIXWU591EH90oWgTYNhH5rGN3vuv411A2MNI/kmjn1yM5xP14B4FDKPz9d8YGbc
i4ols6e7QWIdSIjBKYqbZjxbOUNU5nxYbZEhcs+XDI9a2d7VFieT3PPKDeqpO1Ymdcwc5kL9e0uV
t7IJ92JpJ9mrR7wtBsSMOkZeq6gbiJEfacaa6b1PY902+0cxK2BfJPJdcV/2jyrV3RZWdLOzyivl
hsM+bYxvwmEw4kBrP5k4LcIBRVXncfAIh2UAVa+dcsRD7VVXFcbepkw3iqY7iTDa2eSJBhFUcFpr
bUyWvOueIzFntyz/BmyMxxcKjTMqucm9i4vyrpgMBAUtQez9saW2tssTg81n4epHoOpoqgearCkV
RFZsSjhejG0f2yhHYDF+Znl4yooUfW5s4usJnDMtRF4uMr4lSX+lI/M2a7EjFABHDx3eOJI280c1
MOBjbg+UbCZMz64D77Yt651kaLU1EXTSIkOavkzjDg0siA2IbXSFQYFtzVIkfksC2a5wFb8avtir
8mxGtYckm4xHDtRYXuKd1k6PLJPmMRDfLCKJyLHDrT8o+YQFppmSiyY93W/wgOXVHdh3pPKGw0Rv
8h+CsT9ViKePfqcwaQoHHHdHTqw5TxtOzwJUn0tWSFDfNy5O/QAOxncbiJFKXXdPeLezn7MKSxXH
8LVYxLO22w63IXqrgipeD6U+ZqM6dXkjb3yEO8wb0DIFjhXf6JhJ8IR3Viqfj+Ug0+s5swf2xNFC
m48OBPgj2x6QLDdJVhYxb2oYDBhF8oD0s0PQmpuwUdxjEcboqGwwAZ4TvQU9ETTFpnG0QARjVI8O
6OXZmMCThBnpiIyQzvPQQoQIGbiQx/QdiRGlZjca28EZ38JEDqvGJ5gjsKA0diHRMwO1Xo7cFTPK
gtktG70txkeTI+QVAH0Gdl7xHg8F/edavaF/oqNeV7h9kQSTPyfeEpRb12FDDG/pjszk4vju6w++
f95WJj7JGArXnZsNO9ajYw304AYKbYETb6vz2NikTT0f+plyD6XXlkPD9JLO1RvbwE4XlX4WQpxC
qrIrlUuOgpBPzah6IC3H2ZPvdBsxQswQtt6giQfTISrnHNo0yMkNYXwch6jKVHoa8hiqLi0IQlKK
w9SPS5sBcPosE7ExCPlE2QnJMmyBi8HyEHG2ct2anlKMNQMJpEXzFZ3kHLQaolj8GA64nRnKGg+2
GIAF6bHdK9wNF19zY1pVhPJfkFAvugxL2zKqt+dmC4O5IVA6fbM6oVBykDrZVCaJNWHlX+vc8K6h
5cl1NqfDylD9cO3NOIFGnSyh0SeJaY9Igv4WJ/jnCNjpnJsYoenulRtDQhdlyEUD37DX1ZC9FU3b
3eEcP3jOXFzsnOlMMfbDlurndnpxpHfEc+a/g2ODtl7bB4/C7ehpkdwX5TkXeJ8zHWyjKY2OeQa7
cLSL+LrsfNqwYnFzGIT6VRndgTBaBHdK4rmehL6ySqoHG7EmI+b5pp+N+aSd5CEYynrvWWGxM73c
3Oikhnjndt0BDvCENNHZtwk8WUyqxxj87bICW4n1aEdEZ9mM4umGyX5n5/IHc55LUMbeMQens2vr
+TsrJ7e8uUxONS3V0WEzbmlC2cZxpG2LVj8lRac8jFjSHmcO1Xwb3UYsyrKu5jKGvodCx2/N68AM
LWaN4mjhPLt8/YG27s3LMlKAbak3LbYSOsn8mAjlHRojo4+ezqdSJPI2Ud0t8qDpijM7LarwwyaZ
elc4HdUXALerFBJNW/nrfsrdO10zZJ4tMoLG4KMYeuNEz/W59/GUckC7dR3YWrM7alRJbr5P0vCb
Isb+PR++S7fZWkOUv/S431Dz8/jYVli9auQ10nWmb1aOddEsibQQkmGwS13bjfl1BsVvEqSNDQy6
8cEbaIopWaRX6Js8aAiYpyKfobZhZHeqBRIr12beJ9doEnZwdb2Voal80xYmUEBF5IvkPFE1rw18
/JFp0asbLnAcqVoC7m7/rbChckzxcJba/MRSj1a0TDgTlMfezQswmggz+gnElktOVHJbgn+he4Tp
nzV842Sy30PlpxT1AUFPHkCliWJSZ8QBWXu7nLINNVMHVhWZA2p2h0N13ZGoxtz93W0gns2F+bOe
xr2hHqWKL5FCw+QtHpqRPHmjTuPL0LrGrTJiedYiQkjYp5z1YnLTByIPhJD1bWpCAfG+taZrYEm0
l+sq90NQf/vq0iD0Gs+EGF1QGUwHpRCBtaxJoYyT67F+McwOmWoYHNNK9G8RNWUrWb95CpY4nQaL
m8SRkKXXEyCeOy8y3oKClvKM1Rz7c8BubdkuOr8ON0w2DTuHdv6ZVvejE7UxBHtN6ZsLet5OFNzA
GsxpYW0i2TPdIoa5mpNyg4iTnijT+jZqzQ3h7sGuit3yHFcd8ia7ODYFBu++bfUlUaw9qMvgAKM/
UamXk3GdyaOl5WKPXBifUZkfa/JE9k0G6ziv1bkLmmjtGaheUaFd6jplSfP7h7oYiRZuotc5QnLW
xKImKrhcjKHb0WBQb5f4X6Lu2c+STwCaqDaleypSjroICZbTRyKQt3jXWZNZ2ywpUgxizj2NgQ4I
e/1eqejn6KjXoT0aVvAwaXwioKcfYgfxDqe1D4F219d0WOhk1hsz4+9BYp1VNx/zfCRuITvEt73h
Okz9eJhVMCENmR+qW1T7ah8mTIdRZ7ATxJRhg2O+xTUfEa7+ilaKXo2R1KvK1Q3XxeItowlNPMKI
G9vARxWmD6QR1b0AmDuGYpunGmHS4gCE0GOu2667UykMR32fhO33fPB+ECH7EvvoEGSCnr43N3WF
EI3zuQ8MPjE9ugOBba1LsMRDYt0kLhd9tubPTi4c9PxnlMJPRPzwYqJzq8h+NAlhCE3fYvVJ7kGW
ZtuGRNa9ivA8BAkPTEVOYrTk0fYNZpQlpArb1H65BubIx6p8UItMaWtkQZXmmV8+hvxp1UzrF5hJ
q0Z4d2W2zw1knmEe3ag58bZ9T52kKsj+/mT4uExWZsyvA/dTm6pQYEvKvjoaU7NN7WbrJ8RKOAXD
ukr7nyoDzJ/X88mYc5Kjk8zbkpJyBQvrKXRVSQebqVBAStSpt4rjkDq0st0GYjmEwlXrx8Uxs5Vg
ht68trDSzA5QbtrEWx2BzNXW/FrRi4jM5UyXynrDGtkFrr3zTf+91g+pfaVD7FLOBPqzjzOEiZlB
+UX5VIANlFk9nDvrp1visUVtZG4s4g4gU8e3AM4+PbeLCP4UHz3Ak3UcYAMFURrhyaARH6K6U3J6
MONUcLs5D31bIlBmF7SrwSQCXEmM+x5LZVjdVsFj0ebPIuEus5enYPCST2VFqM5shMS0SjTPD11G
ulE9TQbWR6nST3dKHpHRYn/R2G1hliOLbW6ZyH0vBG+2a4ZiPfFI0XdaT537gCK4OEZNxomxzL/h
tboP2tA8ZN0b3Q9nzZGLMURHjCeShHqTmMRd0Fbd5bK8tbX1IDPDPDikaK4drBTIca0XABk4oGcO
VHHZXQyauhvsuZh7AUCt7JgOTCCMW2mqm5oRw4awlmo7GbSXbYbaISeRNd+tRlfZbrVpHnqrJAbw
dcLvuw6jpX8zaqZX0if1c/ZXDAD3g4z5LjPUfIxWrmkMbkk9A9+UwN4SbBxr2lsMqFYicp+CNP0g
3ZKHrGxOgaLm5Zm8jYz+g5jDR3/5+irdbjo9dCRz/CRyLd42Oii2ATpHKeZmXVpYhoqIf1+2NK0i
VjLwgrvaEec5YlxJ6OieNBeTqLi7WHf1o6s8CIXpeg4L/1saHkc/ejNsDxwYuCIqJIZcqpVno/D8
K4vuWOE0/l1VnMaiSinasAUWWXqb1zF2NUdsTAsu62RBRuJghDmlXvBWgq6Dax5Qyq1Nn/ktbohu
y0l6a6QS8T5FkY9qywqNdTGIfdPCQRV+jyAR8kSZ4fbFdg9aI3LB98bJJ500hjg/Bw9GDoKlXT9A
FZtr777EXbD2aYis3N7fdShRtq7J3VG3xXaKmXvxnJQ77DurhrJ3xcwBCQwZCATpAclUNdJ0O3lF
vivX1cw534y9OzX5m5F/ZZ0RHkVzAvaiTvnQSYpiFQh5WBKNaCQ84QOA13XU9VdxzbRk6gLzYHlc
aWprjj99d5068iAn/6SxjGycmX2WluF6sE3S4zisrE2b6O3IK+DJwzPdlD2eDpyoOx10PXWD8QyP
VWwZO2Z7EQhrx0bYnLzyHjin2iVtir7LTJ+YfS8iEaw95ZTqVWOF3VZniYvI0bsfw/KAvIc2vs/O
54Qow+oUG7r8lAIerUm1p7T84FKYm4wFcI0PnLCPtMa9GNFBrT2UH8tD0xbDdwvy8DivQctCMEin
RbYfzbTz5F0DWnk9NxbLHrwUbQfZflYDXGiSBfqYrmtvtVsZXrmD9O5Mbl4E27CaYFIy2DYmaq6m
3QR9Kph9b2XRfCOEzblQru6mSggqYYHuCl9x7dWourGm7wOYZj653/hCmFDr5Dof7TdjyeEcKUpX
Wag3AW6vaayO6EkelMeMeAB0t55ItwA4UVPuOAuq2n0e0v4bjPQdXp2RW6d5D2T0BEbGOTqW8z6I
8KKLMQJTx+P+dTsv93WTMQp3RTvuiEWgvo2nFbPtblu1+5Sj1HK4pd2JUW2N1feFEvRNJslHa6af
s2ZnL/B7btKnORzOSyeTYsrDWjRkDO5n9lAx8AdALkJ4ddkhZaTXRH1NgGLHVfeDNZ6CeK0b9aqt
AEmXjF4jpYiwLGKBetF84DxKVp9VbpDyxttw4MvvNejpMH8zyAfduZLJXag1ETR6LqGgzy/h2L9V
kX7VEsdFU0c/7GjAcOEwbYhr3nLD/G01NM2e24TkSfe2nuS0hUNHQHNEeaGwJMGFgB7gUvUOwBFi
ogTXIuG27hs0/HlWMCrHewjnB9vdFIwXhT23YR/qNapiGGTcb/yKLmDGmI35+FUTMKXNOY9ydG1D
thXO1BRtgn+KzFG59ns8uagugG+ZgLoY7eU8h5lh3GuLsjdEAt6Xnt7TvK/WhMRwv3qR2Aamx7aQ
c7ViBnPgRbEebMcfstXmviPRD5nGtP/alSs5NauphYwxIeWYy2iP4TRdW5XzaATVGT0QpaUA/EXl
WzPU+dod42Kkx+1R7NPkFlvLbr91AYhnwfJQUOgB4jgBncZLhUAnSYrPJCJ1lczghzFhMbI68xtE
BAC8HWmjDiY/RiFfF8OJok8OpV/7spG2Pg85JMgUGG1AEPJSolUBBAymhcfMSvaSNK79oGeiHYV+
tQ11NgcruE/NfDOI0ThnLuvR3GHvXWpdg+VDEuSZQlkGb2K+eppNfiCAzVKc0OsDZOluHXmxsfs6
kdsjOLs+t26/fkJKBA+AQjcA0+J5uttVNZUFuQV9bu4cu214wvs1oZCnqBmytQEbex0J9Tj5xGR/
1XlTZu9DMddHWraoMn0UiaLaBU3NlxJRx1r1cA9F8ULM6ieqa2ArhUFMHR0VmEBsOoykscUDcIQ1
DAXEvekxwUHks05LhZlO8+vcmgwT2upKUURuREy3IymPTYDrO3F4JDpCb3eDOKbszEwgWOWRm3Hw
JwHX87g87lLV4T2Hqe2CkdYVQkITBn9W5Z+GxeKUj0s3lNif0cA9hp0TF5Df+GgvWePWXyVeZprH
PmLpA2FubrwKnYiTMQQkxm7llMUpKM2OgmPNJUFXh8MBRsCmrNaG2wR7QiVFPJKFzPeZ1fhNcNtv
R5cntXfvgpAQWo1YlPOqselMTg89J4KyjTuQFf0eQcinKxp/HT6R6fIaS8qQImKhmuLwHrvrrYQ9
MgzVtMYnuNY2dfbgLGV/xFyVFKeo8Z9TkE0ZqbhgcNciMB6chrrdEJQuQnJtRBZcWdgke0WNC/NJ
rtFp00Z07nk6bnqQLlsbMxI783GqaeajuNt0gCOQWyH2pyjcmVVQbYy0YMAX+veNyN3l8Av4Fhnj
RYDxLr38WGTZt9gaTgydX6uaWj4GZuwQkLWLoeJno+6/VsdAcCP07SVTcIpHOvCblrhAIyBqKlmN
00j3tKUgN4L004ixPPs8BRFF7dfzZbMw0Om4KmAhMfSiIOji7fJICOrGVZjppy5FV+4Ge1n013jZ
uE/CgS+557qNNptpQswHckJ6Eu14KKT30WVU1rPqL6Za2kmSmzavk8+vHbYxuApM3qFKiKWu1g2c
lHH+8Gt3rVlDERVSHmKRcxP3IQQjju6Yy4uOkONeyaIId+uTRg0IAazw9ch2WXaMq8cKQczksp0F
3A0EF7LSjF2BgN7fGgy11uy7XD+TIgzd3s5LRhxtRcAesZw02wygQGiUaLstgmykj9bCESWbJfSn
LLmpmpajVV/8LOizIvisUXGWERtaiBMkECGGY6YK7vRKDPVV5Lo3jU15TgQSOS1MjuaWRyzjr8fZ
hbEcJI+JKDEpDK9gKK6jgSm06qcfZZjftDW/CDuc2MBYn4gYxGkyj+hNKa5AtXRbtyh2hgREg9gK
cBxt5G0FKcl1K6SCHtMBU5U05nHUTeP8pJMxJ34DrH3xLnqTjnnJKBNlnn4MxU0yCnOnWAi3Kpbv
fsjdmFjgzBoMVAeRZVtuIsisA0e8rOM4j8+sXJiJoRJXQ58/zC631ZjAg+r61PvtyJpxlKQPE6DP
VtlNo2fCH+iozg2bcx1NuIphTqzZKwCVZGsdYR1zsrFEhoutTg9QM5F+2LdYsdk1ORHzsL4UoqK5
q8gEka4YD4YczZu4kWQ5zs+BsMNNy5QLOyTHabOWVzxVv9UffsB1R/8oV/nP1rli9cuQ3iL/J35P
8GGdOqeQsI8BB3fptfNR17iArLlCkdhJY5MTmAhIye/2U8KXoKLgGY2BZgOYHkS7zH8nfzfPKWRl
/9FUnG6LoOQadj0cI8JAk8b52QRxBomCtSmxvwPo4+HCxkf37JiQGRPY9fCIASW8jyiwXB6er02K
xgFf6TCRPUryONz69ewiA2jBo/nqowt886Ark1rf9H8g9DrzOA87YCOrzBlohSVGSAubOG8Y1JSv
HJmSLmZMU7XVHkvwU50Y4M8r2952HLrWiR/oY9J23HM1UbLSci3CgZhJIBC94BGrOIM2DF3Zl9qh
CPbkEwxXgzMdzS5sb2NyfzaotPa6bZOzH02s9jabvu+77pa2W7g2UwvanGKbz0mRYzBVxLu+pdWj
RMtIPMVYqTUxedgpiUbx/ezG5kQYVeb+Czi50DDjH9Wlyiey2rt//Rc/f1T11CbYn3758V//F+zm
7//df+1/VDfvxY/uv/4A4/zXH3/k1f/97jbv/fsffth+ITDvhh/tdP+jw2/99b75HMv/8//3L/8N
0nyc6h///Y/3z4KeIjdXm3z0v2ds+qHp2I79V3RO6BzQOf/8t35jc/ruP10f/CZATdfnHCZgX/7G
5vSCf1pAOUOIIOS5kQwOgPP/sTndf/qWLcBK+PbX7/Am/s3mtM1/Mqt0AtNybduyQut/xeYU//iP
+rfve4GI+q7JKwQh4RfMCGwfMCV///F+TxRh99//sP4TVcjodTlrfS+Wwn6ep+klnGoMM45MN7+7
Mv++i/6jHIoLbb6eX18gn398rcBzkY96jCZsPtwvr9V5ppequKSfr5rqu9GA26yTORjw96BtiYkb
++2+/cNt+/sXtP7sFT2uPSIKM3Ss4BfsaFjMWTBkESusxYxlhTUlp88EkUoRcwkMciC15yXFfryX
TkqBMccD9g5YeNae/SoBE+fGV1ZDXHiOWfXGIDYoY+vN6vNfXxnL+ZNLwxdOFcOtQPMOfuvvv4bU
N7JJ6dInkNcIz55tevvA67GElRz9r9njakb6atTY5truG2JYzULF13kfD0P2VFa6PxHmV/3867dl
Ly/76zeGcpiWq+s43Inchb9/W37YmHUaopOAz+Wee5Wz3Su7kj9h+SVXKI7CE2yf8QpLg3oq+jTY
KObJaL9d/8VGuXo7aXmFwB84pHFH+mx1isIIo8c4YEfAMZR9Gi6EQMdOG6IS7YpwXPq5xdTU93/9
Sdhb/uSjMN+BKO9Qc/Hff/woAY4Rsx8csZDX5XWrFTZPHVqnnMb7czWV/p1n5g2Jl+XQ3htVpz5x
1mAyzYuSSDYwNA+5ktdmV2372l8sPcu2M8TvBs6SNckHh9hMb6s2RuNetluzdMhPLul4hMpPFlRq
sSbr6YJmHPJ9gTNCWI+Zkx76MjkYE0iEtAsV7mf0GQ68zBQMd18jFSN+l4RZnP8wc3fDeCXCu7EJ
XjImrlR7Br75yX4Y6DhTrZ6CoHhIZ9zkA/QNOONDI3aVFW4TTvtqUDfJED+WyT1tEGS3NS6lJrrK
SwzYJfPZPjFfO4ujiMuABeHLR6wy9MwdxydsuxDK+NI4iszPVT1cScxBph/s2Ku+F1H+KQMAc7N8
TJvuquMUSN+ffTKhn0QUDqydHZ3tDvSU89Qo/ekpDCjKEUQZ42ea5+i+N3hNsnzIBPB9fzssCC07
V87ZwXber+IuAXdvDU6NG6GZzzCxeU6lY5tXFnsmhUVS0yAsY1iz67++c5bl/tdnwDcd4Tq+RUPH
835ZQ2ofwaPowJ+RDlXcVmbGrCJVTF3tYO8UNDx9HMWEtBUBniGvyzrq5Fz99Jq8/a6bYnyCQ2h8
hpAADj6NICRUtaC92xfQrSKnvlSy6nBvqeo1nsvc2cVo/T/DQVkPQ433m3gg49VysvgaCUi7H1xK
HLpd0H99N6asyZY0v8Ez/+6B+ZNHn3Vo2f4C10E6/cuKVAdmPfrLo+/AJzgLDDPxOrUN91izhV3Q
ThENZFk0KK18vrOTtr1GzqwB2/pGfcIFGTyBw2l/isiwvv/1N/Ini3rAvgU2m/+Ygbdsab/bsvJ4
KkaIBPS18GrStKl+SuzljTnmGwXG4a9f7E8uQ+CGth2aphNY7Fx/fLEKFDRjtl5sp6kDctK2/nZy
ADb99av86Uf63av8sjjBWk+8zmkFeIwk+WFWXXXdAVVZcV96ND/6ctr99Qtay177y8oehKETLjVE
4Lj2LxeROzStUaOABoHZeKUxJHNC7Ib01E6zeA4qFxeVUkG9kXipXh3TLC8h0v/N//5t4Il0Qwoj
IVz+5y+X11CibuQyg4kjuYq092yL3scDECLADG0aDJg3EIsNI3Ml9ZT149+9A2qsP1wIEVjUUkIE
7G8Ej/jL3//ubkJ0YzG95xCWz4J0cQkv5dz0kpPwzGkjddS0CYcBaEs6AjfLZs4es9VFu3DgvPw3
a82vxRg5BgiIKQBcusvUg0uV8Lv3Mrtz1iAnRrEM+mzr9bhsyzq2N9Kqnb95qV/vOMoMb9nVWR69
0GI+8MeXoo3MAWkwkKXlXnzq89QHKaPV2emi4cBVCv/uOrPH/nKlPVOwolD3sYoyKPv1Siu7FzZx
lVCco2bCjOCSDhdp9WokFbLcPAEKSHpkc2QpnfqV3w5XcQ+pFEFYtLUm7e+pLfKtySQP/EqrDn3W
Am6SYbcew2xGwsOegPKVkzzLR7oPUOmPYBigTAAZST7sOi9fJK6VNSIS6A+z5ZJwFE7P01gPK5N+
I6fKAJorw725OateyU+ukLzp3bb+UfSQ1iK38XZNIn70cHY/QgM/jrIjODyzR9yQwQyzxbwNmreI
uWtaf9ynfSIQjMEobKST34DlK0/I0ZhXaC9CvZk2vJPUnRG8BvKxkBz1OicLzhiiul2CoGjT1wXN
PjA64bGfmx4diHZxMWbx5D9VHSNNEEoWk4ko7ZHVaj9NT2a+hNU6nv7pJ9NWI37X4B6Pk+42Jorl
hnXcFc+JDddEudN0bdIs2XWLviayGwQxaercjckEKd+LnOHDRUF6JEQVe09n2tcUDMOutOjpj3Q6
GbhaUQf2FC1bikjyYM25uPRjUHyWDDxuddfFuECwERCWEXUHGgd0AccOyxYz1tcSxMVLaXewtFTv
TvdNno0XI8tpWOrYlALDWAMSvh3Np6TvxjsnmoYnmC0hk02/fJxmXR1qVPo3Rt3Eh1kDoEK4mtwQ
BS/XqWkz8W4KnzBLr76JZgNpt9LmdsCU8I5juT0SOjuc89km2cyipWEgWv6mOWavXdrOr2mM0S2e
5uGtxSCyNaYsOo2pn1FUZdVHO1Tjox320U+vdZvnnNM84wtFi6Y3XgaEFbgDo+zBqNAwtk7Tf+hp
IDGdRA6sG5HAz7Jy6UuuDBPUr4JbV6rIuIriFlljrPCtY4d+02LoUfVx254hCxESOyHVDwxIkHUE
2sylN3mtNKyvFrjAwRy7AOUo0zbhTNYahIN+CxtnvqoB2uM9d+ataUmFAzibyFALymPeKpYbga0k
y/uRJmbE9CI1Z0U/uSbhEZXRA/q0YDvq0dhBawhuo67OtlOEOVJbWpx74N7rBIvQqqswBJW1M99C
+IlPXSXpjCjhJ1dNKLNnTseEDczCAmLZy50M4eaS/IuZgSnuNhToAJC58sJ2Ub8w9xkvjRswPRYl
+iYX3thEtCNpyFP3hMM2PnkSJW0yR/md6xf5TnmdvoZo+0qjfLqXeSKPFSBb8twyFIFYWnd1wMxx
MrT94Sg6aypo0k2f4HDXCPdvbBJD0QtwZTzERh5R9Ugc4hVZwgyIW4hEuxzjzb4mYAVLH2P9nISD
zwwOzN0URIBzcjKhrgpW3GkbZM2Shc2wQGaTWE8DCLYZfyA9PAQijWknhxwt4eLwHc9jUYTJph1A
qEpLL2b5vO3F44iklpfrpX3QSNBu4iEksM5W/0PdmSy3bnRb+lX+qHHBlUgkukENij0pihIlqp0g
xKMj9H2Pp78fZFeFff4KO25E1eBOPLEtggSQuXPvtb6lkwBtTHLZxlZP3w2mLr1sTVuLrjU/c0Pj
/dHDkhEeTndmBJKZo/pAbCjeMs8EJqeJai+kbr8Frqh2umeHz76H9LT1WOIWQIm7VSs1bD2m3mzc
wZm2gVUEH66uQf1OckQu5eQdhrjBRsZ8lGSc3I6W4CyTm8mAUxVXsbitaYRW0IzG+uI0zLksTQek
gBd020S+8WD5zAGKKhlvEFP4H2LIU+rKIT6EhVm+DjaEC1cm+kM3sAtosQlwJJA4n6omfHdyc+IJ
rdBDZ0X6iGPY3acJYdw1/TTSzrruJWsy/9WE3HVC3VK/aeCqmFQIznF6J/P71Dd6MJahWrOhcGDT
OdQh5UhuHbybtaMPLPQdbpExh9srim1KGt1NllAncAjqvZtOdzRA2QHSqKSgNMwwUsx0Aafc4iMs
53Rv9cNMDO0IZTxf124cHid9TLHod7227lshL3ZQZSvSvaudBoVv4ZYgitJUIALtsJYe7Fp0QPoh
bgz7MUo5y01+nL1lDTmgjOemT27WlC98TW+gCRkK6I3foc52xEuWORKCT9y9aIWGUMCwjNsBZJG5
NpIqe7RobqxL6KevcRra6NE6cSll2uxHdAqLsoc1UiZRzl74DTlAwHdCH+UD2nXgCOhWVWxtXiFy
vequOikMZc9Q1fSHCoPzUc8L+4A2xbsdhqH+rM0QDw+AhODSEwqAW06ZP41BuD8cyJUHOWjE6qVe
dQPbkQA+oKls7aY1neq4n94wFIwfxuBlZ+SLKNUbiwHlQFbiXteGCawePNGBu3VM+uEbLUAyC/lb
3WyQa74ygCh7DOb1TmljspT2ZHgr3c/8W79Jqk0mWueVo8uMblB9QjO7FzOfGsgAMxZmV7UE34Lq
fDuWBhACaHQe37kA3hypvHoDNpI9I83FQDrmTDlmhhr3FnCR+di3QJpjEYI5IW5zI2DnrIvRqzAn
eJr5prIsR1qv56+wreJDn/rqAhS8u58q392aaQMZIXBm8oE7RcaadaCkPCq16W6IabCtJuIwZ4AB
KjAZJQeyVPo9NJwR+w7pAHsfqczGMkwICELajOdVi7ZtITljMJlLhg0aYPTc1LAHlfV0yOtMKx+G
IU5/KAJUtpnWBl/ka7TPNgEb5sILNIKC0fvGzaqJgxlv4RlfVW4aOcBObTjaiWSvJa75tqmK4DFs
I0xZ4HYg8gez+IFMbGYxqu24FOSh5EqkdEOcXrb3fBY+Uzpf8cMwCR7oqhfGLhV9/zMup/pDoQxk
otzmm6woYHM4JQrMOi4jDshywORLTI6CbLcdTc+t1kk49s/gJOTaKLiHWeXgGpO2Fz8wgK3eCyGL
OyEV36Np+nsm7fG6LTABEC4y9Z+DCJtx0ZIV9qXX/IZT0sr3SRU6VB93wLNspi0Gk9jO3AdfBuRC
T528r4jfmTZWNZbTShlqwkOfzJwmMQNBFM55tx8ShPGDnfJ3wlQh2TSqZ1Aj4oaJZDe/xEl4IeKk
JIOiGzBgUgp/NXhK30sPke7klWpLlYHYamirfG9OwrgdTRPsu9Cs9iJBJX3lepJvXXDUa4Pa7iEC
iPhBQAnq46AMHpU0BiZVovqZoLdFa9vZ92Udp18cs+SpjaVk3RRgEuE1/WhRpbwjhwge2z4tTTZM
XR6mEjtREWnuEyao5lJolTBY1IdyFXtoDBINB2zQ9cNTL0AHrmLcKBsnFCwGPWNzWIDl3siCeBf4
DsBxohFP+uSX59wttGhhi8l5CahfMPDY9RtzX/FCroTzw2+1Sa3tbsAoWMCohtirwMco0mbKDl06
w8MgvOtqv4NmRtdk0Mb0UI+1uHdaGcAZq8ozduwRH8pIjA5rontDOxN9teMCK5iiLDwbPFnnQLMR
a4J2GDufmRiTdAB3Gf6vQeMVWdZ1Wr2VkRL6GjO/DXmnnIQLaqSPnlrddFdEIsR7wASIBu00pXjV
S6ODBKTcl1463EPhi3lFBbx140xC3va07VhOAJrwOhiBc9uT6P3OtAsOZK+SCDmU3kT9xgxVisuc
EewmhZr7MljNCAUSi8kKtXb5I0lTL8MelpEJ7pQcdVce+v9u6RhoctYOxnk0VwGa9KREZAzdfmxL
+Nc65aWEj/BAa4CcgwVgPuSNC80dq+kAuRgp3eTp9rhKxngO4/QpMO6ESUf6pi+6wT/y/8XPITq3
cZF2eeMgmykJSYAHjuuHPoHP+1zqu6bsy2JVTgC5CG8Zgh6sS6Ej9So9NJS4JOJ7Wgs4n4nGRYdr
+vaqtOzuCbZUeiJTc7wkYmjui4QcIUznFtZU2yWYsulnkJ7HgSe3SDKvcq96wMOcHFHLFyP6QHuK
YG92xhFp1PQiM1V/Ba5p3TZk7qJi6XTzFsQHNlJAmBjN64RQZtevVbYeGdRVJ9OBs1rGI1I2T+T5
oTM7caxsLyWz2jaB5ZQoxAnvVcFd5xrlmyOIS15ga3auUVRh0ZGsTS+5hdxnbQcZsaM5KECG4ITz
BZwQ62GCf8Dy5CJpwwcbMJN78lueONpY4VpYYf7IVH/CqG6M5ocWSX2VoT2FGoy9oQuHNSWKu0Fe
+YaPDM6xgiXfmx1pg6HrBneG27k/hxaCGZwd7dA6jX8fmzFyosJPkKrLakh2Yzax7cN4WhP8il6j
5UYd26DOn+zc6nZAfI2nvIwayl+2tS/yoz7sXifZGPbQ1UL+sa6dggz5Pm92OTCy3RiGNo5xWlls
Osw44d8mOHO6iq2Tsg/btKqmLl3jU2CxHLrp1s3s8optq/8QMRS8ZM5+YDiJTnHs02VaI5uSo22t
kR0am0R4JHEXEVcFm/nouIV7lJGl/SwnA9uyJfVhFxqtv7G1BosJ8GwUExTuP5qkyA9jLdM1gqH0
SqcdBYXCXsJqH+baNYGalC0UQw33QfRhN91M/MRgX5krsQZgbCBQyeWkzVR+ZgihJg+89AWEBEZB
oyd+TFn8i1xmHKisJntwWh05BC7GDj9z7kfhIms6A0VPU49s5Z3vrdvc/7IVpmfZ6sm9KG2DTBzJ
8lWRJOToIa9RouGv7sc75eefKPJ3raWclRjjem/0uUpnl3S7FLVdHnxI0LjKZ22RXVBHeAoDauMu
HMPEO6hhahSZM77jVoZQmgD1ZyvTtjgbCWubqchNkmn0+9i6ed7b2MA/G6HZAJizAcqFZZR+zgWF
ILDrObnaMhDWGliv8OYTJATOuEQyjT+YMiMxjFXInk9F3ZUtakzbpvry03Ytue3LsSi1y5yFA2DI
c6pbwqSxFzmGsSAkQQIX1LU70mKKTc2ii3qiCF7ywUFAp5tMhWbKiPPYgYTd4xWJ2JHGSKDis/Gx
wURFnNS6QP8A9Ta2Np8X0vqJuQUMJzcsXzvdim7qQdg3cGWZ47gjE43W6WYjshEwUGh1TQMQ4AiU
WeiGXSB+9PiQYyPGTbD494Ynv6pGFI++304PmubbzwxMMaVU3tSOC1A3au+glUFNyZfdkdOkf05E
HK700NJfACM4d4klhidTK5t3fCOg5+s5kqTI2f8XOhpqpBY2+VOceWAyucwLlilssacerpbYICKC
DCzTadwx9uMejDUkhk0V9h00XVveJAEqVCBIHGQW7SB5KVyz185hMkanMs89kEsxXokYXS8APPug
V1wdZYqEwKrx/jzNI5ZFEab5hhQuAIZ+E6l7RV3OjCgexdH3A/FQUPstIRQ6B+yiyWNN8FoDjFUr
7wJZ3Ntwki6p1sC/zwwXPhlNJHnNekv+9LTJf8TVnW6ZxVtwp7qr45sEQpFms+0Y3hwJXQkfPNMe
7osmLbakSJH/ETRfmqZb/oKe+HgzocZYykCFnGJz6HQIV+7rNLfmjTTqEH2P6udoymnth2a3V4XL
HuW0ePRR+TjNafIMBQjQDG7bcWyerdCNzkmfFy+VHDku9WhqmCPkKOQ4Mo7iALzX2xp5Z+7JTJn7
0TWJSxn3Bd6qOBOQg+KqMPS7Jk2QP9vMvDiLWjMJzB2WUWNalwEH96qB+IKrTIZvqfLUF4+Hw4k9
cueUs5Lws3EM+0dTFwiiBrq2m97J8BBwXK19mMRZge0BHnHfavjMSmgMPkeLjZrG8hQyd3knetY4
gm+n+Wf7cYcR27zmbDdAFNPgSpOAJIdl1WGg+BjBe9tPyQgh15mYpORLhDgoXbwspLQoSROQuyhL
e9wcAgtsFEzNz9aGD4/v3WUk+cOPLb1/syVtU+jaYWGvqYxqsr9I4iCkx0N0hb7foTxKbeT1pao+
Q1akNzIOjNsCysUqtpksVmq2lvcux6KOSBIEWsqRJA3URgAHIbKMNy0XVrkhy9hdtsxcVgUny+c2
U6yvCsEqFPkmuLhIkG/tsc5eTb/3r5WS5GeWQJn2asCQ18apIr2NnivPkcgPqVnKhpQEgnPgwtYb
t8SyURPGJUBZ+FZ+blBw0CLuJpzPqpvlqsFk0DE16eP4bYEujjDF+6bx6zsvy9ObxLO956wdGbHS
eoDu4gd5j3S0De+73GjeQ3if6bKyxuFm1DHzI22HYybdLnptI01sjTJGOTlAJFgAbw0eKhnkr2Xv
IrDDho1MVdNnD8PPSCYI9Fme6BTACBvr4RbpOIHYmqLlYKpAPgGwMPq1jGpxLQTbcTnrfhY6/YdN
SnZFsygTkzLH0uIb8C6FdcNyknC0mpfKtPa9O2xE9Y9QT/sbTp4eKjcfmMNQjRk+tTSyp7OmkQW5
GAZFT7cuwcfvrbbXHkYmpIyPOoqDRRTrIJjSLn0PtXF6jsqQhglMox9e3qfpusYvuCIAPDx4Fnsr
i6F/F3YGsmkLL8yGJgvJY9hYh3Bl4rb6BHRMhwNmCFLBDNv+BtYnpAiVUuSWI9snpYSN19NJn+Rg
1cjrAwkf2deNggsAHEiAdXx2fXe+iebkDCuzTDgOK7iLD2QFxjeTg8gX+hmPvRPPOJ8M38FSjlH0
2tspLZ62SC4mLBWMbE35wDGKg2dXdekSawYRy13m+mJb2irrVlLPzc2ojZw9gcJRCs0otAFDLDJu
mGYEeyf5jGrgELpqvR6DIMfu8MOMkSMsot5Rr0GmE+bOTpq5iz6uvbs8HnjxnHTAuEbaBQzd8IEh
w7TNqjBfB9PQbad0kHetPhIxTg7TWphSvzdJZnoWiWWsHeYUmDeSaKOjQFrkQAKWqFN1jKaoB8GY
uo9dE9HQoiXAMYvk2jR3x4UdlxLoYIK6Pa84usdw+OBYBiz6bWlvaJQ767xIWbS6TLul3taeHSEh
NjQp5kOoVvG2ty1lrBvfixIIwYH5ODV4FAKh1ceuCXFXhIW6Gen7blvLyllFGlKvulwehkZv54CU
UG4rLRkvUdVk5HYJw44gLqAQgHocmcRIpEmbnIa5j1u2mnowO4fjYNUQhkWv2ReLHL77UQPgyEKT
l85HIlzGjLjgkw81MPrbAb/E2tKUwEBItmIYsS0osdutF4iSXdhPRqTWen1PnixPeA8qek9Wof9k
lwJSZ0LXBkm9S7DuUnNt+x6zhnvMOt3bKUqen/3YQFCRtvaQ9AVAfnwuJu5P27hPoWE8qsIWb43R
ay+KCHdCz8FXisnSCFmM7Rsryymc0jDHX9h3wXa0ougB5kT1EvZ5tVFOSqpJNOnO3hcwGbDE6I+u
D7i78EQ8w6bHxzLrTA68JKDKCWdOY5AXQoMvQTE99IBGGgpkr0n6QxPr/o2vJiS6mL3WCobGkrET
EJsQVojWuA1Og4rFQAvht2qYUk+g2sY9YSEaAD7fehYxPsWmFu6dX02fFRM4BKIauW4BBBSU8GU7
i1n8yd6MuB6x0gbji4Wo9y2bNP0rqvrHqRb9Q2bXFP/RIOEd2imgiEUW0i/u7Q6aejzm4t7viLpC
OQGKh/6XKG4akj55FKbQfKlQu11Fb/AADqNr37ERI00xAwifDnXpjSDmeZVFptoJi6Y15t/Q3MbI
4166ivgJaRMXKMnISvJdqgiDrfuquAHUUq3CPBos4nLLDvE8f38/tr59McipeSBnYHygGm1f49yq
703fovjSAw42qyQXQJBQ70vaxzVhwn6Q3qeZD7C7LIsrobL1puyR+lQkdWwYtBcHvL7eCjVvApQ/
4FA6dGUXczLrORnQiLyBXaDdt7zDGQOyqd5oQOae8zBH/aLGHGFvIcZVZTYQaGKvPcP1kDfK1Vm8
Ur/e1KJu9xZ0jmvjkhU7Rz3QgEKzD4kY+bPBCAqW8wjVbzt2zbil0Z1u5jnyvuhEcEfCdMJKNy8W
SUUCBLpH50MbtWxd63C7hj4dzoL240pVLnodM9Tts4nX7Ks0WvfFdt3wZ9ELDetROVo7m7V+q0oS
0Ebdsuczk9rVhLRslN7I44ypuJipj2q2QyTFqhxB7gPHfs70tH4xM/yUkCkmwiQta/3fp1w4tCoy
DzeTG767hCefKFGpme1JrprBst6/pQv/rzWx/8XUrigL/6TgmBW1fyhlZ8nu//xv2/zjV33s9//x
f5Su0rUIvqblZVm2a5EC/0cKvfGbZaIymSWOQhpqVt/9oXTVzd8cXVnzXF5CurVm0cMfSldd/YYg
wiVw14DH7VqO859Jof83jeV8ZcJCzkSjBy2X+FXpYfddZiZ9T6Id3QdnvHhFTyuiPQxJ4RKsy4hB
iXwTu9oHhzJ6HsFVZWEEva94/dOPdv+7zObPutRfdR6/XwmXguaFJWn+nf6s80h8o46tRPTrSRHm
MSmftFscMmOvDYu//yRlztKhPwt9+CzTgagpXYWMyxS/SIvAgiCIDOi8SR3X6mRDtjKVggoLcmed
lYm7dZLU2LSRPOiqxY+ZKOBjfnfbukzmx5KZo2P89GwrOA35mz7gLuyDJr1DKrUuw8HeYQwiqCa1
9ZUYwnwbjM5OH2sLxzPOHotT5eH7H0Vi7ADW6YDadOumlP3Karx+TzmPHoEmxtqiTQbnLLDWWdXe
hui+ThIjehxX7c4j4GE9ucWJGrPZxtHIMVu1NxOswutU9D+F2S+0TKoTeungTje8aE9wmDOfYx4Z
NiQnzs/FOvHB4bclOa5R1L7rApsWawUoRqj5K9k0L5kzBYDmreZ59Peyh3rli3DcJMzDME85UOJ6
VJOMxKA20bS9RzdCj6a7ycf+XCjkCSknPBIRNPJVB/WsT7ROqsj6LBh3PbnjsSNt1tMJhg/ruVOb
5cFNVmj+DWjGW7sttB0/r7HrMyT9nmxJvyjCfO9bobeKkSsjA9JrvEKD2gxSw3qmof/t5hh3GwIR
K95htMqnvHGTY51X5zG3AHpaaltrHtZimgKH738M9CMO3fwPq3fxEM12ASj+7WwfKGYjAVIb0OXf
5oLZZtDOhgMfg+QmnU0I7mxH0GdjAoQid+nMZgXmUJIcLQwMhO9gZcDTEMzmBo4e1V2H38H3M+a4
vsZscXKbBwteWOMQPkIwQH4fD4CCmlp/RP5CtE/HiLkcxUBUEn2rKu7BGULvOvZe8BTPRoxotmTE
HgEkRRxe7dra25y5IK3Cq9HFQk9K0FzZMRuti+0AaqEVhFe/0C5DBsEgCc99EHwBOlzhic+QY47+
pk/PMWiGQzGALRXRh9uinuhKdR4bex8X0I0t4NqrYUhIMgSrOnb1zbQSGaGlHlxfPyxeGdNBTeaT
qILPfHsqfs9zULkmx+xmZHKDi5RAgkHM6m14+v41U+lRN6Ivj0IHv9hzbolrCTzfD9F20xxaiMwm
aSh/rotq7RVevS856sY9iVsdHje0OsYGZXC2gDR+dbqfiT78gK/c8beYYjJEtGm7QpxZkLS3yQz1
xKHxNXQxJYGzjFeOk+9l4B2DtCDUoX8cOvs0yfgefgx+U/0lIfEsCGIAo3ZwjQos8SZysY5czW3s
y3NrcQ+t7AQrD2QoKE6t+ph/re8PsC1+MoAxGOqKbGdaSxHv9CpiPzfOzmj+yDT91ieagRTGZygN
X3anXYRunM02+soikpH6+h5Yy7iIUL6xKmfHqeOhrOzoZXJGgArQISy0Lxij+YxtYvVnFdbMF4OP
Nq/kkpSLV4nxO3O/JGi3nh9YWv6VwvnYmnJLptIsQsppzZuEUzgXEewLQCbQ1BiCdPalMIn567z7
MeYRMGGF0Gk69nX2omkv1Ob7zniKSqKu/UStQtu7zEs4yVE/8k9aH+cudu/tQ3DwhM7UGqIRaNWX
1gGyzJYiywp8S9OdulyshJwj0bzq1RTRVwcOx+B5iIG1d663D31+RE/PjjRWcVO17rN6z8f0mPne
hZSEEyfpi4ACtzDcYDNkVNn0jw2Q8CP5SKrGdtnGPaIfaFuDORL0gf3iDArW208Wke6+D1rDVRas
BKrH+7bfpCy+J5sWz51Onzjvq/6WaEDoOM5N2ZinovyJneXO8o0zLeghGu59x3nuBrGpK/cCaGMb
uSYHZ3dT+DjT05A5asC2Fqc8OxjbZku2uVY6FZxHDALSZz1qzllq7TxVzMdwg9kFAETUWTyIKMR9
D+8A54jU0s8oME1/JHcqqF8dMkdsehLzjwXsgUZQgmRgCGDT01tu/fvB794z2hxrpESveNSWRhJf
EW+xrDnqXNsECzld/Nb46ZFLP4jKWupliyS+ffEy8joY4yV9eK0F2heEiHyKjjO76KrXeHzsiYhP
BdfpGVV6NAoEgdY1oa5Osw7gmfWuCe1nO5RXT1eXojXrhaMsWAcEkziZvO/sDgGKCQEz5mYN88PF
O34Adnrm+HLpEr5PZqfE1pMfWNCgpoG7jhtv3VT8GxpMz/9f6thb6APIjr+av/q0/uoZ+6/l7dIB
L1Fs/o8/+8f+Uu3+r+zzI/3I/vWRff7rFP7Irx/Vv/YApbPP+q9V8B9/6fcq2DV+c03sRhYlJp4B
4SIp/70KduVvGHcQvyIoRwFrO1Sg/7sKpkBmhuK6bNfKRn5FyfhHFWz9ZlOQWQwxdFMK/gv9P1MF
y1+Ev44lMHlxZbw5LpUhf+0vtWddl0x6w6Gi7NOeE73fRWZ6zQps4oZt43dEYgGMpkWA29E4tuY5
451p6QfJ8CaHJSzTC/HDdGStWDIzaJdjmBuLzjxPGu3iRsVyScLSzhklEtvgxqyD4B9qWl3+taSd
v4JjYFijjOcX44Dw169gQAgVOoZUJL7eQJfB3dtNcI0t8+wHJVO7gLUj0MKrVbcrwGmdDt4rZj79
T9fBjfxzaf3HdSBxQhxBTpv5i3gd33fhMKyvtlUrH41q2Bl045YFRmD2730eecugLOAaunjOa5PV
x0VEUTrVKlHGvVvWuz89nP98qvi+HMvhXKNMYeGL+OVUUePbqZI0gSHdghvhvHVpA/MUltnx7z/H
nf/Qn44Uf3yQxccozuzS+OV7W+h4GzaZckt6wlUv3+BbiGVS9mLFc7x3Of+70txLsKbUFyFqaJev
zmBnmdjhZ5E6h7lm4MC+DDrjHgzHjmF9Ukv2r9A8B+A4aMyY1sJ8nQh4aKaT1YDMHc1XBzoSUYhk
fiEXWytiM0PXeu+kw4xp5EkQ+JzVAGG2jlBmh+yoeVjvAVqYMzvHiHVGIIJ7oTytBnytnWqaBmwe
7SuFiw7fhw4fNZ/BHJm2P52OLLw2fQPJR4br3mz2GOWewNk+hkU5z8Mi+EYasSJF9zo/boHHV+ia
5kx8uJuyN1dwg6XLaBOZieOZFPWUhn5G2aJoTdDu5zZJ7EWrVB1rVAqdWSynng29S3mE6tg5Rkwf
loWE0uGoHWHtAX72+KtGSRjbAP/b4pWEl4uGspbXID5qk3WaSygXJr/Dxo6T9vr39/7XQzT3nmUA
QbLQLSWYyPziG7AJPUsQnhRgmdxt3mxqwHqLhqhIHmx+ZBAmizC3Tp6EOKYCNjew/Oz1GtAR6qS/
v5hvz95fH0S4BHQasPPJ7xX1rwtBCjSgqOGbbKtRbRIPkrQueQMNWzxLgzaq02sE61W3Rj/OFI16
7m8be68VpIH7LVkZjuWv61ZojAbqG8YxuBunUa4UROgOyTEwP+1nQmx4HVjXwi8ups36YugSOE7D
oSgZrnnZE3ZgcQ+zgVa/475jGaKIp8zkdA9M26AA6IUCTsRh5R++/7+/iLiKHdt1eOHx8Ypf3nhB
9G03YubbcopmbhFVZxPZOhQsWpNWC2FxLt+NDo982h8mXiGMdADsKqBaVgIY0Yx2s0rAjB5TG11V
Ti0Nnj+CGIiKvIz3iBNjHwqty3QwtfbfK32rhk1uHu2aF85E5rSYi78xfnBkeu0d5zLXubZrnGxl
X2Larbrl/cP6o//iXeIZpCo1JJ0L1n9TuWzif26foHVEw0zs8bYnihCAA1fiIO5dcU7ayEpy5rZo
6KCYW4uA90xTifyHS/j3lZ8rUDS74ABRgf7qCmtl6vWtWyVbryOBoWOYS0wAiR1/f39/ad18f08W
GyBEgi/Jmv7X75klRcqLk/A9m57UUZnfjc9dQvYxFCsa+Nv5OPH3n8i1/9vaTruUtYEQd9sSwvql
XdRF1Kd+NKLjJ0KkiSS52tlNbLB5mk3z+l2WN9xwOdgn1+/c5ffzbYpiR1Fgs+kAoAnRbRjuxdI5
Gbug21xiccVobRNCO1Jf3xsVgQsai7Y7MJ7MXF4QWjvXUIuX6RReW1toa8u2L8gE74mp3ZTp8EyO
O2F+DWi24gNtNuVHyP/G1nQaDxCqvgjj2JOmDP8w4FPHslwnanruqvZM7gdMwsZ/IsARc0LwFXC+
WtKo/NTb7sX2DWbe4LTirN1zOfSi5tPKXEuwMr8WkNZy0W0rxYJcqmGHi+yzDcRdqgbWAIbZkC2R
rRpxcY4bIhEccIOSwgk17E0AUJf5M9gQrfjwTHKPkfk3BuRBkQClB2OPpCBwF7WggMLnDX5S8b4y
IsslPf84iVYkA723zqdl0XyA3UFCqHbJEIwtlU/jcAiIGfbw7yEJKPFlc2B3NBMFUfwj1tnD/v7Z
kPNr9ctqSxeJ4pQurYWd/pfXLsJRkfpcydarjfmsWdWr3BCvAL8hgFFwRCw9pNdaaAvxbCwi8WDJ
+ChNWoz45r8P3qTPf4XzNql7yTYu8RhGXguy/zQvjjq5V/9UovFl/y9Xjb9QSprPZP7IX9ZI8Jlo
oKMu2ZKn/VWWCZpXwayjJSUEkSvTPXQqXj79qPxua6GCAwTJtxM9LrPM3bkMrxhE8c200L+Wmo1N
0Nu6NXv4fAxHpP1FeNMpxDIykCGI7oAMGpvywgdhNmgfZtaSlMkwahnH8Nk1WhtpY2qodJvXUa/A
apvZsvJpFJXfJ8XkMdfRY32XKUbmXDQsFBucfCdsiV9TP13MkUsM+xZrYhmex+EW7RTyrHgrsRJ8
t2uYFV6ZSWWLxCUjT1fpGiCjSN5zIG1i8PKlqQ8UpWP1Wmr1qY/Lhxzd12zemdOIJ5hH5kVzwi96
ytxEbth3lTfSGTG04hUf2EzIDBfjRLNaTg7ccBo3fmJpay9079GQbdLUxLb24NOBW2UtmkNmPJAM
wnQnyLyVsn4eGl5/WdBJIxD7Or/1Jp4zq+N9ooFLfp35FZvhNRUBicWY/EYeav2h9549g982ix48
sAQLvPHIZUAYBpVYe4CFsWP8fk/8vl5/ewTy8KujCK6lOrd5jSTPOegYlhYogdk05u3LQ1C4KLoc
8nFy/b4CNaVHH6prWb03PZMnI1+pmq9PntFlLnC/91itiY/Yp89B4Xw0TrRx67xYunb9qukc628p
3F71jBcyQ+q21B9gNvUnr2r2McqHl2Lgt1Zaxaw2jyu6VvUObAyBS0ExswChO9kElepVBn6TU5dv
v7cPGVLkRSXteDW3Jujzg0WEL2uUpYT9lxVLE7wk8g40wJTD4UhGckHvbJjDalKfDle36ulNVaFz
yziN0CI7uUa1d6HWvM532E6irxFgmFWYuPu3JKRjOkj5OVN+KYyYCFPin14Alwo3xnpua+aFuSdI
mlrKoVQyBxO2IhWt4lUux3aVQ+GX9Sfqza2rU9M3nrtJCVWYnyLMLF/Kq1ivOu5nGb8YcYbmlja0
bxiE0ikqyArpBM8xcCZZbeanwVA8kGZphaQXaqsJGFIXB1+xzbc0wgR7PKuhj9PSKZ4x8ObLcK5+
QqT70LYElLTC2yLGPpQn3yteNKKPMSUYaCYMftjvhiVDgq9J/XTtascZc+vZ2bVtje33He3T/Geq
PddtMTOZ73J9gPU5719JxhihGc1dnk4c/oSznxeZtKZlF9guyluON2n8ldCLhME/1itfcUW1DkUs
T17DyYeISqJg0cUsOIZ3JwV7WjO9maXxqJesiGFkIIVReEu1eI/gZANfCpVmwW12ZHStBx5rY0QP
3dhqEc+rx9jFXzTbL5U9bKehRFxm+1/pYJ6/73eDjQkXE012EriZU0xnmKiEHXZ37EpbfIObIRqh
R3r+V+7yt793pnmhGwv+bJAfs6A6hT1t1XkjTab0Gs2NyjT78CZBme1hXGoZ6i1Nd+6bR2zWeCbP
ojFfa5lspii42lnzysifzEYKRqsxl4xC4CCYIYZT+zJK5zJ4BjEANN3wur5kvnHnx/NjPURfRf45
CXrt897P0BDoIr1XIgVHFKLN6ntNGXtevJHD5tIjogTxV0Dk26fj8WKaNC8tm7Xj90dyTK6it09g
OzY4u696w5pWEDshuGNkN7M8ZcOmqd2VWTk7U6RA2VILDr9zKVw+sQgD/hMVPHyvG2ZlHgt3NqVa
z3q+vxDftk4NZ4XWEW5/N+8hhNsvWb1kwKGpL8en75e6DfmVO6RVizzlWY687lEPi2dD58vVgiUu
rnliks90jIO1JfjqE5ZQ5ujaGjd1uHSV6NiwnENCbgLRU9vvHwFN+wFbxvQfrJ3ZcttIt6WfCCeA
xHzTFwQ4SdRAibIo3yAkW8I8z3j68yXr7wiX7CN3d/RNRZVVFkEgkbn32mvwu7B/LFITChplhhHw
3RMLfkrQfgszIY38c18miC3DaK3g61CMwatbjYN2jam4uzGz6HGKp591xZiGgICocRU/FCRMImB8
DB0eGk6gcDvUO7lAOoedfUH9KLfito5Y6d1LFjyZcEo9VeG4gD14xBeRUOrOfSG4HHA9itdz+g2z
jJucQ5oB1Q7S13d54g7ByYhRDlbzEYO5I1tGSiALF5mr5rGfvNLUnnTLfSUtcStXRz8aR9W1b4M6
YVnyejbmD8UYvnUTX96Bb8nhESJwxVt+1WXwqSyLFXJqtI5mD0q8OYtrIDj8EBfQAmxnwYIZLxpA
3uxAuHktMJ9Ak5CSeGY9qSgeLD8C211bS3XGHfpw6UkyaOzIUb3LVdrphzDZtSwcIWvmIStSLVpf
WMnHmIVeYOuuPyoyU83q/Jz+3oshxhCXqt2V042ahvvJBC42J+FXefcT9sOheogq7b6P3ZMjiy4c
U05FVB0pLLZ4HLAvqD0KE/nIo63JJeutfqy77EObw4+kaM9yry663Kso0yFhbRBm7OUBXCXqvsz6
Q5SRdhK2aEzNEdlTcjcq7QMJgmdMc0ojP8e9dYtjxa2sYi7tV8rpIkgZnAKOg2YCDbjsu61y2wfi
aVaYojs6u0EC+8oMCQkr+ptK1Y51zN5rzORPq5xZOlkytDRQc24nm1+U6uZxbtrbYBC+3MIkPCQ3
ItsSjHs4smRdNnUAa12wpzO4xkOTTGudKOtkvJXLoFWZGmmFrFTKGpRHWVktjscQnRCsNmcnHt67
4OlydsuOw5RQf5u9Ec4MJTy3j1q7d93xZ6Pysl/OXscA0DMj51SSGoI7JWMOdwTsZCecRVZ5gBA3
2CAoSEyIjM97XdJTTpO0mzcyKU8mxRT28DGUmWS9RPSVarlLNIw87XOuNx7xINcabLSVIFriH/yJ
poaYhkZ0jzIq1VzKgxyCXEYlpjx+LdmKQ0oUXfUEhfyjd+uztrinfF7HyO/92AozyGU51+tZJidG
3pyJjE0t9RZu+QGfg48hLL83+CIRYVIT+I4KILfhLXHVlHVRr41rtF2rDDdku6CjvvRUQ3szdUQI
uCoPtsOVhcPHxpw3uDKRgcIUW7R1bJwuZVfpqrTninHMsRGgSn4PEDBDV2BWKf/2pRy8fFxmsSDa
IuMc1o9aE6zFRC/Xjv1OlzO7FMmdZ7BdirR4nBa2mqgSHGsMQSeHxr9aDwvLYSQoADvgmOch55ao
IivvUh8uM/ktDm0HTDj2ZF6DNmnOMc4RDJaKgzJxMXVz21X5j0sJXofyTOfN6XCb9UiOfxnJZIdN
X3lCditlq3K59nqRzI1+goFpYqm9qpO2I98wfuPtSQbc10PY4Cuzx4ABnUYwt1eWHJAKSNVeUsEO
R2WPhLowXnrWiCyLU/OUOtE5img0zFzrUARZ74mu7NOIa+3kaxmI8EBm7x0mhCw+JyZ22nzTIxAR
9A9vl/ePd/xNI2+srtKnYrBOEn/EMPtWqPkthl6+LQvgmfNzDKl9rerJmVIKYu5mYFkvQqeTr9vm
3Or6ulqiF9vgalLtCMMKN2GFoAcj+alPxKd2bvNdAwNF4mYcE0wc/GJjD0sI8R5BkpAHez04NA7h
bdY+dirCBCKVn5Bv3BqmvUkIHNyFAruXbtRueqNLfRXROtLln4OWk0poRyGU56Jf61X4ZEBUW7Vm
TsSvTrhNJTJssBflmPakFS7j+6Th3ZvUnfTMfc/IylrZBRs1OYwbvebARrkUeEpiM5wm/s1s5pwT
Xa13ijLsywIGi1sbB8J38D/twuu01EwvPUK6yPuZC3QgjGROjP2vQdcUT/GHhelz3xq4KNTReoqQ
dfeTuw97B5YRog1GoGzuXVivsFahNOoXYgFnKl20ZU4J7TPGvTmsukcdOeeqZe2t+g4XUFPH8qkM
+u2Yas+xFuWeamjY0iqgwGlJrkdq67GfuIvDRhLe6Pqi7sKsJvCNBM2J9aFFB3uo3tnPJ7Ll1+qo
9GRBUybUOYtQFY9DRcZjVU+Q67T5mWMU2Vo6YOU6C7xpqzP5c9eNgCaoZsODinwh0UmUlXtdilU6
1tj7emkIRuiJBtM3trmQFBjqxGXIX6C64VvKGYGinGgKF+EUkyQq9kD3HJMuE7vEfqVDoN2q+rjF
VZCI6YDsA/Y8t7RoVek/ctIFo85QCfaoAEC0OPUt5HP+QFBfJIvWvnbJ9w5vBwVuU6gMrVeohoLE
KVlPRUJiG4bcZMJi0d4qujfbN4OrfnQD+hO1h6Rc1Uiy85Qjoo8qAn2W8yCa96Gc7rpCJTKaKOAO
UJ6uAp9ZpW83YQn+RihStBK2se/YaDOOCUy40QVElip9zwiLq6P+PCAZWaVq66LZuKrgPnhxYgR+
BLGbSp30XQP4CYfaopc8A8jRsD6t7DTo6Ulr72INjGwUmrsJO8l8VKFXDGejKu7xKaQrL6/QHi3Y
XQXox4T1o7JhtYXzDwuXAWJPYCNDQGUGxhWR4v5SoudBcZSBmiU35LpfiY4RWefQ+boVeBkUgV2S
GIhWwBz8vPxeaSpGcimpWQBOeTfuEzPd6By5YyGOc20dye08ViYFsjov6yE0cEy17hWiUshdgHTi
xD53eIMhY+wV7XAtxmeEqicZWYS96rXVu9/FYU45ZAf9lvAR5vz9t0tFJHduvEWA4cRdZXFqdEWC
iDOEsV9DtFHuGgg/jBhQ/PbKq6aQVU4G+/ekkyOQDvC/111MJU5NExymMrtPyMdCPvoePdOonQgU
O5Dy+aYmPY0YsHYo2tfEBlAbG7jrE7EkLtSIOav3jk3PCv07UFF7qsuSstrij55qn/cYxS8GrauI
YphXN0xJ78l9U6Y+tIpyo5hq4HeG/YExy2urag9m4nwnB44awDRyP9Th5hKnKxHMPkzIDCTBKu+G
7pYsqXVFmpuHsaLm1bRR9bleaLJa8aZonPlGcNIaA1vKXN+5sjpFpiSRKPoDNJhVG9y4cth2ebIK
EAb5U6Q4YD6C/h3z8ZIdq1MTsDocgwv2/l7veJmoQkLXyEg+WrXMoVf21HXrXmWekSiCm8AARE4S
5YQpSm+1uH2pQ3kCJu/pgpc1YeZ0QTIAMLa/SyDPkQVJGtmny0TMdKvWb+m0XDUnJTZ7Q8p9Cnrx
+iIpOQVVoD6ArmjwjjC8hSAD/dl4zgZaIRHyRLTgHcocspXhnDhcjjvbp4ZmOi2GY+SApUWD8h6R
8YZx4m6hTJR3Cg3fsSWfB9QaKmdraUwwJAihl/0zvn29Fr1FYjuUESjzdEsd9jEAjkTDclsv2aYj
FBVCPwVwOC6Rp2w0jSs0e5fU9UUCaDQgDE/eHI1qkDH1bTiNCH/CaxXZyCpP+IuXIbQGkaxZ5IF/
TiipnZB6NVReaEGuiAUA334rNOs0Nqz5GtuUVUK0ch77Yzfpnl4G67IF0KnS4abFX0retk6x4E9e
dS7Xh3EG9DL5vjhjOHs1/KXL6U/KqPS6j7atrMkIaaB+dPWbov0e9eIqfwktklqhEUWaEu2KOtL+
ueB8xtZeWGTujZtGz/ZONnJGD5SPsr7AdwbILyLVnhLCdBDf4H35NqrBAn/gqNR661sV364t3VPc
WLe4xHNG6/yjcYodiP8Jf0T4OF3MZ5cyb50f9cqTCmDqs/ZaBJvJtaRWIRd96FqdQzAfaNNToXso
jRr+Z6fcaClp3m3/oJjUtXOOfbeqVY9BtM5U7ilDIGQLNQbloTZtVDkKHOfojeD1eycOGGcZHRUK
ZhdCzunjtD2DE55nSTwy55fJbq5ri9YFm6RbXB5pTLKnuU/8QqEnC4IxvWqj0fLKF9Pm/bAkuoEn
HfDXgKeChQpuxj4iwWOFJctLmIxsSXFYIvNvSnImQ3cvFutngomil4Ua8RF9S96c7gEPYIQRfYRd
e26aoVu3BWSrNAAG1vT1Py9CkcEqax9kW1sM7s9ZGa8SRLO7CmwwMEDbQ1oyTHUckovip0nOG2U7
fJkMP8cokEHRpnhfxeOzwGd2K6FLl/zU3ojwR5nAv5gwhDk9dfcQklTGZXuXiTK0163hpIdSJCdD
mD4BRDc63q+BhMBDOe69bEGRTDcq2LLhSM0IiVZatZwKvTv09+aQPQv5LLDEAo/LtBP5xi2CnYGN
TdlT3aCz4RCa7Mjd4IK9ipXOJPWRHWYocN6tLO0pggjcptm7FpHaacyO36ijjzstbZyVI1+O52ts
J2Dj8kGclwEMhNBrkRBcuw4/CZp9p0JRiCtn3cTURktAgGlSExwYUUnPSX1yVP3QK73waMMpeiCO
0HVEH0uSflDNMd4jbZqZ35GUL149EDALYT4GPcpuIimhWvxQskQvxVEvW5DJxfuJoxYDVToQpxme
DWM7ORy7GX0Bvnf7gQQMifcoRfJWN7J94gWvY3dcjXpzZ/fmlYWgdYU964MzEbDm8uIlxq0QyboO
55teTrsuEFliXRuT+SKZAUPP1alcXWAmNyKeoAXqqW9DFsS30DNb/caUzIM4n27lNV+Asgt5FmOy
AZQFk4pES++sLX5l1SaZII+WkKCxi2CSx7QPezEsoiKkjDjrwLQlFQUMA6MQZXO5S/aIC0qql7s2
RGU5wqyUSK+SsF8CU+5aTdwBxsi3TnJW5SARwc/W7DmqAmiXHWYv3Xh1OZ1VQSfT9jxdK9d80v+I
q+dP3InTJOIc/Hq49adJuqXa0lcbtMS6jEV/cV7sRY+MmJZkawRcK1kN9IHAuDhvAsgNDRi9oCU0
jeOFlPn1Z2uSr/RpsOa40MIsQ9OZkH4e4+OphqJXpKQv262xmixjU6S1shZVA6CpKAwSa5Bd8lw8
YKRoEyTFR1F3279cxR9uAXbnrmPomN0KZmVc5S+3IBM6oruUDGinRj/VNjX3ee7vA7QzV4vAP0ad
NWKqhsfMcdx76AawVWBSBOu5Hb5NvfhQK6skTiL/Vg9AhVrN0Ka21Me/XOYfBtQuzug2YhJIKGD+
/75MvehUUEDaIkc/jRTn697KUMbO6oPBpbjxskbTeppaZMWuHK4li0AeG2TXBaJwQg8FKu3s+uuL
+sOgHhoUl8X068Lu+/c15RQFelco3Ra/Ct9+02tD9whvbL2xz0+1Ud0q+cP/wyey31rYl/6Bxed0
lUDlaZJHrsUGAnQNnyMVIM8QH4TnpIAc/XrucKb++mP/wB6EiWC6LEkXvYhuy2nrL4ukJitGR4yK
BuMhmHIcpmP2DbVzTtmU5J4dE9QA0oG4DGViAKhCrV0uAI+jc0IYgvuIbOtk3YejdOqXBQGLtbol
JI/IxuaAUoHGsCDA2FG0dZAfjb88KO0P1BFJzEQUw0KHvvGJvjSWOfGeKsnGGAh+T8M+22J6um8A
VreXhkypwGgrXAdFbF8Pc9BefX0Df+MuYu2qQZ/C6EqDPWd+5gxaaZE3yoJK2ED2jd0OUYkiSzfF
gIm1SMIT2ob3pbb2y7zkGyhVlCatdmVA5P76QnAw5lH9uuvYhg5zxXI0rEvY81xJFP3lUTqgWDW5
18YGUyl9Hc8unAmMBta4fjurYGnhWiPcxR+Ekyxx8PDsnZvJNWK84O3V0GgIS8t207T0slMcYXGh
YYKWR6jVkeh6N605Baib+ddahW+VdMGzOjiBr5ZG45EM+eiYDZL+Otc8oKibNu9frSJMNs3QrPF9
QUju2OTIWeZ+MfHf4JY2XjNuCCbKN2ZRvs4zH1Ub4EvCag+xULDAdKJN7+b7xNCI6rSA9DsBMB3k
D26HwsdO6o2M6PCZbnsljj3w4J0bp6/09YQl4uJnTvRDFJy5TZc/oqbEa4DQKgEeRBYYWvxR7889
R/l1etQsTPa0fso9t2xOrTxdS8UWK1c52U2XeMGAXVbqNh7RlYKsSwcifhskm3y0EkLTykclzyDc
kpKT28P1NGFCYDfKoynFNfDl6RwNbaVSzrXkqtQLKOxQnBJz+InRSwVrIFOvixQzfhfXBo7oHICO
3EV6USY0CC4Dr3XAkOMV2plJkDkdOqsmZnCxNBZxeBUmcHJylAsU6C1BA5hTFn6KqgRahxX4XkWu
0kppEg1jprCRA14BgYEkJ3uOQiLB7nXyr8lSqo9xnCobVW92kJhsL8N70+tzBSskNdxAml/8qoGu
n7qENsKApaPRwb9xtcNJUtnY6XU+5+MmysnWNBr9POSPdopIqtUwvFLHKPMKRUdx3ba7uZFeeIH+
c6FUAzRLbcoY1OnO20Ckb0+ki2VSRHbT4jso7jY4Fm3rsBquZDh315Dvrjh3LXHQsUpevQk45Fr4
WRPddWxqu8MaMLe8ABIPveobjodEkTFKa7FM9TH2w6FKVQ9i7ujd7eU6ygm8XtgNvWHCt9HWrnjY
FP/yzrtDxh5SYlnTNOTqDApeR2GJfqEe2g/DDXlUUW6gCyExC3k3r95obHOjwLqtJGKTZHECnUgl
DkMid0TsfsCq+6Za1U0XGqUfDtniC7vDP4/lpNZi3iQzCGmdKb4TAyAmAAG9hYeJa/VgbqktCbjq
Hahh5VcugxhudkPqoObj72Kt44gL+svW8js7zjQpo7ApEY4r6ez/3ll6BO8Wzobt1ont204iCoCe
hzH1tVk/ygmfilVCGRiUqiBUyHuY29XOHTnaqWLe5o55K3t8YkvB1EX6c84FCpHikJXxwXDHc25x
hmAO8Pb1ZV+M/H/dEDkNTIjJ6FQ5zDVLfKaVO1M1h3bYbnN3EJLUx2CCl0SqppIhmldLwbxBXqyE
NY1OXBEA5UkDmE2gWIAVcMwW0ZAd2OgExXGN5IwApCrlGbD/Y4SiEuubdhy+5zkAQdYAxjQGFCBm
EmkTf/yjGYM3cjko5fxjQU4lR3fCTT6QcMK2QswY/Yh6Z1OR+oWScIBjwDgzaOg9JLifSZb7YDBw
JMAeF7sIwhibSJ1YD3FkPHL6UPzDSh2dfCfm6TkndaCFrIEQ/EYSxQs0SBCgEIODqSOU3Avb3VrK
ctJSWqOv7/eFJv7v+y01EKaBIsLFjPOzEsHVhgkTU/xVwwD8inhHdZWAF8gx9Rhj7kTWxJutTdtK
JepC0N1h8cCWXri3oc1fkHcImdQ6SbHKmGVnFQZMay7dsEYHeEEDg7o6FzZqo17aLyZaRGkkwR0h
8HiOoHU3eX7ACf16tgIojmWD9E5R93K0iinJN6V1H7KMB/X1V7+EJ3z+6iAljNNN6Gam+olK1w8d
NXgzwKK25Hy/Ac1Qvxm1gkEIRZJcX8wCFr5Vs5aQWCQpI2lII+lWmJo2+cfX1/N7TW0TtcaSF2hW
pPv8v19Y/H1LK7TCmp2MuyHDOQTLTuuYcH39QZff9OmL26g38PuHKy/sz/UjVLygpt6ptkt1dJhK
1SWsuVIWha4Ex6aRV4wYBMFMZ6Oq4KnkeX7UQ/dq20BtsbwPikS09JEeqeE6e5c0wtj0yp6J4lgB
HzJ3SNLuOmJazA2sKs8moc9XKvUxaujYte6QRxNnKZWpxE3lkBWmz+EyT5WKS0nlxy+mAFqCcKDp
HySATn+5D39aANC1odFjiW+iwP4koUD/R0LKEuGla4OjuKhBUQAxFJNCdDbIvJVEEAm+1gzEpjZ5
lK3/RcHW19HHnDu3Xz+Y3zsY20a178Cf1I3fVUGZ6FuMGbVq22QMYMtZP5RhfTIFhJLCvukzMOlx
/tuHGr9X4wTyQNKhIMaI0nY+93Kl1pG0KqrtjCuJn3GguVXMM7pgltPyZmr9LUHp4MJzg82bKyFF
46kgKCezm8egt3/ojoB60Y+nFmYRu93kxruBlzcpLCary7c6LzC2Lndd883IKbIuOLi5LD+W4XAB
EasQ6hzd0ndnMX8IyTATlbUVQ/7sttML4xkmWQXDuGj4yx3/g5KCL28ynQFv4JT8LNdpTBxh24k9
YDShmqgAquo7Di3OSgWqQrzSdQfLCdjUeos+G0gNooPqD2r2Fy77haz++Z2ET896hNuLI8Gntz+j
q8UcR5Tby4j8QmozSoZiRJb5A8azO9Y/70y4SdryJsnzYVO5xhoh9cNFBhlJAp6cwDtT/9TjkkiM
K9cpxx2EXCDpZep94UfpxXdNu8UcGdg+YxzOBK12u2ll4iuzSHEmSfCt36VgzuN3DLQW5h7BCcHZ
Gw5IQxS+Dx3kp3qmFpaSnxiRS2TRRepmd7YHa69U9ukytSkkOU/JfJERi94JhzhlDlzSq6iIu6Nj
PmYZoLShRj+yYXjOMVb3ZjX/iVtT5qXUjBilDQVjMHGf42bl2ck3fM4ZabccL7kG70MLYGwYw76i
DViFaa1LG9GPjIxFjzm8EYzudoiiGM+nndrhqEzSxT87m6SUuXP4FC0aZMD0Q+NkV8L2qI8nZaRG
TgcY0RPnjT4yDSFogWYhbO9x875fFtrir19643ctIGtPN1AEombACuBTN1w5Sxw1cM63urNvJ/1g
4m17rdvD5JsAyI0O+JZLJbVpkE+FC5Vk7VLjinWPmSa9ROdxxkF3oEhhtMWbGDYPg+D59XAV19wJ
i5YIrz04W33v90N2kJxm3ObSq6Kr7ifdYUQljYzjvMB3QG2eWhXcETbAm+HCbEnGGJZGvzymveZd
uMaFyy9ekpl5gdg00WQC/+SMKUtGtYHWP319g/6wTdO1UMAiuxR4f5ufzukmNPSxY+K4xZIBa+hp
hN/eOuGWsFpUZC7zE6x9woawmnaxteMEU9XQDLyZAtvXmA/WQ7D7+pKkRvRfbTvKPgFwoIMeoIPU
PgMILhQNHKWhKZDygceea+2DVKoG8Ec1RkhHZqjcTEt3RdTpm0P0tY/pP64KaQKdgewoKghE6Wb9
rC0Hu8beuVF5ypwK1qpRxNWFGjUp8FJ62K9qpN+2IZ2WW7hw/pDX5WbwPVxKbMoNRp8pkwM1aTCW
K61dYTfnJJWB5qp3EduHw7krmRxAtLJa+F2Ws+vHCJJhNt1c5rXj0hCsNyX04Rg9TdIZbczUhxmL
Pg/+PTzCxpIANASEnHltI30pZmSrntVDBMiI51E0h6ZhjPYtthdeXTfrJMb4AM3RVYEtFbO5mUWJ
txIMx5OUi8PPnZDqYOuG6y7+A0u5wFSSlAFroj4k+RDGNnK7vDIO6oB3xrj8BYLS//QAQe3AXQBe
8EyW3dMvuMtQM1tKxqjcVinsnIFlLnlICEocX9fA2BOHQN4gs2v8XaNxhbLCriBcsEktMZWrhb6v
wdug6G1Yw/39hd22QGfwoszkbpGC28qWaxEUktI4QJXDqLIGWMiy7jl7CmfqyMIyKqz00r/U9L+X
EY6wKGvZZlUg7c/gbN+Bn+FvVW4Vx8BlgYpObs5LuQZuZn+Xg6oMytnXr8TnlELH5oWgZQMQNqio
VftTMRVhZT/jE5Ju1aCSvr6xTyg3E6/F+BnnC9wgti0M0d9yfHjTnlobkBqy/ij8mtRDXms6Dont
14H9XaQzVEVxdOz2fPmBW01H2NLbatKOEDL+tgf/hkheLt5kG2Z/kRrGTzAcxuRJosAn3WKz8miH
1lVaH8yxZUVSzOZjeK335b3eG3cd87uvb9zn7Z+PltsbGkpdo1f/rQJJKwK1wxKjPql1lLX/rFD7
Y2SDbkHhqPr64/7Zm36tNAh/IuzLRnePdFhzLw/yl6VPjE9pLTgBSukPMVAmnpmNMmXeXA6waI3G
9icDyksObaVi/KCqxOwxfEGFONVrIkuZjpOAsAkbyOXlPjbHYOeaghoJM3UI3DR3UQwjUelrbavP
NvPmNlpHLQxCeI+ka7uDX1sdEJBgXCm09hiJyEctDcHLgp6GJRwD8ySDHbYMp84W29HSvrdpqFxr
O3BBWB9dOfDm5W/x0hUb3DS3DYrsVTw0liRmHZt+xJNv6l/KaryH13ruyZDZ5fp5Zga2GTSuVTXA
quzQqHb4wLAe8+65E+3g25B+PXrCBsIMxLHQhBBYtf26nQcSBMdNZab1ejYhFE3tj9B+m9X6RUX3
tR50EnvCUUZFpne4unLvUAE7tr61sf3HfbdGj0UikGpBX2f4c2XVSsIct70RyWwypMyO2NICQUfH
3BIzjKeAjCfHgavUv03u8hzlyRnpGygtW6ernlVmZIDkGaFVnXkYNdK+S/emXaJnsO99ThkPAw5r
ycposjUbfucZgkmAKVZ91MUbXA4w7dPBCWOLkOVB3cd4+/sKIeIXkArVzHmRHILYybd51kY+CjLC
fwiNryOSpWiTrLwuNs2i7cjIa7aLKJM1lAwIaipNPBVEAVE9QlVdED1AxuI2CSqxcswJq+qxza/d
6VGpghA20WPVGXchPpO+RTS8GQdXDmgHfC7M+fu6Ayqu1Xmtm8peYCPLv+gGVB9u39dvxgXq+PeL
4dAHCWwhOBBUpiv/PhPcEDW1krnORluIWVxK4VL305xSmh5ZW3SprWqsOQ1Rrako8OYo9RBfW5an
O6GyGbLsJ0qto77MxtqCH8C3wIe4TA0MmeL3B4dj5lrUfQwGfpf0g7Uqs3S1KKhf4iz6gZFT5mVm
8eZA7VpRXlgcOVRveg5QkkfQqRwMNrtM8yT+iRt0sVlSGUehKteY5s9rlYt2tNbGJl8n1MptCL0O
+FVuNRoegOQdIUanpLOeCCo7E87Cj+kGfXU7xnq7z6jQXXN8COiK12rJOWyF+f9djCOrXbDBsbsi
luaQUD8dukFXaSZOu84mapZtA5hHc/+37e3zwX75DNt2wFJU2IufndZqqlGAz9DZjO14yGUmWzkw
F5ihEOF8Yz/ojvVuYvFZucp3nThJsDnw2q9X0m9dJRfBQYhdHnJwua9/Ok5CxbESK2rsjRuSzRbN
JeTOkDmEUpCsNU/WDlPoI1bdrw4m7L5AUrhFIeSXjUpF26V/86QQn1t81AuyuRX08ShGGbv9e2XP
NSkrSV7aG/yilE2VP/GxAQMWZeMycClp6JKEjw7JlqczsgCB5wHGc3dIJ+eh1UrqxoIhReASrkeG
zzpP9cy3WmeNInjafH3zrD9eLEC+AALBP+NSe/9yPqXK0tiiUayNhZZ+VSn58zDX7W5UFF/QkGCo
xYylkJkAOJ5DVyqxG+uLws9qfLvHaE7ukOjw6h6nuDFv58BMV1UWKVt9tODA9sEjtpeMDILE8JZi
ftQJNlBSzAiTDLp4w/wswo+l7pq9NjB4Ipp+8cZNogHaj/ayQ/qmr3IlfOk1dnKYVo3X1eW6n/ot
aHN97LX7kWW1x7jVz6Mo2zHxCP1IqA4TJDJj66nasUSvSnNe7sVS3KUVwFYPCeQqz8gVmgot3qrJ
QL9cFndNXGirnliHv6xQ5/N0gMxx/B4tS9d1RMRUiZ9WRNxZRk0lB14jkl3RKXf4HjIGNdGwqVWI
DwfWdyunes0CLC4u98dmWlFTq9zgjuzALAzSle02H23E/z2RRoZnWvUtiNCeZ/JmLbGxUClMT6Qv
PaSZ220TFbU6M0q7TBS/mlr2//zDqGiMpkV85Iv+2kxu4SsDxOOyqnZiEHjUIhDRcZ3FVGsN5wiX
1pka1oapsyxSsZkNB1Mtfzh5a26XG3BaJj5dTPYbMzjFlAB2Fb6g+BtWZEIsq1yUcmzRPfTlvu7E
4uWVWPzAso5Q49BwEgJIsNRp7rN2p5PctWohxJP18aODjIW7HktvMt1TPVI62UvwMi8VFu3Yk5C9
C/soqRji4SzX4tVsU4QfGnKvvEovn9N8XBF2hrkJA6K/nFzmb68MTxPmigDLhYyhfwaP8MQPYmwY
3U1fZLegKFdJrxCJnAyHOBwfc8zuwc904Qf0WGktJ09YtXii4/Z0aah6OWt/RSyVjcCa2eHEsVJg
hutlLsgLjH/kA2b7c5iZR2blDbEN5bq0Gbpqy96m71uG6awu7nKdhlhLToJMFgtxaEwQk1/UoXmr
Z9fk1YwbluQHkSKvYFwqhAWUpoUyGKveugtwL9l0gkuz4ieI6ndKGQTYeRCIO8Q6LPGZ7/D1RvN7
0S8xF802YFKwPf5W9M9yYD7Ju0aQ8UcKfTpTbdg989StsTs+AqATtaaeNViUpB5iPf6Xz/8Nh+cl
pFhxTDnuwnb1s4EFXg25UPuObTnsH1w33esxoTFJPO7w71bXaZNn2AZiyl8thebhjRdQ3wY/olQ0
u97uXuuF0AslnGj1HbnobCSpmFDXUwEw1+QveDzHK7yLaQAZVCIAHZ6Z1RzG0LoJFrPdaHEP0elK
qfCHrFIo85eNMenOaRLdk0b0ykRi8WvYhhAX60OTcFiFTZx6chZGB/gxWaO56fDE8MTwasYYPAvy
aCDis4YEfg7YNX+bKo2quHIFYCVlbbfvdc5j6irMQRAxiGxCC9mq1joNddIhK87KZNaJTp3uU6wu
7x1YiW4HsQDzImjb6KmYBSFtz8ZzQ27FCjOE21RyDewBM5ksr9ZljBeNEg83wsjutASKny2sY+cU
7Y405n0145JqNehcDAtZSxoPr1kXaVgjqncRZsbXEtPELCbZ6BnOe6Ymrlv5zTHs4AtgbgDUnQ7Q
I8yVHQc/BLsd77s8uYWJAE/Y2qpV9asYBs+myW2clMdpq406jFLK3VwxpHs5nITRzNemUsw+up/Q
TxQV6lk/2EQXTBsXZ9xNU6jfayNm9terDfas5uyZjUEhrxQVvFv+bOijZY3FqudmwTZ0g/d2oBCt
LfY4FFAQRWwIn4iGDlYDVkaGBmIXo0XMroT6VkxQ/7sx5eR0xN/mip8xCJY2rxTQsvRnkWXHv88X
RvxZmuNHsHGYinoJKemb8MhKBsbLKK2ZoRMClPzljXJ+66UNjUkFBY5uOtQ7l7rsl9IhITrOYrJl
bgYR5bt57L6lLt9buNF1EE++WhEVlNnQ1vI4JX2wactVbnDaIBHPCuxQE6lHUpzpJp8WOKENjMiy
RVWiuMpxXuqIrAaGZNifmqi/NGkZsW1KwLQkIka4r8YSRwdMIUYHu7WY5+EvhOaR59ZswmKKJTFE
YVbMKU939EPb1fuZAmuTqLTE5LOQTye3Tb2c7uFd9qt0MqPVKH2SosS+cTXUyJcde+uoCbBf3rxO
kn6D2/PjOOjnSicWJ99juQ4XO/4JZEq6KiZB5tQ7MiKIlsAivjnKdFLoYny7QcrXRe3cIwFmYQPu
rAPMapsQ0YubGahCoFCYBM3ToxT3qkssZDT09LIA/wT9lLsBGpWf6+yZapwFUN/y+9oENouVKf+n
Xvn/7fP9P/ojyg/6UVb0WeRWtf/rYp8YvpfSWvtf/7HGjKubj/17Mz+8t33W/WpL+H/6w//YF57m
CrPu1595XGAl3DXxj+5Xw0ING1xbtym8/mfvQ//1Z/P6j/Pha4jv4e4VA9n4z7/lP+7f+n+BEjtg
0mA8lizt/rfvoS3+y9UMWGY6ToaOI2Rd/R/fQ6H+139zd2bLcSNZtv0ipGFyDK8xjwxOIkW9wEhK
wuBwAI4Z+Pq7oMy6lVlDt1U/XLO+ZpVMYylFMhgRwPF99l6bUwHrf+HQq+ItNfR/YA/5ExPGk2kC
DEdwY0H4n2APFwnwTwdsbrRAUtizQQ1EakTQ/+tFIctae3QiALwDmSfqrlGskVLdZGc19kaO7n9j
pnX+YSzi8bPYt6yAb4qnl0//+v1iBdgYdS3aYlXbhdw9R24c+fjaBHeJ85hYrEXMDjdkh1td7GBd
44oi60SFT7RE21lWvYbObsGawU9cO+kziIWr708fifM1j23mOcV7GkBQQ2tjjHPOPvzp2b7//Vfz
Z0T58pv/y2/s1yPgIkpFGA8Fcf6vjyACPR2is0S4laZtK/VR9BjZpLszsttoDE/Z02D7OwuP0uyx
Y+fG5VHpFLA3xCm+MUljCbRsjx+xQ14DrBpXe4FtSWLmiARzb/ffHCw4PfzzjxzYTsBJ3uNJ/qcD
uGITCTCJbrUG193eztxjH6fxhdv8N8OnjKupbmOSgH0zMJPUVNxQN8NWi2AH/SLybSxphRu9+ZSW
haJxnXxiJnuXkoviGzNmeg28+uRU+6i18rMOkCQtY4AZTxNVRdFRPs8nVjfmyimGb3aEbUtuWE1s
+9JlmzGsUjycXrOPuaoByMG5wKqv/YbDd9W2NE5RtrUwQ3Q5b7yvls+Xmag4FFdTG4Cmsl2FQy8K
+53xYbO9YI27mriGvwvg66PbrxaKRhmEq/JH3MDTWOJo9HIumTnV92tarB55wW2Gjr1rvU4k0KHx
Q+thM5DZQzCh6Hjcs4VbzY6gepmFAT5F4mVIFzFhH6vK7yRCrDs4JxYSue0eQF7tzbg5GcK/xIl3
pKj9yWr6WzWCRwZvVQl3HyyVNH1J7mETOQDcabhcWjh0cFx+qCJ1qScV5LlZm0LzVj7R8aTdgMJZ
hVF+mSK5tQdakHMEcMdH9yRB0Cg6KYnTdKrdUZPJgfbqkrlXy4HJKX//aUs/2kZ8696Mz2XDv4vX
5b2Sc3wLyKCaPDwOAACq7oJArR0N87nmlATcY3Q3mRLrhrKhvr0Lxbzt6G4Nmg+iIYwNnKwS8Bs0
QWXTxzDz+6yg4MyE5NUaFt/GiT5iTUGX6gkDTtts9jehxTcynEMND6qoeLOCcoDdxY0azgFRYWSQ
hOeZPPMuFMDD+5ulP8bgFMQ3yoePNDSu0hTkPg8PEscK6+a2cu1NEz4YFCSamK6N9Am81sGo76aK
N2RWHbtuPfNIerz5rvsRgsRJ3P4akLYv4k/t8ZKohrXr0mKoWIGBsQZP/+tRoROuVeDvyIes8UR/
a+YCWCll1m5Bu4/hB5e0jb6pqoS1MRlgPDm5+KjOaiqSq7D0A7VVxd6Sgt90zNuHnShaelfmO4xQ
/k7NeXOcLOrbxo4+NTqVWOf3bJKN/ic1JlnCTj3Yi6Q4CkPRp4rqz6+WBxWMUQXZpBjWmQVqxHAt
8QVRlq0r/dGxD/HVnndsvg7+4D7pTCdfqmYHn7Y/egbpzakyCLGAcNnQAMGBMmRx3STRt3FCk4cZ
fZWN/+kmPYeVSNUUFygWBpWXr8OkFeQcNk4VYIS2o+AuzAXTmVM1RyIipPgM79nOuDQHciLu6jX+
JmMoYksZZKdJmOLEOYvZOTLeRm8MHnwhL6wIvC9u0VyF0xRburHVJhyIB5eifevD4BiZTXzpqteE
ePbF6ZxbP0jc1w4MCKwG5DGs/mq4Rbwm5fk/6DT5t4PMn+eY/02gZ6YdTj4OA/u/n3bumHEWrvM/
zDd//L0/uM7iN8w6mGQY9Bcp809cZ4chxkbTIpfyj/ON9xuWUrhz4eKwwFuFGva3AUf8ZjGV4Hxk
bBIA6vz/aMBZHtCfb9icdHBScpwHT8N2B/36rzdsKVu/dJo5Pvq9dq7sLrxprKkmyI1XpzKrjWdD
5amosHylcuM4a2HtYTPhO4ozdzvQfrA1jemMqYoKhQFuUG7YaDFp+MMKZAwF0X5sTEaAPAs+HZFJ
ost+uaawYiPpiSqdTH3StoSBnC8JaksdtcIhWyZLVS4VDlMmpkPI0Xal8dJvU+W1R+FHb/MgQ3JP
3AWDUr/PZm3tm5BQN1enIVHkwYhTFlmZHzVXzZXjbwoRTmemTVBuzTnPjV3N293PiLtZ9TGZn8wh
5zSR+Qe8VfiiLc7Kw2AdmBnWdc3hKK6LU7Clv5hI5tyorZF2wPVm7NqViQEijwnJOhErEOlH6dYu
QSihTyXcZtBotm7OeijyU39XZO17PEs61Qu0DN+KqYl2uTvEUasQHgPv4HR42axkMKisTKyzN23a
1KlpBWcpkgvOO6Hp96eAzfUJm21zqHqCX1rOVIDicrmjcC85N/RUApEGMDn6L6PVVpeiIkUZqya9
KYsxcuzj74lVbauuHZ6snLIBMx6jc4bNQfW4P1ILeJ4f3aTiee0iwoRjQcsG9405zcOjO1TLOOLJ
1eR4mwY6Yp3ujKYENMJ5ZiNr/cxUcEmpqDhKulCLqn0Vo3dXje0l4smUZv8SahaQFSXVGJ4hFuah
R1qOCr26kZQnHFgIn2OYF1GDHC6q7sQgTpS0Pciu30xpRxnrpShteeZQBJRAA8vAaHSg/nLVJrRw
ujkMrUp334to4KKXRunZinoIyKrrFksLvJqWm3QpuaXL0JVrYD0e8wHLBuelnHilWibSMs0CGn35
VkyRxW3Bz7eudt9Cr+p2sD/lK6dpoDVdoc5q+dSVRCRbeQqlcfDwnZ0kw3mgnRMco10wF/ZaCcR3
1jqinLCXBl8Gnuqz2/ZnzxyYnGoaWiQh4V0ZpN8nxtad08f0edXZozem59LNCVDa/ilM01s71cO2
ac5t4JHWTKJqU6v0Z+ZV8kmgayLD/zR8qzv4yGr7LC48RovcArEg34va6zatLxek3JscfO/YT8XV
CPp243YFLQO6vZXNt1jl+PeWuGrnJe62FN4lES9T1RuPgwLtAbJFH+ayu5LbWMiRhfVFxx3RgoqW
tbJuzlUy8Mp6oDgi/jpT0LtyuoRM/YQNM0n7E1sTfh5Ctpua1WmE3gYXqV6RtXX5It21rSGT5LX3
kUG0udp43wCAqHSnpAUaL+j2tMtBf9USzg/JvZyEy9KmUu3TbtiTWCiuOkyMIyxpSAFDctHIx6XE
Vue43+guvo3WT5sN/hBk9mckIlZvxR57ZUvEpPe4CLbtnjQhRS8x4M/JA+maFTRrMLQ1x75EwYC0
ck4IzVZdGe2Kpo0Pc2SmqzlOFCkm40NN7H/kkE1rm0KOsDMODEmAfcI+umVFd5958g2exsT0D2bZ
cvyH3i7Tq0KhQGFcRTUUGXytySbvk9M4TgG1KsJYjen01ZXzNpoZ9OR0tWr9mQsqKDwS9W4jYffF
tHOy1jnQB3EYlXzKRSCOoPbWXhaVtwgcuqPKR4lGv7eIpmR5TPLALnBV2NnLbOcYYeQUbn1C9Fsn
m4jUZO/pGL8OeScvTdNWe2hzAYvesdx3JqDzIH6sqSA2a9muBYPnPp085PksaPh92buqNi5uX3w2
pUl4SOifTaw2dYuHxhLD+JByl8IY8CHxmq9zJXwiipgszMLbuBIRrB+THWGGN2NWP3qqjVh6cOTQ
Cxeqm7c1y2nSPxxoEOotnIXKP1oqoUEFQ3/nPC//DiQ3MscQ3YZmEnBi2XDIJ+uDysH7UND+PaZk
CnQxPsjR/FHmS4KBFkW2iwsKiVTZETHKPdLZiDisZM3zfwztbnib5P00BvLLGE7fKJWybhw0f4gi
ASCBG/MzAfrOS9gxL2YyIoeD2Dp4XXsM68B+mjzPvC61mR54S4jTmfmO2gMfqDP9h0zxCH3ZyEMc
3vKst2+Y7W9AMsJ9g//79OvDLGTMZbsELtfPYqepMbqF/kjih2jRxq8HPl0+dLn/KjM53RoHYwf2
S/MJ1ozaKR/YbmrrIy9A69gb1UhJ+Wy8z9EdYafi0yMfsladC2XEz4J1b89Pv5qgXImzl87XeOPo
2liCVQl90WLcloF+m2cHdsg4SSpJi2S8JmWNQklWGTADjt9RTMGqzVQxc9tT4krKyT2UgFlWLclA
MszfjZwssQLC9GQYkGzxiMozk7AGyY5d1NbWdGI9UVOqpXnih2hGf3b6D0FsaQ2mINRx+1TQ3bWx
0Vcfmx7oj9tH1imqeqq8GSpuA7cJr+LciXXc5yQDYLeGAG1x2hG6a++S1qk3k0NUpk/L/FyHbLtF
MNbfFFZDpxy6Jym5hKo8u/66t0RJkZ3jlA+YjFmW9qCh7fHRLZV3Vgo5PbY43SKqZycxptsKs3zp
vhtFyfpukvmJTfaFfTge2aRpb4pK5pUWrbt2PIxnoV1XV+GyAOBWWTzEU74lIjD+DPeuqm0Mf5ge
o46NYYTfiZLWvSTQv5KGofeNVm/YKLe8jLMjQL3jWJXjJg8pfK0JPD76OT1MDFoZparPpdl4pyQY
uBJYBaesTne8PUOlDk0kUZhw/7HtL6aHqmyuzaCTV17EV9eYWSImqXOlN3bczQZPe5SV4Qq10j/r
lE2Eoq+MOxVeV5Xodo38xI29SINzOtccgupg7828XySJhnMtPbknYvswMRafY5+jfeWzvQdLMj9A
NCm5IzpkRjH87EQN5mdWU7QqakesJFxZzvRk3ac6waDDgV0Z4z2r45Q9qq8p5J72qds4dyE1WHd+
2xMF0fVA+icyn8rG4+r/q1HPAwnV+XJ+Hlsr3rRZFD5WEfmsmXcPaHB/Y3YNS+CijC+evVG61ZQY
NXptJ/O0HnR0NgO+gtngC21D72DLaFgXSa/pAn71Zkdvo8i9pPdEG6prngx3xczuh5URjUOklkwd
Y5mpP3KvopebtusysFgzRsOMV1WwZq+APYzFvO6x55EdLbu1N2jwSOM1TOlbyeIUekxTsGpr/S+R
qYc7aF5zb1KRbJV7Z8QiJDozOGD/ItcYf0yiZ1Sv86PsA+T84T2onWGVtMx+9JY/0SW9V1Z5p9r3
rpdvvaB1mOenU46HmTpmjKXUjoT7k9mn86mtADUq5YOES5ZCu+J7ppGeZhW1G2d0H6qJZilXGhCj
Bmtn1mx3Oj98Yph5LVPnWWO7dYvkNAv2rG02HczYQPuYEENZNwQOzo8kYJNRFepuRicQLvvcaunw
SBPIWLYL8sbsEvQrec69mr/fDcPGCug31e3IGh+7/gHj1KeMsxy1z8j3aT2ISzdy+5wsq6DQwGu2
o937j0Pdf6c7OKUB/GfPxdAaR56CCdsZpNfoKv4nB2mINvzvv6xL+v/1rI36/u/P2tf3Iq26+l8c
tflrfxy13d9Ij3JgJh632FOXFP3/rVDifEvXjsdVkvWej2z9t1WC+I0sHSY6Itws4ojW/P2o7fwG
mIGcHfIiYrbD2flv25U/pHAWM+gb7GX+hTRORPGfjtok9wUJV+5NbNH/Ud0XuuEyaMrw0C0KWliX
wToD47caWh9xikKXTuO5KLhCXzp4wb0YqRFwMmfNo0IkjNpzVm/ZVsDbbEg/mGrcxJSFrOuctV+U
GQuUml5nWbxGRvVsDx31ZNZ4lxjMFrx/51XB+32aMg4NBrdh7Uq1miiR2nDEuFkzpXTFQl+IhwkE
nkxPift9nCtAbXlo7rKv4VwZp7Bn8iCOcSnzuT5ETn5fVz0pcfelybrHLJ3FqvJQOtW8xcMKbp5t
IKGa6qsVNdVqjjik4Lg5pnIayHxguKUXxtpktHnmWd7cZ2+zA/59DkieV03wHrVptcXO9cVpm1uR
vvu0ZN6UJPddKePYWH62xh9jPQn9bBUW78j0oS8sNNu0vgDxWycVNAD6nyGZOuZ6YIoEcx3RKy6i
n9KLuXAyym7IfcIV7jQYKBBfeOdJec5eYq6L2nxs6iQ9tL354hluvA2dNv7qhPu5fg6iLrm3sarR
gT60K27FeOU5n3u1Hg/aAdU12G+FE+t70WGJ1CjgE9rKbkj1uOkCdpwYjcxdS/34KkZA2s0X1fvW
ua3Nw5ga/hlXum+Ez6HBvcaJJdHxqXxODJ/dq4/43dUk5wcxUFaVl9u+ojodxvYbMWTgBiV26bRy
SDn2gpyrv/TOIy6O0WjsptJmmNFYnuk9oLIF4BapYARcJ2le8xhPBjS8/t4oqUYcuFKDBrJIj6vo
Uy755CYuowuDHGdpQhrH2k8YcWR1JeMMw6N0nFXVVk9Whxg0NXMAnwLbUzq7ELt0cU8pkjwZjv00
jn3J1AfOcvgy4LQ9s5mPIDomN6in5inndgpQmOWslTHNppPaRda5apI1MX1xinFA4JLjml0PuDAm
kusQ9Iv97PC4Nb6pJmOS8xkxM6nuYqQgdhMwg2L6RePW75DDTXzflTHwM7BXGbzu3IlZHyt3OMRe
0q9nS7fbBHTLudMwrQN5r0L3IximF8KgBd2n6Nk8a8kOICGR0TKqMQBjNwbwJW+ie80zAJXB0N3m
uhjXBBmZaNm8A6TDh4WVNEEmEMgFxaIbxD0KQrNoCfnyabToCwKhwV8Uh3LRHgBliwkJJhmsmFco
+kQ4iBeawKVveasggawdZ9wk6UdlS8VD3Mrc7Lb2onl0i/pRLjpInozfB8TITZLY3ElJik69FRyE
yjdmVJKORrg6D+1F2/05R2hZopwTwovlNqeoZoBPkGQCpJlZsFSRDyUI+TUoKH+FX+O5NZ2WlSUm
bU4pL1EliV33Fw/hp0QAyhGCskURYvK/BLJ8JjkH9yY0oqNXJDvT+qFdCF7QoTAsKIoTAFkcjWRt
GSlMQ1wzAK0cWlHmWxpm06lYdCqJYCWZVc+VnbibsEyGp5DcSCvCzygaubROSXrLYtp2WuLDl5m2
kZfQKfl9xVclpwTVxZJ3vugngqKls+tyG8/NIrDRld6fhD3JY4bw1v2S4Pxpg1/POtuLOuf+0umU
6R3KIlFfGhGyc2J7xzOIspcsGl+J2Gcsqp9Y9D+xKIHAQsTV+SUP4usgSC4JFlQqR0Jk+j/ZbrIQ
IMrmrlxURrIyvKq2FM6euAwl4MRY10nzUAe85NisqTVnxIPZgL0J1RMolaOHpEkQ7otE4nSROpMO
04+h5nOdbCeDYKBaVFFkk1W/6KROt6kX3dTQ0toHdvHeJ8zRDpgupJXgTRtjeyTn5G0ri2Ca1uN0
SDGsbOMu+jmZ5qmGBXLUGUQfkaK+Upjw2VAPVXENjxaX1SxiybcMPttFBMb49UjfOhpf5f2oopmX
U25MG5uUC7jJ8Rx7A6t2QuBbxwDf6sQTYrOujnBfoteJg9qxhmu3KRc12itaNpIDq+zYuXrVN2uZ
yOplNrOXKW1gXMuWuY2ar5ExblrmOQixzXZeZrx+mfayZe5zlgkwX2ZBkecFO8cSWbi1tnZl+Osa
5N+6WY4PBgSOTR2rM51G/KYc3s1mxr3FnbXzZLCrjVj0wLZl7FfgY9ZTHEE9tLpw4w5BdDYsqDWw
GnklJTUilrKeBzVwyFCeWplth6XNnQ/ssbitA3JeE32uMV5ai8/ZjjcjAYmw4Y3sy5DMoHefN0HH
nF8fuD+3D44ZH1lV2qvaV2BUfQRDz+ve8E//yL/g+uY1RDMr+4TvQ25UG9HO+EYDdSr8/o7zRh3C
w+LAS0zOtkDpRlf6qb5lxngw3YIzwbRm0w+yJiE+V+CW9TwILxjmk61tGh/ozEdgwFzQ/OEijSVR
llr3IwiUVa3vSxMiCyeNNOVaGN9qg4OtyvNtD/rX1PkNg+fr8hQLpz4PFs8bx9Ci4kZL+w7stjz7
bnfjPutpIga8Y6bXuVJHMs6CzAAn5LJdlXO2NYW1ayb9nkOKJXCwM9LyO2aoBwcrtPB4r1RpHazN
ynprnT27A5uaF7rlRrPnVTa6iPgdDtK46TkhBWOxm7r+DjMogjv+WQ7SyQ/U4fPYLKRFIE8FV6eZ
hCyXH3rR45FlQRQE9Csz/7Arlt0uTDHs1+LeHNuv3NQx42ooOlF3pEIzv2stg64/G6NtlHXcurPm
0up0LywIbcL5nqfjFrmn2Sw1WsjpmXaLdULZBAcu1ndZfI7jce1a04W1bQl2k4Mlxzl2uu786mbG
1RUdHl6ObvgSyosqHtzYhsc+4oT229tM78/K7sNLbvbv4CSh7jTGuQAosm7NoVh1fXLIlxutKuor
nrVhrZEuOvPeywZYG2X3OOi2Z2hM7ufy3HVmsW5d7xFbIWChJIMdzO9SZNzMebV+RtJZVxyZ+dox
Yd68rJg+pVh5Nmqc9t/ok/d3peg/UpRSJ48vGc8VUCF3V83Vc09n0UrN9CIEwdVQxkkU8bas+g+K
6CwO5lxdRj3tKvAvQAgxpXB41MAC5XhwK/1SVCYjNF+hr8y1VRQTTHBaxep2uhe6OncW71TAW8wO
o7fJW3E/9xauO4e3kodpFPG57MkA1UUM65JbrtlzbM0An7f44v1kO9QCrJREqZ2d/A6DJf+tzeDn
pcNnWyXPRcSgoYz53rd3jJOOOvHHVM1kAXkatKrYlvZjZR0Lp+LsbkHP1ExBm9LxrW2FwXLfpsUe
ItZwikN+hBL185TCw9z6LqdjE+LYOU4gy4fwqqeh9vDJyXCXJ1yfe0GWc9YfpPXO3Zh1p1j38w6U
JJNNn1tPZSjupRW8FNADr7KcxaMsjmEu3btsjheUtO/uknz62c4cvxPyQrCKunMb0y4MPXczpOGH
nnsIzAwFPYR5lWP48ZPBZ+3wGiZFeBLe1k8nHwKzNul6Dx+txqw38O3lNkz1V4bmaUfv4JO7wKgg
BR/wHbJxmnoXXfjmW4a+Fiy/mUf3phr6TZOpGqxW9BpODfkxdWbjSnWjM1FSSGXvCkb2tLP5EoVS
PzrXaHeT2lZ2S6VPKKfdr7lYju/4l1eeCflahyT7A0TQtaPT7/wUt8W+LCLKJiDl04EUkCDp5vAm
0+5769ZbA7KHjpmdOT0QhuYIMRK1Z/nhyZRr0QxeQlNjxV1nPzAImUEmrirTxaaypVrjQZfbYsmg
a8t9xc2e9BBzAP7uDRnojSejdy8X57pt3UvSpK9jnEbED4xtEen0aIWcMIbkai2gjarEiB7k8SEA
kcUYCdvVWg2x4G0Tcs+V7rtbRsfarR/SMH1DUbm55HsIbYFTd9SFzHCOrNJdzKY4pYuTY1Q0L5lk
OmgTcGCtHfs+mI9zPH03QERR6mM/OQlmUUuZI/5lFhDafuefV1VD4Wi5n3C84oLhpI9FNXJ92Nqc
L1ZWXdCOMPG6kEFMERbDeKR+d5z9PzNa/i/3J2Bm+y80kx9xgkFhev8Xqgl/8Q/VxKYpGo8BlZQI
ICRo+JPfVZMg/A1XHJkbuiT9P/7kb6qJ9xvOSEwDIHk8AkfhnxyY4jcyyYKcLmpLCKblPzMo/Ap/
/8mDiUEB7OESAfM4V4S++w+Owi5K2kAo3yOmET7XeZptG7e3dnQ/tc+jNsTRphxtjQT7s+o7eRZB
G9+zfzzUnrEz6E672b2pjmRkZlZYJei2zhC7GIwUGYSWpZLhQKqR9JvNvfONPY29Z5YxOte8pNAN
L6qZnrs5FxC+OQlHvczuUiDDO36V43pMhzejrrEm5bF/MjLhUSNmY9Ev2/aks0wd/bnfqLZ9xrUe
P7pmKm59B9vZA444hfNLEef5riwjcerEWN+GGrBA5Jhb5iT7Gft+QU2T556JU3ivUHvXRde2G64O
1V056afQtDEvNc2Eu1Jw/kuAuRNXNdBJ3zvLGW/kScS9FcTePbwaana95CVHpjinBGb2LXTcqznf
Zu/kdD6ds0BMqLAKBqzdNXAMaZt35LrqPZdsQmzLp7oJa4ouCo+k0pQ+td249SikuLfwWT9m5UHS
GLsJutE9QlMP793E+UxhJ+el+1nSlbCeRNnc0zK358qQbUw3VfcB9suVGgIuD6P5k+sWEHAqOAKT
DkiCwMoI7pADsiPg53EzO+4HvNgPEc3fp/o6u5JoG7pSEcpXIwmttRuMX7MCFHhh20c/MT/TiXSz
z/J9QvDXVR0fm4xLqRztA/d9Ca0seBxmwuSzfA3bx2gm4xwwEfUwLybbOOQgt2iASNtVPibujggX
BcVN85LkQXZjoEmmvDgJBRd6ptrogf/oS1pPyan0dXAnWvYncUOWyPXWFD9nWygn9Ax41MxFmaTg
OBZ0RlfcwjMAfhsiCoTZeCntoubxa51h3pDJ/AoLDddJMJw6H8qkSLp2a9TjT78aWQOEW60lynU9
vBoFzh36VY4kgb/AANM6+JyclgAnbGc6GXLif6H1JauM4hg50ttoB4fCVLWXllUfXW4FKUCMm7EH
/MKgAsyCYzfQV3ti2QKDm9RlWffzESMsJ/sQzawdsg0T09nEtVf34q5h5LUyoJmZpHV1eLdtfHch
9yTD1806D1OHGkSKQ3xg1/c6L/kAGOUqs3LXsvO9HzFqKPVI4B/OeWsdbCL3JyTSPz78/dPGomc4
hZiJ6kuB08RYuYo1wfBKO+TwrNh8tAfrpU26ZgvmAUfPzzkx3Dedx+bBhcy9NfWDTUvHQ98TA3eS
wGElmBm7tDFtcDO5OtZddHGANT7EgfNupQMqcIt5NHXMb6HEZ+BW9rCem5nSppEg0Vx6tEpCTdnU
uWd+wQJDv6rffqPy17nTgssWZ4xxYQ8zI85+8z6a6jKq9j4pI/XU4E0GNga4IKmS/M5y8eXSGZLJ
rn31l0bO0QkhMo55f3Q5OHIOrr/lpeV/M7T7yTKrvnXNtPZBHD5mOUAD6oetkzMDJBxFOx10HdBS
EOqnhLdEBprwgLPsp+d4gP1YR8EoNxgAGtShZ3pXdjbs1orh+NhXTn+Ku0mf1FeC2hh927wXp4Fq
++1YZT+0NYhzWVS8/ABw//pMREKcvZLOG1dF3pZEj750kMAumdp72rHvK2uyqD+Mwmdsn29dHzKs
Vg5VjiTuPauY9i3n0+toiu+lR4sPRzMSQ4lGp4tS9zR2mrWe4dbu6dfnf//w6/8bMs7qU+nHhyls
/ftfR3eiKUw4MRtPo/Fj2u3dmQuR6W/SgN1n2Om7uRB8aDg7u1lM3guS/lV3Ja9iu+EMGn7amuBp
V4RfunTkkuUTBo8t+znyhrVf+nTSFmOzNSciPASR8bAXU3eehJ2trdTatrBK19TydHcEE8N1qD1n
rwdeghyo653VEbqpdf9mMQ06k6reNevl7ehnySmxo/G5C737aHLNo9vjfI7q8kLBvGat16qjGtX3
vq33zhzkZ7Owh+NIMIpzznipY2O4+C+qrB+apKd2Oex+GJPyQSjRFREFvoHyI8YDGtz02vfyvTZg
1VvdBB+guloG3TVu3lls3hCX1Zvtp/YX1HjnlLQko3L/aWoHtcOj8AXXC4tzjBxKcmBycE2QVx29
3ZjD3y2X5nRf7Y3a3Nilso7aBi8ZhA2Ce8FZDORNvrVME9gCZ1zXdXeT2wHmxjw8QbWzNTfdAnfN
OpcldJ6oDCD+XBAtp53MRoOrfwSAozPB5iL3dXPwjO6st0XskwhG8cbqYPQHQiTJJjEAxTfc4fcO
F0xpZs0GpCpI5RDDk6bnERfP/NXwfX3z58F6TEGm6hbKWMNVfWvsRu4XN9Pzit8/TAPm87nxn1Qh
nrLKG69NOYzXCW7kdqp9bG0pz2gC8H9HsMTAE9NYu57CIt8Z8ee0ur1ngbBCM003RTRdJlYVa4oF
+ksUlCPUT8LhveFHdzxpVxIHExZgdBuC+LgAuFxPk/7Zt3qTg0zmyIplzCtR/gfPLHdzk3014mrC
jsfdD3NInybpLmw1hQaUBPZ1cBtKTONOS7g/PwdQ3CnKEstoVb1nnXiW+AZWKKkWe9TmW1uwBB/H
ettG6NK9KO7By1VbPTWQTQd6YUZ6tguWGytx8xvzJSmhWdUZW1h8p8WdZS/VuQ7hiCqk06VAhItT
CFQe1VlrqwHoOnp1ubcc/z7Dj7pPMi4mWRQRw5NUHjq5F5/CBJSI1jtMIBcwjw8hjcS4ANW6Tk2M
8IC+EmoKtzS8s0BD89NCZcB3do7EiGkZ87YII3c9dXVzjWqjuU6c4IY0tfbxgqRIkV5QLzN31/qT
dWWb8G6EYUMpFt59bIO0/FbRtWry7VzP3jEHv7OzcvXDNed3VkYeXkGnWXOuoolL+81ujtCtwUla
xwmK29nNyJ9zr1yLYjbv2b1RSFuNWFX7+NSawS9xhxs0RWVKEt7OLDDQaEpKUYhlmEKd+6Z8bXo7
OkwzppcyMWrOfAtEILibRDLvdFtt8gQbRuEPjIHQ/gvHvUKkwnJvW1SMzd/Y/A9o8xJNvx7xOWFq
CSqkvcEaLt3sAmq2kocWrMDakjRZ+N1RdcRojRaxIcnRQ3VyHAPOxrrkwpjwVfNhIsuxWP0rDqiA
+6rNqGAUIFC9OA5miLFgZGn1rUxoOElK/7UWafcwYr8M6xd7aO5YFDb0Q3HWxt2Lxoqjw2m89Mzb
762K7XA76PhY0mZ3MnIBYbnSkKX/D3vnsWS5kWbpd5k9aA7tWMzmahVaxwYWkQIacEgH8PTzIclu
ZrKq2VObthmz2tFIC0bmvYD7L875zkylQtLskVgKIE0GNtaZNNArwPCHxJFsJyKNerIiRY5ksCdE
qeFKgQE8GLG/rm3EGE6r9lmaMKhtZcCpvUUZodcmlUpNoOHJreGIYbnNAcg432Ij64+in9Pbep7I
tihw2QZvXj7c6HwwdiQLkXp1hi18O4npkGYz60o5PKu+7BEADg+UuHprWi3LxxFdV4lrpDXjeOu0
5jv5nEvEvZ0zG8iLQywp/hGoUW8P4DdKFje+sQ+ECC8e1Otu9E9KO/5NGzeH2EO2quYiP/TlTMZP
4rErIHaxyVc9YxVsZK8DHBe2aOxmreatjvHFEzu4hRfjXAgrem5csZUMwkhdLZ9jJ21OZrrNq3R6
SCzvlVDBblO3fNU/+s9/d+v/vXfSsrAY/123vvmWx8k/durLD/3eqfs+hoFgMTyiHfhhfPyPTt33
6NQd2nGftht46c9WSfmbpHsH2W8iccBs/FOnLn9bzAW4Gz2bKeciffiLnuHv9A0kSv+qb3BADDLG
cxyT0fdiXviLezEh2qPgz1fv+6w9B8Nc3abBhxYJPPQ5ZD88PhVu89DWJBHOgO7QnA32OuwDDH92
TqE16sdhbMpNQ77rrjHoIFLEO9ckSVOghmUDaTS5nWChr1zdtyyN029a+S14IJbx2JqqYYpu29Td
soVv14HR31tNM16oFyNTsnKHyEbo4oZoHJySYX6lciTqRdntZttiXBYhYfarmwIc0h06Lq7mdp3W
Q3AzFBUQ8lr719KBrGU6qyYHNtq3HhaciZuzwrKdkj5ZOi0uttb9nHunveZ5eOomc/5srXMX15va
bF+0n9d7zzHs7RxB099awFEJrhuvx8jfIP17w9HqXPCl7LMEldgwbUHPDufSLndS9i9RSh8mbV2s
EJUDUFonLhqr2Gq+lIG1j+Kg33iDzS1QVzeyeEs977VXRBiampMGWEOI9ANVcW2aeNC6i6BhZKbd
8DegSsmr8dXPHodhQiQ4lVzK0Yflo67qbcxIQcXQ79NB9oEZH6N20cj+NMw+kKKYGX0bpcU2LQLi
RAGgtxqRf1RC0dPhDRla9d7KcDCMZDoGRmyfAyvcFu5I099o7Ft9Ep+z2fN2rcRqCTxlKPRDF89n
222CG4mfdGVSqJ9HjQS1TsI1Cef9CTuhs0p7q9ij1Ld30sY+VtnUD2HZk51EIgDsgiy7pGLsL2ZA
IHBrzPsenDEdwoh+uRN4yLxcbHWC+Yo/RH1qo+g2aopnBjWPgE974hEd8huDmyAS3wi+Dq6QR4or
C7Un0Ubt0Wc28qLi+WTZjUcrjVsDi2GHNZcBrlk/qCwiMCtlZq35NhjnxIRnPtYVQdxR1ZymeSy3
fWNRpvoWQv66HA6FGA5Or9NzP5vlga76qpiAdtUd9EqiLsNLLft7m7b+tk/jp04Tf+VGbr5XSY0W
syejpNQAvOLJO4/hkB+xL9+lCp3JxMRk9Mzs92ySfx/p/3dHOqb0/3oAu/koPsofdnhiHv/J0c4P
/3G0L153i6YcuAuKs5+GsL74jeP7J4M8qrL/GMKK3/gvviWxWcMpg+7yp3QNg7zHZYGd2QUqhoPs
Xznag8UE9tMMduFa2Y6FUQ2HtCldwS/6GT6Kdr/WTmk6WzNNvve+d+0Tk6E8gNmLyEOkFIOTPy6s
l8cksu7U7L35TbQnr5OzgXAKIzqH8Uz2psdj6u5MMujR7VJzdNpdj0hconC4irV4ri1OPhpMNbvY
zJpDg5syM+hE1XmRwBJh4GmDkPNoE8yAnnHyOjWyVc++80BnuXTWunbunNC8dpaEl+hzjBDoqGAr
8/pBGuphHjH5evbaYQSXFeBXus85f5gikl+KmVWbt/MdfeUreeyj4mIq57p0xmcFwE915a1H0aSm
aZ8XIDSI2Zqs8HGecglnyXlsvejQ6PSmIHUCSWxQ4M5lQR/qYZVG+V0X+QCaWtYw7vDeNcGjkJBv
HT62SDjIibxjDaSYkKQvBri8WrGnSfPtT0/fP9EgmssX9Q9fpC/gnLAP5clZJIo/8UYm5OJtLAxn
m9f1JmKOu+A7kQGjLZpuiJIhGRtGIPmc28V/P/Dt/P0fwPlrjbAQFQSYVw+mnrMINX/9AyR1ICsk
YOGWNdassKrKvlk6a6LMJ9fdZjFRb2HmQV+fb9N6fh7KBMC0CUqx8GwGh6tvTDSb3eyRSDNkdrKj
PSu2YTVfGDcc+jrL0LlFxlF06E5mym7HzYvNvtQ/4jLQyUsNXdLGcjHm8AyZvB/CwD4T9gi0xA/F
tm+tL5MmT1CP8x3Glv3cQv/h/Xuxa+sc+uOVTPszAZj1qapV9Dvm99+H6X93mHomtA7Igz89Tgvr
5A8yyfVHAZnk8Rtm2+ij/PjlJP3zJ38/SqX5m20hGWIxwv/vBwHkj30W9TMKX+I8AYTA0fpZBWwG
C2vEohT+cwnWVn0X/+//ZbqogGGNQDDiFOQ4/ZdUwL5ET/zLK+hhtjU9S/rAJpZTlXXbz69gkhEF
bqc6wg7o2q8yTnjY0xrzRhOM4tClrXs70N4deoVuJU/T2aBHbQmuJKC1vNHU8z2R8oa1c6quvEQd
azClZiBKzjSmm8JBQrqZ3GDudi0XDQKiMETp2YV4Yujd2VVtegvLyqpBMnL2oRwfE0107JKZyrzW
SSEY1IYjG/JnC/uL6MJUw3VvKKkghkeficradm1B0CcWNxlzzBOBjfzAIH2LTCMoT/d+kYLIqgY7
7zfGHAt1mmQnvo5SEQ4rcC5gMm296skJXWYvXl63D+lkqGNCrMk1Vq2pJ5FBiZeyzpMXq81onPH8
ZmJjJnP6qL1suLCjqA8hd9Lj5M1LudYxvA1KTd4DB5+JUaYIwgIVimMySutauWQepxZcbGEbXwtO
pottzLgnWt0RnZmLPH3pwjbWa5W044PFP+L5hakdMDMx53DlVAL8CxJoxm+afoBstbLgQ5u64IBc
iSpWtawkSkjn932g6zv8BIQfphFdPKxBzH+zg5ahHarvcWDXX81o9q5GX/vFKuzmftv5o7Xr+5KU
cuGN3G6Nd0C3lzyrtuo2AR0+VK5+OkC+KU+1CPN1F03NTWC4xo3IUtIeg0ygLkwj3GWFODuLAsBC
OQw+IYPKNYMZiZ0ovK3sMr2a8ACiBVGQL4bCqLYo0OsDJMn52FDDrxlO6U1Sowgmu3Q8WkGjnkAC
hjtk7cglekQma08FOVj43JD7qR6ezWZCIha2tpbIBUy0zrMK8KP1qj+QdDBC/FJOgmTYGMsXDRbl
xohMdeenVlPvjJg4cLN265MVt8GzKYL2w+lSuq4KBLXcm4XHgs3rBr1FEzhftUbNKso3opNVixqL
YzfcArpCpYQEuGGvGyTo5aAhrorKc5C4SOfaLaR9KCYxPOJNLM6uEfOE+zr5LoZcYfBcgtcDv/Tf
RV5EzbrvZfDolybTuC5ZgFYgYXC5lgWiTh0cYyeJ75yaHVrv2pRAc9e4H2pEHbKZuii5H6XE+2Nm
sb0XztC92HOYXveeaZ4mQUwvPZf7YtW5Ok5Ojh1mzF0D57mDNmroYgLFlDs8ymC0nvrC1wdPj9Nn
y3X9ksu6yw59KLvPXIyKO5RxfL8iqnZJGwFyvisnK/4AsY6Bh08IS3MY+/5NU7bFLhli3GJY7u16
l1Vpva+zIrgqQlEceGzjveqz8ibOUvtxKKwIva9rPfDODIepxay2insbr16dIORGNdMkPAcmxwSa
Z+QvBOwRMGsITfthd1faVOm7NyW0kTFam2oThEN/5Qx13a606cBbzs0M3anPDvDshazr+1KTkKdj
cQYckHFPu645rfAHm4/F3Ei1LeqWFt9NjWcf2OCdbNjxgT1OOBi7QrHcEdP4Hdo2M9jUxZ6FM4g1
VpbqAkg5ZDIQ1eA70bzz4h5DA345o7kaPHSgMbuOWrCRVjZnTRyweRylWdwNLL5zDg7DOwmz4L0r
SWcfoQJvgqSy0XN3NeM+q5pPddMN5yA0bAiz5sjya8R5MZJHOWdnWkwCmSu3p/me0Nszy28OAD79
t9EqEwjYUcEb2MSs4WTb9PsQP/4FlxGbLOFFqthX3ii2HUrZV1CU0ffBE+W9QW2z0dRYyb7r/eFi
2YO9NXUy3OQKZVxuJ2yEhtQdSMBAyPSdHXz+XtXI51aw/FI2/m5wka3ECFA2SCkh/cWbOuz5sCqY
osBpGtZTAG88EyF5mZ2wGqtzm4Crmf1aPTAyZZLg5AOjgJp4P2cLcyaHPtfr4jviZ8LjYx6bZwf9
3II5qT8rvDtPjixcREa5JTbjmAZ3gvfbPzBBUG+6Q+u+wgk/ofkHFZYQsjfF34qOIIZtKYbK3xSG
ifaRSRgYdt0Pep1FymLBTNI0Tn6vQFvlQ4HMFvnG4i10w68Vb+qwVdVg3bfEJUNzYKydrj1ToIdA
rhu9YFONzl7Wj69xW6ZPgvUkFrsMIW8ztiNBfKB5HIItjzq1sHYbEWq2iAhGRttd06xmGKPb2Yj7
D19m7ievlf8tgb54MGpZ3aAk9udV0/TERNNcYJaIEEj4pcpXLTUMN5TU3rd6AulUxG7MJqYsEkQH
KHt1iSx3ha1DYYVZpv04dcrbJp/00qYk7znP6kZ2bQ5dz0o/WYbPL7nyEFXPtk7vEwaFuDVjZzh3
FlQmqxu7Tx1W2XNqD0+RPRYG15MEvTHHHgwd5nDlyzS3CzU+3jWJ8m8c0i6PjjU5B5HFcbPKmfDZ
S8R2+Tp0Xv6UlkP+iRMJJg32zWMwLcFUbFjuimFUEFBhpmJ8KEfmfbSps0Z10YQ7Fk5I/UIHjTSr
6SsXW9S4ZWXL1s9S5nyFP8/94pO+fVfCpaAO79kvomYh59WfnEcS/MxjGPTpR5F6b0JlNgepK9GA
tG1+r4nLvCuI/3t2I2FAg3Dik20BSrLasT2poQsBQ4Ovnz3kJOspnMM7ygV5KUSZXQaG/VQETcKt
OzjyU6m4uVASFnexazFfjKt0cbR7HuwhSM7OGw7WnMGMIz9cMCuaaPAyeTPMortCpYfKBxVmcPDL
NN9ETtpfd/TWbzLo9K41+kkdU9PLYnYS2jnaEcZtFhamPoF9w5lC3qnYJIaZ79wuIrMmqLrL2GS9
vS2NoDzZYzY9F4zZvjip7h4Rwrb3RuLLo71IY6pcsPMLh9q8EM7OP0aV3Tx5lQBj5KmivAoAN5/q
vsYTOc9EB5aJ+x6UeXbiI2CpoUMH7Xqn/FWYBN0xz22WyIA9IP4To1L0Xk+fmkWvAOxayJTYGhie
VpfcNY1P0+A52KEs7PV9FqjiVPjYnULkEPvMKctXs6LttRIkg9whPRGbdfzVwGN8amdRb1XkABUB
xtJ8MQK8PBjLibkFLl3uyxASB81jtYNJHm1dvPNXaWonfHaWvIkTNLtEjU6LzrJ5Ek1dX/eZORz5
pM132k7jwGqvuyoWIvhADMFHKodmHaSmfx/3EqeTUyIJKGCsfUZJyhjXbUxcWou0007b/m5SFmgR
S9TmVeprY8Xy2ngn7TjZ+53n8UpOpBcnQc7Seh6L8tPrpHnbDOQfoUVqkfrC89xjNTIAwHJzn2em
ysBNy945slfM4Ko01cNA7/A0Z7K/yyxdX1n1bK3TJPSvbKufnw0L6oKniInquwHf+SxjFoZ9cmil
H+3iJIQV0VKUYezvkO0H3VstquEDTXOzNRk13oTYDxGBVT7XS1vMmyHpbJbBLrlTHknpAUr1K3vO
ocXM0npvCzt8aoqRwHlBsdDbhsHJHBfVBQRBkO6DGcnaqjSNEUVCyddWJ0Wwh2yYnVoyKO6nsZLk
qWL+ECDaHfAe3MFTTlpK4BnLi4QV5Bm1C1JnSLnXnZ7zV5mJ6caybXNbxkK+4QviNHez0rydAtf9
7qK1e0n61LhxxhQ5WNiJL6OB8U8NLUdFUATNRzSFyT63KvMuihfLXViMF2mGI1VT3eA5sqqPHOkU
DgSN8VB0zq3waokLQ5D/s5pmGTzl9YglrB2c5WQzMAtYgpYCD09770mZHP3W+p6QH3mKii4nL6d0
8qPOhmKjuXef4Q1360a0fbxJKvJyMGHbT7kLe2AbG3n2PEBNePTTKbmPncXUIzlF2HKWTPWdwmpv
M79TNzXbePg9UTUdmtRK8N4U9XAfVXVDZ+WK+ZyHXrTvVOje97oEIOexeQ0KOzrg20i2gVnLixWZ
CMrzsn3yhAE5t4iNtcF4+akZS2ODuS6CmDcP6VGXHmEfGvpSOc+cs4j+XpvMFg/M6Z273tI+A7nU
fm4ax92XNvF6svLFaSzhNbBTmK+t6BudkStWmRLRZYDcpLCaA2ZZtVNW3sZ1lCJsy3L3lpUiKu68
xmgSDcXwUDt5Uq1FX0iAJgN3pYWRHiFMX6YvvYtUZ8VzLM/phNHBriQNZB0aMx3DkN3NIdP6KbT9
pzaTGR73MDnAW5h2AusAg8A0v00phC/smt514DsbEzHz2a0nOr60a7Maeh3QBzuc9ZXJW7xxcXfd
CER2SAetHtiizrw3TOaIN1poN73wwmtcZd6u4IRgvli7/riThezPbizdHLKOhlrrK79YnlQeQ5DB
ZoXaLR8PlehLChOH6JhxToeIJKpBvpthHbrg+ZTPtM2vY24Gb3xQbVZ++oUX7ry5T95+zEz+x0ZM
yy/6f49Ma7FN+9vh0ToG1JbApI1/mR6JhfK2/OQfc3gWqZRLCwma/aXD2/zTipWRkSUEyTxuAJL2
P8fwNmP4gJ40cNEpk7T4E6yN/4TZHPm0R2KB6XGC/CtjePsvrDZHAITAq84MdRFFO9ZfxvB97PmF
KFLksx6ulCFzk0X1qNCWRj70oFhA9/GCgxaZeZJoUK6EQHdv576+7QzxiVmv2w2jlZ5jFDSxqa4t
pXuiFZEOWgYZO53FKLtqM0L4TPpbQkgZlLe62hLE6G5U+cBe0NzX41jv3CXNbXSH3VCoaBPWY3Vj
I4tlJ/GEtrjfl5np/T68/h97cH9+bv+/IhGydFkIsDyK//Wm6anrPpqPbHnIf3m+//zZ/5yOCmaO
TBosnqFfFk3+b64PM4F699fZqG3+tiQuYgV36MYCb1Hg/zEbteRv/Icl8+SHP2CZqP4LCgJcTL/M
RnERmjRey36Apxyxqv+X2SjEcliFUxIfqrbbF+jRN0Eb5Deoiaq9j3KNxg4GadvZ+hK5YX01Ukh+
m1uy1rywaAvc6jTMKz+SMwa9cqzpClzDXIsqZaDQsftnmJk/OYYRckP2GS3cQtOKiJr9giqdmStX
7SpwDBc/ywgBTpPSVbsDoSNNKpKNGrNgleQlcdEWFvC88rgzUvlmlNxLMvWeJ4FWM0BuyjCwWis3
6FdinjHzGo2mHsInG9aZepxZOxTUskjtaw8R6hQa5ZoIomQNOTlZx67Idk6eZTvkePj7h6lNL1A/
yc3sowfouHiSI+yLxmDy//e9h6qpHwYdPo+pZO/FdkvlBe3KXBvwHkzJFZ55391MIsNTgG/QfFLq
0893u4zAUfBUY0PbKKLG/WphRCSTwYk62qOioMIcDLN6mS0syhuVSC7NJvbQKEKVPg4y9h6BWRlH
ehTvjuVNhis5Y389ihsPOfE5Hp38Q/Vdtp06IPeik2ia2eMwacOUOTrOfgqYOttSuRe6b31RyArW
eY0pWjb6mFrVG1EfsI5N/o2RzNmxAha1Fhlo1mYQ31oPYq2y4MnDUCK7ctVWzVWlk09CeWDiMZ7e
105Xrcrc7/dU4+mB1CrEXlbHw6KSK6cDydZLHfNlEr4ZW1GwN+b5WcD8gdsGG8bL3tM8CZgkYmvv
KsylqXRhCzSOj+FpUtj2ZYMosh1foxYmgdDElpXYoXfOHEUQbDvwUkp8GaIMms5I3dtg2WL3OLZr
nRYhHIBAPkUGBLJOICXGPEl8s8NwFOZkBcxZt9PKteIUJPKCnZYY/0AKgzsLs2ZTJePV7En0F4NL
KkxaeLcN3padG5rZti4CA1BFEh4qxP9ri1H52pwtn6i5qN/bWGYemdW1a3fq+7tuMsS2iBOMmq3h
bklSg8IUENIhGJuREKTexSgB4wU4PQSEwnOGuuAtMLHMDZACjrnGSc/TToIbRXy2te0wvaRT5p5d
V9mbSkT1Gkm/+Q7bquODmMLj1NPoBjR/yE7c/uwbtnePg9vGThD6d5P2YBAZUbRvrS7d1XFvgJxG
ZeI2iX8TzBPIxrHwHoyGxL0uIq1gAEawiTPbuFfSUwfsMPmWxlkRIhWI2yRt2m3OuJt9tXywE7ry
Gbr7eu7QImOFRVkCcYqdxqLO7EqE50beq1UotIkSKJ73QydRrSjpACMJEZ3W0MGtOGJlGmr4guwL
T0jIvZfGjhgoekZ6lB0r5GHoFxkzA5ExrcMnJ8rsW8KpqlPhulDN8nbeyhYPXuaO+b4IC/sgIKND
Q34akApccVzn2EraBqVu+BE3jPsVDsSJYB67CJ+xjTeolnL/mGmTlKm5bG9o/61tYybJtvazeiMM
jMBxiuG6Hw2E7q5P4M+SEqzMlQH05q11NS4+Caxj1Zslz3E+uZ8A3bIPCyHxIqfx1nkzjZvSgkyA
CYftzy6WdBeIWjEoM36ekYqSB+0/s/Kd9obszBthEI5XzEVzm7P/IJU1dRBlEaa+FgEze8t4Dnzc
U6WdbNlylesa9yA2reKGNVjHdqNAR86qJz90hh2vo7nwSRSJn+va5o0VmLQrFBCrXktvHUz8RIzl
fJXN7bSRgy1AnIWMx9Owbx5nhZO7z9jnSnPqrvOWiKpytDCCh+dujq7dBVzNY6CwbBrPU8DR1MQh
z44sxSksOvUiEsVeJY4h79lFQKak+T2yU++ifXzDAb+DkFIiJGBY3c/MaeHatz2e1iCuHmEI9o99
iksoy51m7+iupmZqO8WmXQy4JCLcLhC2CaymlyZ6pPTUjaOLxyBjWLfSLQN9xKBVcVcLtzsJxfzC
w9dwjGt4MzCvNFry6uGn2uGf6AR+v2n/FAr8w038Vy0f9Avs6zZwSPYqRb73cw/xeaB1ffTmSry2
U2jddbOoVlnfBkvcpOrSrVcm/h72kTgFrZ0gYS54560hOVgJAPzYQ6pRz27xqupZ7xIdILpIDKuh
GYuMZB3MhGWuBunOR4wKgDSkn4j7ESANzuq8uwQENh6AZvJLHc+ot7qy6w0aCWhkJgLdTagAiq+Y
Pxo3rsp4c7o+uURs7rcgLZNN0M3mg4P5Ydt2KR2lbRJX2nOaxakdfOXkZA9Dbyh2plmEu2iavAd/
ThLizryaTEyL4RA1AXZmBhWnxmevmOR5sPWxlUMVjlybQU/JoFXUdmeuqo6GgRZ3gjaagfHYog0E
yFnBiuOv6CjWOR0GuqQ3iC3hSA+akB1BhHhSh0TY1Z3pvsaA3IJNxf4AFYznmLcsrST410H5XxID
+wR5jEMoNlPOFLchmAWMR1cyTgoGGLw8lQ9d0ACqII2++jBsY7qa6Erfg3R0j+ks1W0xNHa/rdmX
bzKYOZsGd/JhBH5+JZO6/G6xo9ypqhh3LgaFaF1ahM30sIwfGMmLkwfu+W5A4mEuw+WJ5taTapMy
t1YXN2NhvK6COvjmUQB1vL8qBPDZQGTHz1B/pUeeS6YRvFwenvxp6/iuxDs+VbmDGigfP2KFiDFP
zeC9w2GMH4BsLZoTc3hJRyYccUpoZYsi70RrYw14aHD4racGFkxfdvXBCQeSmtsA/SI7q+lhTKLx
CHLDvJ2V25CD+eMsK5ZjreDvubaXoy5dDj3QSd7nsByELecBCCQ3sm8aTOrv1Y8zs4wD+HpmVCTt
dcBQY1yFujBYqytDvplECoM2nbrnmE7+YAGp2Wd+KRG6um5wO3he8axFAVyfsYIzbBmfcHcYAFNu
lZXm0Dcx5nVkPFnJtSXihcDUYAcalhuMBC2D6cGU2Gc4RnBOw1KgJl2uw2qeABXmbpc8qXxqow1M
RFbzDLOIpc2WW9ixLPNVTBVVW2saRxS0Hpu2JaC1VmrYM3xNbtH7mCc2tM0FQwS1huMY/grcSHKQ
7tQytinz6bYYEQTwjXkXw6oGUqM8yWRXcRYnoZE/GW5pQhrrMQSRHmmS+zM1un1NRzw+SUiaVhKR
Hb/qGjVvZF2JjYMBaecnZketqovsOumzBatVBlCgXUALsgK5oQLf38xVJu/cKgh3YZ7I3eSFnN++
Ud8aVYJ3NsokGh3bfwki1/xqeNPw6GuOqSgN2SVlk/puqWngr2+5z5JUrHFd+yK7jgxveKtL2/5u
xxUnuVsJk7dnKh6aRfGf2RnAAK7b+SgRTx56S8qzWJQCA5yEdYcUFVulqGv2yqO3Lc3OgoFUW8l9
0kbEoVrEzJHi1Um0c828qeqsoqfoc/cErFRe/Dy0b0qjCQGwduOzKOvhYBoi2Hl5kewtr+2vB3Sj
nxOwSkLireLd6pPgfXax/LEiTQnFMpJNMsBjJcU4Buhksat5A7Hkoo8Lh+bs9E51iiswb0QPhIcB
LcFNp8mXsQSVtD0zzsK26W4dC5hK4FQZyG2ix1Y2lPdLiD/2oede+q4YcDx2jS5JXtKAOjeoTwNg
8dzLq4EUv69imiOWXEAimrQM37xQlm/JNLqbRrDtUpENNdFi7lqB95mmYLxGfUM6X5PkywPK0K7M
gGvPEbjZtKgPagh4M5OQoDE9hbBQOMSWdDvXzk8pV9Cq99JHRaJhyiC5MnckVXmEs0E52bVaLq+6
RdjB3JcJSNmqJHSlKI94r31sHl7hkTybhcxqlYJrKbV6l2Y7T5skT6wXG4P3huRvDwsJljAi2vr2
lg9Lfare5uMZjBfdZvnj2GuqgqrGvEYZcttPIoJf03o7EQ+QKnRP19MC+ev8fL7MlgqPYxhae4F6
6aLnBbAinXLritHF8xjLs0K1dEamhF3WdJsrEZviRsxJ+Qw3rFl24el4E7FYqlHzVLaLE1g4G1nY
2VlGiXofh6x9ZBvdPGOmry923HQHyyMFmGCj8bXoiuEgLeWfOkvNH4JMuicmsOFD7OYh6bulrM+F
TfUpranDnlLH12bEhpE0wIlir4muAKja+9wuxaVNkuJVD2LYYqyBrCKMYUBDgZidMaeVmasJlXfI
4WvnwLI0mfK7oirmhwSyCpTXgqZdaN/8yjg7ID4TR1i+F6NfqN0Q+2QX5hGRzhvtdOGT2zfuOj6K
1pzlxnH1qK6bucS+hi35Luzs5Ftheqj57GVX20gXsrOb1o+R7A2ogtZCLJbeg+tp9C5u9L7IVJPV
oJ2cwE0fQQgY8p2d0hM1gdPsEDv0e9+MHKzWWt2XsrhAIsSACA1kbNqjS6t30CNq/BIwDcUbW5UP
0P/FBmcnLK3MdZLbyE3mYz/33WH2IRPwdYs9tej47rdQwXnysYshW1lH0kWk4MaPxOnSRTJsRkAR
kL1dlIN/sthTAwoKjX1YaeOhy4qOwHXTWztW6V3lY5l87Ywo49ELgxWYICSuzajvRaKzx1gFEQAz
gFE2spUzPviIcKOh27H0xTbHXOUpAhJ1kcaApsIKNUIz5tCbRQFcrPyyrBNUqpX5gdTc27rDENxB
qgs2UWxHm8ZvgS5hsyCSKoJlE8XDtg+mJadnZjyiY5YOcZKMLvWz2W1J2HFJW0y0v41DEe/SkvUI
4TymSz8v8pM/aePky2bYms3oHAoU6g9hF8TbWlvuJc0rQDKTk+0BRprPXYOPQVktTym44yd+Veuv
e2+mhmTdm7y6Cc98rTN1D9IT2VTR6Gug2rzs/uw8x4WDoC10qwMm1A5Ooyw3ZeJZWxBd2QmYtTz4
xHpu+0iV32WZySuvdVlzp62/ow8dt6zXHXR2nTpFipLFZ8F9JFQGHXBOBPJIHfmpW/kNDKC3SRIr
OLeiu3NFuwudwNkSsi53hU3+DCaXL0YIw7Lu9MaasTFIajI0IKl5chcB1mQV1ZXfmfO2Ynt9UpYY
T4qQoy1lCOuT0Uk0QtWqQxHNN7qK2x5QIrsovv/M9R55Ue0NUDuq0b/vC36kgfzSFlgEwDH/dpn6
MY1eCKs/ixeDhtLGAUO/5zF5mF/t1/rDeK3v9XV7R6ZkeWPk13//G52/yiVNln2C7LUlCc5DwPQX
xbIOI4fQjyRkRSnDz7xqE/DyGSfXCs/rkLIMS6NbR9HZrVvH0N9Nd+ahQ0P8HbBbAFeOMOu9qRW0
hUoQ9MnSkPUo8eJ9n25KQETPyESMFxoyRllECiJILCuNzxASwXL62fWDg2sS1oeV4N8dzfCgrNG5
RyLCBNAx6eZchJT2nKjvVZN6j4rkwqPr5tPD/6HuzHbjVrYt+0U8YLDna/a9UpZkyX4h1FgM9hHs
ya+vQd9TqHMLdVC4LxdVD1vw3ti2rEwmGWvNOcfMAa+SME9p1GCg1FO1BTrfBMc6nIpLStnzTye2
jQbZ0spf/y8v25K1+l9vFEw3xzJDklge+1yHfMD/tkltwtDOeq2NPXYkfY7allCyzutTPOv0RfUk
qld5T5tWVuFr6y1f/GrogKTfi+z8F2gh4i02yOTWEOnZ4Nl4D1gNv0kwKvvcqMjVBuqS2DArYMEp
wF3QFhxaplV2yTCQ9XDfm+FOZI3MgGH68oWeSP+UetaUb7ploWiHHI3XQTSX7/Xc4X0oWo/Sl3nZ
QWITYR2Z/l1NzqIOY87OSnCq4rz6+Pd1+m/TFP5fFMP+ufLnHf/3csFJvtf/Vizgd/5TLPD/EdJL
Sjup8P+mCvlw/hMNtHQXIUE5y83gX8Uwi7qjwA8CPFcmOtXifv6fWoH4R7ioCKHLJGdio/4vRVIs
x0Zx+0+XOERmPOPIdfx5pGb+qmX/kmUwC5PzrDHNcG5vPVPyNmCjwIU1PwQp7TwOlbGbdi63deW4
3w26WNwY6k8Kb2RpV1QBUWkC6dHem8TwUtFOPNPHdxISKKmONHVmLZYCID4T9iu3vIEM/d1SJi7m
dDr76ftUkvgr8GduZ8eeH93W4u7gs7lSpf5d6mc+l/b7xE15G8yFu0+c/AfY6m8lNGW9GeiCunSP
OF2hENIhN80+pjYMM+vBGS6J0b1XMBJW0PnyjRIhW1nVdGunUNbGeAvq+q2vNdZrPop4oyFrBBwz
TQNLdjDssAoWV6pZkhUeYUHEQ34JDCJk5njkLE2Klr2N2FpsrQqml6JUwyCBlodBeq0tRQdrHH7J
GO1lTOBSJm8BNhLW8cWJCDKW3DbGxvdmW9lnBlt+lVA57KtBbCMKSeB+FM+MhQScxz65FaQqhtYY
gW420VveNXtumAAhW0Fwp09+94HlfoAKvI7qQmGJ/QQ/Zb7in1k3AbFoHEv1mU0E6bo8fZB53t9k
Tx2UTSdtTsIRA/gjj0aL4gHjOI7cHf7+p0rTleLP4CBqx3uwO5qJcR2Ine1qc1V4TrGThh095hS4
rxcH+2ue09FHVE8eez3Fu7ri6VIDL3rJYpxGkx/OcOq7lwnZ9DLNzkYGRnIqjNjk9FI9GE7nvlT9
DuuQ91w3Ibkdc8Qm3LzFgU6fmJCMUzdp4LoSLoFT63c/JCDP2qrF7PBlFUtLPWZ10cn4rNuwfQKs
m+qQY3RRensniYjz14lep53h0WqAtXC80aCQ3Nwx/DkLN7lKr3A20BQ2RlxrQFlm8NQHCB6i2PyN
EtJP7a1Z6AHRsyrn/veLMzFTAMWFhtfinijlTKuVlf2aRjgVVU3QpZi8n5kYgAvZZnsesX20Hs0b
1AUt+KL+XeV+dah9bEzaTx+j0h9/jlP+ktf+NWIhdMEiM9+zYjoBejpODAq/W3ioy7zzYLZKr1y7
n/ctdCcsqimaH32EexCWG7u19BZftbdJI/LyCCVEbtalb3RHw7BPQ+ZuOfPvoehQRCOAW0R5Te7V
3A2pIhnLOZmD6WoMxT3viGLRME3zaaYZXKdIrxCFAoqLoGTJdiF/CvggRTa/OZ199ln7cJ2xp/K8
y2TwsXOW6cxsaCcqW+vAJSIu6SDakyRYWptVxqrSlSezmBwmt3LHEpGNiuVU27zrit9h8oAQDvm3
IHDPcHDQJZUFaTNNj62r1phu1YvZ93tm/3wlA9m+RHO/D22ywa5VgnYyZ7X0xiTsFol9FAVEhZbD
rhjb9CFwiIixkXrmIfsD0lEBJ3fiIUz9eJ61zZMpoxL8Q0hnF8Pwyl4cz4l/kIEXnTnJ1pzfaZwI
KRMRdXOB6hXuQ/w9E0CKp9kW7CJKTlqRsVjK21VnTOm6irr55NHCeeaAj3uOUuV9Lpyfip3QlYP9
pqG3ELdsmG3jPdQs3Ga5aR5bX1m0jE3LlWaeJZnpXe9Qb7VwG3yXowa7jqOhm/rkVdbFTMAaOKkb
nmyMllHfGydvBjzRx/AJPVK6eweGdh9wPfYeM7swgf4GmqheklFeSlgg5QZOYq+gfHofiyp5IaZ9
FMgD9ijkJU+4k/pR0xxpN0PZyJjBW+DBs7ZsPEZY1q1fzVg7506IcNsKz1wHHX6muTRuxOVuIaXb
ByOKbgY241sfhVvXMVnFQtaMqkvT995eKMopouJb0DNh1AaFstZnovujB+K+JrFtldWZV+FdaZ4D
gWl8z+1S3jSssGxlTBMARWvlfdXF8D6jYK2T1niWGQ1RrVHvhwbGKpfP08iIg1LFcqVgF2in+VqW
2adjY8jgdvNsduqJ7xlY2W811CxdspssrENySqf53hKWgEQmasUMX9AwlOwVBjOtCMpPUCzY2sXP
djq7D63Ow9M8kCewQHZUmXtSRhaeOs94KQCLwyuTe1Z6dzGSrhMjxZmMeffUwr6OwYuLITl2+X2C
c5aFVyrWg6u9Q51N15MX5KtyYk0YUv/OvU2fpEkm1E8rnuUO2x5b+8yj7JgYi8pnmETFKbTrOzww
/xDJYV8l7uOQRsNvFK3t2OrpLS3Y4sMQBCTiwMlGMdlkG8W9+CnNYnGxQyTw1GgggTfAgMK4MDeu
2xiYBab+QFKTpQpgoURDpad7/nGeiKQO8XlUYfssMK1tOyvBaZN5D91C6K9cwGelMR182Bk92Ds8
37wVieuvJUfi9ZQnz1kXHeqO1KvUwZ9KodvPktsU2rqH3sqaIqyN8KBD59UVs7iyVrOAkMrwGqaX
xq71vZiJSi2ehJE9BWw+anEZFPP9QAh1LAPJGoThpqiEuzWBpZ5C/Mz6J5vmU11o6PpJSi7GJY4a
dNikg8jih4yq38EMDFSTzLAcbop9eu9yChn1vE5i4C1+nD6bBEPxtOF1hg8NnKBhpsS3YFchnwN5
nXLY8BX8s8b1n9sM2Vu7VBY4s8jXPoJGcWgtsPwRMSCi9glFQpYN0SSlGzV0611mvgBJqe4W5Bdo
buHalzQGtMGwtv0l6yWqDddOv2Z0wUGfUyBUiaFYzQ/5UEJT8fJLz0Mt6z5SpwROJ8KRtAIoJOMh
TFsLid/Lto6tpz3HmHalPPM5dvu3MGreOC3QDpkhX7oJ9mE2tmsMioAVsNG7Q3UpWVDo0mUVnPVQ
AHXPOth7Zi98GH1OUmirffajdp3Hhn8Gcwg2peve2in/UJyFxpr6p8qhllumbwzFB3azWJPT7Eko
7+ABryRS1AB4ySgxIuOyC3Efb8a02demTww287y1AQ3aECQ6SMZ+loZ84gz8MUXc2Jk/Vz7gmykr
tlM/sztl0FtBDUrXmYpGckpWvqMCeVqDnaXBAI0c5ayA2l34ZQYQk18I4Nhej/lYlF8uTgcYHLE8
CeFxRGzGFdypzmztg56MrZXrN1dRPlz79pWlOKbx/my2/cnLb35knZtMncrYa7AwZt/WAqIygRCb
VJ+VeFYBlCOEhyn9bHTysjL97mWb0s8Yb9HfefbaIXgz/bakoTNveg0AScgRpX2+wGxc+9ZPStm8
DZaUEAm05q4uiZEYW7icHHut6jL+dVZT48D38f1MrSscyWwQtx0nwyXqTQ7rWdku6rMTf+P328Z0
VAYOS1Gj5ve4Eb8H4++zHrBbyHFbt29ing91W29NmfySA+5vEcKGstNv4pHHqsCkMxrBsx/bj39/
PAJvAWA+NhF2rA5Qxf7AAmtWlt9tgPlXq7SJnqOxtbZlYR2HOT7RiPTNDvzFIzNYtslHUGi5poPA
8G7jTy3n35kV7gdrfsYfcIv88iLrAsYYyTn3hsn90e8N/kDr0e3S77oLgBPpt6zgW4bQLXgVN/Fy
6nY6n5B++t2K/INiju85795Mg6doM5BCtx/LguR6mn3X/fSOTZsoVhl++HH07Hb/kexPZnjjSzg8
Tz9MzWRRWO4NWBcFo9FzXRQX2Rt/FNtbA8VeGc9J2bwVZbyLdPrRqfyjc/wfCe9j66M1VfcswBxR
XHyPH4CfNMeig+z4GKmFpoWTuwv++IQJ6PBcxRk9It7EY3L5/qGHocSYUZOr4Kg4FnOOrdYxgGLC
Y+jpyv+o4obPe6XfyjL5kHOyyZM3q8pJeKo3NYpHLOpbNjuPlc86KG/vC7hA6/y7zQlj1XQiSCP5
KMPwORr4u0v5KDMWaU51s/a3eAoAXBnFacSW06XHUolkw19Q8VlZWOmVq343VrDykPfOSHOPjIVk
7ppXSxMLrAduJVVorHKOWhT2zPHaGxVJpJQns4mI6NQfIxWVq3o04qONpmQJiJojUYI+pihzqj9E
UFLeXJnrGI2RgnP/nrEAXfsdR50atLmdmL/7MbmMWab57ZPYlKb8HPzwPhMn9sZhvIZls03HWe/D
LPl0mtk5BdZwwux8CFqbaSN/hWLabcq08fZR4fNIqEdxXQpZG1pkNG7SK572G6XSHRkYK2UCo+wh
wMmwwXKFs65QkjxsTUG3KrtzVaSsa6lH4cgUHHXfTafaljYt2Umy69O23Dh9Ou/ywqAJPut2U6rb
i0rmu2jHaB8kWFakE4/3tPJ30zTN+Nx6fYYZzzw7F9kvBuXBaz4hZXkPYQuKVExGdvLGWu56PPrr
uMsIkmYbhzHiidvtm3Y69ZioU8pLzic0pOevmvyzZDpqTSweAeMD/ivu2GHOD++ACkB6Lbd2psIj
bNdfxK37C0tYpnCX1lYxNhu2w/o+NNUhVEP+y+rKUw6x/E4B0R7QrUQY8+lJJarkieYxiKvhwqJy
bQ413jfepPMo+/4yqP7IGi86BlOVXWWx84vBvQUtD2SvF2JvqNTejSKL1vGyEYdS3G8G8lPkTPRA
wsO+lQlpC/bYVPxUe4V4vqU+EuJtRdtCsW/zEBMcwYEryxLqv+mQWCVWFxHq4iJNzCgEUnwkrswl
bRnmehx/um7t/3R4a0I+ktsx8arDgPnroYuDn3FKkGSareSkuuQ1xGZzKyN3egm74aNr66dM6O4H
q6HPQkb6YjR1RRCdE6KXxdHJH3jVspl6tiZQeh908CWqoXaudqiPqRwoQ88zAf0RuxVRLsiQZmAf
E9awh4rl4UGJimyP1xyDpEqeqPnNIPIP6a2hYEZI70dkclknythYRgahswg3hiuLi1paU0TobkMV
dSdODtm+0hDWDjqFANIQxHqsVL1Bd2woBI6nm10j49iZeU6WL4iGfyAJMnI0abWvG5RMlhdAfiqD
62P0k2dWUOk2ZQ1cUxE7hPBLwUHlBxz8tJGQ2q+jrL3HMW3zpjVfIiBtszZpqOgC8ZL3CcBe23sf
p2ZTaDWep6YjRdQqyJqe0T6ahSQ7phDNksRZV87kr+eBY4hqw40VS9rBEIQGArPrpo95GlKAmktr
V+Ttiy1iY833vQo3jvDn9M4ai0RwwXzIWyDM7IgS8of+nuD38gsqTQEAE/2JOU49wTZpuZPTRpob
LzmWRggaaTWTjRBXAtygfSMZ78tQmrfBZDk0Sv+NGyC1fiJYRyT+zkU/Ew9Na/Jxdv/YTRHrN1c+
GWXoX/wm+0pjKsfUps3ieovzON0GEU61GBVEROFSAJaTc0mXxhF7ZwURveFGOz0aNIRQIFttMy26
jT9x53Rgn51ReyhtUg/kwtEFZip9JwoVqzJ5rgIDPzxpHs0WEQODIc7xhBWvniAC2EitOg2rg2dM
d/jKOoDRWPU+/FE8oasmHX8mFKzsBC6aDUededumrbH2tP7l1imamkuDB3b5Xczyaj0FpM8aRNz1
ZPDaJ6hzFIgNp5zR5ipfzbmw97FV7qEPYD5FkcDSvI8o1tx2s/zFUJqd2bi8hj1NMDFPALtQNRJx
P23k2EcYVuZqY6RTjRFxYPMEFLjEI3ewkMs51U8GD1HJrWQwHxAfyMrhEWQbOVo9Gp0mR4i5n7qY
AZOfnSf7yunD298v3iAsQjB1sOV0A7axoZfGxEK3UmYIUVuGA21uNLS6Omf8AHyVTWcP6uRBMXSv
myS9hiYltV6nr9pIq61EFGZvSjkORdzy5MW3BGnn4iXuOo2C/oCY/XsckPpEA7hW41qi34rnHaTS
9LmM1aeYk3gz53JtcCvdGkXm7oOGMHgBYvQAZuLF6Yd4o0zi/Uj/d3pw3+FhUC5APvXo9ybRJl2c
E55KhzmfPw2jDnko9Xym+ECenWAxb7bTz7pdaoOmEuDcVHfnoK3655qZLiQ+bZBq5XwMAVaEfK69
VjfcgRr40JXdbinF1Zsh9HwOdflH3rkce7LwzaEtZpcEU31KfcW7pr+aoMmeczP7aQl/j0W4enxN
cIIy+1M9XgB9ZPnsTsfI8j5tHMyEZcGOJ7jXNsPM56cX0NNH4TwTmO83UR93R1f0J39aG7nsnoXo
3oM2dA6ti4GpltMDZJH+DORUnPwsv+JuT0EEk0b3CZbcfad6FH3t7IumetY5C7r6de4HksbpTIp8
Vtxzpzl68jSG6b5JyLs3eFAM2gDboLf2ZW51Kxeiw3ZRAA7ebGzKmO0HQeZ5E5pt/MM3nup26tih
k7it/fpKJJHmHoqw191YCBBKUu3c5KQnechcXoKhbC7CSGdOeJp0fN3vWR4We3fipy0U4AG2mrzY
d0oLGdaTR43XaTPFrsWapbl4ymeFPTWXCTP2xvdOkJN/pC0oeyBr+Ant5NrDUVMtoXaJx+UWZsW7
z3Wxhjdk7AbWmxi4jT0KLO2hThkiF1jtgfUWFVgF2/DA8EIypsOqbj9E073CACh+VLin9+nofWG6
0DdVcuksKxd6x/PmXXc4hEY5facjM0dUrhDr66+25ezSV2IzlqZxyWkmO+A79ValbJkU8rPG1nwd
pD/s5AQ9VpnuR0kA+ML1j0pge6cEx0NV4CKphpR5PMannPdmdK04ErmUVEsqtg7EpeebDoxLphoB
yAMfvyqabkd4u8QEXILItXx/XQ4GB9SeWK3tx1Q/LwDU2O44o4WKGX1wtu0oWWKMkz5nQRWfln/L
q3m8WIHLwbMuaKWuowf02GDVWXaxkcB8OU241DqyMNoIBzQXpBSGQWZ36g779TBXwxlvfbTCdM5D
vrQ+xmSAfFgE8RF1NVwXkrtlwi2SK4kg3dQVB9A6u6yI/JU0rQkfKj6qHmWg86ueqDHm15Zd+qWD
axExz3uMEZc81t8MArRDD3I6zRMeCYyJtwAb0NJEHTLHOelhDjloRDnLRSXiaJPngdqnbfhE/hDA
u128japB3e9xQSgYvOvSLLxrW2D6hyWgeTPYCiCJIDNbYk/ZmKApPIwOWjIzR66/9Rzr051McVew
Ne5eRCNPK+0LdfT7RuE9bnNkYTeR9w6rJDcYUhC1a4MyHuA+OgGF61PJagyYZ3XJJsA7bGXUvtDj
H+Xm8TkcMAwLypXXquvkBREhwHVBzabKzfhEqoQThGrig2WzaqH2Dhq2WPYoXCT7yOVuPi1WE/6X
hMg+J8qC6SHyWafQ6Hy2/QSmuT2Jbd9He0GnTAAd8eASI9j7gbwCAQkOGYjuVSScadfNcb52Zk6c
QC62jUqqncva956qm46iu0U89jUTAjwFDH6/ytQhjM5kEOrtXMbTfhT7yif+3w/JTmMki0hdXgn2
vDq4ylNks3tPLm3lt5l586GwUB96cESYPahx3JBZWmg/LBzB063MykVCgJNShTI8FF14KM1kPGol
t0wa3llNjXfOkvHPmA3zjwKBIO/nL+gTzgsslz9amgeS4/PNLRfU0jw8+DyRj3i2d0SpcgicZDtS
w6D1no+J7+b+gRjoS0J76dUu+m25nN4yDufnmpWgqr36GLf2dBoCvAT0TvD8xlR3axpXr2y/buBK
jCX6BseJrKU+rBlJ5AzufbCp38RYsu36iH671DGWGNERZEpLrjZYJTECSWM2wQYxc6Dq6RHZLDuW
rXyNmzrdxaCjyxKLi+GpL2W3BTEqOtvd1tgpv15rM1bHtqz8tULxvae4mIWg+454crHNm3g4KFoa
9gio2wnH/A/qUXme968d0Yo3C9y2l7YdcQhRvPiSDL9nQFfVuKoOhv3RqmncTRS58AOwn2yj+pCn
3A9am4tMFqfJm+wL7RvfvUMDnOME8d7zl3kqavqDydl6PXDTdcRkPxRJzvNSyXVilvkFfsYa1UEe
fZFkK6UABnZp624JVC2lDOSuFdll1N8rgsmRKMi7KyJr23aEdv9esE2GsuT7P0hC6s1IS9iq5xqT
8dEtHbjSfRjuggR5dWKhNknjzETp3mJAchtd/ZimnCLJ+RGh8yfNGh+E1M7NHqLCsKvUpWERyYvw
Ujnhw2iKoxOzrvc8vdKhRQFVtxu6CGlEBcxRuBow7q49s9+3SfWkxFhSF4c2JinqmJIPq51pmysK
5nP9Xclr4DCwhctBJ+udgdt02zDskVJ3jDxYzM/1GmRKXOU5ohgOem2p/JLLlPHC5/ZLHrTfUCdc
HDiC/ikNbLcyVcDrsvop6KKUWXujW9VyAYsDdY/TKTfC99pOul3UabLgDk9ekimNQwDEIzd1IB5y
rCnduU9G/UzRMfYS1kQ+M/JRQsXhWFNfRHlKCUKcC6/naI8YjmHLoR5F6QQlCf5hmZj1juu3971z
XtYP5PLXUezC4hUThXl1ycMgEB9lFjb7Nrx1NT23WhpHYtr2ZozpCBWOG61xEfsnW7hEU1KPVso5
P5OD43ZldQ+8jyyiJepj1P+cchdpHW7ZOgSIdCaKZ+1hBNAmXjvzNaaTZtcFdfI4asUU5vgQeArX
3BV8ZHy4uL/C0qIcVVZvZtQhvhwaI+5+dZ5/7eswuGSmPMa4KQ9VZb9HFRpIJyju8mYBjDaGLTyg
JQxT1p7opiCbK5GUHI8KZ8cdH1rTG56ipjqJdopXhaL5ObHLbZbVBS29GR6dYHg3y9YlA0gdrqZ2
NE/9V8uKfw5ppdfKy9hJEPhLjW83nm8CaNAxdz6z7qtE3G6d6Jy6lCw25bCbK8bpieo/8FbFxXwd
OBIGBHkGFastqPR1L7AJ1jHlmWhevxzVQcj/S7ip7aeFN1cVsbnqAV1hyyVDZzvlwVDhPf89SbM4
OWH/ESyGNVk/A3vCM+qhtpuWoEVOemRyEpjDHi6eKQTZ4AgGMj/dtLmzHwyGpczxVpPMLkbZkl/y
zENf7pwYraVqiNR78yfrsL07Gs0h406tQnwPzhg9FG394NMkENX0d1rerw7e2Naqja/Oiz4mmzpG
YaiAtkuurjF5UipOmSTN9yxGTjXi9DRZzRNtqE+eM27qEhNrgG36L+WA+BRMhWSXzbi7EF3WgdP9
gLTBqpHEGeedYVjZ5fDYcMS0OuKSgP/NjV1iabe78N4J47Wcgi8ZOVu9dKzNDth332Y4zwNqPNpz
OY7pMZ/VspNt/gxoQeS1vM+ipnZF/u69/uzOLiV3zskIx48w83l1kvS9j4unlNsg9uxyRecIc33P
3L/85aU9bfqo4r4TDk8e3m3MGRbrzXRAncPV3xY1fvp6QsMJpLXNiXMfqa0WKI82N9cwOKCgtnfH
yvw9kAlE3xpKmu6LAkQyR/WWfuGks509+zBM66I792w796Zj/Qidy2zO4jbo/s9Qx8HWE0qdXSdy
wB1kNzKf7d5gC4H1wrLfOtM5opKJp6R5Dgi1PkbRsLbsBq/diNkBk9p1cehjJ1yWR3AucBhz3cbp
xZ+s5NKMJoGGZDfH2rhYCx9whGd1M7EvPA9LX50OX+Jg2JtEIX4SBHhfSFZtIdDgNw3Nr2cszxZd
QXCVzxg7fgvPcg6GW9snLasfAd7YTV2rdNvZkXkjf3Ty7Lp8jDBVj422Sfi45lMckH/yE1qSU72u
un56gp/vVTkwcbd4sh3vufDCnjTPcjJkIeikZXihKhsef+KXGC+IG8vW+2lW2BFipx42EYSstTNW
SA9hhHmYIsHludzvC9OhNiPCKm25HTEkljOnCNl6j9XuEMERMaageKBdxUSs8lmJ5LLcaX7gE50P
W8sJBBNKzgw0ZKAOCyfknWhwuPveQ9mmJDxg+60dI/gzQRSicEKPBwrCuKCd+MI5PjgVYIYpN42u
jeeZOHuY9+LBcljhggPK8K08MMfIpaYo125HNydoqWarEUdfqGglEhZBwTDY0q6qvnW4C3XolX0y
7WtZPMhhVg9KudtuHK17aWWIZKZPrSa2s9+u/jSItq4sYJrcmxqkmJIOWwAz8ivCisM3qcvjGPfH
2WETHy1FXSXPuFcaMTmYJtTIo7ubOy+pwxdmWN90G3b+4MdFQKCwyjpsjMh4m57kwoWEND9P1lBn
CGw7Sp30Mcbm/gzc/Tqg1Z1aHV6GcZR3On04vmfyFUQvxCX5MNVKUhQZd3tC9nfgTT4OFt4LCjVp
kzOc5glXzkiYJ1+OvEKs6f2BMKk6osCi1qcpy20gDHTwyhyjQqOm+eihVm871okb3ZnuoTfhV4pK
jFeEjEfdT+W1CzjIhdwh8om/parGkxPFhCBs85CV6tUWqbwIWnM3GX6qE6wxXKyUmPmJ5rOMOIh9
yd/bfi9vRfnV8QSPy9i+MuTgpdeDhxRsVafEzf75ZWxaYqvLpESx2b5Xlrz20SEpo6OJj4FsmnGq
y755nL1Dbrnm9e8XX09rsn7WmXKzdQHNiAzjkzdWCX9wwS20P0pvKI74sKa3ZVihQ5Q5iQbVra0h
BnrDl8yJzJRHmPz9nXsdxSNpfuoNRbiQ6fjFGpBnkrDGojGZ6a4ODFSpLHyp8rA4DF18zswivPDp
LRFDh2GT5UF58kyc5GXR3MoMPUGJXhATExu7gQ/AgaO6z8I5Nz7nZ0r2rI0mubFq7Hwk/qjtJyY1
qnxhjnLU47bNlo+CGWsi46/lL4n7/qJIc+0BaRe7KtKU3OLNmmaZXUfEttTwyud+ILUNDBXeV00d
epOnu4bUOHeyHjNZ9u7DZH0YpjJ77TdvQ3Ovyrg4Gb0Br7AFd8Wi0rfz4qEYuFAaO941qXgihx2+
hDqDjmBEn2SJ1u1Uxp84ZV5MmgdeRuH7zKocx6ECvFJo+N5UCP/stuF8sHhuirR8yBrL3BkYizZ2
YWAXMXEDuLGI4HXr4QcOImffSCgMfQxjsR1wBLJ3cFmHpXJbGTrfEBtrbwBKOL2MtvHQIcysTa7n
U6dTIia9cVelGe3hpfyiWXvvWENKe2lrvMU9x/8xXnDOkTg3KiAw3wfNbVZYGWeLFWRYMORJ2yaL
WBMMmCNrB0WC2p+iOTUj4SfV+udS+Lt6GNg19NbvjOz50FJXbdmHUHsdm1+Fuui0SxixwFxCKR8e
qf0Q3FRbfkMr2hVBQ8rTLz85Ht5bPY40+Yw1rYsh1W7MpWw8s72w5TvaH0dxR/5wFuU9GNMTDhWs
nIZNKohIZhdzWoTXcpHFB6HjVZiiZwNtRQkad10MraXpbeOZnGDHCykHFhBvOUCsS1qFdycjGjD4
R+h09q/GQ/vrzfZ90sF4NmhJe+CiLraQGBLsJPg04WbKeMw3/7326P9fkSv45yn69EyuCo9fAByD
Y/7v3dSX9y/QK//KXfk//gH/NFWb8KkD7Mp4FP/ap0k0/Iep2rf+4RJ2WNz6Dr9Ymlr+Sfq3/X8s
aQsHY3XA++2G/J5/2qptCye2HzgCjSO0XRfi+n8BwSL44f6TrdrgSeqDFiIWzX//Fzu1k7dVJrKW
7u+Bp2/H356lXpnbD27Z2NQ+CY+H09yo4e4bJdBf/u+HyTSmE9vn5FOFst9hRpzatQ1vn+dHGTDS
cANsLoz2xZci18JR1RnLAxdsj8YLkeCPmYX+a6HS5hHPjzOu/ZQibxYkc5UwNyKrLApIzIGTfsF0
JVwbVW5V04FWMZm7nMct1z41kYp2IybQw1zn3ZfvDWHOLaHlzp8N5p9JJs1B23nv3BhQywYwqU2o
AZZ0uyuUM7SsRKcx3Ek8LEtOqmy8dadEqk/CT70ffhlqZi+XLcsIngFJYRSsFUyDZvi8YuTm9Caw
t0VpFT+AoFYX342zrzqdqXYNIZipje2wjd3gjigkdQat/4P0Fjs8l6DEZ+oaPAPolTrlTAAvKu6c
tQ4S6wn6nvnssOJ8NPwyvhMjLbGFADpoEPfXSHX4ZEzqQ7wkn8KDT+PK91S5GoR+xCQgyphkSlcX
3Sq2OvlpdrmgRztqc2uXW16P/MAe7Ixhyf4uA/yaaZ7JjUtnFBLxUHAbCwxDf1pZY74VcccpsRqK
ZWrLaa2lBCt+UbiL+xWIkOyRHz95rIde/4J/hphEr1pN81mD+QEA9vAiJ+BSDVaEow4TuRgdffMl
6IT8H7ydWVPbTJfHv0pqLuZq9JT2pabmrRov2GAMxkAC3KgUcLRvrV2ffn4iOBXy5MmbCtQkV7Gd
Vqul7j59zn8ZZo5ZDvGyK9X6bnAp40ZKV66KtEkWttwaJ6AW+g2YwmqXBHYo4GKDx18EmiIhYxrX
51EWCOiQoqhXpppmS+rnQJ+QS+9VVBLy8N4hmL8P8nFSPaGOugix+iT20txPfoq5otHmHOMqmIa4
x9eSDS60sbdUhE0y3WVLAGdk8aCjP0MMfGFClb8csE5w2VijrAceK6RuFpqVJG+6caIWpkOZ68uo
zSROevpoHXTRkz1BhBk+bptGBgqOpZoogB5TcHm1IYqHEVewTQw3fY13Yp9dqh3WMejDgqdiqJK0
IxVuFBaVYhSG0Sn0OSsjXEBvK5YShGFsdcQhlPEkB+xoVDvSSnO/hFFhAb1IVPdA7b24GJMQrRA7
0nxzW4Iqrcgf41G+LgKrv0WyQ+P9GjLMe+KiOSQc1vpVEITk/nBzd2dK0jctQH/cZdZB6ibS2oCw
c6FIIbbmbdM4nFjdFHR03veeE0kORznXOG11BU0cmMnbKBud8zEG+1WqlM+UxHJP2kmju/djEpu9
jBM6IjaoNWlWt8GBNVzACgQnBxx4HrX6Y4gQa5aWu6BHFyPIsZfPnT6/mJyQtixnPvyPweNmAF1h
o+k/Sa7ynANLFmUREtKUwBx0udaBktGnREl2WqaiTY8hnDRTrHaLpHPw4FtqvcpT475r8B6MBQx0
YLiwVqFLzROkOgGWl2TTq6ZEgajNSIZYALLrMl6mctyfJJJ+VgBTvzR0soNxgElUaSCvqCv5JZX8
SZWnu4/BdYJgLfSTPASAP6iAzNVC30B82sLiW9tBnM/holJVMlusAYw+PhDSAbqK8V+e5qiFHuu8
4zA8byRt79gu4AO7r85TYI1zTUgpWAtzp2kYJikmHthhNW44QgLKzQw7glRv5JSAg2pbocO90FUT
PZK6605Ts+xXRVBpyw5S+EyA3dr0mqssxKhop7ma6kQ6CPcsEZb90lTjrdCAT8RdT/lAv1Rs8P2N
fjZO6lnmADQntHdd2OCoy/E/aw99RMhUo6LRgOspBvvKAogDANOf9Wpxh+T0E/mBCxOhosHucW01
lHVfBWetG9y0jsTqgCBkEiEVKU5cAw0VonfAa6FzpwbqtrWzcmkwgWq7v1JIPMJGWSswF1x0/7tw
LeC9xFAxMbqVHSxBWPRkrFhLFlcbUmFj7cvSueuG9IRw9yG2CDWZjqjKio/kS7a60y99AK5Md/xy
AbSgzgL1OovXvh8uhLJ3zY8F+k5Nb6+gPvTgNBVSFOaTEm9DswRoDMmjaOqzioElWb2gEnfGaRH5
gI6aV2uzv+rKxshHvByzpeQH8RoMjTWLA+cBkpFzyp0b1uShIPmXYYp/Hwz3oNhEZnwVVBfpsPFz
fy4Jdd50K0phl7Fj3+GIUuNe8IClASp/JeI0gvLWni36KhfZXnTlGnm1FB2uFO5AF/aLxBKbHJwn
yvEBGHgqJS65K2KB5gvIrhsFCHVvPCQWiORChChk6x0HWyyxJmiMcmnpbIxmwf2lI/wOCFIwGtJ8
Og9PuznUdZKsCu6TBmL0Td1JC61EuYOaRTfvBCYGbiWoYNkuB1HICY9mIENgRN1kbg9gK8AXNltD
pxTtdtgAhaafn1qy9MS6g8+rhCe21Dr+jKf3OeNwhD5Cs+wNeShncVcUdxVwccAkugOxpNarxlNr
eQAeVUvbxgr8rVMZEKQo3kUPVSH6z8gjE9+jbLQyGBv8FN1+E+hZ+al1VASK4BG1p37eZHd5Hlik
9wpOJF3SXGONnlGCrtvxTLMRU+SggXa5qVBXJwiyo4co1GWSuQ46+mjCJJ9Quo1ulHiMuAEo9+Cj
EYpAWkGtsIIOtVGGyiMQaFzwwgQC13dBLVQEQItR4yofm6IEpWspTXcXxXgMnGqygkUOW8YI51zp
sW+LgxQ8h9213cFNovxzYmjmTU1uv+Ex5MxJuxXVJwXJ2juj7Dogt+oQP6GgkYYndmSJfZkgWAum
cZDuRgcH2JN+2s6gDkaYqitRvB9VrQ6vAsx2x3la9IVOAWvCQIH3ZuPKkzzf+0pgD7dRKg8c0vA1
0S4LqmNbslnGPSSvRF9YIgbsic7ENsjj6r4P/OBLqabF1nadfN+MQwyPNLUWvqqwjKNkZ6/Q1YqC
eeLzkrkDece5n1nhWs/ILIKYcaxmLkcqNTcyn6W+kC0nLteRnYcnvRPqoPBKDe0b+iUQ9wHfeU3u
u5gIe/4J2TiumZBvRx1DW8uFFqx0IU0FN8s8DCxvX7Q+U86hTCTuLLK1yj9xcmfE1jXqblOh+z6w
rba8Ah4POV40rdGtGlUxzk2f3PicTT+lFJL1xDqYPuBiLve2jCAuOOPTsa5hsSidL19plal+sqPO
JZTorLGZRUi17dB8Tx6yKiQ92OrGuEKpyCZrYjM5srGRvzixXWFBDS8vg6BHYUANYCAF7ipumuFh
wHd+7/iCrBLvknmq6ZZ7F/pgM+cdxdnLwjfHUyQZjZFDrh4jZp0ZJyoT2AtAv+21MBRiAbuApd8H
YzBTtDbcD1YXANyXXOmg9KgXz8k+Spy68VNAOnFotUuB1O5ljS/APUkgrFZ9NS62Iw9i0wSNXU6e
AtllFlbqVUWWop5R7GivTWPwr/U0sfedPaASCMqKh6qE1Y7SS7+mHIZHpIQ58sofm0haDIRwm7wD
MgbAM1xhFgB2wimDOwWTAvSj0NN+GEhicWShhE6pyXxUwhp3r1435EMbQxyqgti5KtWqeuwR49uZ
NQ7PklJxFohHUbG/xBT/FXBmvmmE106O2tmgjuIWaRbrAWphNJAWTvpbUw+ZNUaX+gc3KAPswSSq
oE1hpfM0gaqRTZSDrqhJkeJ909y3oPwm8IF9Lekasv+Yvfj3aTHoTNgCSTNk1aQHKS3DdpZLTX5R
OJG5Cmz0+qktQ/BEOmiRgNRgxQ4N88Lyq+EzYE5QIjYgA4PeGwg4tMKub5yhS0sQ6kTVC5QibHXG
OA/AVYV9Yg1G93HUMWW0yiz1HNV0Jt5Z0u8bquMfDS2z9lQxJruVUvNXjq9254rvw4m1cCO5CoVG
DRQzLcJzpWkUNKLyHi5s0QQiPLMieo6KOXJUp+3g+APWDnZPbmtwrZtYaprr2B+dGg2ajAjHr8f8
TLMsAjBq0QLBM/Lj16FvsbTlOknJRYscSDC3qUBo80YtTQfzok7cd3WID0Xd4qYzl3W3P0PsQcvh
TJnBaaVkDlaWCIh6PgEwFV7DVvZAQErEFO1G7+DMFOit2KxO5HjKfQdQ4wHVpW6vamHF22QE53qs
5TrckxK4RmVUGdQQo0M60EI1hDI50d81Au2q7xkFiLKFInGQ39kkidwTuEb62kKnPF/EyCeBTWxR
iVrkbVIDXQwr4iQkwpH069oRg3cgseNqdChPzYLYDr90pH5xefRb97ZpGvWzwFv20PLf6nUvQrxS
BTV21nxUB/BOj6JiGUpBsq0pLZ1XtTPcSqUpDPR9un6XTXWSTS1X8lZDYptYtVfUJUG+StndrFwP
PyN1L2e4hC45ZDjSXHAaSpY9puckDX09XqJd2k6gH25oNrYl4kKKjlwXaqcOxONIzj1gvoW6Q/g6
WcZqMNw2CTgszdXBlGdFDj9RBiSB56ogfHGhROwmsvEyI4xxF4NZWcpcACOU5kk1GFTN/VoE+BiP
mKawk9INhUD0owtOSaA7UvYXOUo++3hUWYARl0KQUU16MOWj2l2W1AbI/IFG8QYfX3p2QPfMiQU4
nQwhOuIeoEYJAmEgEAFjf2xzwe+J3oJdZbi6tHCl1Oq3eCFKN63Ugn81AqqhSBRRSFrVGq3lvHmP
Q+I0Nbu94u/ZBYGIaUSqm4gT2lLRa/tJH7vyHHVGnKJLkXvpGDXnckw2myOYNnzKIi058fGZOGO5
ku+Koo8BzxkTrXcSusRZnFMf1TwA/i1FLwCXITSiuNmb6GNs3NwftkJTScNKbQ7ek6omGJoRtie5
GkIFCskbP1OapV/ZGapvtrOSQ77GFa1a9lUsHnjKroeZOrnSIAn1E6eRu1u/yq0rHz53P4sgLWyS
RLeg//Tubghq5T60mnHnKnVKUhxCDDxuW+xIedinplkgdzmo2hloZ9WdAZ42MESQ1U8lTF48KswC
zFwJcuc0KSX9Um5B0M4tUHoYSLZwuDF5GRGj6Zx1KFX+MsZ1vtrGylhMi6uxVEc/W7Pb6Nucl3SR
DLYs5j52BvibjdEns46bA2KV9gmxj7lDF0m/ZjvSTkbJGG7yyuDEY+ZorfqR2d6UUuFzsLdV9VQd
1VxQIQjRtFIi+y4iYHmwQSMy5cm3h4CK5fQiYzc908hg7FoOU2JWYgAFd8iU460haQ0niUC7gLiI
SJ+bRdGlSEpWPUNOEeKXG+vUTX0w4C6wlmuNIszHIJI63L1849GUh3qHlKHypayC6kQ4KOHB1wPO
xjMstaXU6cqngiIINHxZxsjNKPSGsi5oH823iisDyM5pkuFG4BK0rWNH6k8Jmqh1jPq4kWTMILGm
kBOil9zY2inKXGPOyMwEOw8UpUx1dqFcJ9cuAOIbeMaU8YYGDsqsCDooYzHMOciOVKVyzJrmcdKB
7OcJAqA1IXpQC1O/WJbQpjMrhN+FZZQjwM7e+hg30DbbOLazfdLr3UeT7bFGAK9EBjdUMuMhRmpm
/l+j6B0fQZoEaaoxWLQK9mOLuGG1n1Q8OfdSmr4tBZXHBWY71Of/f3Pgb5AIeZExWWCEuIQKRrTS
HMSwP1SA+75Zc0/f7vIwq2/yP/vRMV3884ZeHBi/+jc+cpKppx74YZ59n+9WJqWgVwny5y499/dX
LSQet9U8Ye6oksc2VAM4A2nvhGrWy+eW8xc5eNM2UAZ//sPXXOi7ofmnm//1fX0dxV//5lXPvac0
zBZhVYvwsf7+3qnlT5Lov3P3P7Tx3d2bf1Fr4B5fblIm+/7dINjyXwimMD42lr7Tn6+j/VuD8Bs/
+vYuIcyVPD2/ReGh+tnL9k8/OI7j379/GcPTJ5w0eUle/XB6qb5e+/D8ek///terMXp+zt99eXzu
z9d5+e8vN/j3S7+61vGujh+uw4PwxGMwPH8xvHTzq9Ho/2ZPgfA+7IT3dKhe1XUUw5zUcb719n/+
41V3v3sLftm+aDLvMfCSn11CRbfqHS5RVV56bGYa/Kmuc/z318n8Jz1HUNgTx2amZtFpooD01gFZ
e2L40dcVp1b8L97ccpj+40gr2Hyim/XWS5x5adp8+E8vLf77w8argjR8NUIUpabp+tarbDyRsdLH
3rGp5xllQhw5fvDnT3XDVEh+aBhFurc3fO7FVeA9dYdDcWzsuduWY7JivnVItt5TMPx8mtL+O4zL
5VNI948dfZ5FOnJXxw/+fMB3zVPzGByEGI5tPTduapNh91uHBdpA5H0+tvO1YTSRjh/8ea/3XuRh
YeC92vlVS322z3njkngdxnH4asHSZNt4h2d444EV/3DhPTXHAZhGREP4lEDirUP97Lrys0X8JSZ4
a/ufDlX9YXbA9Do5dva598QJ79D7rcdizoJVi1fvuK7Y6jusvCssGIX3KlKyeA1V7R32i1X+qsdT
uwgdHofoz99wNn4v9bIPXvb04SJ8zD974sNphev4U3VsfBp/7J4U1NuOH73her8KBBSZv4BB3n6Z
bTjm4nU4MDVu4QP09sZvRFg0r9+gl8bfYfYuvCcCsefH4eHd9WHttYckPHZ6ehbP19Ksd3gYF1xh
etQ/tI6y/yQt+NapvPUgeTSvI4Nn87EJWvTmxg8+0aQ3vJoVjMzU93cIJhcHsofHXr4MOk3r7zDj
Ft/m2yJ8tUJ/7b3+Dvvh/N85v71x65oHgVfXqLl74vVZ4UWI8x2e72+4e73xJv6tIOgb2785MLX8
H2N8EzAbCK13mLy/C8H75W387CT5LdXw9/PlMYXws//2+vA8/eIxOXjiX/8HAAD//w==</cx:binary>
              </cx:geoCache>
            </cx:geography>
          </cx:layoutPr>
          <cx:valueColors>
            <cx:maxColor>
              <a:srgbClr val="002060"/>
            </cx:maxColor>
          </cx:valueColors>
        </cx:series>
      </cx:plotAreaRegion>
    </cx:plotArea>
  </cx:chart>
  <cx:spPr>
    <a:solidFill>
      <a:schemeClr val="bg1">
        <a:lumMod val="75000"/>
      </a:schemeClr>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_xlchart.v5.13</cx:f>
        <cx:nf>_xlchart.v5.14</cx:nf>
      </cx:numDim>
    </cx:data>
  </cx:chartData>
  <cx:chart>
    <cx:plotArea>
      <cx:plotAreaRegion>
        <cx:plotSurface>
          <cx:spPr>
            <a:solidFill>
              <a:schemeClr val="tx1"/>
            </a:solidFill>
          </cx:spPr>
        </cx:plotSurface>
        <cx:series layoutId="regionMap" uniqueId="{10CCDE1D-DE45-4233-92AE-352BF6DA8556}">
          <cx:tx>
            <cx:txData>
              <cx:f/>
              <cx:v>data</cx:v>
            </cx:txData>
          </cx:tx>
          <cx:spPr>
            <a:ln>
              <a:solidFill>
                <a:schemeClr val="bg1"/>
              </a:solidFill>
            </a:ln>
          </cx:spPr>
          <cx:dataId val="0"/>
          <cx:layoutPr>
            <cx:geography viewedRegionType="countryRegion" cultureLanguage="en-US" cultureRegion="IN" attribution="Powered by Bing">
              <cx:geoCache provider="{E9337A44-BEBE-4D9F-B70C-5C5E7DAFC167}">
                <cx:binary>tHtZk5y4tu5f6ejnixsNILFj934QZJJZc9nl8YWoLpfFjIQQIP36u9I97HIeZ9U9FXH7oW0nIGkN
35r174f1Xw/t4/34y9q1vfnXw/r7r+U0qX/99pt5KB+7e/Omqx7GwQzfpjcPQ/fb8O1b9fD429fx
fql6+RsOEf3tobwfp8f11//8G1aTj8PF8HA/VUN/ax9H9/bR2HYyzzz76aNfHgbbT4fPJaz0+6/7
/mt1/+svj/1UTe7Oqcfff/3hjV9/+e14nf+x5y8tHGuyX+FbjN+QCEcopNGvv7RDL//6nSVvSExi
HsUo/P4fPP5zz6v7Dr578RjfD3H/9ev4aMwvf/35z2c/nPifXyszpH8Smw6Hs+2vvhPz24/M/M+/
j34A8o5+ecLvY1689AiO2lV9VplprB4m9PuvaVneT1Nl5P1Y/s2CP9n+w5v/W7ajNziOOU0i/Cd7
0Q/c5/hNSBFmUYj/3vNPtv+/nubn3P/x6x/OD4Te/XpC1/7/yOW0zP7R1+x+ut98V/QnYnv+6d/y
Pvr0B7z8QPjf/N1//f1XFKKQ4SR+IszDOj8o/mXlh/G++/lnj/dm+v3XhLyhhB2QQyIUxRigszx+
f4DfYIY5oYwxTnBIQOr9ME4l4JDCNzE/KAMJI8Qi/usvZrDfH6E3CY3jKAk5R/BtHP9jYG6G1smh
/4clf/37l952N0PVTwZoQgSWUn++eCCS8YjymBCCk4jGcERM4fnD/VswY4f3/w9JZDCgoZh3tCEf
VBx+wJVd94lf9gtdxzS2pRQMoSHr3k4JNWnpq7OKT5EwRXAX1l2XNn7TllMv5DqfF0kfiW4J98O4
flmc7jfWlR99gz9rE7Fdl2xRsroMsRiLJnbXemWTwJO/rKntMonamyDswrNgSkKRmApvixKRbELR
mtaL1KLo13Av7UNdjBddFCAhq3lJ5ci3y9yKEWWNiuDQURnARxqeVl90zKq8q1C2kPiya8tb3NB9
M5VU1CR8iKta4LH6rGZiBWVLlVZmZCJ0g1gNn9I27nrRTcUqwrIuRFCzIC+XVfS2uVhp/YUU6yeP
5km0hs1icbUWY+hQFnbjBvBONzboH6hvJ2F5sew843/oaL1oEtukXVf68ySqRRHOarvgpc+ihVzH
bfHIULl3obnp3F3jcJThImmyMnpfT8MkSjyhNGZBn+JGDFMnwgI3GZbq/dyQryiE01SLFVrjL1Od
IGHMWAl2TYzWm3iMqOjGJE0casTCxzUNQv3etmPaBexDGCZlxnXyFU2jaKKlTMPYSXh5vTK9283I
JILq4LyLyeelUh+TOvxcU+REp6MqLZZLwrrzhcVvSz5eSGNuUcHeRvW0je9D4zeUKJK7dTjXgx2y
KZyrfInxhR0cSmffnZuG3hbrPOfz+K50nROLnT76sDkjtH3UjXGbsmzF7McuXXv9IJdkyga6iGkM
mjR04yec0HNjy0FIO4jIlmKK1a1Oyq+q0ixdJz+IuUAfZ7ZmpeebxPk6CzXjIqzWzRpM4e08htcy
qrbTtEbZFGGTTuHUZm5UMvPV/KDr9ZonRm2rzm3bltTCLzIUg6dD5gaO0qDtq50vkwvUToNQpGAC
d40o606wiL4t1vphLIogJzW+svBnQYvxvAbYVKNleR3aM87MFRr7RKwJl6kNnRQqeE9KO6RFOX7r
iVZZFRUXeqm2/bpe9b3BGzm86xa5dbO5bakTgTtnyfQpMbgQspkuGFtAgcx4EcVOOD9s6lHfSpLM
QiVjymZ820jQEorJHYm7D2V4jl14oWjRbUnSliJx9Y3hn4LZZ3jsdwRVn6qqWcQY4Wlr6VCmlR5u
0VzbjCdYimBQaVu7bKF91i8aVK1Q97YfLouk5ILh9r1m8mpoQDU04l4Msc7rkfh0Xg1LpTeViIph
TvtEEqHhOZd7PfOzpljfu+5b5ZqvCy3+aL26Hsb2sRzIOxvN72RXz6Jnfptw69Ol76Sw4bxrMKdp
zX0tdK9TOvsPo3xHKF32wUiMMLReRbvyJSvX27pHUToX1RlukjPVOJnxIBJl4Ottp9as65rPrhmq
rFKVEs0SXy7f9FT0m8ovelPRBKVlaHczx7u4MOPbIQj3vg13JULwTaHXnaeP8VylPq686CN6FYzz
RVi5VpTNOGS21HeLmRahk/qzktG31vUbry+XsVd/+K2fOi2SwAs20G2Jkpx050FZrqLi/XsbAefD
wcpNUnYkrwedRWv1vqb129gDeOZAXzrNLtqmcMIasWD3YZnovW8+mya6dmRs03apzaYNswj5twfU
ebDtQk9BKRxGXiQ9kqIg5ZdAz2871oYbV+la0LUFrPIzWs8Zsl2cVrHtxaAAhWTVfTq5Yj/01Tsq
aSWqVvRD253N4fyhWTLFWwWmN0QpHlCzHXE2oOXb4uVmajHKi0H5G6wFlz0cpEPjRs3FJAbmiXBT
w+Fvg+B2rTfxMtosZsVXL5nN1nLgQtI7ycBHBcaqM9qPeaASKqaKtllZfhn9eF8ie5XMpMwtYle2
8k2uZSHUErf7uDZXSQwQnHXZpXXUbigGMbmyBPMZ118CxfdTB/woeWu2eFB3tQq2TBe3redglBL9
Nq4Q3oal/kT9kslxeFyWucl5PF8Nrr5nstTbpq+2vm8H0ZuVbEKr7xK36L2Kg+vBNrdRWX6breIZ
L88Wl9gM8QhnmlZgswKPMhphdd7oVqwTZlvbhJNgahauppEIG/KRObaffNmnwcbNoZi85xmo+COL
CRaVRqtgtNAimuK0GeUtH5ZAKIvrdG5Zzrtpy2m5ZdUiCtR/aMe2ySbdKUH48kBjMURWizgCe9Lj
iYrRBzH4sLbcOhbSbcDQeK1wRK7aft8OPno71Mxctoh/UEl0E84teuc4m9NSz347r7U9g4jofE4a
/QcNx0isLFuahG9j1cabLukLUZaRQIpP55zO4MHjRW1U4LszOSXA8RgtZ2vc5roOwlwRhjYjpjgr
0CDTgaj1EiV76hb8NliCKg3L4ppw36XjfIZoyvFWd4G/qeUCKlbfaeoeSOG0wFWCQY37q7gJY7GO
Ubcty7LarJNo5Dc0ByCcuhGml6tQs4J3W71VjgY7Gy/1xi238czaB0k9FjrCW7809ozglqecFjOE
Cai90KNpL77/rfa42k9gUHtP95bV/mNQ9OM2HCa0xRpCs37Sd3xul9QWS7JjC3jExHh/1vC2y5Ga
QBUoaEBSL1eJk9XFOPbtuaJhkqI+WPeDLc+LoVrP9Iy3ka4dFqrdT86VGTiP9sPKuiKdlzZdtemu
ouLKOlPtkVyTDdcYn0vf+XRa3GfQNX81GMLeT4G7q4wqc4THeRdAlJAtyq6Z/uSZrS7ZFEowyF11
1tysMVY3KKnHrPN4uiChuo2dHXd9U/TvempDCC9WBf6Tp3GP7Z2OlMrtkPiMNG35rizI1tChE9XE
5dvR6uqW4P1o2HT+/X+RoWQ3dzEX9cSUaKOBZBjMy6jduUYjOwerVI7mduwJBa45m+mPyzyMuRNN
XX6IBzmAP2daWGXu4Os1ddHlUpOs41KfLXg860dPd62HGNGtXqdztFxFTq2C+woiG1NltFjuSEei
vOv6x4hGVS5pJMGbGSzmAJNNT3luluTbPAGRPQbVVHrcDoCVLdXlfegfrS2iXNHgy9zUSnDSmaxa
ViaQ6ek+DnAat/hTWbXTniSjKOP4rkL1XQ/BRA22sFtYnzftiEVgwTz2LDaphaA6NOwPU7FRjKRZ
8lo7e2E5sxeBbeeLoQoEjb/FVl7OHU5DJLt0JvEXXQRb4q2YzFBvOKq+OQehVuA6gcNySolu7AYj
dxEl9rzs+c3SzZWoVVxuhlCny2ryCSe3OgDP2y1xmlQJuIWp+qDDIu/jlabYxxBAqDqVFCLwlYyX
aE46YTzNeTnYNID3UaPEnCSi661MQZu/QdIC0T4NtxT5XWvD26LpUzuuF4Mr8zBetZjQ8l4N6wdi
8GXharuL0Lgnc7PtECovStLsMG/LvEVhLayXEL/NRmDIgTINFvJiWa6IKubzrgl3M652jUV3pkrK
FCLHWYxzn1YV39KIfh2R34YJ3YV43USUJeliIOuJXSEY6y4mA56tvqIU7ZelhVRDNe9mrCA2rW8c
bDYm5efCDJXQMzjISX+Uq/miwUIJfF4VlqR0BJUKDahy4c47bUpBfPNB4iqvfP9FK3YZU75FffuF
RoesYB3vhj5IhB7LnTfkIQ7snJI+eK9DJOK5PKdjZQRqmg9gbe9GBHHWpGLwGR352BdIuJ7dhCrB
ac2i1Pk+XYbgnQ67JmUdE0VURaIdVbjpyM1C2lWsRfuW8/7TOK37CmKRnoa7yXQ+91F1MYdxnQ7F
tG4gEofUuBKFruPUJPOdM+Zj3OCHuFgfp2YUvkoiYe2IRE8VSXlQZE3nkr3VatN0prtwqswG1p8F
w+KFmgzJ6qpJlbLzzi/x+woy+axVRZI2BFGxyqjOIAi6G/Ti00AXKlXdQ98NuQx5ILyN0gAZoUs3
injxkNhVPRgus9Ojv/ESpTWJ72bavlun4POKKibGdcnQXHb7MJr3agCFRZRBLEOq1Prmq28CKty4
nEOEfteA5cxG3yMRJfiqbofUOfxpkO9jwIZx7wfsuvTA6dhXNwtKUh5FDyUaHikFGTYNztcOAsRy
/lQbOp4lUsos6ppqU6vhMuAMb0LEdmG/9sIC04wYAtxmZsRzloDbj4amFaDYYMIJvkha8zke/Ahh
VxOndp4OKW5XbjUObSp1+wdfi0GE9A+Kg4s5qs9QabeQM/epCeQWgTGYh62r8O1M6z23MUTKff1g
5CEpIP7T3Ny4CCRbcVOINdREDGtwIRk5BxxCgIzGB6YSKeZZbpgZU7xyCIyHTxHEQLM3F0iRJa2H
5cZhNlzSsNgnZpSCUERzD4oxFLHMYgQhB2vdHSohjopWXGfTpe+q60bxaKtsBJyE/L+tZwBLwy9o
U7FLF0Tv6raNBaUKLFo47MAwmnPM2jQ0captMZ1D1rb3PbCX+cgIyfstYep6bPl5FZWh4LHeB+sh
iK2rjDPvhebFNWoqvOkbEROQVuusF6Ut/iBJ0GYS1yARF4u6dGSP8Ke5dbukLqu9lPheg8VIrEhk
VQqITu0WuV7mTENQGbFzyLNiYXX9vivdtlw+dGvUbws0TtuyY1dVMX9uzHoVc30RSfuIR3xbjY5u
pLI3pCLkyq7zZpnGKOcEEqa+rfNSFhDjjQislbkDBwXxlBZBAT4QK1NtoQpzVQId9dK4tFn6CXKY
dhvgYkoT3n+dyuT9zPO4C+fMcLVkcTmr7DJsBa0ZOleSmUzj4o9YHYxxxHWqZr+fOWxT2nUDnuOR
12yfJIPc+H61IqYDFbKewNoaDZiQn9Yy/Ozn2GcqHO9BOUrv23MC0XMa8i6EjG3NlrCHUKZ7HFhy
uWKZbJckC5r5rCvCi85FPEW2DzOH2yYlPtwpUpLdIOV15YvrSfdfoTgjQekg1xoS9KkM6k23AD1r
3wpuIJGM9RcL9bGUJ8s2YSukDF35oZwbiG1Lt6RzSfb1BJlhkYSLUGNgBXGrIGz5LLm79nFzmUjF
N7r51s7ofO1H0BpikrTTQSUWir9Ek27SHnKADGN829ZxCIWJCaLxoMzJXPwxa9ttGtqIeSQ7FbaN
eFoI/6Ho9zAoN1ay/Kux8M8//3M3gKXrvlfG//vjoS/x339d/t3QePat/HE41J7N8UuH+u0/a/23
Bn8omP5TkD+qwv7ZAjlRon324Q/12x+6Bz8UYhF5rnT7Q8/ie7338P5fNVv2hoYIoYgiRnlI4+Tv
om3M30Clliac0xCKpk+LtoS9CRkHo8+hMstJlEAl9a+ibfyGxSElCVhmRlGcJPh/U7Q9VGT/W7EN
MGwBcQRmh0ruk0ptgqs5Nu3KNlNUgvH13rmPJY7XPxsnf/ZNflITZieWP/z+ZHkobDZuWXu2GU3f
yjPT1hESLBzNl3n0ayJ6tBRjOqGJlekTxv9kRyiB/5QgKLU/3THpfMNtU0BmN86ovsZtqF1aksO+
pI3YuH9+m1N8O2z/hDATQxSyyD7elE5Bzqgqz60oPR6+PL/+KcYdVdBZokNVJy7eWKToZZwEjL+d
gh6CYsenfs0D5uNRdE6rt89veIog0NunBCkeqpkdNpxbsFhnA3gfm1Ioe1ab5zc4COBnmgZ9p6cb
cChlhZMl0Ya3bqjfF1VJplmESVNE2Ug0B/9GTdSu757fDoUn9oNOyNP9FOug/GRctLFSzhoScQ5l
LWg+zC5pg88WYo46c3RZMbhWFlzgJuSkTQPJcXfx/BFOUXw42RMdaaXr5jZaos3CcZSScfhWzm6v
oUKRLau8fH6TE3I7WJWnmwwA1oW7Kdo4Z9gnOY5s40jY7p5f/QQJ8ZF5aHldxYaM0aYhVfUYQvP6
whgKrQwSxYOgU++2z290SlzxkaUYgiVSuoyiTSCLUhRr/AFHExRt46RLfYKVsNLKrI3tDJXv5X0z
zdnzO59i4IH0J1IaoTapFNbRZhoC7zcjGmuZqSgh8pUbHJkKvErEHbjoTRxKSG6apulkukZdVbxy
gwNlTyjAtQv6wagg7wfH4ptp4D54xwIayhds6gljFB/ZBsNDGy5rBABiBc2XqoRyUDCXDXRoaj2m
wbKWu7L25IXtTknkyFIkQ0Nbi12RDwEU0rbLiNS8WatumPPnRX7CR8RHpoHQoeCLClg+TRZPuz4e
+hCiSdSuG1VNy/oCeE5tc4R/Pcy6IGvHc4Ubf9eMrrzWahpvTD2U16+iJDpC/9KsHC1hlOQ4WKsN
RbpszpOFg7NoIt6srxPIoXP8VMFKLlXDmeL5CF2gfdD58DqRaGz/DCpPBgkn5B0dQ7+oXAgcinPL
NIaeaL3Sz7Ef1AuO54QYoiOA25kNjIdxnM8tiGFtFrMBzwqheoWseiWHDns/gaCtSO9aV/OcmhlS
6tbxNRAmdJAhvE7QRxhvkiDSyXoQgR5JstWlrcNNxZWdzhpoDupX8uoI6Qw7YlCwxnnhOn+JE6+v
jEvIpZuj9nUhYXSE7i6Zl6i2EsBHUWezSEK5/XY00Gw9hxQzCc+gLZSwW5hKIPHrgrXoCO/MAcvC
MGLQAQYx5WXk0JT1axuQF5B+wk1GR0hfK6fjCY8sR4EkTAzYxlGmEgs1ENPhGQrHFkpkL2x2whrT
I8w7WcuwW0DXom5WbBtaGywXLcbznA2SVeiqiWYWXnA0ofXz89p3WPonsRs9MgDtKgs2+KXIIQsp
0dUAXQfzYLAv1Sbw4xDfNjVuJdg56OtdhDVW+JOjCYlun9/+hIGgRwbCFTGEv01Q5B0LbFbSFqdL
zFT2/OqnQg96ZCCieVorjTW0PUMgZuNRMU8bLuvW5RKq+fKjCujS7ajnfXS1QgbXX0IixetPvMFR
9ALAT9F4ZEF4X0dqWCqaK1YYksY+eVTruugXDNQJDaVH9qMdSYzcWrOckmrJpYMW0sjb/m3ABw+F
wcK+kLecIuPIgFg0xryuJYWSqK+/1FwHN8XcyhfM06nVj2yHJrKvg4AledQuYZ1axDsvLFSszCux
dWQpTKVdhNeR55NbCrynbML4g1aEul1fWQUNCh8r+aA6b/ALkjkI+GfYOrIdZOlb0KMxzmNedFZ4
liAlfCP14+zANL6gXid2IUdGw1PfaBtDclDKttnEU1dmvZI4K6FU+gIhJ4TzfSjsiQ+MoZjV13r1
ubFyynEVz1A7j9j2eZSeWv3IBsAoXBms4CDyGlddCsNKdVa4Ab9OsciRCYAsCqZsKoAChkYLTGWh
j72k4ysZc5DJE8agWPUwyiB9XrHA3y5zj0k2y4C+FJ6fYs3h9yfrl7WdFBmdz4OiS/ZBSPQW8gH6
StYcIZqoOVJTA6tPBaYp7cCbubApXtDLU8aXHEGa99jzmYFcUWMystgdCdbLrpOfaNK8W3mQB028
ZWpNccf2z6vSCQd6mJF8yq86DMZwKQwIW9WfwwCalNKuTrRUwSyglzpNpvaFrU7B7gjcfRFB9RkF
S74E0SOkt828pVOj+nyCebYXWHhC/PgI2mRmc183xZITAPjbZIKeKqJD80KGcXDxPzFP+Mj1Tz0Y
v8XHS44oTPoBAL8ETXOxKFpDO6X4ZIYWeg9F/YKynRANPkI5mrq2gIkqm5soCsQwkiiTHu8aBYOc
xQDdZ7W2LxB2im1HkAePXzQNIlOuh7pAKcycmZSVa1Nmz2vZCdEfZnSfallUSNMEHupPMLqmzqY4
pmLuhvY86Zv+BW91ioTD70+AD4VbGIuwMO02WrmYdwWSjbxQtm8fX0fCEfQbVM1aztCDXiUMvrXO
3zFou0HXmMlX6u4R+qM6aCjnMK+i2xIKtMbCMEsC3aznz38i6MFHQCeqprio+bxRffBZrn0pZpNc
K1OfTSqqX2fd8RHEG+XHIDDxXyRQrLGI5vglEk6IGB2DO+KF5SWCgZ4FppfxYXXzagahI3A34ayK
1sDq2huYJlHuRqr4yvIG+moxrl8QwykajkBd0ogPIQ6hhkPx40B6vilo4F/HfnQE4wYu2/BKwuLc
8G7jaek2conLs+c16IQ9QkcgXieoeLWugaPjcUeTEVr3FOZIKAyWKfrRsPCvxtrJGsipjY6g3JUK
9wMJ7QY6Ffliwqu60TfRWv9RErKLq+6FavEpd3toTz01GcaPkxrKxW5khbYwZ37Bm2QXtDqNm2An
x3BTzvS2q6JMF/QF8Z8i7QjjYRGNxJXBtFmtg/ihznlNC2HW6p426B1L1u3zsjqlZkdo1yZZawjS
7aaOE5gMqWEi1I6YvUDFCXP+naFPbC0jdSCrIJk2Aw3irQxgvKX3hl2DLWxfULYTBIRHWF8txT00
6WzuEVwTEzCB2LSpX0vGsuc5dEIS4RHcYdAv6ayScx41Tr1Nxijeqo6DLKhHIhyT6LJzvMuf3+wU
NYdDPGEYqgo8Dmtnc1mY9iypDcpMU7vN86ufEEd4BHs7FopIF9l8SsgXE6znq+kq0fPgBVadWv/w
+5PTr8bVHUylTXlVBldgdT+TQt42qrt9/vgnPFN4YNqT5ZOq6hjq2ZRD67MT5WHYfx7KtzOXZ0lT
k9fpbHgE9r4xwQgz6zYfq+hSjyGM8eH5eorXj89TcYpJR8iGTvaiDMToG7jssulN8a5y6COOuvPn
lz9lrMIjRPNqkQGECC6nhQ9zskKruCmaSXg0tHA3oa5yVoyHcbZpuIRhDJlRO3Yv8O6UhI7c+izh
okcDK+cthIdXzrV91i0J3gUwW7yF6XL7Qobw831QcgR6q1sctsVgc1rV103XzHBdAmhVOBaxTr49
z8lTmxwBv+BwUWWGqyD5Misl0Oivu07B9R0Ym23L6lWeGCVHgE/6mFYq6Kaco/oxthFcdoCbWDfP
U/BzVUOHG3RPAYMnPI3TWIE1mZcrZOQ18fM5jAO/fd3yR3CHia2kLsrG5uEIc5R4GDbFMnxpNX/l
8Y/wTuHa21IRWJ8Hy03TF9ulHs4Qpi94jlPyPQL6sBSFnIicwPUFt3OoV7gYtkKmCTOgJiT9C5A4
CPJ/poIIBk5+kAFCSjEf4ACixfl86mDsah7eFwxlUusri/ULMcopUR+hPigh5RgH4FUDM0y+8BtM
zLboys3zov65X0LJEbCpWhxZocmxgenc3bjgcxq9IIUTB+dHUFYO7jvADKfNCZr2ygxwM3GCiNS+
YA5PHJwfgRgms2EEzsLB8fAuVNBCTh5fxRF+BNwWBucV3KYMNmjg97jQV03Cdq9b+gi2Vs/N6pZ4
yp2p0Z13E85rS0z2/OonFJIfBPHEi3IYtKrDNplyVFw3Jc2HqT3nWOUsDG8xTMa/bpcj7Eo8yQBu
OgQbsMe3HsFlvDC+18bD5dRQwyW69nWKyY9ADFqvdRtCTBD5RaXQ7TtcKmPLC9YZnWLWEXq5mdlE
oznYrFuer/vyE6UCMmL5ZZyEu543/WYIsvZ2fF8M2UuVtv/L2bU1ycly619klQqebrW77Z5zZpJM
khsrk4OoiICi6K/fT79X87njdFXfpboyosBaLOA5bEXEKpQZqEhgH8xDzlR5P7jVj6DsOYDFxdvH
Q7P1/FUsT7hHnGdR9HuPyWOFO45d4dTPFYvnC2O/0UC0CmltjIvrVTQQ8+ApluINsI37OEyuWxb+
H/qOBrOrQPzca0Dfrd+8cZ/f91Fw4fEbGSNaBbY3VREh1hvyZCL0IewCQNGpDS9E38aiE61im/UU
OOTAOHtQOYa0NeYtWrosAS3Aq0h/5QCcB+ZdiNvEUJC1kEAi3wWPGjjsedgFsV74Tqquv1TtbY3z
Ksbl1FJwaBF7JZU/nWl8nYLum1vwC+X+1uNXoT0S4uqQoKsErXArcl6SHY5ynJhluDAaW02swluz
McLpv8WOwmd3eol+1NV0X4j4y8eRtjWVVpFct6DeRYz0+azIva6dCqzUuMo/fvjWu6/C2JQa+FaQ
CPIqmHfg6J3iMN7zabmAw9t49zVETgeOmEvwnXLfD/zM1+RHYsHjv+rd1wi5mXk1Dp6GPqfzeMs4
uemm7lGN7YUQ3giyNSzOxzUnEMOOzpupAP89vOG1+7nD62eqUMv+42/YamQVyV0wiWSkaEQlFcmK
RB7juAS/o/3tiObwcRv/nTD9o3oMz4P/LpKN9PuGeZPOQ6/L2x7g38Dz55S2wW8yeXfgKiU7UTKQ
p90mmxgDHd2VL9QZVA5Y/qVNysZUC1eBPjkEGZcaDBfzH/sheHZo9LlPyNePv3Lr8atAHybSMxl2
fV44JC/94N5KeXLbS8d3G2t4uArysYibsOZU59NQ7SPfEnDKezDutUn9uLrvA30hm2yFzCrcq4WC
Zm6bPk+YzBo6P7TxlVVyuAr2ydE+B25F56wdA5PqKKzvVQiy41T7OCC8ahzWuLigAY2p6QJ01Dw8
OUiynNFXRzafP378RvesAXEWQFgOTrhGRgG9q53dIQNOlVzo/I1JtMbDlT4LUMv4OufUe53q+hno
/T115IU5uvXyq2hnVslGu6zPA7+i095vumTISlwhNxfe//ygf0R6sIp0ysoyNjHX+WKdT1Xrf+ZK
PlnR5VaY/ccDsNVF5297l0x4FSicCKCJvhjvVVzed8YeB9Dtrnv8Kox5PBetGmedaxL9csezAEfs
D5+8cqourElbH7CKZD8aQfmrMEHNNIMyyL3bUkmeAvN/5SesIri1hTPYnuETaKlTEvqPBXMfmU5+
X9dFqzAeNDWGJhgBJNTbcfZvGybyuPCvm0NrkFsyldzUqtS5aKqvQJs/Ky1fwrF8lOrSvcTGNF2D
2nDJr13U3Dp3cRcYNBzbdnVn4/Zu0vF103QNXMOx61CEk6PyPoxfwzIE4VTkvFHfrhqDNXCtsLRt
SlljSUVfpYkqp7QMzuoukFS6roXz9H0XZwOpwbLuEpU3if1i7fJJ+80n4yRfPn78OVz/kSnWqDTX
xeZQBK7K45iDxspqhUizXfvy8eO9czT96/mrOK7rpF7GesbrK/llidonHav7yunfiHKmvduB4hv5
JhOKBGndRCbFiY2XctAlP36Bre9bRflYB2HRgjmZL4n2M6+nD+NUXoIEbz18FeHQgIq7wHYqL4OF
DSyNiOrknzgZmwvnWVsNrEKczp2b4NZc5bPsB5l7nlJ9WhRUXbrE2WhgDUqbG2Ni3RYyD4LSLXeN
jSSIrkk06fTj/t8I8TUkDTxjl06JI/O6mH7j5PLOhkOfKa9+cLUrDx83co6Ff0wystplR5G1sTu6
MieN/hJUMyRSQtBOCfb1Fz5jq4Xz572PQg7sZk8EDraWRfwZFzvfeIvf/GxmKy4hMbbaOP/+rg1b
6VBPFl3VsbqD6IneycZ/tty7Cm4Dlbn/fT73uwlaYEbmWsTyOPduf5h4xy6sdlszaRXoIxnJLPl0
HuhgeXW7ojyCUykv3c5vPX4VxwRZNoB0lcyhFqP6Q2SgwHeWkgov7SK3JuoqlnE72nQCMi95HIk6
73GkqXX8pRPiZwAJi911E3UVz1HT+oCpa0wjOrxUZf+JDctrEvcXdvEbnbTGoZXFDPEGXqo8EskP
0U1eyii9dJW59fD4f6ePaucodkwrwRpw9A8n9PyTadrxuumzhp3JYWB1RIIuL9wgw4muu9M8DPcf
d/vWq6+iV88OMBeQfcnjbhjSUgSnRlwEsZ0PIv+RfNYoM1VZwDNjv8vreq6cL2W0eKpN604X5Dl0
DdEQ8ipCF7I+UTw/9VERyZNK/FBCacIEMaQw/MZrMpoU05yD50Om3QTBQf3TxmFb7wTOu7FQNoOo
T+1UlPqmtCDI5RAuY8ET6RvcvCbED8cf7tA01UtSdMFwDIM+ineVCt35MNnEq/ZhQHrx3UaUFk8D
DZ36zS3DxvzmImI4yWsg//QQ4ojAS3VVR/PtQAYx7SepoesotZcEz4lt/RmQ3wKyNp4gszniGHYp
j1MytgLEAKhMniZR1Mmpi0hSPBtrmXfrqsKFLBk1JBZXDud5mN8lytZSgzcnXe7g7jvtzvqK8dxd
V2/5qzwGROWM8pDLnEMKbLTiMfHKmyKqrisY/VUeG3GFZLmPdw9MgSzDb6IuyZc42X080zfWkDXe
LoDYwOy1tcz9JLFp4SRNam39Gwz2C4vIVgOrDKbdkoQN7iFxtFLXaYcURibnR1jrz1d9wBptV4MB
PYrIRTRBsxLIY4cfQAesjh0Z2utSzRpyx8LKNcIP+zzCNc8J0p0edn+aPn/8ARsHRP9d/rybnLot
x3GUI3KN1XUG4G59i5J32Sur/dNMKnVnPPe6e9o18k6JagApKEFngbWdBo36qoWC2E9hLnzMxmiv
wXcuREYgNCu7XA8qKHfJHHQnH+Dg7zgfaa6se7xVOHui8haHYM6GZRvYPXMq+UcaZn9HDj7pQmCc
H/aPLL1G3Q2tmgqHDRgWyv8CO30TOP11zB7vv73PuyGXZtKjmqMOO+Uu/Cxka741i9P9bqFJ933u
SPf3uqm1KlHGQC1kNLhd5SpZ4pSUVYTbQwdKq6pZiErHyglmCAZO9ufHDW512irYJykgpGVLlCtx
98N0ZsqrqrpyxV9j7WQ0FfVSYlEm86CzxHgh1v3Jva4UWgPtJhdk/KDCiRckKfkNi0VzOzS9+/Wq
jnFXG46+FmVTdB2yuDDRDRPE/YFN7nwhrDe6fY2si2yrlrZHKdoUnJ+MiGvcpw+XIIgbha57jvV3
s9Un3CTVeYGLWwh7cvmAIu4HqeavZmgvXeZtfcH593dteNqzxmJznDuzIH8YCAV/lta0w4U1euvx
qzU68ImoWd1g1xpGo3NqoF6aucU0BRdwHhuwN++s0P7+/UGGLoqQxyIHYmtonioxz3FWRMKXu6nv
nM8lJBQh2AWlxXDAenITh7Oeb5gTBN2Vc2AV6zoiqB1rVJVQ24aeoNPWOENsmZD8cN0UXsV26JIF
mxEkrYLour1rIIuNQxKrhkvXof8eJHcNq1tco0HF9kVOoCqMMmSqJyh7NnRM0o+/4N+Lk5usNiRh
v7Ra+GigL6tv/dAc2WJeQcj49fHjt95/FeN8aOchMYvIpRZ9ZkvydxmCS+++9fBzcL4LkFItXt83
UZuP0FPlfnPj+/2FCu3f8e0mq/huHcctJyjU5MsEYCvEFHLB/E8hK++d0v9yXd+cP+vd6w+M69ID
jS5PgphA9GCcIA6ixYXw3hrYVXhPEUwyBMY2r+ZuuStdz+6WIak/05j5F2b/VhOrAO9rKjoqvDZH
vfYQjcttEfo5M5fuFraGdxW9JQTzaKg79E/t0CMpWHXkUl53iuCu8XNTE1YxJOHbnHY91EnpAnHI
mo5HFhlxnYiTu0bS0cSC/C/cFkWyqAGFio+F57+oebluBq2hdFpCna9IKvQQZdNdDGMACEOO/tPH
83NjeNd4ugTKd+PkYfWvCQOJGCYJwXJiQ02hXM6dLvr7cTMbwxyvohiCSQVcGEok6dBxZGpFEk9Z
47hJt/u4ga3vOP/+Ls5ap+rVmFRt7nPzzDtvZwb3ufSK/ceP987z8f9XxW68imPIowyxq/EBAe+h
h54cPTE+KdruXdZlqrOHLqD3Myn+ut1ZL/nSeczWZ60CXNRx7DTAUu77hXhH0gzlYZwd+SIYpBE/
/rStJlYBzivhGdfveV6ZQh6gh8pzeVbvHaogvnJwVkEuF6d1i1bwfFz4r07xW98B2nculguH/1uf
sFqhzQxtJzPjxVH0xywDE13+qKJAPy486cbrFtE1vA7SSEUBRRyeQ/r4LeDNqWPsRdbzhUpqI0LW
8Do6urhKB6UUxOiuqKHXTNjnyAyXkAz/3my7a3hd5fdCsOI8BKQuwD2Q6mZmw7d6It2eN04IY5GW
XphR56D+R6yswXYdJEAtHCp4jur2vq7cKjWtBmXPgzIWhH4ubSa3euw8G96FfBIu0Rz0KPm9afDm
XWWAfYVgqa/601WREa1iPh5h2YDyGd/BQli2NIQ+9tLX0KX15JWjvorvOaxw0zApB84vpe1ualjy
PPi+DC4xNv7jif9rLFbRHVLi2zA0mFZgObTgkyo3gCoJtB9BVPGC8cCs7Pod7t/dBv4TRQxeVQ3d
6VcvAPtN8lJmbUSd56iEO4ROZyADh33EIPX6TXa+Nx0mOTGVmaC2v0hL6e0o6+FmrtgIxp6Z0mRJ
GMRe3baiy2fmgar0SRdsmR+ZC0DsQy3hK7EjrcP6e9IR2LIQH64Xv64bwFXeCZZQ+Wda+74scI0G
Vf3kbgrr9jhRt369rolV6oGcKhmXEZYGQx187Qt3h/n3qXHm66bgGg6IzezcOuHU5GTpIYHt05Na
YGqiLm2eNtLCGhEIOZ4WViO2wXGF4D74Q7MeYAoDLMZugYDrchOBsx2f+sSpr0NLuGuUoKeSIKRj
0OBM2gn3tJn4oVTtIQxxqT6AInVhTdhIQrCJ+p/swHC05xEIvedKlhW0Qh0kIH++kUIcwqm/dGm7
sfKsgYKeW1am0abJQ26qF2DW6WPMSvvT1p5z4RB2q4lVFnKLJCp9qZo93DGacDdzO8R/eyqX4VhN
IC5eyERb/bXKRMBKlGYMoX4DT7ymOZjAekC5gTBQtUvsZ/F48QJr48zAXSMDS4ZzmwJGGrnb/i3i
b4BJ74eF/JVwGbBanhov3gMD9DDASuHjIP33xZO71tBzrIQLkxBNvgjnyDwGCxF4Rg1utqghtV67
9+FXYeNrJ8UqJ0SkaOKFR8kOwjjRcIL+eHDo4gRQhLAcuXthgm/Mi/8HG8SzwwoqLTvbGXlnu4pC
0bsTTxwV9u7jfttYYdfQQaipqaqacYUWRQEcrCqvzCrHvbRx2nr66thgrHBgSozH8nAm8UFXc5XV
vPx73auvwt8Npcd5xAtI1lc3bkFS2oUXOn7rvVd1x1mxtAd7p9gtCwVlChW5p/KP33prTM9Nvitp
ZigJVj1UZncQWL/VbDgm6knX162GwSrCgaNEWRhCyVPWk7oBP7E+2Mp5Lnl9uO7tV7VGEUTQjCVO
srMGYsOxkH1KHDfYc4f9+biFrdQRrFZ0KPDqIoAMTi6E/uNX6hv4iQ+QVPikLTkUTvhoRzamYPH8
aeWlebqRGdeCeWUYlc7omyrnEFk/jF1hbzyF7NgT2CTgIia+LkutYYTObHGF1OoKSp/kVhN6X4zF
3USmfUAI2OLyDvMOsvbmOqVMd40ptLWrTE+6BLZMwpkO4sxcgdZkvOw+HqyNOFkDChmguopTkeAi
PLwrx+AwB+r7dY9eRffMrC3bEoUdHwyY9BDAzxYePH/88I3V4mwF+z4IRzAkFtjgFLtWRl+LKcqc
8Vvc/2hxVkGE/zzOJqvgQfZxY1udtIr4BWpV/ThI2ADOpbsb2Gz+FnC+u4S720godBXzCeDeNGqC
ZBfTDuZLgwe/Ldhd/jVjsThXfsIq7E0oChEpkoBzvqS2+QSvqQtP3sBEunQV7jRcwIkF0SL3Zoec
zWjqlvyMQguQCPAT+obNAVC9DqTMIfW7WDf5NA26U/sIxNzhJ6wyNM0HFOj6qrsGl65WdusoD+ow
w3m7pofy1IyirQ51xKWTXTUd1ihDUVVDGHss2plkcYKbuBGzPUBFHSz1jxvYKPjXKEM9NGYZC2n2
poMgZlOMT1XRPjSF/hO408GoSxTOjaS5BhqiZAxgddmiHVkz1FjufVOXIu2Nc2xpdAGYvtXIKg3I
aKR9MaCR0UxN6rTeg79Up3nxXhOvv7BqbrWxygaUGaizGJABan85CLE89eX4LQqDPzhMeft4TDZy
wBpu2DUxnHBJMexHn7Vp7DhQtLHwdrru6asUAJOOxqUOgRgMCLppB4+7Bx6R4evHT99IMGtJPIqj
NuKFatgPbi/SKiyASRvOFpAxvUSD2uqeVRKo9OR1uJse9gVUD77ISkPRK3SX6ELNdb4E+8cJCVnF
9BKwSQ1mhNCyxgQ1PdTp3eDer+KjkPQoyviVwT/3497a+JQ17BD0b7KQOOj3VeK1h8AVAkZPF/UJ
N2J7LX9HJp8svBn6vYLhDLyYHygB1Drp1V/jga9Wz78//oqtds6/v6tSzaQgGBfN/b7w+HMVlk9t
xG65VI+0n1/OhKAL6X+rnVV4B40JHaIwMpPnPWpcIeMa6plPTpNGotjN1SVw0NaorELcWWSrCk6g
MwUu0y4Bny9Dkr+kubYRIf651Xe9tYB6UlSj7veR9N8qTj9B6uJvJ8sLVePWy6/Cm7Ws7TpJzT5I
WJQ6PgV2fym6/cdDvZH91iA87jXAXHbYnnWFMWw/azNDh9W0VXuYQ5/DsE9L/5LU/dZ4rwK9GElB
Pfhg72HY8Avq/fc4L/w2+kGJ04f4JO0lpsPWR60iXrIiGoYQ7TgtDtUUDAyttCZrWHyMAaW7qufW
8LymRmKJF1/vY2l1OtQjFiitxjQe/Ke+LS5cYW9MrjVCL4HWw9AGgd6PjRkPLYthd+VE/K6cvem6
KFzD9OaWhOGiJ733cBYA5135a6H1XVuyxykc3zzVXVLH2xj+NUZvYS1dOpx07ZOEq7Rx5A3MB2uw
hMrHaOB/hRovbOA3xn+N1RNwhB2iuJD7qhlZKinMKetFilSHI7whrXshdjYic43WKyjl2qtDNDMo
lvGy8XAPUpsLleJ/j/nHurXG6RlvXgqjS5ycAFMcNbjtnMmhKbspg0Aw/BvBGm8c+xpQewKd+SGp
qDpAAFWnngoOQ2DdK+eH/7/5rSBoygA1vmdq+BsSuJ+FtXwplXcvIREYqutY/XCn+t92cGWBi4E5
SQ4UbtTJ6PzquPj8caxulAD/nTa8S9GN53tFQ1R0UKFpM6omOK5NQXEs+tbcjktpvgIx7udNW7DD
xy1uzI01pM/jwDouULE7LIXlQdZ73tDdhh4X8YXEsNXA+VPffZLsY4O9ikwOMYv3cJtLuXtlQbmG
9EHKTg2zj0ePvp8v1bBL4IN3XbecI/bdW8McpipYpNAtZ8mvuAQ1qVUmujBTN5LlGs8H+R2QSOaO
7izYAoFo7oSWT7iguBCRW11+/v3dy7sBgGKkbekO+hwHG/iPVFSfPu6X//L5P4J9rY4XQDWLaSIo
hNDjPz6fgt/Qrjc3piiS564fv5Gp/m6kfgj1MueWjeaoxNA8NxBL2psWRo527rrU4/BC5YR+Ikno
p3XSXNJP3MioaxSgkJ6quekiXK2I+htXHPeCi7cAoeypGwpBkZeP+2GrnVUOqJxG0ngqQhjRO/0R
tN5Z/PENmDvHsl0mdj+g8rl0+OD7/4mF/avXV4VCNPuFGGvF96y3k7CZxyvuy30XgFjVp5oHHmYp
U2eLUKb9JKIpaZYZuwhX0sIHFnFQcNXoONyA24P0yrqBHqsqeu/Y87PvIiEToJnY5NdDA+/UctIT
OCUV8W4TBr+qh7EvJi88Weg+KOACg0nyLxTkou5z5wlt09GHexL0ilzokpK6dZXMRm+AffRhXqQX
lbtZjRMs62jSYaNRVJ0DA8y4viENGTLgAeSXAE57KYeb83fdLfQv7ArA8I4W5cCN04RtkdbY6p5N
763X3UCOjN3AGN69n0UygIo6VxabvjZpnT4XQUGrH1PsSedGiJqWJo06DcfrsArzSVCeG5fpR7+f
cZvYVMDeLzFrYFrREijWdtHcwkW4gb1xbafyEDgLTStanThLlm8MRIBX4ekstuWBh+LUxTo4h1hC
Mg5jaLsrCtJmYe3GaWzcjId0T/ykOkH4asxj0fsHwFJ3jQx+Sz3fMTCEMi+y92RSh6AD5aAYp3we
YZvuJ2rnjtrLqjjKerfGleTMn1noZ1r99vtb+LQq+Lv2GYV4MjzgbqEMC1eEQ6JY3it+Y+dnKNtk
wqvBJrltO6y4UKRmTVrBQ7WdOqxcBtLdzQ+68LzxXRhT9ybt+7cSa06r8VdqeOwb+2adX71X/4ad
wxtx3kD6ul+U/2BjmUo4Pc+Texg4+grCYQaYJPljHH9jRxna58l/0bO+gZ5SqnV1qnz0mITH7/yl
T+SOwXA2Hr9OJXtAn9+DNHIKbPvmJiNc5bnFNJ6rNKiWJ7BXVHqGzWcDABuWd9UzcL5Q+CrC7mgT
EJEt3IIfvGGAbzwpugfmlzC0jmvC0xDe2ycqAzLvMDfBYS5rVKU4hNTDDA/2qJe7eVHJA7rWTSes
evgGXM92Hf1FZv/UC/tS1yZM9RTctJrfFTPNopo8jIwf3Dm+9+EEq8fyS83GPyQMOCSz5Q6MwQZ8
3AmkXIe9+nP52Qz9U7BgyilF0hiXZHvB2Vu3BD9hA/9KE/rWL8k9j6qsm6db49odc/wvEwmh/dzO
8Mtl7j5S7FsMwRxQoneNPzzwqsG8aMdfzlT3KZzX9rRSu8K8wB4d9eOhlNB9giV6imLs6Fb91ybx
XmBOu6PybJjeyWeyQMg2sfeB/+qF0QFeDntbB3fCj3CRRGE4O/H7xOXPJSxJ5tre8SjeB3KEy4ba
OXChLtsTCZOD43kPnMEUuE/6hx7yQ6zXu5K5p86tjxC02FcmPk6ezaFWclsykarau1Xl8AiiULnr
qm5vWHmCkWJWNdV3hFu68OKxLOfXwu138NHLFu97s0RPEXhxThilwNNlM9Z7pEEGyJvAv+skeYAJ
d+rGY+qJR9p1x2GBTWIj98BxPpneOZhQPpSYUpUUe5j+7CcYVXh9Uu+04Y9lpY+G/4nCXz45W3rX
uahikHNQNTbBjV/0Wajpq18x7Ghh+92eZFK9+LF/ciXcbkpsq2CKkPtU1zswFe984h4a+AmlqsKY
xnrid/0UsNT48dvs1Yd47J6IAeNQjuQNUtk4ZIvffCkflrOXhh1vSk/czUl10DAoSFtXTOeM8RlG
XE9iWo6wEn5p4deL2yWQEMFNRTnvJ+WeutETViNowkwBvJ9JIA+hcYtjxOAkmoTgasi+hRkBXzAp
zG7E3nlnQ5jElwP05YxD6felKcQLLOMSmYrBLsXeGF98NjXum1JAaaKnwY/pS21tEqfRJMyL8Kp5
p1iH4W80z4YKJPG5+B3MWmcCciNhhv9rupexnZ0n6hnoJleqA4a0djzEdev2YMezuInyihL2SlvY
iWR+kHQwLWA8UmkYoHO+JhO8TlOQEqAjXtU0asGol8UAf9/BfKbjKL62SQmNW48ipe4WyKl16chk
uw97t+JZTIkdbqdqnp8KSOOS/VwAT3QTdCH/GeNS/Fsc4ZSt05rAH35w7n3b0ayYOEqoUdlSHHpr
tLNvvQTlTLB4Td46wfCTOECDRzOtvkPG1y8zALa7b51g5sz6pxkbF3FXTFWczW0rTszHE3e+5a44
Ea5MsGsLKJyewnoekzvZFl7zJ3SC3jx7dUtfbJkAh+Jzh5N0kI782VtmfxaFL77GzeAiTUh6srg3
vYeg32z3Eqv+n5nL0dupXib34LR9a9rEuR0imADuh14FCLHRScyO9zH4o8BikRvqdcGhGIzQh5oP
CXK58b9Wflx/XwrWIWw4FsyXoe+70xB51YteAvdXWUKAAo5PzJK7sU3U37LtibuHJZT5DiaY/VO1
td4VU9nsFi7ISTshfWgq6/8m/kglxpF0x9JzZ1hpy+JHA9gSZOMG/TDCR/RX4U4DfVoET/IeC9NT
S0P1DM0O8TK3Sh2pSTRikIaxyIYuxBlfYbV7LDobnxZWeulI2/i1wqMQpZFG3UD75UsP3EV9E/th
dFK1gjU5c35oj/Zi31hShc9doqvvZ4s1P3VxLvprcHxz6E3S+6ehh5/Do4HSsN3xEQuxmmmH+KKJ
wMI0U/4Y2q7fO3Ax+8SmYPrWxp79Qns3+twNXnuDG4DgUAkx5XJg1QEK3P4xCaL5AQlz/BmOju5h
RTHVu2YY4iMt8U7zDPza2RA5S5LY+RTMIJXMYQ1Ab4ReRP5wnDnDMjd+0dYT9a6r52DEVVCUkDt4
1bdBVg0d/2sX1T4FsLmHNvrIbsU0Rd8iUraZw5iXAWZJsinwBFpRWMGwA2Qx3EIbArWsPyHD3Qzy
XSzgjJNPSmn9UMXUs9kiNFLvbDmRz1AJsU4G9px6g+d57JIUtWP8TScJfeVV4bJ7BbPiEvRieLu9
CehSVzuYIHpRFrulN54aW/nB3goUOLCsX2AscrRgZs/7BSwtJ11GK58C4H/71LMR5MWzMIBS2AEy
6bhtZY1blmkk2VT85Ziok5O6fOGqhO5kZEazn1uJI8kTp9Ng9F76UGNp+QQQVsKQIJ4qSI61WRM2
WMSSuM1EJfoWzufB7PRjpqTDDAzrA99HwSvIc1XX/g9OypcAKkHZUCqnwIZTFS/wtRrHNCBFiNw3
Re1nC3d0gQIwLkt1KgsgdJeQBShgCqfy9lEwD07mosSGwbogWu4MsuCz0GVR3U11E2SJXaw+tLOV
cwaLYdf5iYLHzPduWyZ+nsRB5NcZOEaC3sXRlJg/xsA18WVqHBAwJq8fkhvhT56mgBZBQnnJRr9N
qtuKmyb61FGY9nap7AbT302jP98jx8Tzwa9qj++nqnWSG2WmwNnBXZK4z5NiE5TM0NnfJY4SY9SI
/ujCam0gX2AcUI9Z2ZAJp/u8rX+W9ryVmyI/TnLaKtGlFTSzltQVvnh1G5QWO8sKeEu33C7Brqco
GFsXhTzgmaJKHhJo1s07Uchgua81/Laexppas6czTLH3McwCLfrclnbftPEc7dhEdHMUBTR+d3Mn
qj+goZj6KFuvVq8YmxnaMfCTNBmpmGuyAgE/Zq6aIKRWuj0KLA8ISeBoYTzZ4I5zDIsD6L5Rn4G6
3JFb6g8xPwoQT8wO9mwLfYC3Y/TGe4HkI+eadXshQ6dNRwkS/WGaxjG4cfoJR1+B2w10B/XKuD72
ujNqFyhmw7TyPfShT9nyw4ECGk9ru7BiHyz+8LeciJfAWScI+a+lY9UrAivodgrK2o9xT+oFx89T
LzJIyrR+OoIEJk5mMJGbxVPCZQaPv4gdwPXu5nswcvo4w5869NfQUCEzkDaw85ZUj1/gg4nUXUCm
6G2R1P4dYrK86srjQ2aSGkJ8GJhYHGHyNEdZNNcOFBgaf3kA5aM8DKDM9js5xlF8qJnkbLec5Q1S
zA3P5EnpmHDXtU3h3hJwhIMUjDX8nxKmEtXJgfqS3ttE/h9nX9bkto5m+Vc66rlZDRAbOdHVEUNK
Sikl5WKn08sLw3ba4AISJAEu4K+fo+qa6Sr3rXsnOuI+3LQytREEvu98ZwnDbloThMzgGZfmwBBH
Aiqkw41H7/Uw1uxNCI/GRmC0+qVoqwVdQcOit1oOLNz1sp2jI6+Q1nhEXML6XFSy6XfGxFVzs9SP
SabaGNublnXR7mJZDfyRLk3xQO0c3YPrtX1PDYXlwwKJ9AzjhzQHzRD1HQzxk+VeJwuPD4Onhcjg
o8o+Yb/Q7aGIpYF/sUnmBzt49TWgLOqyEhez3K204D86tZrtQVf9MB0Vl/HLiKCIZF9RjpiuZTV+
fsARtBVZl1q57gKdrMwjlBnFsXStBqmNTirOg57Vt21sEgGlfjkoCOtT12QJrmJ8LFmEQktDGj1f
6rhW9DyzBit2NbzpD9tIcXNifsjTB+YLYg/drId1p4sotnvKQNM8RH0gCRoiPDc6CAvqdL1hS4eX
WjHAmnlu4iLDCCQND+VKRpdDMMa3fXDSbzhNW+PewfV93vJmI7MGNZPE7YFpVtCdAqFLZSqKto9V
49Jih7PUg9HPE/p6W5VPECbBa72O2p7eA0+TX2+lZpyhIOc+cxUppiO2OJCXyzKt+zxNmh6Ubh7T
OIPySDbZVgha3DVh7NWdcilYAsuCLy4TdZi+OdM6v/MLrD933nXwxXCsBRVfGhRd901dOrLjOH6m
nZLl6C+4dZm/1xNEiCBEEoTjCZxKn1Syll3O0VCic43T4sn6kpT33c1sNVMFmJO567j7uY1TIYFj
qP6ajAVF9bk6LFkjyxUmtQoDq5woHuD4rrv028R86DKOHq49NYXu1H7D/W5yXlfqCamg/jWsN3F4
ZKbu4xL14rkJ4EGVUVT7bKCLUIBPNAH2A6N0eeoqVElofZHVhL0mofoFiJ+pQHRrNlAPmJZbdVVR
F7ksIJB+LAAPebV2Gd362z6wyKLamqwuzG2XXqaZiVdEZ46AUZAZ3jTvajI5igDp/nZ2TtHgyXQQ
uDb+K4l8XK+ZX/jQnJfV6dJkK/Kn0yNcQwDurnDj0A8CB7N5l+ppkdcF9bd7dgab52n225LeTS38
rHfDEhfhwpBf+wQrW+1ebN8XmLQETO4ZbGVQ5X0vK97K8zbbhDwAdxqLQ8ejeLgf9MRNgl7d+KXO
lpUl/LurdGUeKYNRwGkFK3W82kX6CjJ7BKuiXUpDNixjSk+Upc4/CjdE3de4WhNzkYY5QFtd2Zry
rV/G0V4m0EYM5AFBb69FRGv/bJpWlA/QrtbsBPchaa7TGCNoe99MxEiIWSJW/NgQFLSiqR3n6duM
BPAKNWhCeX1f1j70xx7MoVhnUCzMZO96OMVkM1ZG/L5DEXLP4pYNJ0zJ5/hK+gr53flIowYlHvQS
y25oFZzQELGy/AAu0eLYRRKp77MWQnmGw7uKzfcmbu3yzPsE0a86qQx9LzCfIT8JBBDxSUQcIIAf
cTt+0wko3XWmGttU32bw1CNUUGxo1iV3g+LjiUYz2b7B/Lr0p6IvffzYbYujdwhSXp+U9d3JYcwy
X9AjyPILm60sPpJRMP+RrAEUbuy/0YQvfWF6A6DWbz38arNS0m0k2dB1UfuYKL+tbxEiMBlIObSD
anRXpF0lTK4WPclzVXRx+NaMqtf3niVQqADhXbo007hWzaEzlU5+CD8V9AUtdLEeZtTa8xOhURK9
EBcnxf3Qmnq8ppVotp2aS9I9G5gxoIkEpxHhMZmT0Jwk13rDUbpk8IU1284uZFtFnrgUhx0294ic
fOFIazCdJYm0WYIybgacghRBNB0MuCg/arHI7riCYc13siyjZteRpC++GdkvADrYStrhoS+HMk4z
ZImsPdii0mNbA62qp2dBKz4/0o7AXH7ryyR9WfsYjmsJbUr/EjGbYNkpEoGQWcmyhruxYBtQU2z/
27k31kYroD0xGswSdVPjFwR349VXI97LjQHb6OuASOf+BZVprPuM19hD72G2V3tQNLrbTqBHgKEy
R9qmZPuRFHGfI/Bkaj7WDQgi7aWbijGkQFqw8F573GjsdazHwIDoEZzeLFeGWfIRNmLBsJ32SmBL
VHI2kOAQ0gPVjOaxne+aFXfDZ0HGZT7EqjE0Rynn1vvIal+jHNLTJUW9vPiM0a6d7xOzJJXNW9li
qLyAiud3LKF0OkYubOKM+bMSHwhL+4lkkyno/A7eyLVv88XBnubCo+EWvogxuwwfmwWl9pK3hakx
pmahASaM8pCDmuIxBXscYlmwa8l0ujzRuA412ErClQZsHwa/N5fNXd/oQ4rqR91BZKY9ShTjfH0Q
bVfVHc4qWgHpSGzbCQtUuxmXy9yvqc5QUrNqT2o6EHww79M95G4TVuINxEAsgnT9Xqyp74+Gmwj4
Khu8RpHUw8yjvOGis0N/l8XaVvFztWy9O89eEn4P84lpA1DQDagiuiZtd74QFbsHIZGNe8AK41ux
tSy5R4nakgeEPzl/aDa71jjH4Vl8X/RbOex0DE7je+pizb6FVkRJjjIsio991Vf80kfVGiFdJMTh
FKeiAUhS0Tp9HNjEALX5aBJ7xpje0YGyI1zNfHPYcBvA4B6zbYyeW9qXR12JechFTEoJKZ5rqqsl
wr+CcIG+sqiBeOza0g3yEDCvLvatXizu9nZCXwnKFV+yqJbt9lwgHpzukeadYGQBBGPYT6Fg6Quk
qZM5qY2U1ZvfOPCGhkOTmxW4Rf1nAmlJfLC1KPy7RqEJ+KAoldv7km6CHvSMxvmEKDTQMSDH6JF3
0nHWorLnHjR7skqAqfCxiHDKjynJmZuDfwXotE0P0LUxuis7UhUHyc18aZN1dScG5yt3rKClbB8B
dI2Ptgq62ZtV0PTgNLzfDjjgIrfjM5xaEEy+JSR3DqVwmS3WpMtOjQmZ37qpl80eE+EbLQVzFI8W
LhHjTwBRTX1AEePXDEI31p0Lj83vWHZqoVdbRwl5XW2UqtdGNOmJ2wk4KUA1vVdKg82yBqb5ReMY
KfJm7Cq1q1crIJFbx60GPoCUsyOGQ1GXwbao7R7GSmIyM9tIYr8epxU4IvaMj3KB6fhrsmBz/AQD
TDSvmVVJCZ8NdE/Nrg8MmssyNfyTqXDG7wv4gb2b4DKCeiM18/IMjnljX4mqxCuaFvQga+mBZaYF
M/HDMrS6+IksoLX4kKR6/jpWMNbYT6te2rsJc6Yb/x3TlbNflQQuPctEX4oJZfa5EUniUCYUtvuw
yhY4B49bHX+Qiw49z9ImFFxkpmLR9LUpQ2KPFe2bAjJ0Ui5HDlT/58QCw55Ht8YVGaT764gRChiq
YwZmjXmc0nK8TvjbJVsMC+BwIJb8aekksHsDT7l3emwxapmL6dQFrx5gizE9x3Ra2HO8xBgJxGJO
gIXKUTT30MZuA2AXxX64tNzukjCll5Yk4otEs3wQ8xoOvARoB99PwMJxCajWpw6jAwpnskGAqc/T
xV0wOYDXShibawKF1kHi33ZebsmudwHy5MUgsXJjYLB19cjulpalQCnp+mzBL/g8cabAPIg6/CH4
Qw+lSQ2A46l96YoAVQW0rT+4Xsv7uMfIqS+2z8Ua5j2irLolk31a/GBTUn2pVtkcIjV4NCTLdojK
Kr7IEjBLtuHkvTZJyjxmQ61gB9gjzeeIE3bquhgmXGHgiL+D0DXXaVp8xeWMvtRF2hZAaZBBvHRw
l17jDYSZsqfjT1F2SFgW29R9IJNvH60Z1zuiJFqq0vJ2PUTxONc4GHQf5zqxmLhxjYhW0Jx52KdK
kHtwtMWJxHN1jCvW35VyMJA4ivZTP2zLoVrSYV9XeJqshrq3AjrMWY1h1rqdotAmTQ4ImcD5UzcP
rTP+ksa2PtbdBKgFzn3DfrFs2HFULjqj04YY7r5FOzCNLnoUfUOuBPqBC+BPug/xDSTzG33PfVvt
cawk5zamFIBXzdK3upVoXMUQyIHStjggy0W+V1tVPTa9hI1kHKtdy9ZGZdwv2/2o6LqvjEn3iM7r
4L+pBct918k6IwODb6/18IFBKFVo4IOQMo60DVffBdtCkTZj7Xxz2kNQWAGOS9GmZSlMEvdWxwAF
izV5hyZZfCprXaU7bAnG5Knk9ElEZZJkdO7V9yqCORxGzzO6umCMycZmTTL0Ex3SntK53DUgD733
6Uhm6Cdi+zViUbhiflB8SetVnOot6Z9amORN+wGmibtm8NturBFev8qIXBHS1v2M9W2WZXGd137B
qZmgcEbbKdh8AsYfg1G1AIrA1JbB4j7rJ70Bkurh3g43IjM94PBGqCNNYn2sqVcv3JD4zNrKQW9t
dMgVnRN6C8gEDtk1AnRWA2EilI9i2c3IaLqMpVJfQhL6a1FjjFY2rbqPo0BtVqBIvxQg+e0DDOvu
9QaXZDiWYgZr4DmXN7bS1zlW9DMgeTSdo1X6LTG6zlNGws6j6zhHCXVPCTqWTyW3sLeP4PHAIMKp
mAk7WdObuAloH89aWPVfGgQhzlnoHEoXzmCBHxFVfqgjyx76KmmGbCzlfCmUCqdy6GbMFnDkPxeM
Ru8JW5Q7JIXF5BQ2/QPGOWbxR2BvN7A1tihlnB2vDnXY0bfN8jBLZp+XWlRAgzElpTHMa5a+unIP
cv2Es+BO0FWAclht52jbwF0CyhsLrMLaVKiALasB4Rt6qBNRz9mIrJS8DX17dsk4HWa3ftIOvGEC
MAbdQp+cJOTZT9umv+owr6CYlfDvrgdxFy3QxjdLMucgI/j9hHneHUn5lPc4Xy/1bDD23aJXj5fZ
N+hUCBKjvm0ouj9aUIfyCkJg6AmL9kDFhsRVKFWyMXHyCNdKjLYjgxBhUgZ7Nxg1HgxEsA/TvLQA
VVxxT8XKfq5FFz1AGnurdUe5fAuLJ/dTVxOM7xOyT5utvBunOb65skxPIannB6nSGJhOyxOTEVt3
OykIzdB5sp1Trb2sysrXocJ8G8qc8Qj4Oz3CRHR8kt22ntIordCrbS2KodS/tyXCYUc9Y2K0VWX4
oVg6HVLw0/OQdEveoTvN1YTkC8FSqM5HHR2jeegzolKKI5aUAMGC/Unt9D5BTj1U9NQeSqD1L9qE
JBs0EN0MG2GBoTnQ1HjU72IctAcSY5qebaqk1QMAvAEpK6S25bWDGZZ4wtE99gd4mH5y6Il12MEO
r/R3fGwrfOh5qyHwzZqp5JrtUUmJ+LQCupOfBKnDdqclCdMDafgafVpNFOzB13IeKGatxarfWeXX
4sqQnoT+HqJaPZ9m7Pfe7DATDARJsBYQ1G7rQLAEcKq5WtoMeu8O5s9K6OYt6VFefoEB7Bz2o0gc
dr4yDrhESQXmQgVs4m5UEwAMFO1IAL2gkVmrK76DNt5vDvGsHJSMAntwNjrl6TlZ4fP3gTMgSfdh
jVZU+MPcieoYhq6sn2XEdf0T6enQIRLZjUjb8phMme/omoxjGQ2jnbHCK/iXzn4Y6JSVGkYvH0C1
MPKuAJ1kO8WQ4atzCa+JGoe/c6y5FqpI6peNBN7/UOWk2x88na2pMpriLvvZ8Zm1qOIXJLgc0nmU
8W71G2FIsIiRVLIMobc1+ANzY44yScV47Oq6b2BVCCiyzm2FTd3myIZ223FGJ9M+l1uxrHc2JUsH
XkBcFudRl335GZ66I/++gM7aRwCnjS3eda4CDyzrOpNwtGDloqJbs92o7y2mAOt0RCkVPKhGBE7d
j4SvmKEBaSarPTpEAPRA8UwxfYni1TdXrNVmOG4IBwhgrvcYRgqgq+lb2jP44LZdjPXcIrdB50yI
jrwOkWsx/ws0TBFMEezafAWGNeAwQLIR3OwHBWf2Y8yHwZ8oDvL+Q7qOSMe9N4Sj4XRm6rsTrgDC
XHa0jlZmoUqydniDgZ1r79cCRWaVReiVho/MdK26CEuj7RXOoXS8xnb1Zo+Fgcuagy2K1Z+k+KHb
WY7Wa1fDYWC5l2St+Qc7UuxMWaOFoT9Iuo3VB9yJdn4P8dgtVVwXUoz3MSw5wD6QiPECKp2EVH2O
ZhxdX2AczNsX+KoEioN1tG56TQigafBXgHnuI4VV/UQtnIafBatc32Yo8IsAkIB03lzR0g7R2cKf
KjxsOjXhotbeDPDGS6beu1vLitQfZsikX+Ot6Ny+K0jTYYOfo/iJY0BjVYaZJ1NnWOuE/rAweNEf
SouoWezPfSOn6yCFFSZDnbtFKExM0VSn2nkZvs8zcF3U58qt9CVy2k7Hki8KFGXM2+R2QP68Lo6B
dwowKAbuG/0Aq8W0A+9E8ObelmydMROe/PIhTYhp+zxKJdHdqXULqsWqCam/LyqmWMY2AcuQEp1H
/4zxTA8wdEjagmHKJzCcGAAsNnUX7x20YU48mIks6XLFpQPp7uBKuI3zg1CVWT9GbYDxSFZSz+x0
ABg1A7+wm6TNl7J0pgaPdta4N+tQaP2IutotAUQTJlHj8Ab4nwJFzKZB7tNx07hXBRAWtJwgU9ge
pJeyr+FNBehpSh5NmgJUP4FG12NYsLFajW6n53QiIcOwPZnq/aL4lLzAzaRtgUqMfGpe+whMpidg
KePwXI91kfwAaJzO70VTMfGhpLhBXvowNfRdQtDg434uYUr2DQ7txbqCo9k6QFwwyFgTtiNC+uS8
9POqL03ZJPJC+VYNz6Sf4J9p7Foue2OcGTCWJ6QgedP1kzuHKgn1VcWgnzwXol/Wj2HqyxrzX8cx
4p7aBBNl5+FO0Aqi5pfNQByW3wjc4lKWfCNvCb3pVY6A6huFAX8RRpA6TASeVxJP/XFgleCHGMG8
y7fULbzGaCot+Hkomhmkj545scwnUFV0ik1YElFkHslPFNAphtJjPvZOr/lo0AADwNvAJ7sH8YJP
14DQrU4/dpCaNBcnxil5HUaALxlf22D3w+T9sodHadftuyaQC/gQ5F1tSpBk0hHEr11Fo/VLG3nw
jdYF6Pu+W9AxFdGm3zNM3BEQFlrMitPqXaSx1wCBjeMFE5yOohkEd7A73zCSEwdcFuAZO/HmbsE6
H7LJQ8B4DySMmXOIE8A2fh6YBaRaxH4nwwJy4Rr3EQBxo4XAEQFw7GmM4a3zkAL2T5/6FvjEnHOH
wAj9iAZKje0FzpIyIDqsJ2EjOQLGZPQhXvT6rTdYZzIvPXh2DxHmDODSbLOxO/CjliKLVIV+Kr6t
U5PPiNm6JLbc0F8YNPYIGq4JKCgS0Qs5SfEZ0Vp08m02qSbPgDp5eTAgdH1MDYw4HjXGzxb9bdov
O7A3OnD9xoBSEVlRcYz5YxGDApJZqIV7bJWioti/zLqoL6kom+0DxnbAfl2ACIyHdJlfNGX9FyRn
2qdUp3hP6GrU8lBvqkuODDq+6gGsUtXkc4e3c7cxnOh3Ta0GcWkkPk+GFtnJd2VHo5AV7ebIkeOE
wXyscuhntFmWT33EC3NthoJ+HA2azVzXLhqyOi6m+JGisTKXYSx592QJU/UdXCtGUDFacBUeirRk
RT66yvZvDRJJACSvMPY62qFqoL4eBvRAmDX35k55LeRTtIJcmotBLWA2YbZk+50VSGrJfStaWMug
gMcm3Aj5nveKfMaIv60Bz/SyyMzSTHChiyADyqZO02o3iqFAhyG38J4ndrD5ptjW5AVQP5kFrFJy
CmkhPtaKw/Ct5BEgzwjKgOggsJnDt3Wg86dOOSBOZQ+ykcqkC2XTZK6tRXw32dUu7xv4fOoMnSfM
7jnOzehQQiivnkWXlNEdClTcr9VaF/N+q1j1bdvWtd8D1S5IJmCuQI6d8f32HdtWXeSS4xPvR18C
JYBpL433ukEo97WwDv8ehaH9LIN3zb4QuG8MaUGNAO2YgAqJaSS4iqWbtpxgFpPucWysaodAjemn
LAbPr7hqDRqPui7fuKHI8AB3UA95LUUT58s4hy7H9lYAEGmB+uVosMf6PqRiUj/XZYjPkywVzpWu
wsQEVOwgn5MZu+Fu4Etc7hKMY+azWOWqd84CbtrbUPEzRwIURquN3XA6Du5WczMiLXgxcTMkuem2
dsEbBoJ/UtTINVPop9wLDp643pWjNPyxH8FDyg2qIsy7W/wBAWHGsZfNoZPK27hd9FHYiHxLjHWf
cRYweuAGXM0cJuFTs2de9+dpBe93Z320mhyjm/QRBLo2yha61T+mXtk2a8o+pE8bqIxviP9D26Ok
g31v7oUFa5a0CZKIylQhbcDOjoBGB8SHvGMtLAoAzIoBnFs6EoTzmgWOb5cploFAmYDtb8+3Yr7V
657yXVWl7gtOnLo+AEHmINbJKH4rVwQ2ghK6OFnfTR5QfA6Dr9ScR6S7wOxogbRhp/UUxft2WbYR
6RlhPMNdZ7YnqqPwbew4yoAQBvRiaMG38hF7vNH3lpY42hYat2oHlkI9obDCgB7rRXXrYwSuYJK3
UQOeHPKF52uKlkm2u7Gsx+1LqRr+DPfz8ofUK4C2bICQr80pBFz+64RZaXLzlURM34rENehDpxmM
NUQA6fFlblIi7wsA7xiXbW2Uj7VTM5gwCZPvof3ECNKyUHYIcxySrV8/RyvOpSxKbeFCpmXlisva
u6F/XQfoQxNUyyxd9rQFmryiacXUF/NuD6i7zgQOY4zseYFCuMvAJZ+gy1zIZId0361clp+dmAJ0
WJZaWg2wYcP2DGxFg/BWIOpRzRHdjaxs5rD7V5jipxhdq+QODHmT44jYQIaNFfgrGtndgx9eOoaY
IBGm6dmHiOzbssLI2kVij5Qc8OtR6oCPFPVPS+i/kDXxBwxmpnekkekZuO78eSni9MkshDYZ2Wag
OA1p9rqX9DAMcTiCCNQ9bwYuubMD950oSrI6SkVeJwGgrseYA1y16DKBoPIsRy/yyIEsU9Utxva2
nxhSOPobfmv5EWBU/woVev9+ntt5V+pJnQdUNiwzYE0A6QX4YZZ1ARZeja+gV01IEVoc8gRle2Rz
X3zgm9aHhNAOdGAeshldS+ZHAbTD8vJ+Uyg2qO7tqyHp8FFHzZoNXNMe8zUbQNdlwEkta3Iz0yhf
E+BqSpQyd0UzghO9XjeIajK0xNuuAOD3xKd1fRnA5oTnY1Uc/3XcEtMXHTNHUNg4kpB1oVk2jIMA
uzOtsbP8vszlr4rt/yY8SdJfHaElCu/Wds7s/UEfoeo7pof4lexjmfN9fIciPeMZBJl3zW7Oi3N8
To6Q9e359z7HlgTj7T94H78pmMLb+EVEJgybV8xEzL7Qn0iCFVueZ/D4fv9D/raAEc9+04H+nV7K
It0jLSqlDhQb416CcIqIUFuB44lw46zEUO4juK70lNBh2qPMa7K+g9Z4gWWlzRToyEffgPKFDuqP
39NN2fNbX/wvAjTkRCBBPUAJmC5j7A7GJ7x8sjjRgbvG6LkyANKbOMIaHn7Cs9dqykFpKNMcQ2A7
/cE385sqJ3wxt8vxd1+MXje/VtGoDugpkR1dlXK9qgJkbxRQ/AhmqUz+J/aCeKVfJGvj4ILjjMnD
BlBPvYeNZt3uaAuawrGpLManv3+pf1MZh5dh//iBMGQf0naJxQEDhRhMIdrtB0w2/4cf4hcBaj+K
2cGRUhxm1YKxQAEF6DZT/R+FDPyzu+AX0Zkf9ND2uoB/ETCJDAqZU5HWDzCc/SO/uH/29fwiM/MQ
f4LqKMUh4cMeGlBwqyGr/oPF9E+e/Fd76mLFbFWg2T9oEAWyZJyxQ5aAbP9HV/ZXc+q46Rl4u/hu
4q2VmfKAR91m3//+k/+mIDxJf/WmliNtF6j+sWxKoLZvrqtuxZkMsGDF1ADal36CaByYlRf9w++/
5D/7tn65/8tEAyxDLtQBgLH4yIfRPdQUI9fff3Z6W/C/sb0kv9zZqg5MzkHzw1QXg9o7MqQ2Rw6W
aN5k26EyKoZEe5Afexc/YnC31Z+p20ixk3HN9Lnkda9fON5WtcM0con0f17Gf/u+/i/9wz7951tw
//Hv+Pm77cNYaUxz//HH/3ixLf7799vf/L/f+eVX7n7Yh6/tD/frL/3D3+B5//a6u6/+6z/8sO98
5cPz9GMM7364yfi/Pj/e4e03/38f/Jcff32Wl9D/+Mufvr61VbcDbjFW3/2f/vbQ6e0vf4rpzXfs
3/7+Bf726O0T/OVP/9u5r+1//4MfX53/y59S+WdCIRQEg55LTAZu9qvLj9sjSfpnJRIRQ7/DMAVO
bz5KnUUnhFdUf06lEjgtZaIQEnY775yd/voQ/zMFQQOPUCUEA8XhT//3jf3Dtfmva/Uv3dQ+QZjj
HZ5Y/rUO+K91lPAU0U5KUJrexKVgIP6ynmypFkgqHDvSpByemnerh9shPos+dDGvrvKLBp1qpxDh
tMO9MgMTx3QINO0XDqz5A4gb24OIyGdtxhuvNIrPa8/SfbyR6uT7R7/F7UNt2zyNR2B6izCv68LK
nfcn3/EQA+RlB6QZrPe6rM9QyIaT2USaRzeOfamH6iKK9YG2Hpqw/sa5Tkx7l7htu5eYHMHsdUmP
ajZLnnSoY+Gpd9og3TgUBWQxXtXbx3bjJ2fLvNri6pQIai796Mzlr/+nOHrYODaQ+aDTvu8FGLZs
iwF2KvN9XZ69XGr0fDw6Am1wvouzToL8K5x6KtGIlkyA78Ik2DHFcE4WHp5ujD7Bx5B3c09ypHva
HlnZoh9erXUrxHSPKRPVYVo5YlefwhBwF2t40RhPd30/f5OdhoBCn5vuwWzbvJ8qiBGpGF8IFQcG
rc+N/3qpwK0C7v8NoR/qwAf1GVDdyXEoQwsNiWKfmGnnDaDKqGGoxdPvEsDGnV1A9vRI12CGWpgr
Je8KyrucrWfl66d18PMuGpZ3km0ki6MnbCvZMsgFDe14bXoHEcRcHksB2oe10GAmLoKSKURZQ+av
FDqooFWTpWx+TGdFrkIDNOqeg7SXQYMCvVhoB6DgutYm/gguZJeDzjeAWDhD4OrIZRFrPiW1Prcg
rqdTeWArmPqAXMpdcRdR2AP0twZcsDefND/LuryDevIS1ZPdFxjY5hON4CeD6/vQ+eW0Wg9ahim+
NzDeSwf1VNxceXgzHdCSb1m7tfxiB1DTE6j5s3lIobj3PXDT0eeLc582Hc41LCebAt1YyTj4utP8
wJO1OywJQDE4gposvjWQ4PzBODCpEYBKhngvQHEW7PNQjdDmbE5km8XDXj1vYnhDKNkBpidXH4av
FJwlvjUY8DufyRmyvxKSLNadAqmuLXOnCuw6EOax4N86uEjtVQGh4Nrzl5VuuUTQYceHU8qjj+h4
HlXMwafE1CIqa/hO6Meyqu5Ic9IywFr0yTRwL/UlezL/h6/z3I0c67LsExGgN3/pwnsn6Q+hVFbS
e8+nnxX59WC6eoAGClFSVpYMg7z33LP3Xkcgvd9N876aALFkfAVFFH4Rzos85tITWca8YVdB6s6p
kDsYBR0xh6YrTIiO7ZcVhscJbzb9iMIuNKHyaOWVxkC8yMy3XAmnrImYUgz+DmZ8lirZgvxRlMY/
ht7T2Uobm6E+IedaQhBJHG8GNegucdis09YEnrOY50CqLJTkEW3T2gwhqROsUkhPudrYZOcSJyTv
QeUeimszGHCiWwjX736M3in3IOrpZEWV6iT0AN3RzIRdWomWi3DV+KgHkROW/F05oLm20Osn7qLc
WgF3H98AGZv2GPMFit1Cotw1GyoRIVcnGkypSbdxkTyJkbdS0RarUuh+LDnO10TtBTcqgbu3qjS6
1bLMa+KZO1GayWApQr4ioGXXyIFImGO0EaXAaasCXl6EESa0FBQ3/M3G+9CJhEZgcy1qHCq1ItrS
gvRLQ7xrefUaDOsmNe3iFKNEM08w3XpGwFQn9SLmQYe5guwy9+dvIco8JC2CzITWMHLEy1bVjRsM
j3PLadkeWLH8IbuQdwttqOOfcvCF1+EoCdIqatNbFwn0hgwdbU/4RnkKvaLJNpM2hE5dJL9GTNEc
acy1gVrNm1StipBHV1P2ciTRpVWsB2nalrHW+eJMUkTvplgOdUrMvSPvb3Qa+ZepWGiatSPCtOZo
ATknPFeEeQz8lFHTbHEp/2pBaNFfjBCNU8ExmukQmRPGhYKJ1qxc+r5+G3sW8dU02K5kMZ6cqjbX
Sztzgn2/y6Mg7PJFmfHGMHyuoM+xqk3XWtBCTJmOvDmaLrJ7c2FKpOJqcR1crVoP3bydlvtMvtUR
cIhgsI8Y2wS18UY/fHSGAH8cWc76mKgtodNyXpG7Zmb0+26ZmnqmiU0MP5ejU95hCpS79mCkhmbD
RkfF0MaEpNgCnUTTAQXpxPvTcF4uDPHM3FA023fPiR5jl1yEZElXZiAIW4ykFUpDY66iBTc0Hfyd
keT9mvRn56Q8TJd8GgQPl0jAut8ZO5JAli2M9Cum4e2rxmJ+KFOtcgdJPbQacV0p7A/IMvNFTqyK
eBsAOdnK8/VQ94odQrwXbHSC1g6BR2wHUVLvEJY9Be2aVIN8pZhuPfRn4ilJstFEK9nUg+SlWvmJ
EIeFow1iGzjItMJAJfTte/fGgqOapDRZT6Zq/qPOuccInfKShTpluChVhyaakdBw/DsBmE471+Tu
VAqm7IEu2atpx/zOuhc9LG/qt2Vnc+JFcZgyXDBvsfUNMwDUQd+1MKau6sJA6pZpcXGBDyfipY+D
eFdkyUFshZ4RR2Z/60v5KqVh+6WkI7puMmW7OpfAmywmrWRZ7Y41+4fd468yWC5Lq4oNVPBqOA10
7OZEO1nVkKCvFfJW1CoQEk2gXxu5qghZtd2NUBWYgNiZ6Aj/GlPJJyeDJIN6Two6DuZtggPW6yBz
HCy5S3eJnC9+3vXqrRHRG+n7C7+jxVdh2rAVi+pajSbtUDX4SOD44+uISEHYdO5Tmz7gdOC4PR3S
Oc/Y0tiSXIrNzzoXJq9k6740wii4oLhZUoeCMNgSW3S7pBvzPxm3psX9UV80yG/pVPwU1SlVo/CX
gXToNrMubXiCNz2mnL2RDbnfR6J4azveTdHs51OXGS/C8vUJj3V9wr4BLNaYSheAdn1KhkXzixQf
L5mdcCdq6f99aTWLyabxqQog3YQk6+UlXStUq+88tnmZoVfYZGDFb5g+NUER8hNmKh2mpVRutdVv
GowFa0spo1VAd942Mb4+DTosDiPl1Gu/1JKryp95qPTH2BAz8tokXcZYxwZmaO+om3KnpjQOCd4W
roDWP5elwxti5NMrDarH1E3N2azz/3pBBOjmXaHjhXxLW3vedsOZhZBAfoktqHu/kDI5B40m0k1d
LPDbubJPILKQdjxxOmi/LZAKijgMLkOHhY08Wp2nD8BgS62pVzrjYFx4Bcq5btMtY5UiLkn+jDpF
9np2uSM6tMLw+FHaJV2OmhNLnW/hTN3FzIR1SzLU3oDPaNEaBl6XUngg/0UKQBUQrRNxE2gK/oIl
uvx9qTTzu15K84asfc/6Hs9Ww0rbmGF9NnI1Xg9zZGyMeREOPXkhrwJvdUoxIi9pHj2rWfpOsY76
XbOU9qIyLFxqStNe+jk6ZhW7h9xNLkX/w5rDLRb02YnVNPUmhje/29y/iqRKMFphTZMF42DhLbYb
ybgLFe0da1Brt7JYXg3jQ9LlZqVEwO8suifePBmvt29kHyjCsAJlUK+nAbfpFFn9NpRTrHkRm21f
STJOhjzchkM6na04SxBWCnMvYc93xjqTsYDKynFJh2suy9FN5U/wGMlnpRtOvPvatUnUgyqop77R
jJMOOMzXsCTsJAaX2EFTksuqxh2WGy9oByAU1rnmgMJEWtGhG28xKpksMh38rTpkZ7WLqYsxx6SK
nbi1ZmROADHGzw2WEiycp2GAUhKFmeLlqVz6JE5ZAFp1+VEzlZS3ULrIL802HhmfJs8oBiZ+X0xo
dX/5u1kzfLq+TkkorTMtDlbzXA23gbQlFxXPalkQEEqxje7bUpH/8wImnBhlPteeXIB3cvjb5Iba
7yEssTtCd8jsVGj5lSAkjT6Ann+QtsKVyMrmq+lXaclrlWg0ShynGMR5u5x5xue2FDZlbVzGfiXr
cuyMmRmuYxlczqLj7NJ+LyMe/LH/Vqfgk4yrBbF/APrMtNi+FEen77DJy2oOmwJrJ3l6tE9RDUcm
YsE8LWsd356tQLO4EOmojibw8SrP5C2zJ+Tt34/+vjQppjFR9bpU69hw6uiJ9po5gK7kbVxH+aPs
thXPLgvxmB8SOQ5fCCW+mXDPR8Y826JQRo+uHP1B6cbL38+kvPyUI1ZL3STGjelf2s9KI+3/ftSy
MDAhIBB9MirKXiKKuJKFBRVjz6B4MrOJLyrhpxFza4hqv6KGk7jhiFoF0lMHz9A9Ma4Pq/aNNumg
aPB+uLWfIyA6CYVeX9mBuH8ISWiL8JyO1bW+5/fmGdwMQzzneyXb6h9zKV6Dk3kS8hyWkR21yWau
QmefCGftYhzCvXLUrmzUVb6xiAOeZuHSyYUrZhx9CGPE6u8Qj7d+Mg7ihlBA1O6z8tn6Rn7Mdur5
nY2ig0w9vble29KP3zv2QxoknXN5UR5n5tRfhu5qCe15sgT1jr8gulFQ29jk5quimsykkmswJQVO
JlHLdmEfNzcpszgLyfKahFDuzLEV3EdOQofRDP+RYXRvpR55Kmorgj8pp405Cu81j013me8q4X8u
RPr3QuA1UU/dNsbF8HSd6dGf8MaL9/ZcXfXqpP0xf8Rum3ybt+WSzY6qcFo7U4HZHvuwH5A+RBHh
0b5Bf3bZV9GF0r3AWCi8/O0qS7YDLlm7mFnV1sqyMaNv9aN5KuFh/tBvcrxvfWz7h0Jc8eCM9rEY
9uAqNAdFzwWP86cVDubP9MeQ7/mGTGOIe4R/ZU+ieYGn78VzJnlyYnd4UerhENWrJD7p8dGojI3u
ZuRlOX7tUlB5zpBEm0aSvCvOI6cNXQ8maJGpoY2f3QaYJOtXTRPdT8vkJsnovZBFDZzPPBZuGWwz
qBU81QoxY+vY/OmKHR6xg3IFhsS3BjFxjBNhlR9mvVpvShiP8SU7La3kUJHb5Zf4IFiFO3pgMHJN
7Dl4dBRs1yARL5FcHTRlXTWZH7ljYjjlynoboOT8nrDJ4z7tiH2NZfEia463mq8NtgF/La4YNxcb
27jolBBwk07ZTlK++K06ftxdfOjk7+6Fu4kv/iw1L7oi/3K7Bm9QEL9eJa4blu/uWfE4yKcuUh1m
My7qR+uHyg+u6+QlaZDebX2vXJuX+Rl+Ka8hPYnaK0+pY205dItlne5DHAgrZsudsdnGD+FaPspH
fUhlfyBDVMV+Z/fG5P9jWaWXOoann/tpK9b4Ej2efgQ/DvGP+jHB3k/g2K3FcQNNQtK/hl/kxMsj
3ebveB+scZLaffDzXjR5ryiVzXA30dcsvtWfAZzB7X0BgrtxHV6CBGIUog4ki81do6zvMwTVKbLb
Q3FCgazqYFOGV7xrNiiTQTE8oyC26dfqVTvoe/ncvNLH8kq/qlt7KQCqqaf3Lz8+ev04H1TSK1O5
4RSC2+PxgzIuECI2i00zk64fJj6LZ9nX9F2BT4T+jfidJsDDWjaWahjd+ZWlO00Z7fgmh5GXXPIT
AxPt6hI2W5GjeXcxxuv0NXeO9WyuMGwpp5NdbGA1uRcTfkKfrF0UrprJTfCUZTh2SdRXJYH38cBp
5pZDQZLXyYXUsmka+7W4jrZTf4o8U90I2JTX868wo6lEEHMZVjm4qOYxPNqbum/P9d3k+aye5o0q
kqgDVv2PNH7owbgLmw0+Ay/JTVfsgnOu1+rOyDHaV0m2EcStWc/jIQf/5rcV15yhGaFTEICodu0G
kRHBUHBM1vvimLIUAZO5B7dG0fwX2DPdXMEdE+FRFMwjKnxq0gvjPe1KudfMJz+PaU5Z0LjNJdhp
XWLX/KAl61d4lzJqCjpbOsMBoWpJB2gF5+mZ3yu+xKIN287LumQjC4NHeyUdLTtoR1Beph0PwcoD
FGvnm6lgdC6zppc5XtWJpa1GwXobS/pdzBw9Lwrl6IPCbpf2DO9VsuyPLM31vZLNXZjpCOqtamwB
EFr7qp9kTw7b+T4RxSZ5howpwWm1TVkP7ZrxGbdayuYNELneTzDxfMwGeHucE65YlPqporQjt6D+
k2rBZxYP4kdQ362w/s5KcwFagvKwDZKRXi86+cr0J3U5YOLl3CoL2+paXLunQuNQDPvcJSnVi5iV
fhKNe1IM08YZP9oPudRjv2i0k5iKzwAqErY5ifZtXf5qe3FnlqP6M/X9q7LYYarcJLNZDtHRsuJk
k2TqjQ5uhAlu6smqvJOEabVhf6pvBs93q78PHVIgj7v/fKhXWuSqS/TEQnmBJKHsvEB8KoPV2KvR
VCbo/vzZIt45NOesNnQz16q0nOpRPUgrqVLytbQqJUXcDP18HxTFOIKRHBUc13xId+kErK50g5L3
tiMCuG/eL38/gnFzw/1ZrojUQyXrdQeX85yFbi+JjRP4gQowMKrjI+YTEDdrWGN3Qu21lbrXXjGp
JMUQUTaQwBdNstNJULsGXe7tCif+kZZaYisDVtICT6tDIj3xYnm+RQkp/SVeRjtgeNeiDz7XEqfo
rBGywnRly9LU2wScInY8xtUNk5UfrQ7TTriXjlKjdO6Yf+sbvPLyljRKlTyYwcEWQ0hkbTbqbgak
usV9M8zv+EQo3qZudJKm/YIOlnMs3GFexEEcFK+JkTlOanCy03W2zUkuDm3DBLupD8sDY7qvUw+b
y5C0mS+kLYDFsdnVQ3fLGEBly2mWueoJZ0rs44mP1684n/5RpX1dUkGObfelVGXkZrY5z3/aEKpz
66MXgCJRPmQa6ccpVppNLFh/MkFLz2VQc+UaY1gDg6CnOs5r1WyTg65E+QoETI2pUxS3TY4Aq8Wi
4Vm4cvb4Qtw46GpW6572wBIcspF+EohKRZ1cpaILzOYUPszP5Vf6NT7aS3dmFWk9TXzx3HZSca7j
HXET3QmxEThWmVh2U2RnjO3VGVLIQTezYGc8aBQfsmm+G0JZeIFBhFPuD3lj0SoK1xmu7G0kYYwb
TZkePBhCbWgSr01KGqZJFFET0exQFjdUpN9tSLMF92x3jFLDwjsxL7A1J9oLGmeKOXrp0ggACNKT
pP5qOLDaPRBiQJXZ51gbblZhM1MxcRul4ZlTjRXuraqoxpPT0pcM98YMopWVdZ1XaOGGNMRaKBo7
NrKbWerMTQBmKRpZQ7pV+ZEtktVGTyckWjhA5SSjzWPN3YnpD+8jHXHHEpRsUw5em9aZT3r2C0Zt
Yg9CVxwKafbTNOz2BnZx22xDkxo76/y5ODVC/WV1wqoKE2u9bFHT5O1Ay8pZlvWYmEBVdfmqWaCw
e/Ux9wzq64aczVH6o77zB9BO1qZkfc01ZkdDaMG5EcrJjZpYfde6Aco/8J+UrrbK+qSH72kH7akP
voSWlYNgvuWZJVEmLZc6bpfpQ+rEV1aLAaG9LvDuyVLHZ+M94cGK2Ob0HMOuoveNmye1N+vTh4yZ
dIMxPku3itkvXjXmlTtB9WxUzH/mRMZLaf2qTb+pOIVKkdblOOHd7Kd4rfyJJGX2cNLH3510aMzu
R8wa616HJG+ZarGaBCbojYwrgzvOsgAcwFWZoYF4l/4oOse2Bg1kpB3oqISj/REXuj+BXo9TYYQ3
pkt7WYqTVVigEKp0f1rDEDjA0QIC0GcWOm2okeUu7OsdjryWyFZMt3wiTzWU2mWw2uiTv+0Li2Gg
gyWpq1vlso3RMkiCt08k09+N3hWczBdpS69C2nLr83M2MrjB9zec8LLuKN2irR599X14y4iC+8v7
T3Hq02rIKIqGmpQG6Fwv6upi31UJA7iL5Cu0hh8e4gmQEg+MVQy/qmkg+Z6TXidd449iTUE49rMf
nJXlKuVzeBLmQCYhaBmu1hCDIa2de1ae7JTW+DLjJdwVXfVZ1BY7ZWxg1xBoJlOBVWMv+1ky1m7M
Srwewm4XQMN4WssvITUEH9955I1ytgcxS+8u1EvWkZjgYPNszULwZq4NvR8O0jA/nGWWT0mg9URo
OWSWXXLMF3llZErtkMmXDjj61oIJM2rIJmk1ycMHHl5UFkWARTkMftq09FKAJLi0LxcnqEsgZySo
1AjEh1YfQ/LINo7c1rMqq/Kr76HX4PlI0issUhiNydv2Td4L3od2UHLiqDqtQqRoquJMfOjvs2Y1
sdlNhH7sHDDwKSvC6jRWl6W08HFnfehXVBdOrvwe1DuagEI7vpIRmXLpFIxBdm81WXXwNTXrrK+5
io1IJiNMx53xfiGi89nXgQbSQ5HXuTBjqjSNbJcq816kDXj4+5JHvYeMMW4WBKWdIXWMpgfH5aFK
okYkZbE3RMKbJU3qwGKQ6aKo9gJo1MviSHJzZux6RCfJu8eMnMenvVkMfQ//zrqYUpLdq0l1yTkt
qyVoWx9Wg74FH3tXJsBxyUBAVg4qJ0kWcVOXkUeLztp0wwM4SnWb24+KhIjNljKscPiSNOzV5Mkg
dz/qJY68RcrgU+wdq7ZIFr9eFJnSEThzFVqTh6XUE4idYneUvVQe75WAqBszGYj8rOBE+Zzag/HM
NNV8NzU9vTQp4fkNw4QRKQTlKlvn6HXrelebIpxyo/5U8543VShnpCb64aL6ZcTSYhO52bNwFk7a
N9dSSHayljplYHB5lHSxqeD+ZNF0KXTNAY27D5mSmSchcVkc2qSpaw/03Q7/mo5DwErfHTg/JmZj
RxroMrOHWhCE2zSIlO0YgU0yJDIEi27Rw2LquDtMuU0UXtqOOgV0FzUbQ4yJuDJAcJHLHyFLEE7U
fB8W81eHjdNRmH9qT0LQrAxLjd0xZphCUunxqm8v9RBr+2RsD53ZrdrJdOTM+oMhmYMuDW2rfgda
SwK1YtOwfYom26BSXlN3QioSoV4SD4dg2KlUN5gK+Clfwai1bmmMGAyo1LfBgq1eSfqdYgyGX7yd
SLHwaTWlfK4SUfdTizwWnY2dpOkjaI1mm6bGNmvP+nKYmOztF2WIaBQV3ykBnlchR/MagB48CDDN
bjIMxraSp3/aWTOOQdldik9lKae9oRvT3hqxAgwBtzpRK271diUX1W9WsnxTC339kKN6HxqVugLH
Km1yyzx3eTPfkRyj7az0o8e7XX1HdOOGRh0+p15A66wbeBmJ5UVypK7YiyEzJ01/1KJmdKpMJvat
A6JojX63jMgVbVblazNVQG5WMfQHkFgsa8odhsyKEcH5WR6FB8cS3WeX+CGIzhgiIIv5iOpB2KHb
QG8JacBwVJxB1B5jnRNooxtusJiLYyhFdO8C/qd0oUz9K9/GuWacwby+0SXoc6BF1G1I2PG/vfz9
syw14Rv//S+SNo3rkn2UzStnbxO1363WLQdwm/NKRkhfCV2lvLrB8gYLvnERWPdSooLVakU+F92q
F/pm3/VZs4fGZXjxiHcYbUDfMdhK26EejNtR4wF7f9ZF+T+QQgxPC1VtOyXE+235i/hRvYVhNWzL
XpIpMUp/MAcfOtB0twQAwLBlarvGuH/8+6Ia8h+Af+2aNNMPAbP6VjUmAm83r7EfUO/zg7LyEPMY
xKy75iizvGPtyQiNn0lMzC9BogQe83EDBY8QhozxX8GUQ5LG6F609+FIatgGmuxoMDqT5fltwazr
4tZlwzmry/1Atv87zC2ZAxN3zTyWiSd3hsIwgfErjVj8lbCQHmmB9DbkAd2via7G3C7AjSoCVCZ2
fZuAm/hVdJ0vxmP4j2Ao3/JSFxclCw9G3eUbwKbyXmWx9xsrV09GToBODg1wa/Kl1LkNUcMIn6Sd
9tnQUknBubdR39JKkJ6SFIrXslaqtVDRw8znDC+sqRvVLmJKkwhJaDMawbLt3y9/P/p/n8qDJK0H
yBIanPNr5yJFmGezqPzalM2D3i/BGSNDcLZGxtRPZaNsjGJoHRNfntzSIws/FeV9gAZIjqlAOQuL
cpTIGIzStKvE2I0syD/0oln9omJ5B3gIS4F9HJvkTYPXY2or3P1jrmveK56FZgNjL4d/3uypW4Rt
Dp3VLTK8IwDSHvqcDTRXo8afaFy/NfEfc/KGSX0ktcw5FwQ+TJQXkXeC3JPl6RV6djP9yUKx83Jc
ICRCx63VKxgupPEFjt147vPoata04wk08QDWRGLTyQIGMPIIB8w3s/WZLUBOEwtlyoq9BXM/sEN0
bORkJjuaRzyv0TadosecxPoFWnQMgTcrtkLngmVMTkrbPhWGI/ADlyrQXYoGDYwiqBBhreNZoJUA
xgIpQ9OujKQJcfo4MYQWUcxSMmrKGgt3D35uCTdMFDjWhHR9sCcnnUcCoKC8AfR5RUT9IFInOws9
yJ5dbhjgAc/SwZLk31Kl/8Ix/UtXwbgLHEY22ESOPeBtlVwiTzSjGUr+IJvEPyCtbNKRFcJXnJ/F
BpKvFjM1Qyvbc9FHlVNnkOgZm6JEyk8Arfxs4PnagLQkIleuRaZrXLVwCs8twLlAm+NbaBW0iDgS
rHTQybi/AAIuyfBfn2oBcfyFN8YtUvYYuTe0zaxvzfLEMqsc5pGc4RTH7a6YhEdYkiADSaCdw67W
zrnZTqem/+4qo+D0JDXrBp6YQwRh9sksRetirm9hG1dHdvjObYKCQGyhv0xVpykGN9OphUi+g7Xw
BiY8kB6amnfCUtvmMBr8eLaWp0bCuqe1rIixdhqIYF451N31ZWBQcJJvkrLrtkYl5w74OBTwXtsa
+lwwVmLpPvNinGA4mHwJ2jnHWqFX3RNg40qPODdLa5/ovbife/SwTl4RAPmSBQXV1uiMQ8951i8h
GDuwHzR/sfB5QQnCXtJCa2yKqAN8F/jU2+ssiMNzNtCw1BfAI0yJgdEsaxu2iBasWiX5BegbLxuM
+1QZkAJSt42mbQF8co99Zwbzg4aTQ+HjSElBn6PqmCnWRjCrThR3qyWNHaZNHQB9FztNgNbUh/ol
NkKPHM6uVCpHKRJlVUTtduHHUsv7zBFTsuZ7vWiK1xZAvc1w3qYxEPq2NRxodQxQN5MjNvontwCr
iw5IKMzH1bzMNfU6ecrBkh21BevFgBAV0aj6LogBuZAGGTlS1X6Sxx+JepKtzPTTjKbbNLecs8Sw
dTWj2QTchSQV5h0DawnUvQ0FU9ShXLy5RLQ+Da3dDUV3FDNmLARYjWjSdJ/FVDn8mqf3TI+HoQMc
0tR9toZLJWyKlBmRtaxymCqsKwByhSNOp6+NMJhWUj7RPTZKZR82ykccMNGsS+NzN5nbFpTfUwoW
wuLYQtZBRPa0VVSfDSFXi1c6dTr8JAkLjvyWiOWOUrvv4Mbo+Q9FKhsipchDG03AVkKonBazNldq
i/8JcMiKyYzJxppMaVUTTGLm3BKvMFwK1SJs+l5StuRI6adFKqoZJaS+0OHW513OkQgzRXROGuOe
KTTrQXbI4z9RpU1+tcipr1fhr/hDJQOxroEG7P6+sN7UfR1fos4Mr4T9KLwDxacPFd260lrcSqvY
Tgq5v8+R6Sj1VK1zFf4d8N3iRhCLClLkRL/I3R5vTeP+N3vyf7mA/+X6/Xc05f/3/P4Pi7rCcG2x
LLtpEz/z5BWOSIQdhQneuXGlhGzPaZ58ylLqz4Pqzu1extCAk+W3zh2DacfiUFELuve//1TGvx3t
//mp4PmDGQLmbvA1/x3xqEtCxpMgoJlMR3FVvTdtRKJnu8U7cVFREefinxnlSiQ2XS3QlZureJnM
7zIHu+mpV/moHpSTdRvqy0cNs47GwWZ2ku7dgLkEBMvka/3d9NvgUBjyOX8qH/1zfnb37mwEm7AN
7V+atn+TaYrK9vMed5s/osFWVDWGYEKSqvBOMovW7nTUzOjQlP7looHTcynnKpDRZ2H3v18S4GD/
cvm/r4mEexzejyLi9+bTf18TvAaArAkkbpaTfJnGHcGOpjzxD6BaYfYrRL+AsrdEZEIL2sRWDlmW
gxiEEsmFV30FyE74mkoP/+FsH9rMTRANLzXyYY+MaHJ9XJiSu/ehTkPeNTYaQJj4FNY8HoeWcwwm
nFTylrN8WFKfH+JDjZyRERn8i0ZZ8ug4Ef0RqyOYq/kbYIjLGIPCNdT9lznZGGANuOeHnYg4s4+f
8fdSH5SP8rsdvxNz0y9rS3TdBBA3HZhUXAnrRlxc5rOodF/tmkmR+XOgAO3wNl+EwfIPugqBqb6E
kLdlR7mlT+WnxX715/3txVN3b6/mc4nd4TQ/fMSyJ02QvXpJk837DW95w5t72Dj6s780aMi9Ug7r
LqqowirROODyUAjgJ8jY6XoZjMIlX1ocui75BCngxKcZLdNE0yTKiL6JlQqtkycfsNCB8N7l0qKF
RmiiKXWfhUYqopUuj+ILjiflruSkp+hSoHuCwKKdeYBHuAqOVDJcZ+EuX//320fW37mif5v7JclA
PlBJvpA9+J+PFHU0MxBpxG8SItrlstHneWf2D/MrS74K3fhwWXE/uCzf87O9jsfuRt/5UbyHrqCm
cV6A2XCgA8UveLHUTezN/SneSusN325PMDK9KOsChe4OMFoeD2TFvQz9rlZpqUnHN/KrwgThAOdC
BpWf4DpXyh5cm43p9V59Lp0zfynmtb9IaIURvs8L184uTnzdt5p401EW83S3vGq0xo4VOWWRcDpZ
/jY6Gdt9updZTPyEKCYEssiFfgwDMunwumAoGR5gCcZyA3rWng6dfhwe8kv41NVT3tvNpbwxHeeV
POqXxL0tner0pq4EY7YNnXF3s9dZmR22HBqCjSg4+ak5xMiuHfKryr54gzlXMtgkJWjl9S/9at2F
nXhJn0m3Hf8YP9HvDE7RLsAmnt8oOe04/528Zd+tfrDMb7ebj8xe+yXqXzkiy7jRxnXsjwjH1SNU
HhZV+FtQ9jgA2d201c66l7xPFN5vUNA+RBSQpX3gJrJfHYpH8Qiu0UMI1hJL0GSsxi1MXGMtZ+5U
AZklUvDq09P7lzc+65d85deVEPS28YscUZn/FldD/gmbnInLDmZS7gnto2C8W2auq41pMn0EHw+N
HTu7j4InfYzKerTbVyt/MyZilyPS96zKX+8LMGe40y/CLcixewZy6cZGj4US6YACEHtbrwzJJqvV
z6wGOxOFU3oMUZ4Ig+OAr6DPZKCgXCA3utOJ6jkWhx6T3lJ4VkEjjxbNHys02v9D3Zntxq1l2faL
mOBmtzdfIxjB6BVqLMl+ISTbYt/3/PoadFYBefIWMusC9VIvgjMB+0ghNnutOeeYJzCTySHPgZEO
mAIisMpb2MPyQJ3Ax7++if70pf/1HiIZo0syPDqRMMf+pwQrO79IZlQ/HQkeYpKtERkH4xVJ4yHQ
QxxDP8KPtinx/1tchfNXVMMgw+ITL+Tt2WjZ781L95IM+HgxOfPLFNf00Iyd40NLd7cPrO8R1gPO
fIMRkwoZs5pprWE+kAqXZz3RmyuNI1Dy5ClvMEkAcWpfyCKzS1I5rWXZ/t/8wH/NjK7vHHgFOmWY
SihiSPo/nQ6aIAgtBIv22JlfWKpsZ3OtbcAP6M2GnI40z27wLkMm2dlOeoTQWAP/fRa8Td338qm5
zzcH9dqpf3Z17EfQdEuevCNP3vpJYJGwL+2jhv5d6khErJSjf/PSNP7b71/APiR4JU3L+qcwJ556
A2xV3h3DTm60Z/PdLcr9Yn4N7NHnbZ0eahR/gvlUAL6Wr/DkN+1rwhAHFBIAbr5QcXLiwA4qdEq1
PbkeNPqJAMq//pj/u2+T17pNBExKxzJtMl7/GNE18hYuUB0XR1sF+SHCqOVcQ1RgoSXpoWwG++QV
0Tf6jGmzcFnqnmGftZs8frvaREzOoZ4+lm7yaukdvRKrTM3Mau30BjtLnYXUTzkdmXIs7KhRiW39
m3Tjn2j1X28L03ZhohnCNg2di/Gv336YxlZiL3Z2NFibQU2qQy+BYbg4BCutLSckhOpJXTUyiVdi
SVCd0BT+/K8//79hakdanYAhhs5X3zcZJt+CiyPX9ovkDJjS0/RURTSTAR85Yx2tfZ1AGi9n/O02
4MXznz9VMpFnSwdaWMXjEQOSfQnaBQzR+ickK+Ex33TM+8MZJNDM0dLJ9koQ/VgVZeB/b+2qMZdn
uSrOXoz4PLI1KVc1Wl916Yx5CZVaNtaZ8qXmQOIJ7xRSdnswV13bPg75h75q3TrHzwrKPT7HgrU1
BynmJYU3mWoIYLXM5InBqQq+abRJy2gEns3606DnbdXZAdg9Z6vynq8avLGq8fi1E8QbFPp+1erb
VbVXq36vI+Tz7AEUvWr7j+aq89NJheg/rOo/IRmsAO7qCZj9f3PRklb864FCCIMHISAuwGbSXjOL
/3jRhqDwOmy+8dHMvteFQ1LEB2lX71QrvjjrFV3kle7wY57T+jZqF9KBv7GkrWzWQRKHsB4Nmj05
L4NR59H+LAqr8hIQ/DfIde7eHpsZd0fUwxT6ES6quImE1XMAqm67Rlr+zQ/z/xyuOVtzeLYJWpK2
hFvz1x/GqWFVQyCJjsZVKvT3KJg8TsHaQuhNuME1DHqQ9UZ9dPpWP1UOEriZtdiGzKi8RGZ2j/td
V7wNBhyH6dY8Dt84UXwCd/uvk9z/dqj2Gv8EEld+df+cqv1LEPf/UvRWX1/HRG//IQb8Pw33/stY
8P8s+WutL/x/uKjWbPFfor/Xj+ij+WijruFU8fcw8ZoY/s+/9/cEsNL/5nKhEeYlXrsGfbnM/p4A
lsbfHB7dts35nASuXAve/ysBbPxNZwJGkwRZYUrlcrL/zwSwsP/miD/XrGkYjsnT9P8nAUz9z1/v
af4DlrIsKcC7K25rS/7T+97oZzWtJLmdM0fxlsWIe/oTDuHEp05/vrRJkm6FY/lLyRs/rbrHUOXA
x+LuWzyF5UmzdsmirE1GDxkdeJnwWqPy2M2Lq2GXO5WM6gY2j/S13f5B9yBFzf2dD0CQ3OKcTSib
xjlg8tuyjNh+2rW1G7v5SPLuV0Dw81oRJ9kboxWiNXEynOzshz0Pjy2bsxOGcd0HZ3UulFadaxCC
+1ktn3betecq6ZGhHehzVn6CNJbuBJLurstsAOURXJioGV7xzrYPTaXvQru9BajAp0SfxgvWrldB
KPHojGK+o9BsyrRHunXYTpG/eluspjkaPXu+zGXVO/EhH4iOKKbyyN71Hc8y6D7D1TThuDYy3ic0
DhxSC514dolGz8Abh9bqT7SYbLN5ym9WK+Zdhv1Cl+0BPYlS9u4ORE5/igORHaZgSzUKnMRFOc+0
97RPvfYrwzZSavl0qsyuOhcUAVh2f10aeknLnDbBP196ekJ2TrAMWy3GyxHNMW4DO/uds7H2Kwx8
lySJeS7buEU6AgCnPEMujChAdAibBU5r+xD7sBbPCa95rXAOBDZsGuscSsSynjcUZzGK17JvyZyn
lzx1k8sUJd9wdvf7mQDYychXmqbUwmtohhlm2rL+UZAeFM6YvY2d9tswC88QAKsnmjTQNzDcOKr4
TlfAE6aM4r0PLb/JzHjLdhC4pK4w6s6j2i86m7IKluBmbPXlrGzi3FxXr100h4dejuU9KObsJPTu
d2l9ADmefyQWLCwOv5t81fng7zRewTYjzqz5twuLdCzsRx1QyhVnxOQ5WPSynIXU2H7FoFv2MLqu
ILLYmbUqPJZXRp5yZ2u2vJa2Lg8/lE5okqu6ulgUZTgqV2eV2He7ptuG/2p+ZvUO659mDuig2yYm
VtNzCR4DMjjwuNT4VDoWYgM9kb/G7mLXTf87r0gnxyVCWtTI5JwuYw25Uet9gKC3luq0KyT9kQIf
LEJGKiz03tA4t1ybQKmKI1Vup9GKtG09ZzVvZYmnqwaJE45JfZItfh40HMxE8qyvX5pl8dK5lHS0
yohVzpTc7KJwAXuR2zZh2ZxmKR8jlh9g8kdz75RtsMv06JDWlX1jUP9ZB1pw4ULingmE69VVWRDv
KMniZ/PdafP7MPUkmzLUXZG2JH4BcFI68NCZbESIB1abGdToBSTbsOcPDw2LZk9NUh7HPHU8Cn/z
ndBz7WKK20BdyKbX5u47m5mvJMA6Q8/jDtNOuW8/c6PrzxAOZ9LqDZb/rtQ3QMiZ3ozpaKfVIVyy
8d3k0bFJW9wHc1JRr8Fah+WDeG+X/CUdwvFGAcFA8B0GPDjrzzkOroZ7G2YlvhP0rf2+14dzPVjU
2kRD4UElF1s7SvrroOsPi0tRWpGO8VZQ571xrTl75GUReXFSe41o+gt4FazgCxDqDvUPt1N4iiYq
ObQim32nmElv6xZ4Tw1M/x5LZr5mt7u9SKngirHD+mabaB5ZiT3sW+DdI+R+sjYaDMzuYS53Swey
vMsxHBHhGWFdEhSoBzA0EAkyTKVXB6TA6HKNEdRDNMyJvuvOVWgEeFAhuk0GXMCohveavCsFGKCi
4hAZLdB/zXZ7WQggZKWGxypQoJVxTnDsOlPHd1hC517q1Yau79h30wDLTv2kz6LwKVl4NJzxss5c
XNwmAs6aJ9BxMGvNZYpbumR0PvNoQfMPqxvALhjWOgmhSensfmxcdyxEOYoB/WpfupBje2zP35wm
ZufROhhQMPk2zG1GTFAApOi1X6YfBj4A35jWwz87JQhCL2M8+aZJFbPR4/RVWOUc4zabbDhNffxu
xsWn0HApG3nyW+JJoV/FRjdcvuYYD3gkNE/FzJkNSLB8SExcewDdlW4/ZG32s44fSBWR826G8TDo
M4a9/rU0orclw8rn4qRvINyu6PUfQzSBaYZIkye05TjKIfeU/WrW1lU3IOzQh2IvSj7rKEkuSa69
jtDWOtpwafBiUzBb02kUGCKj5JSp9CotsHCwxzZa5HwRcq1Os8Hy+HmYUL3oyoxxPGxCpe/VjE2V
ZiSWFoO1nMeGTt26JKlNZ6inudFJ8GbYzMk4bpsZzazKli8A4GwfcqPZjfUnJF62HFmsYFnQCFz1
68oLa2ZYsZ/ORc1fO2WJfh/d4YWOj6fSdU4T1DicvpdBABech2EToEKPiJzPOXDS1KIAEx8daprz
KOsWNHpHpDwPxUtfLnfTpXbQrSBtJOIYq/DD0cTj0oU4OPHphF0B/QZqei+pE8kN+0yi2kvLgXxU
o2goK1bvKvcGcmNsbudBj/emCtjzj5X1FAYpfeLW0B6SLDs1VWG95ri4sG8Mrw5LWsonsLu0Kxne
MY5Wo6w9/+gPWYtxN1pYEyDxQMwz4uK2MrevY/8aurm4YFjsz7rsTllPE2lJkHKYJlKJ5q4QBZ6I
0EoPjqFR6dSxGZFN7MdGA10kW4IzL7EfBVXivhsJDIe5W00A8nqDxLLhl1xuXhcVdCGo8Rs2r9S3
JqACBSPpU5GITdC3P2vbbZ4Y49lXzqtwwkKJVWqxHzQsYTjqMExz1R3StWOBeOQmolPmNkqTyNp0
yntRvfb2fZqrws+KmqV2EAoaGWD+TtVoXXC2fxqD+k5ucdgHYmpfKPyBLbxseTJON6iNGACbHAfD
aOZ+rB+jzCo/FtnS4iH78ZSY8kPvc/aiqe1TNM050tbGu06typbz4vuglcqHEboHjZpuK0AsZ1DH
C66UquNYkmCzcIocey+V3fSQ4FsIhO2HUFJ2js1lG6uScmhsQm6pkKHRGjdQ2JzIgT0BOPeRC0ME
WJIG7b3V4yddjjdskyycJzxgU6w2ioJnDxsPCV29/hGXSBXGOKF255rapVbnssdMryEtfsSwZgUs
Fw9Ua8UPkzMCq+DQdOpyCgWmkNUYtZV1bjYPrFU3rU4mnWI+HHDUgbiFOnVqynYyc9fnDBzE0ByQ
MhTuZDFIx5+16s2kQ/U+rW0mWlPdVVTteaXau2GFuRZGTjGknBq6u5cJf37svIkgYEoPH4XDicmW
v5yOvrJQ4sXTzXaAIFIeljSJz7luvGi9So8ibt19LtiEYQPdxa3RPIyWdSi1vn+aaqA0rlPDBxF+
N1A5aFqD2hczeRgJHfI5qHFrc0Q1gG2/zHanfL2cCg9Py9bSQv2ba67zQx5cII5SCkjUARObzj3W
b8ek6rdksjVWWxWHfRfUp+zUtiySlhoax/W0pXa8AozvBgRpc7LWg0hSs1SnaqjZNQECquz7nvtT
q/e9antKNdUhV9p5yYvyJRvFmz1zeaVV0j6FaBOrJTK8xkOR4Nyckk3D5+JJFdIhTJp2pvMNrwR5
nik+GVjyXqiJbW/FZJ/pPcRJMcp76Xwb8qI6uXxTldGZ58xQP8dc604gffuj5pD3AZ1JUAM22xLG
3YtLacO+ULgk7X56k0tXHZ2yLO+kGMot/Nt6T1ql9gZS5t1yyUyuPKnND73OgQd/F94RTDtLrR2J
wo/3wrbnvWwpu5B1CHd4cZ6m7uD0SfWAsYq9XPm76cz2YaIRaxu+rkaD2zjlp65O5XUOOYmbBZz6
ljUI3RCY3nEycXitwvklLJ6betCJ4DbZwcqLCZNxr10mo0rOEralxyixT2yuqgk0psduWmwpukY/
R0XfuqP6Zho24cPMJnSfYLeKQ+6gScKTHS6yrNXDoOnLTkv37MWAuER+FJnjMf/SW1Jo9VLxg8vh
KKLE2E6F/aVZXwu10ZdhSueHVpW/wuhdxzLQBXwYdjTjhewnuQsNon3CfTE0zCIJn89TcFV6Gfh5
jQNbtxc/7jHDJhqoE218w38PPzmoM+pQXX2HqeRQifxchd1EMgFbYkU/VSoeJ1H/hiuMOyiPvDmW
3yuTpy/Xz3yIUuNgqyHbuaK+RO6i7ZIwuRF5Hm7zDPc/x5C8UZxYD72F2XZcWMaaHfZRxie6muvx
0YE48VoE35e3bgqTu+hmh8aNAkU3ob5RZda16fWrG/XunVJY4ob8Hj1uc77d3Lm0efrN7kgxB2o4
iSnJDkDG8MwHUeDrERGMSrmvxViZj8Cj/ZlBczf0LofRqOawNdkKxdL5AIoXPTgdx0uC2ReDFiGu
hTJ5ZJcYb22C1KNjXvCzid3YljeS6umFVd4IWJdrsu/cY9OGxYEKjY+4W4hhCHoIkqFn/yqRc+HC
XDRSv8S3iCcxke0yNQ6+srC9WxYBzzA5ARjIzoNh+04fgRsoZX1viwX3c7Uc7Yp0H8UUfk53SQZY
ElgFECJe4ZmPoyDejPmzPSzmU2ZjXuRR42zTsXYf4NYISCB94Fey0m5lq50TKjyAB5X1OWpw/xop
nW54gLKzzooSE2KbH2iDuNVWVZ/oj8kOwwS+JYOPnIc4dar8xsCM32hiLpzJJDtjYJ7ELOONYfQZ
9dZAiCTtXkfXtL6LoRGET6L+XuXjjndyeBxtdS7ZbF9U5LzbslhOvO2gbL33aXWShjl+uGpQqJxB
xra5JGEZTxdbV2hKVXcvViXfjqT+AAye4GrFyAImoPGLVmWXKQfVESYdzdpj4Sd9G++C2CqeRyxB
R3PtPAbznlwFZr5DLbrfxrQwpTJsOPZA8mc0zg75mGOhRf4AbfUEbucSVWTqerJVW1IyR9gjp5IO
I2HHuWc20cW0isjPZ5Y4K9a5toN0G4XmcYhzEoSfbqCekyy46HxwhIPk77SitWGIxkeqZ7yFkrVN
O5LRgV2xL4IG/uNwmFmRE96K72DVwi2Z8m9rfNzPLOfmmLgNinJ5TsdK3vtDSvAON4CygQ+AUIr0
hHGddKEM1dWWjr7XAKNsczpns6HdMejCuhm+K3emuMFcDsXwHBLVczi/g7YPL5STfad+IyZvG/7S
stjvUsSuEbLWRg2E7jlkH8HznzvRelquu8e+pefXIMhK319K1L/Y2sb8G5KegiuwVhGnbCMwt6qd
k+LXMszEh96CuDtisuB06S2WGVGM5ngy0X/IUKitiKfXJJl9HSD0Dpqb1sNAYkWBolpILI/Wp5qq
x6HzhqV6r4XZe22evQ4D4vZ8YL+H6N4szEewr2jOJHU+7sMkpZpo6QyPU+RV6MTUIBB/aZjjbARi
oahWH/oQlgp/ASFkWaVJDR/ogrU8rMlD25ZP1jw8Wlp7ndKBeEyuf/6RJgZNBrdUBNTTEYHekRDB
LjK3s7c+E7bWAO2OwpN42/eyu9q4eNkTZt8xI1N4QmUHPC/CdFa2tCfssgFTz8nJ0gezK2/CVe01
sfWHNnRJPa6V7Y5VuZ4o8/TWznWDBpHc6HNPShQG8jwkWmlyJid7lvpk7y2KkYkmpQXzZv0bwRPN
Lw3GB70O6Nb6bkqEd672ixin57ot1TmX1GEnqpFbc+QIBBqGezioacXATHNok6Hbggi0sABO4i7n
cxhq/UPK4A6JU2PP1uGNFCEm2nS24Hq7nWe1JU/CPn5iO/phphnZokDPdpDrAq9s04y5v0m8hluD
vJf7EvfxnTMuSeQEh72iS0yNmkP8hqScHpfR0xKRXshl1b3wIvH4BxBehDP7PTuikzUNntvTodbH
fPwJ56+4M8l9WfKdZMST0WhPEa4ySr0CLKBOH3uiMLFTiu9JJqcrswBhdJ6Ai+KDsbVh3KRIpUuz
5/sb9/SP69uimhZ/Kkg4UvfDKMX8wwEwb72mg+439HmDv2FYwu+twDSA2Txiybo2CZYdUbeAvR6y
nGfY3SdN63ByBhw3CTfR8ktNvGgtHnLbrCes30Y/B5uWRBWY31MciFWoTAIiIVHsKCOL3sfkCS0q
mW32zLVsKYHvqxY5zQqf80B7zzHrdCpN3u3BfsLTiGl5TIqDMh/s0cpvTQtdveg1dku1yZuhzbe4
8rQnqNdOmOHX7LP9oIfVvoFPRczHeYgx0XpomxBKyPSYzmOkOwSRbXutOm/rMyHs84BJ9AZE88jh
Od9mXRPuKD15IezUbxa9J9zYfhoOBkuNk2eTD/FL37LjwdGLyzPG0D5L/R5H7aHJu8iXM79rUIa0
BNjnVOuo2S2sPQ0XVIAU1EvWyjmrh7npnbfYpS7BnhZzvwQwTmwyG981295LEw5Jo39w65EEhQq0
YeXs3vrJgaUO265bkocoOtK+afoOFaUkM3CGlobymjnj3WLSalAyvm5KV/jEFtl8li8ROb9rkeJF
DQu6cWsOdtQJFAcubx6qnAJX0xBpgUZM+7HHJJ4rle5JtHyZrN1wc2Y/prBSx3QubiqAiVaWyj2U
y0028taEzbyj1Fr3amK4AFpaDcvwFF4XtGJvDjx7LrtbXi0A8lz53jXYtWiYeOP0ntIHg/+Cl0kY
6z8hBKLNodz3Jp9ryDk4NpDTA8cXNZdMGeIm10fYYcVYEl264z00j+iq7HkwNstqIdIARxQy5LwH
pnKaaM2DONYgAtNiH5ZYa8xiTznOt0mrtW08x7A+R6WDchyeowGacW08FsNarQhQBRsANrCedoiV
ICaKRttiADnm/YAhiIBwO+Jdt1I4KkzFm4W2ER5c9cs8s5VhU/HKOwEXqgC910T20wxShpJ4NtMu
/t6M5F3S99w4BYsnZvK5THHc5t1nEyTmWbP7bwzg5MptezNRg3VI9tY4FzuDO7CpBudAmKmNqatE
k+jB2JXWtuUaKdYuNC3jcdNhfbzyYJt23G2K9x4PAjeTpzAVX47ELqmFC1SHgCbT2ujZ2sMdRygY
3piPsE8M1m8gee22TdxfOeWQZ86FVJMyLq0l8N3SEmbHyOOJKMa4OxEnobx7WBTExcrA5ASLAMMl
T12XxVWi9sKqlp1gTTf3zg/LKdO9dH5Nln2Yl+q1scSxQqTe5X11jkFGKd4GAwAi8F+8JSpJxfQS
A6CqMTPlU8daoQ4AhfpttpY98l2Fo/7RuNHMDoTXQzfToKZlL+kYCM/RokO8KCqBOVeRAwStFJRn
VrQ/GziYeVa9Lj3AQJEO+wQy0gH/qZ8gBT1F0JVQlfnlxHfp7rOliC+oIGQCVHkxOMpwSZRf5KeK
nZWyp+B98k692ImsLyCPBj5uFz6YI96fqcU91ECJ77U4JTiS/IgAGhFOQXIrBVdCo1gVptT07bSB
fLus4q2Msu6kUxdGmZLJ+rUeGB0gz/OipvfzaQScd6TpnOYofJbtQSoULz121wP0vJnzgIV15hiw
zFpAvtw6rLxa+Cgt0Sai+ZtK2tdalKzurYYzV1IeJsIBm8oWVFHaxwaSAPwixlq3Ia1lmfJkucY1
aKL3Pga/QUkFlnjwGEJXwsM//loAnN6JiQBdpteH1rDfgir73pXVl4AZsdcoYdvaaIkFbyg5jscy
XX6iPjVsL6BkmSFw3lIjjfNstt3Xug94iYuW5SK0pjhkH0pPZOoY3TkZwufKdOdbI1qy413KS8KA
NaEP7Lh7MVLOKV3fBHjLYBUUvuZgazVzfA+mSPwJsQte5vJeCCc/RUP51HIiPIys5hOCUEfu+Kcx
7oarGgiJ1kFIFJu0RGFLeGEmmWLRTumFMexULzlwXvrVeMz21hYXe/uaWohYJZnDMH8dK7oqeek3
RPKDlLYaqoDzVWXrtGX912s/D5gjOxE1W6uX/a5y7HnX5BHMgHbYx3FDVRKR0cHUrHMth6sWu/P2
Dw0QBC73AvDnrRlgegcGdmfpEfhS19JD1SdnlvPLt7rTeZqt3GWNrAAtG82bFjjFNgw0eYirBBKy
DHZyYqGsrLQ55g6l9lxGLmICOiCNXNCvzPEhN6lZTWLghZM1uh6ottzry+J3WZixp7dOizu5++hc
Zt+8tfx5si3CKxRMmU3zuLhk1okWSI4uJNXrwEnhX2rfZv1amG30mUW7KaL+xjKz+mVqaLLq5LvT
VCeNww/795RnPVTJM3eEfmwJTPU8QfdqCh1MqjY7rSU5ZGt0qlH0KSL7oBKuQkYjykPtUjY/28uG
sJnaaWsi3D1mVAL/0ELjGrLpSBnN9omLagtK5mJxrqEoJMSQHI++voQesml3qPsW9AdRgz9f2sp9
WxwxHOzYhnUh0AJ4gSR7SoRJQzEaN8iwFjkNL01puOSUderdAutQnFSPFiC8bKoboHx4KvMxnz1b
8RF0GhJXuj6mAfiyK4tqw2vi+qtIQ3XXhq7eA2kwKWRJ1FFkwOIiF0UVlccfF8N8yPrxaVBoR6zC
QdumptoPrPW4GzkydGKwGIi0RwVi+5hY7inPyZunnVv6NFiHJG47AVU5fMNNEP+eJ8ZqtrqbsMdB
07Crv1dqwkgOMolH9URsVkx+vizssau4IfeVX6Gdx1eYObvJjesLz4DRC7J22nJeSC6x/agMO7kS
/PhtdFO3V1nVA1QgVRREJGSttHqqlp5dewnfs9Bxr2bxbSoMNtCOBkiF2cAan+as8+kRBlC4DkQ0
ktKNVfeSniDOBiJpSaAb8akzqk+eouZZGcaF6AjJVjCffkpBFu528xsBNv2xYe+QKenn0lLnVstg
6KU92o2jqUsUp/2zQ1y8D5oHaO6M1ynbBpgJNFivXwKLtDY6ynbQSFZlhj4SCSJy6ej9dTRSYn08
qMOK3UJYJ3wE/WTvRsm4XsrpvU4deuKBPaWl1fLKjD34seUV3Nop1lhQBUHLUENPmVhXu50Vu/4c
WjeXDjkuNW6TSi8tzyrC7jRpbG25sf0cfRgbnXbjWulfnMY+WYwWzLXiwYjGgbhD80kgZ081efcM
LZtaTIvQZeMa9zjODG42tvtlLPQ9I4nxjjliW0AdwHQxvMnEJFnVCLbkWmJBXhiCXRJMBnY+Fe3b
CKOx1iMomlyZZ0tIiEqR9UGy7Ejo/4eJ6rMpVPyT9O06arPE0LgUiTRtZbjsQwMMEyFnuvq45wYp
v5u580i9YrZlf/TexbU3ZuXOteRDnA+gV4GVq3JleEwLgz3yfDO0Hwy8hN0epRW9hTGIDJLOwqJo
kmM4YPuGUVl1JvV12QO8nte5hUJIcxDc2dFw/UHr0UcFALGkvM8uuaxy4gVSOCM1SOh6Q/TkpBNF
clnHv64fJeexkLIpIKt7KVLO9q6DqNOnJ2JDUO7h1DISKt2ju4kAw/xFxh0YUwTSIUSmNNLVvMoz
eVdkrBbL+Ber4KSzXqyhenUFs4ITdb9kETxbrHN9LRDvZWZDIivJ/UWF43fio+rwlZvMkpuh01/d
VbmdWg0jn/1rimrPzSlErvT3eho/cX6fg64FuqWRnZ0+lfNNrkwR6Mm8EMkHzjPHjbDZ8dyG7bgS
g1Btv9djsEUTg3ZYFhtdR+ecHCZ50oReXIhzNgE+G22JS5rJgX3sobO7C/HQbT5yAagZQ4mstwsf
Ke95D9/nIQ6c7ZiP007K5WWpjHZLrPfK2pogBxzyDS9WWv0S/VtpaFuLJcxAv9eVszA04+QuY0TY
cm2uV8Ss266u+Oz7N2SOeFcX+hOEHnhySbdhnDoJu3pTWCp9enmtDclstuLtvBVk61mXkscx2nts
VjR5ttkr3o+IpRxhrvo57eSjVbOVD9u+3bQzYDRF2xLdbCDPxQ/RypdRj7D0Pi2MFDUJvyrizbmA
UL1FnHc1vBlh/j3IGBQ7/MHbtmO6W0ZAGSP+0fXpstc1TnlLvcTbZeg6eAbryREDpQdzjRQnTy2d
klij4Og1W8FLa/7MEgpU5xSEQcRTPGzFt8Si88mO3H032J9B4fSbBLPytm+MF2LrUL5mujWFqEK/
s1DfmTkx5Oe4u6AFafzK0Hbpha1S3KqhQ6IlUPLeLDzxJmHWmwzICt1+LAqs+aVwjdfEMEhmhmj5
Bj2Wm9Fs5n1sZZ89fcJ+yJW0cQHD7gzTPHGzufuEdPD6E/BzutZHrJ+jdWqum/SKx5g9NAJ01Tme
ylqP5c07lLBgY4cs9iO62y17rnbpFLI4G/sfIO+siNkpSibQTIhLW63AmR72c7xzSQ4yV1bvErfY
doxgBFjTV0UChs1LwX9bgsMe0rvSw9GT2FmGzPmp5eJGNBQrUqo/9L1zTe19OnxUbf4NQ9qbTTHa
hYtGm3+miYU27rTltrHTT8uAzVI1vQ/z4mHJlvCgAK8vLtMArIgam1hY8SuLwvYd6t6FKiUcPdB2
6HEtfHcJX+fcvhW4tbZ1OGmeXsPecyLbsyqWnL1bYr/IJg/oErPt8NLR8iCfFnIYS61O/TxEW1Vw
AgRtGE3OETPGpQzz51ksAICy5RgvxHYqZas9p+sTNe+Kg38T7smPbXFV1ed2qfxBTzvo8aiZo6wA
YwS0567Yw6W19vB/fxPF2cmFJFE5Ii8bXL425YfeNBjLxh5HHFEG78vI6E51jbWH4WdEG6YtuFFL
fLRqQCsWEptVL6sUSJNbEV4yLEIUijCNwMjVz0lkCi+GfbLtizgGCYupD8OA9RZh8xsNkDG6esbP
dV2qzDqEE7JalNiu79ZPliHG19ohpxsy1l5bNNJJhOtxC7R0hqt64qyk2x0XcOj2yKTrF72NjL//
yaQhYwyZtLvCfgioJIF9LW9xxelL1Bjj3A54iDLHJ5J1JgVffXyMM/N5Yg9zt+LEutMc8kOhN9Vu
El1T5C0/03m3/2HyAiHZDYshnqYRU1KzlkhSx8mP5NixZ0ThkQKmT0PiQcB9cdX5CLfjWDKSmWxI
ol0ljEfmtF1l4U/XAuuW1AvZ4/ECGyQhKVLU+Fucwwgfe7PM3S7hWeoZ5eo8dHn9LFUDHtm8SFqP
F6YjOjSH5kIZLH6UXN7NAEpUAVLoYvt9Vp7wTe2kCGdfgkng17L09CNAcC3mxvSw/tjUBe9b+fEH
yksh8aEsCmyBW6rcHwIHAosKiF3BVc/DHubm0v/MRXGVeoiK4CbbOenLA7JQCkrEzHkUcbXXseLh
1+fivkQIu6jmh6alt9PlnCmLPEaryLHGx+Ddyv9g702a21bWLe3/UnPcSLQJDGpCEOwp0uosaYKQ
JRuJvm9/fT3Q/b6oLmpQ8xocx9mxw9sWCWS+zVrPKoszIxNxysp6eAhTF+BqTT5jHNfjHlJbvXMX
8+QN8E9N0a/PqRh4Qc+zWiaUAkDuUyMSvspM96x5gjRI05WwiiZJhCgYfEsHwlYigpyjHN/2pI0r
FG8MbNdYgFGX+wK60NHlrittqW8chxgbz2MyxhsdHjTRfzogZFvUgje9x72dLqC3pIkDyCZ/wm0Y
VK9IgHREslTo8tg4HrVxAgUqbfsDxizjxFMGsWrgTpqqSxoxerGHu8kG5ZaReOG3KyqAMbBxoMky
0bUWka/M2Lx4i3x02rZ6qJiObKFqXWZ+6peYORAWVKAwApTX4qQM9XIEMILyDpNYEXsPDu8wJ72T
BXVosMxDFFRZrroPpv5eFK2OC68HGYivDVMqu+qQvqEzc2/jFCPbc6mf9bk7qVrPyVH33IfUWEge
jmrMACC8IzhNp2aqnsgxD0bXk3i+8WNTSS3UiPFuiMPiNjsG1IhBI8+vHOXZcxXqoPCXhbThqezk
bzebqpPhFNcyqdrnUgj9bMrltzXDguQCd4NeJ2e0CbsYUwnLs0hV/a6nujzXU7OBcOgdJtP7ErYw
X3JvAdgdN3/ilmVhIgDaAxk3JpjgHVqUrZaNyTYeqygoo+J95iYzIbB6TMUXO39j4fyWmmm5E1W+
U8Vcbss+5DKe2PZQ//yTDXNKwKd3klQ4YeP+3kaE/OZyFHvkF+G2LcKHwWrqU17qcmtOKj0KvafH
kmHN/BeWzsJqPp3yV4ob+4hCnRRBhduwGzXx2ETXnOGT7AlxGQa2+qXLgDCeccKSwbs39RNRzuAm
NGADRTcFLLvng0WLlbXRPW5jlFcY7yttgB/jMXemPhxB9NbafnD0O+GG/aWx4m5bTMMVu8crFikL
gyAc/JTDLYv/cfiIzdBmn4rsq7NxVDO2aTZQCBJQkdYMqtxqnnZ59tkk9lcDbOngqYM7wtPUsy2p
0NahshLn6mr5GdFZ8R60VpT85tV1NtlnZvfphzvWeP/5KbDQGE82wIjAaAoTKSnEmzGuwrsm2Ns1
BqdpoevWoeP17UNTUYH045EK4jmyDSi+Y59dmjAH/bQUJS1W1u6TJAo3M8afxzR70+NXjZEneHnt
0RDNn6gJwf4vpsOjjx9pcYdgciwnoIBI8DFayKidmtlHvsKZwRvt4ObwGawPoeqoExMmhTRRRXXp
e0nfXrbWdkJk5puIgIC6Gg82mnlT9fOpiZZ9MxSj35WzfkSSFJMkeLLLfvxV2NVdpKk6sxHTUgwz
MI8e7bxN0drmEcNcF8VfzF5isR7WjdfDz/9zGw4CetTEn9iq6Jarn1mMfSC2jPfmzNija64SaXG+
uF/1nAxPbmU+uXr/lJuVujCeem+XOj81oRv7YVN3BKNkl2gMHzoSPrEEYAiq5HBDQUmrOxX9vTP+
qKpzn8NUtmgOxUpXYBDduqm8kYgiAzXR/UZ5uKsktn5WRtWdCQ1dAoqKbWMR79zJsLvlSnthx25v
VZY3h3GOsCIQBOTF6arPmy6KD9G20EACW1ltSNo100io6B1yf4z5YcijBqloqAWRVgEesuLiahny
LdOBr8Gu+K3IEdh3Gi/XXLif8aq+8Zr6d1QSriD75l84zfW+UVn2YCokTlYRltssNeQpWX8ZvTTb
55HxtKxYqnIFVKnQ3beDhTy9r3b6aGg7zqNgtI3AWwMldLxGJ8sOXxOv7O4kCdHgzksMumzhiUhf
TMYwm3ymT3HXmi4LC97kJKYHqGu10+MuiPvRDQyn+bLt+DAK0C56oT4ccppQ87AvpEx3a2lso9h9
w5UuMESrDTTQl7RKWQFVCM8RMcWIKVmq0NkaKj1DjYf47NAChV65ZbUZsz9YnjrqGX9oyGFaGrkR
oXuclICviGirSvWeWaJkrM6hBzQ6zEyxKQR/+3iY2Ze2Ac+VlnLaWnn0CLdUfeoTizQ2wZmlPeRp
SWCVC9KTfCV0XSiEhGY2B871w9TGbyjel+MIYi+x49+tySw1jXQwMoBvN7MKhzeOHN+tF74DZ9EP
evtEo5U+u1N76U0XaVTX2Edkuyhh2u5TE6G4Jzgpes3uDgtgPxoINdzp1Z9YyCSPlksaWta2xzC1
IDi6QrwtFdzSws1YBo36v1IUBTg6442oaBpqI1GEWCdCBV4s0l1Yc981Ux2UrvFFuABETkDSz9Sv
8S4eE14J0JzoKjj3JW2knc53Vueo8vXFDUAW0Umb03tUlHdRIoq1hYwDs4EBFxtMsEfG6SU7IisG
XW2I8rFUDd8UHxVoIGSHiUZsTU4ggl8PyAIdI3eP9sCeT/Xmtori/sBNy2tb6X41m/qd/TZo70la
LEfT5hLXPKlRkkeblJK/3HjnISF6vZJfmUmIUMuxf2WswDNDqbdxllUglFuvcE8fFmWEJwYKHP4G
800dJ4I1dAZafRizHGT3smrlNUOMuiqjiiq9QPBMnroKj22WwzFS0RcIo2M+qHzXAeOvtdkJ3O6t
zztiW1qXuhXStDHiGJ7rYWY1CeTcmxcWgi2ZTtr0jpCOI4H8EmQ51XFyq98tCQS+2+89oX0YS/cx
VHVLsYaLJYrIGYjNb0sb3ZPHPj7z+YHZca8qltSYf/UK60CcvKo8f4DFr2csUdnzgb1HhsgzX7A8
alTzq9LpTDLHIUHBmX9xMuFbhV3YdJ8glnqCTcKYox1OZ4d4G1gNctIIee1I3eCnBLyN4IIeJYN1
Q3TP9jI2mwjr9Znnsnsekwn2r2XUO704j5bX75Na+7BNFiNmKpuTwGnhkZdltw6NhweIOatWwhDg
iswpz+WQ7Mjr2o4M3YO5JuEqi6eByQLdWmPULCoddNJoyUEYZB+p7fD6jvAahxEQsnO3UN7ls4ag
AL606I4NtbVRnFhsvtoWgdYTETYpFJlNQgWR5luCRx9Y2z43YYbAYvhOM++E5RV9biTw9bjmlREi
f1yofcRxd55CcUsb7Ag5ySOHFm+cvxjABaAA7tjb58Gy1JNvVK5zawCtKZZWgUDQyYgMafq6jcPE
jQYmrBDMY4PHtqaPoFGUORzPcxa/aRLweXEVIayfSAqYSjP5AHW0m6CiIctkeOxFu5SI+g3G/0D2
o3rBAlPP8X2Sw07WeMAysJ8JINBYM9nozWSoDd0JHIQ8ypYcrIHMs9Zt660llnlL92w/VHjEYssl
dcEi3MyNSFAyWjx0iWXtVTibIKJ+0kMKC24B4lmS0vqbh94qp4oHyjMd02E8tVmtHiTCHfYNaJlc
Uyd2L2ITPNf6WY2SH8tEptfRs7vGTGsxiWdz5Jzk2ssPgwVaTa/Hzdj3WtA46oD0s0XQmomTY1qg
HSN0VIAZWscM391O3yiyVszJRgSjlc/mUG0XjXxH2AWdX7JCui59Q9iAx8IlnfU/SIwoNVvyxnpz
ePdi1W9qGcUnV68+wtZrtz+InAy5K2aUMdNORT0F+fAsaCHPEPhY2Dn5J1B35s/V+I7+iYl6VTbb
Gkkwgfb2e4xy6+LVCWmBFhEQRhT9+vmF75+/Vmp/E3bu+e2a5sh5dKySxnkovEuOEy+YskjbJnW1
HDp8/D1Kr4CmAczHUr5zDeymvJxebds+eVRlWMgVrSBMSBGWT5WBFoSw8FvICjFF2PqAJh7ig12a
xHMxIHeXkfVx5KEqG4kuyqL8BuQr3nE3H+ZuWMcMaY6oEwA+NukIZaddUkUYbmAHePfB+1kVM6UI
awYSSJ3hKzpJosam/dRGz14vQCJ7ifZk2H2ztaeh2Y+4G+5y4sHUyxDlv22UB7tNsbStq3pjqYMx
5YBA0veutzbgpFYHg1WKGZhrKS8TKM0LkZ+KaMUEfNrY9ReYbIi9ptgD+gUI3PSlO3a3LIOzOxvO
NROECjLdK7YaaBPBkosBvmb4ZZ++53XT/iIp+UBEKKzOjO1MPnR9QPVzm3+byjniOZOfOtGFG6sy
Dg6F29GZ7PgxL66ZLaZbOrlBOCfhMUshdA5GHl2KVjKGtVc3h5ZJzhCmA164Cu5G4LzDbENDJUyV
8qRJWDEvD92iLafJjJ/cvqj2DuSYnQAqvJ3iytsMVtseCCWYkSaa+yaOdyUm1WM0bPT1BNZj/dkI
S7k3WMUzDVPdzsjUX/Y88Bwj55jpUu2aavnDyckjL9bN6cRIdTC5jBuGUIZ2HBjbotVPjAuCogFL
2vNCU823AU9tVZa1FR+jJx0UOrIRF1d4OrtG+6jjPLv//IK27t1JU0ABMDS20MUxkpv8Y2yPzqHW
UuboCRxyO1a3eGxvyIPmMz07Iyrvy1gqpBBmS/Ul5vycWKiFSul3c2b9miqWzIveHbPB/YLlp52Y
ub52Ek8pDdrNMnMJr3AABqmsbB8n3scYEqyS9X/UGhreh9nvDvcban5eHwPq6NuEvEZZ5vyhZ1gX
RWFtU1uxDLaoa9shu6Stgyjcw5LJohucmYammJJFOfn0kLm1dVpdSQsYyweAbGUA2Ff5IuviC5qE
XWrxVWsTlW/SWPsKgJEv7fg6UzXDjmwgHOjM6vq73YOtxtxyLOR7brQ4A6P+qibxraBHgZAE3ZQV
x84i6KagZMR/JlkwnycnvkEyWpgeEavBGb41U9XttZiRliW11VrY7XGiAcxK/3VK3xvFDCofWmJQ
cQaWqNlNmuqqBWXK3v3TquWaRyv+VfMAmuFZjdE9HNEwwd3bFMPM3VQl0b1vLO1Gqra6TpD0zRFO
j81feJP1sH1sW1W3RBxszflohKVhSTTWz1Xte7f6+JnSIPQi/Cet76gM5sM4IgJrOJM8FcWXofqt
iRaZqueCVLS795CaErIU0Q5eXgTjUGNxUzgSUjKnnMn95YTau5szUl6wmmN/drmtdSAahtPihknn
fmcyzr8y6n42wyY6sZKj9M1sZt5m6D5YJAkzwtqGCvyWYSW7coG5jIiTmSjb+gbm9jbHJ7YrI6u4
RmWLvMmAJ5zrMGebZrrHI2cP6rKZzje7jomTEc2UqqM+qdUeaXa+DIvsWEGS2NepiAKC466tu5L0
NVSvqNDuJLKsqNvuqcqH2tfq8G0JkZzVEcw1vHmrMTQYNBb1RoH/JWxfZRp/N12KalMRLpHQ6iIk
WLuP2Ebe4lzSGppZGucJBjHzkcFAGxCB+UnE5L/BHN96kmF092me8InE5vwUmYh36Na+bLS7cmLC
wiSz2oqUf194w3Vsl2OWDWcdzXV06zQL3qnDyzy6M9KQ5am8odof9+TPEQvXS26CiDKsN+HhV/yI
FQkajFKmzQDvcFNaE0QjPpsZXfYmdsaagpoMsdlLnnTSUjub2ILBs4MsmRAmrQ7AHFKJ37TtrzHZ
Df30GHvNn6x3/ubJ+DuS6BBUjJ6+E9uKiPAN/bl08xsxlEwHXEP34bUR8aM/xBYf+qIv32TE7pMq
+xcmDRmXevlboHOD6/0g2uHiCalz+sSPQ0h0cT0W434M8Ty4MS9MaZJHQ66v7GrMKBSWFrap/foZ
iIEfCww2amKIu8iCyol3fv0x1D8YOCsVt98340AuT5HuYVR6bB7Ch3GJnaDrqJPACcNbnTWJy2Qj
In67RHm/LfORwJOiK48aKXaAOgIZ95oPcJ6p3CS/R/JIN1m1nLQlkwiyQaa3DVFGVvLiWWPBBJut
kKtBoe10GIKJySjbqsXWlDSljYzyI+x0mx16/daQLiuIke0S8KtTmNRk2y5vJbMImJj0dCsrnzOy
dcGRAZP6rKanhCh0D7uUOauBBoBA0yjVKL8on3L494TN9FeoKVaBxxa1kdjqeVNvOENueRp9O1Yb
+pmyv7pSol9xsYE6Od/RYDGI91DdjWp+gj9FsKxjPnVNgUCZW9Aoe7GlkyCXL3Y4Kr3yVrrPeZO9
2jFPmbG+Bb0Tf4869FvY9c8Wo5KJ94cpI9MoEgESzkc1Jt/WHD8jo8X+AkzYh7OKLLa+sZH7k9v8
ZVvguv7MK8XcyZ9b6wlFcH4M65SOscg+8Fo9QuAWh7R9Z/ph+rRcrCFaoHFIEqptLHTIhYnYZaq4
GZNO9o4mDmY0Kd/ESoEcV/8NIAMH9EJDFRXtXWOou8Wei7kXuP7GiJjAuLZ2U2J8qFgxbCXVUTBr
jJcNltoenYjPdzuhq2yCSYhDpxf+HL3N+H19L1znN8PE9krJvYwXuWEBuO9VxHeZouZjtXJhMEiY
hz1v6nimFePi8BlvsaDa2KH14ibJ11QXvGRFfXJH5pu8k7eQXGgtLJ7l+vWVU7Ntp769dc6/EOtH
UE9uHrjoHIlRJ5JYxzKUh/z3VcPQKuQks9JkV5n2dQlZVwqZ7vW2EFsJ7nBqq2drdK4LOZaLl8sP
wgIGGb5rhiMudc3wGXWAtx8bBXLJkWed6Vhu1vJXmZ+GvEwo2rAFkuFxy6oIu5pJSpNeAuDTyTug
McKcUu1Ck8fDFpY4oJTzhWR/ixuClAcUlVqiEO9TFElUW3Ap/by393VTRoEtOwSJkCeKFLcvtnvQ
GqG1bKco/maSxhLnXw9MLkewtOt6F0lI5TwWuAt8yUBkY3Vy16JECSzB01E1eTBH7L14T4od9p1N
Tdm7YeeABKbRCWFx2s00VkjTjfgN+a6CVkyfLyLn1zjL7cB/xU+nah1OkMc4JfzQcYJitWJOQJI1
Fnre8N5DFBa23Tmq2JbMrSsOusMnTW1N+9O1FxA/UOXkacIysjUX7llGhn5vCPuAObHxhUGEeeiQ
dQQGutwW5HjlOFF3k9t21A3aa19z1rN2TPcAwPQdF2F9corHmD3RLm4S9F0ieWH3vYpEsPYAtZ82
tU6ixgRYC5Gj8zh4xQF5D2N8yc1neijDqgQbuvpWtmYxKovu46S++CjENuUA9PGBC2BSUErrkAlq
5aD8WF+aJu//6OVIsjkZJgiJ9WReZfvhwjhP/aojrkiicjn24KVMhpvul7GH3FmaUCGYunY6uSje
2eqV80vw8CLYBhBb9kjOHW2m5qqbrdslNrvvQOX1R+f05p1ydTeXtk0lbKO7wldcORWqbqzpe7ds
99LTnvGFsKGe4ks2GO8ao/H9QFG6Sb1p6+L2mgeC6VrtaXTYEffE4BCiUBcAJyrKHdOFFmq99kn3
AeByh1dn4NGpP10VvoCRMY+mbn72tnef8iEkZojX/edxXp/rOmUVbtnNsOudtb4F7cxuuw3KZp/Q
Sq3NLeNOjGo+Vt/flKDvKga8JJJvIjwAUeH33CYvi9df10kmxZSDtQi4mK8W7lC755dtutQersUW
KSOzJurrjEqST126Pp4CIMz1+DbpLpIuFb6F42gxmYls1IviiX6030R6sUXKGwVez5ffTdqJ2dS7
VnD/WorNnTdNLhqjpdgVKA5ICoJPOr1NCsdFXYV/jbDHcGGybYgq/so1+7dNX9d7HhNvix6imtUc
JFjt5RJSXoxYkuBCQA+wqHp74AiRQQVlxzzWXY2GP0tzVuV4D+H8YLub3eE+Ys+tuYe6CVVx0wNu
d/gtUw4zRtTi+acmYEtLmOXaujYe1wo9NUWbzX8qs3n/ZIcnF9UFHELhR4xvAMFzYWja46RT9npI
wLvCmfYM70vfbNCNLoQmBK6Ag69lfFoRizmIXFgPguGvaiZYZL0VIdOY9z+3cqmAZM8NZAwi2Zel
CPcYThNfL81ncONX9ECUljYRuVS+FUudn9sxygdm3A7FPkNum3yX5qN1CZO0OR5yCj1AHKd5SvBS
IdCJoXoCEucapFQcYg4jvRUfEBEAXbcbrzcx+bEK+fkwzDD8pin9uZe1pJG85FsPMEwQuQaLbUq0
0oWAwbbwmOqAE9NVhjwtja/ZhDxp41X0uvuYiGzb24N2TS3Oo6XF3rvWuhrHh6pnZFScS00i3pyJ
S75XBrsHOvTqAG+29UMn0nY/HblBttSly/Tbzz8hJYIHQKHrgmlxnKndlRWVBTlKXSZ2ptHUvOGd
38/1ieyz1Nd0/szQHp9nSfL6T503p8bes5fqyMgWVaZEkQgU3q0rvpSQOlav+sd0Ke5jGX2juga2
kgPeVkxUYAJx6bCSxhaf4qqu6ISF9dBhgts0I9EuVJjJvLwtjWCZ0JTnkSJyS15Y0QJPrF1c32Qm
AWsvIxDypOpwM7OB4JRHbkbjr1pmnXw81lrV4T1XjJVS7pASIaGQ2i0ts29N53DKhnUaqrNs1nCP
YefEBSRrifaSM87/KfFSIY5dyNFnIvbeOkDHIzNlCdig1zOL/OQWAuxp6vORoKvD4QAjYFuUvmbB
IgegbkcDicN8n2mF3wS3fTBYvKmd9cv1JmA+iEXpV7VtK+geOjqCoolakBXdHkHIt2XX0vdenGh5
ixRlSB5yUM2R94jd9aZgj/R9Ofv4BP3JoM7uzbXsD9mrkpQU1vI1AdmUukwLyGqwXciYNXW7ZlO6
2IrPhryFs45NshupcWE+KR+dNmNE85G342HFUAdE9OC212FVMsxHcbdtAUcgt0LsT1G4E6Vbbolz
ZMHnycfazqy1+Z04GBPvbpdMXJzsmKfpR6STL9VNb2VFLR8BCjRLW+0iDYD+MHU/p6Nr8yB0zT0d
i4mcKlrNxnxvNFex0doM88D0tKEg19zkW4uwPEvegpCi9uf9MjgYmHScc1hILL0oCIiyW18Jm7oR
GOP00iboyi2XIMPugpeN58Tr+ZI7PrfB4DKNY2IPTUYrshkOuXK+2pTKehm7uxjXcZLioc2q+Pvn
hq01PgU271Al7LWuJm7aJ+LvS1bkknOGIiqkPMQiZ8XWk5cP1OkVHy86Qtq9gkMR7hZgX6SABlb4
auC6LFrW1UOJIGa2uM5cngZ/KjlphjZHQC8DjaWWz73L5ycowtDt7ZyY7K4sd7kj1k6zSQEKeFqB
tls3KTKJpLNNu+CyhP6Uxg9l3dBadfm/nDkrgs8KFWcRcqF5OEFcoIlkTm1ya36rPHkOLeuhNijP
GynJdWVztDS8Yin/elisJjDd+Dm2C0wK/RsYikvYs4Ueu/lv4WUPTcVvJGdQ4oWfTglPG30DKSVr
cQWqpQ2sPN9pChANYivAcYyRgxJSkmWVSAUdtgNiLBjM46ibh+VliofsGstrmuefdieYmBesMlHm
Tc9E4sSDTQY3B2EwRupTejyNsQ7OrMZAdbCJoOch+iqWnhYvJTW3wGdWzLxN3mif+y57WiweqyGG
B9V2ifOfLWtKK8kcxl0jcdKHelpecshyG7hHtV+FM65imBM+dwWgkhSsKNYxMx0KZLjY6qZetFuk
H8YNKza3Jh0xL+vv3C4Z7o5k1SvLHg6aGsRDVKuRYe2ra0OVb9hyYYeknRaVOvNW/Wf9IV0+d/SP
apP9a8wzp1+K9Bb5f7KZbH5Ys8ooJIyjS+OunGY5ThUuIJ14B7SqSttmouEfhWz3c8yXMIbuKxoD
YN71/GQ36/53lrtlSYZdLZ/FGiaYuwWfYdvBMRrgTdXmv9qNUkgUnE2x8QdAHy8XNj6mZ0dC0QmI
rfpnDCjeY0iBZfHy/FxSDA74Svu5YOhKZhMR3IuFDKABjybHr9aV4jARV4TwWf5F6HXlde53wEY2
qdkzCiN/kxF2s0XeRxVh0TLFbcSapmzKPZbglyrWdM4Rwwhami4/li75Bk3LM1dV6D51S38iXJiG
Uy/veMQgU4uapSv3UtPn7l7T8v7cm/NREMJCijEnGSqt/US01lWGM6e9waUvpWUFjN3IFU90aHMj
13xGYCCLqZxcvoZRz2g3rMSJ0jxOk4S/Zrh6wLo3fTDoCMNS/CeS9f+hQcl2+ftf/8vnd85MkYer
ib+6/5GxqTu6xcUlgLrCBwVwGv0t/zc+p6/UZ9fxHHw26v/wm/8/SKf1H5agsbVdlxrcEw7Q6P+E
dILvZM6wEmKFpQt8qvyb/x/Saf2HLgx9JU17wpacQ/8d0in/A9MHzE/H0vmtUpr/N5BOQ5r2/wTe
BdLpQgll6G64hgdLVPwv4F0RJkPK/yYyeO2MajTjZeyLhvhCAlOHvnyrV+nlbOvlkZjmZrZvE1Co
nZJDdNaMBt022gue/eTF9og+UKN5nQ2FLlWbfNKhq4d+HE9F27m3MdXLywRus1p3+QkOGVRJ/zzH
a6lcFp3/JOJWvSr+ZGJxITPDHmsz4z5BzTdBHF7S0aRXsCbcsWzQ7fKgOZ+QJ11uBuKcm7timFgT
ERtYGkVkgRZM/CO+EgG9dF9QFjmBWbVkwdtavQfV4oc9/Dm58EXnJIwq4m9L55e0h5DOgro1xCJe
xZsyVh894JI6s35bWZTtsfKobVFcnanGtjEDGhMGfLuSGUNhwvk1SArCPHlx9e5VYSdt4mXatOnR
QA+5gXY4nJFiBQYQJuHVECGq5nnI5r/gVRhv0LgaqnvR2xGvWLYnESvcs9R/wV12rNrMZKQEYA56
pC8HKuQ4QaWvtwxImel8ZuwntywaEazlxtlGfAZFswW/4utmRxozIbwJftDE1I1902yzQv01ZG8E
g0kzYEcmwaMDn6Tda0+sn5/DrHDPaZj7KcDDiwgBx4mgwk9esrbYlM4cIHTfGksLWrnxONDKbBeZ
BgOZqtp1lDj7yJSJb3vWSwnvYtNbmQwMdDnIBljt2DxoEx5caa0GuMKQm9Qxdz1sHPJEsaO1NaOq
MGIypryPpmFsnaafwkBRPbRuwdS035M5udV5hBLjbrY4ii3gdwWIWeqL6Zh0DGmhib+Rb5miIOTy
kmqVn3gs6L0B4UsjhiRg1AZuI3feVFweM+WJ02QoTI9hdiUO2udbnu6iLYptiSD1oIuqwy4jLwOB
3394P57ROR1tUzQvNdynrZ3H5SOhKMhvPHSnSKadHKxzXX20fOKqtitfWnr42Ua/6hg/IXmkxwRT
lDCSP0YJE9EGHyPqzyEKLdSWxJaZiWnsO7NPz12b/2EAo9DdcJuE4TL5GVNWZNtdvo1VRBqVi69a
mtoYkLwynrM5/gXChYc8kuoXk4iBEWoIsjCMlkO+QIXRZtS2QBoUYS/JuG9LHe8vH/VgFK8FExMZ
ssX3koAItypwhxIPzCHDl0xsNQ2gyCIgNe7go83ajFHzr2/GB4ZOF49PaNPgM5VhjCAGFQrEvZHg
w/5QskiLCK3cQtNjlGTUfj+w+NVvsGoPvR4xmBxpTlasQ96uVBxWGc54kGV8KrN4PFs8oJ0bp/wZ
znuGw+Yx5C5ssBsSCwVYhQQIwQ9IoYkI0jvNLZKnmT/fkVhZlrh6G1TPHe71by6dwUaCFPqwjZHm
yRLYJ8KCP4GFchJ6T17xljtMiEyVPINxtLBx4eUUMmzOhjFpm6i7tBwMsmRbktYNxkrts4QyNjkA
CuYxY/KLarf3chQExmlJzVsSjxrRZEDYOk3uKw+hjAbeMcOKQbs1z2vI3+uSJNfCOcZyxcTiZJ/X
AZZGa6CG1WNAhBMgNXlyZH3TLBFdVBazlrcyoBXhPmtD+zp642M+h/kO1GXkyZ5c25PJ324/efYX
Yc/RrdcAIkEK/SMbhK/JiILUmpaD6TAlr9tlq9x1wqPnaCqy6LFsbSw9U/+UiC2DouahkvUJxyzA
Iip4P0p+nLdIu7WFxXzWQDjOrC9tXFe79kvSee8z/QelrHOWNBpZxrSUnpoph/o2e9pohc5+4yYl
PhVwh2XICpycbLihlHMLIfA2/tJkxHU/efRfcXNPhhl2olO7aCSWU+VlX25vPBZF9dEMw7cxpdf6
WtnpVx91YmO0GZMq9SbMU7mYRCQSsbgdvYbdHtY2RFrAG1POrLPLkrAAInzuBp2fPOmEj7C73SY9
X4NpYZ3OEOYipzRINwtf24Exdg+lFfXWkO88EEwWepXeiaCqtuH34Cx/R0wXMC6ZwgnCq/FdAORP
a8j1FaGjMy0zumcqzxFLFlW4zXAKiRiK8ZHN8Xic9OyVveqjyYe/b5lw+Ak9Z6WNfyzCMXEnUMP2
c3/0EtMP00hjthoC6Rczl4LjvpDJawZOvnAR9I/mCj/T9f5V87qDkTKIBSa5cTtvhILAdoD593Ne
Z80pXKWK2jrOq714i+32VxTTQczkX/qGFVdBsXJdl8S+CjdhTTXY9rFq0nPGjJ5WfvpOzXVHx1ID
+qr1qiuS191+it4RPqrkoYNe1lll9tiMTokpWk3nMiPjetaiv0SVn905MbcGW42dAHbXxJZ56pk/
ZSPkxqqL50ME+GsPsaE9ZqbGj0yPvV9QvPisVLaGA7YYeIP9gDV+paGh5izeQgZtz12L7GPgpsfs
wClpIAQddOfu1kV2pnwukagZw7EqCjdAaQKZDrvwiJz9UtUx+sPBdg6hTo62bmfta+vkGBPqloxA
mMoHp1mZx6b4oyDQPk/qb0VkPMqO0nmwJwFRMiPHVndrzHtlSxvjhjtMnemZFaG4FBL27DyO/YGD
yjzLmVVAvHQoKPPmjCH1noaed14i8y8N8a5XzKqTnixvUbK67efZILrK2ydEBqOrXXEnNwhc/Xls
q+8+8ZIT15wfxvW9CG1jR5L1n7x5/2+Undlu3MqapV+lcK6bBxyDJFDVFzkxZ6VmWTeEZEmcxwiO
T98fvWs6F3W6G9gw4G1LtjOTMax/rW9N+lw8Qnxhv84uoo3uZAe5q+wVsfJCrGHAkI/LS5JMMnrQ
IwdqtKbtEgVMM2wd/eY4+S9r6Qtu4jzQ0wY/A7bhnTX63jbK+kdT+Bqg2mla+91MiClHbdTb7oj6
++XsDGMe99Wy+ZEH0EDYGe0b3ntaoHtekwrRx0yjt8QETTCRqEcX8zZYE/1dE1smnhN3JvaAb1p6
UE9USlyTd0c7yUllQRdWxlbTmzPKebsx2xqrDYbOkx/rn6R2u8D2yGUoP2Ipg/+Y6jDBfNMlnWyB
VNS88jjhc7+zxbmVZrlN6Nrq+GPObGDRkQqhHZogXmviVZBkxZoXErSY+5nqJMHz7r7C218W8y6P
0kvhuS8ORtWo/SQzSLRs2jPD+FWk4o1jEgVPkQ4MlCr3Xm1d+zvJDH1Lr+uTBT+JOb+AyoXsvJqt
tl6CGN7NZEZrS5pUywHND94cMwWb4JKv4bZJ++hc4IMDikFEe+awR06WDrDQe2j7tHqoO1Meia8V
uK9GlJzCxnWjZdETVeArJxmeHVO+z7i2jqEdxljH/V9CtwDSGwXJ/CUSHFLyZqoixMeS8egOmraF
v9HtfcAPa7f0vC2AmkfIXOLGBn60fONaDQQG+yi6YiOU57bVuzuCx/12khNTut5mD2g8GXhgVa6j
z+ut9QjtWVtqN1Xln1Ez6bTs5Ocw7gGEgdG/NFqiLpU2f1lZ4yOBEFf0mWMWlisgFwyEMLIKdwNL
40O05E7TzBtfQp4IghOjcTS0/LkZuqe8BiHY4bg3q+mBNoQrVcasjxR7A3KT3x6vNzwp/F5ywt4Q
1fSkzGnLuZ1xNhQiiNVYKxuGq+VJ0zhL1pp9ZiZJ8bThPwNcRbEr4nczqhnqAgZRk/6LZBCgkniS
Kwd6C6dP58X0+scZqBfAspYrJ1Vzox7e9ES/Dqp+Dv0pcB17mQZlLxlmfT3vNkVUqpPXkkcMATWu
nZx9peQY3ftFfo3c6sOnIp1N6dtNVbvtiEquYjEyXoX/ORcQIyDAz+R4zGT4weXKdM/tXvJiPHue
zTiFC1KGOfiYlNTfUUS77k07SBoscHYEwb6f0dI8RvJrYUALqdESrSl90zSZ3F58J4lwrqZx0FBL
sYICCwVxNPrtXNcCHbcVmzjRkXC9CYUemIBsGTcSF8SL712xpbJ8IaLHxjNOMcQc0V/0BHjHsmHS
+MXID8ol0a9NEnGdGKz8TYV0FC3a0aQGvpJS+qQpHqxF8ZRV+JZhgnEjcU4mYOvGeMzd7AkO4iMn
P+pzyJD2zDG0sOZgxEktG4ezI7p3FVIl4S+NaXz+aS9DgzG18lWQjadqPk0fhighiU0xK7F3Yz+M
I+KwziKUzr2AJpjprPKb2vO6czL6DP9dPNhDy0TaKBRQ0oRkwWy7xc5jcT8yPmnuCmSdlQ3IbF3S
lIoe20W3CSQYr47JitNQwlSIk66YiDUp9YRlDm6lGpo7vAmrtJLRsWXLCgpaxJZu2P4O5sKtqXGt
d/Y83Ia0gPsr0WNHXCoRZLmGt9jBsraxSGI/0CFSP7Tm+FlZgKriilGG36MDMucRrzVdsm0Sdlc6
vZ4a06vucj+9SzOeYj6B/bmkf9hqBgc6yTRsbBKWyHUwuuheYu2qI7g9Y4j4qGMCZfhJNF6Wd1Xv
4GwqPi1bdS8dyS34Q4gU0w6VHqtr7zy1gO6Fq70PrvkySpNf4E7B6OoFlfejNuutP+v9Ur/xFoaF
t88oSJBGEQx06b6lkUCdUz4MhBnoRdUquAyB8pz5OI/qGmJWD6BHBCrNk7PlwxqKPHLdfgkJpuXQ
bDfDNctw/BDokvvSHgkUAmLc2Ubbg021SHHg5OvRdNZsm3qzfNTJPINIrMoQL3yt5wezaOXOi7nu
cDlMiMJM45PmFL9g0eYBUb03+nvFuSmLkwksgCyikR2kXrXbXJPpUZOQyGRrChA/w7yrY8YNul5r
nx3AdYjxAq8xzhqivt1T2aa4iYE0wg+cNnnaDseUK64kW7KHe8QNPDTbE+wvbHhIF82ckXOIZ2tl
WJqxHrHiHnydBPKfEtn0V0k1whZQ6TKDca9eZDcHy6MAwEhx1kAeGi9aA9IIPE97ldlAYrQ/pXNd
nUs1DJc0stL1gK1Vo2rvXMku3upO764RWBV2lXo4GY52MRya0ihqBrZaeo+5E7fgRDssKm78kTiR
A420J84Q+vlrK0hbFBzvg8y38q2cBnE2De65qGcfYGxtxoQqvVkY3g7ODPe55c4fhKLRNgS4ze04
WcnJYb1VujOhZCcrWcPujrDN3OkWsTbiqc1ZmfbMVtCoA2mdS6sSMqPMc5LC+SX8Moj4sBBnUBdo
Ck6gMfLdTBXSfouz6kjxSX7weudj0C3c9gacR0f3QhjkmMghPYnI9p+T2NR3dojdzFHcidPB7F67
pYxcgxnwnvcDFatzeTBtiLhtFX8Vi8O9iSQfTqyE0FCKmQGZ89tIG/EOy6LctbMUlPt6Jg+6s02G
ub6TcXFX9skUpFPHFN817EOrc8OPc6SQBvpFIKaifyZAO9UkFjIkDG4t7QozjGRNvKsTFp+h9u0d
CKaZjTUy8DBql2JKjfM4TN6xtaNzOi7SnprGfWLyStq29o1bGaKfSnFKuuIuUjLdFAWH0mQAReHQ
bcX1iUigWQ1beIDFEa2p2M0Nl0yrKvCWgIa8Q4t4yNEX6HgpwGRl6khXvbtRoQ+SS7flpnBCEPHk
OjguWGofYbLbFhMjyNiGAGZUXNISJV6gZFp7maAKwMHl5U6x8LdIMxHki30Y5UNg2+JJxy7w6PJM
m+m27vrpsejw3nWzm5xi797gqX6cJAKf5nOSxCNwPw75Mcxr2kcTVCMZatFGpM1Dq3OtjCnT20tv
eFfmqE6qIymEMujlJz5enSqMlyTDnT99YCCXaIJDoGKX2xn98nOTPakyc64WFBcciA3+YcCmgqh7
GUXp2WQEcKbqfFhxDFkMlOzOJUJC6DUXm4kyhKDmsbNHBvVOdD/ZyxXOfOx1OlU104LPOTG4s9iq
pjm7Cju0N67BTXdsCS0Dz/vWln9R3Z+loT+kbi6CWciOMuDubkoGsiU4nMek5OTWF8CdW0hgtaOr
FflWN0iBR94839u7gxUfIDQakO/q6UB4mwPy0gQCt5Pfm7hkwFI4MhqdtcSMF/rF8DiElblTxrwp
ZQOh12X0OYH3RhAvQVExr4+KxyhNPwh4Qr8Jx08TfwSexVPbjafZSd+7+dCM/m8Qkd2WVNv32MsY
58qYHrRWnUDreoFn7XR6ILdtTkNBgoe+mjzGAsnb3Gk3u6wY/bpYDnGZj2s1AAgqh/spZds1W4oM
lOeanK+7BzcjYCVD1IvUxvhvAYcoWAZ6HF7LXx4379Lx8Dib8jFaWjKgOwBf0j8MLtB8JKNHRaeV
qdXeerZwpfci/LRa7avv6m4rkLFoK8+Dng5B1cLNDe8MJVGMlbHPq1Lt4xhX0/y7lhoYzAgfHQCM
Ohf6PqrUHeDWc4rhnYc92sS9EzBFTTeo/NAB5NcoOPYSNgdrkcdiY5jGLhFEtMKwn9hT2iffmLeO
33/OxC6PxTsk65ub1ntMmcN6IOG44SqkrzLN3OktvAnVslZw0UP1EL9kNM7rwcBcrdNNWHUCEpLw
MKr5N+O1jNoCcwXVejp2L03SLrMQjjo7PKHBMHz8iuvfNbjkA6aDa6Zh5ONoIzJ3PYJ6X1tmRIG4
+wpXYeFqk3e2SodAf/dBFA/rLSDCnWziU2cPBZupoW2JrRsXm3ws/rOvJM3lLa0VpNka5Z07brNk
BBKeqT6+z/D+UIZSr1NuIae4mOx1KjW5kTgMj83yQwqR2My5IZN7DAtuqX0MXMq1K+7ixl/xm9h/
dcDnwvYFBp0oIkopRjzT7dmePfPL7ytr2/a0MLQ+ljxp3RN54HHlaNYhrQxwilZDTcLbRnFpADVs
DA8ibjKB1nId8hR1OpzErL5nuiriwXyGF/7R1RAuwYaFFeQow7b33JOYv0/TJRbTe+g0dwzIybrG
B46AVzocX2YjfexHSCDYgi5jN3xMTR6ko/cmbGiGI8RI+OE1+KvlkIZje7KscDfw4YH1QDMsm4YD
soMs82+nSAk5GoO/Dxfk1TzB8GliVPaU9SNCHB0q7pO9x4eDD29suJ9F3bvcFHOxmbou3LMuHezK
XVh3NTXvVfKTaLAMeuYp7n7Ccae5fDOTbvoRM3XHKt0Qeusl39Cuokd/cp+EmZ09Vb9FdDp5VmPv
dEXLsu9hUQE1X5v3c+Q9aRa39FNjD5+Y2l+LoXprZ0wCClPPKmN9MbfW6KFBU45ks8Jf0Q+lgYcT
Xqu+idboUeFW16J2k4pnr2S6pEgxb+Pa2HgdjC+4Cnf9oJW72evbE61bZMX12lh1njZc9RZFEH+B
v41yQM9OTnbHGjzvMA3tGel9fGp9ZsXgZM3IDq+VUb1ZuWO+MqLDtBzJ35VTgOLNh68oF8kOFOeH
rMsP4RnZ/S8FZmOdNmBF02gQ17bL14MwP3QGyrxwJJST8qmjF7jocJjIGMLUEPPQeL6GM5NV9Zg3
I1bCgcOC1tVfhqqsvZ/p7daAMUM1SNLBnuAqQ2bcX4Mie67a7lXmxfvoQtErR+LtVvmt1RzTlGQW
lJDtxGNVky1FPtuPKonWf76pBaQB0krfXHPCWIRDRvDMzYLrnoxNaSFghpnFLUMzGV/bJiiIZM/A
3Twz8AxarbDpXV2S38O43AKWzCY7M/Ok4hwhxtqK2QnKDi8HhE1MAVZPeUTiwNqSISlpXfXeKW5e
Cr/cFnmHvZok/mxp1zozgBvE0WVqpzNTkfQCh2HLdc0IBsmMxakgS1HjcWokDa9uIlZd7A73PgHU
HJ9jMIaGsUHFfzEHLb13piVkktVXrGDRyRea3DeAWJySrHJCNG4TpjYWSkroW06ge4P3m3/y1G1i
ASkhtB3JCbnDCVvKwGbEsmdS+1uNpCfLZcKVF8irSPdrnzZfln93N1r1vlE0h1X0kO9j3X8QAi9Z
nZvVdZDdc1uV8oi/1gx0RbB8qnWcLG366FfWV24BDJ65VGOA616GOItfcK0C/y4MBhK0G3F+TLww
KLPlyqazrkNt+/FDTGxodDdJKuMrA/U+kFszcEE+Y7tgbV1IL1WpUZRAvHxf2WC7hoIRaGgBa0II
y8E9qCPiFKa4NGqpgwEbPjWPSPnhzZwdYnWI97Ux3tXaHB21oywGa0VwnqRXGs/gWtqA+iaH1h6u
jtm92ROrznQuaIZn80i7+s8cUQ0vKoYFsN7uOq/NbowZXxoLXGPrU9nT18YPgPnp5CS4JeD/HBUj
q0A4rDi9Ks7VuWuhwOq1/pyDOJ1amA1uaL7ULhE0ZPf6QI6E61VTd8cM58CWq+I2w8QPNgQnel+f
tfHgToCfqpSMbNsRnjfmi5TYlkVj7OjJCGgNKi9eXZ7q0v4czanCJj/ktzkjPRxat65Lr0iI1tHu
ffoaxMR4Qdr+RvqOvhVphn5ikPUkpaGvrbr58arxuyxsY2tY8fzY996r4buUf6XzDTdv7DLngWO+
sRq8REvn1NlzOeOraSFvEhpfG6zyG0c5H5HFTWQkkzOKkpMSaZKmw85dWeonggO81mHgB0WuO5tk
CVJP3ASR1UB9+thUmNtA2ysfROlGgcN0ZDWvG2sx7bGtBXTfMUDqynXfWHJTK+aImsnNuEKjL+b2
OxM9pr/008uYiQsQMDKClUttD+S6mhb4cAErTEV3Rg+hLBDWISGkdpcZTrPvMHCFkE/mqFgOyOaX
anqup2MEndMhNjvQ8ANYjJFS63jlzuENX5m1GzLe6r9tCq/9xEu28wBqFbLqQXMvpU1gAZ+yAQ1M
7pV1hwvT3+vNJB9mrbSDXHXzKaFAOv/Oee4frfTViWwHQ7d3TKC/BmZVAZgKrT2RRGDKUybp/xoP
c9XXRK7S1zaPp42Glo2dip5ozQSfKkOCUBaj6USLKIDyrSEodASryST9Uqg23BcGQLuZdFM/k8t3
FklS6PoJ8YHRGOR9zLL9xsFpvVFckqEm+Z8g+v2dgQzVWHj3WqHDk1LEbIBdh6uQh9avSz0Q2fwz
L96GMDW57EYmqxWH55EqImRdpW2Fv2p02361CufISe533RPhNzTkKuy+rxRKjeeBcdNgLKbXOB6e
c6+/bPWisR6lYfpHjA3kmqrplEw2pz2ltzCDGvc5zZ2vvJartEuYgOiPUcT4qZh1HHfZu6bql3JO
7W3XLe2fDaKRb9G1BJeoKpn0QQozs9I8qTF/TqXKgxnpG0/BzoMFTZu20a/xf31U5BkEqW8bpzU9
RIHv0TMz5EV/qXO1GabmswOKkYXcTwD7lhsVhSAHMmzTWJzXGg5ighfp0avaAk9i++hMDscGw/dI
rflvGLNcDNHF8/LZpzSgSDb2gGvD+7RKJnkpNYcrEU2PtW59+kW2tcwO82Gc9ptRqftqlO46s3st
aML8N1mzdEv9xcpMwhebMtv7KAWFUfEQOBFvivQVJy1EwVq/+/OY5Rz7+UvLQ1zr08Z2Oc/7+Uh8
EtR1Fln2BQfosB+ADh2ofaWs68V0OaDIegbFnqEF9tgok+Zk/3Xr4U+Xrv0wtP20ybqJbHj9U8zI
bOMQg+O0gJBqRNwdYBJ8HAY632uS9OPsc1pK8hIQIsG6PvQuWfXGbN4MyDd8TxTJbEdNsWhMDGxS
PcCQJzhMDvtmllQm9TAIHRcfO2nQsOfAoVV01mQ005g6snnssZQorKq7bMLzYEXhUYvsD8sA3Wku
FFemQeYCfXf3kTDinVayPFuYu7cVMv4JM2h20eQI865P+1e3NoKKhEecAJLlQEPGuOHKMNWW8QaB
7SaJvG6LJJugC2jyURbmjn/2ZwjG6wJsU7+zx5HNwiKIhdfDVP41X2i2gEGiIHfLxwpc6dHPUnuT
mwnDyN6d7zjpXilp8wOYn8mp5kTvL9TceOHn0pJzFAtRty7SjWxTdVPYm5osiQ6ohm98ORsKLcTb
SPDxHxaoM10OG9t2w2PrNh0xLQT6henbLXRf8M/cUOH9mgv5988PJL26teeh4U0LIZjJnfJZsijm
9c6tV1drnLDMtQdOSfUkAotlwDbM+X4K9Wc9k8RZFh5xs5CJXe4aDRn2kwRa3DthcoyzXt4jPAaq
t4mAgowMmhnaMXr1sBpzcs8LCZlgpSXxXisJeZTkO2dsVvlGQRvKcFKCU6a8Y744EYRlTiHdxlio
y6FufXtQBC8Tz4k7sbQbGLTrCj5mrhzwxMxjxcJxrgA6JwvZOV8Yz77sxgCpe9yQmj0admtsy9nW
b3bVUZihc4xLxpTu4yL5rjT/pUdJPTsANAgamlXQ0WdM0sM7Sno+D9AL7jELExq3FGdbp5m2Dexs
dpSh2Lt9QU8LGzwwRetu7uNA0aTD/yHV1jeue+gX4Ql4SLMjZwkV25U/uBHMTYJYQhLV8zZyoWjb
HHC2+ULWrhbGdkbMaWuB3U4X/jYOejQxkNzpwua2Fko35uTqOFfkO8B5DynVBaqjLTfvu+ROS7p+
z5v9muoSS93yQxK1h0YR36dHcS2U26OFLi0ePdscCPHMd+U+x8W0iwccArF5KRbeeHiIWujjsQuH
fMaPJZZsnElbDkAJxI8szd45zC6gDkjm3uKDSblHQJAQ7D3wzlvGtGIhoNsLCx2BODuGCx/dAZQu
FTwsrFQR7qcnlfCYjNg6ojD6BPwDcfgZxwm9UnYKrLCY3b3mt/02bet7EM7uHT1i9q1buO0SgHsL
yB3dE4bCwnbvouYb6mvBUAvue7YQ4FlD6kvH9nPXgof/0xctFmI8ZnDY8QtFXiw8+QiwfLwQ5jUf
1ny4UOfNhT/vLiT6emHS18DpHQtKfbXg6hdu/bgQ7JNiulFilOybBkDmkCl8A02rccq3J6KxHYVq
JhzqOX+ADJut5ULKb0DmVwJ2vtVxxJQGKloxR+gms8EMG9h+PkHdjxb+vmZC4s8XJn+/0Pm9hdNv
V5sU7wncOokpC5I/t1KGUwvdX4H5h9SIG8ri3SuWDgBkx3wHmC26uUCt+gSAwmzFDxqT+UOUFCuZ
a/Me0NMDxKfimMj5bVoaByarSwOTEgKU85L4EL0E5tJQYCJgq6WzYF7aC1qwg5t6BnVHP0tL9mae
rmUbPuB1VKeWMGuDe4sbJslRSiUsAFFP5Ot+nHsVzuEtjZ0bTJXljtO2T3Y3/C6T/jAj/QlqFyKH
/gUW0WjXUcmgcShXVDRY+Jz2cUpVzNLe4FHjwDvMPSzGtmQR+SSmzhxSC1+5x13I7LjHEDEYA3+z
Azc4kdBzDg3DyGnpjhBLi0Rntxfy5/EdQcpLujRNDHzqtvLBTsRuiWlKCinCpZmCVxjgMHjYrLEF
RuzWOxDGzxXcaNV/Dn6B1sn+OdPNAQ86wArRgz4nUEqO+FKC8OFwiIOvdeazrkfsSFS4LoMe2jSa
yNj4Q2nufYm9VPPZDMKsI9A4X9ISZqTJbfqOgqNkAnkl4+RYGO6bPenuJqno3KEL98f0OTloIdZM
zYxuRKCSs/CXpC3W23mVl/PiLbIfKAkNgFrF+xpKTd+Tyenc4kXL4AXOCXEFg6YRksI0BROdoIPE
oYyEAJ+xGZz0acrBzucTsr4M6dH1xw9/6TJpKTXJmWL1lJiZhC5FjZuhoCKKpCmUtr6nCSWdtIDK
ulOCY4vH61RFZH0balSMrnrxW5u70petkmzX+Nb7aLW7kQvMlhXY3fERj3VrV9g97lAP3lTrWKxB
S39Lhxlz6XPpeINpHqPjpVraXkDgM4KfjhTptKeWQhhraYbBX/CtL10xEaUxztIewxgfflxIowwW
SNArLjlDLTV+nBmKxewAZChGb+Po4NW3nc1LD/KJ3EpnzUdvujYGNEphJd3SoYDcwKGqhm9aZKTP
TIlXhF6iptr7cAgxZi7NON0zzYjWyac0p6oK2sU9kDTVA4czeM1TUlyYYXIypuZd1MSlo9g7p2lo
wn1GU9YTZ5/nPlKJ3/TrvFle+AFPmiM5UjKbyLloMz2cXZdJh2qYNOBSbtJ+NQMX3Bi9u4t68WAl
7/SY26du4JSfLy1uQzds89CZOLQbIdhTPLp+m+GP8N1bLqz4o63SDzfDT2Mp57VL2w8jC3e6G1F4
MLXhYzeDKqvd6iVCOyhFCmGz7eG467+txWlpJE7zywv/sBc415RvLSFOcqs13q/c33vcATbC8cd9
3HuMxC1FbQpv8MaI81PWp2Mgnd5BbkdIQcS3VuiX9tZu8UmCN0dtjwQdWExs7mPKtrbYz8zNn5+a
oZjurYZIDHuQhkuN+YpXVjVXLu8ROmjcef2XQPozTWYWjmU+jLpz0jxGy/akHl3wEtukPSU1MCyj
9h+GrCCz2A4FkbUk31o6ftha50SDgO40VfZhcckArWRpTv8DK3HFNsr9fw7gKtyfHDI9+yoNw21Y
52dT78s9RnmgiwBo6olDdV1do5n22gh9cN3V4ugYGpRQxcSFWrGti0UBYYPtpXCe+xnzGPykVpM/
SdXi5qgvpmUdhsQwn0IEuyNGaRb7sayfu0jDD9Z4J0fxyE4qLe4A6IB8nOst5H9vT++AdggtLEae
ENvBxVHleLq3g3pDByveV8oThyejcLN1NJXmYSqJJTIe5Y2h5esUG7WCUQbrzwrRfikqgT+Pth6o
Asy8bp/+/ICnsgzipn9MQOLAxPcuXHnBx+eLWrSEov6EL/6/sioXotKVrH7Uvy5f9ruqpzZhT/gT
4fivnz1VBf/909/yP36jf/i+8n//+Sb/Hg75h59sS5UoYH7f7fTwLSkH/O8xkv/XX/yX7z/f5f8W
VtEJVJn+P82qPLVJ3bUf/xBT+c8v+yul4pt/tyyT07PuWb5nWy4pkb9SKr7xd8PRfZOcCL/uGh75
kP9KqTiO4FEVfIknLJNfklWn4n/7m2n+HX+YbnsszOzHOqmS/3gNblU+4e3l5fsrWvPvP/+Xsitu
kGKU/Le/AbD+x5AKyWtL2BbfUAjTEb5u8Ou/Px4YefLbjf8VZZ3RkqLp9qTTHim2fetzHMGp9Z6w
r67aWn+adHuF6etCzjLCRzjR4gTBDzK/tuEye2rq+Ij1ALv3KvW8t3QiZtpL+zIYBu4uNbSoJxjC
qDFBSNRPWWPhROvYokOMA5bxxeV6VTb3WWw9qVFwY0kN/1QMH9GDby5ESaDmp0rS1IO0NXoLWqlY
C7/a4uOg/S25y80RKxdTeCKi3Sph5qAXu8QcMfx56jnpAD+O4Qd5uF+1ox0kRGWO4dN96j7rsFPX
+uS+TJNz8mW1s7TyQYqB+QtU654eLbzF9a4y3/XI+sS1sJ0z7cuOrKuVtyYKhcMqINxXf1AYzyij
3sRE5zrnyxH9uM8KNnxuZ6GyiMtU5DJFqS2bdf+eyHyvzdBKHAzvbTVMAXihBi5BIaJbZLwPs80W
jGi6MntsW+lIS1BosMYrcbQ9tD6aC2OwivuEAffKbaB2ujoKNGnZfdJkG0MPA5bkeVVAAAFQonHP
621y6Hj/Sz/pDmlj1vctonuONRZv9q7oYabI3qj2LhgWfziForrkUYbQEc9MlV36ZPte4UQIs1uK
64g/I+/w/U2bxuvhu2hOS9MDsQPHTw5DhS4k3Ogeq1eBgYuBoGCuvY1MLOPT2CE2ZcTLLeAWQlgH
nTpAijaixRS88WGP09EM7oKSLULZ3NV8MVyA019n5zn2Uv0saKy5cD4fGIpB+MDwHe987pUcj9kq
oojtjAZdeAvaIQFKtbaFra+XtksuL/6K1Fq+Tmr3uwTlV5OD2imTzDnnVx+qCDIOVwRFagaMsczr
HCVz+mRNtnF+qKWk9pa48zEcilMrGpPxZn4nVdHu6jqms50xVj0ZmMkFR84qBt9Q9mQIo9Z8yBVE
Ip8UQIFoAvPn1UecZjc1/ZxAqsfRhzJWIiNZnK/t5sVU2ns1x5DjDAmAosC/RlMO725B6hXPnzJJ
kaUtUt3oHumig7ZP4HhlKLYPjthHF5t9xXUsNTAeR7W7nEEZv4buDhYqzYFC++3VcbEecBXxUca/
Q8ksGVNgl6bjkfEQEHsy8mgIpjPWJi+zKDrCCaec5DlBGB0cQqDUgGZLB4tXjvpa15sHzgxoi4vg
jTYS84bGr64qHm0k6F7T+B8ZPb5J6d2E350KqZ/tJuu2BZHuNQRbag40UDB9/uOkXYp3s6fjgV7N
yn83loJO4LRrZBP0o4igMWzjuO+JLef9ufdcFG0uKIFE/eUvHn72hU4bvcA82NILSD+KuSJVBelf
1Zzj4n3i5k+JEE+2TxyPlp+Di5Dlauiddm8fptZwV3wrMgoty51fJx+mwMVhzN9Og02OsAaCV8vq
QHZgULGHzcH/qYinz7iptiKU5hISjjivRmlQhPW3O4UATvP5qRnGhJF4GuSpAtilT1fhwstDvAcY
2sJRH0p17Aa6rEcM+7MDGJ4raIhKxpGbQ3bHLSlP4xcy5T0AlPY1lEy/ZMlCSnj2npj9pOnuSTbT
yaITlK+2NhmrN7cx3qr0jXX804j8bKcokeJKPnxr6tER3kM/+U/zmN5Ki8Fm4p0miyJRI0z3eAEF
Zjuc1mFFu1XruNohD8GqiyRoI3it4egZASOu9JCLOHAkyzA8aS8YgAjeMRWCmUjx1PMUg1+YalH8
Bp4B5VvBdlt6pShef2gpO6UVTKpdJHLoVWJpZtZ4/XVtpNxBu2tdbli8NWxAXLEiH1OMXSb3SqMr
VC+HfpctdGzPlo+VHQ2HNrd2lqzw9pYUZXg4zZFMScYpj09qpAc0VmdBMssRpFnMRu/LoEmuTVgn
F/zPxp7uw0tUE3uDe95tWyJVqIvdunJCYoLGL7btZFf7Wb/W8LcwBTHpFXLky2iEzxGI6QCNjbQc
M7zdpARU2pTMu/IO5Ti9KFs8521GTbU/UgWUP4GWGa+mJZ4ymIHrShtOzjzD/tCiX9SWqkBgODy3
E2M2ZQDViOxTHcKs6QiRbhe7MkRR8Mx4VZvI2ms2nSyibeJtjCLBAZg5VRJTDuhJ5kVNy2G7r44o
mN9eQZ6GD8V1WIgHFYyqNS+Q31jMsVvYfBT64BgaJnAao+tvKIN3gCw01OklT7AJfikpjmIOp6PK
Caozw6ojhkkKTALawLyCtmLvEqN6J3Nxj60e+Y2R8aqIoatEYbrzXbXMHSrxTA+O1PaoY68xI+Vr
DVN8RYVAHMw1YBejSu8Y27KrTzOJmehzKIwvpmjRSnO5vXYEC5cFUffJi0qYMBnTu3WKi6wKIWZo
Jen+AVxZN8GRoc5nM6suCHuuLoluD1u4jxSbZXV6KPICSyC5mE191Wi2Lsygcyxa1KR9m7pRbvyq
FxvLsB+7qHPZ4OtVm9o5808nXOWk19Z6PGzaWFobt+A3GRnVtKlfHNxE3ey559qsecY6rYe97jhY
9RyscxwiaOEDBJI4WJcqtJK4eAw9Rs9d2ZVMcKiryNziNvKiHPPxDNMqCWi8bzBnI2hCMy+2Zh1/
1QwL17TW45yk9lXo4yXmRhrWeBtrOd58L9MClA9eM7DHJyb727zizlwtUodohgctTo2dy/xkW9NU
FMAD38Zh99MV6Suetwi0D9NC4ZG9gf0yXH15Xcz5pyydnf/D3HksSY6k1/pVrnGPMYcDDrG4mwiE
yozUIrJyA6tKAa2VA09/PzSHZjM1zR6j3Q0XpHE43RVZGYCL85/znX2JmSiABGYEbkWSNQcpwXli
Bt9XIeX2ECkZs26151Ig7ubZvuaMMrjNaVDLHSfWHG3OpARhkF+QAyPOITCw8SaeiIxuM4++4dng
goNoTACDNXKW5RuntPYWKZ1tlSayAsgTFc8cb/zSnVCW4ycG5fV2WQR2ntnzAx2npzHNEemMudu7
FeJ91Dk8ImI4G/6PJizlfi5Tuh0Ej0mzQuG1OT/zDOzHks7zCZhFNyMAO3X5VU4h40Da3Qp8vFt5
k9hRvG866+KXVLKJKNoump9iYZqi+4bTs42euGAyNNLhLjc47eBOfJBeaQZR41DdrJ2f2eoUqPXW
Wzi74WY/xNSLBzU3wlqpxyFbhiNhJfiCimeW4yf1yv0jWgdl7GIH4ImWVKqak8jnumjPP1MbOYb+
8xePkqZgMLH9efXwArjw7M2YtMyuak92N1GqWS+vJMdFN/SbJuUw4AvOqghoCi0tmJfqCX7Gvsl/
jC4njrJLL2Ti5mPmgmOiQA5wDlzxJM/dQ6UYMo3KP/VGQ7TI6IsD77Ts9raDwa4TvPn1pvaMH0bR
wHZk/B2UhHsCq5TBkqivJa1m5k1Qpim+/ixa50MlA1aQNqM7ZSKT7RbWs7aiq96yLugZE1IGeCvZ
PkUkfXC8FlQArD7xV0EKjmUgea5UeSWBo6IP2z9bu/5qN07P/GXE+HMAmXxcMNp5JZuZx64ZscvJ
Tl0UVfSy0PE1cTsQIT5MD4a/3L95xTQAkq2XRySyKgi8NRnAFKUq5ABgZ1Z77n3y7CgqDSLzudLl
lWHU1I87fg2t9j5vjz3SHCwZ71t15JimgSlKOX7RVHgiLvFEgI2yQuhyau6MDY5kA0InuR/iicu1
iG25xfl364M/5Eblf2m3oW6Kd3ujjPSR2BLs8QWnJ6fEJj/2k8J34ffL3qH5B/DBDrfNtBuMmpjk
2o9klo+E8Isg5U0DO0Sxva8m6P28EUjXyO/AphPZnxq//sR180tMknDjpJ7oYv4VunQxWBiSYs+7
eNgaWHmsG0NAdKrwq3hjz+EFGyIE1qsi1p8pl6ElvKXPgSHjAJ+rluPWB4M0xwch/ZehvlK+sQYi
sHaNkaTmkYbuNPKuoNT/yIoInujYTbulgI+jjOHJrBNMUJFxYBV+MJT5SjkJrVpd+DXLnVkyV18G
3Mkawd5Eza98AGpdz3Aa3eQrsuQD5L9bcw3Kz2wHdEdRGSvz9MYbMN21C0UeqimHLU2WI6tz86gy
iswpgWbUnfNuube+Wb6kVf5BJxsnHXJ9rX1Lzx5MorL8kUry5JBw74aJaDPt3Ytj0FJfXFeIUag/
x8lWnyZIVSqd8UKuqMtx8D7/5+rN/48u809yz+Gruv1ZfHW/Szz/C8UbC8EFoeW/p4xcvrr+/2y+
yuhn/o/qzd//vb9LN+JvXD19x5a+bdP3vmon/yndeOpvMD2kh2ji4rxdNZ3/Um7cv0lLuHipXUW2
0bX4d/5LuTH/pmyBnwiYrIfv0Jb/E+XGhGFS/6fAc/r8v/+BZw17HEl831LSdF3H+Y0u4tp4W3LP
8VhW0h9Jkd+4tnjWjjr6af1udCFpJQ4xFOkYvr2i056q5u8cm/9WPVLiX38G24Q+7bqesH3+dv8s
HqVSh0hLvnto8fTuuft/uy7lzmgUO0BVDLs+xik0Nh0RP+04zr57dd0wJzgycndP0wThB9V0PW5S
N7HrF9BySTSBG44XtdWkWjewX074qpFETfcOhNm3qmpmnwt5T4spbNvPRxT6OKjTo8KtHCwO/7Xd
FvRH+exyCUTZZcXKMr+0QtLzstQ7eqf4mNWDwuUNTAB9tLOZ3ts9xSuh7vmJTny1STDZxq9/eMb+
RG5b6TK/f2m2RPK1hUILV+76pf6D2uZ3XWKnM+gicLTPC7UhbJJBJo7Ybf1NVdrH2ZhH+he56+bc
DwwvqnfxxM8vVXmufex+wmddr+lBEMn7v/nhVqnvtyfKtkwlhUCPtKT67YfLvMYJdTpg7hcEtMgb
7DxwNJ6MP8zJe+Yuhj6wLAgRTUe5OT+iERnPf/0z+H/yI/ALUp5r+a5v+c4//35cngzsial3sCoF
+Gu6aLrxKCsUFxv/4ZRwnU0E+Z8hK7Z//cl/8s0oS/DXtgn2cXn77XVqZWsKnXr+AQLn1hXFSt7S
F+3R3TLlMPx4QDd//Yn/ggfyPZ/VACgKXjE04N9eHsbRBNBU6B5UzE2iyWboHDkeiCL5+OsP+pNf
qm/aSMw+fzcmD799ECokv+n1LXW9/KO0sQka6XfP08fIEqRAeZ/U5smWd3/9qeafLA6+6azrpmUr
ocRvH6sHu6rcznYPRuF+mC5V5XN+Fc31i28qmO3eDVEjRA8A8zp1jn/94S7L7O/Psi9Nz7Js1kjb
WrX1f3zREmysyCmRiwPYveUto3yktkBiShQQJN7wCgg84dPAzUGljjoR1IHUiBniLLoXgGjMwTJv
H0n7KTWIEMSZvowmLettV8nDH/88XqRiC9gMiS3DTWvIjW0MDZAgWrx8+2SaXXNIaYZkxkhLGiIR
YskUDIad75sxUVt34Z6cqOmyGGTpasf+5RbcO20TXaYnJOKYFN3NHMCkE1bXlOCdExyTx8inS6nQ
xsACYVqnEGlLYR89CIEtQOriV5Vb3Lwwk1C7tNxrU0si4RIe+YLRca6LPUMnMAcWol6asFhWUKAx
SEUbx+KVjrlzziFmh47s5M5R5hu9XAPRW+1uuDDm/+Z7sv5kzfEZc7CZMtL419duKgm6qTkBaORk
30ZpQJxtANdF6rrQzH/leO8Mzg9vzt5tkX+PaP1a6yOm0quZThWQRueqqu8lDYLsMOa+byomC9Fr
4n/JKPlu7G1rMsbIUreDRw0Y3oZ1u4z806TbbvFYkBd2y/u/fvj+9Mn32d9t33QFBt3fHr42ne1S
hbl/INJ9ZaYQ4Ed4Ag7FQSREb1e5cQ5Z7m2TWgeg3n/96esf/s+rOBc0Dh4sSJ5y/uXJj+sY513q
ewe7ap7dyr03/Iwco/PcVsU7wOybmFDJv1k8WUesP/lYyexL4kcGCGD9tnJTIGEZrux44QBA7boC
HxFtWfwgqG1N8c5M4UImfS3SWpN2KUQTugESGnenHdSmW7D4JNHj9FDNOZfAIbrBJsHzfhZwI3A8
cM1JI7Zmx4NBhKuis9CokfKQzl18QnrUBwSoGJ8zM4DJUbeG15MMdGI+sbSuoqyEUsKEfqwHkt+w
S+oBzkMfQcIXACuHZgJYCViFrOAPvMJYfnF/hLXxbDnqGS3ugK/2G8wArRRx7CO8j49KU/eHh3xb
F/qyNCWdcN2j0/sfydgfulx8pMaR/NReEWkZBlYIF9dWpnhQ/ZjuE8wdwsJbUOU07baH3K/eFm4G
Q01Kzy64EtctlZuOOq+nHpPLhdmGXKUn5miUTJx7l1IQ12PToHeUDl39C18N9bBefS4lDfPRhHeG
U85DMzmX9STzB9CzbfP3IrLZw33Ax3V0kZMeiS4Ut3nNxCy0flYd/w+T4GxFJBreyGM7ZUdPjSe9
CNC4+mv0LAeTF5bgP+AlSYuzeXxLcSdlBgr04ABlmgj6acpiCUMX74ic6X4l8o9iY5hhAJZ0R6zg
UoxgAqKBcx/ktIbU0bYr82/g+nuTGiGCck95f+xHvk+VFx+0IT35DuKQueCDmvWjU/FpbciHUBZC
PIY7sEU+YVA8WsSJJ+mibc759zKWZObGA6EWruvUB/tckp1EnwfVmkA5uYSiXx1C2sZQvKi91Kwn
0gmmbACbgpQ1txhXBg6/WJ2NtyyN4OSwgDQZn2+3PEpF2B+kaDmpRVQpNQ1zMY6kWy/tf1HPtWdh
JhQVgorB2Ecn4LPu+gd4AWmQmxi2axvKRMIf2ELp5jjwbNmr1QN9G4Zf9sGc4LXAn7dB07jXveQ7
EHriAeTfgIrCdzx/GkhWdQeeF3FTG8vKhEaQwxbSExmgl7NE7fIanxZYJgfLVO17L1LbXLZVMDH6
IosMNUqB0Ai9li8KwXtD7QpzTaw4Pf8x0MNwg7dz9LqVRE/dQm/thLK/GNv4G1OxbySC91eOxnU1
dAmogPRHxr7Fu1dER7OMj5g4EnSMTdrjk2gqYAq5jtiw+uhlfWJMj/JRSrs3ieteqgl8WD1ABw4H
2KI5hbKuIfxdPbvjToVNkNSOdRRc3Fbr6wUAZBZMLqn+KKs5HyfbbjT2WWsmu1wCFGGcxJRFog5H
c/RpWEwjfU4tWyvx6USs8VSmOpA5QkvsxO4+WXdUVnAmRhjTp4JjOA11uMe97Glq7F9dvLqow3De
KD3uzYHUH+iXtf6I64jyiEHUzBi5uojcfGhT3iaq14kw4GoHo5FSgscDzFEzBns88corXqS6vnd6
TvnEjfk0ErUpZrOj6dpgeZiK0YGVHKNV803NrU3fpxh0tvcLnv3aqF8TgsUAV/l8v27umbusudL0
u+BBjsvpksnkg1KQ+yLnV5SJ4n7scEJHIgvWK9pUtvSio9e0p8ip50Ne4jEe4+XkmhZTbaaxAdIy
BnLmoU3fT0E89cdKGJcio8YRN3i748egjocRSM1la91bC2NkASq5yeRFfe3wQjphc60L841oHTH4
xfhV13wzTJ9Z/0jmtIwc+Bemy6AYQKwyojnX2V73EF3Q+a7qqej3TWvekCSPNpPZvuqS2SrVfFwU
5ouleRWJsxD8wvQ1DtaBG1TE8lZB1OYlYViKH6ce+b7teq1wrL79dlBbeDfM+EYHbo9DTrGaGWL7
XY6tij0ldKEd2nP5zjB/IxRqnLRxxsFRuuWBeSwKsr/VEjQdjtXS67gNpfLZiLqHsua4Nq2rVMf/
inx+IYmXfjh24e8mv+NgM54UqhFsNUZyGsClpMXzj4eEjYmAAnzCuhPHsLYPg5jvxsQ5yLVUux7J
TMoqfeCahDYYzfgeweuoDGIBbWCGWZxtHzi/f5ILgK6iundCNlsarxIOP8TIGh0IS9ySQT/JrL1z
oIRR0rqlIOLRGSZ/l2UUN4nFffXr4mHE6kiBwZ3AyHHDdAvJsDHbUzWuBHUyybtFz08G5RCBiWVt
nQp0W6hAU6A1IeUKosUIaT/L9aPtlz9nK/5RkuA5JtYaNiB/asjC2lBq+LP0eYCYErD+h/g6gQZZ
Y00lkFncc6S4wcT6QYOugdJt3hAQvNDj1AWRM55KC+9tJoO0Y8ucZPPTjJanwgBqoME47KLoDNsd
pc5merK2rTQ2e4mYCTLSiwVPjseSb3M/9exCGsOF4H0Pq/6mr6JAZ+J9QEHe/bHFjmttdNMsfIEN
4U+6znG2U99DQoQVRDAFhn1WYtoTRsqab9vnsozvMj+H3SYpGMWncJTriu4aodqOJo9YP4OyGyyc
nC1LBOA5c78Y4znD7jlhVQPv7vjkkXLylLfVatxoXPsIxmXc6dbblLXfnuepJ2KznmDAZJOe8yVz
B/4ydtVejaJ+siNEDDVP14vZvaX0NGOy4O+hrKc8FLR7FAwrHCbhgQ2UoDJMXLkYL50lcvdOTTrQ
0uG1BoWwo13iS/TmY+il35TCcXBgXsY8ob+MmnO1Y9+ZeXmOM/68JKG7w28L5sYV9xsr5lPtonhq
K/ALdkQwThCPxkc4wd8MLUHQDbTMaMBbm0lu+Z6Bnu0kL7WDS0L1dXwgODR59S2t1peO74xx/NBt
KXI8MlsuHodIYnx34G0lQPDcjqLPuhL3FnLqjuMUIYompmsqMeMA5LmxKTz9a2xJcU6m1+4Leu4V
bNeD2Vb9hoK/Sz2iXcENSTYOWG/TnHNAIAYlc2m4qbDq17dplk57A1qOGjkz/iGuiZztvoPxxMUw
4jWj/Bi20x13Nlg4hrpuqvLNbIz0noA2KReGnG141RcjBNxm5NootpQGWoGXcfdbNOFe8t8nm+I3
J3lazFjyi6By1ZaMKK0eE4f08Oakcpu3hIaIxN5JklPUW8cnvukloG6x3Lva2VvmiLWoET0lsAiC
c0aZJHfyLc8YAZVsR6XfKfFwTofkkIOhxPRtOJTrUjVNmAJ7pmvnnwkIMnyTRX7IUv/gNMMlw5xH
3SgucX07osYQWrvnjTsA3Rz2bQZOW7h7MzTvYVaaAV/Cl+EtO0ZlG3q2CgogM+MqrulRtqvLUIlT
5gGbTXrD2nW+T5NAsufUMp6iPMfoFakAxnJBcgOilb3WF1BNtfF0/9Db5T241p6ja0Z6U10Wa7mu
lfUVJqtMeIObM98sitxN6Hf3RJPXUBqLP8M8h5S/39OKISymqdjzfZVGARX1SG7gSW3OTyRP2eIj
ufLrrf5ONRyWUlZwadAAY14TLv7u1vohs+RqV2V4TmiyxTdk4bhqZv1QtBGNNPHZojiIyTkT6Tn3
nicCW1u8ACxa2VZ29Cx0A20o7fLaer0DfK3JqHqYbmL4LDs53XhmfOx6nkZhw3QmgFP0lEEKHxdy
1dhHI1WvDhfrrW7NF4j5R9ubfy2pw5nOhMSJM6vdNmo6D5P4mpzn3rHCk5PYt8T+0QKY+1RYb3sG
2fsy769ji3bSunwIJxB+VhH/yntyVaLzr32X9Glpc502W4ofMPZTM3Rv1fjDTMESalfLFf7CV1Fx
83AjfktLAoQmfs1s/Gsxf6nFHV6tOBkDS3VMtIDo4aswF7QYc9MbcXIdUp+zyRM17pUpMG8H5aen
QdQWMr4xR+KxMn2YagN4rdb7ZDSBJSw7Sw1YIXrsb8ThLYt0n5m294ujzzOm/33UGc8zld9ciRmP
0sQR+LX8hNZTEfQKzyMLJCVN1rjFn+wbcLZQqzAY2su1bCAWs6VwxH7y7LLelnH44I7J85Rcuzhx
6EF4qhs5EJdOzd00vGOjwiFXuvuW0BUnEAQGM3qevJFoOhBbiuzWalsD71DxYRjtmXqimLPXo+et
pyQcVnxP1KxX69OzVsWFdfrEhQCw76T2ftlRjUiN0zTQ+dFTVeP3IYbHZAAzuhJOra4EN7X0Jzpv
JVnDlAEjdidHAg6gy7eHatluujoBNANAKpB+BTlQP9mm96AaaewU6bsI0qSR02MEvpMr0Xosm4xk
ZZ7CT4oeXN98SvnVQE0eOGOdrbF/UyPhDd42BCmqf7lLOfuyncwAaOuXciIK2oDgbJbOlYEsoStE
FjJ8HTrO1oxfBlPtoSysvUjLA5WyX23W4kST7k0j6JgLFViiNjpQXX8zR7eDjfiW2BPV2jTWYzYV
BzOH3m9Ob/NA5+auAl62b4fUxu3JmL+UHEA4Z4aQWTbYidf/okXiC3RJ1wYW7MecCr2DGXsQu2yu
YXEY+1wV+L8qnCjJXRdhkfDb6DQmyzbhWk+NWfKd0lqwgRLwYOACcvUvTV3gjoUEiaK95iyCL8ng
hi+7+ZNkNocpaLubPlklDLt0scPlQck6B5YGCI4tKJnEi4JLVPM2TOfRwJ9TccddKDqvCOVYffnm
jhC75/g6JwvAMhcIcpGbsiw+TQbtNW2K4NvOWCx/hNRZWct4KxAaNoWLM9epBobDHJZphdr4BY8V
9VT0XGraI3gJDbEPaUs2i/nL1vOuYq66TW33sbHLT4Y9B2s0nxmr98Di27fUNX7RdHEonOHkVdWW
TBnOysRJAsDZdLlRPQwl6IlQ7R2RwX3bipAbVM9Fjp8r8P1Drtthl6QwiuTW5IrCkbY90gRxDzr6
zm6KdbF3jguUhZ6kbrgIClu42ONcvLeZEGG5D6kH536UzUfHKMIASmbLWzbylyBeV4IQbIfa5z78
HToDbmBr3GVqIMaS51fclvtNQswaRGJf7Fq0AYBSlC3mxJZ0zNSvhW82AYpbYp5Cevfk1TDMNzlO
xy1fSYa5lVBtlOk1u3nifbkUZNmOnAMeQKayuQNNmBgTNC1FudgIHBmxV9owgPAUrb60mm0iAilP
SvqYeeWx6sgkJ+Ih9GDCQFw9AQPA4rbKmP1d2oBR86HtNcOLSbp10+Pe0vc9fSNbsurtBvD6xVrC
HTV+6Hzquq/KDOOqy4VwMLdw0H9O6aQ2GZhzPrH4wI51pOwTbITWH0NcfcXwdybcEkk/fDA72ISd
ydvUtx+NSg89LzF0+wTQGaPvdAbDOynu5LFZ3Ew6XxNVcFmicEgDb0lzHBrFL5eLhEPZ7NaZqq+G
u8neDzmDxZIzJFCqjUi483sdGW47BzxJSXWmEQg8yjO3jSve+sJ/9BaB1TVT3ChCl0SRGwZK6X2V
EoSowKcGk1NfrPoHw4Zkn0kFcKGMPtIS/nxsizusd9wh4mnjONEOxXOfEHsqBV2dUUIvE6G0K+2C
y3XhRIDf8f1tMdofQ8vKRH/WbeLnQT1m/pUFnTKQiQbN0iynrivufBKI7JAxLgsSYq53o2k0lEn/
kJqkM/3GeIjd/t3/mMMnflnLocfIrMLhY3g08wUFKWJ9b0s4Dkn2lts4WSgtZO+jjHWjqOLGB1/e
+n15H5o2fAV/PEet/dCo26p8EWW774VlbQsD9+GI7wRdF9RYw6/EYd0BNYkmWS1vQ549QK0g2upi
3ifVWpaYr5cR95uWP2UHr6DMytPsYqoNq+7oAnDfxXG+SwsJbLFX1/RBGoHM/AegD6QMR2KGffgw
+i09fblVki5J3nKksUNIRmvbC3FJKxCR+KYxrOP/k3eMMW9Gmc1X7CG7lDzXdvYqSExT+EXQmI3B
r7k4dxY3XhGdqseowjAyMwGqspxMTOa+J20Cxab0nz1dqfNUsWOlszgCGxRsgsToKEPr+ERaBKi0
EzZ8ate+lhGeqphD8wjLBe6ffsDV5GyWLL91ErHzsVg2iJMPPh89qMkgclXVB9RRmCBWeLDpawjC
Jg9ytNFtbfKWTR47JrbBeAegj1qhbWGzzMW0im0iCGmh19unjK5A4qCA3cg1DAR0CFrFcG+AKMQD
kUyIZlTMkMFampyYtNNwGaEkz9GlDyCLkh4yI99uJm7I6HH2rb0PaUT6tS8BIDss8zsP5XG13TOy
iopqn9pAd9FhAPUuzYqPfy8suuhSLsuFIZez1NQ5tzYD4nCl46ceIIPBpOSWhOh1KcRZucN8zbne
O3UuJmin/Mko6KjK2ntpJihxIh4IMHs0eiHLn5rKY4VfjOgIxX2cm/EwFzZYXOGeuEigK0RItek8
8wFgdYPJjLxnwDbvEU3TyJAlDM22xnlsJhb9rzQFDdr6TDTH3c5SN5bobyFDj0Z9JKn3mUzUHqQu
bMelvHPr4RYqHibgVPJsdOHqbo04npAVt1uae1iHuaiWyQffI8pmfhHhgFassIFS60U/laJ0LZKf
HVOPCcNwFo/9VvHbyXSxq6iPJvMG+8Bwt0UF7sGFU3kYLHmTE2QZw4OJe3sHZRACef8io7a9cjUY
KWdoqT6divUIfWghb22azqkxEzanedGEVdcAty80SpDLOdd9/ONAsPTjM+Y6gd0z/SbWzgm25c6O
bsXAoBhQYRSpdpS4nCD5xu76s6SQd66kOvmxeLT85TgVMe1utoq3Be1XzSyYbLTWI3DDd5PR1zGy
fto99+bYDwM4ZVC2SvICGpm/NcM1Q8G1xqx+UMryllICXYZmH9Dre57c9k0SkkkF5RlTUgRsJW/a
Z0HqNIJsGJYV0UdsbnYfsbvCRFIu807CBtlOsoGglz7FA5d1k42Y7fKkSzhgcz08TtrWqMbZBf5N
T9hgKjZxaRw5ajYaXMa8jFChOKBOzg0DQAYZIQgYy/4OXTe6RvI+O7wOcO0ohh0y9TXN0bOTcZpx
k0carDCW1DQQdZR90iDfZX2LJB3/Ypi+1wV+k7K1DGBhaF+4GbLdkKdPU47eR0gY+3xa/oCW8EnS
3NguvWHSQF3eNNX1KDGmzZwICcwjdpatyraMLn82bvdiStpZpS0IjLhUnOQVHZXOfFA6SncVj2Pn
vWt1lzecNvjdB3ERHxu7f1kWXxySsj5hCwosPdVbgxbLo7bVCWfpzI2//UpaXjh4twC6mQRIPOJE
pVNCrGh7e8IB93lCckbQI+O5mo2OSgqds/5ODjcOTMzkYO5EXt93Ihr2eTWaWGZHuFwtV7YhIVwt
4GgQQipOhYmpeTEeLVocNpYX3g9pWcJT40TFHHgIOyNAv7iPV4xml3I64uX4IFBrPpIWvZobUHAD
VQf7vhiuNB5/9vT2UpiE6vORv2H7XQ2EWTtjCFrvV7bGZaOGt7pxV6CnZ/+yUUy2dnHgOae6LIFg
KGn5IEIVcK+Bo+DJy1LoZQXT04fQFLcSpCwwOA04BH3VV/XbwAng1EzyDhF+PxUs4C7yPi2l6xmU
iOU+go+MNBpe2hQTZpvwxznp8oNiAvB4PV5bvjVUQfPM93gPu6tEZ6Qp1/OpS6G32j1oiItGpVcJ
nS1WRyRecMGjab3lTwTzIkpM+md3zF/YeH8p29ZXmcUS6Ml1fgCK4BRNdO/mwuTNYfXOkWKRhcQN
QO8X0dQYpEC2kn+i5kfa3Hc4Cra2Ho6YrsUhpb2MbDi96/bbiHW5F3DLu1CSbejydwn4hlENHuGK
wLLlR691aT7RuXPXxgTnZDjtUgyxe6PJaSeOyoOp7OepW+vN5bfvjy81DAYAMCj2mmAKdeLJrhmc
79Q2ewB0Pn7QrHyfbJzI9IHv3ILBaDwAlKlyNoxw0zJ223HzZDjX2YJzYYl2Sr19uzBqndemFUH5
xRFMY8kLAgDPpR5WiR1FH+tBY8TsAdkgm6v70SGIP0800I5j+yQpFA9iZIokR+bF+3CVqxnNAd5z
Ykn38GFzSN5zfSWQJKgaEtMb2vztkCRXyqH80Jv8G2prT4mO0Ugcbmh+31gH0XQfdsWpUdNGwCZI
mBuX//2CIMAfeNPNebjz62y+KQmjsf0gGy/NJWQNPHiISTQM7ZU570GNMfUakFPKljIPjuVELrpP
oBcy0IIGzYy7iOlmtJnGpAO8EKSmHK0tkcVpsLZ1Pv5SMTGVuaXmfMADmjDyzkOZ3ZiZvO1puj7I
mCteI58zHz1v1dtvo3xBEl9/rUoY2yryP7tqjU44zw5BF5jVDfpkdjHieT51JsTLhpZOv30YYk7g
WdnqM0Iq66sVsZEOh8IdHagkfIdTOJ3GscBc243fJcSqDQECHlNf3PIoVi+2x9C6JIxF8GGPSAGl
v8vaDYo0EXkAcczImktpqQ8CEZcmoii3GcrXqB6NTT8Vd2zM2Y4h1n02crOMXcXZlrAERcNSb/u2
uBnXrS/FDt4W6sOLp4zOiZ0Xlw+m5ErhImhx+lvj3/OeoxkTnn7exBQd9GlYoisvEHAQDB0sLubc
LpBjLAhSC0EIPFSHKNvRrM0NA8wzZnPHgNBqPxMgRwpwW3Lr6rUfFaZzMBetMBlBGmeXSt+0u+5p
qcEh2L0rXLkcpgaM3uNraM6vXDu9sQDnnno4nKVH2stOf5oFKdEYNkaBUbnL1J1hx1fFXB0KThhF
wyq5VCwuY1wTK1ruZq1Pk9kJsFfJm2c0ULHkZmkwaJplDrEfnhYGKnTPJdszwAFJCjCOS8xi/8z7
6rmu+AvHcnkJI3nnhQZE+9z+lTShDkbBvA6Uz6fhctPkobif/fp9StaO4uHiRDzapYfDeXFg14mr
eTEOA22bW9dx32ichv7IJKAi5yMseY4bCWPRqvaEtT7jadi7A3N9lbLpLxHhWr/lgllrSiA6N9mS
ZHjJKzTAruZcrTv6V5qyeRMgGmsLh6eaEdVLw3sXIbGYbn4v8umdzRZ/A3aOJLUZMEkSvWGefhbh
cJO6tMeb6oij4K60lvdmBJbmWMWVDtFkZJqYh6S7bWk93XCNs3eF0V3rUrDLY9gIhpl/uk5prBrq
J4L4amPUmCuL3GpPiqY86ODlNRE8Tm0c0ZoU24KX0BvXMYh0wT4dV+NfpJSBYz6CmGs/RB1ZRb+t
uIom808R3WEtb7czInlj2CcjPY94BOCTUO43FN8jv5KTScSXVzn3OM15N01Gm1sKz2szjxbKFZGG
DTGoDyeVuB5a9ooS+3+uGppfKN9rs3kXjbj1m8WdeTCYXsaifFGC9bPTZRqMZfHlONSZu4CZKQC1
gdAwzyQETKUMei5tuihNUz982q135dpEXrssvdJLtFD6lkHBpqdjE3Jjx26x1YN7boHTbauGbbvm
dJWN5qNZurdOzBY++Nd6kA91us9T5niKhFjcpw8Mc9RmFu17V0FqdQnhCSLdoKzDh7hGkLVv+1md
pHrWyrkwDBr3UUT7LRQ8LlUhR1Kpr7oh01ee1NeRAIJS3OSZax7pA4A5keF3wXGy6XpeEFjKQViW
v+IRiTzG+eOnywWF8GXizEQX1xGmHTfgKeOVphphtB+yrtdPg/4xx4QIqrG7d2YkcKVQTanbA92X
O8ekNW4BLLyPsTECf7kzGt99apEh4i7+BsMGUcOCwi582qesZzkV05VbxBg1HO6G/E9IF3ARqZ2t
QN8bIKZQ1gIXUl8pVMYaxGFb6ichctil4x2An23SjvnW6IjVZOqYOK9504/bsUX9gBm/DdeBVgsR
rhROuW/AwG5wINGGGGZ0RTrLpq0UPZA54eBapHSfEeugnwfll7AyN9IXCBXGpuahoR7B5Rya5YyA
gC4vPU4Hg7wVq+R8AG1yY9HXt/GG5sud0jUTSaI4dcG5LwRC0mK5dar2Vg4jw0BEnr5h24//wEEb
w87LK0V4mwrvHl1p5AoiEXKg4Xb7Po1IpioQiuX42qRucjYNmQS9ZkSgD2ZPxp222SlrPmTktScv
9Cu8E9MLvT8Yawh02RDnXFmdaoqdMytMuOgRjB1rE4uMKl9dsLRRiIXTcsUu672eTQjfe5QxYi+t
b6NZH81lfsLb+4XJz2JhqL1dryfU+voF5o+5z6zk5zxprBoTzhMzfvZoGNqYGTO7QWP7JqX3vgxs
RQ68wDBCTq7Etfx/hJ3ZbuNKlkW/iEBwJl8lUbNkybP9Qjidac5jcAjy63sxGw1UVTduvxh1K6vy
2jIZcYa917bVU+Km8y4Lo71m+IRt6RO6kdZGcBVuAXnhwK/xVDuvDsKegnSpNgw/53Yh6td4nYZk
yrFkRUHUuw+tbrzmadJAoOWqyUJz3pD0xVzWT1w8vaGBAIIJdMTREDYVsiFACQvErOSFN02eP5di
ZlXVMHnA+A+8JsATa8h6GTNuZq/LrmB+zMm9Yb9nnSMf6YzRuQvSytqMbG03vqFtrS6+GpK/11xy
vdISbYbeo3bjic88LdnomvtDHNlxSsx6bU2DgD9W04cjITA6r1orbFEMidt4x/XyiCUdPy9Zay5R
j3Qkm0pv4FnxjeADO9DGAH9KrPdCix4Lp3pzbRB746iz9c2HYh1ODvNQq/apvE9ktTfHPnJBX06T
FvjusC2FPLPdEldGnieUJrQnWRXASOhvP21JtimNIqqAKkAeOq3cdqoDDJhM4tWwaUMusZHlkjlM
qHZdHnfGkKgmagzuI6Ewa6ZnKIKAvdKzD++gnGlR7TOs198tgJaTa351ltqFXXx3+/JucnXbjb5q
S85Jo6mHtVsMQeEWikE2du6c5HM2BjOlpzOtB4uolmYOXytbQmdD7SssprYYEX4KW+7qqbh1Kn5R
EoSnaXvNpmwuWS9JUTTXHbFL5alHyYIXsBWrSs342T2uYKtAPEMHwoj2R8wREBtpXCm9dtpkcEos
txWZqxe7GBhvzvW6xWJbuu9Q6IPWR4k6CvasdX2cuuMMfLpv+DSzqPpKBD5CAtADKVKbdc1064X+
WEftM2kuiFU1UkiYc4/ucGrtOt5CkKI2XHAeUGPZHk/M44DvzJhZy6fa1rZjWBKi3iQ8M6UxkLmu
iGKCkN5rBfoVlCRh3d3qor0nhvnWR/6umLlUzI4YQnMoA0LLHmaMZgUpZ4T3OTfFiGfFvHFlhIsg
aBRBHqFCMIDAs49g6WLOUK4i4zjG6MzsTEf8Zo8ei5cMu4Aa16XnU4/BSIhrhmI5FreCeeQJ8dZv
dwRT2MYA0oY6emwJB1kVg+aTuP7BIIstpbykpv2V5Wyy9EYvD5COd9gp7VPu4CIDPUyX+hWCxqtS
H3gJhYHBlevCucq95KOL/YNqXsZxOrmiZs9sl7tclLTmRYW0DZdnbrH/695sJE7rkBGIXmjXWVhf
LoW2lcLkEh3Gv+5HcR6uO1V+9+Yvj6E2FCgTQTSkBacf9ECNFk2fSEKEF7h1Ye+992nxNZGeUREl
WJvuCqjYSMejDrrQd3SMVqDdp5bGuBprUJ4tZLHM/Zh0t9ghP4w2s2bOW9vID2O+hPuOKUlolI+e
QEfhOoo5zd2xJueoPznMLdmcUzuOvdwSsLO2WyN6Bk3eI4nxbwnL1dWQMTRMDcUDgbRDsEhFVrhV
M4FCtf+aFcMvrauYaqf+afCbiLBK+8YplnP6Wa/4z/UD5MyjadBfp1HfH5spDByzecunIdxX/vxm
5fWHsQBnEsJd1jqvU9pR5MswIpXUPPChaue0XjxGnqRHA/hqSNZODXpeGKQBKSZg6XvYZZF6wTDI
/w7A+Nof73qqnebOap77hCm58otrq8FQy/VTydFLMNwL+h1/TYAqDS24D0AFxylvsgOysSeZ6gzL
cQizzdPPZI8SqE5m2VGb32RRLILodVXcBAlw23SoIM1NykeF5kLFt8FmsdzpazXC2KK/TlR+TaX5
pynEH8XmMtTRNJclU0ydVKQgnhATZr6HbjXCLt90Y7QGgoiMwVkUFGG102JtK1u9vzdV+qhzWDR9
bjCLYfrhyK2Zuze6vXcFGA5lu3/UyupYhEDlHFKba6LJqtqpznrXPIaxflQxI5a5eQitmMomHDHB
468HJJfx+UzvuUkSNKPqt7ijs/BnJ4DlbU9002iOmsCsMpKgmnXVtiGIV+3SM8iJ8n2sRtp2/3fX
/8Hh6l77NFnjpXpsHLJSxhmeMmxYUF5NNkec2D6/ITJOVoMfXgYbxH/FvnTodLWLYjYZfXIieXZm
6gDVuxyek4ZnZHCYL8n44Fq2uxrndkfBO7EtcPu1m6DCzUrzy7M0Z4OSi/o2ZnAvnN+ebzLH4hBe
oXVnegFZPo9DQtek/ZBKorzwAvAPTOsraahANUaCDIiQaq9fXpC13U/Za6hyVNGOm+0LF3lK47xT
9ddPTOCTqfUPU5UsY0BxYLrUrNl22IfeYKgRxQ+MZIpTnqTZlsNKkAzZ7a2s0x7jyk6eXD3dxxat
cY7+fR+Cn2TbmgamRqge6RPs0Za8mZwf7kjgy3M8Ni9z7utkd8EiU3U5ImQw5hPIqfmkcrc4VGGI
UcTyL17V+5fU6I/g6KdTOs4/2A6TQ1sXw34YjV8eZdiJwm08Wdo4BwTVcbGP6NoiT482Gt61Z8U8
9YEN28UnT2URCQbaZN0yrsVts/DjS4REhLDZbx3pI7u0qOZzbAHumNHrrdO8YmJoxneRf8x9hkza
Uxo7q3nD1epjLU+KVWKA6agH6zpJnzGVNf92wrtvhZ+d0ZVHaCKB3Wb3SPh0Ni15thy/QsSIWAaW
BUU6ooEJ5XmOdQat2UDuRwZFoiaxEgEyEE1drduJXanIQATCDwTXHpFcxxUSVFGfnAuPiTZF0yHW
4alajRuE/BoYtVbPqcYAlBG5FSS8Tl75DGaKmjuzPuRUxWQsKXaCqt5E4LjQwZdvsbiFNBubwvbM
I8OpjeYpc3ElfCmd1dY06NN6TpwvVaAMQo+7xBEY3CuJuBhp6j5Yg/3YoUyMyu6qi4+44axthLGk
4eIxayvOnaE+NoB9NgLJ8ZpUeU4L1HmQEBhf9VX++ZeHE3MhI9B3A8dDPA3k8lyEztYtemfT5CVB
2qAK8Hw+2ehJwLQYj6Me9nyfYXbSExw3uA4iaO1dQgBgeOZQpqOGdUaTxqizqBHsZ+xUO5eiOnZZ
OwJjWVZW/osvdfIF7JK0Y1jetoemxLDG1xGQM79nNtUicglsnm3EThD8VwY5YnAb5IMJcMeVebNp
szwwoG9u0rlXW8fC6CBtYbILQ50eZxHfkUjWVv9hESG4Nqifyoo5eUd9GKhQHlocSevaPjDbLE66
3ZwJcZ+P9jJzwz551s2CKahiNrIIvEhNDkrbXVJySIV20bLc6pD9JmioPFV8R2Pvb5Dq+Q23QJ9N
2ykZ/LPM5qckZhBp9Pt44iePexMubujssyxmIxSqJzmSHVqUMRrrw2BQXcjRWjM/HA/W7K0iItmg
MX2lE9ANe8SeUi5Er3zi4u0L4upAWLUYDFf5LJAAse2y/PEFpxlzHieLtgSWobeQoFzHpg80IWH2
xtBACVUO0Al4EKuWBMNU2ltwnkjVUxaXLSRzxjx7xsBMeBSCHOyiRNKhX+TXCpVtTuDbQ4JvJ5MU
1PpPyAZp9zep20j6u69G+DIazPaINEDH5lTijiQ/3rLKg2jibztuikucztuuX7ABBq1EAjYI9o5/
mNnn7mczqnZJNf5qexgts/Ei9OwxZS8AAI6JX5NWy5Gdn/TSYY4nIwoA61faDZvUtrC2CaC1ECNI
dGrSO36PBeiDAzn8tEab4d8903zsJ9k51gh8L9Exhlb7SP9CgWsVm1yDsSEsk1fMuIZWCSN/vGqy
0bb6/EArXgUgcyAIA8PNSfhZZleZVWe7IRFnJknnfLToVOAxbxy/PSJW1w+z+o4VC7Om5kyRuDoI
5HrKG5aXHic1PAkK0np+NCzi61naIffT2MzY0439fWBZCZqu8WHCZEl1UB5tL79JKOdI5ohRMyoO
OM2c7IAp7MiJpLKNJRfienTqlO+ePZxx8LwZ9RhJ+qNaXA2hSW5C5eEFLX84MZODx0ebouuz3WSr
lEAjJl9NxTtWWubrPNQXaMbitjNcpqvR4Lxyru/KHoSXM7nxJsEgyTUajAk6x5gouR0DoAdXG95y
8o2CahiOSeNc29F7tWKqQL1ZdLkglddFSnlvKWRotPtBWwOLsNpP0l43FruUbY8BjJHKT5EVEviM
Ya+UxQRjlMgulJ8fWKCj3628bDtNi82030ceE/HFShRnXr5167wJMif8Kcb4Z6mgx5xOEcE1MXA2
oq4wajb5lFK193BKYaSi0NKuVWW8z4j5vdaf9gNyDTyi7InY6ZN0PqQPUEa1VW/ohyXL+oTeGsdn
XG94pnXTno7ZmL/gQlHngnl7lWXJiw1ntpmiB72o5dGw/LeM3aUyyYiJyoLKytE05KErQi5xohJg
wxLe9DD5/PHILl3Z5NGv/fm9lexFWknR6Dgk9qFIesBGHB5D03yEdXwDdA/pNHPfxWD88S3GLaZE
1GpEhXYwTfcKMrThIZpwR2kIqVomxh3rz6Hp7qbuj+e6UveOKAV2kd5MtGQpbkaafXdoA49//8lD
QwXCeTaJNlpqugrxd28B65mQHhOerfGM1u77hFvvuLBq73rezABToD/ny1s2w+BF3gOWPtJoH0DM
IGXqfO+YemF86XU4Lz2ADDdOHqCvTmsDG/d3vOg0BVR6P++2taTtkUIopGtOtMOJYx2HzG4vmDNe
ki79lB7VDgMl8sjn4k8putexL8TvyO0o06DWcfQ3y1xNIwOX5UOvI+CVyxe9uYoqzM99E10pRNx9
rlHwmbX/QnDGyq7n/uwuXyIjuiSZJIem7dJ1r+XmUZbwDVTKomuGkpl43akmX2gVeiRtaepptDos
T23moNItd8g29Q2Yl5yNmuZtU2Y667JAIFd5UCjdZUra5jnzloniIiEgLzEvVpG8itKFJ/I86c7v
yrcIFUeXn7dEPJvsq2RvHFwZ6+uxIoA595MYQrr3Z3bTX5XXHbOyubrslG+DCSsIahF5XBhMPFCH
GhEAbpKwgsmJGag3tpfxrBWL0nQ0eali0uvj+rOZECE4Zb8RKLBCRWUD3JH1O0hAZOklxMZc71k7
x/eoYaPS9Ny1nuvkL2KY2dLYJQl0I9uwtGXqTmWTUW/N8a1viIzVvfq9coz0xMwo3Ha2UT9K24fg
pXX9V5qWe70F1+ZM9pu6OJF1cZfyUX/B6/Y0+4SxD8w2namFNeG+wkScN+CPbgip9qlmPRkhSpHa
oaSYm/qlk9Y9NmIEPbHatU25J08sgMu1Hn3zhIpGW8UR2gfiEBnhqH49z8UnHPIT9+CIlNN8jZnx
kSRijvuolAVJVmCj4cgTdhS0RoEghn1XPXU7xGw0D3yYHBMQpq8yRPbFd7zyFQJRk2PBvi7dQsKj
t5Z+dUQfxTLTEIc0Bj1vY2OC5W2ifMW8rVXkaXmBnmVPlaHz+VNylj1DBWUUj46H0GqkFYaL+Z6Q
lSFJL0LMM1xNzflRaJZNXogMjd++NFF6ENvAmxZplzmEOuqRuK0AbazSoXyYR0LLvGGob/WUZWtQ
y99DyxOwxmDUHFhuRz5kjpFFOqHHOGlCbW0X9YeZoYGQg0k2zlJ39xOLPMluG2WJdm0S6RxYMed5
L/B0IYGSDuTrkVibtHKZjbSvEmH8O+y2ejPPdXs02BZ6bX6tDR2hy2RpZL2wSsytO0QKD/EWIslC
t86gMY8I4OzTVLTfMa/KhpoXTRZnZAjSmAHPEpw236vUY5/iYocpeOSCXERdYCM+J4wmDQRkoUCO
N36tD45EKsJu/MyCDz634e+lpe5K8di2lAQ0n0o7mZnu4cH9iCvze+w5qbtWiqs+tGzIJwoOeogL
d9r8cELupza2Zr33lvpqomW7EmrFExg5i3QS5oiV90GV532l/IcxBO2qwrLYxZzZZ+wv0IxGh8ha
fsCR92WDKPEldpFLkxJEOxOdWbPwFoUjuuw6WndG6W/EKPa1BahsAkwNopfVfC989C2iu0+gWrYz
+xjqoFqdpknyXDpfCUZF3kVPf8HDhAWHCYktUJjBmFhNlpnfI9z4GwkBzJxHYmhgpu1REqz6ttrm
uCs2bYFWvjE6xdWJOkcmyM1Cl07W9GvkkRpAXqSlDZfYTLK9F1/BfuhBJFmM+nN/pzBlKmGP1JVM
eGsunxDg4THUfeRuIMdcV+onAl/8TR+nNzepmWvqEiTM3D3BMLeEm1wr2O8rUXnlY+a6ZxJGprXQ
+2k/zgjGjdmNDmrG2Tdb8H4TUjC2STwC5IKnnxdmxYtA+8rZQ6p2j7lc+RZQuiKUJxGNJhERMHWz
uTJPcczYFcNO/+ik9lmn+FklNLUvzuyIi52LPyRXJMdwdsi+zrUPmzblmlK74mwe6SPa6WjZLUdU
vwkdZshGSKJ1N++JhCd5vIor3LsFESLLuFsU4XDxima4WH6DbR6O774OrfRBNg0iq3hHCh6j/FL0
x9btlgDb8KgmjhxMG94GeBrSGnjz664us53hU5v7DLVWWSvzq6g/9LI3z2zsm+OIEchfqKp2Ekbn
bs5PaeTfNUcMZ1eX9waJ+yEvdOoDWFhdEu9oBrhyqEHjMsw/Wk/wthTtQz101ONdtsl9cqrdUR/O
nZ59KKxwBz2MRWAKtvASOdUmGqJsI1C2Kjecjx1MwCas3BNKPgCblZUdsj/MfWPUqM37VMT5E0nX
XqQfJZZm2k50GphBESm1/k+Lf/khA8tK+YuUvsg+kG5/WbmZn9U0MZIyclBD+nirc11txjEJd2bT
sfvO0oseZViYIm7vaSroQxKiX2XebuXEAp7t4XQUjjiVKKhx/acZnaPyT6aJk0gzqoGig2MILhPc
x74Gxmv06d7qOWBlkl2biSciWzIT0BIi7dQv1aITDgu33Rn9hIXNIjyChU7eJHvfGI9x0efA/+VH
18ESUTXjBtYvF83X985kYMOSL6NB8CPHcrN2yTmxlfq0myFwTQMta21AEA1x29ENrhitCrT09W1u
f1GFMs6dEH7FDirU1OY5gKPUdURP1vX4joyadrhJn5qhfNTJU4HUlrJhZH3iZ9gBkpirwaKzmaJ7
1XGTNvponxgWrAZc5J+jsH56x3a2bTNSJ1BODVdngQszHD6hRvkwXQeqMqIMwYdHSOwWOjDgPY/v
d3QxrsroJ3byPW4f7jLAB56ko2bH8VHXzjPUoGtHtJtZwCceUKAxrnXUIWspWXrZ/HYyHMKlXv1m
MJhpjJhsgnVWwm2JD7fLdUaomIW+0khsZht6teiBqdhSn4s2aVjTelCpmXBQNyBNyyU6kL8c1264
ys5/iX2v3jaIkMcMF4sWIsHLXeABHunvY93w7BjxrUGhOmDCIQbE/D3b1gNxLx8DFr3ITH6s2ryP
3biqW+czzhFf+Ev8KmYV31WPZhXiWU8IDQ6/2padIpstIKM6uoBO/tKtix/2D2mJcbb0+VNZj79m
s7rHc/W5YC/IQEKSWpzDljyEgW39qmu6w+x3TPidA87bd29K/VVruBmal/A5IfEYi+lq6DO5idEI
riyCHmhnPBusciwOQoQV2+uN3bJSsnO4+lm+uOs5lVCnI9PdFAmJn01IVpFOTl6q4RIwDYfxytgR
6DYSZs9TY8xoz1W/6sf22WNDM6OGrC1IPPqUEA4CKx2HFiMjl20Mquim74jJi7q1ZhPrF1ezQhET
IEjkvggTMAoNYwgNSWxMa1CyE9pEhuOtTbwOAxXQjQxO1RL5W/QYyQE0ok7AmLnSfHtbEShPqhwO
A5+I8i5nqccyVmbWghnwntyjKg5TY/G46VjCSvsOW+Lq2TZKQMFUri7tOoD4oEcjTnAnetbbvmH3
RaTb4B2NWXvwjEXECYVG0KMC7vm0WPHjG1liupTJdsNHIML1FtHWdbsieYQUc7Y0Vz+0cxpTcPcG
qNUxvnctlMoEugDo/Ql9WZfTB8PkLOfqBURKcWOURDzAcnHSC7JFuTLFumnSRBUR99omDOdmCzDj
pxUM9+F+PBppQ0XmahSp6ZczoCkwarFUBQD7i0FZByofbDvkdyA+ow0l5yKekPPzlBBLFG11Z+ye
oSru57i7U1O+9rw0ERpTaAU2NXJp5Xs6O5KZJtWROYTwQevTmrkqrIMWzenFGhW+K7GxKFV5C8Ue
IpCPfo7lhBf26p32bw3Fp/+CsX9vYkJUSZk6kJPMz6WKY+c+Nexgj7NZYwjJMr5vF6Fc4EYoHvEf
aFDcTQOXGDSDmlkim/Z9CjbyInp1BmyqJX8aMqsZC+IVNJkF2P4DOQEoTwvWiigAby5CJQsGLaY9
96XR8ILArA0my3rpFQqiboj7o8DDcmN5dxu1aSStBbZ1V3aPmgd41SSwuphBVF6UzfRlUreY4Jxi
K/BoVMxAA9fAQjwcbLN7kmp+tpjFbRBuffsmohy9eRkkrovRZM4x5k9KpmjBCAObuckR32jPnGcV
G53o1YwksQa5QO+eNNGm6PG6EWjiCu3Hr2n2mBR89aI4xVj+krK5pc1wcJv523ennYliFNJY9iPq
4hph5dnJFnu50PBBsi9reu/UsaC9uE704DFT3vd6dfWalrA59NtxAp2kD12KUGZGJ/2DhS61vxrM
7TD34SXLykAarIFi2/IYnvMNz63TndWwJ+z9ATxo8kLOU7qbyJJbJxn/5zReHKMOzALOGwoV1J+Q
FUT4kBrRqqHL2PURHzWCo/fCG7OzwaQX44N/nMEe7kGnnH1NtEcvL5JDqRg+WY1/cdnthvRtdE2e
ONk23YdbG09TLsSBMeJXE7fBNPtFECkLnR6qZtWNAG3zZ70K8eXZCrFAZdZnKy/mo7KadNm+/U6j
ktaTlRv0gl915rAJI68+bRuD92bZ0qGoG8jhihs6dF2M6tygaDMqhEHS5LcU9+Oa052xKIHSj/yo
WxEuRRuexUPTjg/MiatnC3gAOQrpQzo8Cs8Jj64seCYnt2a1mJNV0c3V1jOBbbckhjtTXLzqofEt
WoIzwqh+sVHowZCdeEsRjzSZjX8rMcNnitPASwitiYpPAWVl48V2cahVsVVpli93szjmbT7v1Rjd
alMkR0JB9PM8TcdZ8ruAPGPvEps2b8LPekbkO7CIf/BN5xRNxCfr2rCPOosMhLzi0/PpSYZp5mhF
EbfgKKnpewuXbzgzc0BvwXho0tUPWXyHPsyZ8QgOT3RMZ12SCVBgD+wNSINafwiXJSbkkBxCR2eb
Dm+p0QSumlejaMFjxF605xtG79RSOYicsPAxHezrZLV7Bd3sc7aSw0LHbXt3YYi701l15h4I2jcS
CfVau+m9ATjMTHLa+3n+RgAuFjwjyY6p1O+Kw/pk+tqPsrqvsnXVRSmpb6PZfqKbR5REvNtVxeKP
a9GddEbFemvwTaT7xMgy/MM8sQTWS73YJJwX2OO858nVjZ3l1Du9iS0ukyG5+IX7qg12fI2mq1ok
NnrtPND/cculFZx6Jm1XLpt9PlbkMNQC2txSH4PpGZETFgjNhOaAbGBgLzLzNPdtcurz5tQ3g3UT
PO2BW7pu4HUuRvEkPw+9nf33l5IegN24Rpyva2UB+qnvFnH+m7NESuWsv7HX2pA6cdt3SGCCoajy
JyNhD1fXp67pJ3h6zyTNxrdk+cK03Sia6ezwjO4xccVBH4bcE4DMn/2O5S+QomTTmpSNdSZRiIdl
d8kktt3K6bZqbH8bmZMd2+RqayG2qkb+icuOqIOeQQ2+HBNL1SZnONu37aZlXfdcWsvWSJnHtiX3
uGwJToTr0l2zLvpqeOS9IVqblokUG5hDX2X6WvfCF5mSXylxDEgTGQTTS0RtRDKVvrkbpfYG/ihJ
xYcgw4tl+vyBrO0bn2U5Mtwx4c1vB1siRaG+LHqG92PcEShHKNuqKwd8z32bB8LgdRDzBoGX/geR
zLITOHHBL8pfc/pTDKZ7MhMShFmwtNscDgXefXO4+WkqDwJTnBWL9pzH3l0zScvQ+tjZZYwbmD3L
m4F2bFek/mOotf55ioy35YVmdK1ee+kgm/TkjgTd6GK7RbMbB6pjwn0Ai384XnSffWyZOVu5wNdr
WA96TrAGB16BL7qPNe9MDNESi5yjtIfQEnsFEw1AF76h9CArudlLTD6QDUi6jnCLO6m8qBlfntTT
b1GyF5TwTnltT2imvJNvIsYdRX3TK2S5cQEH1sF2ZCLHZKYNKacvIwyYGiBZtpNnDTUmI/D82zay
J58GoGzh/XVWtrF1HIyU0S8qVMlOC5vvofayg86vEc6jDECWiFXpOOhAOtJH2dpTY/fDFowD8QXS
tA9edjS1vT7e4+SRmmra8BOh6gpd+2RozrmnU8Zp9GXEP7KZn/S2vcXMaGt9+eFLvsTS3yKCtLCz
lH716Ujk2h6ijpeNYGjQF5F2QHHZHyoU025AlRberBTBG1DTXVMwREsSTA4COUA3GQa5L7+jGHVT
PL9VmFgCTxDU4OriFFmotqWLDSBmflL39hljQ3jj3iQOmj1SgY67i/Mz8RkMcJ4lZDVGiUSez/be
dekcYsfcULXdmmhBWU0LjOKratlJdItSnvy9PJobpN0hL7luNDdvZEINgmDErcjtV9ZBGAPtL+tn
q+ZPhJ56e8t+Z7lMyVHaAZvvH9jhQ4D4Y0OoEOTvkQJM8UMQEexzlhsEZhibyaHibHCncSazF4gS
5ogPbkmSLj84cJUM+B5/105EMWoxDv5af5xmNgqN8mjwhP3rUQS94FvJZqggzIWBZiVLUSU9lqER
f6nIsp1son1bs88JR8An7YTI2VYAInL/i7iHZK/06F3O+I7Gloe2adz3QsfdGJJdA+Plu0pMNJ/z
Kc9BUQxuDxAJxV9KYADbYkyquiqfkCAFftP/hjfG6t2DKwGKwpH5yGYbHyYhfj9V5N5aPX9m54K6
qfhsRjNBzwgRov8b9U7zlcfufgDcsJ7ZL1GybHJmWID8kh9DsuR3HZgq2IZLDIWdJ3+lNTUXvC34
uz5WO6djVmgR/Ek/G5I5nkaCjXPCLV67dC4151HbAYBTM0p1ggAZCTAhnZzfslBPdjXRfNJUTy0B
jaOuIbat3kadIw6yfLWK4viLIrFX/DGL4IdI01wC7JEDK4PTC4fTepgmBBb562xMZEu2ZD5brNrs
gj6jhAK1ksYA6a+hk+mM4qEzsBC4aENDNjQ4//hSTOXV8uNzFSGqI8ZCo/8etkUyvA7Ab/WaT56N
ez6R2eAz53LkZ5QSkmdAK0DVXN+Gefm/TNCQbapufJVUrd3frOReICKwthbNTETwfMfdutYZGw+9
9ifu07MO9BVo8WgUP7wzZ8z5AM1KiC7UH5d/5nD+JV5WfxPY/gfQ7QuLcQTjZsPCCbbwf/+F9Rzj
fyIUqvF2Q2iqIPQlQDdAe4MeffOWryefzQxiJVR7CwBLiuQ8dpLsHecdusXvRam8dhQS6LG1ji71
NzL2nVE/m65xmYu8PmINvqCDSNZz9auKxw+uyscsG6BjF9VdkP0IDYUiESkDN4tfe78G/QSbU/4/
GGPd/N8MV35QzzEEVGzD0L3/AP3OnJle4itvR6Wdk3cG7rCO8CFONmId5AAI9d6HVjo7zygwmg21
QKiBgV6rbJgBA892a1+iXu7ZFLHxXEDIPieYyRyMhq68VyXrETNkcw6TjRGjsXHm+he6iryuAK8w
tUq9YxfhsG2Z5+tZS1yDqk5m5RzzJYymbZ7yGsmHWmgk0snug5l/gNB51/LxYdS05TFifMImEC9E
+DrzV65Y1J7IU7bX04hgL4ubvR9q+Dz0sd2hl7abB6qNo1XtDAFcsTftx2HO+JfH5lEzfYTZS7ZW
w4GBAvaEAhE/p5ay9+j4b8mypto7w9QViGIin0eWdb6XvP59cWobECPYoqM5eW8YF+ANbaO2rw4W
5FuQNptWcw6F6ygiy9AvyLx7yjvzgNDTZfCJbwWUlmPGb9LprnOa/QDO+Smb9LsWOAhTXl8ysDW8
pNNBRCwqGuITkCOyDeNJNNL8IfenrXTSz65e1rB4qJpl5zkOas9C01+xTWf+YRgvrg4QIH+2/A3s
OLw0A8CuRsOkoIb7mIg3+HgoKBmFcK6JbyWbOvAKh+rGsI6x4N9o8hOTOfPPb91fmPV/vHW+JXx4
/cyZTLaJ//7WFaW0eCAt2LteSHoOdUXNkBNOCNGiDDVQFDQOpIzidyXbcIdJFVsYV7qHLhtHZHPx
VP97dgtj07pMkRcPaOhqn7RA+JrzH6m3ElOZ84b3GgQK4WKtn+ydFu2GkVbGJgYJVGB8ZYvM31Dh
kdUW5IHK+SO7+SmFOQWdlp8wUcx70bKhwK+9mKSqVyeN+JdzOSg7fHdV/xwuVpQahPCaFRHXBJRN
UC38GK08igWuFtZoxN2qWD7Yg28D17aYtxr8pF4Bc2hydIApFKb//Anb/8fr7ts6aQgeX8EML+jt
fznXSCsJQSm2/q6V7/GQvOnkEmndaSJFnSARRj+67gyIXPIDbEPQula/0bKIZb8+CYpH62OUNMHu
UCJ/zDbdMIDei6Nv32ao02tsOKsUhkNdv7LTY4ym9m4yfEcJb2j+ZUsYonp0MUk5hlZ3rGX3VhY8
ub7uvnnGuB8dPhiMwVjEwALYIkTdkp//3p0U/RhGXNKGEvvAd/tNut8nff1nUlIdeUlLXOXw558/
rCV04j9pzKByHI+DEVwodvF//7AiI9Yc0sD9nTKqz8lMv3VkhYBqXz+VXEoKlsawwfPPaQx/PEux
xl7ihm0rCEkE2Ah7ePvnb8j9PzjNvm8ZYjms/4u989iRXEmz9Ks0es8CtVj0ol3L8NBqQ2REZhqN
WpqRfPr5mNUz1X0H00BhVgPMJktc3MxId9LE+c/5jmVG1l9+oDrl5UDzifYBRjCGN/JHmD/lGcQo
V28arU+laXzMCoDnnNBWFp+Gun2iToJjlo2JD/88t3tej8lxvoGc0j+FClCTlxnsbTbyCjDh+pRF
fXIXKKdrQzWNQ+/dgd5B03vBiDr7mf1KpeY4lqu3Iqyod9Hk7NjvNkMXWTzyMKGm4tmuYlA5DaH+
JUCX21cYGHoTAVRcKYqVwGb0j1oE7cPcxVddAPD0DQbk2mnXxs8yJJwFcfZtbkZxxSdoWovxW+Qc
bYpo4zj5vijzy7LQOQ3Pm3Llhxi5+wUWDQfJxKbENwN97lPX3lNSz+///ffg/pWOH5jMtjx8h2Bq
4UU6fylbwJc5Q4Bnnar4KTfFVNNNAd52RB7rg+xSZ49ukz9IKb8hwB4ns/xKY070OSUMrk6b9bjg
lRl6lCsywCvb4BaQQoCVEw84y7EcwEPjXHB0iM099DZd705Lk8HWmbiJqOlF+Rynqbz4LnLSn0ZT
PYxIBBu4qlSixeHal+LWLS8nzCY+iDr8+zryTxULP/9fVAbTUvKP7uH/l6ppIpvv+v/cTMP47Ef7
Xzpp/vwLf6+kCcO/OabDMkItDTwEczmL/UcljUPPMIXFmLwcz2Fl5sX+RycNpR5hBEkqjPwosOm+
+J+dNO7f+Dd8rOum6TnLgvDPdNLYXvDX3gX+nNCxLAsUjRvxe/71sVZ+3pVR4RA2fghnrXdhMYUb
eK+k3WAN0u49XPLaOFpGaKxp/yZ2UxpbJGRUFx3c27GXnUwupsoHj9LigtzMJYME/BW4b+2iuvMz
DU8/1BaBSmc6Va3fHhuPnijcOGeC1+PZJpiV5MK65i+SWxZiV90QU1N1cqgcGE62Zefc8dydUZvc
0fV0s8YFW2tP893UW2wh6a/arLyXurB/0qgA6zCcH01//kWru3/GpRKccdlvC6Drx3xg3hIl/DJO
X5kn5MHA8dXppatVkzCpxnGDjS67RXF9oAmXy1tm3g1YPagqLrx7hxuvGzdvkT1415oZ4Wymuypc
QAshErmY9uZst9sQgE+E8lfEi6eydS6DO5VvTSwe1HwHLt28D2nb2MkYRKQghz+4DOpiUhi7zMcA
IAYnPCgzvUbTJPeBlvYBePumpaKAkJ21ZQVVTE+xLUZBfslHSUkcrMamMVFNB5p7QUUsFs4+3ZO4
BS2TsErYGucStCvBIo3rIWcef6oSL4W+W0IUCGisYOAMd2fBbVkg/c+2BEPZI3mG4Yj/K8vqCzg+
iOYh/lEVQNXhsllwdhbevuhgvUYiva+HgTgfpIsVgat91ifOxYujXVXgPHUn07r3XPu7WIQW7sV4
y3PjoJGh9hyE9tPEKLGJQe1WjtOcapNZXEss8No7GAnLCQBF3uJ8rLP6PZNy2DmT8cT5o9lXlojZ
a5g0TFFm7YggpYex5KARzDRkdOMEBbrKf9pVM508QbOu53W/J7jhlyYFsg6pP6mt5uKlisBaUKmL
HnEgp8B8JDbkfV4QWQlDe9dP2LVjzDR+AgG2yBGHCvpa1pKO02NfcUD0A/fLx+GwcwThhnGu9Hlk
CJpVpr/DFDNukoXKOM30uvhxYh+jUATImGGxwUYE4LeNbz6wBfROAM1gx8aLTsg8tqM4xWbQMIBn
jmZGZF8bzDmU4DnDKbHNaWsH4hIp4sOFBsorMPmuAcuClymLcmN500CfKkP8tO6so0+UiCv6fEeC
Izx4MaOBCsnQiuNrKTgHlDpFk4NAfuG2fWu45J5ijFiFWbmXCnlHTEG3U0mgd7WfYpjNz0XSoyTM
XMWyOEZE5lhyGSqLfYwBMgbv9ucEhlTyHJGknH7XQ3YY5rz74U4del9rDucAWvCdHP2f2IHFPomn
4nF09VsZfskURQLS7dUuwvQaW63HDRCAlMxltCERKlZFKg38Df4rDkaIY5xn1mFW/BBdC5StLzpG
2ek5dOS1kr1cgxH3jrVTPfo+uRs4xFY1dRcPhGurussoPPtStzLYhEI+AMpl3ePZHWmoLmp1IGQL
KIvMXduqfWBg7DGNdGZZ7C6pB7u8npKDL09Nn9S7Im8tOq8Qmhi5ql0XtLDDsEo5aTCcyu65bjzx
aEph8sJkpONmQUQ1jQ59YdbbeWKZ9ArH3qcMs+qugHzbSfoRowFLWGjETwmw3NXCdNyXudsemrc6
HzGud9WzqVp3j3b3ANkFbpALEm1QaXZ0wuIqK9M6ccrSZxXPNwQ3f901uXdIqvFHavXDMzCUvBxP
sV0NR13WaqMt95lKynCrZpyiicdN015MDYFVsWp10bc3edMxB+7Ed8BHkGS1OsOyo5f6wUad9qLi
tau87Ln3fkK6mjZyDNqTA9VpF2XRezZ4JByK/EtFfkBhwDInYeXfVlbHd0lWhKjURJAkIbI6uikp
dhGCZ8ouXWSqZ8Pm2cFNVm4c/Eifs2O+VqMkSOxQi+6aVrFLWys6l4H1zfQj4aFpinMIE0DB1TiW
E9nnboh/xELU98QYgT4umrDZvwzCZ7aErZigd+YtRtN6i/VtPepSbFqr/WaO95y2N4H1bOXODemQ
qKcXxDvgiPg0rEwfpghBAsrsRbZ3QzIlJ2kwy7VqxvDSrytGvR3xXzM79DK9NmFTr8kBzwz9z9JI
1yDWA8w4pntwx2RcW5W0KalAmARshcSpF5oSuzURDp/QcuMvTFh+GWwaHVSIg4F5QHgIyH/tuhEF
tpncfu1ilMc7rc3bNCTxMYgnY2MVlEEUEPJJiGF/RqbGyua1+9qeK74rCOFDaU0bYOUtkRZY57Uw
D3YcvjWdk53jJPsoqpaWLzpstM4oHzILUFLVHuOtsxdvGbdEsmTjiaAG6TUEvXVb+9baJzcCiwuy
ctRlIEi9ad0WhWDM0CGOjdDZCwWQk0vVJuFj2VHO8GoPoV6VijRMjfiNR42P1LyfnKw+YA6t4AJN
C3JYkQkEkF7Tr4XpiGxUCSfHqkr5PCLCYRZdvEV4uCDx5fMEnjqN7uLqZ8FQ4Mjt0t10eei8zz5I
GVzhohjiswGrlFcIMtRigo3ze22l/pHxubjRevpQJtZ8/fOL0ONDuxhpU6WS09RNx2r0DMBXLoME
MzrMEUuqXqeyjw9pW0ucuQn+EqaQGCUX3y5WjoE3oD1iLvvIdfNRwugiml3o659fkHTosccKbOMJ
1niDTczgZKrVXUYUnl1LnoFvvCNUYBvDWIx6+ti6mU3qwNx4NsMwxPcnkJxYpc/m4k3GXr1nQuvv
PGZgO1pEj5SEU4+JpTlZvM3MkN+ntyg61dZrEJhAoVz9VJto3+jkdJHglXYnLLtOUX+GuKgL8TSz
0xU5bLWYmfTB882KNdB5xaaFB5ufUIMkWRKkI7sBcT5frhBKySmb+uib4cLoXIQXEpsj0We/4kF1
XpypfYkggK9id8HnZcGTSsadWYvnbnGMD5V4a0wGSi1Ztp5IU4u5vB6cF0Pi/8oepmuA/dxefOik
fbf4y8YvtnGfIIpL5T0NRDtBdvycNN17Vkwx46/BufdGa5moqI56F0zEBqnkkzHQZRItzvh28cgn
i1u+L/KdPTnNWdcRbtbFU+/o5W+U+V8xno8WdOuStHosceLLsZAbw7E2VozbK5oJ2OVTs6nN8g4g
4o4YJH6Z9JTg/8e2Kzaih0xDzVj+ENjRuYlteGjp18gAAi9Zwm0eQ4+CpbZuyRCkC5HDnIz7DK9l
ucQMtJP+SLFjzcQPIq94xaBytRF4leONW8mLg+eW0Ane6TUzb3HAFUo8mnoGYIm0QnlQMTdupo5z
WMOMKKZhzXKKNd2+r5aMhJOOZ8Pkb76kJ8ZF+eGrc06mSVVDHpTTyUAC8pfchbv84hDF6CwaZO32
lxjJq7OUnMMuny5gGvolxpHY9fRQOz7X27i1tznNKyuoJe2jokDKClLvV9u2L+JxGGzmn8uQ8s8v
TZR/5qm6N5i43hHmyTi0tNMejp31IBOEuVpTVx/BGjriTmyT2f5OQmrrW6uJb7bG+4omquxKkkGy
q3PqM/aybU6E3KbTC/VtRO/HMIdqxNwGsbg6OLXIHlqnkOea7mbe1fFm1nZMuxwmRavH/SACPV0Z
20CCWHI33RLKSbVDMsVvaHxe/ieRDPOe5ot6p0KnPrGg0JptnMzWwVTLZyBYH8BbiReLNPMF7IGC
p8hhS0YIN+g0hWZdzmqXVa2lPahhIusAfjKNGbhQkl3Hov8wlWuSaSV63qfPusTUZbUBzcM8gmla
i93kk5CcaYy+FnOyo8ABpd+e671je49p7322GjSYU2BDV/l7NXdQtdpr05R3jNOP+HsXFms0HPyK
OLEZjFD2WvexKqIUkwg7rK+tfmvmomFxX6b3xroeFa6blj8/7jzuMt1rJnBN4eO1gJm0m97PcPAs
BgQMWdWZfhlsYfUt1Um4tQH0nLV9mgUveTIM9x4rw5oA8ZWDHBnZmaG/U+gbZ5avAUrumRuXA/qG
2FMK14nQ8X2Ly4EkzyS2wMAs4p70kqbxhxacTkboO0OHCD0knGimpOJ+kIwCAPeU4aeKCMplPSBf
76cTdQM0pA7CueXvGRDd25ylORCOv12HGqsufzermtpxPb1OoFtST1+8tvxUjTFyz0LHGkmy4l9m
0Zpu1BOl1GbvKOEAw5B3zjlkS/T98qpk1O3b4qftHfmyrxz2oBhn8xtMop9QfW45F+wdgJjHWjsX
vDV45fLpBV+GA0+ZKAxk5w4KzXxTXH1WAG++za7heWnUe0NHdmNwB5hkuOfvVW1U4hkbQqvf0mM0
m6o/WPRSHwoardZQui883OTp5SsND/GOvcLLRHGCT/+7lTURcUfcqtymbiLrL5I5zmoAGIhrvbD3
OTb3OQm6h67Gbh0Z/VdfgXYRwfzocue22l4dWqYXVux2F+5XVstZZQ6wUfaq2gPQ0jwSNvFrwPxY
X/mmcWuMbgXCIRXy2rcLldikgx3vDJhYMjGHmFYQnk8Ut4wju3Iu2saCk+r4HZGFHd3nH0XBm0fc
N8qBmaae3LpT8uXE4phOVnmQBDB1k+Dk7Nl5iFmedOxdmiCoXrlqaiJ9nlqZQ+IdYhtqn6uyqyGS
/OA7/bPtpCGwY3SFiPkgv29H9rmESz4G4/LaPkthWYcgTodLD5ieQoQWKs9QbT1g1i1NIafJDm68
NpdKGw/aBGE7aOJIPdn+DQR1Z1UE7B8m8Y5j2rJrGtK9yPLSiBkjgWiK9eQfLDdi3cpUtWv8hJy/
67xH/S6xSLVS7vUBFlKfHFeQKO/w3xIsJCcs3HGruh7SRHKWnervJb1B6eBBj3c4fUQk6nh7GsDW
Y9XvSidONoUPTiGRwAcn7Jl0qylilkP6LMw7OZAd0BluJYWOErYQqaS2TlDayOcP6MM0Hn/IOp/3
wjaoMRAHpsRuK+4UGe7QzdpH02vS3VzON3C07Pw4jrldMEHjlHc2qak/q7y4C20ijfwnNmP54bLl
+iGlQsLdEj9LN41fVFvxEqj+FHWFz6b9VHv2sGIRm05TUMjnDGQhJRfoXImRgoEFuKQbY9pSzEe2
RjxaX5VHeNutD60CF18qh+pPwaKuivF33li/HMUCSSg6x3/AiFOLb4L7pD5C8wd+kTvE62YP1c6E
U16ZBxz7OK25DeYuJFhrnGns7NwNOT7nvrRCSj/wKblqoZr3OZoNEFivtJtdPOTMSDWlCUHt0bBo
QzkK/Q0vc7nvh/F3Ry7qpRmbYOfI7OgJ2tZq2oHCoUrvk4GvqwJwQOsQC3HSyepMArtZy5wwLc1V
P3qXqQG4tXXF876PIIuzHJCsqQUgn/GjhWe9FbV3N5Avxn6uNoapeEfGfM23nKysQS6tfMgwjPN0
10RbVYVvbTI9jgF8USkVdNJL0doOFzTEAC4P8WYQBQd+vgs31A5JRc4i0F62VqXYibJ2J73+pWxp
x4tS8aFIom5SF7gMXWC44uDMFk9djh8sMimG4XKHOQxmDy1kZqK2PaPutQ4THpY5vRUz8K6a7qQ1
kDJuSWlv7BIRcARIp/uZZykhx134y0Y/ob+TANnrMf7ULCVbkZa3Sgbh2epbe8VFg0QFjR+d6uId
x8ZXcCLBPkn9p4oWvU1rCpvryb2CJAjtBjmMtt8lBgDQtE+u/RCwrwr1nL+5yWucx0iE3IkJQ/AK
otQeo27eWRkLlxJwnUYTJB/78QZP02eQlztmT85mjPH+qMr9yYToM6m8t3QEGFtRG0iOMAqPYA09
CxiUw0fbmqliRkCc30uf+iJLeStJqMzVK5e5X5bgU8pczhltrA5+yb6YFfpnS2eNazR3fgxlw6qG
EVMVPBXJBiEGFRyyyN1XzdydwNYdmyKUiADDTXADgU+LDaqLDPdcjrRfdy3PBi58rjGpt/O9gi4P
PypXI5giDp7MzTUhIo6MBBlsBfsYaAhKZoecBnegdBCgcDMT3FsilAtaMMUsDko5feyxM27x2xeH
EY2Oc7WNOsZLPmTHZlV5AWeuwoEwkTk8t18a8tYchJJKRXo8uU7gd27ASRxp6O1O/YTfoVDLzyFw
s0uqCBrf2MWjz9KW9xfSmXcS7jLyKEMcA4ehY3/EIU5Oe8BvW4ziLozDLQ7WB6Oy40PgDT+Doed4
lahj4iVgPI1Psw3UweBMCkMAlc1UV69yyeG5V03M/OT629LOun2hx5cRYidO48eS+m52yVFsoqEH
XsK9qxA4CZH4EDoBUqnwKsh88lQyCNM5Tqy5HvEBltO2bDEZYyqlTeJ+JvbeugDuJqckaM2aplMM
W7PRsR05fbQNa+izVgdfqhk5YvZRoqCtL5rtwM8evcG0S/ESsg6qubg4VvBRjuaG7MOHIuvoZmDU
4DeEa3vG3snF0et0sLf7bCRVunFrQERN09voTXGLHc55su3YeJQst2cCmu8i4jbnsuIq5NPei17o
UOSgjY9rDbZmLSz9CfKAoSa0sjZ8J9+GddS2n7y2fWgN+8Hwqls50LQzusPy2V/awrk3Gq/DDJIe
TN6CaBDrwDdfRi7ftHjEF77HClcd8EkaLIC8ylXmP/kVkkee6UdFv9VKKnfli/7R48ROQcxiLNcB
+4hZb3B4o2RGKaKzseWmCbOWjW0LnlG/TYv9W2mvO7MVJosFKKL3gaZAMBSFHZrbIlEny8Y75gas
J5krjauv8gvxjnJLdo7QceV6l56I2Ta0AxysfrxBW8C4ngz3xEXuXRV05II6epGvoQeEYCjXRj7F
d9ynrilVNgBsaDuYoYyMsoB353wHmOov6Er7gkH6cXDyk1W2zR7v+RIlY0SQpKCfmgOdF4S7DM6I
wB4I4+YA+uJbiEflUpHCdkVBtVTFLly7AvRGJ3dMRNdDgMggbBTAoQW0h+Stt0kBhsLyNqAZ7q25
xUbLQaRL8xdixNWhN5FmJ58kdIFmGgXNM3MhCGlZ5K1yZavNbPdgLqCLJKCPu4K3Lk9hJMlcvxeY
h3V27InMjqgPjJwJTXUo2aDJeCGRk06kFX3fIjgd9ASf7f5WtqBVC8ZOmybMsVoh/aBBmsFwrQeX
PzdHm+Kvy1kz6Mh/c3BjdHcIB/0BsGw6a87SkVmXD2HP69fpbdNIkCyALzrPrXfSKDldx8MGSPGD
wVh8oMMYAgvoSiYb2BwlwyI88ZACU3eAEWtSw4ENBQ+Vf2g7vLIp9ROFBUR85I8urZYBR0dzI0s/
Ub4F/0GfjRmAg7Q8supdhpkH/zdYP/WcArmWXNwAhaS7wpiOYQdirOMUs3VaveNoXi1B7Ryh4Ttg
bQTBk0P4O44JfHNr8TawjkInpMZT5sXWrFLuPsDVCmkcJXthnSbdpRjeYjP7yi0n3WUZxlYblPGe
urjflltKXkxMCVljil0aArAzABVdp7F4rOvKe+2w/m7TwdwgmVRALR2LlTcFmeqZ0Z7hG8cY1LCn
dCEh6HxXI3AejXokmxfAQmJqcYNr1K96uvFgBvkbIfvonnMrvoLpI3f6vWlZbypr/a1VFidivtk6
9FJ70/cRJ5vyNtnim2iqWhm+cyiD9I2z5Ioc1YRdrEoOGqeoxNRKCkyhqFFK7GNuyEKPJLTL6EJj
W+uaZztg0JnGAMGkYbzzWOG5NGn9YoFjBqgP7dV6hTCOXs7JJGopuKnhvHtDdYd4ztMIw7GzKV/0
GTsk/tMwQBeBSHjTeObCiRaHhgEqBw/vAUv4p2vam4H+wpF7L1fm8lgzilhZDY8pkAKAiPSdhLhv
EnxGE51c2rRPjK+wd7HBrJCkIxl+hU3arpYHRhnul1fMP5rReKBH4lM7KAQDwhN2sZa2Hk10RCV3
VvSYm42D4Y2NGA/spxvaJ2nV4wfyzQb2IilBN3CfCQ4Q+gBRJBzSPHaJ+8NpE+DLcftINvpBKv5O
zE68Ozz+3jO+h22YzS8Op6EDkWs+xhGwkBc189nlGrGijhgP6wQjzUjKXZazpHKUOzKJCY9BV1F1
6+jrVCbj9c9/QyEdr0Pbfxp9Jg7/+IfCVhRT6o72g6IP7szlYgSv7qzc+RfkCe+UShBl8UDnmzv2
4qFNVEI7kW7uCmA2+4XA6fXq3HOLww+M0GgROzhWFZejLjSHRzF26jEGMQvAa5u3Ampt0F/LGQu1
Z+/shMMp4bolLdcyDbN7Re2Ohdcx5Cro5OktygFiGsFMsb22bcQn3s5xIgBRhSk5bg3REjZPdXSS
0UT75OTRqeTgFl2xD4BjEVk8OKVh34ibiYvM+iuNH/atCMxLraf24gjvq591tBtMmFc0rQWxZ+/V
rHdx5CQbm4FyOfvEnpi+DkHOMm+pbZTzLqCWbxFqrlVVEk4kBOgtvaatwwKp6h3qRnlUEb2ati78
+0TML6nOnbvKiNKHTrCCMu0B92OT6GeOxZeAiMG8iK+i/2ImeDRKnJ9+/pnmS6fESI518ApjDV1m
2xWEIqFFJbS4cIjL8uGp67J3gykNdZc5nwxqdJpO303Hyd2ri5ep2eKfhRwoJ5r0MM0cpSFwHPfx
Ma3NU0peoyJgtG1ayvQisjleRRtJZgdHaxjqVTkIvUc7kGYV3CWaTSR9nUeInJ5TDTtlqgdDcYVO
ahWwJpbrrj/jk0K1UkYLSuu5rh2wHoL2pyG17sJoeEmtQe8d7aoDI1XMEQtPONDlfN8OE9TW4s71
NVa4CRppag7vkPQfm0x1e6Zs0MSj9DC4kpaSWnOoztUpBn8M0q+IMVpM/VySQcJMXUXOc+DM9ZlM
ohmmT0Jb45bldum6sfB19dikBBh4l7wSfaVPmdd3nBshVJeKeSawjwcZ8pkbumZqYAPz+hOzn0uX
icJgVBcxY/ENaa5NW3nhnBrfxiBQawf9aFcIhsBGvTG66ocCVPdIZx+zcuNN4Q8/qJlCr8Jkbu1P
XCDpEEHgwguW5ncOet1qzuEkzbFgLzZemf5zeatp9JrImzc55aRFefYCYgEGYpopG0g83r7m2r/y
PUUGfKK1ZenuK0a+tVAO95agUyMQ5beMwFYq1LMpnP+Ura2lzb5vG9w48I91O0tiq1DF1stYKRG7
9b7Xc7f2LCvd1glQ+xjZCC4d4ecFobEJcH+t+iQ5Nhn+CVi72yCzusufXzqgxfusWLrhiCTQB8uk
C57oQ098gnhjByw77NBhud7mDuPkSHwOYISIr+ONtvP2ijceYnb9JYL4xDj4rhlbD+L/8I6BgES7
cndD5L1NIz+H5WRfpLTnVc5lnz6qzN11MhuuWn0ATPU5nE83hmA7U1Bl73ZkSkO6UifdalSP7tQR
Nzn5eBvgavX7KVu6jshFV/F1Un30pFX8O5j8fYoqTYIp8/emG3kbGXx10M55T01QXWfAnRt/YVWR
Th4IS6F72pI5VTfT52QY1Le3ipdfil3Xcwxz6P5EyN5IYWvS/C6niIhnJJ0f57KAFt8TrSUbtK1S
fD0AQZul8QZwsMt1sKn4n1M7sFKiGmcjBwU75GhdlI29ZRlGEVq6SUYmXBTRfpqu+TGoLsBi03xH
VfQwuyRAbb9/0kS6NlgD34wa064EscXHujVU/JOPlvqfDEMnfsZ1iOUbqNEA2s/UFEShkK/5v9BO
Wyj1MaLM0bReOwBPnMTmn0EbAfryacAoLO+ua3NKCwKUelhPU16KLQI9KfQSJX507um4O+g2eJ/t
d8uVX76m0p7hMwIAc5uV3UZ3Qcr4gLFAvMm6jhab7mrX7DCuAqlbLzixqH0LGYdEEmXsliT63Z+Z
TlQyuaSJc4yjOYLXGP0auM4txT63RlLfGnwSgObeBlBPlaDeJW1qmWvsWCWp1jOsGjl5qwZ/P2Fx
GV37UvaQO+Z2j4n/Kt3kLYabviJ0SdMNvuWNBKCzopzdRUKJz6KfvQ0m/E9aWrDodLfQQcYqWgwG
JTiUxd3ONAAzkQ2b3pPYHwd++65zr1ZMM6nZtlfRQAmsEVG5IRyyCuo9Q9m10PIkBZ0RPqKSWgo3
w+bVj1782rsQSxGDjZilZnZuYog6Ec95kuyHgP4nxwx8RATzCJDzXATeWz6H5xwfN/r+GrJKu46N
s2zmx0qH12UgJCnx8Q0q5HOuQpvBaD9s33qLM7CkDNv0BurCxu6wzQSm+JQWQWtKlK0KE7K7KcWC
sDcamkOZMDMJS+dpq83+OC1JQTcUXzIgYmaAkjAoKIQdl+c+WGMTUVSFxnNqYjOrxkVcmRYUwhgd
0yE+tGkAdo2yTXKqEh8Jk7eY85bz3duPeVFce6u+1C7MnfkW8vsnTgtRiuxD4DnbrMPn79MCgE8o
mYojwSTQVKD+Vkbg7KvBYvaH7hml/MlhHmNIWvw2iRHj28iPgcR3rq38owb6WTtxtJkwglvrAX2T
LYXX2mHAvQpt73XuiLXWPxwzdkAs42qNHTqelObyEJjXfJlnVjQf46WAYUyb0kSBHJU7CEHaPUaD
v8ti9C+TZqY0VTeVNvc6SF6IW6IeM5hxtbHp6uLBJsbAsi4uKu/YlccHoHLZ4nFZOjQFgyJaddpe
wA/h1ADiaT31ITmV6lYPtFPi0/uECpLe9bPjkqeFhk5qo70YVvw5Qi05+4FzZu5SPg/8NPtJNOlm
7q3tYIVLRRanp7EJhyPZnkeWfCZBrf9aVuF8Apu0JU0RH2ff+Socae9k776wRDQnydSqTiEyBaXT
853k1xnrx5ptaplaamE+kxy/uSPllwyeC7s41EyC+XSBJ1JVTNk7E0rAp6JYSojF+AUwlzlDARC1
qJuS88omTrYB+VL4JarcmXZpE06PaBbtjqP/5oSjODijrgigKHRHqdEZ8ualI+Szr5WVvVBG/gmk
z6YFBstcaCrMCEEnD6YTPlegE2eLZqZs7HnmM7JzQ5kZgOEse203IKumnl5t8gN37virAtn1RC0K
A1Ef6o9geGWN4KPGiBrjMETK9bBPprN5hXQr7yKGG5OdUt3LzkIYjHkmLrYh05gUqhuWp37PlwWT
2FUl1FvzHv92eaGHd6lEurXc+84BxBITNAhSGbJXI3e0cOEnq8sGe6Hi8khP09ksT6THid0ykEBa
lMTPxY6LsbGXxfDMqNq4B2xx9KtWH0wN3EQyyWmJod0XEW5Uh0+lngR4gJwlBtRTQxXHNZCbYIjT
PdiRJwvr4bkVXA5rRu4prYQHfD7YHOFwID7U1s4n6HjRJXhV4ff5aaGmag7ZbtmF2zLgvTMsqzul
ytVobCauABdAFMO6Lip/p0Vxsvo55d2UX2MSfgeE3ytUL0a81ZNnqr0rwjXp1WxVyDo8CIuqGrLL
Ndw8vBHcmQTGF9M6ajYkhtYvZOovJXHf5d7f7qfGPytz/iLZ8KpmDG0QxOvq0fDwFeAS8AjCI6xO
TDsC8O8tmtfOLV0axRNxHJo37WDgywLc/jRyPbZZtf/jTh2la64Y0lI8L/MfTWodXau7ir4oj5Wi
qjwP7V92PXvbqg5IDkPg55lWyVFlChrBmF+CnhhPXBd7kEzODdALaRoAL7XNPMELePAcFtT94OY5
F6v2N2AdbqRJcTJ7GrGz1MMT1ByMhbjiex50QLMddzGMh3wKDh4XyJWf9BwI8TO8eCkvnDUU696Z
xLtQ6s3rmLgO2fgYpHJbgVrcM8Tl6O3FKB9Wyoifg3UVOOF9V1bBukYOPlYB3yfzgjyz5yf8adwh
/fpnUTJkNAaaAttFd+nZQmmyO/5xlP9/7/3zVP/6t3/98bOg/lF2JA2/+/9spccVH/133vt/L38m
7Y9/uW9//PzVJf/7v/kfJnz3bwGJnsBjoBu5lmtitf+7CT/w+Sem56ABOqEbALn6XyZ8K/qb5QcB
kVkflzj/Ds74DkUz+bd/tey/YdqPosiLPJ9ozj/lwbcWh/1/CcDxozHqsCL+JC/0/L/ETskiG8oa
0h7UhdAd/Zxh+BwMFsCERPbtvT2GFSXTVkKJ0VByw5bENB3biXeu2aM/9PjC/9NHeP/3P/pfyqG4
r2TZd/x1uM/95WfiBwrCiHuO57iE8qy/JERx3DEpmiJ7sWBizAinhXbH7hcOdX2kl4ALT0uZLu+y
c6rG0tt7uAf3hiYjMJYlZ91pZBYLLLh47UOkKStGdTAQAS+C/OiZFhK9zeK0vTRR+tMxiu57xAu4
JYdAiVNjDJzZKSLo4RTQ+dd3AaEac9Dv9kBr1v+g7sx2JEfOJvsq8wDDBhd3JwkM5iIy1oyI3Pcb
Iqsyk/vm3Pn0c1hq4O+q7ilBwMzFDwlqCd2l2Ei6u31mx/YQPv2jomZ0IptIXTLMdupkhm6EyRSo
8d12KERzBnoJADIVBt0VOE1xwsnERa2LPOzCJra1D4Kn8iELGCz4GTsdzOLOtk2H5ibOaMIhFZ0G
XxMkDupdSrlq2VcfOpaca1oF4+uacTdPGK/bKl+0N6FySK51VMZP5AlYQo0G008V5jtwtsW6VKb9
GA0+LXPKEbeV6bUDoDIXUZRs5Gkwcnr1+uyN8geTU5SNghxyHJUy45gFgRJhVRY3YOnDTTUQzHS7
pfgtnYzqNZSqfZA1wwg/Lp116+J19SFRw+od5Av2Iu8ZBEe8RcPML5HrxGOED/ohCVPjeRhqaJIw
hvdG5nHGQ0dZ1yU0tDkxh1c0wZLGLlNsObC2wB69/DNQRnfG+LbE7CnqMtyeIh9JxwGk+egc4sK/
moMCbbhcji9gLtZRAlSyaRO80mnh71JJAxPb4PgeMYIyUx1ziu8w79LxE++nuVu6kQ1SBGnaAkIN
213RtCCJQvBizghuLam66TD7WASBciFASh831LBcAOBWtmwiKPxmZ0oJuWldzKmKSJmN2TnUqMDD
WIXPpE1t8lNWP505BjAtyOAgBE5G6RQz7Zt5qIdT01J6MIUtJizcwFcoXN2toJFyR/SnxPOGM6uJ
8GQmZBov2Em6d6M025PbUDaJ2rEUJlQ11taWM2wBnG+sSQBgPpmfO39GPm3c2ri0Bj9/mDWVALAO
sk2XqPKii2q1V3mIANFSe4ztVxwqnYcXmG/yC/hGzY8sx0VSOTbN1nZFLxvnmE2FnHbppvDxNTzi
TZvQpEAR6US5GTgk562wkpyWMAM10QkImZPXHFE5inzKgfbg1ZsiyiarTnNw4CLxL/yp1kfh6P5q
HL2ZQTmaJe6gYV/JUDOsK4Lr2czGvRZWekLEib5y4njcSWC2LX8OThP5vevZhWEX8vTdT13DIYfU
/lpjcT0X4JQPWZFERxPjWk4hCrYCcH5kTiovRrZo5b4duu67Zit7xwPSO/RtYtw0SAg7DID0u4aK
wukqxt+1arOq6w4oRjAQ4OF2VMZGbT1TBW64EZN8Don0/uU4IoXV4UuImfgWu8SwnJpIQ8OJNCKK
vYsFMWwozSW4QelD5q0iYIEIUFAtnlAx+f/C2rCoholwyRnDOG1pdcMxL/q+eMp9fvCVJSL6FPH4
sgXsIzgtitMEo4BWz+2RLkRg8DLhhDsFWVhdylJlBDob+eK5scdAWjtXgk3GmW5wmusweYh1z6a5
wMHdaQPpAZNdLTlh7HJad98d8jc7dyIMWVA7G16oKCxfSoByO8uqxUUEeeEUDAsAKmdjFlE5S5zW
DkZy0GUcixWZ/U6u82AQ4wGnPVUHVR5Y6ScWyaa746IR97BiMOfaGY7OFUmG6r3hqnwPArt4Qlii
SN2sxGEcmV4OSUcOqvJd8TllnDzWNRLfme0WblrfOLZuzEkUNCYUmZjKpm6dNV5Ekma5/oRVUl3Q
doVGMWz9bZt19lNse8nrHESlse0ycHX3bdOUBx5x8b2epfk9DKOp2MxWNDoAY/36K8wbNF/Zt92r
EVfjZwySex0MoEpn5gMHkvjiKo1H+8OxewFuJXBKdtPmxFC/Ct7SmbdqwkO46gkYfA+wr4qbuSB0
xeHJvMkF9DBB9ff9lNeMSDtkZZLByisuWjAbuOxGaHwBDtED/D1kL1QtGhVD78BXoinuE8382FiB
mzAsUe6hTup4bUbGm7YEbXDIRrG647kZvw4SkNaK45n83mKL2Tad39iHtunrkKRYnIzrrMdigZ8f
HiZuEQ5D4SQyOlvoGTAsI7yNBsmA1LPGR9GY7kPZWvmlb9EOQZvnsKvaKN5WTmjvfXbaV2B/egCD
hm7Ygwxoby2xAUFt92YCpXe0XOExyvKMWznZ5Q42DIQFl29x6/WGAd89DPAbzcEZl69F90lSw/tJ
cSJcoXjlcs0gr8iBqPWEmtxZpF8cVfIbmTTTbrb66FgMg/viwhe7MKJowahTshY2s/td5LP8QEFa
auq8ejNn+FNW2KOZexklQ/kOs1mKJTEoW6opaaWItrpPq/E9r4gfMTdKev/J6gL1kJegHG0Jdqvm
fV+YqnI2sF5BSYJB6N7HcakztxL7ztfNSBs74LGoH+UR71BxcpXbvWLjjcn/9NZ730CL7Dn6o0Wz
Q4p6OkYrwyZQl+tHz8Q97asAq+GAYyoXCbVuxpSBBCwZdXiZ4OFRoj2WE6mniX8kM/W3uktvW+5G
P2z2aU+/VBoc81yd7KnZdqo7jc63ORSvejq2tl6PLe0bGAbC6oGa91vUMN3hUGw+StZIi5HORel3
LxC/LpxO3SZ4Jv0meixqLOKV265tW50mahHt0T7h/TuWMaN2/VBm59G4b6lHoUDoosObBgJ872bO
wcVN2zINcsf+qhNQrqaeoAQlLdZ4Ev6wGiNf4y0I11hBVpUdHTwymAyvMPWygyvibZGBQ3A5PNe2
gQoVnMyamCIKsmnAERLDC6WYn5V91CQQgVmnjuIAD984i46L7yFyKcGemluueaIGuDjbtN1rzGRZ
ojB0fFXis2NFa4ZbwQvDH8RjdKfB1Y0mUph3S58wXKfHTJMFQHwA7Kn8hyzGVzC+msNIQu2GTN2m
aK4TDElW+p54HDCz2wnxGU6IL/A2YoMzA7PfOkXqPYspRdwxIPXOtPxpM/jqx94jFyUOcSUotNEJ
r+ISVYFP0hoOQBMPjgZrxk45I87hplsLGLg6jL/ZKisOo9l6ZwUkDvJItTS+GLyrGDmV1gpuJSGR
6wngnz01nKvGOCE2AB0EiYA3p4FWWGd7w1E0rOnA2jaZFW89A0JAYmLzlk1+G9WxtR7wo6wIKJ4t
A6tf6vCVacM9Wor9sMgqVEFag9JzThUESmem3yP6I0n4M5thswS/njnhVcSid+gtGOyAjjyUWzwM
dkmYEtE3N/J+x0PFP8d2h6umdeVVXYFcN9LgBuf9ZzEQScAwgjJeUlbjVONH4BYxw6aqnD57mHwu
uI/QfYFMpXAbjfVd6vqMjJIAxMTFRFkilseAHhtNo2W/slqVPaQjfSKbsaALMVhJtqyrIM9kdoi9
iD8Y87qEKCuTDpHUPdBnXm1VrQuus5oWGiwJDDljSVd2T0viOgJo803azOhbQkybMYYctgHxZPcn
JaOKACemZq6Ngu80XcZuY48Hi0LkcrQPrE3Rgl5lvrgenNDaWkNoPTMzGY6FcuI94YlxQY7a3+Hq
I8s7owEFHBFi05R2cZg7IjJUIOsN/r5m7WmAWpgKqLcnoimeJYpgRe2SULB1KPvdirxy10Xj0Noo
omS61SOuS840PcsqmY+VtEsF+Qxhsq5yrkeP7BotAbHNSMXFAAoUr8FGUpZPBpMFnJi1Xg4aHAZ3
aZU3vAtZ382DQt4cW9u50vQCXCSEbTY2c4dLmWTBbUnv7E3imPNOU+hyocIlujd4CDhyLncK3jJj
yg4507c957UU5NlaH7A1xHUPe13gnqcoi540U7ULocHl5EmBpTwJambtHABPWobpURG3xIgeLWe/
RJukjCP7YAo5ccPT5SwyEPBl9kgnurnrAtO6tkPT5mdmd1aWucEQJkZP1xyC2ILrc5LhL51UOxxl
4qd7dmfzt9hsx5fOhDYxVMySJyuiotx1DIK6g03/vAqJPgeMkNliVntDJEjKeDuRSu9UmBuk+Yb0
WMAkoXmJ9E1geQCYVdS7p3xmN7yyKyPfs0fwmS34DGhUluBs53phahczTNm3FvgQd4HSApRPjt3k
Iv8ldp7ukO8JCRvea2bRKOUJhDiK/JIFfEP7VHfR2V+EUA62dsuNYOywLuaZCbe2pblmT2i9Ggz5
D0GXMMlT2DASMhAr7ABgI2WekRynqWg1Ly29MQyTfYCZa4eknDy6BswlzAc0X646S0/7CFD6iykr
sXOSxDiQl02w7o4UpquS7SOmf54ejfUczn0AGjIvyid3sM17J0abpOFKba2q15d5YdGQV1fTo9V3
8o4pII9cVGxmJOQ6oBsl0TnK2b6bczV8h11QHGLGF9+qyY62+BIq3DRmfioMFNo+jZu9PfXof4Pf
7Flp3YOOUg60dmpAmJ48uHSwvi34byQ722SZ4wSnkfz0CXFgIvqrCkjugTM+uGOcvJoOBN6QpOHG
8lsonX7bXOZhSuea671YYXPuxvx70BXBS1F7attJDt4MUHpyhAtYbvQaslrDjP+JlopkJCxOwSxk
QwAvSOx0lbh5250CoL/nuCuco9KRsSGlmO3HJgyfIjQyEhBVeekZFBtOaghOVlKpRx9/9NWUBCwW
wRgdmHa03xwQRqeUWd2MI7FQ63QYSDE3pXubZbONFVdmu9Jo1N63Rk53JV6CS9sg5LNKwnG8mp28
3lRWLB9TmTBV7Fv5zMmGPYnqSLqjHOTlDv71oFb0ghjdBTwHMnVdWz7PHUcKz0mHbZQnMLqQAY7k
HfJvCZnli8ap441mrnyMei/7HCo5XLmukbxNfWrv0tIDUOCkvKOw7FJGJsUoXlSfUF0VK/+2mfGP
jhUkAw/T+bNP9IaL2Si+93SSZ7hE8uCU+BhWU0YoPNYMaGlR1rnnNOntB7cf/A3tPjAR4dtdZZ0V
bVCUQzyRqruX7HEPZjN1+DgT4ARpwVbVrKghk0AoPwyjRZGH6bnlGc6QxIqwXNRUjZYGpk05dBCP
nJrVW9vgoqK65Xmu2k+/DvwzH6vcjFkefkofSiCc9fhm7FV1X3MlsMpWzY0T+5Iwh1tb+EgoRMIA
qy+cGm5N2J48P07vAvyupwBJ+eCUixxi+uOTaIfqCndhTFTdce8HCldwR5jeVuZ4m43YFbuculjq
P6Jsa84qZte+lE9FXh3fckputnWmmwcD1CFBkTa8TgPfPttx04OKkOlZeC5qhlc1D1YllvosRtK6
Ym4rDBbvTTMYL/QlRO9Z/MMgCD1vOzRTdU/Ad3xJXMj3uWvj4YEXml+DH5gfhtCb9ib5pJt67sM3
rfLk3KcJPVuV/33y437DDRMcKjus9o4bMk7CmWGBZehHvHjJBNWHZpDw0i8L/d71y4qlkPf2DhSI
q7qNKeuwETIg31SHhNDiduRxuo4jIs7Z0LKoOZQeG3PjIXPUyGvVZA73icmUIQ2y7sSoBRhGHWcg
TunxJMVZHyzMoxTpmfTXm5w8ugZUSYv1dudXhd5X2VA92GOWfMHYzO9Lw5EnWtHVFi8DrQCJM183
nit3Q0wycJlGezh/RQQ/uSg4r2xSMgtApLpBkFmbDPODE3p9EziOgTNoiBmzB511zfY5xE3fSSpq
3Xa8NiRg8Y0TMvpdjeiW9OBkbrerpR08W4iLV4Mu1IaGRKj+ggpt6u3ZsTLMg0vfGK3uz5zuqJiJ
B53R4Ma0tmtqtKKGUdQDxcYE220vTZsVRVnJaWyK8OgGlbXvVeAfx2r+wT4U4HG71GHJiGacTvlg
w9hjtFxxhp8r89ktU+dMZGvAm2YZaz6X9ZUhjdHMulzCZFcYuK8jMylvzDbW7OZJjR58Le37LrdD
oJG2/cBjoLhORkvvGsaXH6au652d5ET1GAtRdw/pucTf5Zr3A5RixXx4uWlK1oN3CzjyNgk0VU+O
Kw0SSyb1qLzlrmWeFzZE68NCPRu4wt8qW3sHKZzxMZim4V5VIqMFiGThJpwZq/EkRNUhpqQPNAHJ
54l0w1UADoCigCC5Yl1sn0m/OGRLqIC9mBl/3hGzYfJptlq+99JhdB1idySk4YS3VTL4B5Kx+cmS
OjynLebfVTEifvSd5z9YPCpARPZSvZVTAkXY6gmAdklE5YQREQML0vyI16Z/8GtasDTuNEx5SjwB
O66MFZb+hMbNipBNOw5YzToM4bbV1DhbjfAyDQu67aLBps7YJDtSOJbj7Zw2KRcebz7fcU6rXjyk
qEvmxYts70/DB81N1a0PyQB3U0ezRWRGD6OdAFOYU4usAV4Zk3CIbrdJRFB7lWuPwhXi2oL6qyL3
927loxJRDUPBuHB9YsgIZjuSZtVjV+bsEXCTbhX1yOuAUhViHZ4+oGfo/ZAb5eJkpRVymtMKcaJI
zm3UENScQYt2/mS+OZQ3bodiBFrQ5eaxTwe5mx0yXo3jUWnbVDginACsSDhp4AY4mmF6FZc8tqe9
HPqY5GFQUB/rF09YABRvljoZtnDlui1HvaW/QGwmd+AaYOSizlRQ1x8F2ORPVsv5LnOr4iRa3VlE
8JC0W3+ob/NcBndlQ3N0KcIBN2K91KW2oWZijqR5ieTh27i6DBbJlokKS16YA5Ack1Yd7UamTGMR
lXpmMCH4zbb/BnKbajthULmxKoTpnKy0ND5YYGHhGW1DWKMHea43gxOxgTSbBLJHJN0a20zXVN8E
DYnvc2GWp7rv05vIJVA52J38bubkw9Y53OYFGIzRZ2aJfZbMS9iAYi6+KlqHCXkU6Ht4VoC15VSM
TwSaTSanTW5OfCmt+TGrYaouw5Zw6ppftTdWurSz6850KcEkHaM+kzSS5moeAxOmeJrgf49AhuMq
GIL2uYOCNmGDhyS05rJyjpTgxefKEJ6mJnCW164KbG/DEuu2OOO5XZvO9I449ykM1CX/Wms1Vg90
GRa34LXkC1Jm63IqtDpzWxCIQHQcbTSsupqNLZmO5gExrThpLewtMykfT2oS0OgUFOoO8m4Xs0+V
GeBf5CAMiKG8KZLa3HemzQGTCkO1MxIoHtDwlX/oUIcuqKQovrWGGu8Ht4627GFhdNpBHSCjzEb1
3TfHgdOrGmmYoa8Acm+HTu4wR+REQHc29ttB519N7xsfPWwh6Ki1R0hkmPiS4S8wb6mLMGAsYkpB
AhESRg20Z3agVIZzfBAmL7YSQ19fatuG6wTVkuta5ukCkuS9hgenmufd1JnF9dC58dNQDPG275z6
ljCyzTDGes3N2rgqtM6fitijpzb1YLxCJ+eKnulq1X4d4UFpY4W1EonimLObp2+0TaMX28tGMKp5
HLLptamFl/5EeQbQkPayLSsYpQzJxGNHp8BOZkI+Lr8x+d+oQbOmCcFFCU1QclToZa9NXQVHqyR1
QgKO5F3N5TDFuTpKgKwXPf8cIn7Yn1NtFe8TEM33pm3JnVWVPrJCxcxsGvOO51y/myebU2wOXuaO
j8rt0xYDiJx+VFdlaNNzwwTIuuGTCt4hjSZ40jrgqp406P/QEVpgb07Wl0pTCxMtT3CkqiIGg+Na
o1wZdo+PwECGJIHF5TW26iAyWD2oNbI8dr1oCcpWxk1tynnGrQuJkeBv/ES2P7gdFMKpWzrdR5aT
J4OOEOwzDncx0lDKNZn20rY2cdQvTToo2Ru2RRid3NRzvrlz312lQ0glw2BFEAUo3rAQYEGvEakS
bMwxZ8YUtw22oESYvF8H30wTfZM42VOs626B3WHVml4EVpG1fEY5hqTeApwhmOwxJVpYuji5ZoMU
rEwlRe0D1XL7WSFnXkQBfIFV5kXJFyVdC1OX6WiXLyNdvPvmbZ4NVLIN3kTB0xTIll7KyCEPCoWf
4iaie+OBbltQVeM42+9kPbNz0RqvNRL1owUYdtvzX9fsZeKPSvTNZTDOOKFnGc8731TRbVWxw0lC
2dyDg1I7B+7KvjRn8TWWqf2ZdEo/8qx1TjnhqBc6B4ky6dD076HkQjYGaDQlZB7BlLDLxLMTLhvQ
MJHqC+94/1DPRvYAMKDHnexAALGasKSEhDg+J3z20oQSGbEn3ziLRBsdl/DykxDTHYBMwMQkNkhz
Aw3Y1V2RPRSgfc4uIWe4oC47PNfHtRUq4exAGKNGGobod0gyDv1jXNJXiT1wpDF1zoxAevE6yAoj
A+TuIwwxfsXjW0TzGfObdamVZT9oI8fb2vo5fUVtml8mVtwiWhWAIxE80Ul1oBP+qDMSY0F/XOP9
zmESzNTGTvHwVvfeEpF2KHBtvMG7tc10ad6ow/HWjK38Tsahfw9wdMS1HqpvM3mC175sC3ZNEaFs
r60+xs5rN3ifqI2jKGgf9BPajO70fMavRZ2vLIcD6gloGC8QKDQ8rp/gmGe0aEDZeaztvLgBTkz4
eO6y9CkTZf6Gioa5zeOJ7eqS0ruh7ajoAPvKBE6JG46sTDM7J/f2vc7pL+u1313O3E63c6JzWGdZ
01zKwAivgkIzXIQ1/FyYnrUvU7xY1SzKPeVr7DespjrXHlz7NAzqhymp3FPr5i5bYF2bl4UbZ+x+
rXzfdTFtt4qpPoy/qucebItjQcCVR8egso1nWNlbpIlYN2AvdlKI/BHlnWRcywDlkIpioPiDqq3Y
smtEEEVaHmr43jViGHyz3wsUx6JIseTiT6ixB2/pD0z2fGasbCUWSh7Q1XZI24LdSDfZ5kqjl264
fv0nni9wc8CAzA8JrOe7SlvhDv1W7v3BJv4mWpx0iQPBo1qOMQg6NMf1bTheIfUMe79b6Ih4Ijau
F1j3HDWGa3x++s6iZZk9x2S5WMYD796GrvYc+Zb3pUYnePKXd4GW0mUXuVWkzyxYIzJT5bR7aYtg
P8bSf8bIMF2OxdzR3E5HfUqSdSMLGR2SQZYY6tMSujiXDU+J4RR0ATxH2jqI/4VpeQDuAn2aFB97
jpiN2ZbCwOnW8AcLE3BSohFM0z0Kpmuvunli6MByb5854qWSrWgUrrOigqAnbHt+izvByEfPnn9Z
qGR8TvMpw/eKtfKF7S4qpazGQ4wFhlIdu+Qjt2Kw74KqJrwYJBguk0rmjKAhIa+kiSYadTXjq9br
bihZxHNMVbd5bCOA3aXl9PdFofvDaE/Bde3XEpA60N09rBXBSVOpT8vTi2JAA8CjPXpsKfG1XQrU
EWwVbNxWscXBmehxLe5pQTP2osbxsI4cCV6sHq13CWxgqY6FZl2ULcElNzZOdqsgYLkwOblhwDJ2
OBtAuadux3fuJEiPWQIsDAftkckvp6LK6BhZTigFN0IS6xMyNa5EZL9VhEVcRtnIEnwwld6FPgnk
zAqnuyKI720zsWnIC4nJM4c42GxUNxKyzLFJs/ExriNzK+ZcrYEFkfpwh/EbGGG9NucuffYTrJV4
eoLopSfoSjI9I8+GBtJckMVHGjNiA/uIiV+3twrxLZ4pBi0Frm2f/c+Fn9Q8mKN8um+Kvt1zK2Tr
BD2bSZPZNV+Uik0M00J5P9fWfOgnrk5bQB0gOuJtTar3rgFgThd1zkBiIi5AitnssFcgf3jbjB7j
rQcUY6OZeq9YntI18qzeQVAxdgX61n3Tj9Wl287NMY4cTrUIjgF5Umeyv+aIKk9qUf3rMVzqdSsJ
UAAyFJdd0ulrM6+c68KvYzCMyjMe+2Bq2k00x+1LO8ngUmYZAvX/9BAbk8TOJiaOAySaepGzRygy
r2lHjhJdmC10AacAIilLoKoHnPQeV9aTZU/1rZCRfVJGz375/4vl8L8RyNdyfeX9xQq3fm/f/wcV
iFiEr95zbIin95QN5Mfw+Vn9ZCX815/7l5fQFX8Ay/eFaWLUWgyD2Pn+9BLaf0CINhXVCtLDNigw
1RWl/mEYtP5gs45h0HEFPV5K8Db+9BJ68HwtWFeO69uuLdR/ZiZ0fqaFq8Xg6HISNy2wwp6JqxFj
319Y7yy+QaQdFG01MPDPG+KEXnZCYntrG9zowjXXqaIWPNEdJZhhx91qPkWBMk9l0784Q/LaVfpK
6XlCjCUvv1BdqRZtb+hRcy/4KIwcy+nVGkjed3mEMXGCjhQZ8ha974Vn/Nrvp0sY2lyzHbHuARmV
49j1X36Wf3AoLszz/7JM/viUnuNYEgcEDGRP/PIp2cth7Z1KsR7zhBFWR7bgi4X/xlTuxX/2SvzO
eFA9alr4txA+JOa/fp8mbwHBGROORR2xZT6P0r6eYCS12t38/pXE3zD9Ake6JRSGS8lf7F98oExz
EUHgzayTjE22kSx77nI+5Ea2bqelydy3DkFfhuSS+3QpGWlxxRUUVjtkAsM62gXW0O7nrtqJ2H3l
H3ooivyMEFaAoAR1OvuXoTEcS+VSlMSvyDSvK02Noz1y1rpJvo9FfZpEqIkjq26NgTReQRpsDk4T
NfCXmFMKM6Z+JZgwi8yvRN9BsaOWZCmpv99/GdavBlS+BdJoprQVt5i07OXL+st1HEg3ohLR8Nel
58FUKeg8qo/KaD6qxfdeBju/fKly9W4QkbKBpIwxdWWizz8yI/r8/XuxfyW/K+FacDwc1CJhe571
y3uZonFEtJGUjtMvzCKZkUGvtHuBKy3ExJl9z7plRlnuGrYJ0EjLrewhVKDSwe/x7Vun0/fJGLM1
rncidN/nJHzLJ2s7Z/LuP3yrLmhwhxsCOs4Pu/Mvl2tBW7iRtmO0iUTwmoZ1gYgwPEQ+GTsfEFfV
xg8NzSSJr/bzqHZxbT4ZEYM3NkurCMGCTtN1b3HwbDHyzGCGiBc8DJUW/1pcQLyHn/gff5Tq/GQx
/vX35Y360rM9JbipAJnj8v7r7yvD2lVx7BrrPs7uY2XJHQ0c3+phvB5khwuiWQKcmJ2S+UvZ4Ueq
Z5hpM8YrvelwKvz+a1u+lf96nLg8xn96M96vbmdVWVm2YGYChr7IYpDSrBU5JxJd9q75ty8nljv5
19dTJleT4LdyCaP+/OEXkdJDyqfVoJ2p0AircuVRut7lA9cF+ZowY/oG9G7dlwakJ9ewLtO8zM9J
EjQLLTwDI1S8LOoFMSBG5s3DjGX5aEdInl0AQyWQ8W3l1W/eHH5SS8GWbj7F9UI1DUEng0+8r6wC
1E9vr7yB6QGX83oIuyOW8OTCKGS+Scug4khPGsJhh1fRC7enLGjalJKRW70wW9jt8BORA2NUc/P7
3+Mfvx/bVIplDHMZS+JPFwd2TRDGLb/HPIvNDGAkEq8iS7a/f5Ufz5CffwaXRZzF0hO8Clb3n19G
zqq2i4D7GhrzMfRI9M11/ySYhF3MvtOt03K6rKIJSsFwz378gJBwx77vB+9nBfTpTdO6gLTyAb5u
VQDxLYgijVn7PNL2+Pv3Kn99BuEx++m9LvfTX56HZuC7mH1rwO4z7i1r2DapS6AyyV8CFm/u8h5G
btWTXaWHb9VPcEjGLM7X4UwRaTnMxpUSjbEZx9rZYx7yyV3NxR75Id1j3Ql2uKExLKI+rkEDpE9M
qoBl1u0V6YQTzrFrUXFIqdqeyr4keivCekb2B5UYzZSX4dawV8awsDkMGkO82WHJIhzPYbJ8Htvk
PYiqZQ8bAnTIw/DAjPjJnkGWzWPUf3G+zi7GINSAzeoQq0y5FApmT7//Bn/eMiz3OPsiZjtswiz+
88cX/JcvMEJSqTMBKoZetZOPhajiZ/Z0ccwZfvz+pay/P09+bEpIT9iOsKh2+PnHGhOz7hooF+ve
np1L3DLQnnuEeKS/8TUaLFK+M7VSrbmT5gwAL9abFhIlvOew2UjHOcUld6U/W/scCsONRcHT79/h
328w13EkdzPtEtxhv+4SJzWXceOT1ktjXHdRu/frG518//2L/NP95RGksEngUpRmu798DdpOYYRB
1NkkVrQKkwAke0GR+kQweI1MuJvppV9P2IzJwY/wLqf+nNUSqMR0Kxtnk8Cav3BF0W3qGRZnreMC
lpUIV6EZ0NIM9AO1yxX/7sdj//7Lw9kl8SMIC3Gd2KRyfv7xUm2ytKo4WLeYMNntH8itCmQdxD8E
atfvIcF4CCVSTMTkBpy42DTS+t8sScur/PRscj32Pp5SLowhV/76bOo54M1lWIIgrtyngLyk0b94
zVvul2unsO84517EKHe//8Wsf3pVZERbCZ912ZG//GKY003hptKHvhzsctuwVmwpxaHAwAGP1X/g
FP+iG0omK39PCe47fo135ZP4LN1sHxlleQXaA3OevG1J8PLzUoam/82bFH97FJI2ZnPINpnfgegU
Z6m/PgpHg8Zl026JC0PJZna4C6BMBAkw3XnAVAFqJjuSU3osKPBCJ1JvDZyYbauCVw1cfZUocWcP
PTWY0TYfzW3Y42Y20vhmUOkujcZnhi9nvyq/6wk1QBrpfF3yd1rfOQBqn3a4tR76zrqZxq7eprL5
nHISvpN4RTheN1Ox7WlmLF1vy9Hfu8Bvlv6bL8D9hy9Ace4goCW5s/xf98ZFHLecWCJ33fTug53L
W7C+mOij7iLkVBalEYws4gabRkIdE2awdcwGMmTY3LV6uMMBSdtwXsB9TsGo2frEBH1pIDNf3FpR
Te439BA6+hQyacGizEO+HsKtHsj8uHl6ckMQT5UJ94KM0DtDnPve8V8tOz5boYM10j7QoPbpGkQ5
c2Ia4GVf527+iJKetD2OHN3h2mI6YJn5dZaNpzGBrJyh4I01M/S2hYqNMzXBpd626lxiwcDwMC+z
EWPZPWcrUTj2hhaFTS0JFYYkIC7siWeqlaqtMypjZZhM7GX1fdALiPbFpUY5bj9/f6v87RHv0VbH
3e9yMESa+vUp0akiKFz6N9b019czedV9X+7rhZH45+b0/3X087+TDsPSw/L8f29U2r/r6b14/0mD
+def+VODcf+QyBzgPjxTKvXXPKf4g+cCe2uLl+ABviQ9/9RgHPMPgL40LFum7fLrmWz3/tRgbPcP
5fgmf8u2cAGxUP3v//XTUab55X//dLRxvV8vjh96jsXd6QjzH6rCUsuOQOtExY7qmMdqFBt36PZL
5O+hjA1k1SCrdoOe9dv/oe68diNX2u58RTSYWQR81IGd1d3KmhNiNKGYi6EYr95P7+//4c+GYcOA
T7wPhD2YGY3UalZ411rPstGWyL9Te1iVEavLt3JzrHIJEEr4C7H3aSvdvOHTX7DbMWu11xmbQF8L
LOC2B5Yh0+c5n9Z+rPxtaX/GYW/thtl2122n/T0Wi1dzzsrtgAKxTkOlb9Y89k8ddJFF5Zdq6qi1
QFndTDagdnLhG78OIAv1AnqSNWaRaGiFJtoRHLRJXmZKlAW/DtCCv8BV75apYl4alNtxEhu+N+ep
6/8YIeJT7VW0ivTaRkPHqmX7nBz9aabeyECIryZwoq3vgex3/O4n6axt46rlYnTtc69H81irB9NH
oTDCgMeT438yJXY+dFu6K/CcoCOs6irNmqpFMDv0EYfk4LR870jWTw03mvYN0/Zr0QMuFFq/4v4k
V9oQruyD/uJJ7NFV65PE2qRNc40ZtpNucK+2z8idiF2vfw4tg5AuoVgj0OqYK3jNS9NFYUVJMJ/j
rzuj0KOZbruGZmcTs8i6ri5eCk66T/IPStX9DWqfA0gbvvZ0xDK27MBoUev8iHqGnyHSckVfEh5P
TClOCGCrDsC0BdWnZQOxKuxzPw4w8bgI8lo1GuaC5QOB5XXPP3wZIhJrrJm5S7nciIrq9oxAxjm/
ea2/LppgiloABJORYru0aLnCq1GHVwsd8+i2/Z84g7/Ov00rDYI4NiUSr9Y4Yd4xfpVYtFyvOE9Y
EiLt6QiRmhaU2HpNsxvf+HfrWB+qzYuDgekLgwO/GUAuNkNgq1gYUUxCsmhI+KzWu1EIcBd0VNlL
hZM4M+5521ONizdWwEvwxbJPApRwJLdTYKdX8mbw21rxqt38yyffuaqS9oSN7Dd25uzKbP23+xeU
DD0KGCaw4eNnN7dzS92HLDFoaup+yMIBfMemunbDIx6xaxY0P4c0paAvPBRLhqUInElspXt+4a5N
ESDs14R4KIH4W/GTG3n5H22ylU0HWp1tOoNkZJxXR6hi7mqhqchwcPl0fr+baX3G1QZjynRvjuzv
Rd1i91mMzdQUyd2VMKxj99eoiyFyjcJbuQREa5B6rUURspHFmA61G0E9ApY/mK+THBDBlrcx9aBc
LS2uzeoqeo8y856GR8wINlHhERftEVIykr7JA9e1DyO+BhNh+PdQoY154m8Rpxf4/PCdJr0tWEui
ZrGw6TctfUrMbvsGcxpmNb6x+q879t2bWyZ/iFl1b5xNcU9m6c1AUt2BZKZUlwj2E4kJ6k91EEeY
sKoNc+RXB1ct91KXEqyU6qDZEta2bYxkZZv1iyzeSBTUl9EMst3Q/6x7pW4xxWWzbwEBmuf2kpPO
wBBxn+OhIDk3+6eEeOjG6/E6po198SU+5n5MwmjIkjeXd/2tFdwaYjM+t7rPN9UM1LobvEts6Gov
hwr/vOr3PTk0/KV2dxpaLKQN4P2t2xrNsXGyFSUV+jUnfEPI8gsvXfzR5PIOo/8lL4uP0lt0lFpA
1nG8+UfcZ8dqlNlHPehDnEOs52ZlXtDN4wsT4T9S3QYeiyh1jR68R/Dqmuq9i5ObzZ39KLmX8nwU
BGi1CeZOTfVu8Kgwja3S3NVu/zSUQX/GF56fxVL7HGcm2CCihWgpaDaftOdAPwqB5vUQojxJjIkw
Ps+4wihNnxIxNU6/LZvfdaKFnjTFS1gwzumqm9BJEGHfSE59iz+t8CaaU+0YATtxTslELMkC9pLE
eUPw4UYvO/fREfiTlFhJ0xIUlGT/yJMRpOvDOM6sdTgiFYDqps9jrb1v2y1eIX9/+lNu7oYuAe1S
2S/NUz8++jZMg4St536OPeZmSWjMfFjYNONGHBqfOrN+OWZ4amuguRJxdqX8HtguU690BmJpJuR2
kea/NXvBugP4bS8LDc2Pf5gaInLAxB+IEK3gMR1F/KRQ29aAzb7zDA4X0JQHGkr8zbgD6JbGVFqt
VtxxIuU49a5izrQV6KGscvWWrXB5wEDfba9odv3ssDjWPRClFsTfWP9F0vs7QAlc1wdMiphb0vKr
bMKXKqUpN/NIDFdtse0skJuwYu4sTd22hx4Ad/OvV3Jk9k35Oc3WC3JUe2gn700GCNQsxy/seGrz
yO7NT46WX2krN5NJ1ogIbUSsiQ728LPyOQPLTK87WAa0PkEaUR6LW/1TmOrDM6yfdQ0IJvYwFlgL
mdgz+Jhb1RsRodadUinv/3HGFNY0L511GpPyHAyfborBdQZ8NRT2VoIU2GIVYonWwV9XFsXa6+iz
y9rmLh+VLTKXvFUqrJA2jEaDuPeKFQw8vjX84DmGI2RME3siPw8D4s9uGvWy6/GkZMO7WYhfpVfd
S69314tX5JuCYWXXOgyrHOq3lw4IqUeVNSBdJ5K1HYPsbD+grVgQHZqRJCHRnxR3DnPJoR6uEFDT
iLVTrUOj+mRFY2RqBUWUU4XS9km2s6mWhMWL6AWBwF0P3N02roPvEB4ooXirhITKQAIeVRrMpyyt
7o3jYSpO9C5N/sQtrYLYpI5pxs6PDYBAp6uu6DOU1JOBesz/5Laf9NkwoRELGyi6BczULh9tSY44
xcp4SpISmj1trZjBO6a5I51QdDE8ycE45gBeMwuLtR5ofx2HAGjalO6d4VE7WCdfWah5rLHl0I6C
N27ZFDz0WhZnTZ/zyp3Du1vX33GmKGsusE9ZTGIrkRBa5DbsxFieSFPCmzb+cFhUwnN2zNKnbdky
bOaAdur8yrna3XRz8M3S8hPLtSImlHh/XEEhV1NBsQhJVUUV4+W2FwSMAviKSgyfnD+z4+JIcGpo
CZZhJvQxOt3FTPVd+xZtn6VhkYN2vMgIDhRPBC/J9BJIOo1CAXA2HIwX5ijw04v2tzExYZ2EeO7E
J5KTwbuMBmIHQY/uRRhrVGGEyZ92XJaoLr0DDMBr7ObBe5D9NPqJOhbY4DOXrrkP3C3s2PlrsXl0
k+Dsx/XwUpvZtH/c4tZE1w9EXOYvkZO1ybHY2JQf7eOugldqkxocORw9Tg2TQ6iKSDUO1TglVYBC
RnV9apdHF1AlODPx5taxBYLBpJ2KFy9OiudsFm9FcTf9CYhWnHKcfHwoOFyvBuosAMF+jyMPLAiX
dDOzrxgVab65qiPnMwH+MBR/koK3jRJMStNFdJcmrrfNjONAhXxDE+CvZO7nU0ffYOXlUFgoPIH8
ttD8OcgNwE+UG2Wqi927EQDSd47IyUGCIdRLVJEFfFfG/Lp4yjl7iffXZNazfiC6Ckh0exXjQkXj
2ow9xqrecROaYJjedEtRv5Kz9r3mEnbnuJ7Eg+K7l9T9bdK8GXemX3ylY9GehGT/x/ivN3XmpsRi
ALZihIlv2qSWPjOKXcg1+gxodNpPnDZPbjxSjla1yyEEWR5NRUzblV3fU/dutr/b2FCnaWiL8/D4
kFURNswuGtOkOMxSWrAz688S+zhGaMone8tJtr0Lo0IJ6wt5OP3qUvMeNzjNuwU4oRkbOZ1mHL9T
K1vuAZebx6h8OUjer/kcWrvGym92xU1EFY7JE5RU62qhrST3kD0Iq3Xr2gnLffJoRg/oDsrKST+N
orSjHBgPgYMgxxQLqqcMkvwcY+laFxo65+AWznO3cT+aIviExTG/NgmtKHBO8MAl1ObURBuXsuFw
1CEx19zPJNkOaRd33NLZqSltDjeG+W0XtEksJqEWU5vGRSFssCKI/dQP5nopHW81Mkk+LSRbCHAN
03s4Ta9tUu1d0etXosDp00IoIB5BYieiS9gLBjtiwyXePIb2U9/LYLsI4wfywK3yYpuIfk8O3jVY
oxNrjzWzpBPYoqvSgnP8AOHzLvZ+F74SB99mbVFjfcHAVm5S1XInxEa6VWV3S4RPP6td+9uEqg0c
NIoWwlE44KfzZ9s4cNTMUfoS9srasLf9IuuTxU628vkh78fCTnYgMbDEKuwwmiNp7v3z9qux96UL
BT9x8Qpyn9KjuvOaX51c+BNh+85NJIwW3mKHvnPa52WCmGI7RLI9d3x14dvtaGnlcGMCZSfnH25L
LwkxTIAK7KAL5JYSl7QENEOD2UcxmOGT1YR7S1QeNsXubkj/ih3rcce8VkQuinoJURYS52ITwsJq
ARFwDp3n8PEhHZuDk6rfdu2RrgpEdcbQFqwknJKo83gN4JefpXXKijx5t1KLSr489Q7ekJUfGK+i
qg5P5uDZp5BeFdj2WtLGTgCA5bxaexryTdAt/l1Kk6u/vwOdL+4TPj7smTenkCT4psXdTVkwc3YW
mzi25LlJ1U+z7sUFR8hFm4PzogvUolQ6FMPx3thVjUURYA6Nvs+NF5Yp8yduyaPrcE+CPRlvF3sa
TrJw8fM95DDYPrCWQv1ku2qgxHaJwunRitH55lcTGMCIrOB3l1VbgypEfGAo0PVYk9TN2QwmXHab
FGz3toZHuu1pW1nXZWEfJ7qMqZQcS+CRJh1zxqC2Q1rbP7C3rOrJC75D5T2u6Qu+KIzG28YwjLvq
6bBqJ0wRhf9a+sv03Ii3yjqGfTg9KVHNTyqFp+dwQH0ax7uoZPkjM9Lt1HZUFKRW+GEX410mbv2H
JMQx5HX6THy59ShY0qz4YA8CDhhE1NII8FJ9GWqCSAyUQRTIh7m8DznfWLEi3E71T8I503eaez64
xqGe+ncwnCIKXdhyAUkJxAZp8QC17wlhiC+KGkz89Ee2bB8FQOlNHMqSqb99ov45Y+tZxIYUj73N
CZpz4iVryBOV3LLBGcBSr4KdiZLMzH4sXtHGMuCBFEJmbf0H++z8y07M/awK63ebcYUdjOxJxUxK
HHBaW8NPGZJb6fwuDU1wFoVrO7k9X4xD8RExYnjEdnrWpgz4OaMBS8wiOPYVL1hMOSonAOZdytk7
dfnRy7alozuWz3C4ntV09xYn+etQDdn8KYbc/QR8MkVCTQV7s2KYkevuijs+Aos005lNZVpVAv6v
xZLCrZHNNSianIhQVkR0Vnxh63+SS5Xt4gnAlAnfZGIZO/syp8dvhMtXtvKtb6D/VSL/GqrK2jkA
PncEXuQaBkxFYof4yBi7zRW8U3FqwDs2csepb3wH5MQV2PMNbvgAjAqKweBMEfI1YYfbquYVkbsZ
1GcZ6PxMRzKRWKx8nMxfGBskzwuHQnjEHIAtRR42Nx7JsZT4eotZtid5bT4iEbFTZ6ShEfUlQCsy
5+j1tqLJwplrdzXZLmPzXlmcBSp89KF80hPTOE4y58LOi23YsR6iXUeuoLLdraYEaGST77vUSG5O
UJ7qMnlPg8LfBXax92aaBmLRcI4WWJ9tt4Wx7JUbbK8gLEEVrDPfICY57Hm9vFsLCflsOv6tgzR2
GxmzrYm0OPt+tOeVSdXfjuMbOZGeEcJIb8PT6GcrXWbNXsAN3nqEyDAyTNmugQm2sjH0vEEMeqPC
ABCLSbix9igEcXJAI6IMk73mZL+SDDFPZNQnxgDEyw1nxWlLnTyfsgsDhuMk4IurwHd3feF2m4YZ
wnrs6MtCYAPtIrQTkSrxmPpgI2ahaU/krtot3Q0hG0x2QKUXaNrppo69go0eGqaGoYDCXu7KPtVv
RtcfcMR/LnGcvTcVFGNd9t6hdTvwuMqf9g1gUdVly1bAl4r6zo+yOc63Alg754+1aheJR9ZVkFSe
Etv+SHIH/j8wEyqEnsIGVw7SZ3VcTNd67povKgvt9Zj6gMtM1zj984EUkHFalFfuAnIAOwfHHVHd
hIkNA1U1sgvxRvAG9ZLQFtBL5iYioIabJpNVZTNQdOScgM73GDTVfDWDBqzD24Lcs9OZEUyyMALj
fiCIWDE+ybJjzMFjVQQ+ZBWMENCiiuPslCFf5BAenYxsdOhTZNubH5Si4gPp05qrpXgpBnLJy2Rd
sedvTVsuawEvjJBKruhJ9/XNLfTI+Q07EQ/PoencX6KR860GQrKuQrbeubPIW1uBenKgwDovuRv0
J8PG1utZxTnW4QfwgTXBJblrtYlrxSQjXff2yUVJPpGvBVzAfwAAAHjYQZed3Vnn20cFCYE1PQ6A
t2t9mk0WpmxdrnLG0Ksqt+1L6PjfMcMV0LR1uvFA3dB4YR8cfwhOWWPwpziur5Hv6Ropux+2hpZH
i69PE+D4LWF971Q1UXdiWDtvppMJQShZjaYQB/vxrsG6bL4zRasLOPm5T5uEj6LquvSoSyJgtCf5
+oPM3HpZknVBJdJeVEMA7y4RZDqayCnQDj26UtauOZtbh2JOCEHmD0vW30tGGWtYOc8eigfN7wUn
9uBI6HUi7c2KpTpgTmmov8E2Y7H2q/4czhQPjlrpcyle6oneTXLWvuXHV+pyhqMbchFLhgpR021o
h/AajieNms9Dwh251Z25ogUmP7LuU5ZUgBOfuj6JVibKPMw65Oqb7KvhORQVM/emvY5BP1yxO+Ng
gtNdtsxzxiC9YR+cNr7dJRdmp9658fbjxNS2h4q0m1PnB8zD/DLDXXj5LeOg3FcOPT8pNb+52VRk
aUAzAZzyoVXvwqX4K7O0vM7YrneenKqdEXrTqzOyZqhRvRCseGWcB7BLhUeMChPIXIOMSsiJubTr
lwAD5RquCycNMp6rfpoYD5ST/YMLxNaLk992+U8zYx7ca8vCBDqQ0tIhv6QUNNxqS3i8neIkGoiT
7OM6Wb708hlOo3ORjy+ZlsE0zJO3fz7YI8WlYJ1A8MqMLh9rrB2iLhycqQYh7ShnPDVGr891QZNE
zmhjRUd7uQETqY/+UCNzaq7jvEW2yAFosEGfP5Xxoaxs88lYivzqPA7S//yfhrfstkrug8x/ys28
O/kzwVzhL8EuX3qyHNpcNwgiL/63lcSaS6bsbxzR14XHjy8GvftR1DDMOHRXl3yGhReMXIGm6iOE
JoIDqemIMTavCwCwI5H+t2BpzGtM5WTkp1EW+M4bIeMZZecJDoQBFSXvmHLTGc93l0UVkb+Nly/x
oRBxR/VESdMRYRoxcjoGtNX3FqwrwugcmtR1rpTB8uufAzTxmxwmsY5Ne6/6Vh2ZDFkr9aiVzP0f
ZMHqe1KJb/jQ45XMOYGq8RQMQX5NHr5mPbRi1buxtfdUV+94w9TbxApeHQLkK38GOiTxxa6NOfUj
hGVaFablMMGVwN0Uhp9LZf3QKknP1UxTTu8GZxo2P5a0SjiIBHsaDv7MRiXv7hgfekVFbjgO8liS
A/gMSROiWLi62RdO/uI8eNL/fBgTgzrPvCD9V4tTPnEWlEn+WwNmPC/OePVFY9Afk0dztbR/4Rkd
qbIlCxG8Mc+Gx6QAJTLQnQ9WTtM5XXxbjqUsKa5LvRc5l4FozzWciA26CHxPdl2cQFS5e29iXIhd
S3AN+BRk4k6gsrOVAKx9chOOT1wvttrjRVcGfEQ9OKfBbYuD37AQmGNm7DP3n/KjEuvO6ETemPmn
yYBiz3Akhx/Gcl1PCv3K6zgS+Q+aYtrd+7kAHNlnn9YDOUIyF2qUwyZHWnRNNwodfhzZSHENB9e9
iABWW9B7F9f+4Ro5iIHcfI3T2X0uQGesUqSCs4FlFQkNbMnKNBjjTBNYe1dnB75n9p+hPVWO7FaZ
Lqx1YvhcamQdmfz51VBO87NPGjiSSHENs6614z2QL77xbrilsU8o5NqiG5FntEkCMnLvD0lWg+EI
l5/2fF78mk2yAklR3Rf2r3fB4Z+qDgWHD7iJk3fv4NKB8kgaulLbgAyD7+sw9gNnEDJNojeeTVX5
h6a2DDr6TPpK0BQxRB+cnhiSaSMehF2A71nkR9/s+ygmwbJqRI3UYudzxML9ZErTuac94ZuWwp2F
cqY3NXL0E1iYUkpfGXhXyaW17JsQPn3qfe6uYLPEh7hqtmgCJGiZUhuh+gFP21grNViHPGRKXJvj
hl/N6wpawpZ5H+0cDb1MIhSQfuFr5007b2zIbCRllB09QFTZmHn7YBbXunTphZkBqc2ElJ8Mb3IP
BhvpjqtTEQ06/B12kZEX8rW16o3jNvW9913jhasFDCo/QgtotoHNezqZ5chSwXhTkb3f2JwkN9lU
JZtEO9QKgnptmZ6VqFmPk4pQWnFCIrpVZP1vyDPnOjeHVxA5M/PVEh6FFg/uF5631A1PqvLkU7AQ
DpYuFROxMQyRmnv+rXisT12BjbJkXb7TcsvKWlJQsqAMYRPSHvv+svCejdl0sux9jmGeUH/zLxPd
/2v3xyX91apO/dX/9fGZf6l6blOZ6H9sC//9V/8/eURAG+B7+t94RNLy5y+gM/9L9ve//vJ/mEVC
YjkCi7kd2q4w3QdQ/D8COx42Eq5FlomD5xEO4nf+0yzi/BfbA8b9jxnkP20iOEj+sZxxLLS8AJec
/3/jE8ED+T94/HBeEikg9i9EEAp84N7j9//NkjobGvtILs0dfnC8W8QDzvTpis0sGsVd1Yq/tJf3
p1AVGAtkl/5IjZjHwLdM91AYtWutiTg+znBjO3zy59u/dhIACGqn9mbA2UvosFE57SLW8MhLTttO
Pa7YFLPyFGASAzhV7iZ4P9cxk/GebNFDdHXVkSRAcyYc2qDUJDFhS/orv1L4OhOtq27O5x2hC0KQ
yQhjJ7TAiJmDrjP4v+cBRiIB2erbJjry5Oc63ZmGyRiuaoa9XemJMXQbHwDjutccQs/Z0Ei2AOq4
5k3DuGzCUIutAzNtn/IIYmho7PS5tDQB4BEA65YbQPOapDEaeV6UuMYeLmemXeIkcLTu6WJYDuyw
NFM2y1xHnTTKF217Fsgmv6fMBYzsX2mo8Qs2cE6s3nYenErbe+8nH+cLYJe/yWPub6SNc2dBHF6F
9KzfC3LTu4Jl88VfDq5uUwZXbsjD0VxKRqOKSKMJhfyZkTfsB1Jha5gOEzTguQrvqR6S2zSW+dNA
01OzSiA07hI6Lza10y8boNT1M5f9ZGPaUPO82cp/lbHhvarGJGbCENS5OhWdCjjbjGiCHEXtN/0f
z2x6/C+jkmTHKGE6VQieZ9tXVDBWxXwLvLkjNoQZCvi3T9QfyyqJY7UUt370rOMMhvNmNnU97CaS
nnsLZ9Wp7yzjQLaKux6wrk8n8Y1NQf1azy28TKIkSZwajtxMyzPPyJFaMeMzXPKOyUBuUUHWSKbI
VBZ31zpwqH13iYohG8ekLJnnliH5sm7863UVQ/mkwPTLD8adjmMcqqsnmJIuIGfvHpnlXe811ksF
4mYkWxxz9OjJMK3n3OeWlUCd55OHS/jUyDw19gHmEsCpdpoAXM3n6m6TIP6C6iDr7Wwq79rVhRtv
gq4mN2Wara5PPZg1IKw0lUCLa2fYk1AJvwkz2eiDEznwlWNqZv+9S9M8CdmGPG9lUr2SmyRl/IIp
B5XljwJ4VACCAClWGl3V7UpYcXfE3oDLIjf98GjwQBz5ukdKtUnwplAJTR/536QgK+iG5TTZtrUp
QmM6hCFPYj5Q7hLSZHo0VeDe4Hy1mGncHu8HFcyrLqisS2w5FkAspS+ZLBkxOEFe71qSWhHZdetv
44b6NiEM/kozY7wuxiLfDUoGXmy+Cn89gCR5ZjWBMwpYPL1iMx2RRoi4PjH/6SHQNfklVd3MA+ja
hHRZDr0bFa/Jsaay40n3Q/i4cQftt1lndMzSvHKaceB/5kBZolSONQ4TKcQ2E7YNd7mWDx2WTJqE
fjg/BvXOthrL5XUZHCcClkLuOVP+bQopsi2GkdFNNi7ZBwG14lDOwoSx2zMVV1Ji8yhVtQ/B52w7
YdeYXaesu/g1HVw+9DeAjmqhflDMFNMSiVnldou6WTaGe8UfRG8nrT7jyvclnhZp8eLNQertQm7p
MTWttnMM/Do/5cYsDjBO21tQGLQJhpYutyAullsqDfOLRoHsRSzZeGQqK08JqeWJ10r497g3x7ci
BiKBJsdgzGlL/a0VrJpSm1wf63zaCNP2OV+Kap9UVk83Gac8uw4hlhqBpqsa+Po1tgzeUA7A+RUE
yOkyz1V/xITC5TNl6KtHB7koCUZUHZeDSUclNfXQSg47lO888rBAfqoud48qcwqKDZz5g14iAzDj
wqV2rECZCKiL9Jeby4aEtbPpm7Ddq3BG8MlDxjlB64nT1FqsYyhLUH60Kw/J3NB0UD9cdpZb4zls
w3mbMD7/NbIhfMSd2f7JdeNssgaKxeJjL4kJSXADDOrvDOzGgQM2BMIwcBiusoyC1Ndo/3PCndsc
Jox00ou9JYqbYfwhKH9+NePcO+pQJDty0OOhZmRDrYIRXxRR3CP+kGlv+9L6nHXfv5JDV5BSxgy0
nlW/eXilG/CcTvm7Y1YEkSYsn11G6vcszWn5AuMUo3BCa38mRW2/LlxvT6MMEsmEsnDRo9PReaoa
8Eis2xWWr9L0q4+szMso5uWNUnMs9jQvhYDVYw8kL2HS4ewEyfQ5WDb2oqBujzaqGI8CzrhpKGKu
ACI7VXjr12bjL9CeqPRd4SbxdqD68sNQLwyY2Wd2HpoLJZ3E19CD7GzrUhv8UrIQM0+OqX3Kabk4
T9bcRh6/czGxWWDa4pVlWRaPV4YIIsz3pF8ts+fuhqLnndI8GuklIKJ3WRghBPsUdhdTr2So1/lj
3I0cGTxZNaISvABBBXPFsMizmy0EDGc7A3fZmb0PcW8qzHdGhQ8Ut+12DHRKGiRdRFyu38x1C5l6
1BVUiYv+YCNcitSeXy0/UGoT6LLEOJOr/iVF1NxIY2aYWQ9AkvoRg/vG1a0AowiO/SVs2AxN026u
5GL4XPl33EEJgauyp8DCZk/o7Ti5NMrAc5qZ3aVQFcEjkdb3UttZtJRGbGwrMQcfljcxk0XS3AG9
HS+DqtEuly58bj0YHX0NqG815OWCoc5r2z1iib6OSyBPRVLVn1ByjAho93JKi/rBwYMVtxMJKNo1
nj/3C8NP9l5N4ObptXYPqLbg1aYuOftFbKwB6MAOo84d6kc34meRh7TqaSB5hHv1DOcF0OdzoUYi
1+3ixkAxDNpAIG6kG0jo6TO8IXjFMqPOK21Q96bWzC8DGWUmCOUy/KFjumfeyw4YLnXyssw++zG5
nGOepkj1Sy/O2kFkVjofr6GRmWvhz7BDSwvsxuw6I8i4tBifm2maTmSA+zUybPsX1I7CiNQCUpa6
3xWIbBfPemQkE7PB2Un9yksjqXdEAss+m2H2yOgAV+USxSO80maKomCHFYdW2GG52/XwY5Vz1QrL
1JrOF7IjQZP+NLyl7Fcd1QH0KCO+gPF27QM2RwcbhpH5/koVirDGICuo/i1ETARNqF1zBQHDcME2
6gpm+Arr87w2+pTZoY38iGj4gD5APQSsU0NrHZsRbCYoyTB39DWHlnns+SKvrKXmtvCW+bhIHRJ9
5czJRHt4rTNR3YAZlzheMEqXuHU2oO8JJUwemHM7DQbYuZnemzTjnhNVdxyrGGPBzc7chx4J+HJl
0ItCNYYvpnfte1AVM8MUL4Yv06Py5vrN1bE+4QyldHL2oed4fue8W76c18UkvI+SFYwzxjLvAUAs
Gy+osz0Tb7EnahZvunpMw6jschgoMZffMozjF92U5U2T11ulTPL3HomL9RAk743peZE76OLFmtn4
3HY0zl5gqXc7aXFDMIVvog6U5Pe/3c9u/wov/bsxHpzB/+HC8z8ld5hSA/QV9PW1XUji1aXtF4wY
BhmsOQvFIbuihbBMKnVYsffjsMHagq15eB34t1YNejkA0O55YHC+HpaCg9aIm0lmHneDrHkULsQL
J35FEUEdKZ4NChJ4nIcR1PpQXRJwYnvauPkJGg+fox+e+xJX5WI+mtZ8Z2+P0+swBZ+VMZMNMlqm
T5POm18Njq9V2DV0xgYC7qzA+oUhGyOVAFclwgTSXNqNEd6r6qxIGpCuH5dLyOBkNyVd8DzBEPgx
WWnyu63GaT1Itoy5gTM0LTQ78OOpLtqt146vegwpdqdWVp3OH+4yzZHZp80+ASy8JvIfHJmwhr9z
w+/ZjpI53rVG3Eflw3OyajubOazlxW9pklefmM3bjZ8y6JUF7MNWNevZkeOnwy55gOVT7brHJi7t
4hLOqbhiLBy3tPWpvUqQ4tn8Q+y9Hjmhvltu3jTtFnvRAFmmxAIM4M87aFWowXjs6rdhUerPiPX2
qaJB6YjG+rp0JiI6dzxkyMYlz+0N6YHbScwcmqMl5zbdQlGIk25eEJzQb8WMec7n7ffJqGg6cjjR
R6sf1oBnr3Chxk9kFfrOkQqg/Gf2d8Fah0zakY6LF5M8BNjta+iWD901luLUpJ17XiiiePGtgVuI
Q7npo2O3GNkmcuIGJmh2ldnlxTcQi9sleF0K41haaQChu0se/PXH0b3FHfiWdqXzu2mr9NmypvnR
Z0z3k44hTmC9SymfMZpvA9kMCCA1mhRDmZ+DpEWheVwU4GVh8SR8sc+NcrgEpHLB6w6k3ufpVVY2
PEwuAlRpNnUYOe3EBo4HG2TtuPLgcuEnBjrQivCH8pzqq+RQdehtQhoQdf4bc2eyIzeyZulXqVXv
mKAZaRzQO3enz+4xD9KGCEUoORrn+enrc2V29c1E3b51dw0kAimEFFKE083+4Zzv6Lskz1N33Xgx
RS2Yp5VOoOy4sf2lYQptIrYdN2XLTzeR0UvcjaD7hRiAVDETVuEQXaoOmvYIx+YLtHf0MoE1oNsT
3IFdXsq9Bx7kmXjJiXRKr25PmZYcEpYuHgrTjPuNU9oNObpNX30RfHrXNgaqAUzt275KJZDpWd8U
Ujf9MLmllcV3ibVqfnMkj3Bi+vmL+qOv0+VjLSe1NXXcv2g3zZ/DtkxP48iNZPkQ7xa7vkWE5dFu
GXT97pWu+dp3/rItF6vdtqT+lIuOgynk1RKAEK9wI45lt3TZWpHmHYhZdO+A+/xVHafRVcUZvEkw
QIQJiv4MNdTeggeOsbWU46XJeFQqmnlpC6rEjOeV2Hp3nZfNmRoRAQxy1s/81yGBOMzGTVd+1xR9
nnIPFkEmq2YiiGlqsntEd/RvNYTPIk8CUL0uu1fAYjlkoYnMFA4vccZ2skNBfahymE594XwW7FtW
WTk8iowDndy48hGDv7H5F4fy3y2fJp0bIAITmgpeV9u7ff4fhlCE0SDWaDlIkB1LtNB5hCpZ+oPu
NiAH2ruJR2A9ahlYbfEuhdVOV6AG6r1bhvF3ClFAIXGRgzH3mhf6aePUdxk8wR7e09nP6mI7Fdy6
AT27rYOuIyxjRamTPSaKUutixa2Fv5RlvnNI6y6/CJvGCkGLxb3ZM/P//i++3b9zJ+B4+NDYPCkw
o5Dc97crCJGCDEMYPTsDvmGg7NT5bKIBuRZ7ypm+hU0Rb5jsm0LO/bPJfJTZMZKchxabxLcUH5UX
gLTkEErSRaBhr+xPLAXWuOp9s+fGwk8DAauLCW+Lo5SSt3Gg56Ea8I6JKllStA1Azz88y//WkPh/
NgF+LjX//X1I/JeZMV63P//iGx/pL78IfrGSHvqfzfz4s+3zP+bLED9uv/N/+sk/iUvP/yr40bq5
0v/5/Pf4oXX/H/+LKJ///R+njzbmUPuLXxCdGX/+zxEwKY+uB5OJrABLeuKG1vlzBGz9xnWsQJzj
5WSZ5fE8/J8RsPpNwCnCh+EJvOCEvv+XX9CSv0nXkXBWsIiDqQDl8zeD4P/LMGhbfx0EG1LYrk3G
pPu3AXAh+0j0XK67RhKmRC8sXms7vm34kuFa2RniZ4Yv0XcvV4Sw9EMWb5GrMWiZoKczCam36JzV
1UH0s0FybQYF6AGmnyVKDC9E2pVKT7sbJQnW8N2JUOrYZclV56A9SG+mourmg5a0iwkBJE/OrdmU
7ejuSP2gAVVCnEUvszfFlpcyxwdQ12JByD23P/oY0A7FwqbduvW2GovWUSd0glWZiG/+rQfmwiGh
wf7VGifZ5G89Bpa77NY5F7ceeoRpCu+MAMbPcXKsa1J49NsmDfNK6o6pJae2fO5urflEjMctrCyk
Y0c9VD4TWDLdEVNS7NxGy918u+3GNiOW3cjfjaJLQahjAZl/DQMQmPbPqZNMuLPq7gJVRJ7UVM3k
EzvxAWiUtUPSnuzEbc6QufH83GcERJ7aqCXs2v41mZiyismtyGUHNtfuV7FkQ1caY3hSt8GGjc2C
O1vWqGwYe6S3AYh/G4WUKahEnAGERnQohnBRyvcZ98ErlgGOHTfXNGo5TNm1N0Qcun1VhABPSEuC
cFclcbdyvI6JmWGA97x0KrSNDfFS8X2jFClEkd/Zr4PEasE4UaiHkWT2u8WbphdpD/7ahdBy4vkt
P/AluOR6W00XtNxMe/QF8sFyhzDaREkPUaAS09UAOMU2LcutB4OMGwpsv66iF93eAL8tCzMDlF3L
1ynziClQTBfIhVzH90oyARVVQ/dcorzA5OSSWwZpVFdr+IPqVI++Otl8NQlowiw/eqIxsPwI5BuM
3535uYisYsdyzUQOX2H+7FiaBnOFq2jF1FihkBcxf73gaYgD/GPy0QV7/MGpy46w75Q6LTpR6cbR
LIPPRj1O98rtRpi2PhEX234h1XLuHXFhK9CxwwyTT/JcqgDWPC5SkgABZyLXRykIdIckoSSbQ2PX
IgT5GSpj/rDmLHt1h8ryGJOl8qdNBMvMGa9K8p4IUO5XkzNCeGWnUs8/9FB41ibPbATnXi6Zd0yD
sikDCZLaSsP17HunMsZs05PCE30Qr9A+FVOH28kiKEavOgbkMkh5ZFB3uUnz+zjX5cHoEmHeWv2o
uQGGbz4bM0ToNrsRrp/c9x8HZxgmkoiXlpU9OSEPdl90j42v6KYE8UOvk5FGH3Fd9t8ZcmD+Y5r7
0Ntctnkz+Kdi0uUXUVDYMKwlJsGVVpcf+liO4hSyaPFWXWp4O9tnX8DS3e+rIE9t60FVfXHJjRpY
aW6RSLFm32t9If71fia+jW0LKBV5dQS2NPdOKnvyOxRNW9SwiGFDMNvfjWa2YMskjX1d0FyTO+uk
d25G9rnE2/Ududywz+sIy4plWjvRddY+TMl7WAYcfF7fMAoWU/QGMD5vcSCmjMrQxzZrTXrIpquZ
Xbjs+3HaxW1xqvIUF0Zek3i0BWok88PgRfOVeM6KlE7DhLRcN2wKgjDvzA+sr9Grbnqfp8H0rqxP
Hqh9MlrpGirrZKttzaw1RdxUFG8eKZFYZ018aX1vfyoSNADVCgxZtedix1HLs5VEiItaHN0WJuy9
TAzcO0Nbb6oolEHNTD1A6p9cYr8P90402d+sNMeYm+Vq2DF7sjYW43IA90Z+io1kugwL1Ubm0YoR
CbUEls86aeR5O7eyN661Gr2neg7ds90jOVb+ON9Z/Rw9RSm/c4XfmMjdJfXRcGNo3RPgYAAHcos9
VuZq55Mae7cAHw9GdhTMLxaiMLhCkNbUnaEuft14amPJ2vo22zPSXBwg9XGcuocJcsvRDgdGvwUk
Ct4fvQ2ozvOmi1ik/R2UXPmymBWccx/UCrZtx3yb80bn52YaeQnSqYx/z1MlrB168uJOJYzS4J4L
xlQZmPGAYUizIYxgXCMlnS5K5gh1/EIY2+JG2qPRG90HPVnuOW/QUTsgk66yWYzHMJ/aDs+g0tfJ
F+NdFw/tQwvz5StpWmMTaj96CVnxb0XNRGfFLK35CTA3ia/SHZYPk/3Boe9rde2yBUOnmZVqTZQp
0kkovEHEwcGCoy+ubdsNb7KN0m0tR/N+IvXqWzUTixpi6oKIi2fFxOS0qzOrupqoif1VxB95soay
uMYeIQOFFgzoTD63AokTPdmkn+DitEvUiLU3HmY/LtHOscJx1wCEsw/J+60BDyajO2KVBPKbPkkR
2Smm6o1DAmbYYChsvGg8mh4amkGj8vANs981C2RXp6r1J7as5JCIKDvrykD7oONq2y2MMltG6UeC
eOuXcORybeNkOSY3IaglXONehSj4DC90n9vUH+6hmVr7hczVDUdQciovnuFcGSwUBwTndjAtLTA9
5Gnu2V9k9Mes6d+qiP/7Wvcv8oh/WjT//1gRU3BSIP7zivj00RTU4dlfuRl//Kk/62DvN6XkTXgA
G5Sy7kYo/bMOtn8DfOFAXIOFB3ZN/V9uhvB+s2kNTbCm/ANc/tR/1cFC/MaOl7aRz9j8D3TVf6MO
/sVR/EfmEenn0PAUW2bqLlZPf2tFHXwwlYvwk8NR7edivnPC7HfsNsiFsJBlTtASQ245T9aSv9es
B1b/8NP67+aT4D7+MqB0beiJIEAUynAH9Yf89fl/aIajWFmLs+R90JUlAsCe6PB6ci5EmcAEjCEW
T53HWyrrv8/I9g+eN4pd4zon84bpqAbMREZKlHWSqo9UK/fimrLYhC3JmrEtL5UCzOHWmb5t6dQu
7vAgKuJ9NjEl7NZ1/Z+li69DkzbEgfGSsBn85qfdW8qb5OH2P9xzC9tNkzWa6d7Fikkah+42anL5
ztEXi+7JrhAWV3o63sBZxwTRm+b837Ve8sUM7H2mo7mWumsZK4HYt+r4WOp4Y6tGHRJVPxKQsWwj
p2VcEUUXxyLlxirEwSKb/PTrg+gQEVPM7UNyfqx22A6t/CrzfQNdcrJ+tPk+yW0vUPGHBzF+UzlE
a/Ve0gVNnz72ChGAQHLWgABnl3cL2wSERiz8qyOZbTLvh3riK1J09LDh7iAmrrrp3Jm3djil15M5
nyUsBWTLxLlVTsbRSNb7aGFvBhglCDDIiX9a4r1oYSZiFRUU0GMOhwLte8RUsF91EdGLLtOfCOB1
jqGTlF4SEUfmx4DSfHwCi1onudyb4cZjgsGcLgWne3U6AAwqv8ntk7sFpTrKwTOraLY4pYtyshrR
zuboFidxz55t5SfNa+RVTcD8bQNHgxOd+Mc0J1XWBURA5hkmGFxvcEK/Y/u+msSYKb+bqcQxDVUF
Z3fsMligx/kYyWVnJskArhH3Eg0B64Y4x4sUsYMa+E3wM1Zu3XSXJrEesO2yYY/H9jBFLVPPkZ8x
w2CMCoNxthPsBzjJTpEo82PTiA/yfQgntgEeogCH0sLac+047Irr17j39p3MX6l6t1lLgrtjNax0
dx4a+pUxeL8jxEHGntZBloXg5lUmDm6TV2vn1gkKy7w6sX9hEcyzVtq7sJQfINxPhmN+wAWmCgUp
Iw+duv2UjAiFqO4CnEckLAz8sKPceSPwJS6tDsk2yUC9kdznpr3iAmabERD4Z6KJVukqz9VpQv+3
pZ611oClPKE/ZlvmOzn333XR0nfh/1c30mCVi82cpztvuPFtQ0oglu+fc5KlK6ywr7icSI1Mdz6m
DFDqAgAEWU+17X1FtrFtRbXTKaBD5u3dhsBgMl7SuTi4HgBNQu3419qG3Gov/KEosla6sILQY32o
kzdRq/KsmCKm2S5f/Oe6w8ITMkn3ctScdb6RfD9YblcaZe26wQNV98caReXGGeyvjro1RLN+CH2C
lyKEKyxj4xWSH2NvkXy/wtHDEkxNmylzv6ZkfJGxSBlLt2ykjaBd6giTqOi3M48g0mg+1BLNutts
dbP0R+jClO01ikqfYmRQ2I3Dg5wYBrbImZh2KwLPp3bvv6WOv27IDj96ZnKuyrZ9kNJqWafPBX17
YxLvwqjT8sp63+fLbcabnKxMd49VfbGaxLvmBAVszRwLnUt6IKr7ftzCnCdM2Jlg3YnhGKv8s9fI
UmETuVua7ht12hwOsCaadZYNPzOX6bR/c5V0gzCgC4AiJUpNzY+5Kz5p6G9KtrI8kwW2BsJkXUOw
LyaT9xnzx33TTD/H0Z9AUiYlxslabRS/sn0rvTgpWNUhDl+tAvOAA34DYxLBeUtrH3WtnpyqY53P
ye3Z7XyZ4Jk1hv+YhLuqQgkapuTOzM2Y7WLMzKvCqfOtSKRNZKnYp0m3nJZZ2+vMpaPBTAxppbwj
4Bn3puFGB22rapOYUQDbmSajdFGsV0sPmqjmxWd/6fZNdjImBygL9HqljYfaX5w9sAU2xhlCNwZJ
oCc++q4u985Q37JOHVj4lRFdjMxvT3I0jhWH5zbmrbbxWWYWXpE+OCxiETfp6oDt8slve0EWdIjP
tHCvDCWIIXGsgrct3JRKRclW4hE8u3VbndXtQ8qJr3UcPchmO7ahvg5sX9cIgeRq6kB+xPNbqcr5
DWfQtBFu/xplw7geWegfMTXyGVa2IjkPbhi+SB4VtCwh202jexqrwXhUY3P0wBKuy7rF1JJpmzUS
SMQw9+PNgoPsSLhB+JbAqRnwUvuq/KYYiGwY4iSBNDARZMpunoGnYGTW39uxhdNAzblvvCUw1GEs
wuw661yvcbmxkxRGd/HNICzhyxhNeVvutmVyIqDmpF1vDS1k+CxwwhjR8NiYWtD01U/Ag4B0pMsB
Iqb7gMhktUyWvPNcd1tO84gKiHzX6VmiXl8p5XRbInsIh9UJnXyGO6mU3cmMWhaN0k0JB+l0hjuu
Ip47y1/iEa3E4NjEULV2tx1kN5x+fSAlYE54fD01dOBT+2IVMvrAk+K8RV7hPFc4qcvUfuG8EWCg
10RyVqQDf3NttigqnRE6Rxk5KM3FTN1vMR7nbw1h8g7KMEI+BMuYRDYX2/jJRgBGV1JevUmhZSOu
2OiWL5ECXZgK5ezTNHmIHLb1ItKBjWZsRS4j+IbUxlmPgMn2vg+5v1maKobfYD1ZekjulUOKeUoA
Tizy5M3Fvwj2coMuZHyMuY6FJxeCcKdHIqLTE/Ei2E/bsVwpdxanYbAYv3DGB9oJ+4vIFVsD2hgn
Znttdgsi0j7kQknzc9lfcG0hzS9q53XyCVyBE9Fjd6R1iuqeRC2rpMvvT+iZ+mff7cTGFCmEkqFG
XXT7MEP589G3n1QfF5dCDBYw7/1Y2e1x8rKHsGnC9+j2Zqp1dJrr/Mub5voU3j7MfrhnrqAOhLnV
l4zorkurP2JLzAFSd7lNKhw5olN3dctx3jqpPk2x1Gt/dqrLUs6fRVmGQePx+zWpFJsSzy3fjtFt
RoXZ23Ui6gBGsHeagNyQyDWL5soPqzszg5BT2PbGzPUcqIbxypwn3oEsrnmPv90OYvCpq8HrCVLv
xpy0AKfF6B33uz5RTGBkg8bTxlhgNABbR8OjJBb2stZe5d3VPkPkqqh+2qGZPUgegWudsS/Np0Ts
CE0BqWWQ+yTTaFnJqnyQg+hOUEms/bjMP4gl8Y85986qIV12U/nZzx5X6s4zX9Os1y/GpcFv85wa
GON6b8ZO4occnRmMmMlVT3O8DOfSXipq1sJb90tprDNhDvsprq5TGqvn3lzydZ25xQvJ7G8FOtFt
OpbhOhXNdCyz7FHqKN70AzmTixoAdUzjqoXPfza9+IX+nSyvrMF26RO6lkMCf2xI2wJbxDfnAIta
z2VC1d9m6KVMHFjC+RrVx9zkNVD3lvij+swEIj5TFUPFKTqqNO6cTeFR+1reADISXRZlav5eMHQ5
WFbYBybBTBUXJyEvKBxhr69aY9yj9FN4tzx5Hc330FjGJ4RvBmi86A7nldx1luu/pgu67rFhHlio
8Yfi4V4bppQ/ePNtSLArMY+OhyL6Q5Y275obLXPQw/DYJug/AVMhxKuKLRqZJHB7iH9+ldmbMtP9
Kaqt8MEzcO9iMoaOE4phSxDovRF5NRXwgAFT2t3RsOpDVZGCmBvPA6Dw/WSaYudZN+Vg3CQXBrFP
Zt7095XdrHObwPZkIm60sdKrJbkm4AS3j7icSeQFrmWWA/YKC3u9GhAep51GiWQt5st+/EprCjXl
ZuWJZSxJfObRXn5mLPejuFye/CF8GWsql9uwbEU1VKzY8BjXZOnwwJMEcxpla0DJi/SJwN7A9cdl
bePyCkSDysgGh8BPLMouXWae7NLuDkkdBTrqeLV5egNtEvQS3zzFoenWp5T5b9B24XBDeamgd3jO
RDzjj8vGD0IFeIxSjLal659YIoZXR5rhNdWcI6FLVi2ylkPE2beeRpuurYCdBXcqPRrDfGYV3ryK
DJNR2R2bWgyHsZsvZTsp5HmReFk8WsVxjE1K3K5+jCEA+Ab2wtxFElbSDgwqpE6MQ7E1xQBzrond
kwXUMfAAq9SqDxZgesGyfKINb56i3qINrGx82QQ6b4d4If64hxsoR4c0gVY9V00sX3CBHnldeuLE
/U/ruUFHvksNHoc6svfEgWkWGnN+N8lTVT/LmMLTN6tmj0IaKTyajHvtRmMwubj5CWomyPWGgC76
2MVSwJUfKVVsPC9OHkKUlbZMP9Ds91tUh2Ln9zloqtw2H9zKucf3ZhHE4WbrMKZg11GfnNvIMzda
QZ8bUqO/a00r3o8FqGak/GJt6SnaUYaNTwUzExg703jMjBzoVznmu8HWq5kGoi+z8KyyxL1YS4HF
VWOFnVmEXbmP1xUerXvX7qxjV6HGZ+DdBDq3x4PrXokER9KpgPPYYwHXjt0Ob+fjYKeg46rkXSfO
PqkrtDqqj/AZoMMMGdNsauFGe8f1j/XilpgKGzrI3FzQDncgFvvl0Cx4ujF/651Jx7bLXBYVnCPN
w5S8VYCsLy2P2RR18nXEHDhrt/6qlftkRWnQFEvLdBjEL4AvHHewVgBYvc5Ezx3aKMkAZfXeEXNZ
u6Y+vsMPDOCJ2o50NOenr7X8adTP82ydI1YWdyGP3BPhgd/j2c8wHyfffuE5WNV9NwwvPyIqEbcO
lg15jj5FdvZPhgPfhzii9CbgaCUiL73GeZZtJgaz/ONucKiRyml8tPHBPrJVbNzcZrFjrWTnOgz3
G+Rpppc+SjJtt4uyZqoDnB2DqA92H5XHsCsvYVz7O6+VwJNI1thXiYWZ1p2clW1FVBMgTXYS6ga2
5ikJiOc4NUuWXQkQTYIs0fmauNLodlJ/TO1k7rmhz7D285NJbuhl6OqfIVrSAQXqQ28t6gG7BKQu
cHVJ3Y3EmHHWpBwkKaq/c2XEz5I28ZKQasyLyglUiOnFYS5a2m63G9yk3xk4rjdj2CcnzZfZjkv1
RSxdcT/fCF5wNXHOD9aulrp9adzJ3Ihpl1Hi7Yo+E6+Rk2drqzTYCkp/hD0a6VcN8iSTpXlvGfRB
HMzeXg40C0MRkZxMKPi7ntxnAObZUTT2XT7O06nD80HoMqJz6d8nECCPjkRdJwf2JH3tbiqD9x8o
Gn1KyoTRFOFg1W3Ek5pkUcSiaqEsdqgjJ1Hts2jZWLH+6jpZffC3r1Im2Z9tnB4hBEVXh2gNEgI0
0dYpZeOMvr8eF3VxWsTW0dQ/qMJ9nwQ69RCN165L42WXYJfa1PATmQAWPyaKUe6mYUOMfbH9xTnJ
0+SGd7GOeTwdczmewpSiGS03FM0CZk0aQx2Zb0bVmhQC2qEV6L+3DD0RJph42XQz7/fEbwHgd18t
O/5tAh0u8uhsDV7IyDR3qRNtc1kVzwTT44DCnK1jEjWYIa6nSCQEv7jjGnXavfKTq3BKxmJJ/cbi
5ipU9DGJImEssRTwUDETqTy8RMHIQRrhmarRviUI+oZOW7gmoFYs1tJvQTwA/auHF8+wKVeV71gb
9klgEJ3G2DJOyzd1W/9eNnG7I1zvThgOJioMJdyV9Mr4s8CyuPlHbw7JGRVldbWZDeDo3Y2WncLG
LvJ1N9oqSPnSQWNQ91TuzHaA5aMT580Bh3x4zSdja7FSz9vqKY4BTVXj+JmA0XmJxAWVvbnBQTLd
YeM6JEParOKG7aEaDJc2NbradvVahJazFiOtkq5G1AlJdBBtStg0LDE7vtpF+DWS94AKKzot/EB3
ndOmQWu64B1zZwzCcKC2kC2XoxfHeyRWn5h/i7u6u+fUrbhVDh2xFARsGtQ5YG2RawPysOYcttT8
4YU3/kXbPLqi/upqt+NVKpOV73rXGInBOZrEz4gNVZATg97luc91SCGNL2gFUMDbTqJFhZyiaTNj
P7vXrew2Jdvz9ViDEq0nVHdtw4C6HIpjNdANx5UX3iaZ6bvlRKyeIXuWPNAsmXGbT83kvyMdjja1
maKiwFwUtJLRW95Feq20j0GOK3NTGlO4sWM7WrsupXWRGPaO8Qh3WTJfRajtO5ZAak0t6j3MCtAh
QtDqkmKcxmqefnnQoVd2n907vJt/1DxSSJjPklXAqmusiBlKdqzDXj4Py3xQnVGtdaGMiwnKw7IJ
NS4d8CNF3dJx2/NxlN468bLlONoOSaEZV3hfPaO9F2v8OAi7nRSE2ottDsXTAPmEED6QgT1FCnkV
ai8nqCVs9Brp7GYXGXnqxeoyhFYZcPYyQH9KcFUHJAgfB4XqTo2/tx7wjmj0v7wqwU5HxezDpcPE
XG+lrn9GcTSddduzrg1/5AmmObsb3pnrltt2bPxjO8/eKiuK5EEQZL4mugyYQD1gmPZKTkdPcTjQ
NV6ASFkpk9XITfH1xPluhDQb+AnmL0BoHf8SjMT2hOggMQfk+RCANqY/AOjJBIr9trlvTN9eIef0
VyXyk12ElH/loCjfZHPUBpCkUdTGxlFIOHc3sMpep8uTFiomeCuNdjmhgqtEOfr860NKdBXPd33o
RCMO0i9R2xLuxTv/O4Bw6/7GRylr3OFJMR7jJTt5glldLFnKZ2M5bIY0My8gFbO+0DuBUx9FwGzc
t9J/dwomHO4iunNMD70dqh70ieHF13iuTH4A/VvaN8/pvDyi31lY+bJcQTLib92p29itIa9UyvJK
3hyB1aHLnv72y67REGaMnqsvigi9Dc2g7Zf8zmzmN/YiFXSD9sbmtB5HZR5U/dCg7DlRGnQwoZ3P
jtd729hDfYjn8ogsAeGdlPpKdqtJv2yd00XOB68S8bF2x+LU+s249xwRXZapZ2brdOF16Gw3iDhV
HnDl2KyhhT5Myn235ni8K2erPpZR8STrgVNShMnaKaORjIJxDpzoYvdCwWxqy7sKuR5TRPOKO+bD
X9j2gsqdtqY9sM4MPV4DJ79r8x44Op6doHVtACecWkZT+NcobMhpldV38tL9ezkn+bqB3rXLSCJA
wqTDZmN1BzNslnOaao/mDjxfNxucLqnBltfLlzvcoyECrhSl1THvy+azgWEHHiO6mEUrnhyYcpum
9JJDlS0T2EIt92k/lFvmCJiCzajcJFzBSkXhz9HtP2wjYubbw9owe1bgcL4o4y3IoBX5ZsAdEGU6
Ranvp1B8plM738NZam4mqHeoFPowiNlbZ7WnHjLetbKY0bnM1p1VZx/aK65+IXf1BAjGGpMXaDS0
bCX9mRWCsC0xd+mWAHkkUM0MiSMmXGjLi9QIMtQXxyWgfqkDFvEisHDurEc4uluiiKMVLHhLFt9z
Q1pbJ7WatfJ5qyZNlQdGRFBuf8v3s/KParAiGoNiB5f4aQnnnkETivcMmQ0qLY5q3fjOqWoG+zmz
7Pe8jt0Lo5/1YAoL9KEKgM1BRC3Ax2O7wZTTmwkdcQW1Fb8YFQvhuFVWK3rNtj7mJgomkxNlSBHq
Ry0Pf7SwKdKmrrdNHJfgUX3oukNeYUqd3sCr0of4obk1I6jSg3DgkJkklID4vQ+9sT+Mo+yOWnqf
teysE2NMdKFDdbSiVxg37n1B+JKbuyfbVS2IjmJ6npNjazge3gRsp41ZP3peNKyHRhhMEdg2pUCu
D2mseaIL5kYeOSNAMWyb+I8FYKBTPOsiPFmhs9eV7rdEUtZbYyiZ4WFPRCjPHscCSIqCNW2Opm82
xxQ7KD+cnHkPwv2N7d50uFxtbFiMA37vcls6nXGKJF51zYJColB79WsAEzyQ13b0/HNVpwc7M5eX
JAnXXn7bhLbao0G1x2cPVxL2qDV09uppEZaxTv3S28YNsbS1u+xCp97M9TIEZNT2j5Nt7xPRNHdS
53CUUcxOOsdF3prZITfl85ylyYkgdwxwGZdOLuWZClOcOgICJ2GSxHdf1Sxt+1yoN5/bftUCwWb8
c6MRTRSkTT6rwEXYAIK/uvepY9JOjPckqbzFqensmL8CUbKhhPWsJ9fDTa7ELiUPxshwj7FNBgBD
AM8UyQkHNR1J29wleLxQN03XiWfcGquUA46Qolx1LAz99ppSD0CQQ9LVlckl6zL/1ISMzqHuoxYu
VXNUZv09YqC7a3HYbwSsj8lirVORRM7cfLziUnqM6sF4d0UYkP6dVHTDsdM9wPRALoKluPS6o62F
u2EOeq1rbGY2uuogmwHuR415izSwboq7WG9TlZbrZKw6IG7TsqrxLp9y8xYN0QFaNUpvxxP9jtqP
EAHTHO9jyeOFqXtnckpciowdd6bHo+XoiVKqKj+c5hANoybaQi8bpvQdHbUxXpkczmvZv5OP3j5T
DQ9gNhSL7exHvmj77LHlXGeNZ64zGAG7caZe7dR93ovqdZmOg2ul26hcuutthJtmELy53OO9O8Am
hVFAenqut1XoyhU1ermxLVTsFfjPR79vPzWOO91Y3aM1WfhQFzPb+d740sZFfy0GiE5JKndh20vc
19WEQ0+Qs6BNE5pW3X+XqgpPHLxUZ16W7OTII6qkfxzRJu4RdfWAw6wgH6bpXltlfaf77zdWUx9b
/Yn1jjjDeRxphi9U5qx/uW12pZsa5N0PzAna+HvJJG4bMjZPqH8C2478AErfqsIo/apna1OkjvVq
obwZMczsGWyZBPL4TCNxK27mtE+2evHlGl+EsXUKM924DbvsvBzy49KzQddSnQZXH/LcWcddQecc
AdEzu2jnGuIBefqHP8vDknUQHxMNFk7cs7F8HhR9oFUOdDCm88CciJEdEZDFraYLm+rJ4OTXM7uW
UeAYbc6oOFnnDBhODe+RdfezTk2QgccaY+G6if6TvTPZjVxJs/SrNHJdTHCmcZEbp8+z5pA2RChC
wcE4z+TT92fKRNetWlShNg000BvhRuTNGwqXO83+85/znWpmoGDtx5KJyRn6e81SJIEyvbI9fBJm
s/Fs8EhdM/5BEwL9rjdjUNEKvfK66IjKSW+hD+kdSO0PEqLLSc9GjxeCvUJkIuxKAZHCz3lcTcEz
YVWCgzKqjlHi/nF6iOTCrne5IA2GBxT70i2plyMZZGyjIZXg3NRXMmeHGFNEZJbtmTQKu0/2i/WA
X7/LfpOIZ/fs+bR/EXVaLQZCc5V8tPzwGdaBh+nEQSozfltcft7QguNmAFmgEmxNcqus5FdrWbfJ
muxVNqSknjUkzqJiYIp5nCccqosx/smLxcFfjY+3j75MeFOBnRSftj6+LxZaZu1y+XJFu+W9ZVsM
u1OCm6BKnudhXFsT2raVMEsMy/Rht87FlLRUA7lr0Xf3E9bgNU3xsNyd+aWPcMxVndLnQOUY03iS
7DKETtlnNpKMwgcX2OGFJi/gCMSyVmPCeGZUNY/Y7GDUeU28NLUYELSgl9i8Hfmgj32xizmlKEsL
BDWpu4JNFgndO6Hmfb7ozqmyPK5iYoVXMj4W5IEmB5001H/rSWQGcnLgbJfzzqiGH/jpeF4j48QE
08io2tBUw9+eTmNHZNOG4pKZi0PLukDtrIaGC2PDYIgtFhE/95zt3A1DYGSbxulwamB6yFg/B8TP
4t1Q4L9tU20d65Hc6RLaNri7bjtzD1gRHKJYUef+v3JoB1hBRZl2fl0yMcslOsLB42GCcNeTF2BH
2eBjTeu1bytarz1nDybeR8aCMQkIbsntqOs3N077S+64WKZh6625oMjtwIB+qgYXDtHYG+/5cgX9
dXEq1/ss7T+MysOKtdtw7Zb8GQeI8SNTZoAU27IEN7tNMfKuSmENKHoFDYHjYcgL75a5OMYHvcGp
KeSMLN/1p+6TSF251WYoVAPRLd20/+RR1r0vAx0PoFlpRwjPs9Ay7LKU4bQSTc5SdQRxkt6McBm2
taVLmPOUn/RWqu0QZ2/cVuRHYaAakoJej1Ofv3otSVOQI0NZ2ocGJvEOZqdPp2gJbCrUQj5U+a+s
rpwrCvreK1uOrxJqGKBo9jS+/7CoK4hFwD5wiwI5z55g0noxMVvhYs/W5zWbPw8bOV8myISk8w7a
kNbHtq57Il/etKrmrD4PdoxHPW55h2HLaFiIijEyT4Y07PM488jBMD5uZeV3l6yzrjGwi50w6xr/
85yekrk2V2bKW4y9SveFA9KTWfXbjg0+usk0PvZFMQFaFNbBaloe+PhvsM+8UVKXn3RQMKcOEP6h
lda9nn3vNIbDu96J8iw0oa2vo9d6+wwx7TJlS7kpLnGrRwfq6WkIsj0MvzVZtrH9w9t+53KgwYSc
1og/5SXKMVlT0zOP5fzFDTQI3akBbgfoQqC8SOjIYGSS+aOyf5p696UVc8bROZb3Hn4WxFrjFQ89
bSGtvpxq08AiWlTVw2RWYps1XJhoWV22VrIkAar0rjKd/Ecet49Jn71nrQ5BgYPtBqEseQrdfE3u
+Gsa0+wtNcpdkbjVR2l6EoiEGV0sSI/BovXtMfeV3SROXwrp0/E25/LMxf4FHgFm1CUNr9ZsDEHF
KvKcaIULVT6N1rNUdTiAtGAfiJMXY5M2NStwkqo8Yr5LgiRNOI+pNzljpSp30sm+uDKZ2zBB/XR4
ywYdWHCcs5V/+f4yN4t/0SyHz2G9xktUKWbodGTpuuq03wO8gEekbfep8lRfeRiwMsn2Wmfrjy70
0ppYQqV77V76z1bLFlbOUw73nabd1u4RHmrtNPnVrUUdPlhmn+7JdSfbJhwQd4bhQjvJzOTHnrxo
arEdbdvjPxVz61Pb+tlumgM73zf2keU+AlC/ZhGFg6Se7wAXxMGT3qsWleO595UcE1I7RNDe68Ak
R83wSuaTBipaXVa6p/skNxoqPPohZ0O/6np26BncRcwF02dFiRC+JK06RVXN0weQjVSrbZqBHqqm
yT4yzwFkPIO9AHa21So5X4pU/p5URMip7Q2tJ/pVB2MSSHYha2IWnObZaASyLfp7SSgEsK21JloJ
bX/OxNVUET7sPJeWVngXozzrYyyULQo56g3VllqZlAffBLE6qCyDPnnW3u0rbT/m0wXrcXTyizI+
xa1BlsbgHd7TZyVm2iyS+KVO3d+YcsA2TvZrWhIQQc42cFbGwwN0vQeppcOJNLm0YnFP5758IGbO
eooGCpaDafmgLcmM5Nq66wmoSeJ2r7lY4rvRdW94wbja2V6zm2zS88PcfLB7p6EtYrqeZlltiiXP
rrLIn/opRG63wvSgGz7WBrah18Wh5LQav+akqz89uz+l6Wwf7GHsdrNfXX22lhwoTb83bDQJ8oBX
b24vo3CdzTzAfgVp521yfyGvjbR9qFQ6WBruKQqFsee02busF47fX4oFMxhrGIjvmcdW3yt2GOYN
mlj0bF3hMNnPrrsZWxipuFEE+IEfsJfjay+srxKa3w5syVsGTOvSZ/bRtHsLz5d+bDtMbMSNBU+C
smE3Onk7rSKFlNPes46HpGKr7b2btUlBe8ZN06vwRer28uy2BDyHsPtycbfCrYnyvSEWokwpQNyG
CocgXPBk0W56dy1S1DLr8Zh2WhFohxwwqQgpZ/FjHatjTNZltLkvjp37Y55hnA5Rt5mt9qOOOmQd
8GCBE/mfLux2YgFQILHfjeNjmuicwnwc1kSP+wCT7lZJSP6a6C8MyKp6hdnu8E1qh0iH64MDF7JL
fS1Sk/LrnFX3KJxPHc2SBGz3Gpr63YG6yofSDya7fnW17q4JmpM0j0YRMzVOlFick6Z+iWf97jc1
L8fS81dTOv+sL5uFMHDqy/TRwb1mmN2zhi5IN8BEvgp/MUaA2dl1tSTNArEsnJtXrGtktSgQVhLy
CSz3jV60aBfDOE2GtWN24RPCXXfLHO+4VP7vrojeID+uhmzeT6X9E93iaW74FPMRtfACZ/ra1KAZ
FA6vfTeZ9+9v0PZ5cUvodKvKvnMT+AR+/mpR3GoS8g2HaR0Z/vsQ8+A0RnN5qrPwLbexFLCqZf8U
7gaTdYr6SfoFqxacTWCiiupoG35x07J7xakxC4+DtoKJRVDB2RIt8i4tdJsglaG7da0uW4lePqUu
7yidgMyk1/4DKt9x8XoXcxmVStpSE5AYObtmjX2I+kESW+SPkskWjMNq9hvnaiifCY1Ryc4eyuyK
OrL2PNtBc1U15g5ecV/DIxcBY2/7dgvxxkAD+GjITeyx9wHK7AaqAIdfs0GVXZ2/8JE6UrS6ZSLk
0kdn05EGH7p3s1CuwnxS8xU3m5gXQOb+Z1zhEY1tEvK0r9nrijrjxob/Yee841jdNhufuRRHVSI2
dSMh9tRPfLfjfljkPp385WGaLaA2TXloGv2AubQ6dZBvAiTqaWOEYXdFCnfY11K2i1NZgx3a2NQU
sOnw+rEPiK37CPn9WhQNQFruhEbk3NIK/oSQjxCBMLtkYBZk6M3cM6b5Amho2ujwmMhgpPnZnNv8
DMJMEIT28KAbTnaWtgeEu+aVaVLeKdXo4hEJy/oUlVh0TJZmnDfLWuMtQwFh5nNp4pPeZzwUPJ68
jkUUuna9vWVDcM6VDS/JWZnwsCpqEBKpkCk/LolWkssuSLr+wc0THyoFATgsVjVicxwfYOstBPxo
NyoRm7MIY3BNW8Ht+8sk4HJ2/fSe5F241p3hd19VuJ1HUHVl1tXXgYX/0ZYWbpFaoGIKFkhhI3bC
eCwyX56pOaJLc2iefdMRB1Jnw7HlDZnp6WvZEdIZayL3PG+ARrNXLNIhfbD1X7HetbuqYSdIPBbD
rT09IMy/0lHbX6K22lFlsdzyeJkwC2/1h3hBRc79PtroS6iCigV9cAbJXLoH+WiYtp4GcUkYzfr2
ec7NDlTUq1cNYKDpfsZCU7N9y7176FsgoqJuYeiilYNc8HjCVJQE5F+LlaO504VrCJY4vQH6nRsv
3eBFN/zXLWY2RCar8O/xGC7nxYhBFtU8ZXLqWjyra0+hB6YijuqrFS7NWg7IKESqKSOSFU1x1G3v
rT7/YLN9J6i67yjX/W2OjF2iSzA+Z4kG45Fe+kS4f4oQd3Dq1S/wlPizGjfZkIcC5VDCZ2HR1O3R
sKoDCzScTB0vnjSAuoZCsCn1FiVU0j/JaXKEuYPfl4oU09GYKzz/gWfufEoWaskGLZ/3Kcec0Q0r
fCnxNSttztRIeByqcjf6zbDFKNlhZ1ua6xAWFVYVILaDtzyEUlgPUdJGp7GTML6mRt9oU+TvfUxc
lJFN2dXxl0PHDj2wUtlpK+oD+jMfxLM9WMYahFpzUEldkDUID8JN+rWHj36Hgt5u0xhLvgFFYlMm
ebkPuYLTN4jamTdddxwM2R2nCLMPEatiw/E4AXUsxKZBUcm7ud/q0zjtEXMxaQDUmGKHmssam0lh
4mrDcZ08hiLJdsoob5K3C9oBK0Stvnz/k2iFT0ndFjGjxf7MdMeXwtubeF4xreZfzM70BSbWfOw9
vbmyMSTZYuv70qNSXCSAlgSrqKNFIQbf456WQPcIvtLbVEAM10WW9+eu118l/oVVauTRxqrnarNo
LGANmQvgZ695l9VrKWdtk/VjfrDbMduwWMLURuzwbvDqz/qknYma0G0yOZ+lF/5yUkysZVoN6Gbz
Wp9KvCEo0CoA3R2ohvvZM080wE/OmZbmAeDQdhvr3rjOc+OTcoEPsFX6RWCzBDS0KQw7vflj767c
2Yo2MaDSS0ronWsahJuklizSDUIktMtcqM5ILst9pKjv2Ugx8k8JZPBp1O+p9LkXJcSOfMEPzYO7
J4eLcIm8901V7UFWwmJGYj0RZ/vBR38gOHPq1JeytbTj9y9JmVy450RHB+4iXgi85jLtsK+GQxK0
yhkourRsUfE98/gdavq/FoT7D3G5/5f4warC/i/5L0Wo+Bd54voz//rH305fzc/sP0Xlvv8v/6di
mrYb5mIWRLwb4QT/JSrHc08QEcMwZdmWB0ziX8gIw/y7pzqMfNuzhILyQaBoS86mf/xN/N0k9UtU
zjA9w/fM/xk7GG4FgTz6S+aoLA6///E3OntoGHUMRzcJ5rmW5fL9/ZXb4lOjO0pJ/t4Ku008xPHZ
esutMbzkMokotu3B89UhNWEupcHmwtQgDfYeI8CBzdA9LzGf/iR+BkpCvQSt1GsBCRjbOYNjU0BU
CpW2E+Lw2Neu9YZLETtDOR1Fgoo8trlxtPJsZ8V1solCmyv7MtWA0IqjqbcnbUSZRNCOJBsDfQKg
TuLdAbnC9nLOu4e8me0bKthGYIDzbZj1qc25LyJOQMdlSC4wT0T2cO8qTIXER2qPJ0eih1gwFgpS
0mzDo7M8482MAnu8uEtiQ2/qKC4QdfLiig3ml/55juZfU+zpN2urwXXpvaV9a5xYD1rLv5klT7Y6
duRzWjGPUG51XupRFYNUYl/o3Anx1C2Mdv4jm25ni5fM3oEYxZmdV/Fjq1kZKPn6Aa3JZG+jouad
rB5gHL2WBJevHP6Kjqvtv/fbdCXj99TLtYyn7O6DNib3I6v9gDGKBcJY7AejwvOA7LAiM2htJUuI
o0kk7Nunq9n6cYIHFtrNW9zAotORyccKO1VZ1iSMGD5oEWt4lNLYsY1ECFodybUWdn+1WJcE8QTH
y8OkO1axfEcg3GZRZkL0p75w8PEu+UBCec7VZ25U8Y/cJIQBScC6DplpvfSYunwyavSXOg3BMbSN
hSy4r8McZpzcUOOinYmEw18y7Rdz7JXSa+ImmDDt+DAw50Q7OfRMnIZwCvwwHk+pbbOZBnOrZ75+
NUCz7U2/cTH0ZT1Vl+JVx7pwYxdlX0SkS4S34ZLrVIfZXsam3h0rTH3Ju2KCAu3IHyMrpLeHyg30
3tuk2xv5aE9j8Q7DCyuxIC1G+ob5A8y0gC2GUdq7ON+9JXr2NBU1HlyWg6go9kz0KjmUFlo0Ef6S
7ulPGixp2y0IcEST1OAmG7u+Xv6VDbAccSF73+yHOlmw7dozcjMfDa2Xp0Xjbwg6Kt1c2K4BlxvG
9rE1oSsQyzpPpmUF7Pc2ZWlFb/bAMmKu2g3+2oZ0l9PsqBKQV63O3p2oJyoD1JXF7XwvUzxhMmHy
b2t++kY2D28W04FXL0JhrMYrQNj5EFfhk6jC+qZ7FRUGZYwjUvq/IcqWHzMJBiebqAShu8nbzg1I
glTJ23ZmfnlG9abbBaPApGtH3+R9mhWZu+26VJAL4uoeOu49YUq5Wphsn4ysdTfOTKqpxhHnTt6J
/A/ORsFgHTWsAQvs5QdQzcaptEFkNFlXbozCxLnSUKhdZB42Gho3OhIuB3I01tnMaQXr2w+hyek2
ldwrSELgaZg74F30HiIKIS6NslkjTj7XIlUsu9g+DfRiobEXUxAbDQzIdGC35HKVKV0s3QwkF8/o
eAbxIYQFSc5lmvyXYhnabYZgNS/j8CBIFq/ymjsLzaLb1otQRLj97vSK8no7nR9xbgaj5YpD1GEX
tDpeNVjI07GTEnhfGT/obpTuhcQAYnqXMBS3qda6Q6vDh2m7+KpxOb5JO/1pp5N503q/XmcFBFDs
SdTQmG6+qvWF+qKZrBT7h5ke3ChcW4YH4qwZLgkGp72kgp0bqL8eUHWpJCi0U2PUGKS8lNhfMjyN
CUutysZX6ZD80vPu1oXJvs1wUkrTm7cOQICHXlPrtcI8W61PlWQWVTuRjU940CY24vBFx64Gg5k5
RgC7snwIlTE3k2fAmPjLbfVsjzhS5rSo2SdOlZJRiHQA5b2hq0UYDidKObwiP0EQgAcM3YRbHH70
PCu3ndGPG+mkP4qyf+YWShIpjuuVjw2VchP7OZSsq8yUTqI5DOcr3rvNmUyhdgHW8Nvop+XeNvJR
JOhOLCy2gFvNs8Yaeyoo+LHJOG3loP4Lgz3u+Dd1lNd02rjo4ij5S7LDpyaDSI4/3Kq03p1xPocp
UShD9gYFPHAOszKunrsWNdKItPVsJCqk54J2BNqhUp4FVgecpgBBD3UVbpNFjquRMg/dGsJbmOTB
4unZS+JzGP0ZqAV8SWGVgref5C2XLrM2gdsZKPUZiy4GAswZR0P4jK2pCvRFwynEuuqlVk8Lc7Xn
8q3hqL6UfMJ0qlWTETRSKT1YY6Bt/VqDw0hy9trRoKgmGQg81MztpqRtNiyCooiIG5BEDLyjfVFV
FYaSaFkXUb5r4DM15txZA7vhOTf0+6G3qgtIYq/2DdbOxl7jPKJJI85Z+ZocVjEvxFhbbP/ZSQeI
M2lEm6Dxoy6Jbwg96p6itHqw+dseGJPdVYP+dytKktdde+l4ZS4T93XoFp+JusD36iqfq0t9q673
A/f8nPu+py7+0IurlaGGAepv15UaD1w1KFRMDBqTQ6xGiEUNEyZTRafGC7iRMbwMRo5cDR9U3EL/
VQOJ7b1ysomzrkaVdIDwomlRRL05HUKxnAnSCDK5ae2ufav1NtSXuEdcdLYahPQ6r3DK+FBoU6an
mXkpVYPToEaoOcOGPAFBX6VV+sUIHh1hxnr7VA1f1vccxsHchot/YPIsjon68v1Pve5Sbc0kp6mR
rlbDXanGPFcNfLMa/To1BHpMg6xq8RSqAbFlUpzVyGiq4dFUYyTSBsUDmtceezVfzl0scE5i8R37
sGAZnYybYVrGVaYGVGBXzc5XQ2uuxtdaDbKY5xv6RhluNaZcqcZd+3vy7dUQTLLlwHGfURfOgBzN
jMqxGprho9IJrgZpqoSsh5HZWqohe1Tj9qAGb0uN4JMaxj2mclON57ka1Hs1sjOfg8jPSJcxzCe0
FCM/Vcup8LUHllvOocW7VDdpGxA8O0YjskAklECgpIJMiQajkg/YZpAm14v6UE9DhwKKzFArwUFX
0sOgRAjo0i8LboqjG9t/tJkdIPHacOt/ixdKxuiVoOGjbKQoHKlWflAH2O/ndrZOvpJBCOvQN6Ck
kVCJJBpqiVCySYF+kishRVeSiiFL/bwU2j1XcotUwkuvJJioMF4KJcrAGDI3rhJqFiXZQOtKqNlG
xuGKkqwaJe1oSuRBTruHlpm9QHeGU/AtBaEJmR6ptMXKToaZcllWwlH+rSHFSk7SlbBkKImpUGKT
yDUIz76EWEv17PPizcPZb90/Wm0QPonn/FSUrvO0kOzkBQ1qHgRX2Jf9NZzyu647kkQ6cFmucv6D
NbA8YQdonbIHRDrzuR1z/7ms3ZM0i+yKyTyYWxPdtHM57h/9sv0Vx1V/i3WxCyuIAE5q7cLOLU+5
j6ce0HC9ksBuTgT98mcMjwkxpXra+J3X7UGPzjybTf2mFc02smuHlraE3gmT80bhLsLHxaqah5bD
b6in8PH7tzKpQwyLsLZ//zLinYoePbpbY4Ylrae+i3LO3s5aIpCfs36I/YZAEf5uIiB+s17weVnA
8T6LTt5VuHntglI5VAuOjl4U2jFqgYpFtsUTAO7Oiwb6C8gW4r4ph/IONrpOF20TE6c5GBTC7Y1a
8B2Y8d5doKNxNnPbmlJIIo0jsFD0xovnLO6KwBg/76apSWu672Txn6zMfG/zcN59/xFMJGesP/la
06ZTMgrzuIwe/3Kss3K3x3PVTrRg59WmqfW1VTr7Su6w+711mfWrsSOcYb3+VvvFFjIZoL/XEk9U
HB2t8d3Q6ydZIehZuEdE/DTEzboCwRfiUY+NyACm1B6zhf986XK0po31S2tQy4Yer3EHtRAMXugH
+RQfUqfmSgBXIagRzMcyfxgAl/PeKTvlVWweuXbUj3VbOEGcc13799/TGEhbbelZZoCwFk38JzLr
LxZvb36uH1i0Euiju8ZQMa8uls/OzFMg7YjARJZ4jiAMEsqNr0OfOwQu8iMnRP1ix374qNc1r7pR
vyTUPKHRQXvTCFzxNKeCVbAviOGbTF9zH3EVMDiO46mGjeUn+WNGdJQ8Wf4yfv+PguWjk0hrZSe4
04zYnANbx0fZjf1AQ+jKFMkFzmF8SRs++4sow5UtanotaJ4jLVKh7alruRGjsVeVecrmLrsjwFNH
1WiRMkhmd13DyLB877vhy13rnP1qW1fuLu9648o2w7hOhlbv0Xupiu3BnPE3Zg1HuxquOJFzChNn
xrt3iG2wd35nGc/90mKngpJ8/P7lmJNb0hJaT79/yYjeHETUt8H3L5H00qvb1q916IRPMxVxojFv
tpF8TFCyn7MmWrcCNsTMJQwCXfP0/aUS/CSaQR+BpvN7PP/yo4s1fKVou4HBqmunaszvQP85xarH
cIrSO8DNBSj98JJUk33XJjSIpjPajevmO5tCQOqI9c9CGBWB++U9MsMHhPfxGCLT3bqsSm4MP6cm
BnvZ8WYhQxcftTx1LxzyP5wutfee574aODu3TmccEz4bjON+YHipWLNr7mHXudZ9nIeNeLNLYokN
izTifPbRVpf2GR10HVYesaOWfzllyN7WPK0opEubE+op1/7BPf/zC06EFWkHZ4Pjvz77sVHsYXzf
eDTSQoFesLXV75NT7vaZcK+Csejy/SWOF+CXbnJmw+UfaxMzqxYt9Jj19cciF/swW0Z7t1A9eF6n
V2Av+I51NMdOL5zzkCS/OitOn7+/1D6eI52eBWzc6Q5DQfOs1SzlnNpgU6x+Cc0t21YLAc8x03Js
4yPABT8Zj2ztqZRTzunOIbopY+vm5qb1/P2lCooBfJ/Tu9mxImbznGQRrGee8oGjswwHhdjtUCMw
GgzRcpuzLDziSr5Nzkg4TwxvPn+nx4kCOsq2pyCirRqVgQRgK7uN6bFGzkeLwR7+tzNfoy4KN1H+
UGBcOcWD4d0Noh64sIvlc8KNn5OKfjV7hBhPTWQRT1uDJsunTIVfhJO5v6aEd99UNj8c4mcRA5/S
sbIzqpK8aCUAAgbTAmHI3PWhRXXCNH0NTs9GBmFYa/2Id9fScQEC3iZZUR7JHvbbsgQMzhAAeK0P
ky+TcqfMsZfz1Fbt2lmIvmStgSTENnnn59wEPbexASPxvF/c+gYX5eo7EFoQ0rJzVzhZYNIsMOD8
aCjFWE+zmkQrtot5bPwctWQLLwDj7xS/daVm8ehw5pPBMX/NMCyvh2qMdtZUi10Mlwg3igQAnvSB
D8860Mp8uGrx6K//jcW0J6XeYryvDfQbO/oVpcteo74IOh08vn9zKn/W+6qvNxg3fsW+d87qfto6
sIrwKHZekNYUZIcKRtNZ7/9fl/6mI/93XGPfFf8lxe3y83c8//xf9+bn7682/g9I43/+X/+pTwvz
78IhG+cZKMBcAYXxF30azVpHFhbIp9+s43/J06b7d+GCEfM9R3yjkP9dnjaNv+sekVHfhY3jQEr+
H5HcHADK/0mepoTORVk2wbl5wMUdJV//haSWGJo/8RBrty5T0ZH+7WhDAlOu7dKNHz0V1AEGImV8
yp3qbtjO+OCiyx1jcx0vLsCxEAvwUOk7zzHno+9WXBEK6+pJFm6+YQfc+mm37z1Cm3NRnYnxVtuo
Y2I15l4/jU1GypfjfYsRt8K83PsYOu1sXXRtyvGtYYlRA5HXklzxEu+OKR+MRNl/+sLVHnHQIGW/
ZtkP+hfKR4kNFOxE1tKcW5Qb+DbOmUxHdo4dUwbmnD2zlT+EIYkkKvVEwElj7y3uj0i/NBFFOGJw
VTus/4GdB0YVAz8IhfnUSWLvwmi2MQnsD+eX7nN3FnGfvl0SMRTvvpafaptTLeEw2NtGtm498zWM
9207IVE73i9z+Sk1ewKe5I+BoPM9nKArTG26Mg6Ra+mUuWU/CwwsK+rJ/yxtieIh1nZf2sFYzK9e
NV1qO+F5NzHs9S6ZCQyeY0IQbzZfgeAGXFH2uo+hlooCog1WdC+7c8mjei/Lhcv6qB8bFplUQHA5
doiDFek5sihpS8NxoH4ppf6IjsGivjhtYzxOSkCQw9QHoYNSwo3sta1NfWuTmBRRjDmG3oC1PcXy
kPNGXfd2Ux+bIrzGrR+uM+pZdjwM49Wc9Pc46aOtF0d3DFRYf2z5Z5osTAJ9yOhQzOV6qYg4WLLc
yqT5YeXVD9LnuG5KBfP5JBr9Ho9VBOEVvlY7d1DjptS+KPwhG7mKkOuyrxBiP3lZbmSN7Beji36L
OQn3iSRMaPXlSYuI82cdxd9WZifXXDPhsnUR5Bn1JjS95Y2CBNxBadU+G27BVhLgf9F5b/SXiCe3
Bqwh4gevHL2T1mvGYXKZU/okLG4DhR2CqP0q94poXVLuRk4FBagtnnDiWEe7KoBrRfU6VVIBeBNx
jagTwXfXHZEMjdNs9nCeEh8HdU2DnQ2UJ2HjeJVD/1SSLtuOlvEO1Cy+R8RRmtD0UfXcbJP4NbR/
wxJXTKlv+tqnoPI4Y3JfGbrnB8B3CdUN7n4CwfIye965VHFFhz3zVSweKnxinTUbvSAdaIqi2cPc
N7kgHCkrUG1F2NwqZ7inUaJ27NVZ6zeCvcWx0TUTwWTp9y7xiNr180tXGB6IVFAozpw89YKMV+/A
EvIsfWvJxbggKQYikcatTrp9U0w/yReGe2ca6CkvIZPZvKRY0jDNmI08GFa1A0CxsCbSxg0A7JFy
bb7FAt+pZRTklc0Z5zTdDIi7hM+bBsY3coB/EmWmB2VSjWuXzznrlHMDWyTwUqPYOghmV1wY6EJV
veUyO+6ofqT9oJTFgdDMcHU8Rz+OXnlqlyHZo0ebwWD3CducbMNL3B4G4CZ7OkG2CLvG3SXMRjbA
0tYdFccrO+ogU1lGuY8NGbjIrStUjwsN3r9qNJhDHI64XdvmzcQlYnnjjTdDUcizTuWI5OF8lPVn
ZhK2q9JzGk/W2ktCc98zYwYAtEIwimQ4bfyMgOWO2aFxC/e8MDjzsfDvDozvVdE4FNUXhKi51N94
Sc92iYstVjzpUoHrkpAkytxtSqEeOz2tdkIBpBoqSAAZnLVyeqBw4VraeNFE5gJ2Nh8GTgPU8WAY
y+sSw03yvPhiqOQL5gP6yKPD4lDBGSasLq2Ek8Bnh7JPx8R8LBF0mtIyz1JPpyAdPW9X+Wl88XwZ
2K33AQnSvo+eZd3jjM2EBd0JooC1x0f/KKDQXHSYBOu4ymeMU7N39RGgqmp2blhgeWwZa1vaBlbu
2jx9/9P3l7ZCg1hlov0DN4YUJkb7rmqoOsHaGzWWuDSuTALHNMbXsH6E/unvIgequJV1jCJDejGj
2H/yaivwfTIvmfNWE6PbdBjMICxpjGgxsluvTi1jYQc5hS4WBIzrZ8b3AEPhEkxV2l1LiO3EcQ9p
EuvbXEfNm8No3OasgI8RBQaki+czpjAwTFberrGegikgX0lmZL5ak7kxm/IrgWS3pduTPyUhOpQ2
u8Ym/54CUt7CtOHEzaBWSajaTHw8PHk2Q18+llxHOAdED2deP0x4FjcMN0+Mf8R/xGHuooNX2KeO
KTjQhE+wm1z0Y2vgBR+e+QhpeLMzUNzKV1Ihl/l14RCtzshXmdqaS3TPe8njKRK9ss/YjWEYr7Fb
j9t4Ns9R1P7QSqZuH80ZuPibNsuzNMorUctoj8fwVjb9/ybqzHYbV64o+kUEyOL8KlGzZEue2y+E
3W6zOBeH4vT1WbovCZAAN0i6bYmsOsPea+9sMXnrxs2/HdBexKs5SPXmv4WzckwG7ljq3tnRvJrJ
VzdvCebGNz0/0kQieS+tB033YC/2isTVgS4hv6LfB49seAzpOtxVzvQ7yHTlwU5dT7H6cBkJoSaH
mJRVU7rrFflNSTY1K1umiJKdR2OAsc6zx8TcAZNekSBFKYcFeyJl0m0+SFK4O/ygI+OzwV9yVm1+
SQxQpdI8DaP/JWpAqFVqMQaoSNAVyj1y6CFn7IneJAMh3iHx/EYLOW9jBnw8WPe1YeC3kV+5gN5N
0C2KKdvkbTnRif1bPJzrgX8Fzm5iU1mSNVc5ehQ/LLbYQO8IhvJpcSq57hx41JbCJjYzBepzmuC+
FS+p7bKjrkAydYP77bsy3KZEKRit9ZoMDvE1jN0ntHEbs/yZnPiFHd8MuWNmQpa6p8CuH2yF/wz2
e7XBnMBisMeMaCb3fQbenDopGgYiGTmBLETpXXl8yxZObWL+6SG6kPS1nRfHfKglji9F0wlmacWC
frgvBM3wpVrsz3RssAKJ+9kfPztighieYG0IdHibZPPsyJfYpU4EyvvG+AeqnqWvSH4OkOPhSZXL
OnTQwGtHsd1iWLsDl/cui/SYj2UPSjUkA108xR558Lac3vH5qC3c91XFfnyFOHfcy+yqywnB2NjG
F8cOsCViXW7Fq1jm4sK7inA4gLNKbvtlVgLUrr+8DOU4bchZQlvv7ysRMRSr8Vo2a3+217jd4J4R
lNC5/dlQ5X7w4VkMrh/lvMMrWVknyDPR6IXOeiFsb0VeX7UaOLIUdoZkUeAQwZjrEvIVeU8tMi7g
c2W11qB+qiJmH1C9jd9st3hG+05uLDc/NcXybdviI2BoOMoGIp74CSHR8UNCeMnYldw/kJrw3GNn
fcGg8XYm9WVVuLhQY+vDdtgpeFX87Mr+J7DQwSZl9Zb2zos5Xvn5Cae6LyMEUo489LaGBX4PqfEa
pbtg+fk7Z6FeKxOiU1oVYCc1RPhY58ch9MgIw8+zzhy5DZMmWHl1ZEjGuUX/7uZTtlum7CmxZvCO
ANQnZmFNiLTFSOsr244zG34GhaMIiW0nbHLqLKiKtv2WucWjE5DymbX945R7YNcd8GHwISS5Kcjx
5DsV0m0x+K7Vl18GJ5aQBQXlAM95oH4qB7SlvkvxRpMA9w3A0QdgYLr90rtBCPzjtx5vuu9RyFnV
g8dTqQKJWNUs7/NfBhi+D/S++AvfheAxJT4RBh9cU8VHkq5Pk0PBYZkBWZs91viO1Wwr2/BsDNM9
L8WFPwP7Z2eGH+xR4ovNrihmzHWYO2uXuqw6BpQQnmaRmFf5vwkZwK6oP+QQB5cCD2CdFtWmL9E4
NCbBU3NA9ILHJctLN7/PNp/UfF/ElZqNr+X+5iZie0fgywK38pSVQ7Zx/c7EN9agKhnaiNAt2KXU
/+zwV+GHCrERJxjVDpoB5j6QgKuq3GbhPGUwkEJr25vuzAfZH5BeU8KVHAiF8Ygpc1zn1IkWumJk
xTWs46y5jN0w3kSfvHfou7ENZ5tmqf92FE67mmTMda+HmyURAzgQERBs54S52t9eYT6jSeFIICw9
Cr/dMazXroHJO8qqit+ieA2ROa46K/ywLC4+j9DUNaOQ53wYSqY8U3ZsR4LITMq4ADePTmLYzpIw
tyJmhzRAnYT5+B2yWKuLcbhIo0zXGPS5Yv1qvaDniYDlF/5XL71h3d27qpFMBqOwr5juC0QMxauV
V+IU2vPGrqtgq9aKag0kd0pMeXgX3nAybXxURmxbPrF/XMBrjas4ecFtEG9lAOI08H+qzvZfpwkH
C9YTG8H0fJJ+Oa2BgwBL0cJ+vrjmBD6mH1+diTsnwR49jtN0Zh/yTtYY4pbUXFY4kv6CTT8CLXff
0Rx1Y2+QYIx86Z4Jv6pgF4FN0uJSwTvzYusXqbO5g9YDPoGuWfW4Su3Z9VgOsZCC0rET8Rxuwy75
qxa05yGUusjt3SGqF1c+aQeMEfPxcIEDyp69Y0shNwTH0Rd1C63XKHhZpaVXaYHIbE7rZsfmOQr0
MK0IyRBRyKJkuzAK3DSFnEF3ZO+AehjzD9NhnLEsNhm5kQp+j8ZcsOKNxt7FZ9KTJLzOpndXZPq5
sv6l5U6a9nIyMAHvCCvvnoRBhmZnP1pLt58TBuklmBrSfS9c2cFhSIyDxOy54bLZCG/4V6rM2KMH
5IKqYScEAdfSaOPcgw2ebicXmZMii4yr2/2p9JCdS4+MFYMc50a2+4XJSWsN05ZAzJrWftTn0jF2
ZWXae0d2KH/asV07Hr26n5Pnl31jGQdA2Op/jpN6EVK2VdPHoHamoAM/Va3lnShJKvIIWkxlqyHq
R46S/16z+7M/yC6awowSuJ2aLTiPQ6OJNgSW70aBQtqVTFm2Tqbxt9XgzBBskXOo7W2Y1r8JqDh0
wsEXBQEGMPR+a2LkKjQwgMohHYgQX0TzyiOQYhH0jd1ydny9XNnTvmVB/C7jfnnOmtjadNL812b9
r+dqc22QzLVpmEFuzCSxNrxrYaQKXxyomMnQbHLnqPF6dAr3SoWiOvPZqTQ+Mgrf+8YpexJzVuM2
KXfEIVlbHB+vCB2XS6vhzXlNuSetkE32YR7AGDMajQL8o1YW3h2VziZOZn0kQgcQiBDqgGbEY5Ps
vrEbcN8lkYr0tq+6tos/yYOORQny0X/rvDHYdRjzj30hNuag5tOSOb9V5beruXMs7KnF2xCQCUia
ziM2WJy+SV1vkGH/isCRSASxWtvDGBzLIb95BYgmDEJT0O5SuGibLijJyA4pU5dzAT/l2JDa9Dgi
lDftcJWPQ3xt5ubZzG0w30m7J++yW1UL3UGrcdLYgwXR0J5Y8lH3QQ2w4cwbxa64N/Fdz1sr/Hp+
JbNwXeR21A/x8lPq5BrHvvHox8GvaU4QAnPqzCwN4h00ARed9UgsE8yqNbVfLt8yU7+ZFX6Y0h7C
KK7tn8xvs+dFmRerv/8yrIN2HUOI49TpV0hV9QPxf+kqNcMnlRGi2/ZYnmdb7ZkobOOS6wtBLQBQ
FDsX00RgNJlVZKTO33q0sr00ml3i4VuDfQ45xmP2kNagjHAZxusOW82+bghkheG/9ZaZg7qb6KQN
HGnT3YcQOAl2UKKAyV2HbNvkt2pw3wrWhpESobvjk3rQUzndtAUnpsn88+TOAWhQj3yIWOyMDmip
tagN1rnskqbm2UdMB44YgbttPDhkW0Nf0JsiJGLJfuscJzjRZYUrb4BGmLFtPTcpZnIb7U43RmyX
k5sxd1FHiNt5zuClLChEHcd/QVtpsKgxSudkhh6koUCcsSHsAROJPcZEsalpA/jUa4rG2SLXtUmh
SAbEpGnEs9ptHnyLYK2h7ey91ZdU/0Gh9hU8c07uwFtN6h4EJCBOtfa/clI5YuEU+4WVfY5G+06N
9BqINAS7TcHhsXKgJmyyDdZJIsPuf2hMAmgyKneTN9O8BipTHQOXuBpn6tBgNhTTZUjRJ3SB919X
3FgMKXJ8IL37RcG7tkfPe4BRE6PdgexOxVHL4tb5VFtm+VWzONzmwfwzzr1D4df99V0fagTU0/eR
EV+MyPShIz6LCK0X+p35Banx2Y/zEPqc3zFFW8JtIsYQEw5tkVbN9OAqhD+5TYViGE57suzyKZy7
T1uRiqHu2khYUePyozMLLY15SBAgxaXxkvfjR6L+ZYuzqakCkK2c6wnGRF39sUuHDDr4BBiYbgEN
recbL2KE0FWlextjfWqyBoOAV2ZIvUKEjbF9WyaPkjQ7W8Zf4f+5k1eoxR/QjJ3NwdtNg0FGAT5o
sI8UwgWwei4mwIa3YMjCFWkPm7QSe5E73SqR/Ddcvb9FOJ1ao/xbUd9BgnRugD9SRjbNB5FR3zRc
AXz+1TRyFfTTzKzW8QliSlPmy+uiSH/9u34tBmunnIcyYQ2YowpOYrATQfASTumXfsDbN618PiJD
i1thM4U1XcyTkBz5kyokw5oIPo69/LeajIrHC20Al1ZceofRyn85zrFB2O4t6LyDU6XoxpbsO5nU
QDV7Ktvse679B8lwnCMj/IFYu5VZ+q+LnSgGwkk3zcyrHNPv0i9p7m269xwvmuy2iSRXgpTA9Iu9
5bpulpwNeXMBWmn41gOxD+Xr5Nx5enPy6NaQ3ltF09Led2uIZ9YeWDsKpeTXadC8MI+NDBMyNqtg
Pt+x+5AJb01cEj3HjGvko8URRFAMHxbik+Mk62uQ8D8FFhsQMJDwW6sYHXXPSczsTtfxvm/5YMKl
3uqwuI8sW6xRk5md/NS0NgEjToYIGcEAZhBZhkyeaDmN25woaA+pZJyBjfKxHOsQSApyyYpHeRXn
yjo0NVWc67YxyjV42TWHsJWh9A09TnOpi/pskOh7dtTyxePuH7v7in5uXYBAfHi87nfkkZ0eUyxK
kQ2m/VRbIYgsUdQRpbKMMqhQ+2CYzahRkHqdJEf0T2jN2m1C+TxixdyUksgU0pQvnkeiQ15iCUNT
iWdAB9gsiYR7HXRnrUcfWOCcF88NOKYTy8YM5ab/G1MyPKD8uto6QISXJf96oeOdL+7kBp0Nm6KD
GtxW8D1U+Ax0ddkBajzIIes3zgCcXM/FfGhn/yWobBoo2fPaLIy3Gt9j0GcO5oW/q2H0WjV0YcUI
D0uo3Yw1+p6ffO1ljeAU+/cmUcYvN/8D8wdgt5jZcFTlOGX7FEUa8RuoCkjEmIOEBcOiZpYdi38K
C7jn7WKD50ytbQh+4FSNAK5Cqa6ZEPWxZSQ/NAR/TGn6qVDLP4aV2/AtEbgMfO8hqJ75KC4Ttu59
61qHsXCWbTH/6lHAb+w0gPYx0SRdyAF+vfFY1N5wtpzPFgL2Op2DLRvvZsz0gzc6zQ21BmgI4mdg
HhGs4hUXuzEIMojvgRb3GE4dZvTwjew3DW1IA+XoSJY0jbYoN36e8W3687MYEba1tedsMtZeRw3j
ITBn/9x47RWP6syMe+U6qt43MGo2We/abPXFrZm9+YB7RZ1CoM9rKoJvU7iHXL24IZdha84hd6lx
knLybqORbfzgLnHOynPSdTYxQRAt+KXKxk7ObJtYvnsmw5SMNXw8mduwTD8YmZ9UkpiAdOSXG5Aj
EfrWAdGHoJ4gE+IDdDwM/IEjxNT+Zmn1nzJlUK6YwjbBtShsAoS6Yd4OxAyMQOJSgzokS9x923qP
bmtZHEz1VeUvoF+qVZIb7c40nA9ZtfiIS7qegSHaTDBFtRiRjTJhlTrxK+EkesUAeC+8HqY4/9rS
WHVkOa8yyZxGWRrid4i1JWZzuXBUZebW7SQuZi/l6wNJXjvvZmBgbmmp4buy+IJLlqfWsgomujLT
ZQmYXU0rKQ93pw+RFHlB65M3G9gD+c4vbZunpnE3I9GXdmFKgCPOpwhT/vjS/CUScLiVYgGwMy/i
ze4BL+f6VOV9uM+cVERJ38ImYdKJAtc9FVAsmUiP60mzj1NODOwundCZhajM7R5lmAmt9BQy9OJ4
+QOs3nwp7fLNrlktioo4EvUhM9M55cDIgXFVR4Thr9lkzMDDwgOWGbE1NXDvhEHToVbjpmSt/Rgz
3N04fXTPaz873WcRfuvWr9fFzFZuNNRzIG5WQeLpspKQE/dlGRtRXZcTYwLG5nmskCyb6pv7qNlw
TtP3ljUXtupXXW2+OtoFxSA6GNThtus44Qp2bhRa5sCoiVxVD3+RdUI344CjYc3GIKZ/cu8nVeEy
TaxzeqyuCKxIYGPYmq0xHUG0qjVF+h2nAmmsYkYzV+21n/ngi8Y1WTXZfzpIb2irqjDyZhVfe/xP
axmA1R+nDP1jgQELJdZqYA5wTq14Z5Iosu/GmOCnJtzPYHrSPkieakNDhaKoQXmI2boaHzSIyifa
vxUku/SxoJs7g83atXSOR3cyvuywql5EGazHlKg//LXI89riES4X2yYJWKglxbLQUMqE6WiGBpI7
uU4x+4rMxpACVFba+bxN0w4DjeJ3GkAxRr1sKJb7rt5MqK2RuyH+kvC8GVlO1qalGL2TncmTmIZd
5/V3FkiYPvKJ82tvsynT/5AmrWz7viCaKu/a17D6B2QuaxLhpl21NPcSsrWOMRCvVQ8OapMJKmjc
1uyotDg71xwT7TUcffnYk1X0HzxIJuXVa1gyp7PHcvo3zTR3a0IrkI4xESwFteHikiRZYczAJoos
3W7kWtmD2Ll9g+68wC9AdvnyyJYp4QcS4EAAnzXdAuJO65tmD3QBU/7GaFzwBI0awvleBbb8SqBj
RGn50oh82mmvYrFq4+xCDrxLMt6KYHBiggKoUogRf7diyVMMo92yH0pmoJEWSjBEhVLlOSA/2sw+
t8CYAPr0cjPXo9p3HPuLYXzQBXcf1KrhatEPPTfIY2ioiCmBvdY4So+N7kvMpV15cLmi7zPnHZfV
8CV6hLjsICOjIsY5bCUIOkIbmWzBrEpHujzS2drH2KMD80A6mBeHyBhksP6LgwBzJargpc/nB8vQ
caQ1Cu6gYDW0zAgeWvnkNdlPXjOxzgneXnn6L6qj9KBKq98sHQPlCVsNhC+g1drLfkY13e7HCwiH
kbaI/w7tNPRhGHSaKhTkFTlqzir3vXNcuJjTcCaRv7rAAthk5vyJNv5V3DMOAg1Sj8Gg0+kDxcJv
GjR6W3kXyA1yDU1LbRurpQExoQbGXKd3xy3LmpRNF3xXzP7tPjCtc5nWLoYP1pxBAk5Hsd00cAqP
iKV2oQmDvuNtzUJ1afzqTfAIMjKmfJUi/aELLHb/lYuSkrdW4tFKAPmEkTbVQqRnQYe/vHqi+hMY
oaLitV4dhBExfr6IfdZ74pOQR3d60M10Q5iq1ygh7Qhbigf7GUFfYjnBIcWzMOd1ujMS2KUNuonR
H1m1/kW9yHvhpeI0LpZ+t2Fxz43/kYTkvjRjbkb//WMvjFfsVMXBJ77nPHQONZJdIdAh4Gk1CJAn
WSuPzaT8qErDjLuflWkAz3Pr6SM2CYaEgBgk4kwL4Qqi2d+qGKt1j2IhEp4z3rq+wL5Sciy1zGLB
Fidvfe8/hWUXXquQFVxjU30pQmVsuqKOtKcVGZPjnpKzO9dG7J8qSqhQ9EwMKFxyVyRrHBu/MXXw
laiRszmzus/CmMTgWr776SNtnQWvj32qI8ZXjxLGwFnJRdBvBtKy4fBl6mhkF2gO/mnywCzzSA1s
Wwz3iaUPn1lHBVb22ZYeC6cF9zBTfuezacZNSqsZTK6MPOX8jpnYJmET7xeDNqfgbOaWl/pPmpwa
tdwyLLCPTPfdZ0QBNi/vKahyZ+c2ecB6zLmUIIHWCqpNZFhOA0Oy2zdp6hwgtDFCSHW+TZMQ8iCl
4TWfZ77Y7Md2C/+Y3LfqVdui5tQDi5HEXQ5QkrtDTvz2esRRsbYry36NK5+Q5lyTtkpPiAbAvhnB
HtYU4KyybZ/qdn7ThiaGTy572o9y20391u6Wl4ae4Yjceo7cmYSa4p6KvRQT8CJ56OSQXLLaN1ak
Iyfbqi4w+5XeuQwviSyT7egW2Sbu4zIi105qb97U5vJB2Hq173K+Mze1bmYZPkjWD8eWPRggoeym
prp4rkoRkadHxzREyr1vUi0MemMaA6qgjBopMnZ91z8m5BKfLKwMzE12fAvDCpZrtKSViXIsuAwz
S0xK7HLb9FB9ATIzdxEcsDotdh6jnnU90AnVSRbNHVOa1mC2kvt/+S0I4cyZYOsqPwFabqOSNDX2
UUa+H/O7SjwujiSE1NfeekJW/G/En0Gay/DPhQdEei6RpMnykAjX3pMmcq7nId35E4hmtJTwEOZz
PvX/rFIjdm7oQCvMfPWUxw95Z4k1YO7/PsgWxzURgO6mADx4bfO77Lupi2ib2qK7CdmHkQzDfu/l
fbPyF7PaBZoavR2V/frfP7Z1zlpuCsqoNQL7IsbBvaCPXieMnPcLcyHQkTFgCpJO4upQ2g0ZZfAQ
uEvAzw8kwzCUOrRVoY9uqE6BTt/j5S5e84PxNHDoEZm4BOcgTG/jPNIqUBo0dYnsKy99kjWWz4Zs
FMQ9KFQSlFLslZbvULkdMWceA6WFEx1pi97lJKWfRE9uc/6aaO3/iMQgubRNjaeAOcJO01ZWTQb4
rG/GXZkLe5PUJISBZGIkLZd4oyrWnAxGwzWS/2bjMl1kw8YsDyj6Jc5Jnc9aqzt1Ddg9WEA8+9a+
yvibUE3vgtjYxglIEAJUH8RcW6CQ2bLgVw25vGGVWZZDTxDyqKG0hqnauVykhLvzF+Rb2UI7JpVs
PIYOLioaNPQRvthYRl9twO8163FUV1+H1UPlJ99pVtIXQtzj+tD2RhvOuNaknpzkSEh7McB+xe7V
r+n2zKMfUFIqpTd2ZYjHWcTW4z2Qow1ug8ecQSUy2fa1+Ffc8XOe65x8v3N2g9bqkuv6UDvyC8Su
2atDSQ/CUv+sB/snJRNuO6b4OccGLXyRf8dNchsFeak4xWe4suoWjADUMbRY/EgMfkzPPZZjj3Oo
p52v3N5cEUM/PRCtVG1DXgTu+zx4J4DjwQLpYaurh5EOzQ1G+yZG/wTjs+59F7y/0CcYBvIJkNDz
/XJI4zz+dFS4GbWbn4HDrpqR7j8dTRgmvoFOuyTDz3KhbrIqvaZ5WT38/z/iPPluB53vi5kDhNHH
zOtM7I9f8oM5Fsz+Ejz7SAw8vaeFrsnAyoJ588Vp5PgwIZEAsgPeYK4zSujO6HDJuEgjF/lTVZh6
qqQbriieN2Dgyls5Vi/FmL820MRONjEZt8WhvWJvAKQ1Hq5KsSsJSZMZBSuOQFrykpJuNvTq5JTs
wKo4sB9C05ofMGCbgz4Mbf9UlT0Dl4INNzgu4tq1g46J07JkrORUzEMB05nRJGim5DEovXoby+rX
Fv1jibpoZ8X+1oVXvp1wQFGdiqGVUcWKizEH3Oj6NlvBm8ETdxhdBvwp7XNPumikM+ZRXZYEZ9CN
COS2MLyfcVv9Gccif04cBYi1Kh5xctS8+hMLXj8lid6MTBsqJVqHs0Q2MlhGFrFTWk933awbmjHb
W2z4Aga8g4WZ1AVGX8q7VcyEyJWwKjRCgxOBnZgudZx+kHWxHmsgayigGNck1ncxuerCS410i0FE
mVQ0HArOrheHR9279CEcr1IKzljnBokjOFSmt3dbNWzoI/FdDC681vQ6ewrd3j3YIXX6w1z/6ch9
2iDZoJ8Zgytas9NkU2nEaY/2Pd/mOahHRPCrNptFSZZO+kVySHCTg/2cATdrvYCQC1LVWS34gl+q
+SVyzznR0Pxt3Mw5l7k9bVO3zaOmVjYxuvMc4U0jAMJtybKtRmOf24wDjHueZjLJVe+58tLWXQmd
2772IHVfp5i1GU+Jd0skLc2QE36c5MwHJrjLrJIvrYvTJzP7GRWM+GcHul8nuh7Wnjs5u3RammhA
iLJKWV80w3SCfPwMfsBeTxDH8J1B3fDK+KsWdFydYe3NzqUnc9igJrhyUF+Lp66jqMNofu49yTMJ
mMzOX6F+eyzfhv0Sh193SdWCKI2Zi/YBcl190X6yvD+1ChWcAiF2VhabwdA22AFyYbtSx8gN1+1c
+Zu+9j658r/14C4nAvg2STOB0TZ3T3PP+LIGKWw1fFnZNdawOSzSCiff/Yd+G/Fc7vzlZDv2ME4n
k68LZJqnf8GOkgsSVis1QOYivXS+dEFxkASR3kC/umRFfhPfCnukgs/azp9odp110gb+npAephop
c1ojYQfd9A/uFEJhXurkFtoLWX6zc1oU0pIi08a27rFHoUFUJ3wxb6KELOoHg/86kIu07kezfm/u
br5YYC4Hs4AuI+s50gofeKGK3YzwlBF3h437laLTMBvIia7JctVmCzN6mJK8Qocsd8Xd/bQlwxf7
VT8+GVNV7do69lZ3zNGqT3nAFkt8OgWTkwJaMvERyLqCvKJ+zr7SNvkMvPdG5mQAJvZwEEAk0C7l
PH2e89As/L0xiIiIR+quXnpIDJCOhHMZ93npoOS/iqKUzQGrReQMXAzilqdEGzqBcx3y2FgNU/DG
kxSs8Ye/BIsRr6qY1ZnbQFimO1kJfNKn1Jm/BiqPvoGO4seknM62/eWDdEB5QxqtAx3TsZaPptU/
fEh8g2sWDwzP4gLriv1aG9kt5LlGi0jvzefojKbH+wN4MSTw8P6408sjHB76ircC8KfB+4JtFbri
cxzb/WOezq+TYZwNNDUiz+CvqtTZ2eWISpXQ8tZP2cU7Q7ktbORny3MtlLm3ZP/MaPjb0t0H3ni+
E3ZQTsgvi6ASNSHsQsDSkG+TyLPBeAWOYOeEg51zNzWfO3dE63qf5AsP8mscL3+MMVmBAWUGLrdj
J8aHWF5E62WoWMp4J9NpS8j7q2gBS0x9+ygX6zBMPiMFPJmD8s016h6uhruliaUeUHNlUqnmijt9
TivUf3clsEYFD6yFyIOMLGlvDcJ6vH04BQumZunySPuTtXNsd+tS2OG4TP4uyC0gtNn/IEs/K4PH
PSnrv9ST0VzSKc4ZqouM5Y+q2mPnycuY+uQcm80vQk0cuVU3HJsiQIeu/V3de8vZtTCB6STw0HrX
6Tkr7RkNj2VsgE0ve7dygV9a2fJYyUga85WwHHK1WvdaW5qEnzIRh6BRUV7hISDokq0dYUskx1ER
L5hqt1MyfgVpii5Czn+bHi2nuGsxRd9bjCqmQyqVwdreBPbSmzf9hsn/H4tWoggKGCFgSfaM3+td
4zpsm+2ZMF1KXrueSGBgjOdYqj8wqLJPvMfZRqdzCt8TpiVtbpTwwFKjW/a+o5VfmXbXROl9cShm
7zJa5hKJ+3gvlkf87eTipKSJs+1Rj0xAz4scD0ZDDcW86ByXGW9qQhnIk9FSyZ662eB+IFCorBoQ
n4R4IKx/ZiQT7/Oe81AzrlFErs0S+YHDWorlm3FxJlCiPShGtF9qvNRISJN8eG8WmJ9tCmZxNFuc
aJiJazBlcdn4B4UXJCKhlIWd3Hh3IBqQ3G0qOd24fDTtNW+WZ/t/UqYm22EgRI4EyIE1YJRU5hi1
9216MeGVz8VWleKdiulpydl63SPlDfnWOjXrkIE7Rd3zpIGGky48wxqmqvUdmO8EppYGQ5yJ1JxN
E/TFFkrJfA9QL/RLRhYntmtajJraMc+X58/FciOrr14Xfz7gkkXsO2O5yanpbLPXUdYZ0xoe4M4o
2n+GTf6b4YS7WVkYAfvb3VBK57duHXmbPwUJolFpG2OkGnnqM1VsJRaQFdq76ZzEC43jOJX7Wqt6
1bjuo9Vq/1hm/meGR1hLzLnzFBxbp5g3qWenO6+Zs60LrzCyQJBEs7NYJK+OXHs4j45mXZ6Et/hH
PptwTTCFvUbBl+7cUl9BW7pHt4SBVEp18Pz5VLfIJyapT0XPXiIv+g1KhW8P6cCttkcW2/bOtYOz
mqaj4sxiRIjuZcZ+HlZ64zrTTwbqUzTGS1WOT7PoQAuWySfAyicO7dfMJH0BTN+6JGYoLApIdo4H
u2jqDmEh//hLtIjijXiElw6KUWM5z7RzQGDoX4iR6g2SulvvrOBNIX/mB4jfu0q/LDapRmriSeBS
+DGb+Oy54s337xnVHdyqdErlNvXL4xIiPu94RfZJKywM7Un/pD2Z7IVVIT/KOsYgTnNwFQwkrRgZ
NywwzWICplBbm7pvNJFWRrVfvOplYr44Sf70rLTqSNT5xi6XpwBJa5erZ8efb0XArDsm/0DA5XFF
+6689owujaSZIWC+6DKUk2CAhj4+IKh26jw75tL99vQ9T6WAcMTIVERVTJBcgfPnAlqjrBTLmxG4
TcpmCspN86n95tnPiM9yBOoQJo/AqH9Mv3rukEpngM18Jk+rzoDC4eJNE1Nw6/IGQdCxEjbGcQP9
PpQnXxqCci7AF0Os/ZqwLNAuxfhI8Yo7Pv10HDZZPAc75funpZtZpQHm8ifnaZIZPBeNyBG4DV/3
DJMNP+kkrK2ewg2K3HdCLhtamn1nsp8ol4Nm/IqUDOeoBPuwQoCvV5p0ooNv0ge1A3yiNmiZ9aBw
QohISIDTYTROr2mBKCFPjDwimyG7YMTI4KtVfwNyLgvBOMdmrkl6OO82IuZKvU29f4DOgQQZDG08
ORunowDqKnT3mmJU0DKn0tuqCmKjy2atyh8F7FxmVLcBUcVqnOx9yY4KHuyRdpYkVuNBJuYXG5iT
pUnZsp/LETVuKhnXToQAIS8tIqeML2KaBUTyDgjPFJVBYWzbdvyaHP+p9RH5tR1b1ayYKipUTF1z
M6yx3ReHZI7PTc9cOhnx+s6SQ3bOHir+74PvUDqMaEyZiSQIv841iTLlXAPHSHkGEQK9dSmUTf79
P/bObLduJM3Wr9Loe2aTwRno0xd7HjXLlnRDyJLMMThFcHz68zGdVZWVBRT63B8gYdhOa9qbZPzD
Wt8idjZem78LMAwUeGJR9qn0GTkBx/Povo299eVbhWSZU7/SQHNOI5h0qGx3w4RMosl45xGurtGo
exgCYjS3Ub0NHBnuiwRBBTtmJsGhhnmnaA925CyILdiMUzzGwaEa4oeOjJ09SBIUxl0L98/5GmsT
UeZkHztETmoqk/3Y5K+Io3k2T599XPzonAShtoK0RBariVRdU65MDShsOd9FZQ4MJnefmqiCPYV/
EAUWiXUkiTgNanHvrWq4rAYUCpCJs9fMLeNd7wlGmq6915qnaVHUz6gMGegRv7UC5YsNKCzfu7Ft
GCkm/ZbFZw15HrE9ez0Ef8ThRYioKPd4Gg6ZF651Ar+8N4kri3MuWjaTKxf+LkrDTdUU+jjMSblK
oMTMkabSMb4cJEPrCqP/QELNITZQPFZx9b3t3WZvmQvge1d3fr2NghC0PiB1UUnyNE3cCiG4qDX3
OnBouk7PxR0ZRt8qxRukB9xSEJu6zLM2khBkNZIXL5gX7eW9a4zybEvvFDTVjSBpBkoSwaAecq5U
LoJMhsJkAGxzG+hyHOPydhAFYrX/2dkyOzCjONrAXjYKgmpQyWTNzD6mTisg4Fbh0RklKyq3umY4
zzntvw2LtaISyAtgl90KIEM4VJ17009PJhBRIhpR/YU0OsT4YnVDAkaHSlo3fU7DNciYBNGzxNRT
SsRg4wxvHfw9i9DQJN0ivddT+Zrb/mcSsPEDiVaxKgl6xm5oBVb2DCVdcd/jg4zPhJO+VS7vMMYn
b62ZzTVF+8MbJXJfke7qhss8SpNPJeafUvYP8hblSEXlDUNJ86LWUIBJ3mmuyLc/a1euMxqGZQIk
W/iIZYW4kSzte4ZSvC1TeB01Yk/XGq69jS6K7ieM0YfzoN1oNwMm1woE2QmJ7PiJDMfn8dgjz+Hy
oTmCSefxU0zLxkyOrLN70AP4E6ddY/LtxA1IqMhntdTxVF9SAXbkhOwaKkVQ6AzDk3KTmUQt2ahT
6YvY+jNkAEhfPJD+1B+QHl/LOFBcfO7A/tjcexbi7AYJU+HxFgWLWmaGAzTMP5lAPmc9QlzH6jlB
jBDw9tD7a9/pD4CtmnXS9xXDFGSIUG469heL441MKkRp3Yq/wiPTveStIzeifuV88tA5IkMXbUuJ
anXXvOUCJPObCEhmLPT487A1q5h1uduu59nQXMlECnSXuCDg0QwQM1k5ueAWpFtVzjgOXHFniv6b
7N1XXwP2diOXPDloMWjI862qr17TXFPf+uE4c73xa8YXrEzvPHMozq2Mn+35LebmhsTLA63gFJ9g
GEA8Mp5LcUJ5O6yb2Bw4kkEYsd4l1IDvv/PFFw7rFnp1d4T6/lXhwtpPHD0e5RAxU5STJZuaPLia
fVhvgmajUsIXo6dYog+gp4LGMcmTxEmMQDf4aUXQigop2M3Px1QLnss2dAfpvXtmq+4RI+2MsoCF
xxOezKWXyeVkR7yZ70SU3TlalajKLLkd+rPS7YNr2sGBYMEz/SgPxQSVvm9Ak4vdbJsbubXJnwzV
0jZRAYEpfWzrGG21zwQmJdkJMX5LldGnmza51rBe2Csua0xJLxpAOssGsz+NGhXekA9606LM39gM
JSvTf/em0Lu1pGQdTeOZYkOJLfdVljyOutjCaxt+WXZKcdc7N76j74sfg2F9NjrEJMUz0wuMD1SD
N6PtNhge0YYYtv40g6mguiqe/JRULLTm5zjlqkjdHoMO5wkwQf81m1rqTjKXtlHt6F3JHGiu3JdJ
o8oUghCyimNunacdi2A7mdB4I8JNpfNmRtQEkRu/mnTJMbFyh8a8q6Q4drU13/dkH3U5V1pWsIDN
ajqiFrM3bh7k+m0To4o3+41Fp5vV0j10BFVCV0SkD+5SyG6TBkhtpgE8M82TD+SPYfyyFMTfKgbu
B1O73irxe2Pb0N8e/b3Lw34VFxQmXRR+E7H7swuVJGLnJmnrbyrGr5T2ONxjboiIvJ3Zx4rXxUxt
6rl6Dsklgkdag5NCktok/ovvAHtqQBVqSn+VzXfwsLgHwtG8CcVAps7sbpVTQAyRYjsNI1bROdwz
PtHHimfnufLFXQEInMcfcBg2KjHpvojhIotBYzRV2L0F8jr/vR1kyEY6OJgzPR9gW/TfHm6wusM+
QobIzvDm97boj6bso42wljs44KIUBGNWZLqiR0wtghyKmNgrF3whZSsRb7PLGtWrr+5UdgQs4+IQ
ln5UCVNRJ+NboHlAVkl9B5dhJuBgyy6J9g5ZNy/r70mG2Kds+dik9sg+HfDPMqzNEs2XxJXFm4As
yqfKZe9yXxKbe4jL5owd6S1uIjCJouLtqHlVCFtkIdQTSbZGa4DgGWCTCZRBjt2qItF7rNRdiN2F
FEFcCwme9DnT5LaQBuxNAo9eHA9bw8ujtfCtbTn0082cU6MaNIPjZzeHEZOJkqqNoF4k5CS8zbx3
iDU7LLNJf1tQuezwiycb0rcXn1J1nKKEoVt+H5kfbcagJlJWSqRM9hJ0nsE00x4ODavvKxjYCV8Q
TpKKIdPOrgrr0YOhMBZNcdNSdtVod491ESFdKOk3agTJY9mLoyqsiQtD59jrUOVj/sgpM0lmbrrm
aFXRT1eYAeivtTDmx0JJ81F+Z3sz3jHOzbZePfPwyeadK0rnsfOXYFUzSr58jAhV+qQ9MqOFzr1D
2Bq3g2QKrqCHbFAcx5tQx5hoRFrvKMyYkamthQTgqcMIchsH451lxeZDWubdKXfzL1HZ+U4lKAuU
ayFIIjqSCwKphgFA5GERYVh2C+LIvx3KFmpjHPdbN5HvwAoEPq2uINakEZ7GeDq05zwbeZMwzq+b
IPJvgxBYQgMbIkpUckc6H8F6WFz2Xcr+myExc32/I4cgnj6NTOUnPzPWCw70kdSIFTaTveUhziZ3
I19lApWK3QFnU9BlYQ3NuzEE/sBKKt+C2lzNMdDrKGUr13eu2A2KbjjxJhPaLST/CRuP1WFCRx46
np02INpTyatVMTKxx9BAcWMBSzU5jFi2l+t2DOoV2mH7YzSng+wwCFUJUVkJqu/1HIfiEdpeso1m
jNeIeJjFMjM7EKuNgcRp9b0/kTjeNA2UTdy0Loo59vfBsJ0Rza44o71rph5wCVOMxLq/uAw2VqOR
I620ERo0qTQ2Q9tsiD5K7lIhMzYHt53uzE2bUr9a2HBxnkHUnqb3pAs5opG1QjX21CTXpQKqXRTV
Y6eph9vZ/VAGxTQxGxFL8V0lhm9MFA91Avw4bKBk1HIkxMkA6s8SJ96bR4PZx6lJgwMLG6ylhCYA
IpAMyDg7LFKFdyRwZYdRPIFVcTA7oxERczVehgHQZj/Sd7KYWSVWk744S5vsEJBs+IBqRx55ALbM
4DwPCtCQ05EEhGnDmGOeawVAiMK/T2OTPkrg6AytWxpKf1XPEysGzCJNw8FV14KrT1uvPKnKXeLU
z11mN+fWH+cTkwFlWyTBiOQQu+OyZQruWnrIvVDWc9R/Fwba4kgMmE9ke0iGT4vzVB8Gq6cjw+BV
2WeiO+yTpAnfdAgCQuhYezdAMcj4Cv2E9D76uqTmx5PNkA55F2uPZwTOyQGjO67AjFp1Tu1jCG9q
N8v+VGlDbnnQeKpmXhuox6wNPizUA6suPDsRCdbdwEQT2xqDeFq3iFlOlFeoXXZ5mS0uvB4AKSJd
yJusyg3Ueggzsh3zedCmuJtlQ6pKzT5iPbIyYc90ZRqTnwzLemJ6Pm6VSu9xxOU7rxvAkii5NVgC
Uls15GvV/SmFv5jyfELDW35XQ1wcnFa8mDnrZ4u5dIN2EreJPOdGQp3lFv0G4gRafShosc9sgztc
rWyBp4zAmXe7jKDOZWov4GwxNzfNPSK29gjYLmK+wUY5MZweSlhxp/VDMzvZx6CzJyU412vbRESM
U7gkowqASrNKjHonWQytYCLpPfsu60R9RHeAoVWPBt7tVud7NnDtytTOdHaw7u+HxmDRNcoYYgpz
SbMZnGvSpQRYOh2zMnd4hxiYA+lIBkzxfsRMiFx3q4VN2Ej3OQrV9MSMsDuWlsLnP6FRtfGrMsC1
p5Mh6Hvo0gnX9Vx1NuqYR0jtpPchYV5hNaErWVBlYdU73+gOH60kPGaWZ5JQi+KzZhFACeNeO0zr
9FlcMSnvOO6JIt+Kwhof8iD+CJubdPQg9jos2yClL9FqCagU12QnwY26rw3UYTaOnGPKICdbXq4+
oDkLhkmxZRvR2xGQeK9IPyF8IsHbSqO2Nph6EDddMNxEb28hJn5sM8ALSPe0WZrPQY+Avl22x5BC
brRLai6oQYA9Ubk1/OqNR3x7Zci7KK0PMURgtrkt47eOJT8ZNVI9jgkN3dz7xY52bNEluIwgZ2/a
IzSoSKVhQK4Co2LbmhWPvZ8qtmXWg124Bbv0nFVTbZVnnYDip23wAnt8ooK9DaIvF6bEsVRqvpkg
fu85NetfV4k72VcbDePRSugfwokkHkgrm7KEKDHMcc2ilNQauCKPSw5hT9Rt5/bmtur8/jwhut5m
C6mTheGwc1V822t0RjJQBsjO2jjVUcIUftBPow0adVTN2kzHzeiFz1EzixVhSJQnSaqgR7pPeV1d
/DT37xhXMAfH7ptUBcgHmPg7xY/fWcjEULiPIHFRA/ns7i9Z0X9FyZYoE/Nkjk54qu2E+iqJSOGq
qGbaPlwZRXwBjY5jKaHfi402xf5mPPd6aK60e+UmCfWCrK2fhsyJTmwUN2DBx5PAGWwvvJJMIpC3
lh25mhnTZ0F3MhoW+4wR6wRMrVtgM6sCRPcNlFyjtgSqC4JqGQYFjF+z+84c/eMYaUEfkrRUCV60
pqwE3d/NZ1W9NiIc3o12R6mPZxngxClsaHV07xqkSYXpZizNeG0hb7qZGeqS3LLRo2MfnRq0Pbfc
CbPeHXdcsdeTfo6Csbs1FbVePQxkv+qu3ZUTQ6wUy94aJ+99p8k06BNsIBAQ5cYhWo/9vEHxbibz
pUyfosqMLuCUDGCAmDSnUH5Oo+vcdTZ6wSCmNOupGRglZdh0wOnlrBYN030qa1TLyKQ2kK0/0QRy
druxRp7a4A+bvhqGsUk7MkSq0NREPqcC+ssj7bPDmMXZQzDZZ/B0Vx3LPlha4/cmHAjBzdWbWvQ1
rekzvmT99ftn1WRyTcpkP1pHiqbde3d0/8YcON/kixzS7FwTDxC3ddeQhm02n/gXx5fWCh5SWuep
wcDhskEr87w4YO87pL2hGLBA5ekrTjqArRXmZhVk7IYCZiQyw9eA2K5Gz1FjFCtYcYjEYDlIb9S2
VU/e3nRsUOBveeaslM6OqZUUO0u9cCinR8FC4rahAJHC+R5VW0SHZPnqqbn16uHddhlKNcxyyE3i
41EH+JOH7D0qIU27WlJDwBHB73bMusokD0qF+04E51qV4/eklDwEVffEF65vlGfLfUjC6XmYXtno
j6ehWJ5pLXGUrkwfjYUShSecXKjOIZUPHnooCzBDwoDtihWCZbrc9wWc4cTc1ElpbfM0Yuoi2xuz
hYdgmj/Q52HKb723PJwh/FgcGaguO3LTP13UxR4yqboL22+1PwIq8M4eor/VIMiok/cNCOCnOByf
5hpCBJvi9gwn7FTnrneajfib0TX5OeF3K1krXMFdJp9b3z57jmbH5Vtn1RrhwxBJbhGYIawbu4vv
t5AMapeAFkOcQe+oxyVoTzuhQawrDS3LqtxL+kuTU7NJZv2xHG1cC2xu2eq9y5DCLADCvlYKJ58J
RCLzl8eMHvAyZ81N0AvKUcSNG9fLrrZ0xmvfJV9ZEvdHXzURhWPzY9B8A4hd5XVKCF83Uty3GuPO
CQNttakX664nyWinuCuuVpxincoCPOt2ER8d1NDsheMrWnbjUjHdrC3cwoWrrJtM4jx25cIsjVy5
j+mnLyVhSmwYnPvJBEFt58keYTNFod9/aitruRya8hG2kbtn40C0ygBUb+zxgEsmo2MYF6R8oM4Z
EAb3WRodAwkhH8J5sklR8R4rs96C7El+OEEbYdTSP8MZSWmnvOgYGaR6LTm1XvhpxKK49Iw+rl3T
/fEL7oW1O46SDCfhn1tGuQfRiAuPV/ukCRoIuLGgVbUuIC2j+Z6y7TYWrjj2r3iR6V3bdCswJX/w
FSFO4erPcze9y0NK/I4ftIQIj8CLSX2N6MqfKvOcw7hmvkcT5kcwR32mQ0+4u0vIyuu6QEkTkAXP
yLC113MA9Nn6SC1H7cymM1+0NFGuFzkPJ7AhOPUJsG21C1Mr2TsouhAYlNEG3xDrsab2jzwRvmEG
e2URNTHgLysEJiOC3albT52ATj/P+l6MFJqZxfYZ/WO9nmT5A3wwp/1Q3jaun21FGTZbUcO+Y1uO
F6A+WLCTihRYcZxPWPRH67FMK5OnpWA6bYExDJm+8fr7jIlyvmisaQbJdV3VAbWbYZiayO5Ar01v
kXoy+yNWDVlRpk9tnWRIQ4oUMSdyINw5AVTpDtGuqvc2GdXbXJLruEWQaGz6nvhZrKvjrZ3m++JH
h6zwkIsMiUM88zg1AfGsBsUycEh4LmnLhkszJajAm2Fa8rVB/yc3M9a+3SjsfuXDNdu5lrt2dLDQ
emoAUnZk/volLh1rF+kEzwyPhbXMQUiYxJHBxVpoQYSz8Yk+tYjGpyVdN+QtulElPnhKu6wheDKq
uQ9y8GsbDyHdjpdjWov6YYIuc4nBuN07qRyhYsbk0BIeJpwZu1C88H7C+sdcM+XkAUe+33cjdrEF
tfj3zNSazmYnHiseKGscONG6j9PPCqfK2g+JQp0xFq4ZMpmQegUuxq59tn3xfegI/OwtiDcuDvOp
seazHS3yMpWVtx1XL2Pxvr9hVphBXJPNzlekyztdnd/9/ne//47Z7Ckt+/IyaQVWJwvjnZzrhSPT
FHAa8XRloDBQ1m1HG3ATq8Hh3vJcQqh0O9HPwcbCZ4l9rK7OE0wi1yZvTaea8CEWOVCDLUavbDHo
d6ax6O5nlk2iM9MV3FIMEmVc3OKIz0ldib4PVs38UvfqAmrpriqn/oDNc9jb88hcJ6a6IYHgObGt
54TL5Z5Qnue2dEd8qDEDyENPEvoNN7Z+HZV/M+VvOo3iS9iPd3SiKF2rYhv3U4mQbhqwJbruhQwT
8wI4+LmFePZAEeM88JDo15Dpl5HlsneSAI4aU6FWl+1H0JUY3WT6Xk0wQpIKP24pLMGcpE2+K/PT
bWRyjWLMH75b80yWmIyt/lsRBt8jG3Emr8TDjL1slZHocmkJQdlSPL443ZCBLciArXcCMn7sjXdt
6oa3VZ3NJOU4R4bmzvn3X8ZO92uHNvesPBUitsI6OG9oqUFPxfQ67lh1m8Ceil0XQHSQIRXjQGd6
C7lBH2ts4puitR8D03dB3PcXbPw4ujwDgZOL/w1gyk7FA1p+n5kBALxdPW0L/LOH1NQvrNlo6HIY
9mVNTGwsNg1IpUThkaM5KJOXLuuNs6cPYa69LZlp99imM+adN0GYPSFtRt/IsVDaABs5IDOhLsLO
xRmx3ZsnHeKVneLaZx4CT32VFpq52mNh5Z1y6F7vVe7sinE9N8S1TnMs2XWbn2BmfrgtcmkSVOK9
Zu1zUUeZTQzSAnCtehl5sXWVPI6okZM0T27RlEW7gcn2Cjk2BAJRbvAW2BvRoPyo5ohstaR9pddO
75Smm4S28yPIB+fs9hPHnB5OAFO7ddlxxvZjx2XUHe3OK75lIYPmjOjeN1KUXpkakylAGpsfSf/Q
j95DUjjTZ8KYbTY6fcDDG63HVCdYbRsbPVCIHrez3pjm+ndZWt9gSsWPUDkkNThgEFpRlBs3GGmA
W/KHrLAaId0TDjUS9M5E0fpBv8SMk7PxtpVRc9ECBJTWDmvM3nGvsbePbsZubl9lgGkuZKzME4Et
ZJK3P+Z4mq9jYjxRTlIloLt8iGwH842K1YYBawuoKalvDQUI0p+C8ioMTFRNmhNuhgxzM1iErgbQ
Cd14PCLOpUPpkejqcvTWNqSaDceLuXEGBeR9RszotcYJu5HYjiq6TPE8H/Lem0+4coCfZH59mMhc
ucBHug0kgUQUPJ9kiP/QLmACZKDuxg9RdRI63W+9TzR6xC+nZKQr27hDHfco89He0kRhqxvSU8Mk
AYEY3rQuZ24WNTTNWaPnU1vU78IBhIreENeude6qsng0ssc20umNshTMMyuftkJny1y2fSo4ouUI
RCS1lx//Y5hzhVuqUavK5W6UTOdXgTyMrX4fwub7BL/Ew5hT9T8dBwylmiqmbbA3WL6FrCql87A8
sdl94hqDCzWtOf5/74SDIwCtSXv3oTGYZ3NAPhX27OPTKhR3tt74sEbvVR2eppLpaM9Z9Apunajf
JL5MkV1T8iHerP2sOle4MFaEDTzxAnu3nA0jdiOVHAadphswIvh9mpqkuUY+jZLXpMzSS6Ahweow
Z+Mxy0MwzJilyBHrwMqRYGM9zjmjxmlG4m2F+ju21GPDwDseSv2rUJOTzC+uugsKqH1p4I4oP+v7
qi2dzRS4w1Oa8Na0XLNk48BIZCVIMUAg9HmSoD51yTJOZuO4S1A27xhUNtjWY6TX4UBCS4odXJVl
urf0jcrJUalm2XEieukplslHPpyEcAmzB9TuCI9rShORipV/Q2/jIYE0a4j+9j5r+FDLtB0qw7nb
WF4T4AhBfNQmmAnSBnqKTVxbG9LbxDhccy9ciRbJzKzi+dKC4pMPOkNbUZfYQssIkXKPGn5sMVGK
UEFQpAFj0heTUOok9Mk8EseclC9f49HjzXjJ0W4TYgnkIk18Eh+T51wFzSOKMAqHKdJ7IpJo0Ak6
qkQLr8e7nUYbZVhm3AOATfYxtmRqrXI8URcckmiy9nWGkYeqgtn0NEaE3BVn4mLjU4OcbK0jrzxY
Q5iRhmLKPRocCBOtcSQJY5eWZbdzyzw+unb8nBQFvEDG55satd5MKX5xhTsDu6FlS10n3lvNxEOD
fr/2mgtBuyejRsM4GWyjvbB7MIN0O812eEkrP2dCRSarpdujyObx6CgD+dAclzsddaQyuXV+aWNA
T2V+Bx5P3od9s1Dmcn/XFcO723feXULmGrMZbrq2McZtyiXxZLk9YtwGmXxD9AHuhNhf4R/FRZaS
JW7r3DqgkUbb4sXLFL5Wa5wrlOJsgLfSVS375gZ0RYyuZTAaEClFa77X/TWW8ibJvukE5ZWyzfsW
Lz9ZaeQSwRF1yXMJ3OA0yS9HoqsPgnCCUDcoFlLD20htkCNqNXNKvEp9p1Gtj3Zek6UcdPu6B5ap
sIuVkNUk4Vurhp0AGJPB3wx5Nx09NzwQxl0cTf+FQQtH6BDusCyxF5XyaIr0I0fXomqycRKdZI+S
Vw4QR3aTo+erlX+FgnPXL4pGu9fiaAL4qIVlM9QG+TclIjqNTXTTSWadDbsX7BJkSHcUXSbH6NUl
JX1XqI8uQwQfnDPWdhU9JXvXpGG5Kcn0uwBhdtjeh2JXwT6+C9vagrDQrCuaS8KUO3vjIHlxcbIf
a8R+KOfxEhgOQMKeaO9t6DfRrkxaHiMmfvjQxHbQ+ihjAc+kmP/9UiPVbGG1zXgCV4aE8IBS4bXW
0Zo1dbDNrMhYx24+3SnfJ0DJj+/EKOtNwtaX+Xe6E800PEUxNMoyEB/2BCcDaz60TS/fVa6bYH2S
6cZXE6jMXLkvVTmUp7lxfiJSs3ZAWdEVBqb5EmKM2niFUkc7GAkv9LIHxluPfoGzfUoIhMCeqg+p
VRwiMzLvZqXfPUNHe0+37hFnz7TzRwaNpcyfTPXI3W4dyID0waKROkO48MvUWejqYgsDrE3K05C5
6XfH3CM4nY+DSl9gkB+UZcCbq5s91jQUdkEyb4pFPJijw8M3njRs1i3er7Ut44dMTVQWbBk9vfUw
8Geh0SCtQJAD5pWQSfT9QKqqnNKFhQ96wEEChwePx8C5bUNjpTr2F5lhPZpBlJ7DkJ/RQ0vUFQ1a
ArM4OxMEzsQOMdakYOP0SA1YkzM5EMWDBIrgWKr3IXpRbmxvcpVvzeV+MVg3uHb21pulsXLcFKtH
+9EIEWzNlIlg0yS7LkM6lEeoEH0AVhummSWcVL57QCPPWICR+c3pAcAV9UhY6Tvbjb6RAjui8JLt
Xe+KLTD3LfMfg2xVq94FlrsrYPAiU2yBpWctBGHnsYpaHJax4ZMVzS9OmxFaleDQbnja3YSs6PZe
1/40ykmfg5bDO1fiMnnRe9Jk2LjnrtkjuvmeW2DD4iKCcKLK62CwkxQJOX+dZK4Uiumm7YiG5Vh6
nEqN67HiWh+S6VS0dPj4IIgmkd+MOiUea4r3ccFiC2LLEvBnPCs/0ozs8LBAPYK7mJrOGgN/fVf5
NrdiEe3i0Ta3shD+tg1y/zY2XZd0PJTwzCpo5GsdsJv5kXWBvtOKAYHmE+YW4o0Vhqit0UfQ1IpL
2DZ63xBUzsKxkaegc14Lu04uQMge/dpG8571j5hKP0ruH3O02yvXVdo26KZNlCSLd3pgm8JkEMNY
C9YNibVzMzfAxH//3Zie/38kyf8mkkR4tkV6yH/9z38T9h1/Vf8SlX3XfXYfyVfbTn+OI/njw/4e
RyJCx3VMx3SFbzs2eSDDl9IkVbu/uY5Np+d66Bp+/Z+yapdMbMv7zXeEHYbU5sSnC0f8PS7bMn9b
wkvckK2d8F07tP7zb9/e3a8UbPWXP/9H2cm7KiXB4//8Z0jYyK9/9Ssr28PHgNrB9O2QLBI/IPfk
z2Ek7t9zbozAfcXIhhobIlsck1MMpRU2W0PsTUz+TV3aH396pf74Vv78pf8a0/3XL/2XmG6R/S2E
J3TQZMUJdzIqjkOdRz+Ghlief//V7OXT/fkn9YXpW4SToxHzWPGLJZblT7ErGf4tTy/6xt6Q4BVq
RpJWbN/aInxN/fja0nhhCBH5blL1ixmjSjZBdBugZjeYZ4Kt1aIaVQZmpdp0N73XvdAtvqbGS4N7
CzQ7yanXoNtN2r+68PftrnCBI6PSq75NwrzYs3HXDPoEDfqQVhlAvVJt//2PCCHqX35GUtSDwPUd
LiiuuuXd/tPPKFpibr2+cbZy2rIrDlETo/YzEPbdsZc2GO6w+o3n+LmxOhxkGtXTUFPZKbI/rKR+
8bTbHgfjxi4MYx9VMZLMyL0VI37XdOh+FITB1SaGkeQt4kOT/jSNiMUDkf1AOXpJbGcvqvyHZ2OV
K7PoCVZMRqV0HOIWebAEg0eQBaJfGE2uGWArScr+iBFiYlzbHPlreYiZLG7GigIvD4ondCneWolw
PRo/K6PYTAgTDSDoYnLhRaXbCEnoGOBndrNDYU9AP1AvotzMQeNigUfbFW2lDC9B5ZyiO6tB8kV+
qrMY4RtzX8Xi1lUHp/lU1kWMrlwZ4+qtHxL3bMUIVFijQkhnrUQ+80qzajr100SAYZ0fGTKaezRh
nGAeAcvKY08Q8CqNpf0Naom9l0ZwHIJG3AKKvldO/y1DK1QQRPXAqsDaObn1KXAd3kDRgVGRoxrC
PfE4J9neYfVINFVx7KRE2MxI3CC08Y2X0MPABW4Vhd866ZB3t1+Src4m1zaOhNYnYzeEGT661tF3
nk0CgXbIPOK1pCxyDWzDfeANW12PxB6CkGH6Yo03qYfuzCS9G5nVjlDHbhUkXrMZoHGwEc6Hs+ks
K7UwupBDXd06oNdN8Ex1HxanPGqzY+l5bzAbwq0xxcSdhEJea+3cd60L6rudOmZRN37fRMfeOuPg
mNcybKrt4KUxs1MxnfUwUfAotXMXITarPq7EPq/3gagvJZLIlYnBwel5zSpvYa0QmbJClWHsMMB9
Bktsq8yseGNOBkZ596WpNMnGjdWvTo5n3edue6tEsjXLYVVNyalKoj1Lkl0aJKeEBAoi26D9Wi9t
zhJeQYiIFhQnpGlFgHWdEQw9SDoayM/NFboBGKfqyS+41v/9neu4f7lxAw5uhweiw70rPF8s//9P
N24YV1ZTawbzWR5eRBnD7FWFWQAT4re/fjGcBgl29+abc3cpe0bmywS7DGLCZBmfUVka7tEe39JU
IC4aqcq80hmPxJpwyzt5gPQImHMdIFdrqu7MC2YTD2E/j4ItNACDM11kxoalKM9cme9Jqd1rwbKn
zr6l4tVSrt4pl9Vr4gWfFeq7c5+76ial7cdMsyxxBjAsyZCiHS+h1ZEdePv7i/Rfv47Wfzq7Pqoa
HW2c6F9H2d//+D9PleS//14+5h9/uRzO//jTNf1oK1X91P/2X+2/qpt3+aX++o/+6TPz1f/47paD
/5/+QChyqqf77qudHr5UV+i/nbnLv/zf/s//+PpfFSEOZ/2frqd/KUJuP1OVvP9TAfLrQ/4oQPzf
OOBNqgiPboN6glriVwESWL8tZYntO9QgAV+FM/GPAkSI31z+ktQz33Ss5aP+UYD4vwWWQITjhFbo
2LYb/r8UIIIm+i8Xv0fDbmHmRy5OLK9n8f39+eJPe0Y/AMNnzJFmwTCOKIChnnFgSPFsVP73WWNd
a9W1beejw17TdEp9BG2xH1P1hXMb+isZAY6J8CZKy90AE5uHW1LvkQyeJl93R52LjVLDtXgxe72w
axEWB8a51jxyFCz8lWNApG84H+I29fdlOIAN5qGvFjFJh0eTWI4HqzNA5yEGQnWWnXVVXtX/Ze48
diRH2iz7RGyQNNKMtnWtw0OLDRGRglprPv0c1t+LFoNpzGYwQCFQWVmR6eFO0j5x77lVQH/U2Si1
/GchiXmVpTxFbFeM3mRuO86fXeB8InfsdxWKRW5bDix4c/4d+MGvKV0SsxmC8C3GH8v565cBNciz
6TJ1izCmnAFqE2oSH6cxtPbNEJG4Lpx7Nlvpw1wfXKu3nw1cD4GHrEkNuL0s1SEi5YScAaNu47h5
cEim2HvVG4AWfwOYAWnhI26fHxqayjNeyUlhugHyDQ3UmK9TiMcBEqZNEPNGx8h7AWZ726yKXDwS
H2oEu+H7NitdC/9dzqTDr5i59rX5ZiXDq9CsXKr6vcWj6NbDbze1rjnM8xxUdN904cGrUGx2bgtI
zkPgC/5SLxLM4WMum2099Qu7Z/hFCBZgEKffoR4pD0zKzXWQ9uOtMuVD7TDCIi8aLkvimusZKFjS
xP1T3DV/LDnECPTqdiOkL4BTIvxGaAatsLGQL2TVU9mX1bX1zJMI4+Qa6pgYgRI5i5jlu9UbH1Zq
9NBFObu6Avh4ptCVUjSSHIYXHZWugweMMgaD6Feh85idM+PSpA92qdUh5696k6vTaW7BOD5EmGlX
dR+wBEjgiEUUiTt7Cl56QGaPc+kys120mZPD3BS6Qxob8a0WrCqr0hPEYs/5dib+9VJXjX9QYctW
RmSkxLcGQbxYC+aq9QBLz/KxRzw2fpfANdHoV9Y2bPvqSNQuljKTJNKx//GBLG3pMy9iZGg8hJJi
KN90jgsAoZ5hLvipQCzHxr/JBOBQ+WHr7FyLYJ8L54fBxBaR+HNYu6BINXYIx37otFrP5fBc23jp
C0OlWyGfJ1VRDlUEvqD2BcdkaEJcXCYtOemLW8tSPaOq1t0FnPPoad3D3IsCiRjRN5N0vyQioZ3d
t+gLwcdiFessDNX6y2jcLzPjTzWq2kfZEhJRYCJrLdOjlREUUBj3ALySSOtiZ9TeyTXJXijVj1e4
e2LKv6pAfAGSn1blxu0g50nV3RJ8LVeQQ6sgD/+4Ivr8Z/aVUwmbJm9GV/qPtr/2DdL14jh+LYHx
ZVQcjUruZQcewtN4jvG3PMCei4/2qMi3Ya6z5DOcLMvNkXqJipCCp478ig3eDl5fJaiWY5f8Rrzb
vwIfOkPxhhPSOGbzfLHQmO1ss73YbpKsvZxoR3ORc4OfKJ7quv6te7Ra4Hhm1tInWqRoE8CQYkwk
OL0D54lFZr2JOhvxWws0fAiK6TK4qKyKotkNyCM3thFpVonAyFnK3I1ORLi4WO0no+8h6yg0SC7+
De4GFGmLOLhqbE4YYREfIWm1o+wPjo+XIujgJdTP7An2vjJtpmb2+5iwvBoxts3eihnKLSqKCsYR
uX1QcmcchMK5kECoNxlKql3jlaCypP7x06S5zX2GObUiZcvQ0c5nn7KqFAlEjo3s3ayC8jTL+VMy
87wyrSV0bULC6LcYRZQIb8pHtEM4SXKiHt4KwDJfzJgvcd6Fa6tpDWhWHaxJ8oTXkqEQT9VyPQi3
vsM8sJmwO8k+QGu+Is0E46f/4c5+AWMnWpW2MkgT7nF7psz9UfOey8lkGtolr/TJG/A0QWX9+AMl
dSKrEYCDW55ZFmE4sDzcM4B9OUCzQ7doQgysnRgc5E/TuPNDw6G3NUy/PI4ez2tWVlCJBKuVbnL1
WRvW3S7H/jK08iVBb7/tBfExiBi5MAtzh/GCwMc+OCvY2Ayh5B7golglJgB5ikwoeIXL9DzZ8mK8
m9BGfyRh2YHGGPxWHaxQ1nH9FigxgZae4+NQKt8TT/xqROweWlZoTm3+zkjFQi2MgkLRrF5HExID
QchiKyza1yb/6DveqHCanD1ozhO5A2fm+4Hrn1QvPtKZjcaSHOizHb9l7FeG/MZicMuISgJU1iwU
3EG+NWQr1A3egTgbb/0snhvCX67G0HOk4wdtQcXuFA+9m9lXh540gAeG2AITbaq2ZYhYyESjRzwb
youm53HjtV5L8BiXyT9fGnzmq3FscKqNQPyj0v2WFJ6rWsIZ9edoPma1tIBXT9EuHuqRkWB+NKFH
vgyGva4HbbzlGeLLofW3MszLnYYq8drPsSCbpxrR7vFLADPjvlWt2vCcTSC+QsupZ/Xe2Ul6xeAz
gplZrJ+CaBTzBBnDI4F5HM6RzdDDVMRXzHwKG1vbn1lCKTC7OQhWAUly/pYOTrGfHlgC3UdTbiqN
sLzvzXmvgWskptWuKropdKnJTwlxZyN0wEnpZkc4OGD4UKQmpv8IhneOPmLJ+2BjLfHYujOHfQzn
edOx0MQEBKHZah56Hoebqlf32Yw2qTBw7M3TuOHpAXJV5VAFArQkYUPSWThceZ9wk1S+SYZAiII7
OA9Z8hrvC4bzTes/pHPPfq/qsGyZ0VNdrHNhHjrZnF3DTLczfLFRs6KGZ3CWBr9dlfUzdrB4R0uW
NpfW9V/nQpEFbk1bd/SHk0YccRIdmBpfkC5f23N8qYIYIW5T31IsIiDiPHvtmoZzQAiINwyMdp1Y
dxYeAM2WmzGwiTG02JNDavUeEUF6jxP6WtqlgGQYr+QZSxx9Jb5rv0cg0oKRMFlKohSfEKF3RCKh
+LLXpZ90B5fyYueJJbRCD3TkhmIYgNXNI4/yVul2x8L/bzKlCYyzoKdsKsSyaOUYF1z2aJ30VWX9
m+yXLAgqLmfwvCNOoEvtLVQ1HMb8VfoD9pZu8QaXJqJOu8PDVtQwiZooH89R3Dcw7NAqhzzwNoyw
0Il3jXEmQngfi/6TcEaMLDRm+wpkyGoWDmtPpZxz1Mxoukzj1+L9QpyEaICESjxAzq+I9QwpQWhH
PL+76Eo82rD+TgQQFduSRed20YGygdUs58MxP1laoknUM58iizLZUoDH4CfVkHuXMFTW2gg79YWR
/vWwQ/lT/AAE/2wkRb5CCb8lh60v3en7a7YpzzDtfcIj4yEa18aLIXA1wvCS4P4fh5TVdErx/I5e
OFqxFzOuVt1DNCG6qhoHH9BN/u3moLvdlvmbyb7Qqyb8LYU/foZ6WlmtWT4qANdjOXXX1mxY0qBF
x1AUG5cBQK8lgHJ5yZvhiuSB6DsYEF18jGdTPXKtos2L0vL3P0RmNFc/gcwIA9f+qpANR049iBsA
1gyRTWx811F31XPv4bnR3aFodLjniWseKrjr20E/25i+8Vrq+Wb7AmFHNbvvTuRG+6aVaAc9896a
WfvqKQjUgaMMlg6F3ORhA265QrZIieDjw2rFCyYA+wLiA1U6gZkv/Oy3rAmAxfbhxaxz8TpPubgv
v7KAErzizxD3akKf3RKg5g2Xuou/PHYbj/j7rK2Dqn2D03eKuMplspG9x1Zn+W3tp/PZLYYXQ8XD
pqHJ33hy8h5mnXsPkFiic9JmDzErFm041pG83eTBRVq1MVXtbAyvq26wcdoDFqEfc0qq2z9fXAtq
cek/4MqhqRrrXU9k2b1dvkjK8DvSM6UZPUlZp/C+RvGkofJeg/ZSjdlDjbV9woa469PYetRDwVGU
shAWPrsowC8Ec2gvP4ae1R6ytCL2gk4PKhWhWTMRc3rxVdS2ItQmh4aWsFIxEZ0pB29sDFroRU2p
jUEG1EzEy36QRbgyJ4qcEanc7wGwZVqyOsBdVRdWsMK2K6+q9Kx7C7KvtM232pfTL2Y5UFVubkUM
VaGaUxFh+e7b4l22iJD9Rn6pYXB39vJZhf3w4w52cuNE01b1iK/MPEbOibCT32zo8NoRU70V8HH2
jUQwmgawD0fdrYVUtLIOBPGKtsir8/zVa5PX2qnqXQYxbRsz5/q2+28Ck8Qp6Yd5CyncOekyxDAn
WcoVaxj/R6OL5o0CgbzXGul+kts/WVdAEGK6u8s67RGd2j11BftU38kfR3hy247WwYGR0CK8xckd
MDH2E2MNvBouuEysE6L8WR+x7Y/keUkFG/2JQwUWSZct0jyPbJNIXaIBXO84g6TLJpx0+eL6RSP3
AIGcdOGBDlyWb2OZZp+h6ZMH0/ZPdTgPl8ZuFwp0b37l9vDu2qV6klWdX2TJ20voqvnVBeVrFvnZ
cxD6+mzWBDz+8/97EVQRpyp+L60SBFVi7wL7Q0wZj/J9kUp97xKCdaeKDaDIPbTg441YEkgVApWD
gumE3yHZzJaDcqh585nDjmNSrJH98/rHVO24jpkjd/IF4/E+KDlF7HaUhzQLMK8iJNjXlcPbpRoU
GaSNPLFtSG+xrshF2I+BWgrO7AYVAOS/8kgVguf1AcS3Y8beVKTohOKpRME1XaOsww5gwzsnMxQ7
tA/zIWv7Fjgh4F9ESu6GPWW96vU8vgCpdx4LD8sBCbdVZ703RWuf4cgtqlcaDk7hx3SIyPYb4+Gx
M4iE602ybzJ2I+cKcvSZkF4wqzrknphJbOoXXIKI+3nT5zgeKx/pjjLL8NXOpjfMyMmzP5lgi5ZY
h2jutlXXQ3FmkMAMBVBzUVo0/C6O36wV26mDJhoX4HqypE2fiRSmD5vZPbQUG8CY2AYjvTKudTgZ
VyFpFbxBORsR4LwWfto8MO4CheKQE1dW+DyJkSP8ouMNAcxNoR3o584MP7jH6zD5iDisnqyGxL4o
Qxri0nvy5AURg3bnSvahjeps/OwD8xPdaoYHzHtB/KsvZeu+ckJE+6y2YS1y+Tcy6/YMqJJrFnpE
W07tKY6Ds88o5uiL/p5ZqNFWQDbrnRMRA1jXo3OK26SixsiLZz3BTkqd8rzYyfy5+kuMRJYBYtfW
AqzqkBjwI/ssUoaw3SmWA552/yRufogrpXeWC1gzT1+ws/yq2/lzAmK6G5P+8yH17W+mSZgDOnb9
fJZENMyrXo1Q0mhmY6E/e7QJCG5dkKN58hcEEqLn9iFtg2+IjCQs1/O4Ayw4w98owC4i3a38ilCz
ZSeA/RjP+8KCI2il6R59YxZ7M3a+pEEoURPdoB8kJ+0Wv2trbnclZGnGde1VOj0CvjZ3zwh1ibUm
MGHbii57AavxZbkzumr4qQdCJdVl2DPN1w8JsKC7b6C1gAp36knyOZsBvu4ifZ5iISnOOBOIcIGU
lVV3vBD8/XYzvkNnepuYbmyTkoRz14vSi1q+DAtw959fagJmI2+ot0mBgc0fpXOvVHosGS+dS2+C
m88hHVW2PI9DSMRnCEYutUlEQsJTcV4WOLJi4kriIb55geVu3Qha3wyWYp9UQNjb5LFudftsd7Bi
ahc2rMgAVtix/u0IWEOehhxXV98mW6B+Qgkzz5lxCr0qfi7j5sONzfHSNPqSI016KXuGKJ37Cijq
AUXRjMABOfQEjprY8PRi1R20OE1CDsyGLU9m7rKCFNahmoJdRUjOMUsBJZKpOrxn2SzWkSH8x1w6
OBhdZitlkbGl6tDR9LWD8E1h4AMYd9L+4FAue85jJo2jMEf7+s9/ilRagILkz+kPUZr2NyHS+CGu
8pMqzPoMAJ+UkDFbG243k/0Zi+epvMjYvg6e7f64ffRltVZ9AB6IeQCmAwM8/VE07rgliZdXnUZ0
8WW4dWBwvWDEwPVPzmRoLMNYTGG2nfwKeiiP/stycm4UijhVYTr2y+jDDcNTy1nUB2Rl2djUEu3F
VwIAY4gKn1YBnq9rW3IN9ZaYH+KTQclSsDDUU7B6gonuME3YcmCTutreAFaXPaHL1NCBTWkz9ECA
Xg1c0MXH/CaykllziXSVgCiF4YvVYBFVAKua5ruIeox2yHKkEDyJMibPHrgEQwgkLa2BLRFwjBXY
f6UVI5g3HPRMyzpw6UaUfg4jt/yqE9FiLLd29OTzo58FaosnJWGb9jW2cjw3jXlVYfAF9Ce/kRpI
4gheX7CrldqVCVL93p7yE7H13zBAhldErJCpPbxEaUwa+iSvjtuX6Be8wyIp/DtO2bYYFSMiR7Q3
dMrcgEP1jnFCbqV/jYIxJbjtbIYj4Vj0MaQ4ZNk2sAkQnyukW4PZfrf0dstERHyKQR0dTKFGbtxH
UaUXz/twrXZ4VgVL2SRJArKgHSSlXTVinJ/I2YjfMrgzUfbTjOGlq4qG8hn1TjTbh5g7c2WG0Ynd
Grox23gMVOozLzO+msjjJio1D3I0z7lf1xv+yKVGme9Olv7yA0wWUZDt9Eze2nRThB6reKmQsP7T
C0PDqokO8Sv6XN8Wh5GU5rQUm7q3v5phoN6H7Fi1imfPPDJCbE6KyL2t6aPMqwt9ioQg6pNO+9DL
xDmYJRdQiOv4xjzGBEPkW+cpyLb8pxiMk/Hh2uCTVlzre9+Sn1UOQToXvXHvK6QC5UTAyQhcxZ0I
tpIx9YRuOh7JfgruLV/2E5Q/G+xXCBsCfLdtSERMHCnMNXE1PMnAAktYAiSoa8HbNgbdJrGAXSej
k7EhALFDYOOakOoYcV30HZXyXZFRuRB51N4aVPqqre61m/Lgl7Vsnw3/F3P/4cK0Q7+2sfXcAhLL
h2k+cp9npKTE60633kMwGFtMXhnbzPuFNS4r3HchovFh0OF32revbedG/CxpvCsxY12SCCqBD1M+
b/Lipe01Lvw6uRo0yxtElJ9tjMM6LXW8t6wsvEQuoDWmAk9za89b6UCBrFrWDYIq5DgpG5+F0Y7E
e0RUdjFuJEY02d60HCyFqrg7zZC+liT0sC62yDpSyPMyVpoyLlaNkwCzU8AQ/+GfcVETydUF5zLV
2YGsg9fclQhDsi7eISgv1762s5O59FYsZ6DR0DadRCO2GkrvXe3TDuZYkLASQWoCcoJhPOOwfQZ6
aEoHyjk5ZEenP8ZuRis+FtHJKp9RgvsnjzRKmZv2GVUy4gtS2v75IqaD4cTNo9azcUoUXKAckKN/
GEo7vKaUkfu81c9TwxEZu/wo//oS2PxQ1QCNDaEfaaU22Q4oCEgIpOcJb0YaQgZCZU7UvFte0kHs
WjKmSTYVjNQ5n7HLBheKwHd+KpOempc2GgMszOmFVRodioenEI8PZofpMSzq8UoEL1yZsXEP9lLC
KUibSBC4UDC+4QmkouYcTwlyt8jPCkuIAzbufcLCLZqCmqkr2hnur8BtMBXwGCPand91TAW4VUAM
Crr9jN3tQbJs4cm07ZPwvZuy8I5tOrx3FZ9a4VoneBhXogXMF9w88aOLeoKx87wGLA1mZykA4sZ1
FiPx9zRq1PQZr4YMXoc1xpxvptlx9wH91tXo+z2F5d4j4u6zwu2X6+DkRhHpJVF7RAlIKZXXVO4i
TzbcTgF1aD2srb+jU0yA8+gd05nFXtHQZnf0ZJs+ZCqg20XXHpXdMYAGcU9rBllmpb5tFUrCfTJ5
SRgibf0xt/d9zBaqACz2XqOo5L21nLtVGl+dDexp9Ejwmyqlnv2hoN10PaTb/jUkwIGKI2gfTPS+
4HkKFjpAdy5B0sPhAhgSt9lw7eOg4G/qCPsgptcZ6lsNenkVRPF4LQtIWzG9E6NWtkuc2reAqCW0
oRLOTvzpJ2mIramH9ebERxOzGubzXoD6YlWVByQkcqycuAHrs+GBfEbkiwcbuxs+nAFf6DhhABoP
s4XLzQt6vM1wdDYckYRILfN/szR+ChC9vC/DvKtrW279Bid5YjTxCXBnvcX5mBy7Dp1NZSZYjIV7
mSbjnXlICqs++7QQ7bzENvJjkNFsJcykQdfdpMfBIQAxmFiDzHZ76VRGQRFrSO92AIbZRsmN9R3b
bxSlOwUnc207nEJejqw8GLpbBk2TxJ283xaBV25t+o4mTglfGPq9DlhTg7e5IQmbTx4GUztsL97c
Xbk9w10CQ381yjH+aK1sn5rqYJDkdRhC52NMR1B5VrHtc+PL0/0bc0C5aqnKgtF8qyr9lQfWui/E
S720Shb2k52sGuva7mcr6N5KGf84UpyxMuYP7lgZO+b/VyuUw9qwnPzQdrB2rcwagU9Q7oh+ghVb
De4lG52jVqweooSdIbbfh9L2igeQ3y8VmRm3glazQP71HpqcrhomxqoUFuZke/yRllU+OcsXaUTe
pnbsUxFQ+eb4kM6i+Rs48LRITxnuVWv4a0rIB5/AymX4ULG3CBAIO3FwMhJ75czFQ817cK06kxGc
o+21P5ynpB3O3jwEEAyGYaXLOLjHCTexM0jspH0AhGwOqwevtR0sEVa2M3SM4tvNkp32XSTXvlm/
xKNGf+t53SUsNpkDpD6Ze0mzaoNkJoBvxZzDOrhVBJ8+iB4jI46fII1SawIOfc8JDEqJKvgsKoi+
nS82UnZw5pmT+joiXaDY18pkt0DEjJLBXojhmeXUi4m7J56yFy+QpMUAgZLqo4bRghcqeyp8ezu3
A0SvHj+jz7J3qOKPiutn5S7iMo1Y2/eza4P3H71NxQMHyU1MyVaE1ivSbBB4OLttJGWWTxPU1Niz
SFRMTHM6Wi0tN+79Td/DivLHvodES1RSrZm8tV4coqyOgst9DqLojsT+g9ANhu7MxJRF0mI3M/vg
DioxIlATdbazx+FSrkMkoYnR28SF1SBnWCAkGdIj1b1hFqrAA7V/qWMuVQzS1g4Daqdy17I08LMZ
EmOW19tQ+b/LJYJaFt+dztJbxkPGSVNCW4eWfGUBBTHzdAP2gJLFqwmtz5I3EYirb477Ic1fidO+
WaZ31wum3FBjjfWClZNon0Up3nRmkRlmkw1qp5QQYTx9plgT7QICr7T9z7KHzxA36jUy9LCGKXwJ
AoCItKbnrGR/bYUfNlYScph6rknGLzxc6gU1b7mkWnhM1jelKP+YBiZOBeJ81RnWzU6HJ3+kSsK2
QTBW88Jvv5K9aMERYVkDrnF8C4VLcGguqyeRFBVOfdq/XCi5pWeoHrEHb2KPuPWiGH9PnH1XHfbN
tYvJJRqnmKja2vxoivQnrqmj/d4JyKC1861a5j8h1KS97B1ihZsJ95fmLq5qs3vg4miWRJirExQ9
NCrzxlj3NI/CvQe9/yzZhpDvHuk1XuXuUA2GsS16jOdWm6Gi9Jt0QxOYbmVsAXkFIu+hnNWsKO6T
8oaTYzdfrWxfa4I50G4Yz4GYOFGRI+xmvHDY4tvmBIkofxqlfCrhXtxK8gm2PJSf06ISa2IJAgYq
Jm2JMu80ZxxKHWk2omHFZDnTtg5b7z6JujziWA5WRWxTbAQx35kUONrg1OTln2gu2+24zkQHo9Yi
uTezxAfLqk+CGRc/x7rwvjWpZ93ogvqOr/S+4FKKpwZvdGSy7VXOT8WMY/QlR1Q8Yrjo7a0bBDsi
EIJT6zGjDGXPMpj3W8jLWGZwcAwvP8VC3D0WxrfIxHieqRgLnA42ZJMU5zqfu70Xmj8dzJ2zRUDI
WnYJ2gsTm6gP3ps5UbLvXJZVDa5cAnfJYs07LBFQ52d8MNreNtANd1mYeZvRcDehXdYbKw4+fMob
JjI9JCUXiIhl1YiXcXrIroWaq+vxYG0ZNzI4jkioC0KS+7oZe8iSoCa18WBgNahLND7WxEbeYhJI
HGcIybNPvtOacz1F2BKVnntlHbVLCosj1w+CJ9Gm1xpOJ2cIE/W+HfZth55D1cxiJuCvDJWkbWTP
1Emlmf3MdiB2hAfcG+YloKFjWoKSYVDbYfZ4gPI4I8gonhTcekS2NrA5C9pN1xuHPsQHHrd8d27+
8SYTDJhh46DX1dnrGxCcmXMgml1ASRu6A7tVqBijni+2peKz51r+roBLG+akc2oXFrNcYmIlob3s
5wzavPBPNFn5SyjMH9Q+HbZpNq5J1YS7VnLa2m7avBnWUPH4cuWhwnO7hquhLxB2t7YLLrWC+7R1
ers/Og7cTbyyyVlRlNHogFxeylwgjMGua7qtwYzwZc4/HJKj7MWu4crCvYnlCzxGZg4Aq2UQ95BB
DGPla4aGwVyqfWvKEVerOdw7G45k5IgTwVonwXNup5l6bXilZ5vslj9lOj/xlzAGGBBRdE6RPlGr
36L4VjCWmOPgc1yG7mmsxNuQkMjqBPHKG6vxt4tEoXWicxeP7hFmJst2mFWxL9BcaK8guSdpWeP1
5g1F16OsABVJo9IEKI9nAI/1KWbC3UjAj57mKGJ3j1e1g3nKuse0urcYJcaq8rsnN5svBubErSm9
V2MGtcwaibwAyOqIYwQbBFhiBujioE4AWtTdTwQGoQbXuFY2zBlvNJ8GK31riJNIZPsXESMa6Ri+
afV7jqijA0WzP9GKRE53TPMFWkG4BdEwxLpLHvgFEFiIn/afMAn/ZOPSmY3QKFV47HoqhtaawlUj
Sg6hOnivtbKP9C8r21lEXF0Ks9aam00ekwNW5u1wpM8EjzZ2V3QcJFylLj94zDip17W3NikTN/ks
xA2OlJzfGTIDfWwW0IKb/CqvZHNdq77/rezsy6zNJ/gdv/iMT46PNA1CkbOJgjuHQryKhj5ZJW5b
7YTcBSz3UPo0PXkz9sUw4RmbdGqpgwpiRpe9CknuCgom4DmKEBm6yBwZW5YgiKJWfyoTcBt6wVnJ
X2M4XXx44ZTBSYnfEFxfUTK5ipXKboWqTpmyah5qGzV2z4S+0YmmwZNhZsMxYDPJdcwaWWFda/1y
PhhqOosxI4h8UcZ0TXLmjDVug3Z/2V5t7PVwMjzVPdTxNp38DN8zdMHCdK/a3svYL9DaQ6iZmzq4
VEbxYEaNOpUMAZCRd28+K3SY+uF+sPkYGNpf8S1OcXy1kFGNAV7O0pMhyMlkjTqvXY2W3OO3QNgQ
gdaZEvHATvXk5+klL6jUKHk5l8xhV0T+GTjotxfiQStAoibSuwzkqwgu2RnCzFnKOT7YcUMlg3Lw
JZUwivMP4ieeRWOOD7FBxYDBhvIeF4ls5/RLFYxXQ919qJkwA66rjynsUPTRz67Hhu1mp/Spdhk1
hPg8VlAwFtANmX6GgrKc1NGTb8tP8AbxxeHTpwPuz1TIp0IOh0jgDJiD6kXhn1uFbs8lGewJqMQk
xsCsOWgCVMORTZoxApxw+JTmrj1wgm1Dj7/fcDCn9x4sNI+ewvWQnNPHBHnxV6N8gwHWr0czZPxP
0QOAIvplqr0nsuvgsOEh9nRrpspa1QvhKX9LF61YW7AwDr1+P/pA1Ge0rpRCilD31J0OMB995pzE
c+V2Hz4ixF3StYNHU9k9caYuKrMogouduHqH4pFYCAcybNf141o52HKnkBsydOMfxOkJbSwxxFWQ
RnBsfedprr5nF6WZVUTrCUnmT9K9QAcJjpGXv6D74IL2v63AAhjZVRuj94qvKGTlQJWCIPmUhy44
XTt/wjEfblojr18Z35OT1rzEiex+7Mq9jDbsNGjUFsdClG+i1hjuw8ITcU2wTjKARAKQjhHRsXPE
x1Tl+sgpR+pnDznH1/S40NKLFfsBd0V/k2zCJPowMptHVTey7Zpx1jtAzG2OCi+27+bwV8w+Rvh2
rxInX3txM8ObDL9zgsB1L7+sShN3HuUEPRWkGsCv3KdS7MKcxBCRIip1LIwyM/76qveYbUfxNhsN
NHIVSBRt2q+Q5GN2rkx7uqQg/8W2SZmFXWaG3j6LEN51Nul5pO/l8BHwNtoPBN6FYIIbEM2XhiE1
Vy+zz6x4YRr3vIAv2HDyXGJ9iVdTEccw9v7vPNuIhuRKaoW/ZD5hw2CE7DnI8oiMBnRLtLx5buve
YZCfwC8vo++wR3ZdCbzIeYUqA3smiPtcr63QZ/Th8bEW+WtWBf4eN6nJAG+JqXr12Nq2S+JP3PZ/
irJ+mTVibIuVcE/lpGlbz1ws06rxDghgx5W2651X12/aai/BqKsNmszNQEOZjNnCq8JaS8ssgKBf
zbgJN3xyyT5yrfeMB0Mx+Z/tX8MXn3VR8Tm4yG/DQj7CG+/oX3Z5ZHzZhFozhsA/Rpbt3i5pkPB7
/rPAfZ00Xar3K3NMaECpuZ6wseHsiW79zWh5IwPW2ZjXy5XTzD4ndfw2uNMJsMBBtBjmZZMvKO0k
XomoOxpt/2pGnbODD/0dRBruL5O5tmg+UQ6KDV4+ZH1XNmH9+j9YDP437j1rcQb+Rz+d1FIL7Sqp
TVLWsQb9Z9U+g94q43Oa2cM2zXayQ3uTjsrDXo7egiULaRrgkWrNZtI09jIRKUOG4t1HxCVb4kf+
h5ej/tvLUaZga+JpTyrbEsvL/Q8OGpsQktlXybgvCBJZxWh3hoEwt2ruSRFiLL91quQPiy8OC4tA
GazBJTGoe6ORfxTGmA18YT668VXWPpekbW3+h9f339yOWi3WBoAWuC00Z8F/fn2l6zJGz5p5P+ag
ZBOFDKh0/BwLjtOvhroGzsu0b0U2wr1l+wAopfmY1I8dQ330+gXuGrrgvOsByQBX5D+v7v+Zteb/
R9cM1+X/0TVzJ0Hs++c/uWb+9S3/cs0o+W8avQwmSizAizsXP+m/23bFv2GxFNpjYKZw1mh+599d
MwLXjGUrx1OYwaSlLG6KpugWR6+tMfvy8fOd3DMYcez/G9eMsv6rYwzbsORlIQl1XP5x/oudNQiC
REYYMPawVckQyUwPyqwn/HtQ+8Mx9ya5jdw8vOfIIf8XeWeyYzlybdlfqR+gQNKM3bBu37lf77sJ
4R4ewb41kkby69+iS0KlhFcCalCDQkFAQlATGelxL2l2zt5rnXCo9WcPHh9UpwwiFK8XQJsgAZ7a
eOR2ROMhPA1hk24yL8+RHlF8K3hlHHyyhnuIZXiILdMh3NUady41g3VA1uyry5Xex8zQSXwIzGE5
Tu49xbX0RLy7uouNZLwNG4nQAbqJ+oqTRBxY8/u7uS1ttNX4JjlTBR+1K6MXFvXx3s/6mNG3bwYH
0UsMLZZXX2dZmL+nQKEriTyIk5BoC2xAY5zwNSHBloI1hWrSpE+6YAVUxc6Cv1RLdZKdoDzlgPRv
jMwtzxXz2oekrwTXWkg/q2rO4+OUx9WznVny1oDbtTFsAhNQtCuQJKyd22U3Q1BmUDBx0FbfFI7F
YJ3f5ryCvvFm2B5sDmb6W2hhE+OcxjlyMGBVTYgm2yMnxCyqgNDoFsIhRT+yASPv21AJ4io0JG/x
J1kBl5LIeZQkqm+gsHmbfIE3qN5t3txkCjmxTfUvdw7/eOT2P3Xcf4R+VbQwgHi9NnXhQ0b20+yO
FlDwxjK0Bi+ugwOSk+kG7Gz+7dsFASs+Bi/K0bBh+iC7Ihg17sq5xndC18v5VRO+oX66pEPotZi3
XeaMe5WRD+pDGd0EU4C+tDG5HaYtoY+4bGFD2i6wnMBSl1ZBjIcpxKI+7TkmVmgfV3g9QH4YCwN8
wtdxF7lVdgs6gtl2I5v5VYscnaSsmlejN6ebuWvyfcJpgmiJ5Z2brmOFjwyZ6k/F/xS1DdWPusOc
C0AGf15jN8EO8ZNNhVZUx8ikDZDLjlFub2saoryOFM3Yp4Ax5Y7QWP7pxnAtXJVg+mLaAvqTq87j
XKLRHCey5JCim01t+JC8MwrlB1Mb/GJBlz8AkJqvVi3FpgHuf4pN966plkIpmSaHXO+mplaBF8b2
nmqmr3snr4K9a7UuI+S0OREMaT+zZEQ4xqzDvzeaMf4Y4gLJV0vlNR1K924OM9LZRiv5RyrCc40k
m49onAkQfiz4a+ChqyKn3cRKID2FRqF2wm6YG/EZO7gdZSyDlFqNkEsGDykjenzO0t7ZpVVsqqm0
zmZKm7SIs/kQzh17Fto25U0N9nvF2znYkdH1adARNBD8s8OIJM4tFShvugTzjk8R/megveDzBsZS
q0B7ZJiFK5wtFxJ7P/v4xDjgu2+l1AFxqDnf926W3bMPwF3XG3jwLBhBU+1QXGn54Rf4M/baa3EV
QbgsbqTuw99AztkoFnHyWEjP3nUBymueWRZNtCp8FVgwN9kkmIkEejiZDeHjEpEx0xHJnEjZSbez
E83qz8W2ugLsxKrenPlZaOrU9ZpUV0iGfcrBH7twq1g++/FniGXt4AU9grJmiPxrLtFAYnGrT5mb
V0d4ieKqsUlpxvMJwoMBKdlqZo311pJp3jaxzMBGlT2kJUCDsNpYWtvlslLo8LJAaEv2HEHcP+1s
KdyN2rsd8m64DqIJOe2WKfP1rqxBtY0OO/q5K6+zZhBLqcG/KI9xY8a36QQdlPN/mdmPjgWYcCQB
zw5xHn7PugJYPBDYZfFIId8etPuZp4LlId6V5GFScY9mp1uUPB7p/Z6dfLdGZ+c8dJ1SNwPDMeQt
6adpjaehZNI7oUG+ODmwn3hU8aU1TAZ2AACP1UjL256C5CWrW/k+SNNHeJZZyWFq+tBZW8PAKJti
f/02zh7BN1b+h7pv2jsqYt1vpBVkaxXMC4bJKnhIZnRf4BfnW/bq3d52RhZM/uS9Qq8E6sLY21me
o1iOSjZoF3ilSH0QZGQrz+iS7F4AVoeA+bsExknR3Y+eDemrazNmGNOwNp2drvXL/aCTzt0kAKB4
bBlT9Uic22cNWPWPBa0WdKzu2CxTjGF+MmGsxowFS/C7M3RFZ92UJIR0njT3hOYq9JMho88hN/Ag
2hPFx95NNw1S0X3FiXgLpbnZmnzpNjMLgk2v2xSbc1denEUpGbpt9h33dSEuYRnRSCJ7UJ5bPgkH
j4ISChCasDCNRn9c1dlE1zBp5IDulNvIpDJ4TDkJuzzgP1PhGB36PMPU1YC6ZhSkXe8rULV9iT0T
kB/vzahgiVIVXP9Sk6GaZW6dcqTfMWrntqa8tEPQ6u8yYVfXgdX5zjQSilDRpKIPy0qpQQax7G9r
GbO6jXvrBR+kzWbLjr6El/oXTCE936bBkFvuCuWRo/WtkDHmwSw5G6MyNsmgxaGZlXmvW396DESs
99LyoDT7MVYjOTTnfsBw1uT9jZuq6pR1hKpwEYVvqNDJ4dKkXU/lpM58GMNDELvebTEyiEXR2z0H
ZNtf+INoTpkdVmfb67/hgaL3pai+k7MZn0XcGQ8BXOh93rLy4qIdY0saY6iRDqpSHl/LOHTyffXR
2k73lssku3MhVDZ8fuzm05OpT2N4SshzjQZExSCYTpwnQvwDvrjT0wR9h5fVvMS2wgfiXuERNKS+
oGdyz2Fk1HdGroALdGX/Wsddc3ESv30nj9QwoxQhCVC3MYDhZc0BOpGxj3N6cjqCpeTmTcfqHJb7
vRnZjP05VLCGj6Z7j+HbTeV4yXGqWYVycBK/5kW1yyzWvg07x1+XphXeZOhuH00H8MEqJK/zUDku
BKuIQIANJJoPiFEWnxO7SfI0hFsfCrOnzWKUGWMuCJhbGdMXqQgUvVTSCV45bET3hJnNPeVO6+BW
AcsOVaf7nrTehsBi9VVAEmM5lPUPRufNDM8L+rG91mirHZ7bFpe/rMFmUGGAOtF1aSaE0LIkhZND
pbQk7iiWm2SGGBOlcgdA0TzkQHGf+jiUB0ON+tYTQ7h2WebyB6ydp8J0vC0bC0CtZhzXqxALNW8E
2lz1KMKdBZHqyzSK+BRR43rQs0vbRNn1PSU9/Rw4Yfds2BraKWPMFy/y+22gUSjHEyvvclTD2TcT
/UlaDoJJ2QqJDStp+0ezTfUDuDX8juRCWDHQHecnleanXODBXXWgaC6ObrM/lKzlbtbIqIdU9ZvW
HcgetK7p7AI7CXihmuaVSPRwSr2IA6tCs0sLLuo/goSGDYHW8QAFDd5okhivhtcOb50ZEgBmZxNd
CHLznCsdZHSiMdJ8Ldo4eKu5CT9MPhLeVZf3i9GhVjFBggguVJOH7nPhDcmxzMxxIy3E5y0jo7fa
qfFOiZb/Jhwm+SVDpW5ZPI03Qc2qpZ6BTjFd19AdpnHf9J54BQVu0D4Niepgim5u+SWc7RxCKMPf
Z+Lo42qVrdhVRqdk7NnnNBzP810VzPrFCQM3JbiYEJyEsEEmmwhIy0ssacdbrxr8y8yg9VHA0fzV
hiXg+DDGh0LarxmJB3IuZJHhFF1xbOXgrwyfPcFKliV7DqK/t4kdkwObIioEOq5RmxjjjJiJoyQx
GxSTa8sI3kZrrp4zrlYMr0q3Z8DjOiStaWSsBDuObVby6nALsgIejeiHtiTCXESxdWTaKq7K1OWh
r8X4m89hhBeNNdOnTnPvS3QzHYXeCs5hY1XsB0J9rzlxpqC623BTQ/s9DFiSHp2kxN7j4sjiNJW7
1pUD2bh16QOD1BYFHILJ2lgosz9z6bQXrVCcTlmaPZheSiqWrmb2QqYhejITJzo4BoaW0eKBJL2Q
x7+SSBuZratzZVnuTaJEj8TZUBvbqSHLZ8DTM99V6E6mITtxfG8BUNr+tQZqTrmvUu59ELXuS9Vg
WE7SOL7/vzJ0+H+I1GGZ/Mt1uYr/74lh/7Pty89fpBv/x137+f1bxX+dQPyvX+DvQ4gAdAfDh4BD
lO1YgSOAkf19CBFYjBMAPJHQYMzge4wH/jGDYNAA2UaQ+5eWazuBx6TsnzMI92+uDITDTAnWR+Ay
NPgntuRf8CvUlf6bCaCwGHT8ZQToQwgPhOm7wmX+Rx7K/rcRYJGrnpmc7uliE41YN5iODrRDxhSz
ntHvglznnJhJM1Kdcelt4oJitYBvz73w6HTcVdKH4U5qS33oyWvvyNLML20xIAkdcwuOZ8ZxfRUk
TjZv8J1SSFC5Z1Pe7uuaJE8oPCKxSWy9ZYwp8lUdC22zZFvEiRYFw3kbdi2Dd0E2MWHfNrOZi0Qa
3LYq7yaiFj0MqDhjIsiL96b0w/CxEpUmUgx78BYPa4PrvKLPw50GhLvles9dHHboTuEPfWdBY5+c
WHcgkJLuSY0dO6ahSqk2qLgINmmaJFdEkH2+TqJIvTeVyyL9h7BMlLN9nsZI/+Y4HiwgTF18kyEA
r4qZNbyOhSHeuZbFn0Wi4U333LwKWQuXLYCDOEl5zkA4BKtDTOerDncqKMc/gH76aeWroFKbIW95
KlqRnO5HoGWvQe7JF0zFw7VRCe4pbYfmLuIHdiSCx2khY/sLwrTqHmVrkL8l9tMe3R55sAcAdzd5
Tfc+2FbyZMTKfpnDNHxpZg6Va90hM2Rfpoenwkusg45i786LrfRZB2xL1uzQy7PPPe899QGP7goO
SBc+IuXOGnsubBErsoeaI9xNnQXR2RGmdYxH279z4HoNK+bWAE/HCXrjujH4va+EX5h/4sSsuHZF
xKg2UhryoeR4wG2zg7JZRRlXy5qlRcUbO2x+0b2Y72psOxucy9gdfUaqJIybyH5trTGn+0EFlbuo
mzDQd1Of0zQAko0oSZVTjklYFuNTmsTG0hFnQbqlYYesPJzbldX4xSMrj8xdonqjtU9A3pN9ViPB
Glfn3a2gk2U9xlNtVvk67yV4NVkvtEyAGz3cds/w2bSOJE07Q5j5H7SUGIsaEAHm1bdSXWeMsIUK
sAV5sf9k9FP6OCV4wcZoiNZGQvujHd3pOtYudXgrLD7jeRyOtchG9VV48WBdI488JeMXIZAPqBKV
FaCmOqnEHysQ2CB1iYO9h5VcGf2wNpaBVdtYHPN73AplKPu9SpqluRERmvKiZNc4SwI9ckay2zZa
6gXsPD0wjeT9rccAORqjn/ZMeM3/nVF3YIsVqYeMP/AtFyx0uUncH4cUooo1swdcsUYwjlnP1l5m
rX82iprAR57QKGu5XQgiWYBG+uAGSBBRwqFowBXz6Z7DIPsFUxlojCyL16Sj70DJO93NXaAeHAZ2
18oP9Ra+S/SkpFl+xmFLzdMam0+6ltVb3ObXSoyhx5KFFDPCFbGYgYJL1UQu2Q6rXMe5J3ZY0Xsk
ZvqrVaX6wJmdLXIcs/lo4wg46qCGb3rG02amPHDlNzSTh6HcRZhGaVKpJIyWu+8GFKS4NokRnkUu
8DWnReGQrTONTTSl/kfiifZPFPrpd9/74Z92mIFhdz+9w9Sv87fB6IMzvpbiWJlu/ZXIkNtbF0dX
Dtnlq+YYdDZrWiWDkw1/wtjUPJXHgbvdWN4TglSbSLf2NuG6uy8np/EXvkdw4sxZHoO5YSBZwC1i
zFkBfwjb6kbKEiVv3hjDyhWZ8czfUBP28axblyDxVjV2wu3QcX411ByO3BxITEPdgXyO4KSzJLAN
IZgqzyiBqtYEY+bH6TcmKawdTkpNL3M5qIWTDfpmMP2DZGP+XueW+dzkpnVfs7g1l2uL5iGMy7sh
iX2k1Z9dequqdrm2513j57TlfIcB5l9eyf/Nq41O939+tYl/W9eY85LYzyvv6PVEeNdlFwUnX1TR
bagq21kx5XHs9Vhwu92RCRmfg1igRMnzokM/OYSMxKnL0Klg20MgqdQp8rSm8LqTMweMu3CQ5/ed
akg9kPrDxMO1fjqyG06IokrWndLovnXumTfdAAC6i1HwRINkQ8mPJfpY0owrJw0GOixGXdy7hj29
+FE276E4Vbda6HBPkTxAsQAS5+wkc3gXsHLCy566j34MhodUOf5JePfhtsZPsa3sdKCaL4yvvB56
GB9TTiMKfzs8SK1+1SYb87mwqdNn1F6ophmUqAdmGkAbAHagq8GjVRfQfoSyNlXJAq7nORXdZHZB
zb8Na7f8riGqe0xAO5PA28pomcV8iBzWJkKwqtfHYarwZWSjWdDtMiN1zCz0SsxswoHGcOJ1Dtae
Wrr2WiRl3vClbHye0bNLNLUtzY3P4OdXNXn10eyIL4opLZytxfniS3Jw2Jk27pouBcPitQ457t4a
UIovP5I6jRmPGmV/X5RmhRgR5Ibnpsle0A+60YOc9oEsvCfthvWZygh+aJsLTV72zY3vMrRLp75c
2b7pfhvKcA/zFNdHw5cBFHbC6HLmJTIOCs+u0d6GxqhZiHrh2nJAhDeV9YeNtv1K4AavzziKm/bn
RQWQimPE8vYqlvdYLXO73/NSjn2CodZIosBunYf65y3IGxpERjDb1p/65z2ZN5ECgv7z/jR1RiRm
HDgZMMtdBgNT7x0pUyJn+89fHMf+9y9OYFm+a7KhYYZn26zO/nXPWVVtE6N1iWkIqIHbMgxp7ohJ
NV2BcYtnXZGMqvHyom3TOI+XW+9biaXwqWyMJeOZW9+W3wbpupD5wKulttx8l3UO0SKbqvKqtbTb
keLkbbLSpl5iyF7IxM3mQgVmCnjIkQaLr6+jzPksVfRPXhQPsIeACTwt6FqnFTlTZvA3eJyzu65x
AGfyFMaJmYqlWreEJndWzRlsTaGDd5xXY2dYl8ykEAD10yHNu+RYF/Crq9r4dlCY78Z24jshhvHg
jOR6golRsW/3M3EMYmtREHYvutCRtZLmbJ96i3ArHwwJ6ogvMnYsyiJyphaog3k6+G5rVMhRLT2Q
cQiWthsqJgFeXtnRwYoC0svIZ42dUrY85hEphMVW6d1ONVQ4vKPhuZiUuMPCkpw6vlerRsODFS2a
gaTGAeM1abLka9ShM3LnkhRtfee3FqUmg4obkjXY9JHHygqc+Doyp25rm+505+uaOPbcLcdgBphb
Tv3HnNYKyxcy2usEsNOHiPgF277CH92Fkf3Qy9x/KviKHWAd8fOjAECrbMK2lzQjXoTWDy8KRfad
5GR4N3jC+NR2477EOfUVrbEm052c7kE2tH+4afS3AUmZ5GRHKvuWbsjOjRNBFJTf+SRrpneU3Ika
QYvg+zow45xrah1UXRSPpi6kJ/voTVEyAOngUaYtzM+klYfig92XZZ3GPmAraHJgijciqSHTxJiq
k5O3PFqNMZo/+bImHsPOhtmSM8rJ2U5jQm+BsdWSYFse6/LnCV//POwNKzZXFEezB+iYvAj4gPFS
CH5eENnPy8L/eXE01TQ+65/XSW17M1/Wdu6btQqn6LZY3j3uz2sIjhwl3bqd36Rpyd/8mPtDTLDS
hmxD2ovMInmyjI4LRTbbuesnHTbwpRJ/3OreKl9cB+YZ8TjJDs7tH6I0CN56JawnV1Tpqe/lfDMb
GawKwWD1kdECHK7Cn7BFzMbap/4BqEPm5sn19XDmodjhZYIQfTEsQsv0Psx9Xgn02DUq+kOXu9XZ
KnRzxGxAMCWTdbCOaGHeD5JU7lD3BJSyHpftRjupg+tvGj9alAFMK7kbEDbCp/pp1KBGy6nA/pHH
NTB7FpkM7AsOwfD70Q/Db7G1xSGFmNNDYoXBZ62a8cmSbKNSjiA8eMsFszSXlnMYdYBpL40nUDtm
bkNNEp64TxKknmvhTENLZ8WNCbkn1NkOEgfZh0ls8ZZxViFWKIzI2hUm6ArKd82N7D36ga5Iv1O7
phVidsp/tYATIqavydY9ea4ZX2wFC3mNg4HrBNu9lhYPTZN38kfFYz2a7bPZSifekZMs4k2KpGVv
1Bn/cEnR5H8sYmzvcCpo2VZhU5DMChTrd2Y55rwdpY6/prSCU1d1XvCRO5XzK4dEPy8QMhB0EChR
mxul51GunWP/3ROq51EAp2g4AM+ig9xZ6oA0yHgm2hnfAW70v7jIdI/+4NT5FnvIuEwVC3CyzXJV
xjzAdzcL4oi5XTSH064vGpOErEP/hs2tLMAXogwYPRW8j3Nu/Ol6WaZgaVyTnAvPEjJhuaDWAx7s
fY6F+IoMNTGtT/l/nEoglw8l36hgl8VedMxUQBUuLqK8wedodS707ajHSDiwo/eKxP/l5MxW10Y5
LqLmeHiwWiu+BpnPzLtjXsxrJp47+p5pcE39MIAWYpe3cqaztTR8u21ps8Hctqzn6nWZF0GyLfyu
b9fcLtLPVhrozwruYSTEWLoxXuOtxQN7iVzz8aRthJcWfwPIAjJcHpBKpnIZi3AeaWULK6Pv1xjp
EvxSc4GZOB0TAshNObnTmj+a8cDpo8ArmvXhU0nr5yNrKqc4JHGTz/vGrbgdagqMbPdnWo0bm6b4
u0+T970ebfXWAwH6M0amX2wYt1M7hfkdvVgjQaRVmjdpuQl7wzEuqu+NYJ2QGOWdybZ1idQZSXgz
91SbN0FvDEvY2ocmjHAPX0FDUFoDAgthUqk4XtN8YEVjt6a4ZX68HE9HkR8jV9fBfu6DaFjb9lR5
BAryqd/MsiT+yRlUnqmCtseeHv6taWXjSgce2kfZsh7mYl3zvgdlBF4raIzxrhB2vLfGgjG8iLrv
iKHARNVgjFpupzhk1hNfwk+u4MMKTVTnrRkgNcsq3J5WI+Gq8xyl00vEBNZauTMcQSKNNTkzxAoa
7/xABGDV8A2a1hGUuY3h+Q1Up757kg7coI0MGZTgoBE4KYm15Wf0DTl9GAzZMIOIiMuW9Eo5Qxba
WLaMtl0H0mITgFWtuU2bzAd4SIpzhZCh2iXFrKd1nbVqgItiVMl+bOR0KE2vmsGAQ3YEZgBLi5eM
3rRmTp6zbrro16JRPCvw3Ojqm5FmeVC6VbcugmVnP2bw1+kGmuSJZWo1rItrWZ+sqa/nTSir6aPG
w7w2+7R4Hpug+e1k2ufOFJSvjpPFL0QRrU9he/mzNg0Kz5ZcAEIEhRgL1DuWQf0f36oX6ZCf08jO
US7Fa58T+9fA5/sUxb06Wy68D775nvNLepEi7BzUzpM3tPOJ3r44MgVDWz2MpCJyHUlCC31zBaqT
LHfLPL3jyJ1m5G5qG8KjaB+8gF6CV3PkW0dKoUBCaPRN0aL5mn3H4/ZqoiXJMzk+Eb6hOzDE7Ueb
Y4Phdsi4AUi2Q6A7aF5tl8Py4CfDnsstaBOQBuW1Clihs7NPnY7grM38AozKs1GK4AH3jndbN7o+
8PsmLFqYIviIe1EdXFkn2X5IJP2c2cKNZBXV75jQa0QtuRCEbl0nvpla336WiFsAozvJr4YZ3n7I
8uDKSaX66saZHHQ+zSwg0JMkByllcOndaFpu3PlHKnR5A/3e3dtBTl678pFYBRVB1//fZ+y2Z8v/
mOt7+Ew/VUcY+q+D9X/8v/4R7fP/ZnsuZ0DYm0Cvl9n534fqLqNzn2yL63B6Yjou/5LsM/9mWXYQ
MDW3JffE5b/651Rd/A2mLy0TRzANt6Bt/p9M1SWj+n+ZPeBusCl0UH4hJuoRaHX/bfaAineEj9Ep
mr6N2iasEBmgs0qKbsY62cd+ovgyZFtm3tM2S3F2CLbWt6l+hEmdI6m3ziU+PWsR6w2i/RSJPZ8K
O2TGGcl62w+w/SbUX1sGBqdwavHm1UJsoyp4LOwkuif8SD2OLKrz3UeL4C9oJKEdpH8kxtnXyuAL
dHj4zXVql9jONemK9KJl0hzEog9MkS2dOCrPhyBFqxEzdIqkaZy8mSFDimzCCFxUhDZSwn7REwJ0
TPacNgTSaFgNi8Qwwr3mF269SWaGDGHGodZfpIdRZ+c0QwkrJD2gajdnZGgIgnjxIkxk2dDj8zSe
mKPPN52uvnzYertwES2WPsrFqZ/bd+M2dvfBIJ0bFvHWyondaVOKsr1AO+yv3qyzNfgm+wuv6/4H
soi/jdFoi/LRXeSPGBiRPDvcyTRFrSuI6ZDHTnNLtcG7cwzBeRFWdkdcbdMNNvQ9pkH0HuzuAJR5
1Y3l/J1a/gP8LI/zZWGdaCOtYPy8D7EaP0RhksYcyoJUyZEHHnXsRXOpHKdf26lNzRIHJrErec4S
88vsBr0F1pHchbp7jziS8p5rIPOjKdowUdnYOgqPfM450As7XCDV8bX2FFN9yy14LvI3IzuYvoaR
VFuwyYDVLmlAZ5l+HJHzqvkCtfA9L7JPs0H7WYCgWCygAh2ogRd0jBCEltaqoijGlnY981QDX+tv
Jlt/2AY8sQzHqIdrtFykozHzsEVC6qcAnozboWDfb1XlvcMEZztZh56q0NlDrBI1inYvYtP2aowL
lStqyOe1xCkTNqCxfotnzzswSchJCe14W+FINMe12eh4l9buu2bFeqoXtSrp/AsvAee5aMUjtQFF
IAcRK8i6lNcSAwL+7HjLLsJWd1G3zspPdkY9FYfCh9q8dFoRSzqL8JVdOKYEfo8oyvlLOzvHehHE
KgZt1xhnrJl22GP1ECyi2xJI2uy9qUUyS4gsuoiQ9U6HReOh4Pbh1MYr51eNNqagmebUNwbeWrcp
YpiU370p49eZrhW1WSOh80OTuJDZJyfL4Cvxu1+NN9Scf8lSWYsmt9IIc5WDOtdSnnxABe48FHh1
BZOYi7+odqdFuhtzHqNakG+TCBMuVYu7eCjjizt9EFaE9RD177o069skO9YTN2Cvmn6nXfLcqWq6
B177TFWlfiYlsQbCDkrTtvW+XjTBLJ3uZCjVpao7CNdZ/MaUMr8Kr8mvmAa9Je2acN7mT3GRECcd
akykxIZCTxwQ9dopjMVSoC6ecucti+aKuA9GY6tHzJJiqAT2x4zUdPR93iHNm4wtSzHApZMBrs8d
8k3fM5Tk5ANvqwPskS5KZRTtJ2fRLYMUSe9+/p2/KJiTRcb885/FNoJmOwcdXiY9obuYscu8iJwZ
qDIdQO089pKzoWe/+nb37LLMgIgK1N5clND+IoeuF020xhftLeJoNILO2p/lI7lf3CYt6bEwQtOR
vVZYB6l6tOq+wkSNFoB2+SKnLmbawj6+ajZF48ngm3s/1sisYSjMMwsYZ9Fcp4vwOqhRXycNEmyS
BASoq1s/Ro+t8WQ7BQQWnvPfQhnHtsM/qnClrW2OPPtZUryCQyxWMgyRby9C7p+/zOZsEbaLl8WW
S3oGVF6eM50dMrpEPuwPoiqndpb88iZtK2Yj+VZmIBTIxIPKqCk3WdGMHSa1kYWTxkMb/mVzdCLX
M15pb8ldSWCPttOWalWaKWur4xxbSdrRerB9iNwOBcXYiPfkIOFr/ajLyWRslwcZn+Zt6zKPm91u
gTWgPId5rFYsyDA5LkJ0NoneXRX0fH+i3j9EprUClG6u9aJSN9LplMGYWZtY1hszqA4hmeatHbFC
ITZZL0p2gknl1cPSzrT1a+TORS7eIpVqIFHwEqO7b/hbrNikrtNF+D4s6vd0kcDH8/Dudx20ttE7
josoHhp2iHQAebztLaSNEkOUZL4WeH25KyEsHUjdbvEAmkueW+3iT46q2Z6cpCAPiqq+WaT11TAq
/MqPftvbT/4itheL4h43XAu5HO19xRAQ3SEHcF9ADyIklpFwXZG3Su7yuKnWgg5UzwT5l/A3FMlv
ZBuBaNfcuuKivmQG52TIPjDZmDmulFGt2OqIk9XYl6ZpygMtZu8sgSycLJ51XdN3Nz9/6WvZIda2
WZYG3wVMkEvAQqJThN38eZEG5PpPJZdhYe/FX9pqiH9XasHoxBtWHd4axSAGIJqdg1Tyktvcltsi
l7Alh/zWoP0/grdllNU7+5A23uNIhJZOL7wkjstgN5L9ZPnFXSYS577ga2C06QxN3in2DE34ThZG
Dh1Q8Xm22MKXzHiC1DAuOKGiG0h0tBcD3BlMuVBQgwfvHBrqTiFSpEKSm8m4vGNHxziFwJw2Y1xS
W5aquBk6h5+1ar5cWt3rJI6gwNjhd8pd5CZPE07wLVSEwV7kGJA4O+1uy2Lk6U70k1dfANKP23LI
aHoHCOIzsab2hKVXXIp85FEXIT0tZX8RvCDhAL3QeDDuqsnkPNCrR8ewz33Nb4CVj7d207K/OBN5
r6hHvaTm4EH5o3VutNrTJTwbws6fwySdztFsRCvMrtmZQvhLlTnuKc7UCfVEe2ZCbBCWgv6ZDXT3
7ge7zaEbsNHyB5c3nOZCq9uXpMqPHbh46f3KkrTfx6mjdlmtTZZ24gNG5bDWJlbuOf4NzOCWP9xm
Tc/Romm16XPFEsuAszU1tKbha6/9Io+2iW1AS+nlMUNatQqJVD5Cu0oeW1b7Q05jg9EIEZHpnVng
ePalLvYxukmeVQoWEAQvC37Lqx17UKrzYI8q1zy2jnuMUXR9WTYMnMYxABNNy0Ka6SkIh7Aj5NE4
99J59Gr9SeijuUYVHWjeyaUtXxPIJH3Uj9CjWLrHxutUouL1jfgYtrDFcXEzNZ+OqsWkESMOFbGB
KgN9wYZbLwBgwPOL5wwciE/+GpBKu6lL67cwlvE2Xbesdg8pJe41F+oDR9/skHd658o5O7moa8To
PuAU1W/K+1VUHJ1B1BLbMkfzkIUK2JSiKyq64WOa3U9eKMBpFGgi1Y5byQqW74emUW96PPGDlkez
4v6v2YsH42s3du0hCUfObZPe61nuFU/yVewmsH0UuJ8Krm+EXmVdF9NBTr89ILarn1+1WMp7kRV9
c4ZdNhwDIXbxlII7LCxSsAIWEiN3/gIlddp1Qj+PoyPvxqD4tqkO73PqdJegAvxSJE+sg+YLltZm
S65k2s3w1zcz1N4tWed8V7Td/YQcbk1CtVkljN12DMl5rQBe2/Ip7a+825+HISn2hCHvVD44Jx3o
lRql+C+izqu5bSVMor8IVUiD8EoAzFQglV9QtiQjAwNgEH/9Ht6t2n1RWbeubZkEJ3zdffoAunSG
zHXFm28+cGxJgjaHSdCPQgtF6o9HWIb6sca+GazLlkDv/Kc3P1PDAsAxNqFIABDZtFhEyhXmNcZY
fNCZ3jO3BW+sOCN3UDf2kidva+M7Me5nPqMdug0Iz3rHpkBLBwGE0hI81aqMtORu7PRS/1JRzCba
+ejCVQKLrx2JWL2U68zIg3LFkAlwe+my7K1JdJ66FhgOvpPulLvwDSXxV/JH49ayuvhS+vmLh/WV
FdrXjxBHRn/+HWcQUpWP/ly31sx4qRRHcAWhiQtoa4iW8JABN8fP9ABhzX3yYnnWa2IpDD3PLoAI
ilegearZfdWB4ogZYOAE8FRN6qWJU7XxVqkdYdto9+hwGtoYKRjJAn+dqZiYPZTsenDHkxIgV6iq
R1P0iCoM3W1BeMC7Kk9VHZMGq6m9LQGePOrpBNx5mg/2Yl2KOhkvhrZSD85FZ1fBy39AU9AObvwL
avtReNb8knS7Hqb5vpJGfRoUNuTOTqq9n9nX/H45SMBu3ooSgAU+yXZj2VrDRC+lu63R1rDLiLRY
fgrd0TYZ2/tLf/uAZ+hHpTfKIFl16+IuBSmY/mOaOupVu+qryQXxfBsABObxBwIXtFEwEcRGBNVX
r/XXLsetn6ehHhvDzaYHCpV7LjlQaVvRjlT35imT4NG958IWHiSGpPhgl/48eBySOBCPF3DylCr5
7QFcO2tp7sgdIXT6DN1G28Y4NaLVhRqOtuE/cEzzphxQZbpcB1AYUUZNL6Rwg9fYhK7W1bm4UGxz
iIcZJyd9XVcz9Q95BWcZ/8lbyT4Qxc1SnGIsY7a0s+ekTVimHNGfGCx0m5zPy9bUtOXYVTEpH0TL
iPCgDCwD3NkwiOUF+Zgy8q6C0J+rzeQkWkjOegr4gBWnWkx/RhtkXzZkWmC0kw0fLyPID1osRKVU
W9z1824FP3qqEL6xAkO5YXaQRLmazB3C7bnSBgMs0KB2ZTFgKtIkvnfSrv/7lOgTtDBNP+i0R09r
+YJoADRDXP2yfjKYbl5rZtWh2S3xhlxcd1hpM9vRI8gstuYp6Totos/mT+5XPe6Bpd9MmVOzj8e4
Asr2oci6MSwRTKGjVqcl1kVEPhJSe2H+is78UFNS7jsm+e85pqacc56/yPHoE+BNhOwBQPVV5A7T
BX2m2Ko+ex7qcgZ+arxgDyiOWlVdFmf41w6Ebuq2ICTAQ0o6JjtTJEqFjjFsQLu4h8zlFlg0dBGU
NSSNZAecbmb4rSF6ZT1HEJ7acRqw4o7tcfRPplauUJy9787rb24vefj1b6mIRerVeIxHfd6yLB5A
itohiiUFKK6R7pELXwevUSHmP8wD91Ceqpxvpyk5nnjsCjHX3N3orZs6zc2w9gfrqDWAdVQwGihv
/V4f7Ydk+sHT1O19E8wVVaooUlBNjNeWA++uTLwnRua45Mx032GSOWXLtXVh3ylaYE7Mn16nFFR+
qYxP5QmwBoxYA22gJtI0cc60PQQDx3ocM30P16baLLX/bPZq2LtjStuRte/toUaQ6BVVbLp3Ir1g
cn/Oxht9Ll0oijrKjJaiE2hkE/C2Q2KaJW0My3wWjjsD/jCZGuSvmX4/k5tDdecABGIaLLCoE6wD
H9hsO/r7nBP2ke4jlIcdd2oZlZLKFIHsv/EXbwkW19mDmn/zx9Ha1kBj0ezDdhXfShnImmVzq+B8
wn43K659gWWbcmdkybe7LH+mpdUj3ebQ5uBurJxVx0L31IqWeQXh7ie76ULH7LTQp3FgYzgNOl2t
4CIu5ngmXWhvNOsKlcK9WF7Sg6L1psjWM0x03Fxk24rQgTnIYsb+Sj+niejDXSRm1LgZnI4RiOGk
Ud1I61aqno7XDul6GGW1A9sPQYnrg0YFBNqDXwcF+uauNyBn2bOvnc0GKXXmaCw6r4xAys4nnLac
qIgC8VuHc+Ys+pYMcAmNDOST2VdtMLqaAdmQc0PrFxExUrgI3rhulZAHm9xnVJgz4AJ6WjZiSO6X
9nrnU0yqj7W4jWQzV0NnVJksP707tPtJ0AplVgusxTIddmhOKMZZmj7lHtsyY0lUudV9jH08jXrN
kuupujtl/7WSucwNY1MwKARQUP2JE4fudwMS5LqIR4TjfVGIc64N5rVBaEYeHviIovxFOO3glTZW
sYUF8ZvXxXA0ebmuqYd0xd/5mDLSeTFAH8tkecWBQlOeSgBWwy0KCwZcIR2DIEIH/9GcPLEXjFLA
pmQvsGB1PU5/R7dDxKaD4pZSg7x10XQWUeQRH475qX6fS2e9EbalIzZQqvFucnD/zUwyDl6qRarC
YGQKruSyUkWkYHtul3o0D63UuGMUObkURojlYDkHTeRB6WsFWh5smKY0btKE2sSG2N9rS5ZNhxB/
oTZt2vsDDYBjkX9ovUHdDOUgOxaavimeV3A1HFYaEEK4yHTsHhX753ZNx8f5Xieju9BCNFbTDZDB
cYuY6AWgPbA8zT/cHXd6UX9jtV4eLI56iVvQtJYkU+QuJlTWrN0yS4MRS7CX0C7vLgW0IUe4J5nO
xxnUBcgox4lc7dVejGfoFhqgbeIr/SaV5p6aijsMCqRRLsyvtG4Z2Fn5nkvvs3I1c4MyyeJK5C8o
UvXS8pAPwOs36HtzAObmJoaGLjYWAzUXxUYj7LGphW5HiZWdBJaIabbGTdPlO/Z1xSdqvOlVNhOj
wFycrI68FJQj00wkofpUzD8E8TbiKOcROGswvdm+Mxz0OGMWY5IUdBgga+t0gGH8p8uLdluu7XYp
OBVbMznilZq/Ted6APkq4kJZ/IdHZJ/c3c0DHOQO70MA6DmJ4gTKnqhxyyFtPNmdk56G2VOHbPV3
M3GrfSJBbnVobHd2KqoxB4DeAwKoU+qgZ8YTMcygAzLt2Sm9han7MUn2VQbKINGq+Kjc9pWkwp0f
LrlfTjAqGlPdt9U9JNUiIIv3JqcHKriqbey4/waZvDdrzhhBCYbEh0xyYStLU4v6xnfQHHx4KZaC
WWv8s2mjjO3RDZ3GZIFYLRSIAvw004z0zqypdPvbKgexT2GEGWDG8cSn28XrnEgTRhpAxO8iq+b/
JFewwqIst2ht+vNkWIdFe7ItMe89ogRDk3/2Iwi11nK+mqrqKLkuF0JFC8Q8XOsBlguMF3lvBeik
H92c/I29WG1bzEuRRmZnM8r4E8or0U+lG0HTW7A8/AxfpdburKR5KUaHJPEw/QCxbCNa5oj5Zd4D
5eA/bYI3qdUJPJj2Dy3Ztnou2E9h1zJ9M/1flRjXGGEWF7T3uTRAgSSYw5m1cBkR1xs4Rt1gUN7h
UtrWGyo0ekwMWsVVh/zAOTYIW2SqdLl8MW+ruwstJaFr45RuYUJwxIEcyjR9ZJqOVLQ0jEqZj/Vv
WJcwbAIcizSKbhJI/rtJFw0Ho+mEpOvti0kRfz/FqJ8Rh0Suu4xTFT6H7YzVjiPLCnIQHzfi/j5t
x63LU8a+82eyYGk6AyJyr+ssFGi+euw/D9L7RyTQjLocLjVHesxrhhP5L13W1UduJFSFtaHu+5cJ
k4lpi+1iO3jY+vLSZK61o+Dhl9Ed3hCSm8T/fk2IUEEtID4q2e+yyZ6gK/IlR3RKsrdWh5HU8sHd
JxpTr4Z2gTz7Q3z4dTFo9HOb/AkDRAUyzKZdbbT/8v5f+vWS0UERJTmePWap2Is6RPbY/eTW+zZw
4e0dnrRmVgTJh0awV3Hg6PlAVA+m4qkY3WIIZ9/HvQBCddKgXMV4bPnDJujCHfP61RjorsIOBA7c
DMAQARy2PnvlVyFk2Dih+dG0SKgXk5wDDsb7AS/fJs4ZWBozkFnHJn2Izx9Ov+6SuCHt3ThYx2CG
1PSs+a9Fa/7zqQT13XiPmsbhoiVZ49gCwd/YNVY8IXcQBNdAe9VGPe7H8jrm4EAwooFSIpyzGe8J
vwRWa7hYVKv2PtAusdV12Wz1hbT8ZJGCbmrmHjr7AGVAQIjHogi7iknmjLieM5zfjFa+kPJjRpJW
456sED9EL/ABBdoqWnBBVQ2WSoTsxqgHGfW/+OMnvLGXRfFPX3kSFBqkbNznVeNCFw88npMauN/m
15LaWupVfkzGncSz482gJkIh9x+nAYxSP9bVeO0n818l8h+/uvuCHKDtUxtvMqH+3k3S2pi6PEDc
cFzN/uKonJw8CN4bc22CsbvjyD3+FTnovWLRXoF66kP8Aw3/UyBiKF//0TPszAsOiqCpOIzYCLEB
Dxi7cUlsNEaFJB0NWU1TFCw1T95K01RXtLc1HjMAc9nRyOxnI+ctmtP5sTaZjI6F4g8ytbfR8V/8
GbOZ5CVIpH/AZ5mFyz1nRNHxF/LJlQqj/biOBcFgklJNj9GtNHKywvNI2JU5IIBV+JP88ZSp3rg6
c8ddlm+768C1+u/pdP8pZfbiLJm3SbMlyIR7wnhjML5rN9gcnxqdAPJUk3MXRFwTwXiLF9hW3FJo
p31FzOmjEYQ4B4sh5ERHPHneqZIjzijbMeo7f+t6D6bmvyB77+eSFrA5bJeedh9maJmWUEnnz33o
T8troWXPpFsfWq3/SA2DTuZyPCc9t2mY/NS429ZVGw257xqmQdjhovS/RG3SnUeQP5dUl6D4OFR4
XXsR4LUxZF+IPQJtmYmHylO+8JkW3vJOnUxNTKtia8yw5pbKNy6O2+8UkM9n51AyHTn5Y7KeMrI2
u9IrfiXU/ic+8t+GrTPgcOyfmtQm/hObuqpyCiHalcdBCe42Hkzujl5ANQ8y1CpXfKbyB+MY7Dkp
wdFAKR5E2h1cTGPHThc/CDvvFNWA3J9r+V5OLHn+ci++4LAoc1uEGScFwkuxdhoG/0VKznOGZ5JW
i3M9hB7DEczoE4C+XOrvgQ7X5v5uIQSQjmOkPAIX0Z4LYejc6rH2d5y7KdSCMimFCX5R4GTM3EB5
8cXKsJgjplHIIwaOOozdSHV0l27wDgNB9LT8GY2Wm3ZiO5dLjt80apfWvpS4/MNeDL+8DvIRA4IK
VCXWE1O2KZBK0IvY4HdiMsIopQf9EqZQKCMEEf/gcszHz8zjhiuzL2k3xB6UhWZF3TBkSQh3vGR4
SIeDSvpfBwOpVpt/JoN5slpDs6H9oIwv+r9+kaFRa48unnHeAfVB2P84xwSOOfjggzWIEAX2VH/5
5RB1+G43nomzpwZEC1KGYqXeOKaN9XdY04Gp1qc3A0rhHMx66IbNZD6oldGrNel/KS2G/gZCZWPN
oNyzS6Y5r1qHIt5VC+g6Fy0pG+MzlYX/6CK76FhPA0yxwTAgcU8YibIM9yr6M9tTf4REn54Sw3lj
cSDwNCBb+fUFn7qzWzibAxHFKZcOydEx9H++BTm1/WfPhR54cXX/KS8GH59CXBgjva8+NT5lHuIp
7zkT4Ds0cioq3WvZxN1WEwRrxFJEeu+xR/XMArFtksWIvPE2/PF9hLLVsDif+pJ/O5yVPdHuC94X
8uMyBdvt4Xl0gZ6EUKJf4PnBipXTtdO95DiY7QeX8vSSQig6ZIY8E5FMg4mT/QG/g/msq3afE8X8
KieKw61/C3Y/rL22cfNoSt5n2uLshpyiOZctZ5OWwjn3PtH2AlUx0vlFJ+V4JXW+nvJ+vvUMB8+w
oz4NunQxBJd2OHD3CGpOP+d5xDEruPhvLQG99s76CsE6oNm1LdhdEKFGY2dbx2j6aELaw9gq1xcz
tr9sjAUnLADxFvidxZpawrhjIkbMmxC4nWnAao4axOqR54smtNU80YFinmBO79y6cfdxLtNnjakJ
XUtyy6eNfd43aPfR8/hqd19Aa40bkbUyEL39Zlj1dMpbhXMw912GQppzNBy0PGsB6JApps1EIOlK
6PFMqvvYnhLxIxjHvTSnfQXU4quMQb57DtU05gKjeJorO/A8aDm+XbOa45TetaLGb4OPcKOGX0nj
00OyuKF+//wyUUHV4OaHoMbwFKCCsU2VIQnXxO7Bb60xkNC9tgYDpCDLViKGRWKGBr7/sbkPtctS
7MB+XFRFhccCTjT3G/U0uUjLPXts1BjxrQY/T3nKbCMWcQIpzQ8BHyaaC0CfMDbPAh2KfhztzNiD
nqPSZBLqBX4PnjRpX6v+Y+WT6jGhlujQD7Ve/I0LhrxC8BGtfOJTZfcl3bjZNb7VcztLp5e6xHhD
nAkC+muti2/AZwu3p/zNXGJqPKxhDZjJi7DWe4oTYiw6HpybxzpZ1mfFBBuspQPUlzxPAPZk3Dar
7269VXAmqEXykNv+qc6l2q/YHsFikHi1DAypHLumlym5s8KnH01PqDCjaGVjzLZPFQv0X9TFLsoU
xzfiTjTuWjGbq+R8H5YVs2TcvDjLlwbYMLYIeoCRvLHtUrKRvLBhyWf6wcJ1nJOXed1Oyv/R0rLc
JmviUHVBgcPamYgiizeGbWVr77inHvuhFnv77sO0GnNrqaXH2EpqMUHuZOTv7hzXqbZMo9tNEy8L
t912CXSNU3Xut7e6oSIHOxazGFV9FUmNT6BPtpQzR22Zx8Q3gYb07Vrugcw8VbafXCgARC+nfxH4
FJX1Pd1Omo9bzaGGsIfB9mzq7cPC47jFce8Hps6Ya0mbgUAd0x5pixNB0fZIjHrY6BQmHu5A6zsK
tvU77eS5sThgXb42y2RQzQN9W++qQzY6PdqOXWxrw8ZJUPRv7gwDClJo8+iTbNANt3nr6mcGxA+6
I0tkojMeuPVPlqOL+/FwkIpkY22PzLDBbEaxXWmcWLL33FmZj2OfQUNG3OFzvJ2qebneLbGwPzDD
aQ6MUpEY4Mp9Cq+sqqMvyN43jCH9oaCrXrszX/nfJRFy9hoH1vi5cEgWUF9gX51Cf0mEP+6m5ssb
xIUWDqRk+zIIdQAR0D6gb1Z7S0LoM33k0fIu6ysaeaw0/RiXMiZder94NSaEpT7fAmThutiayU5Q
VhyoZBmisnZ4XYH4iD6bA03jJlvw+oAUbnTo8Xl5SF2Dax91ujTiOOepzCMrJfDqSuYoKX1HGzfh
wuvo7zOxgnMpLZ4Xu7X3hiwJti4leDsoGkO7FI9Ka8PFpg6GT5cVdBUWCEHmQFfmclCggffkV8eH
PrZfs8G6FRmh6Xrt/hX3xd9rtXfdmui2WyoqhIufklRg2OrOCUVNv1etMJHP5XD670u6ZrfGZmfp
sSmwm+No/IixsNMP2CeMd+MDh/PkmT7JX0u4ez2r08+0rd5HIgTntVnOM0Pjs2VbX27XxR9qYfZn
Jwb0daTLZM2cbUqPXcAm5gSuSnvEXv+FIbSk/3uVu2HlECk6rtrZILsHj8vfIx20JyNHnZD19JgR
qygGRz6XzpccqZaf4C4ygdQpmk8Z50iTED6b89MI+cQxJ+3Q6u2jXBn6xjpOorHPQwz6VIS7fDyq
blt4yMEg6WI87CoN/Zncs6Z4klyMNszi6DKlsZgSyfVauI716uJqc+A9eWurP7Z3E7TVYNk2+5fW
mfudVGOPT+7dQ68KyoUniDgueG3JuRiHpfdesVOFFogyKtWGJyzNKnD/dm27UuoJCJ1SozffYRFB
wbOIyxf9ycudB9E1IKog2yd6WTzCkyge//tVXZv6g1khCojiARmbdq96dCM4wVuMbW6wGCRll2Sq
QtYWMkjlMO1cbQDWmy5rmHYeAZvJpEp+Iq+W5gWKZDWuz9bJmjyqeIr09b8vFC+mWTpT5ThZl2H9
0GS6fmKJbPflTDPjYHhig+fLj6Ahus8mgIOoNZBM/vuWqOxwduL0B7mGpuvZ/BqphgnbHLg9W1sN
eaGoA9PpbgZeiMCoWLE9yqq2a+MfmVrWtyxdX8rOa24ugb0kFvMLDleIMkY17jBcVo9SNf+MeFex
QZ+baaCsUcfMl/MTN1ZlHdPYrfa/670y0qHd/bJm1teYN9MOgw56g9grltKza/bpJaNfMyQm/YTj
CibfQKEW6Ayye2J89Fug4B5vH/zx8TpQqtx1rbM3NiF0j3TLX44zCSBc6Ei3AIiNy8P1ujjAT7Sc
B/RkoFltR7inbrc2H8cgLo3xiIM0ftQoEzUW1IvxBnOmP6fw+zduE6szLn+Qx7L72zgM13Hsa7ty
UJQNuUeLhpmdr+VxZDmrda2X6SD17m+c6F92BXqtWdGVjZQ2eBZb2AuT3OaO62KSq91dqihVQPUg
zUrIRioFhajqzo1Haizjwsr8jX7L0gRuyJAyb/U3mrgkEw3dg5XMIMjocE4WiW3gXJxDctVo+YwB
xn4Fv6eYXqVV/wXVC3UX621QkEploDq6pwpz1MEprYOWSSrglcBim9t/17Q3Lz1chs17Eawkb2gh
keo0TFAxPKycKVdtJvKW21NUP+lWyH5GpPQ/XtSS5Sdu/qee5fHcK53eOMlqPRod0wP/HfZLeaZG
JejXZTitz65VEcIh3+3QKQJTiu45FQt8iKUxPy2m8W3V3nywejYNfCZnzVFP2YJqXnhI/7gyUa0Q
wyKCzMZjikFWV86tid2G5j5CYXLQ35PYWQ6ug4/wflBZ9JEvNnajHrpc5TqKURPoDJrMcqre/DpM
VHMAlUTxrNXrW8SLYZOnlREYkuxW72gicmNI4p3QCJUI5j6aXbKqDNVBMauVntvcTC/Bx9hMexBR
9HhOorjYn8QLux2EDsh9XM3P6v++wEWrI+YQFsUVn/CYzCuTgPrIkgpC8t50nECCR184Zqb5LocH
i/LxKOm65DDxW3q7joolpk6+d7YYxFy4XTTYM+jaOeMy7+uy9sPUKcWhuz80d87WW5fMH1gOD7Q+
Kc4vLnA63j8A+rg5YlFuu4qVuTW8M8iNA5lGkk1T0Uc9QtMpbW2OLuWCPwMuNEFvTrRzb3gPgFoW
TE829UGuY+/QEy1SSYTnuVOGKtEanrbM3qDPuFdCuBy/1obdss5+RR8z71jGU3O3YIyDdr/09Aw0
uhGwnb4MDIMRUo6dRsZ0k2HQJje10p9+f5bce9/tAg0KnWSlfsznns2Rii7ifFy+kxRED8GH+djx
0SDuw7f//UqY8+dAKCn6///UjMkvUD5sUZUzHTOre3LGzwTj02G1pzKymm7fayPjhnXaWmuD+Br3
WeQkQOXSZtzmk+E+i8bdxn1eP5ap4iw02dVtKExu/AJXXiZ2DI1Xzo8GvRBMKkr93NRA0fu2e5V+
Hu+JEdigFsgSdO6HS+3AFuHyXMVjTiHf9FDhldvoJro6NjBUjFJjVcsZ5KYCLH5Xv5T0HbEWd+WB
/rO/WCNarMqGfNR4wqWe5yGNnDy6ccaTHNNIRcSr4gDgmTt9FriwfDM+zKYRR3WfWKHX2M01Twt5
Hbv2n5sk77mhqa0j5ooDYuY+WfJ7su6Rgp7jB2sGh/8+w0Ur3ywySZiJsoz3Q84bxSmmw1uqOZeV
s95J5Yl5H8H4ISr1o9dP+pNWlaCEEDTOS88MOaZP0CeZYbM3bRkNU408ZN+m4IQEO+YDfvTOHpL1
wqx3SyKR5h2IbP/9Ga3bHnx2GS6zKwU3fSOiAqfHs5eBFdSp/gnV/eSWV20c6p1x8dRcvg8V0LKx
UljTrC3KrhWYdcV6GzviYRQssUquAUJdNOEpxq22dsd20eQBv8IhiSkeGDAMX2nYeeHlAzjTWvZp
aEqPFQinb7K+66KqPktPzw9VTOGEr0mWAL2+tWK+uNyrgx4axXlVY/0Gfo0so5sFtnmvxFC6ztTR
NDkrpckTCVYYarQ0UjHU/TBmEZHy8aEnBgvskBjVg1YrIIXVvQuBRoxmKm+eK7Uo93xS02n5XKam
8Yoh7wiqD7oiQA5e5M+xXdaXJqm+88q2Q84yReT36o1u+T9rG1sB57vT4gA/oKp3uTLPUFFa/+rj
MIejVyT7mf69IFvW+WowTs4YUFImhMUBjz4L/OywKcRPavb/UrGaPfvtdzbiXxnYprZtqz13y1fa
66TuEwdoqE+5O85qt0MAjidPC3zTH98ZnYkQCbON8nj4szxpLTbGCbv1hFJ84F0sN43wvmYHKZbh
a+C6SfkA0OEDLw2Nyrc2m5qotwZoqz1mdnLkZzkaGAn4+21dZU9dwaVEI+hcaTiZ5qoFcyCdHtdT
RvxPWx+mXq5o19qXtPQM74Vk3tsm2pPwQAAahtQupEUL9qYMEgze8VA4Vfycc4Gg+s/gcFZn4xZu
o3yy8UBUhmawcfHOtgPPWs3pY7/MIiUe0790UB2f4S1jq6KEG+t25wRZXf/hNrNnBFtvbDxhutMu
Dwm6wUwm9xHXarWtCq8PLa1Ir+6aJRGhq3yHflARg39nbI3+bjOag5CiY0Gbikh4rRGkRnlJQBUy
W0N98xb8BLkEpENSOd34oAe4RbnOX1xhe6BAKOhdd00T39uN5qddUBqsE2x8Wyz7onxKMUEEmY9g
j3e018z7lo6zw0SclzxG80CGVIWc4v+VINdvaQYDw7RbYob1mO9z1lc2Qf4Esx+Y8GugwBYuWEuy
qoMQ7kOWTtSbodJdUk/kF7upeSFaVtCBmqgUbPnRtOJbwu0zYPFoAk8jJjYny2e7mMl1texs10me
5v++9ZbF2iWcxwJCBKgPvNobrJ8Uz9iefx28HdBw+9EOdSkzsibXzvUqcER84zKNOruQV+GGMpcQ
98abxQZ4ni8rsPUZmRpnBs56Bsw2bCpO1+wVzE8rg+u2meJRpxs9LE0QsIylAU4NHkVG2nwZ719S
QVlbQrEnlwJGUbhTd+ZgItusB+ImxrUX7nAr5Rs7NInrfHJ3bFLFi4FQfsiSDKyVY8qzo+x/Eq3m
VqHw0kh5m7TEu+JQ7TV8C5Y9sQlVbXtLcyDlzlRfc0pgz9Yo/0CbnK6Mr1SK+cFMEHjnebNMJuMU
R5wprYmpT8FQ61fyO8+H9kQXSzxbawQak1vy3RTVTP6vqwBc50nnh/hYMMFY18UwjNPAex4Zs3/S
J8QbOedlSO+x2phze9O0kUttl2176fy752fHBviXRe1VD6lya7tyr0grcjqozQN+0KbMXe7PeO0X
p2ecXeUr+E+DNg7NWLkG+dVeS4nozdbtvqR9MfsN2kk5tFriVnJlRdZiXT7thpoRfkOvZepFxukY
ZV7jb3AFs61qg3sdU7xSnShOsFTztfOPVstYz/QToGetROgjnktPkT1HtWPpQTfpyRbAFhS8mN72
WrZnGi2ryOrmYrf6FKBKMiaUE8irZnkkygdSESWbEjSZlWuUoAE7195jy7tbgnt0ZCbQm7RATQU4
733kXPqCRWcB48XiSt0wacKPwIXij4W16F0jicv19QsvffOm6yiR3jDvvK7ynjqdj61m83Tby2i/
+uX8NFPzGWiTx3xK0BwkbDPkDl9dC+8byoJ/86ykpipzmk//fVutlMOPBTZG0M5tmN0vg5w25K1z
tiv7K3GIpMadb710IxewLkF+TJ300mad/1JMznA0ECPZk+eLtuJ8TyH2MSB0NBzYWhI66F04xrT6
aY46WHc/oGigC+SZOFMi8xdulheQJTkajWVcJ6ZUslRPXe8nr3HP1qw8gFWtdYSloKKho+NdrHl/
bsfBfcDKPQY4F7wnxZhxY7Vy66q6BwvB81smGmkLDtUJGt2WYh3k7gIuvVYiOakCuI1X2vKDsnkq
FPy+YxNZ/zLyTxhjLfsBpI7X011T2lxogCYoQCUnZN9dm7k0jbGqu3RG3CRGmY0c8Y8VBiGXu0WS
WZLA87m2e3PG1wXOyQCnyjxxkJNNJkXYsA70cj8N7pNTKeLqubfCCXa/554chhm7JyMScu4e+gmW
DF61j8otlx2NCCNmiq3I3YqDTupeSmG8NonIDk2C7TpnptS1KJAW0y6QbcZz5sWUNUFrPOBWXBHV
8JJT20JRtw2He/nTp64ZmBVYlNrjIqxPFY4g+HJVuZa3deSWk7nti0Kpt1k2dmnLNbu3oQ7Ca70K
rTuyY+O0sfKbooZAOfhLG9UUh2biEx/nXRW6Y43BCDpP1HgWnLfBIyLaOoLcfryLveGxbBry/Zl1
zVruGJyK/opWIXb4Sb21+vLTpBiv912mev6okQGj4Gwp/gG76C7uCF5RyYpocFyoU5vQOF3e5bo1
J0qavFpJ5W7rWL/qwoQXPJSveLDwEOLGxZba7LW8jV+8ctj1C/TjuCp/dU9f8GmqfVG1yDgcVDb5
fJcpiizDEjxSTlET8rTxNCGZ7mPgRGFKpjYg0jzwkptRvJRrmFFZfp6/PEObWQo0GDEDZbZKk481
dJkNz7i+cdpx4yd3alQ9vVq8sI/lYuSH1DO+ZAyHRnfAiAxZHg5J/hHX3p3EDL0o5+7BvQKBBGMx
NHRLC4dC4y1fiS8JqoxS337tNYu8c58e0O9ARZUcElawRGeO9aE5js1XPPGWVlyz1rZK9twpModa
idoxKRfq+s1A4usy0SexUaQVtiQASNfJBnC3299RTf/D3Hn1SI5eW/avXOh5KNCbi5EewnvvMl+I
iDT03vPXz2K3NOoqtbpnHgYYQEh1VWVmMBjkx++cs/faTwRRwHs0DxyCrT9BWsUQ4Lh52SIt2Fya
A0vKf5ks1H7USeMQQskIdL086WLZGnc4bW6hKzFUyBTxvZUIvCYFayQV7NQIJi8XWN4ednVI5Kq/
QhT5TkKPS5Dm7hwxLBJ6zTr4VURj30d6Z1YxgQGaOcUzOxMLER9CYB4BBOnLEgInqjhBOpi0+PxY
MBdVQJe1DqK5abQnnYHQSKqlKw9jRpXEhXh1Bbg5LoVx2NJDr9tKJDit6RYyocE4wZEW6P3CaRqc
uGHN5K+30omNiXgm9R3BhG67INQ5GKeOdtOqfCNKPILFPDyV9Ki4FWt5pNfcp6LgHPRcIyYRe0rU
ITJBLf7WlhKwECCgFCu+NW6vqholcwC1zEOGLi4OoxXlubwxBLPH38B97niCtrBTe6wN0alscVey
kMK5K/V+g6vXHQOJ7yaWIXTrxkv7dVvEDgK1eNPrmjCjg3wLDecUOgSp6vV3VbryPdYM9FIETupS
O3QRCPkslCCdKgDDZoyneGUj2Oke4i9DVNqVjrodMzS8vyh/0wQVlYSoO1sZ8SswIqaJse9j2ojB
kusUaUeFURBVdgtvJ3HThYMRfBZHZD/oMELGZJL1YyrgkpysrQ0QC6fkxUIlskjA5LN20ZwkltzC
Gc9I0aSeQvE4l8tz3vj1wSIYhI5Gc5CVUtqFXXDwMzlm821FF7aUsygjBEKrfGOkweEZi1GRL9U0
2vq9F33ShnrGPoirzKfTFdfNBoxXTwC4wuPKwIlWYrnUCUPn2RMTvjO0lMl6pSgQxHlhOva0U4pz
l5Kv7nb0axkTEBis2hOVIaJcils7zJ9lrdycVo0mFdPTptgEyl6V0pfvydD/M6ZHopHTHMCTcQk8
g34kGnGC55IZ0Xf1DppytdNraVZHkbVFLh3SUZbEmq6OhK4Ww1VzsMOSTORYwtJ+JJDUWLOxIHeC
ZyWaaFRpstlffFczTxmCRkUN0PE76T4bykBcpW/IrwyWZvZhUYcW22tiZ6MqSLYKJ0onUZayqBlF
PoP2MlI99/7Lcemu4kxiV0ToDCGF/DodOlgvL5BD63N7oNOCKUdHK2BSH1mNZk+gEHhjyymdVeMA
6DK09tqW1iYX5ZNconwLUvwiSfHQB7t6ipkfXb/4mQ122rLXyZ1rs3IJ93Udp5I0JysPrC8Z7HJt
qTNNrQ5w5P3tL1+wqNuTtjKKs7xOMgnmKyLUeZUL3PvgjI5JJ0M3zWh15x5emkbq3KWVQ23oa3VL
6AJXgKQIu8CMP8Q67daiEZ2hWoZ4baKVoXI9tPQ1p3XAqwRegga2jUd1acrbyAoDtFneBr+KtNe5
kLadYp1FMgVxEqxgpq0MOnORnZgrIW/lY80uTw4tjtsw0VIhjzdwb07aUOqZqAvymIEe1hWQewsB
GeHYBp01alStmARNrE804g1mvUnwoQTPdYCAT4ognad6cwU4LTClZCikMTXeYnqfFVBvkEqchdaL
TgkS8atrbRjpJdPEijLWVDPZ0l6fEpsqw5j1EywJ3K44HId5e0gRB3ymiFE/apK5zgJEuVqGiqkv
rxA6QErJlNNBabWLVq5ZD9BN2uWuJYHmLQnIIpLi4OC2XTKTBKu48ReaGsPWCONHzu5m2tLFpw9d
uQvChphQDSOQOsD8KYWJeiyA3NBm86Vp4nUuqUAu2/vclhkDIHvIAmEmo9xayGXGxiTzp6rkdht4
xv4i68xD5CvtOgKYN2r9oXgAJzFjQdyw3YHL5LnVQlHzrzQraN4NMji3G9rCuKoXdblgO4NjJAGB
aOryxskOtp6qc4Ud7sQFjyATmbIeDG666AXrur6rbehvzNR6CVnubDHH4VLVIdxDFUbWKCYuhPvS
penVofGO0nnPJXzMkPWhf3GlRaFok2gw/v/ypevosZGOEi8TMgtmNDbZj/hgbdHUZlj3KmUeBSWZ
qTE9fQb/YzU+9Ani3jTAHWQm8DZsAlfWfthfBDFjuGAn/YTIXXxJkXWE5Q8yMUKZ1mWGccZt99HQ
/hw1Qlsc/TbiC8QJnJDNRTQ+eiVqQXer40AL1VWasrkx9BCzYlqoM6vMzbkEX3GOUWdueZF/SxSB
wF8mamJANJGAfTWwK+BnSe9uMj2Wp3VYXrpEkNZWiio3sO3+TalhFWhBxrMmb06qzF2M+hX931Sz
POdT1gsqTZKXWEhB1gKUDsaI3fVdwhN0BMLmafu9fQ5tBOZ+OWcqqi6ZnL1VOZd44lnqzQ5ybVqz
r2h5TGEVddOzx+IZxdKuL4R+reClt6BajfETKjtR/bJULT27ln+HA84vrJH+AFhQwp3kpq8IaodP
IDP8hAEao5PkEPgTaAXxBYebzrWYTa3ITI9Clm461S7XoBrGitHzMLKietz5ZcCgwhdBAdKtYuGt
J2LkG4s+iNf4V9Sp1hMTVvSSMbX9iISpeFhqUQnhJmOraZdVenZkgl7Kl6WUGquINKDffHiCZvop
V/HD1G8FataZkKQvUoP6SazqPFJ5jjW5M/KltFg53IEL0r1IkLO+iti4MmlI5khAPOQflrj2evUA
pw0EBSyp2E9w9In6W9mJ8cIIiD4WRKEeCQQ8rSsdAZef7XV5EjmWQtfSKKca3vqZlytA2zTU40zD
/KXRd7gETQjCZVQBu4HjXeTNM9MrnAWhgNcpehKHXW7oS5JlZiebGBNcgc940jXW2RdIrC3Is8Pc
d1TsdopknmBzmTPOdJz70eUMdM4c/6POxj1NN8wLTXQoIdp/u0N7ozLoKEo4K3GiYHSoXW2JIeMc
qLAscElEtkojPHL2QZthv869CiCeWs9EJzuqqShPffZXvN3gTQwFJsR2cnHpBS/boqakdbIp8sBu
C/dlcK2g2lO9xFzICBs7UNxelBU7k8hCXH2UHzhwF01/S6VFOuzwS9Pd2wKjRrlT/bmSmdY4rbW1
S3oa2xQHj7eAW4A5JWmurnYvPOHDpvxel8aUyIZVXYq0GdKazl9VgbhgehM6trtyCgPlDvkxE8eX
k2UH04L0TzqbBfeQKQIVtLQu5LkTKizjFQCMvD0RHUAXXc13GHrjDQdEEMuobmyChlvGojV9cgLd
muTm+Naky+UDsVQ1Y0AD2CfDN1AMijLquwj/KXVuqqfvZi6QquO73twjJs1yFKwVJNzHKi4KGv7X
/yessa33kSdF8l3+zx9SQ//+4x+LX/9MEsXkWT5/+MM0Lr2yO1ZfQOW/QP+V/8ywGL7z//Qf/+vr
l99y6dKvv/3l+RkNuc0knHgf5W+xYfC8NADH/znN4+wFgRf9zo/8Shozzb9asjlEdOoiahnzX6gx
/kWURF0W/y2+w/yrJPONBHQQ/QFfGdjZP0Fjxl9Fw5IJAzHUAUEGOOyfb/0fTHPO2kf73/8hvoNf
9Jv0Dp18EIWjgjVGjqloqhrZIr9NzNWGwYRngl1CeIJ9qKhOXHf7IphIYjtlc7ZEi2DZ8kkHbdJo
ePMCCc7xwPcxWC8tejfuulv28Ue/zc6gTK/NvbhrWNqNz0zOLrZCRLGmQa84/Boc8x+P3JL+7NDl
Hw891dUoRSLeLRpP3PiatCnUJpgLHtIFkyCLQKJBZgvktyGBmjqnOBWqee12OxvVlFLLuwBsWVvn
eLYy3BYiNxZ2boIg9LVkxDby6WgjatSS8tFCIjUKQv1aY0xjPDdusvBoqj27d1GGziOwJUSeOREU
/dWWekknitqVMIp1xnh9og7eRM/S0nnRe6fQVK91iZLb7F6CFpM+zFB9EVv20s1VWq9Fyx6yhtFA
rPdMCp1o22fuRwWJfxlkuCo0EvkmPdo7qiFn5imMfdGqVccBJJK41LMdJRSTT5LifSFaako7N7JA
G4UEPIatN9W8ALNhREa6acpT7KAvo/VhKzHdtGE4EFiHWCAu4y2EVn/sVowfKq35FnK9mxkisd19
SGIKrkrIwQedj3b4iHM+a/OTHdmyvLf37Bqf87O4FeMPby1t+oDzE9Tpmsx0cSSUPvSRPt2qaglh
xcRqwshypQ4PKc8UDlRL1hTTFXFMoTgjOoRx2wQCqDfzjeqDkEP0GihCglI1hk1rs0zQq7pltBMJ
1Dr5qrGNdEebyDHJoz3TUmYOsTECGEDgqSPM6NKlUzw41+ToIdqoy3v1HjnmSr8FRXhvSIMmfFBU
3hjSi91GeBTP6Bk8Vbw9qyYUHmoRk+gUdIvS14VJV3UrggIvlTZDDo0GXKfPqVnpOrsGx+RYKso3
8CGpvKuFeEyhJwDwLXGJ0J3iE8821XU4TY6krZhdvFkP6yPQCsLHsIheohuV6zZLC+Lj/fwM4gYO
WLDBPbALTVy0EdpB9ea+CR+CX9yLWwqCnpaquaqHEZ/jlcEk0goFJYJwzh3bHltrZZOQVwZjBN7s
OopWwqO68dSXNZBmj/oRIdEY2RK+xsIqUQNIIEIIce+tlw0jdmKTTu4pmIYp8qdtLi6kTUbBXN21
vqDG9TYBZIVuaYcfIh2NdlW+2pf0QsUITUFPxoOoR4DyvMNtGZ8F3mv09J6W+oHGd56dhEdzS55I
+jXaG6TEqxA4fJCfExQINRommZhImQxMpdqDk0uZT7IPyeJ5r8RPwPZvcaBAl15XOzXv9vEhvXgn
/+IzdQ1rUAxvwt4+GszfJix3wNrScsmnktH0HOvkqdOteeINIBInrsQV6XqDZh/FpFR2C6+i09Nv
0A6Hm3QhH5xrcG3vxbW6ZsdaxcJjz7IV/YxdR1AL4t4KRVqUj9xh+n1pjTJjPoGezuolmsK5sX71
KtPCPmAruK++YMvF6hQ8rc0uIckQ2l8KpaFwbhs8ItWVUchK2xk789D6AobJq/feBJBr2iyi/A08
bFDgegxU+PxwCR98DCrgGdHZClHM+FMAjK469bHAMF2WJlGqqjMlilGa+cxjXD55Tu5GPJSZ8BTY
mYwFS3sWGkdXWXio0xz3Slg98dhe2HOyeTl41+ja35V7coRMdjDE9M17z7ieCdVrsAIEO7qMtt2d
uUYDkFm8y3BPA27ZF+toDNp2noYWDJp35734aq6EsU99AWg26tJ6iDVBpBTL1ZNoWmdizTNFGldi
pE/1D/xnZ19EOkxfLA99HGlt8o58eilyecvd5FDT+MVDMHYF+ysygw1+9j6U9xJAjHGInUyXxt2G
0KKVf4owRXamwcASg3LoKmQlTTPSUMD1WYtQ7V/Vpb1FF/lhn83zAMf1dSCF70Wa0y58IZjeRq04
z++2iTolbk3Ujql7B1e1DUSR0IH2TQpx/ACzWTmluQixo4ip+ciMVJ/gpTEJxytQfeYn5A839aFG
ylF23L1z0Y7y3m6cs6L1zA3TcGLJbwpW27GRuY+WZxMc8ywfaZLwZY6etIneaZSIo+giHO1z1DMx
LSZxCNYqNsGLRaZ7g6YUf8rn7iD5WA4b85u41/twGQ1rT70vkDGS/tcZOIdg/U4lAi4mqrVNHkWr
HyR6X9m0BwHUPCwySknoNcjfZkMl4gnZgubOqgVknqXjl992LH9ijrWKl2Wkl+6hn3EBHRimjEV7
G9/8m7J1sa6NU+ad4/K7TdJZVKBT7KfRwT+5JxlXNb5vMeI8qPvInOM58G/dHkPsBY+qWmQzLcc2
MA2b4FngUw8a6iX7LO+VbZqaF2WnHqxTdM2uxRXqA5OnjMt1eB5J9+oaTmLu03LhXe23/h695+fi
GEZ70z0LRbLALcP35Oc4j45MXOUWOqoVnhnhTQ3egPohvEsmPL+LdOwOdVss89Z/iQ/zTHdwZ1/y
OwM46AnhBCbdqpDVmyUuG3yWvDcw2GRTjMSJZTKXU2eGsXZCInGe9geKh7F1FLaNUU/b4la14Bzj
Zha5J+VY0mZP7+qk6IYkxakj4PfdlusIWuHIqd+ieRnUe8Uq+I/Kjenozjs12RjM42KxevoW1uCg
XseGM089Hn/sy9JrdM72xT4lZcABmcP49iDd2pvcErFuH3MZw/VTWTVC50zJ3njL0JSOc5SBieOM
g314zF1lZ5sz4UDOMWm38hoZPNTMEcnKU/8r/pJfDsL8jkbTW/zlv+OuSuOF52dH0hXnibaMj+kx
z1J8ofnYXmeH+DTMSNqY5UgeyDASGKRVSdCz2fdr8r9wCMT+oueR2jF1IY7Bvhmptha7+lKzPPqi
2R89K7xFJR4S3zrIIAw2Kd/eFt2Mp9faEaEe4lMmXrl0z7qCKrQx/EdV84YjGbtsnLvbAI1oLaM4
COQ6QqQ6BHp1jDwUS8Wyp63yLpl7UQq8qCPqwlMhDQnBUtRSdmgEw7utsKossunVLttSwcXQjtRu
zGSRR2+0YJZ8832cUug5adfnLy00SAVpNAY2SrxI0IlM+9Dbl7SsRmlFvjw8gGUv5jJOAgtgtcmA
OO9BWvlKOjbjuphFrfGVhDagFJOMG3rxSiXlk0AVr5HnMeK3sgY1BZZAqAETkxWKGjpiAk3JjTiK
UZHm2ciEPD5d2CSNKxULdG9wrXVnhSKiWbi+2s7AZcyb2BA3shAjmo1g6NoFxbuOOgKNVDchFGrn
qrq01iNVnIVyMcmx+0ahpIyAb5rTRgU14Q8Tkn5oRGRU/h2s41Ea4e3zmM8C+F1FGRIxoS/vbG3P
COycedMZKJFUAaormwWjMbF6GfiZRWNlicGpsqV8Cp3YFg+1gopUVW4ibpwJQ+1904o7FY2747QH
32/XVlEwum1wyAUri4+GzSZGZcnzv0ODHkhB13RKp8bYaJqzVqVu7jN4mUA1HwhIGKRlonNHocyw
W/YUOB0Y3p0qRjHrlXOx/9KVMB5VsMNyrTugAWrnkS0tHKOAEJX2J9Vjx+Ep8bj1wZYWQnRui5a0
oMZNiSg6a85nI/jS0qzKFczzIQkHlepvytDfSbCSf6dEMnWJGk+TZAWP2gCZ/niCRXeKv/1F+h++
CmoB9h/cFaC+aBqAiNH2A4czEh/yw3z0t9BuNhD+A+lN3jQiZijHv3cXCD6r8r0q74OuOT7GbJf/
+MiIp/z3wtPUDVGVRL4g+td/PDSSB/CXJz6OCY+xUih/MRsGvSCZzih5V9g6lq8g2czpY2IHPlou
qKPyxRp5627pwUMt7eNy2ln7Bpt0oYgT5eGhxo0v0anYtX4N4xEQAc6wC6tw6DUTWnYpivKlePRu
bDu9Zp/dsmd3E0b1zDpnNySMazFYWB/Wo1xOjHP/UB7Dv5cXllj1KJyh69SQQGE8boCfIS05ycol
OEWn9BCs07Y7MDRW16GoD5JwDe5ClKLhoVu8hFZEo8iZqcgvjnbJ1nvtbhQc3phc6KN6I4EkQi17
g3pUccfONVtmUHvhvdji0vKrRSRVoLWkA4DcuVK9cKdOayZP3PMFEjlEHFVOsevf4lscI6aUH9Gl
v8nWMmqCtZUjpksO/poRwlAFKJmFwCnFRw3McIJFLB6JOj5DD4RdcCGQ4Z4/pVtzMSKSg9Oc0s5w
OaHAvbltKyE550NF4myMrX22jq1XLEUln8LIvUm3kpJQXQ2dgPIaUd5ARGNSSr3D7pTiR6EI6tl2
Q0OgMIqP/jG9qhRLf3xpaQMZnW6jk8TLz7/95ZeWBnRyhiKGIhm0SX4ip8OAYVAmO8qCmfpK1iVv
Jo2Ue/+qX0jm3zPvu5T0WSregl6Zt8s8vbSPUqV2igP95Q1FlPpIOH/ZQTF9TFMfHbdK+uQvjFN6
Ujcx6xKPOZCcBoVN/C6+mlfxyttVL5Df+4HAfulPJcqhMs/njL3u3QZvqNAt/uRtDjfIT2+T9pCk
a4ZsmtxDP7U/5DIRchHC+AKtNblZMopwYxZisCV03aRpqU4b5HrF0bgH7LXre1FZUzV+ldZ7eca8
996+9DeBseXRFXe1RKZKCzzTxuyZjGpTP0D9m9bVsjtq5/bhZjAuu5YWqlMudZkeADCwub33d7Xx
wOgF0HUqHMHPnvKdWjV7eZOvoqEgE8n8VMLw+cfvXf4xc/aXjxi0oWbppmRapmr9tK5VjVUkUuyo
CwCgc9lX2eNQkvt1/mboc0a4FxkmCC7yhiTlzkTuSINonRIfOKOPMk6P5TVnQ+RfYTUdkj/5YH6v
L8WBiRofiiRr/P+PKxuLkVITwqMuwrr44j8mlRK/ea04K6j08vfyy9vXqst8hq3GtZe1P7n+zd9Z
9K3hpaExaPQOf15Zec9VySRcXeg+JqfAsRYB4yF9+ir35VmhOWO/yfGp1eGexxNxmxyjY3Z1zyq7
H+1VhckWkTU1XnDtGACQWbPNzygOF9k1uWIwaifRotzn54oisL3Dm2UoJm+0V/YFcLaXn0W9VaDn
9ysvnMv6rqEVNPw2uHq0pDMeceZbqIifJlVptyioUBUq1fDqUrUWQ/lKLKk5lLMWdW04FLgNlW49
lLzuO5klQxFsHPSduouojG0qZHEolf/4+vqdU6iK4Am4sUTiHujR/vgR2m7bZIZnK4v8oZlPKcHQ
AYoIH/RQGNtUyICBoeZQM/cHdZvjEqCRkGAGRtfB7Dut1DGtfHJGvZStZq5QpmxgAffZx0YX7Cky
RLXLx9JOgZZADrl+HtaY/Fl34MvQ1OfhKDQRGU+NZG1EwrOuAZsmKtPjVhLGzjHY0tc+KYSI5VK3
lLE1jaXOO0lBcMaQPa2v+Zfw5gA3otLuqLjDMbrZlho82Ht7fyjKDQB21OhQpVIqdrSgABlYrN13
nXq+o66Pj/K9u/O5XJUDAzEuhMsfn+NfluEf1y8VdY5mmfTXOc0/3yaCxEAf7rmy6CJrXsWwDS6V
LKxoKSEzcJH+4Fanb6zuU3sutxHzJPc7Ja5xqPJvJCV2E/ParWo2sPk7HHSsWjBc0C+Br0rP3Xdk
IAPt8M6mSyJp3Qn+k6dDxC+4UUwIogxFQd20pjcJTWkaaN1XIUhs0NvsW+veceuHy7xH3ZWp5crt
mS452P8Rg6H8HnUMR3VADWPdU45pl5/19iEv7UUYfmdRsIYztUy8DSEWrKSVTGdY2wY4DbPYfze0
kW7iLI5wzjptvc51f5lZ5fhPzu2w9v94bjXWRRFTh6jxjJCG9fM3+z5bccW4IW9iEepVOMnxRtui
d6aRfU5usuntk0Q7Jk/rId7qSxBmq4AP2O4AUNT6xFTsR1pnE0e3FpldryjK0okVi28+rQ1raHHQ
6oiGngdHALvxjid3ntISCV750B9JP+Bgjj3ZmAa3iPYintCHfEsL+ZWFS2WTORYZ3eXRpZk1eHIC
/yJi1B3JqvSWKMXJ1Rr8oQFYDt2HHsRgjB43uxsFLB/Jn9fsgkpH4/mWIwk/KTqi0QF3VgOLjZGk
Ef+Lq1DBqIZq/4/PqmT9+55VIyYCzbalyBIH9NPKbiZEuMaMhhf9Xj5GN7GKvEkA/MD14ue29GQV
PCKuXJp9F/HUHetHFaxkf6Eek1vbJPt6IiOB42HNJtXQprbQjPD5zADXSHDVxpJeWuN+Xz/6h5ns
BNQKDDQOw2419YqLZrA2Y7RQP1Wz/s6beGlK9aJZaXCrFWnE5xpRKbbw50YOAsKMnI18qp2D1jyo
7w7ZW0NjB3X1tB1aPebQ9PFH1X7Yqg0La3FXTx7dIZEuUXsA5iN/hhsSZm/Sh1RZM9+KtsU00iQk
+Tf/Ut1aH35BbZXv2UgcW5X3TdOaoM0iefRVzni5m3NJGd8y3C+QtUtaa9XJSD/dU3DIvP69jkzi
HkbStxu1Byv5iL8TOfxMNlQEaO+DbaqmpEoyKAjLodFDjmMeDQlh+UhdxgtX7RBemM9osMfxhuka
nx0EwHYArNHobSh/+hyzCRnWCgRFHFRASm1aMelAIvSHLosy436HFo3K06jfi/5gn4s4R7lvO4sg
GxgJ6yoD8doOU6AoP4TgCMDLAnDxDwTuUsxWCg0AQjHGET2j4TR29+ZOMPDCcM8BWif+Lnzv7tab
ey0W6SqaBZPyKvI9xZ1UTnpTgBse2Niu4dU8KQd5l9DD+uMrVvn3rTDDPUW3VDzHkslm6cd1IIga
na5txpy7ye8oqs92caox4AawODCu91DgUUz2RPiN01c9+qp6GEcDx9KIogs+BBVk+NBdkoc+U0HD
KZwL1RuGKEYEa2Ej2CTgTfOhQ/VnpesvS9SPSxjASFmXTYXppK6YP9WHUmqh7+t1cQFBYZNfspO2
KegbFfSPMkYrqbZsqnzqdPBZmk9XEv5kCyAPp+bfXl9VVMIhwSrI8k+v7zaekEPYFBF/0qZhv5x8
6W+oewb2hPJKvoIv8jCnNisNzx1lHdEQC8/OEZRSQZssOob7lLZZQftMVWgqSNLTbq03I7HqP1mW
fv9IDcOUFbKpJEv86UilRrDBfbbSAnrCLXgqQfSq6FC2B+0sShc3vfQfzbdCQMlW1dedhrmgj0ex
8qYXU9E+SUDCYB8SjEr30qCLmd1ZvXZ/fCHK2u+dTVNl5876yaj5p2KFAGc+IsI/FpDbp8beveh0
VeVv/7NRhFWMwXmhiZE6EqeCyFar4YzOHM4UoDMcKiMP63x0yJnLnf0Et50L/8+z7n98jL97sxim
YRjqcBp5DP94s5A33hIQ60n4q+yZ9XDfihMSsJGK+am9suXdDzvZ9s4jiIZqQmM1ZMQaGAiDovYZ
a+4yTPU9UrViTCAsQKJtAr1CBtxUVRsreBmptw5y9/uXox5UEf+a4P860f9I2Et4jlv+9Me/X5KI
//0onfhFA/C/f+Lv/1Fvwev867vmX8nuGX0VP/+qHzQa/5+IMqhruMj+syjjwuof/tfu+Vn9IMz4
9cf+IcwQ/6poisKdYw3bpUFK8Y8MOEP/qyyx9dcxH5k87QfJRpzkpUvXTPmraomWKIqKpVN6a1wm
/5BmoOYwNJmfAixoaCwb+v+NNEMa7tt/rUCGarDLMC2+aLwc1dywG/nNJi7PFLPSKdMIakoPSWPs
KtJoEZYehnG6qglTVUaLH5U7AzhR6gpDID0z1ow+sKYTz9WSkZHOf3MOD7+++n/FFTYuLy7pEbLN
GW6D3x6WSWXEDogAPnNYcPQh+/s3hwUJTfRJ3A6nhdwhjdIGPJJPryhvpQ/dNBESFsaR8vyY6f60
JlR31Jm0tWAg4ZATwKGZsf2Zab6J9R9ygB2ssl7qDpkTxnPVAlbjBtVK7fxoaUafki8CyFZLY1Ok
mHaJIA2XsRcfZL+grS04l7q239Dd80oaDlGhQaihK3I3hVzyUhQcs1hR1WkxZMkhL8gLa4v5gs5/
DbybgWwUFPaOdJBRKyn6gRIr3ui+xDyztxZq2ERTNRK6STlBk2bB66c5ZIeNty3i8i0ntm9OwkM9
JrP4JKbsRcoGuiohxWgwsroggq5rkXAXTFhlBuCW4PUnAwvB1s+EvVWsBh9ohJvRqi1vHIDaG5Vu
+0qJ35mEuhTOLLbCIHKLkRpVJUxdu9sF+S0Q3QT5oWNcCqsHmB03g7CCN6/nUPQa+PSejdpREfMD
obhD1jv2ZvjPAMZX9MITc8AguCQtxCszEd/TzloTCF3BfMWhl2vkSJQ9UhAjLDD95dPIpbXlV/i9
yAgkayReFIZ8q0OaZybg8EmjXpyC0kHEKNmRJrbKyKG11Y2pmhF5D4YATeVJoo40x564ClF7+AoN
s0Y0Rp4SvItypB9S1CaC/iV5VIKqqb7b+jAgFWIEg65pr/TgZFWfaiFvCs98tTIurrxir1xW1bYM
4MZUFRjEhN1BEMJP8RMwIJUWHCQpgKZieSPYby3qoFWf4I0XMXKOLChJEr+mFTjzCSHvbeoIW08l
QCYs888+N7qraTTWlLyk2AuuCemGBR/xe2LY7YSoVgaxIcoYo2/9s5Mlb2qXJk+lJf/ZYMxQWceQ
D3QWNmI4N4z6Jhq+sWMaPWC7vQASMJCMAj7kHLPGsAuNg5HiWtncH9hcviPiMGAn7CaSsE9j65oa
uj8vJRxacUbVAIM9m3kxMwlVaQ8Ae62VlmpgEZp6XRHDsAYcA705lou5CtpuXhbhS6gOvAFnjTwb
+DLqxaqo1GlboxrKKBrmLYiRULazrek79uSXCwrIoTfFbqZ44SqP1fxIpps/UwsyiJtGEtZwhk+Z
HSyyzFIZ7cqoUCnQ26D49Z9YWIt5VrOJl1iIlq4evfluNo0lZVWh16eP4oK7A4bn9e1OcJgo96p7
o7KxR2JrgWvRSchtGyNf00Jo0HI13qwFKrHzmsKe+6LzRVSBvzUqdDKtkq3wbxRjpWIGTnhNQcEh
NCtDJ9LO/Lbc2p72GeSvLDZoMFRbKzexEaP94GwbHKGQP6LAK2dGr1xjl9VB97p8KYYksrqe3s46
rkS0u9PWzvxzpkDLkGomnb5bHfs6K45qHoCqV/y7Kbnx1SXxHI2Uhn8pclYKA75F61GalsIQFejr
S5AY3btBWlhtFUvXqYsp+lFlHsakVHepRW2gJzOlg6QpFDYq4JUe9RZKCCAHlgDlIWvDb9MNmBXb
DwtG3toA24RTYx3/L/bObDly5Nqyv9I/AJkDcMfwGoGYRzI5JV9gzAnz5Jjx9XdFdZtaJbvdsn7v
B6VVSaWqSpIBuJ+z91r+TzIY3rqbYSkQEUd0TMKe49JwT7LlPX/0/WBHljtAW+jAbb1VTSbB6y7v
i6S8nkfylmg+RW1CRzuSXglHovUCwUV71pQRJtc8J53UB7t3yD5ENh3LZSN1TL0Z8+2uS4oIylh0
pQpvgppxkrXVG5zU7fo4jRbsKfGt7kZ9iEbqcgqJlDffKqHQLlf1QswfGAmF8PMsLkNVEawo+IjG
g4nJwOWXlOiuFT90CkX92kRPtjZhPFv3UbH48ERd3TPgqyJ/Nk3+anDkwLGV+J5xfoZ+X3ETU5W6
xD3xhIilil6QhU2PGgdLYtvpsy0hGHANTabXugv1ukaysW3e0rEftk4yvakOGPHYkif566XXhtCF
uR0FI6OsgwvPf4UWfFrDpGo3TFhNsDdVAGsYHpGiiNmZT4Z8SxfzMEWALRuaG2vkTz/sNt46SuAA
afy1ZzY0okSD9rL9qnwyXO2QjLtoBEo1+zcb8+R26njixwuZs9hzP6TlvMFHpbI5bbpFDRtbEDvG
R3Nv2/q3Q9Pyu11DwDCzbRjRQPQ9BNZxT4kCxLhcoZfZORHzMoWleF1bAC+LzmON4Dhsodnslj45
nLBnOcAPL+kAZGHHnnbIqnalv0nAZ50xy3N9TyXNN4BtLucwFncDHMrWc8+Oiil3iscfdrwwO2HP
p6b0xksNmo1WaWcENs40xPIK2lTfRONWRy1s2SIZzkNY7YUCMO2qFxmHP8cstg8qjxkCd83nPLTT
bnKk3mk+A6Mv6rPiS3FG9G7UJzow+kQ1BSDQX788/tQJq+a0JcgOtLXrF9roBY/WTVVrev/aLk/0
hqpTWYXVOhV8NiQiNr7MeeodvdxNHruGn5whWvDRSb5uRybWXcOriOYIjT3Ehtc67PtT4ni/OigG
QLnnbptU35v0rbDyMwcvRXRr/PKR2Z1iHFxrAW7gNPOjAGX0VfSg/RMPtVJDVGjKqvAY4WXfGG1M
MLSU02GYFHH4xJrOafQFTMw5LNXARdSL6t1foslikOgYlv48mP7vMOtfB3eKTqFyIqpl/FHk8Ef/
+08hoy0razAgeT6+PnNGHXixE5tJAKsKfkbP0+MXfn9LEA2fdYOkZebn5RpyY9mogXlI7jTyJGJY
5CbudJoAWCN7BXnedweic7TU45rZjQ10cppI4IkO8G5XuQCQWHLdJ2QPWVXubeCVz7JP3wwMdEfD
zIjUmlvIhvI4ofFeZXFr3h1ngOod4TnEP8HpguRs0rYH6AvxhW0wcSPVyYD7ZWRY4aUGlnQJi/Gy
qD47OY8mcDIDryjN+OBpcfU5t16y3jUvnd2DL+mYMUUDA0c9q+7eqgRVRMOLumg3Xs5P99xXLxbB
2aJom8tYIGfrBK0nVcbYK6ZXoi71fmxN6lGopZApDF4EHwmXhUGRbRlB2OtxO0TYMObiaSRJeSuU
HEAGAi0R+qPN3Q62GrCLNuEvdnT0q2hxo9JpGVc1z5FAUT2ke7aswbWwFOdTp1pOnI6KqpWD9ghJ
b9GS0R6/pUM3n6Tvo/BK8mqTTD65FPPkDU3IsRtkzEx4i+fTpunkE9yX4sKXn+Q3d9fNov1Pz1jS
gxkTFO1ohALCXEFhYYzph5REsFlNC2zsqUi6wI+dJuBdi5JjGnAbLGEALW3VD8Z0bamRr1TMYTv1
o2mT+2V47G1jZ7jM3xY3i3DhvfL4Pgw+XDLHJf0oWlDHlqvpUrm/okc2oijBoi3NQT7gDmmp8k9+
9Dhe1rDcWubKgAk3ghpUNYzZtynT++qRPLGHxbuqzPy1xHzNYl7DzwNxUEDtbyoTT4PXWLfc8A68
RHj3zuqtq0cReJ2RB2EaE/sRQ8CAUuxEnR102/CqHsl3sdNYjfzX3BASsapNUE0laoTrYq6gCeJw
Ms5wwLGQYdrx6V2TLqdDuM40klGrCMrsM7M4J47yqKdHfpomjtOdNHUtNLJ7rT+qEhRLMnHt9x3/
OI6MmSWsmj0//odCRvMuj8sH6tRzUTMhW3zQWkek2rqaQGdVHmoXc573ZZkcHK/lrrEMybHvecXF
/MhMnNJeByqfu9HjvIswjRJ3JY1PG5AEaQqLT9Nba8VgEgowOxyKN7hoip99Av62sI42/6bf2G4o
BIVmtM2Ltv40yQk3MFVOTk0zaRk8WqZW+IWCEe9OxKK474HEybjEPG7up6YJ4WR5Jp7kqPsl6mtL
3YUyK235YiocMuKLf4cFgxrCwKETO55EbAMCczFJODUWkUc1URrC3pFeRKvDnY+XcDW6CkpiAnSm
89jwJwhpZ9/Ffz4SpAIr8VR44OrC6GhxeVt1xOEDaGSIeR++LniXTyq1rmVvQc54/JnL5fPJop3X
MGG7J80fulLDlYd8FC9dkHotOAZQNWt6TwanGCs5x+B1/Cm1j2r0SLiR3j94kXsIOaxea1+2F028
dOj9oEdfGcAYzq55PyAv5kSa9fzVqkQNk3Padb1OMGDiOV8ayQfX4Buf1C4YkvLPuCTxKkrHmMcl
QGYD8kdJp0nwmVqWMFrzFWyfdKc5MShpriL/g5gyaQbXf2VqFm1Mx6h5nFFANtH1cAw3vc3kweMg
dOaeRROGAd9XdOdEdG6zYf8yTJp9aY5+i48kP+sK34gU7IHMm233xUbXnAqzyd20wrCOC1Rf3LIw
QBBoH12D4At7MmOV9T2jPjL0RxYQ4TE7mjJ9XKy98FY61EJVPLvkg5P2tbaPViZ2yWA9zfEMnJcK
gEU6LZA9r0Ara/RJWGiuwUaPLxbddlt+dZXGhue6m2pJNH5o+oSDNiHi8sjpayA8thrfh6VPgwet
6c7DZaS6aX3jLe184E7yCjF+7zkl7svEnvkpbSyqE2xKCyEsWsqMemvw12NVM4Pp+GkPS/+YxCbn
1ObQJjmrGEzcG5lAB68YJZAMBqzB9whCMXi1enJONdA+zsuXcrQCl/ESwTBuHngeixMZwAebC/78
3Wwz+17gQzzgJOE0SsPZrpkicp7dLsz6n5iThuuepXlVABdPzYQ3gqyPAItQhhA/3cxl7HzM4SUK
fe/7ZDncqZGAbuuHFMdMTHnQZjOt/cxaAtpp3d40vOOY5s2dMQq00HEyNy1G7bT33MB1SYw2BjHz
MVmOBNJXzITcw2C37c5ES7yabe5b6cQ1IYm4bgKIhu3QJz5EfR445KZ1vm9nrsJ+OT2hFdD7JYf2
pAu0H/B0jmp2iQkq4Ry78QvpEDITH4ai31RIuNyC0Hmmj7VWvxsimBSOmCgN+qxo9a4mobCRqMHk
pd3Iu+3n0Z7vCmzOydnBCTXXEOPfEny7u87tf/CmXO7C4PBfQaOsdf6jyI32YOWkMtrJ+wp9IDkP
Tlw/ZGrLjHe+iaqEtOOa0Jvr713s0mnIimQPyo8EY8MOeaI/GCym92rJqDoAaaxvirbyLaSxHqQw
MEk9lHvC/R0wyUQEVJaYCDW1c52n0F+NvCae8xSfYm1F6k5RhK4CWNVyGOyzVzJt4qGS8eIQxi6u
WlqG83CI1Dx8kqsJkh7lWsjoYzVmo72ao7ZZe6A5hmzhbSXIijtVG+Nr4VaTEVVsYTBewcs8w7cv
XxjZ1adBjtwiHgSHMn+rSNc/rk7F6RrHZfPiVFD65nrcFFPtgnXBiquBTXuSA8Fk+ta9MPk9sND4
nngJEiox7kqYA7ysjDqN7qkxnuHYWPuMHUsQu4LyxsANk86h/aUKCi5RDA+IY40vq/EV1sSPBgAG
WIpqO2YqW+PqDIOB2cJ2iug/+pVCWBE787hStXMwp0UemI/8cGfQGiCAn8bQcFelsVF90eylz+E5
1bN3RRfEiMfr35eGqNBUfOiKfb6dDD/pi2Op4850bwZvDhpPokQ2dLTmbRh9L/vsZxOK/qXu2g8J
ct3hcPRhR8AAJK44ou/Jj7oBBZoPdnQNS+Ft82warhO5Grpi/sYdGk2/iJ/kpP7qtTU9tRlwsclv
1gmXrb2f+U86rT2+qvz09pTZC9i13tQgO61RF9v+qK8Dz5anRBiBtYg6gKkXHay2yrcTydJb+uB1
5e4nUEo64km3nMKI9QWL6KBymnwLjgBAqcabYXUsQxvsT7s539uNDp99cWW2PV96cgxu3elj2ahv
niS/Vxi+v0qycuXa3fiyWO7b3NaKQm2fXhx/omOEW9Bd3HKL0GhaGXP/e5rm+b4Uw8VP/APhO/u6
TPU6N8LynLSzBLCw/BRZNz/3aiOSVVxWxhuzMmisDiNOT7e/TZnrdRm3w0EVUxJQWXbJahVkN7P0
Z+G0A8egAWS7S1zVIyNvJClrKyvmhyGffeACtnvtokuqnfa5ieNT0XMjsryq2ScuoGCzYJOTJOyK
Ccq2T3jJCcaR0WuSRB4Thzv3O9yA/ZwrmMpuhVKK1snKNA89PjvPrq9hA6S/5CXHR7rpj4S0KVjX
e9E4421+/FIufb/NGPdw/dj4DA2DEHXzIXe617yTv3QvYDPzf5e5R6A7EsY+7VPe4/KP4fO+Bz5Q
H2pMVGDxfmk+nMGg2uNjaW1h3vSGVVizcEeinAe5TaO9dlaNzYNQuy+VT04R65szVMQ83gxCeicY
qhtwMTNYkPAH2zdruxS05DeOpwHgzOVBpDwEnRiUQZ4S0BTMHiuDroDk0gppZ11lJm/KkEQtg0cb
RgrCnDcnJZezWJKjIKH5dk4TpqAcugFwyXrI1zSb2IKW7cac+89JWijXy/qrnW6KHA+gJHdA00C9
slNs+f0WXBbRG7/dT/WDDZfdfcXkNqrsjvliME7euzH6jx4VLoqq6ECJElxuVa03o3Woq57zn7EO
HfG1FOJkufJrruQuafyKs4R/Eba4ki1G2qVzfj9cAw5pFqq1O9XNplPGORy8Pxxb5hUIFRZBepO2
w66yWeBaD34ShNaseVPOu2JuCGCNWX4i7T4w04TGoja/QEvgYHft0xgCjIPyZpy9ptrqBoYvUmJm
aS58wUlkxIoi5j5gHS9dQ3kp4vsNAEWumdFlG8uI+PuRQGhKvsOQSbhQZl9sHsmKzxNMX9Oq9h0/
u8/CbLYpXRpZf2p+dtZLsUwBNoCN7ZbqlEfjrtFVeTUNZpYeX6VYVW8j4Cw1mfdC5QNdgXXkMREL
C9fYb9rWO7MiWQ/JzYGBtEpaJHoufoFUBr6fNXAYgzS39rbouaUwkt30LveBCEfWCpsaa584olni
XuNw3thhjzISEnhVU1Q0TFBCubpZeHSsJd5jyUCUS1lgNdg4x71sgrfDm40MLzpcLyTGQQ6dy329
RvwebXjyX8AEh9uq6oPQg6xRtIAM4Km6R948bwxY6JJNqOxmB3IYDoreY+JdtjEFAa8FkEE/jH6r
se6WT8ebvI3n70b7B1sKFFM7bS6/dNlvw3H+06TeXlmpzW6jyE9//QKeSmAMrNZMPQxAhEyVbZ+9
giKEoLQ68DsMhjKJj/4IpgjCHINrU16bqvvIiugXRmSP47K5thOjo7QwHMFM6TMzz2/ofgjlmh/O
PG05T4CKK2r3ZibiB4jQBV0MRQgw50+PP0gRA3/XFg3AfNzW7uIFnuv/TnRhbR07wm/UNowrfCIa
NJsJaCKPoKndQcXB+mVMFFGGeHCxoWGU5F4SmObwMLxEzatdKLKID6ayGuqDvejPXHJRyMyxXcNc
ECuzKJ1LBEqD70a59QfXOvpdCruHSPMUJPjKaHZ0M/wUnv8MmRkFIFw4Fvl8GZsoOtUtW32meNHp
rz/tajpK2HhR25wcb/Q5mdf13nfKYkOq8tKBIV+DOvFxmwfQE+RxBm+clyAkJ91kmwpE5Iu4+3JJ
0InUyaXm+8dzNMn+WH5ckQFGjzvZ+tL4U7SJTHM6jEn5JEbRfktQKa/rt3IxxS+ESqmENlQt/Xhc
WPAGETj7vRk/Gjajt5yrcNkjFaMt8Xvs7foypd0+Lnx/zftVBSMplUCn5byeYtelRT7tEzHKCxCV
lWH42RUC65i0GrUt99FwejyrEtIOM9+Zq4eMFiNcaGzKzF3HcMpeBD5rKIEACTukWS6we5B5PDgR
sz90HBHlrdTZCw9EN3fq6lj3Mbb0ojHOheIxlGfO2YObcrOTBfQGze9X5peYVDblzB9bDh8QPka3
gfFgzKBmVfNxMlKrO9iZjdbMLvnOM70yZlMEsDK4y8YsJKDY7rmOVi+dhLE5DRmkFrmkL50znp3S
sb6PVvcxeFj/4rRNdk5OzGuQKehJnQlcplAthInxLcI4uvU5mAa6EKs8r+yzXqatm/Cg4S99Fv20
3Nt4+OUmi3H5qDoIIcCCrxak9HWv+TvwrpcvnsWRLo6blQOyaI1S8yUrig9linGzFHlFkGk2t4nb
U+KsOYm7ZXGyJmp0mIxg7UnvFuV6WTnUX/japWWzEzzYV48IqQnc5bEZ5FVpw/fjBvPkj9g8kX1A
hqs6/EuLOd6zuP+WpKriai0E8xpx7gywUlIp+ym13HlLYQxnWZjsQ1FQQTIVh5BafgxJRp8tGb7l
rZu+NmbD+LRk6eY/9uEp0ao0bH/EUF2Z9wwXy2ScDCkTCaw/zQBxvSmoxUIdc7bBbNMqW8eUwFdL
LRtsvYV1S2X6BYRX3vq2i6+aDghUZgwxoXezOsu9UGQSNQi3qDLufZb1h9HHVyM7lmsRjKw1Wlfv
QF5gLaPx2Vv0vDXj3GCGjkuekfI2xzR7cEm/MuUbh6cs9yARUz5T0+S/JnSNcRTmbJKQVbXKHi5Q
ci6UTxjYlLx5/MfHhMHFtO67dKAYFstT7aVsnVrxAiWUM0yxMdA1nMLWbn160drY5mnPexbi0q1r
P3kE0UGrLYrVgyMPRoF9pcjd3ayz8igwh1yavKs2JZIavEW+eSoMPNLG41+YiSs4fJv7cpxTthTN
MK47btstPd5FRJLvZ5vBNvXuucjNVT133mWKkQHUuq33bOSMoyc0jb24fbc60/rNwJOzIzI6vxZU
LIoCNNbcy0DbFlWlzP/VVqRZUZtGgVuHzS2q6eJii0JSN49Xp1m8M7Gl9SSz4R0FCgLemdFuJGom
nYqsdQ7XUwILO4ZN/n1AdwG9Qe+ge4ELmtgjUSfAZlPZ0TvLFM4+NmY4K0nOnhGucNK3z63PIGQD
Kz2FQw/ZfjHy7DRxKmySYT5rS84QUbXe68jFjBirYzE06sjtZ1ctbnisQdwG7WKF62X+YqnOONCu
5h2TGy45YkZXNycr9nqcOsf0m9R4QwrFj9hMaZIjrU2KUG9buZgbMyGFWSHW+c72fYI0Mwy3sEVl
wiT+FS8dlkov3plD8p2Df71DAgKpVKTlpiuHixuJ7HmWl5Sp8GLeYJm+hWaDSfIxHYgXgrSZABrV
sYqyq1AFdabHUx9OnCLj8DSx9q59CyPLMJU3VbHMAAC7xskmX+u02hW+MJDbjHyZ2ulk+6wHChYJ
+TDqk8qj6KMvyBTXtf2aRqV9xfxHFKBxow8inWfVOwy2Cqw2ukt5HkvXPFUy3UbdkrJZqw/+sEyb
peZ834wwZRe3UWj8/G0/pTykZjL9xYzVeUz57su8R4S8kAUw2/xOEUC/5/m7LpcjDofh2eKUl3H8
O2Yh6nRV8jbQIeMshYtnn+Z5sQkTv9rHC25Iip35vbYZavpGj7mkLa4pahRKJxZZjzC62l39xjCs
fpICWOLMffBYAFTShs3ZnPnRcwUvbG1FndzJKFJb0/afR35X+0JAJCgyUJePhSjhcNATxsiRiPnU
Syi7iJWce+OlDb1vKNp310huC2Kpkfp7NP/srbp/gRnqe03y2ixdDlU4YXI2QrwjFikiun1Vmm+G
ZjFOMUrLmvUN4i9Bs6/eu5Ec7kOZbS1FQ1V7kd4mHNuUBdq8tV146QsTulJybtWPK3SFMMjEPCfy
KBi14PVZe2ITUciM9Qkn59FbpgaygWQdGcMBkUW+m9rCPPos41ZtESG6cBecSua7hR50H4ZGFQw9
OaESAMbKhca/4jDHylRVFZu1b0MN+CONX6okKjaZwyslJFWyl0yeVk4qjAu/f7iDWUiA2R7Di/Ue
DXF8BhFyrcj3rfqpU9vWrri4ioi6aJtBbC7s57lO0WPbFAIqfnCgBjvfsSQakF7A0BUuLazWyaBA
1fRj7c4D2D24zyDAzTYFRKu86Ebjll581T2wntsyE/owklGChJ9T3Tatw2Q2K3IF8uow98c7yj0O
+utnj9TkQFUbsG3loMcwXIirbHMvzsZWnRcsXTvjOqqSq9bLvPkPobJHZOxvkTJlUbJhtWMTxDOl
JG33r5EyeA9dnyey21hh/mlzwMhtg9xBVZ79yb6S9/rWmPXHSOa9BKU+x/JpmY2vOscCI3iknwdu
EcIfns2eDQuHotVYxz+8Re4lEOtH4gNhBPflsvjD1Y5kh25W//ffwd/Dwq5kUuI7QnjS5+hBdejf
+hZZ2Fog4I1uwyfzbrAlDEOnOyaZ5vo3v+HdfJpUm/2HLJ5p+v/N1823Hjk8wT9X+f8WxZvbZbDG
hXZp2YZvsiQzY06Dt7YqewDC57Q7NfbfjbilfBQzAMwsRg+VZ0WvBjG1gtGDM1x0Yt1RbpQfeDpe
GLevqJ0728kgCDAYl2KMIDpky53EvIdRbOw2w2m0Bof1P8mdnlsJebqI/AfZGy75JrsSRIpASNNH
kiEdjHnLujBvYUeMiWsHg0fCD6CUsWbC+hNwfrRqEu8SNqSaUrnHy3Uk60AajHd7XG1se7i3hAsr
84tEzHESZbyK7fJboYCilLTvbXg3XDbyYicMe9UXxd433RcrTf60Y/RLTuqa6qyCT/TlpNU90eqe
hcOTUtWrNVi/peHc6tZ5aaPlTRUGBfXikDb8MxrfeFnm8IRced9BnoDsmiJVtXf46/fxFN7rqWQu
mr5GT2M5ErTT3+KivDs5Ka8x+5zZJ/mps2Wt+eT2hn0YMCPVWS53i2iaoJ5QrnqZY+39xO63sSyB
uk0wGJM+mT8SzGUxG5819NRyZxOn2hClecwUPFSzqWFsSFN7pzLbGAahpL9+kv9/nvg/Qd6kI/lU
/5/zxK9d96X/x11//frdxn+LFP/P/+f/ihTLf3iP6iXTdcfxfbhq/4wUw2171IYUghLbs3jW/jNS
bIt/SFNRdZC2bVmP5PA/I8WW/Q9P8kDxbd9nhiAc6/8lUmz/e3aX2YgypUuhW1iuZf71v/9Ldvex
xnd0rwYOhs68KiRSxZAWUPv2uJqV0w5W9W0Yf/cy+8PN42nI/ZfHf8LZPNYjFfTMPTweqXFt3JNJ
XRgLeywZfHr1/RzdZikp05j5Kye5q5ntk6y5lM3C4RaFjKKB9mVEDO24dbTbf/lW/DexZCXF31uv
LrIQyfwIWZ/Ll9bhgfz3d0jPi5FczDDs+KfitLDa41gnI+uiEi0s5qLCnm4j06dt26snskYUWcr0
pARaWNOzfpkuiRWffOIx7urPfsZ8C46aAFHzQYStPgsnKCMh7xpm7akvZ4goUxCWUB2yOjoQF52P
3eMXPq1kjj2qYANEiVPv1utM8kZyGyd+mmG0ndwZRGmrBUhpyTUgKcb2rsf4dxW2V2Eq8wLg2tiE
yi52GY7NhMpsKOfqHNdMwCy/PhKknL7Fczbf2MIwL83DzZRS1pvmrDuK8UFOq8tuywYbOkUXXsNF
Uth3FZqSLt/nIj6M2vfOg+NePIJK3yuxhzK8y5ahgoRv0Q2L7e/MwBDvKMEl2u2JM9cgkjydPMWz
qrYRh/3LAhCd56pt7aYH+PzRQVkD1MJgUM1vUWzegW1Dzavj4TZWOugbmZ/qSjv7BRvwIDqXpzk8
Akfmz3Vi0/9wExKyvriAwxQcXoOOURdexwi4hywcYlipONaUzevClN/U9Hv09dUxAEMUmobNXDgW
FqjMYLr40FfCeoe8liRH2KCBaXsvwPWTPdM4Qn94J7ZVm1nrPhafzWBmr53jMUfMm1dSN/4K00cR
SCp7R+lN0X523gU4H4M8oxcN1i7trXI7DCXTsnID2BZGV3kgBYkeAALeahbLj4pP4GoU89YOFy69
9cntqYw1AKFWBXMe0SRXm+KvpQqOy+KFsciKzYMws3FtT4ShBSkgP52wm3JmVY+7YdrJV9Zr1hbA
xI8sIfQkUeNUlbccZ+285WZLTl0kz4yEOA82nj6HGqk8y2b6AwO0Hh2BC07H8qUZFVuGVp8iK/ys
a1ejPGWvPnmROjmTSq/FOH7mXYgvd2luBA13mhfOOtVszZz4YLFGhnTEQqjFb4uCFMhzhZcQ4xBj
3zM3DszSdfEkxwfZC1lQ5uNyS7PXPm3uSTrcMnhfHu15NsTO1hrZR3ObXU2u2GcoDDL2USPffxiI
D/M7y/eeHaVvc9zwxscMqEmZc/40Hgt8EXtv3IrKVaOqaNtB8VkpH8rXxm+AhVccPABhf3cSM4NK
hXnX4RHWDdijswTQXYpyfLALcNylfVkwV5fODPHM4KSEYJDp2HSuHH3N5Lx3FJd2PjnryNa71pyA
vt3yOb3WWp8ZSF1a6zk27Z+2SVjd0e3aWZaLIWGKpe4OseA+JW/fwipcS+I73Ocd4G9Z8joL9D/s
ComWTeel7a/6wYKexcQWPv2xhGwSo3Tg0MuRWwX+zJQnAqNWRYzzIqb0/PsGTrZ38PQaWfrZRy1q
KhuHm+kBPCnx+oWFfCfR9j1r3TpQhvNXJD8lM3WUdUgPYXk2jFMler2uIiBSHru5KjxZpffO95OH
H7p24RJjGhU8xCqBnxm9JIngG0PSv6rRYJPWYVd3dpq3pOjeOOtsTGcSAJcirCnZUTSatF8OQ9Ki
RqczMgQN83KtLypmNCty59JxO5QJqkWg6lcu4WIaD5Ykq23hYVFlfXdtsS/bG3lRvKLW/DlCiOZp
FJ74ESPoODr+ShkEWsuelxkHdXoKMn7P5/GiF72r+NvP0sLiOp61pLLhUARl0TALlKctO685M3EJ
8E4iu/eZ4UBlcfOpk/jNTHCm+v6fefZ/G/7iE7azD3USnyEDEHTsyRAvtxiJCp0LT79XJdZzGwHT
qk8itQLcchGi20HWJN1q99W+L41rOvPvWGQ45JIYz58lkx/C+pi0+2FMxd4b5d2NIFiZIlo5Thtt
ephua8/2b2Iov1mUgKDpo64MY6RJrfXLGyYeeMk7F1ZUOgN7KD+Ej2cnvlgT3ZG7iovtN9FmTBHh
KlVxis3FNOAClvHvpTIlG8E1AHpgjip5H7Ho4k0YvpWSAKRC89Yv3c+iE+4+q+zvotKfU6PddeUi
Xx6ov/SaxwvyTna4/sI8XSdZ4HjD0Rnpt1o50qR+4eXntPxpmXLDX/zQJpZebGf4lZs+XZ4R5Zqr
1JAbCgTjOmYFGiD+uGRdCCWJTzXTmqe5THEtAmgOC9DJmq0lbvWm3yroTasSHGrBCEe0j2oHScrm
Z/tY/9RZ6+yGBqgcOixALBA3GqX8byNdaPbmLPOYmcZtt3MoNQtzUEcD4840agqKvBp44IAOjTSw
UG/ctv58i1nar4bhO79J0lp+JrcMoKhBmYz2hZ39mCbo2mHtvc8m+ZGSSsdQ9h9M8dQa28HVcCAP
2mH9QzHdzPWFYlKy4ipKRLRLPyeHHVXr2CvPS7qN8SCAFiy9pVZPkmEpuwO+hfAH+cj0qt4NFqLd
v37xhLtJMpHu2jg+OASIoVDz70EBAXKSzmnmxpLVg2mmhLzslmsXI/qupSdFXUhJ0u0UHYCKAYdi
q8kFrm0nXE354weMlsxAxciLyp9WlPIUTvp7OUmE45OPxfsRUnSbJDA1315f2Tt+SzQpYJg51NkL
noUl4IxGNwFVE5/DAZD/bPTfRIigJZ/Y4VisUjOcg2T7cJWxBrKcGTVZIdR6XMRtLOaSXJXxXqHy
HeMmf8Y1+wWMl7OYc5Rm2W5n2jW0bFl0ZHggAGEyGIM3nEEqOosSBJnK7fxsWoBzo6k26Q8UBlDb
8KkaEpdUCommXHUtYoDhm5q9l3jst2PHdMypCDbRg/sTj+bEEZHWxwBce6Fq59svmrYUQ5GlDLij
wT0ZQ5YrX7nPG3epx32BaHzVO+ZjlFRcZppMO5pZz1SCPqx5hirkAIAD7cvOaN54Y7ncq5rtTpEx
8ZWjHPaZieza90lup+bViiQdoZrbZzO9NIOhA8duWW12qMBwSNZIs6NxsYNRDE+OXfVbMUlatGX6
loyA4yt2uuiEevbDVs/528tIcDlVv8p8He+07tZMPWneFgjz7Pn4X0Sdx3LcSBZFvwgR8GZbQPkq
er9BUBKZABImEx74+jnVm1lMT0SLUlNFIPOZe89NxzIlz4rwmimk6smhcsEs4dXV25AszVeCJkld
Wf6qkP1VtMpyJxDNdl71EarpGSp8wNsgsm0PqpAzQOPM4yP35xtMpjIqRLVfRUndyrL4RMjSn1B6
fsKpPcQIcMS2cSL7mbHhY+iOV6RS8nE0RudOiPXVmvCKDcQzofmI6qMqbQXwyN3Bg2f3zNoZQvyd
r5xrn/r41WZqGnT9I062OPO9w5ri58Cnva8YQieFx34hJRU1nOgSEKgN6wTnwAr+9BnF0418NzTo
gwvZX5euIKOlNuz7yD6E7pTde4iy9zj7skOOSsvN0AgTVICbkeQifI2FvV8WeqrOQuxtTrbN3p38
XXTdJiONsrjPsB+dZWOdnH58j1oBSZphHVKpDQLhIDDsHaEJcx7016oVLw6D/UHlB8IRxyfTFuOT
yLhh1NAWx6hn5ohmiCDf1B7PhfoEJ410XwT6zmGjvxN8qo8kHIBrKMZqr0NenWK2f1SbXaQ9heCJ
0M4wJAxvog+bXWA7X0FozdeVb+xQheNXvrDa3fz/FwyTE2gqoiPRpd2R7CfUJWRRL57x5IwGpRv7
s40f6fUsZzjVUYEmsLCsGsnT+povy7aTq/fCgch0hmn9hq3Jo87T9ql0WmLs7Vqzt+pPQxiiQpLd
g3ZZBbJGoLwD50CCwvzphfZptIIvArmrI6wn52JHT05bZnfzdIHqPSVjuejbtIsXsZ++9Jo9UaJ/
o1v6Y2OfCDNUFyl2QhY9RMahu+tKRlAmY/4u+BH5QgnDuHUeBMdyRlBDAEC55EPsi+oI6RcpdIRn
0gapGzhfGEMf27VG1oHXNXYZr9kWnfRtpZD7aExBVfd2fVmIRtsGNelkQ3PXq3TaIjqEe2uVGCLE
K47zazodkFpsyRWYNtlyP6CaN4wPuCPlAdahEY8LyFgEFm4Kt61g4ofd1CI+oI19lK66hjYq6nRb
Zk12mGZ32QBlxKxevIvAOaxOMHIeF39JT7ifHVTTCJ4T7BCSTqY6TbL1+WDcdw9SOnCXTw9PZJb3
0UMnb9zaFD9mjVhId9b9hOl4I/RcQMiZxLEnsEvWKulalT8XoHaZtiK5yEuWgU7HxmbE6XMnSfvq
jVRvtWo8Zg7VU4Eq8zoKzKAda9UddhwKV7fOSThbfx3VYLKXK+FKJHbsDFP+qYd3XWTdpeBvFlna
YI+yCZWu9lGADoZrgp0B4Qb8tGAe0dRUy8DXjMM9z+nUDtDPjYI6istB12SXtdqcL9xY42upLZNS
YgYDV+BlEOiCn9nG+DunGJzEHgoCOQJ72+Vpfoe369UjxWiIcWTxo39gxQg1ZBwaEn/T5hT5n5Zp
uxNOKEQ8TsGQFC+HA5UEiUYYwh8RIvtGQzzdTGlddg3qDOstdpZD0awxWAm/GqMNZdW9ZWRbs+ir
PSc9at3R3xc/ExuJop7Paab42DCVJn5P8Kswuk2tR9Iz03/Sg702BPZhHdaf1exf0Yl8m8GyGcI/
iLn+WhBF424AB1ZRWxBsYpEVFp7yiBEDMPaUvqG4CwkajVaIPY67K8LsJdWiiJnOP3rRdDeG0MuY
1oK4s42Fgt5/XDxgTFgN4kXRIampfVxbssYQyGBpXcgBIYUZn1EqK7Le6fT8dGmQf6GI1XvGwtDl
s7JNFlJV9jr6GZSdXZuymVlrGWGMfQYxhJIHlru4QpBwcZL3G8+EapOiDcL6G1d9M1Hnyv4vvR1u
ZLtfdvznwBYWhH+Ro1NtitzHKG3P7w1W3xO4jhZsvzuO1k0+W++IPL1Ff5LX2E/DyfBVdNbKE4mx
pioeK9GeC5/zpKq9axiiaCOnCX2W/IPU/FjY7qGSi8fO1P2A+huXNKS8fvaxAa6aAyK4d/UlX+Z2
nzY1PFbknCN47jIfk7Ad7iMCTGKs8Ds96ffBAHfa3SqtxbwOt0OsT/uP3uxhiGfKjGHXvKXRr8Ze
HS00OINBSk2XZygatI8ed3le0iXHi8uqY/I9CMIgMEdeb5sJGso9LROXEAcCo8/tMtIiyisq+d1Q
cUkzjU5CFKg8IGlCTuTVNVo2l4KGzp+RLPFGi1onizHvvTl8EewzLwUmRZHBzciRdW6kg27KCp6L
OkcgXNP/0JpcKGutisQB12tjo3kQIQN99rA7AoLae1MQYVKJosaTbfXcqDeMKybMgJyT7djQb4Dt
QNJSRI/UViR3K5gguFaTaAJtFxjdFQLadQHYzuRRP3iO5bAWgqImSQKLzTzvz32Djr22yhS6zWwS
lPykhbIedelTbqWQ8efqJYyqvzPV2yVqjTCx3PWFFLp21/aT9aED/1MZNu4Rm6RizLKsqEqgvDW0
q1uChsnjmbRU1FstzWMNLFf0muxVDMF7u26Pt0cdwWtxaMnCZAyENjcKrAJG84oDaNLPXTD8Ui2X
vFe6fU5Rg/jAvhPnv0Qe/8SVGJwJH3zzpqVDCNE8dTX78yig6GzYAyXrGD3yamRbZszrubM656gL
QmHa8NriuGG7TQCrMaexVCnkW3tjOc1rhXYlnvtOJ0aA8jm9iZJcGXGLVMO+nn5560EuaAc+vas3
pb3eRZY7ncMFRGqNEdK5cZFMBhRBLf+Rctxh/Fm+zcE0X0EaN2jsOhoBXaygea2C9FtULVnru+jq
ze8y6wkcMt0Dd7o+aizpm4w9PZEO+HjzdLkX7jsQQOyGiuTGbpI4HyoL0mOgIROYbf/ROvqJEuWh
7chBw6LJbmdab+a9bkzm1eakbeXBichMmJdwiyrJQbo2cQ7Wj0tLhx7m+fM05RfEZUBxEEOz+7Rl
bLSyOMvppSoesq7CaZO3z00zX1EYlvsiW3cejmJmKCNr1bV+Hfma7ZqXyFoH97NjA/jDHJEUiyg8
W5J7vmNVNC1Zz0Gw5T9HJTN4Tixt2znWJRX4SupRwoR30zJAxAcQbYGQeDtMA2sSlvablbk7ggun
rU+AECO+jNuwC+4lKcSo/5uFsZVaN8oGz2Wg7mEi+CIYacdNZflXQo1JsFI7Ukuq/dQBWwtwye9z
vKwiqi7YGs8N3t4En7pOTGZ7yMzE29JWJEi2/N5QknGAzcJS6alpluIcRRokY/ARdcM+d0mIQJyj
RH3fC3VureHJohCUtF2zuIxReZgtqHyDfhBcLASW74zV/NMgw41dN+Lg1oBKRPUXn/HJ8Npxg6n/
0OiMbV4jz8vSPbXjQzjwWvBbqFiqHwokuCPRbV0HUmflsmKsajr8UEweq6Z/UKhjYtcnuCOXL/TR
Lacn1UHTXnPu9qbxq4TtMCHojU5Wz1axSv09vxzEPrPvePQOvqw/eTkTgynaPkelZ9hoqVsJvpHs
JouU8y4oY4rmha2nRFPlYKyafc5pgN07m36PjFws/2CVZuY90VESwrNxZi6k20pgDoZXPuN7WtqQ
P4CS2V4y7lMjvC4sG+bFfXEQdDSo/HH2of5G+MomoH4zKvPFaiwiovqzXamTY0d14kU9dR5q0cA0
/hWD94PxHPlPzxn06YYcwbKbPjrf3K9eGnECDei8W/fPZL91vkW+FJ/PisdzUTsjeyHnDpRwSEJy
zzk8Vu4VLXm52eMdnAuoieHwZM97q7d2wu3brazCRwQgNFYYctlxMYlj8vnbmfAt2dXEYfPmWuOH
jsL3Uflnx7GdOKAjjHVvPnK6vXQlqXGuOpPL9ODDnKGgZd2aN/jFuU/ozktCx263rraafynhNMkw
2aeeknFL5M6GYPuc3I6lnhAbF3dRU7cHF89KaZp3aZa/ac3wN2SvRRKXDaRW40I2GfGP5fwsQ/dv
oSw6nujS9+q9YDDLMwFEPyICoP0JLHmD7dVEa6hHRGDvQYY0Qo8PRjb9aI39N/d/x0DmeKVoPuuL
WkMC4CNz59HN7XkKmZ/UW5pr6B5RTwZENt17ZcOUcx4OpUHUuPB4+Awjp1gpfcaTiKPT4CuCAJ1U
5vrUSolRu/XjVIkgNqSfE9uYwtlbISOkA/Ngx7OgDKY/JaI/tPGQ7a0m8BJa8k3T9+3OpCht5rA7
yACERjc4DKWumKaCs6NHF0RAeyaTtOuH6dwG4Lky1tNRkK7JqLISC4H/NaDh3XjQczpcz7PqZ5wi
t2NSYUouDL1dOgP4ZbYw1MhhHiz9e24SDR+WHSE8hdxi3DqtdJC3duVj6Ft3ixOa4QMGuS2K3XFH
AuhArl5IHqmPR87NjCdibHHDyfemZ7RqLVW1nek7LMzgpww/yQZXnLkTRAkzC1NIXW4ZkxUlh03e
NoYhCN2D+C8w0dxb5DejgeHICDqJsM/grSJ5uHRTE1uKcHdY54fTtK5H4MfA0adlvqInS+auOTtG
VxEssz4v0UuB8h7CJNLvOh17jHkGEZ6RQamIHHfjfBsWbI7Mx+8/ILvdWMGEArr8wI7Wp7m1FWpK
N8qUP47nnXsy6Tfe+6LJoU9pqzeYQ85DY725rcHYreGFbFR3mKOE+QeOuDTHZEa0+pJOiojSKkqs
m12I0Q6eY9c5KBz87IV8MrJr74u4BuaKzfQ9MRMOXM5Rbx5xJmOrWaY/NkqL1l/+1PM67l0DQKVP
7ileFrqHdK22k+H+eGN4EIh+FkxCrbbRoi4BUBYnsGnhiG+MxL+ms7miG/M+m12KrFmCEaxKa6fU
7Titw2pf20xGsh5H37AMMH2leMOH+jtW85m23r/WCOn8xWVqKEOM3iPfqKIAQC2H0S9Mq/koQHmE
fVGQLp1/B1W1H5TTbwyHDjyz8+e1t809S1Z9mhgPIrrHbSWzZWsZ6cUemxe/Tc1dY4ZyH3akjuIu
ZoCZlgnmtg9Mr4JKFwhm2i4/3BBkGUMOYKbRJesAwoh5Yd5QLFjGxHyRpzNGwrGtjQHVhVsVe0Oo
EBE5g8/cCLcmHKGkCxBUaggEG2vV+b4qOlIdBmdvi0SapbqbRPtH2BlgGie776d/hS/DNzk9MkY1
J0bUDNYmMDDr0c+DC0r7+uQ7s3XS2v0m9JchOcXHwZvbU64n9eCaxW+WWh81UThbOjKLrS8VkDmQ
rSIduftLs6AvfcT8WBHPUMmMC3/hmOqt+dDq+oTZYj02Tu2euiBLZrfu7hx/HHYaQXVGnT8HN906
x3DAwvmT0ts/lUunX8YxoJcqay7tOaQOTls+m7S7lrUYrx19fryOFVCQ0rzZ9nvcIflhWevyOW0a
LjJnHLZzhjtGg6UZpRkBHQx//Z6T1w7fIoDJx4HC8Tio9oGG80FiS9hpd9Z7CnLFpKSb3HubTc9D
ENDB6IFVHi8LqTS1C0m/qP5GgyrOFQGhu9GITqQ9DwzX+ieZzpidDGJPmA4ObC29sP+bd6V/XtOR
ZPIBOoKVumROW5YH84GRKTzRJJqBYC1r9gZN3t4u1fKvLlgENpzlJ0VrTcGVoQxusmdHT3w5F0sM
pObHzFhV+LZDThGB7aFH/ZIyl4pDl+Wd1xaUC3rbFBb2DaJHEaxnmIB5jxGQ3pbAt32YJlozLut6
POXtjPkTLQW1oVwfw3qitO+9uMwZ3PZFLrFe18u+btiei9TdrrdkHJuZUd9XKZG9tUP8E1F4VdBs
kVbAAAiA01ujViioO48nypWER0K1wkzl8sYCPMH/61wdMayshpp1q3rKTVDxrpPlB1oxpplOlCeD
ZUawMF5KHAFFKfpLGpFP2iJI2EjWgkQ8UDfJ8TGCa/1UKKgcbYAEvGrM49BWqDUyDuTMtl5v4J/U
DX6DefAIMTYex2Zko22Zb5Evo/1NwBcG5XRK1zkepe5JGmk/ilVdO5EXr6AoNtj0huc2J+DJKnu2
KgTaZcZgvBU1VXiPcxBgmEw//AY1NUbHRwspx94wXP3k2yI8I+l/bXxSasr1PQ3qSxACmJnVP/DG
vFbe4zIOSTCkzC69O48SITZd55H/v5qZARUUBzRqC2hDbZg0yNtMmw+9wWh4izGF2JU+eTp6mNK9
MbofRkHYiK5xwkT6w3V7SlEn/JcRS7Wp/enUYsrYjF5wDDnZN7MRvhSy+8jzf+nQfOfilxRykE7I
DN02uDOW5WOqt3hxbx5sdBr88N9tL3oqiIvjDEcvmtNkOtZjOFqnNtNnE8QBHgvM7bJR5xyIc+bk
v+GqPiK24HQ4v+2a/TocMCm7XMD/xWfXURYHcAj8/W9ORPzG46vN3AyTojV/rWI+mrOEtrV8R3hz
pQMaCBTGHQ3Qy2TqSxvZR5usn66fn+evDuc6N/e6bCac+Mrfr2De3ab8hILUYHkm2SILuU/4t1GX
/3XD6WGVmB+x94BTOVIpL9spjXbuUgMHjApMG+naXhvEgQ/gXLDjAGkY7D9sea9sIYggXorfpUcH
EhXURmjf+2uJLDb21HyX44lh6LXsp1Kw80Tj8zxmxrW0veJrpC+O01T4ialduuQ6aO8Ly7cumI/h
mPlku9Cg7eiHu3smFH20kIqBk+iMGfAI0+ZPIQv9BpnxYVo/vU4jVi2Ahg05egc1NT1q3DoZfDd/
Vq6VsvUDtVTaaL21q0oMcFN9EJH1xyzLZdsKWdx1YrwAhJcX28KX4wXdi8XJs7HIiY97KNFJQarQ
dm1a2jws+LYhjUQOvbkl4cbd+SL8FraCIG/5p9ln9S5dkdEMMmOYvSkOS9IdsSfLHd+3d8pueUGG
tPca/XXfMoCUrjr0iAj2VsrifWlmdfKzsYKXE96vkyv2gz+hB+ftTXQH/p81qmAykrR+uB7KRt/B
n1AsHalC1dLtutSeT2b/Zdjm3zbDYoWDpjg3o2YSlKeJy+DwaSzcNzEBeRvAAIAr2+NuYbGpsiOA
d74tzu8EfGe6GYFW8biaVzxX6dYS+qSDLDZoKb61hdMVMmOA53QP8C5jCrxS6lUsfFwQybvUoTPV
JXu3ipMr9gPv2oNSePGgypU4XA8+3gdRzPmHryDppjgzMxNJDX6jDRg1FkC3LmUSH3lliYOALcMq
xbsPC46RAixPPdAnw8PBsDN/2umMRmgJs7M0yW8x7Et0U7qQNL8+5Mp85q5BQFMbxr4I0Qr4VRsc
p2AKkmHFMsrGfQ922zoNAc1k6rsPSC7687i47U7P+UGTYpJEFl6MjEbuaK9KM1ZrwGcNPYd9a1WJ
vXhkR5VReodOwbrO2NS6Ps6gSZILQSXlWmF/RzFRH2ebXtAjbv2/UgXo4XKxM0So7uIEb2HKcpZg
kDRuebOkB0tyxhYgh3H9wWL82I/yJNk+XIaoz166cIQE3gZy7+esigrS8XS2ICPJMXtPHhp44f8Z
Jn5/296KNQgL//1j9WfWjVjgl/A1ysonCj9mH+FywGkFXm4KXyfAIZulLE/WEBLISUFGuewVpSKh
SgxxJiLCQNbg3hdwbuyGOiSdKZQk7knJMG6ENvfJNIF+gz8wCoIJtU80PC/auzheDcqKX/dvSonF
/cUeHgd2iwDD+kpnx3+bfIedoHM0PHikfpT9cME6AyqEVge/mFTKuBgpUNj7Rq4P8iZCOjQ2/+oO
T4XSEe89FtIxhEEWyecmyBmqrUciHb0dyQjWwUunFOtx+8iN1l2hTdwCuMuGyB2C7lkznjDpfVTK
XRlYISgMQvWi3Kzc6RANiesaBafCj3D00ah9PJYZJbfdjw/SCO37zMjPdok8Ysh74rxnwmKkfXHH
8MdgldoaJNjONKIoA7LHm/mO5SUapAJDbmNXf/ApP85mMW4WxmWXuTyRJJyEdeFdwmx8HFV3tvz0
wx7nKq7q7MATEwIf6iccu+QRtZ77OIXRyaXEZDOSbia3axIFyz3uF+EkVR/doQ8/W9Uyk4PBDpEL
odysFmso9GoBuI3t7FXitvbtYyOo7j1gAfusCFg8LCcugQZ6ZvZTZ/1eQX4BrskjxM7EZIEDcDL2
MvmnKzHDuStWj1UZM35aPFqsL2mV/BKswYCz2DRBajAyplGRoAsNGocCLBys0Hw3qPHe7FLF7drm
OzXxDqlm/J7BVWj1nikbBaPnYG8iDY5EDc0VH5EW2jqcPD7bKa+UScm3Df2kflzL8K8uxjcScaep
X/dsr6P9OnG+8PhRAiyIKFpr/NJWsZBFMdM/2yzaRY2AC37IxrCB2eWtfowqOGJuINiGrO6vkzER
RMhIfdgaqJyosaYaxFH+MWZQ1a3zrPWzmpaV0pHRQ0FLWA3GTq3lgwGaBavRQE9s8QRtXMP6Dszm
3VHfZcP76lfFrnXKNG50FwPtYmk1fhTeaOIZRkJhKn+XwX2ze/FpXSe0kinhEBTw9fPkgFYYGwet
ZY89ZbGePVN8oIybEk/9DrIe8Rl3pA0sw2OLknFj1W25zT1ullxwqcngWZnFZ19EMsbLrQu2Uqr9
7Sf1m5J/CMp12PSL0yQWgs79MLtvU+etm8ge1NZkEFQtFM214yiQX7eEZXYxbQ+4IPe/WMj9Oiwm
NkXBjkEEwR8RVGzKzLtyHQHaufi9BwNfLJtmRhY0DOv63BZMXsZmgdOi/6wZsw2dddT47ORqnwWu
Iai0tJqsrW1G566w/hpr9NHR765d2G4igbhyHORT6RE8ZTILHBqkGMslysxnbN8+Q8lo3esMmPhS
vOAf7QEcxwwYEPL64ntSvDXDuBx9+SKb+QN5rb3jeSPsoWekuLYcwKOVQKuxcybRh7mlUBxW34lz
3/9gy1swH77nG00MEVHirtY+EqReCdgEpGD6ctkiY+OS92u0zHP3Xjk1BrVhPEfjAoaQTdxiE33X
u5c+6z4n9LqLt97xejSbbItHEF0dqkCWMXpfBf17l/Eo22BOrfUPP8tXw8t70Nben4qZKh6kWyoZ
cF/2zrhFkHUnrHsSKTB1OT11DA4LBtN053qM7gnhsSXrcKJDl8c6ZSsZVhsUMOlxWUW/o0u9dGl5
rUpyqsdbhHk/Pxom5loBCKRtZyyUw5P0iZhoC29bj4t4CCYAgnn7wirjl0G8s5kYB1xQ83q6xUS9
YsSQDakd4dxvJZiwjUzz6+CFv1hI4ymLHg1IbLGpyoeVkhjdNVnV4NDAXY3lVxC4TOopkHtQC50s
WXutN42n8yCn9XUSYD5s+8UJmyIZGP+vY7EmvPLWTcdwcnJv6xiltxn7ctxJZf+dUPOUwhePM8A9
qVq1scXwWJj+Q9lXCLuQNchi2q9q5IbM9V2tYM1B+Dl1LplYPTsOJKQWb5QXE0ZiXyr87e1vpmim
pLDBvqHWo+LIDtBUYrkW6ymD7zLk+SO6r+/ZG+/d6hyyeIttZg4b2LJoDURVbWaOFvY7W1eiYwxQ
YmCmvYp/o9P863RX3PtZ9i/o1Rk9HkkSrvwM2/Blajn5jUWCZp6Ws2CcliuLuWWBTLo+SAeHH/uZ
J2tl++bN+UWMoI8oOhdqfIRIHmkLLWNR34wayk4nCeldWg99pIu7nRCg9X2+ea6LByOyXhYbEh6R
z7tpuam0PTKoGGMOwvhbRMN/PU+BMRAFWJWNOwB7TcKb9JOhImRQfi+W0WBRbh4mI//SPuBpHcw7
l0HtuMgbq52MzMXeYdLWfDQTElkG9VvpvKWkRE4Dip3O14yyOhi7/cT2eRzMi2mnRzOoPzLhtjzR
jqKgqJI1BTgX4t0eR0Bucrty72Oh8MhRniELC35yLpAqmflJn8l3N/fxeNXXNY+cOFRwFNcJB/GS
Am9gvRiCH9gtugOSzVVZR9Wp6yw75qtBfqdfSHaI8IT8Mrv3hl4hbvTNfYSfq/UfXMHpx59xVRqp
J5Y7Ooe+f5EDMoFW2S9l+xp1fRJilo568YYveoYIgVtTdIjARdXWJBsXD9S5GFrX2Xl3O7Z3LOxb
1eZ7tFwoFswaj71WT7mTLtfQ67cDJLTvejBR/fgt4kiOml0e4lav9C2MtLFZZrvKBscYDfvQrYNz
EC5zQtnBdv6mawl85q4ybSGMuNnwxZ70UK8Ouat+RjTzTJ+eVdyoLciv4ZYWOzSNjVyOK9e1/ZOu
PYS6GpM7vITp7HbuWwdqMsZjaAHz+DLNgr4+4kyIWpNbQ2Rqxz4F7S9oNr9ugoNvrfvOEZx3OJHP
Qz5jeR/FxZlOpZsb16aR4IfSBX4OckyURi6h7UGKw6IRF6ZRX0h81pexoGEke4fADnDeO9vHtUpb
re/G1D7iKqLDqlTP4Cojz3WscPbMbXHpAy4WXNtuYpqUKYvhfragPSEyzc9daq1IG9T4tBbUqGEI
wAFaWixKz7+gwaR9tzO5W1gk7plzdIfMb61n2gW0jvUvwcubfKVB7nJ1gERvPU4TUnFrUFmM/+9i
wWc78gPKrpVqeGhNgXl6eHKGTB/wEb34GZMJQVY97hfkBHgI8nPjqWsIMfhQ4e/YGAw0d8qS0Tb9
kOFzn5nbmxpiYmnNpTkkcIJ5FQbCAji8d379XC810KqB6ntlki3QIdf0GZEzv3utg5wtoYTFBlp9
OjPd2dr3v6GDiMf8LdPs1A6YAmZAYknGfbtXUX1FN4RGGWSIYWKuIOzrnFsnHk8WHzk9xozMH3jw
8EH/GQMapqLUJGMZ4pcoG2LFZhpSwQUYzCXSPizonXsJEDgFHXWaJyN0MJP5p+OSAgFi3+VoUXFD
bAAkW6wOPscVcVHeYPQAoON3KwbIfjhL0Owov+AJpdBzvan+uqWc3iZG8Iww/KRvxZydIBB8hLL3
0MpxQVpNEv4VXXjFMn8s+zWZLQwX1vrtk+qkGvVjKsYQqnXYgeZyPyyuFdceDLdwAP5uUWKHBXEA
+Gpiv7hlIICP3kryYRnN+WxZO6Mgf75auT1ppePZGNez14IO6cpOMTDsfubKIwl9FC4dC4EK2164
/nWwtLmfsvIfiy4n9Y+RXTHAiZxT5A3wQ4eC8WWehdsuTHGoptjHnBvSd7Svo+mGO962ZauJWenA
+L8UL3RH4aHLkeeBfwoTxzBfbIVz27EK5CWWODHbzBLZKjOB3YsGThEYkFrGi5xqcfEtD3HfyjmX
F9I/ePhFM0GT74WmepfEF+98WFTa9P75N61F72WgvheyHFtsHkWL4ALAV6CU/+lZZKVlCtUz4T8w
oaLg80aTPdmBJqVAwjhdkQHBTPiHizhLpl79bcIMykgof6DAi304CkSTppzO3rHTOn9kxrOXfWRd
jUxYbGh6BKjBVCcEZbzny60yOLtY1u9qA2/5ZHTGFZE15hg4/sC1hKkIBKiLq/ZFy2sJIhWn+HYk
8HWFAnhQrvPEX5eurGXi3wTTJQebHoNb+3AYc3aGfJw983WSDqMlQ7BBlJwkiCuOXjMnS3kXhMGh
qsXrWN93S7or1ESr1pWkhc77HszFNQtQpIWAp/yM7aDq0leRUnDjWy9jedOweuXJpZwTdcgjNfsP
FisVNiW82R5B6fkSe0vOUljlL2LC0KKn6J14hNe+IZhsLKudbUTPPYL/eGbAxEWen62mJU49AgY9
9t4BONLC6GSUj0EeHVg6Pq1CfEmtM8YKKOkWvCmZga2pGZjzFPpXAGA00MIkUuN0YpOC44P9rFuT
dTdl11H7jOLRBx4C3dzZFTp0nBvn8hGMVc3gG/sHgEu8wQZ2sBuaxwOOBsqTDXD65vlemKSRhlLh
QvqrjdgxcUVYDYRnrcOzbbJhblAIIADF+mDGevT0vhbNuwHWCujUlB5qhj+3EjfujZ8l7fnocN9x
YCBfAYlyDPMGadeYVC4RE0t/+8fI/rnL+HZwCcYufROybLrELkfr49+gUE0RxtMUqf3NrbftZzSp
XlR/d5Mq6BcRK4mwIimyb18hzhOvkHv7AEh4jDZS7Map/Jwsqo1a87dkGPEVGCgc1BpB0Al20O0g
nzbJAqnOXhqMRqX1AD381Pc4FFbWOMXdSk+w6d3M3w+i/JMv/7C3NPGkqQunIUMuB1ou8479LdWi
lO6PNbRXjHUlm66K/ckknoxJhAdt6dM4o6vMdyOzfaZ8gBSkaATGHWi+boUIMFVbzjHK1NniYB5W
9KtiuR9xmGzo6WB1MPSEdQU6ZVCfhLBw54zWjzd7X647UU5I8YoiCsEUvkNzMRAPZ4jzoWmdbv9j
v4INymed2bIxbCYEseIaioXQUIPuYeB7YG9h7Obibs7wznJa9gnSQFKm/PCStxHgTqJjYsZNcV7O
9YVimXYyuGkt3eCJDuQbfKCxE9WUUEEyU6daaeDXIIMqk9BKw12G6rWcwIOPzjMo+ROWmLO12N+D
a9wNtzlkeMIdjxh8dg6DXZmbTg6PFm0qk8N7j4Qh3iro7u7O4vrquQBhwbJwdxEUsEFztw26FNNd
z1MfHFv7LR1t6jDwmBvTIFYsL+F9Fidvrf8uXlpc59QsrgwouFkxR8Qqf3C628BwaXZuSjgnPsUl
cQb8m/XyP/bOZLmRY83S71L7uObuMS9qg3kiCHBObsLIJDPm2WN8+v6gsq6W0m5LVr3ujXRlukqQ
AML9H875DpJUDQ2DBYzo6Jum2xDNno465WsV1HuoCwlXKbVIzqC5c1716K/Z/G4qB6wBVdxuspA3
F4h8Ee/dSmr1gJ7TXIiWuwIQkBvHW9sKoVGp+B0xzYNfdjRgWbdkf1EsjU6Zawf11wLYvtSQqxO4
X6vY26OhYOLvXTFoLxsjLdZGS3Zh6tlbXQBxcYvHyNBfLhSPZdlczZCoQvIc0YuV7zDXhwUDD2Sb
BWOJudsgF7fuyqA2llVdq9VYJVRBGbxDr1WfZsmbV9afbiCDfRhNy2ZgVqt7vinQv/i616esqV4V
zCZbcKWMIL9CX1y9snl0GRWqfH6QJePJmB2KrunrZIVWV2RPbm/iv8syYu9zsRZDBbQcxQiDunKd
1ZNBhEG175PW26LTjxbaiZD+W6EmCoORcCPFvOtrFodTnR3i3AP7LfnTPTdH4NGLlxbG0ZCpL00x
vDHMmyktbJ/KJniFLnvA2HcoGudEW/iqSUUNimJdB84hHtQjcNttElY0ZNmLQ3lC+mgUVe0+q2cq
qwwNiuEvMhqZZSz6pxrXJAl8D1Eevk8AlxZsdx/QgT+Zvrt2rPErKLp1LP0D4hZ/hYKWFZLRHySr
SGg6zAIH7nI1X5EWfWaZXldMfHje2yMEKibOTAjz+eblhSME0cM+kLx08fm0t2zG6acE0UOg990D
a9gjJqj00Jkw/mfYR1tgo8bKKZELufWUbDpYg1tDGSNcdOegI51d4hKinWO/j33mHqCh3EPywp3m
Q3YP4cOsCiK2wQSiD7claUoSrkUOd20laUxW43ttRddKo5rz54Nn1Nc6FNsALE4AmmZFPNM3/hY8
KQbpI0LzOZfMusa62eZVxQTSncjMyJ572LDnMjCnxzK4x+eUIQoyIAAFKLEmyUjsOHUF0VM1E9Yb
8Is9HTKOCl/VXGJ4KydSf/7AALkb35Ig7qzSxwVuPI8WO/1CvSet8VDn6jVx+SYk2Yjgg9PWJ815
JrmJWmA5SzdfO0MZEYph/4h95n0jkGJklSmj/tLeuC4aWhYkTOuIxMKpvFJ25O4r3ztgrMXtIppV
S0W5rBOqtAiqVnWrt3U1IJWmrbYZwCIjCyBl8nDBv+1gKXGHd+Sekm96AjMc7JQgDZPQvm6G1KiZ
4KbSJqXGOARRR0vS8/DlOM2wANanGbLAYYqGvTfCg8yDCuge3NNo5kz3o4O0wnQ7oNwAVWXd1br2
12JCIQ3m0lkMzJB2pePfroIMc+QUbIEeMh/w42Q9mKXJwivSe8ttKExuJ0+JlcSku6lsS8FPzctt
I8xdmmmKSuZ7aySS3/kTS39xZRh8z8NinCIWsFJruZcGSrlKWykbquknJ15yGsLhY9LkD0dDM26a
ykzXDTlpyEkGcQAptDLzUO2BTca7oWEQZXvlyTeGC7IOx7UmRJ2KGbcRzruq7o11nJvTJu4JONYh
s0lLage1vDOf8g6vc02mGTrB/jAKg4PahVavp+bgxeGdVqALYvJg3dqRR/qn15qAr3DMfvotJsN6
1I9GJ74N27M2HO2fMuhxmjJOV2MttyRmpasSWdPqFLrRcK0IVOjCjg+hhs5lg0GoSB32J1S8CfJm
DjZG9zi2GoycOM/akAlwV7liiYP50I1gm0NCeAbd3EvGTntn9p7DeNwkRh5sJdHDy9w6oXsfzgld
mw8VIaBaiWE9/tCKrZHdzJBeWSwAKxaPJKmCSrdYTE4U8IvcBoFe3k8BdfAQ286S0s9DHOmcAUYy
g+7aN8fpP0WkH6n+BUT9x0qB0a+rfNMjkIWPzDAtHzL0KFi5OhUQal0jBSmDk7D7Z1Q1+p4/84Fw
GpfqBujkotMFAtkYmFQ0kpNR0a/xPKEPHJhL+BLoUy0oDkfKJSO5erb57MxsIWyyisbeLpYfk2i+
TDm/mX50H8RAqx24e4vRND8YT6BPr4GF3RQhkTV9SH7NI2xs1rjoWtbMfnfuDIwujeInO+d37Ubv
ZUbFw7dcXTwfhfxQX62buR0xYQwVviImcAy+5luCnV1+s3xo1nUIdQ1Flp9N/Yqwj2bFevNM5Y7y
b6Kp70OwRlVEzpbrvLJbeO/N5CNBS4ZyvV6kgpWhmeniMEn1bnujybeNpW+RxO7Cnbti6wzTgw1Z
+WyQbqUJ5JtCMrVC1VbruObniLlSN6HkdSfDBaeLPE7KcAWtjkWmK27WL80byd1tsUxAgFiNCeXT
wFKkY/62xPjsPnPV9UtrylAyyepYYB7Yp8ltllBxuCX2ZBFmNsMHKMOrNQLL4Lw6jwzeAS6i1LGn
+i6sUm+XVgVqHU+8Y1eq75PMWMt0tD5Ddvd23V4bL9uTZTHdlb0DGpyB/jAkyW50ul9l/TgJMLqI
DbwA5aXj/BzmqqS08r6xSlsr5XSvossudap/FPVp1IgQr3IQPBAoiMZq3alYHAPH/7Rt772eCjIV
Er6J7NdJHWFmikdDW3j323M9rtvqpszwrCNe5/dRXYLYds8F0LOFat0ljItPF1kaOziHfiV/zrtT
50QoxgEetAG+Y6OwHqzABBs9cc+QwqW4hQu1K2mk3UEGH+YUrTTHIJfMbRrjVI94CY6T3Z6bjtO/
VhAxa1Yn28EjaHGuoGUXjfpOBduZ1saNmRMCczeyc49IgU97JA9sBhGheqZzlWmT4znv2+cyty9t
2eaHjqyqu4idAu148piZnV4gLjZ2SNMhKmduyyptmoDvh+bBsfJ0xbZ23MSJc/ObTD9N0gKOZEL9
KudBXUJEl1uT3nFpcC/FlOTkM3oo/rKPHuYwhHEvWgjiqm4IuI2HVWoB1naXxNYR/8Al7WnA0kpn
60n9mHIiX26c3tmpXD7O+OL1N4gc2nenqcivEs7Ocm1vD11VV+6Nmyw7sDfOth6NA4EB5bJL8I9j
g+JHIfE5Hxm52aH8JMpFr8eSVKfCJ/4riN9U5o53mNtUgbGDZnNaE19ZOdc0LkkOzWhfVYCaMqu2
jo8sdnJbe9HB6B9AC1Axu5fYwVMhTfeuYeLixhjnuBkWXmSWRycp7iOrak/jkKWPqh5/dPiGh1LB
mlnpJIRMk7gg8qCcrxJEAyM7HzDprdgTtPAyjPlVuohcx+TV7HGLpuN6yoKHrNPARAJ3U9hKbi2l
742o+OXTi20Y8E3KOuYJUTl2Yda7YmjfMgLt1mxfT6aBYIgaQK3B44DNa/SDFH23b+7HOJzPri6s
czhIsXVxf5FYsWNayS5jxG3Up6G82TuWyVgNFxTe8KipIZIiSHAV+fUxsvLnTlVPaaiJCB/KdR62
/SUvTGqYOfqyLZtnBwHedrJ8mNu0rpQTtEElTt5zLzH+IjNGKiOnbS/H8JphnDclWyUnDzCrhV18
KmM1rSohqeMile6MNER0lBfn//OX1gkvI+3R1q27W0iakZ2iQWjyhZzsmHGg9WRlnszKX0dBGry7
PIuJ5T7atowegtzojtYcOWs2uKCesl2ocnmPDay6GHOMz4r+PrxHQuG9cuEyayTJbEP/PIIwvfnL
tN+sycnk2qWFPkTK+GZAJ3C76nwfxsXVqMrp0Ct2zz5hflqp5DNqcaok/cWpcbLr3vzy3RNwwIBr
VVb74D2s04+ENCGa2erOcdHw2bZ1TKcRN32pvkus0ZvOQUnH5+dd8WipQN7/Yd6uqqoDVG5cZeuL
G5RbL2063400ICTmfuUeVS9IExxLk8u4m9cxPLxlUgYfxJ0W53AqLr7hM9vIyoLFJ3bQ2pYbj1Cs
TSQIm/QH1oHsKtINVQEnJSxWHHhJtREwVbCIp8sxyOQd/Hh/4QaFt5ETMDydCPfsh3qLg33bjs7W
5V74ijBvNnO+a52sQs0etMdgwiKPdPjMqkPvrMTFBEfSxTplzLEsC7QFVTQHeGDHdo/AjoMP3zyu
/tsC0HPcvcI6IWShtrpRwUMw0isPRuB8zeYTEv9Vy2lxFE7Sbc2OpV3fh0y+PKMFy6s+yd4L30o7
xNueBwL48PweGq27Af8cHCaLQ4XHdZMGKUKGWyfoC3NlhSi9lWRRzoL11fIrEv+y7kDdXe/n7OZn
YT6yBeetEsO5zuCGexsygtcGmynlpFdRtAtH+uuht+9qjuu725Br1acl3TBN97ZvlfksSg+S8O0f
6UugUMzEFAVi8skIV+11mdVltqpTNIapXUwXyU2x7gtv2U6Dc6ppaCKoUWXSQ8kq8NtFdbsTLDuf
k1F/i+nkzAiOezV3x2rqcUvl8ylStrmzOBmgbEDhLpjDRdM3SmPz6LjOdysfyDgqL3zSh/4G7GPK
nO5Q6zeb1FZgsHjoOFLUnVkQ1dTWXwzQ6+XcxuJUhcmq6gmUccdCL10y27Y5pTe2MnIhexTOrNTy
DQmQ2cb2bkahQlxFDIo+YaINYSPeKsQyUX2LdtX3Y+XH23jAWjEPcXDpZLkhpC/eRi7OuFkvgEiv
anTcj12bXXvJAZLV0PXb2DiDKL62XcTz6OhiV4j5Lew4LTFBQG0iRsLOkrVBVtemK85/vJGcKUz/
3JCGDsFYE/XhXZxExGF247FibiELAZvLyzipJvJ8VTs/NaPeaJ/5bWLb0y7X7UcYDS+xNuqHiqH+
MpE7r2jMq8ciehe1LRwEFEQzC97ncoAA5fG0MBixm73E+rhna9At86ZRB8Mlj9GVnXtA8vflMcaJ
h0BdWNxyiwwi3aDhrdZVHFv0PO0ukFa9Kwe0J1ms6+WQWkAnUm+Lm9HaKsuTR6YATTDbj32jC6I+
5DWujpCDux/sinyyVDzaW7o6XEfmJk5vAmY7WsGK+VnVROf4zEMFGaiu3Vh7f5oTwsxwOTb5vICK
YD8YLoL5waGvqxyqTkZmhWoqZLpUWU6p10GAGQE12wIgwHOFWm4tB4A5TnwflNErGLBxMU+5uYZI
RPgHn1nTlr88G7VX1Cq9zrywg9S2tarSOzZDrE8VgglEdigmkePHuybPVmnh1+skK569vMXrr10g
YiNujdZb5kISVDwh9lAEoFwr3OurGa35Utb6V+7W2fso6mPlrLnrx9NkHjBPtxsGweEqj/1kCe/L
vTmZosMcDi+2CtBTtBqsUYtrxElc61RMBvF9BsG/reW+OR4rGqtuqGJu/+iqlwEC1msct+o4NM6N
7PQzIq7tZMbtclbcoylUqigM1wZ7of0MtkGkiD0eC7oTFIaexincX5Gl7sNbOnoiy1dy26OV2cgH
pC7PrcKBZSuA1WJ+DglWUQR+nzNgp7a8D1txH0JyCYTTLphSZoBzsq+iy6mHbYI1Krd4QdF613i4
mIQ5rXqSrrasVpdONem1G6brEdQPBhiNuLUxT+W8a1x7H2GeX7s98BufvMZun08uJ6tkmtDOebVp
SrILc+cu8mAcwU//ZbbdvuiHqxcEPzqvIX+tJxciGd5Ng0wk8jhw391EAeotTe1TyFB8YbZxsWGO
71m42bnFQ2ANbMwHBHvNLcasv+II+eL/1KM8pOg2USovGMXwUxtJvHeMTw+2OhpZVEyTCGkNEbYw
LWotC4Sd7gE6NxUuKcaLUUoGjdMZgKXsJyueSUGr7/L6xkEAD4aQ6j4agP1MQuAWShB84LhU+1mB
mcGUS3KFLoklZUrhEUlBwY1fcRQ5YSVMX2+pE4dcQDxnybpqLTQ/U3cmNQO+TY0mfgKO0Tj9aeQu
gRSkI3BMwXxoE/MEtZckhyAxVj2vR3lkd6uml+aZmBwRRFc7TuZXAXXH7fGtG3GpVxX64LofiYWH
WL1ueFK2Sf4UzYVLOJQZfahwp9sBl1Wj1KZznZc+ScXd2HXXig+OEdC46HrFEG7ASk29Od/7GdEI
LMI0OZqQEm0S7Oi3rfZOSJPmfMbE6rsdBVlgLVwmubSehYQ49Y35xjnYtbMPw/ziWiwMWnxi3uBG
KNC9+WJesN2rUxyOl36+7RvjyF7nJfiPshHykM91tLBbe9x2bF2XbYkhgmvFuSgUROBzSHsZk+47
3HBc0IE3fnzfOLpcFWrst35DJOgNZjkgDSMYEeDEEKK8Gzq0UaVmYsxxK1kIok5qGvRx09SPMOWQ
Zbi6VsSxMb9wYWPvKoBjS/zdJE13c7qNG0VksCiKzZji2fQlAig8WkNdDzgI/SWNbPFkjcZHnVtA
+KlFUj/xT60c4vvbLkrNafVwi9MwSPGc6sC/FAbr4kh74cMIER4up7+D+3sVU8Y6CAn1kBakxneC
DYJm2xcPY7KOeVpHwFYsH0Rw8XuiTUGtt7smc37grCaeUvA71bkmlra/2TyY7mkMbbLD7C8b4ya7
aYhUmyOFKAhJ66gd/yp1QCxOUncPrsVmKnKA/Ua1PBoe5sS5x/7TNpn3FLZo1tFBpv4GaDSVWu2e
01E9M4bQi6aDRgjX/JBYLeYgUX0mQSVOTonavijzcZXlgbEK5yrc3UJVRXZtm2uu5+pxDMrPIDaR
pnafZvse9dkAiRE3knTW9Db2fYEn1uijeu8JTFtmj45mBp/SV+V8YPD5TB9ZHLIA71ciaOart6RQ
1UeT00aG1YujE/lEgf9jLENQd6V9VJq2iRkmCChIsLvSCpjxdE3NQ499KWUY4XgaBn6Lg8JoMV5b
N2BWlnFjDu1x9tqDbnP1ktcDi0V76K9VLn4pN+BSF/J9bmrWt2OEGbC2105umhvDNtMtsXQYTmUF
8MKemLvLMN83yWW2yVkc8bEkMc7T1nkRsGbNJqBX9oCKFdZrNWBMGHNQBxKyCTMMsYm4gmmvTtIP
doOJHiCOohWsaMpirhc6bUJ2NVl2eB4S5kc3N/KzUowDimI2VgS3MlgIlzBK78Ki4RY2brYeAx4K
RLBFmT6ZRXmxGin3deNw7oX2zosBUOhpsNfdcW77iVQ+E2Jg7V0U51nGnGpquh9z566bibUEepRs
IYPqzYISuCg3aEP2ZO1MC9RzH5g8xSKSeCnz+M0fBQeYAVPLEaTUl0izstoMTwPtsxjyVSjRxTUJ
MkaPnJEe/B/TIKYfXXQyWg/zs5WUayGfZmVzF1WfXs75JeFZUPY6037K1TVGy7yqaketLWoJBg2L
Gf3ruXKaiysm/IoKRfpkd4eiC21qlAhzmjs9FiWlBanXazuh/pp4gA9TRpNeRxq7TKIxjaYMPb0M
OgVVAw1IBlkFynhi+QgHTCbPia6vU2pryPPLumGhHCNGF9Z7WnLuO3V08eai3+BBZ/FjjsjcBsSW
6fSrzyyS223eM7cddnYS33nug8wzH0KUXngF/p9yVtb9EIO/r+FQ1DjlY6WgjIcN4k2i1Rl4V0dt
lHIjFIPYMbSXSegzG5zZqMxeWG6S3GYyxYr5UOobVLaEnDFBp9jXcZlyx6mzURq/aAK7Nd6miSMH
tceoPKYsirBumVEisiog/jOiUVY29pU66CnO0VFrFySXN2Xmu2n7T52rp30Zk7eQ6QqUigWhlJXD
VlZPNXmRSzz+OOS6pF87uK4XLRbJLXqhb9V5GELoSFTfNWc/Cn65t5MqprE8OmXx2LsSWHwH1C3r
G/Xcd16wEniGFvSMGC+7bjwlVc1iJYBXQ7QRl7sfPWIyn5dmiDm5qjBJuBQ+K5PY5x2eA3LlphAR
woQSkdbEZKM0pKuhIIO4HIOtUkT+jQ0S8gZcyzKwGvdgVvMHB3R5Cjv+4jkpCOCETqiY6La9YD7C
jAnWVUmMbNePksUzjABGHwSPD4wvzaxq77MY7USto2I3sRC8jrUyroG4hUVYiFPQ3ZANqeXaQhp3
JNAkIRueZVo0khThE7KCDHTh1J5HsA3xAhLwbVRz/uWnPo5gH0hM8NL13xOpmEQTeYMxE+1l7uyD
nBq8DPo3UcNZtiaGsYy2cRiwxZ5tJ10HygH2O77GI7AqReu2ELX3RFwrxGa9r9ip2GZ539WXVCPz
I1rpIZ+QyoQBhXQl3oQcrg3jjbPtM9ToQKksyK05pWPz6ZVgcagiJ+IOeJCpglS8dmqoBoBiB/AO
ty7X5wcOY4ALvt8s28h+8Wu4DFZTb2aDxsTW/AU3NBIF5tds8QXyReizQdtvcNXs8zZa5VOzM01x
rEXyE2xBegjlN50QmZMZXyXZmOvQIqNNJsxQh5QiBojIMkjNi+++CVI+SftEbuJgJcjj+JfpJL9U
Q34dgDbkZYZzznqk5XByr4PzPjXhEVvBOkMUlJZNvA8aCQ+1WWRufsogaeCBCw4iyS8F4B42ZT2l
Iamf8XRzUDt8fm3mbxih4/6jT0rMa7rHsP6t5hEjd+M/hbPNjki3VF5A6rrklzT0281MCdbHZJ9j
X1X5iOSKyVHTvRU6/8SH9inK8oukg8c+dj6HWN6j6oYCx/lFWaLD0VsZo/FNwE+7OFsybxFkHnqt
L4Sv46bnz8p7lh8mOTCTokIy2/CXYdJUsL24lZRAScLHEhhi5esnAW6Q6fkeSfWdmm9UDf7UxKcP
MQeaaSpHkqeQBBqtjx85fLRbdUeY9rTpqPVXABqu1vxYCH+bxKZaMHrnC5sSbU0d+MevKG4/Spi2
62yiKh/5Kk3BU0xbQtLHm5hZIEa0F9A4nyicMaCF5rUuR6qzoPh2kpeZjeyC6EPWqNZTAq8tI9Ws
snjnexPlYdC+4Uw+3/7u9w+uy/FvqSM1crAre8x62Q1XKUP7kzuz87oBaQkBoWXYWhz18izqaNx7
M6p0zqx1Q7O7w26P8HUWP+t2wuwz8elVYt978radCjbDyOarRc+grZ/p3F3+MBy4FyN23sY6Q209
fOA7uyOJZ1xOMnlsTe8F4N95xkKo2E13fnmfVcN7NU13aYzIWFjWzi9R0NhKnQixBhqRfUCff54Q
etuz/i6T4ejYuQucywyWgvSs/8LZ//8Qhn8IYXCZCyoTcv//PYZh2yUfzYf+cwDDf/9X/xXB4Fr/
Ys3hEgZgW65nE6zwvyMYHO9f0rel7xGVIjwlTPnfEQzK+pdLGWzSkqo//ht+iBZLZPSf/6HEv6R0
TU9ISykpoVv9TyIYblE2ZcZ9V+y//vM/XEvwCp4vpC98aCTSFX+NKfBV3DttRlY6KlIoKvM8Ta/+
VJEWbUbJ6k/vzL9JReAX/e21PMcCeQL111H8cr+9FsQfJxnCwllPQ11+MuQuN1U8e3jHdJoxzKz6
f0qk+Xev6PDee/Tyvim927//U74EOuDUw2MPkE2OIJap6aG5d0aUoxx1ianq3N59pYTCqmcmNuV5
2AFhLyZTbgurj/ejYYVQx4m953YVZ4MkI66VMa3u/v6dkb+nRZBo5vCBWzYOE+EK97fAnsQ10omD
w10HruHfOUrcEsM1pvMicssTmgXm58PQj1tXNO17j1/BR1Ur3Yew69Lnohz1IRzn8tff/1jq9rJ/
/XbwY3GTsiQ0Tb6Jv4VYuH4tqsQnp66TlXWnWZAhg1Rl9MsZdEzuDjwLE5rCUWDrecYs7a2wW3kE
0lgu5rAwv5/wF0jWJDAJiIYPy0PgBymOg449oxX76ZdhNdPeVEmNH1uVn10o021OvMPD3/8mUvye
6XR7hz2X50aZcFT4+1+/Cl48s2TqTHtdYdo5NeMQbozRlwdMCsFLyVb56gh23kATuubBKNvhCx17
CawiL3zUK3X2mA3RSTBsYJmZ4fyAjW114YcBMHFpMR4ORXJfNiEEUCwEojBHxtFEWfqYb+5mVidL
M5ovhRWtSHJ7TixbPqVmstNFvDMmlzzjlmxOOs8GQCfpCop6G+U8zEOSaw2HYemMYKg/2v61r73X
FKXfIqkBu+Lreewah1VgccBt9gibf2N0+TZgydXVJB1I2CfMyLh3ziyJn4r4QQO2PIgKvkUdHDPK
lkUx6Hsdi7dW4sKhM2aXOv0MhzSlLkdoOeXsODw+NLhi80tZdceITCbhekijrM88yL7AcK1Yhzwl
dXtsq3bpKXkyyxtGCjG30xFRJ/DGkfL5XA/jlzO4jP5M5tLQsE7zHDxog9cksQjPiuu6627yIA9n
A8CPDrv2ImwJIVrcBh5Hm/zCO6C3PKdMsAS2XkLUF2lcsXcuwtEul3//zbkd978/A64wbYtNuSlN
YnT++sUBEQJho0XbLwMzvy9FWpAeMYgTmTpbE2PL0nVD49EvczwrrtNSx3RNNvwi77z5HOu8fx6D
3vgi6S/duREqtsRASbWwYS6tjIC9ZRmV7a7vh/IthEpjbsIKpgv6NPnYoVM++tlovEkzDU9ADZst
tmIzBujDdM21oIR4+J3A1Drinx6Yf/Pocw7drj8MOzYHwG+/Nl6D3r09+mbtT3d22uhwmSjD2ldF
2VzIOfYh8yC4o2ecryomeILsPZJOB9TWBzlb3nMGyO2XHRjy8+8/kX9zqHvcW57is2B+4PyWzpaF
KA8ym6nF4Cl7aTblrwi3aS2YARM28w8n8795G0hRU+TBCdOT3Fx/fRtAwTiDx7h8DfjPfQubxiX8
TmS7/4df6U+v8tvhlHk3DqwJYjs14/hblEQ8tuwbFnwvHQzTupg2f/+C8nbX/nayez4pTrcawjMt
9dubyDc0AY3FMKuwTcphL0UbZrddcmim2X7xSgst6zB4uEfQZL+ZQrBrLoJm9T//MXxg2T6FEVtx
/udvb68x2FUd2Tb7O5Duwei8KFu7yxCn4XL22TaiqQtXmcNUFQHac4qR4B9+Amqsv7wRBPxRSyEd
4n5TgpnVX38CNYaSmQbMqmxmhLeIurZDMhkxFp9LaDLmMK18xhEsh3r6jnSOqRIkO2G/89iK/v0P
83sxRq9tW4A0b+lRnF3mrUr4U7mCbDetkQq4ZE9k6drBR0qWT0jokKzMf3ip3x8iygwKDsvkeATI
bXu/ff5s5lXmdoa/drOb9yFL3H0ux+EOOXyHo0f6//Q+c8f+9k47wuZEoe7jFHVtis2//naD0jZi
DWAoWVBPlza0BvLBx+GNVQf0kyyGAZsPZr3nKAWu5zbdMdQaq/UEikZOo7ultsjWQo1kvsfNsNNI
te/byG+hFqUz4xPuBILiJZBHi/wJvJmiB+HnOySPZPFPRT7ja9QCiioUyYggSaxDEPrTy9SjhBeG
TCVhFyZr6FLNsBT1gCeYWvGsrab6zrVp/Qis2tnUsf2tezH9BNM+IPgPSMKbYdBUBhiuBpgfTpo8
5FvTuP020Zikx+zGl4zM7Dzj2D9ArLIpIh1gktQ9/CTIFxZxD9E6hw26aM3Uu8uhyWxiGcqVrnIr
JTYeur2eayQ9BF4AUcDq7T6XbUS+FEQy1B1EtGOOG90kOYhsaE6V6Yy/2NqsR+gCo+/X+2lsVwJd
RM05btkvsSrTzWBNExrOiNTkTvd3garlCwAD89pDnLeXTmB2PzFNg/XHAMQKV6gTBUO3Kdhqgb2q
QLLGEg67X9remSyLeCdJLrrgEMiBiszt/di2ocOOJU3P4Ry0uyqzE6KUWnVoM0++FXWVvQLCHO3N
oK3poc7S/mKkWdcsyKFiaJurelpFTS+eY932V3y43XOlEn9ZoLF4ItOgZKljpGejqsPdPDaAXt0m
PpPtREKUUGIl65y0FTRqgHGNbp0Oo1h3rOI+jEA2e7uJu7tsVpDYJE52o5rM97HLQySTbvuGUYQl
/TR3P5ogwmYxpaRBJi7R5DItfzZd2T8pXwe/nMaqXzKogSNb0aVU2njtnKG+m6sgfTRKk4wWs9Y/
x6krFS5OVYP5sy1Cvwm7hpUhGPkN0v3GTWUcg7CxNwHTMsh4bfRjtDudLiy+tndR4HTPzZSNK8/o
s3VFNhpofw9F9dgGq8YnyoxRirfH05kgpCUnAyb0+MPHJnGsOuxirmPOjNWjYdPRbpzs0Cv2WTNw
3NhtskXRzdR2DLAgJWKGMGsR0K6MMHrswQav+7E3NqnpeQQoV+l6CljEjnKETJRFOONzbRC0Zqdb
PP3zfVNa4aEto5Zsc9uNj4xo0xe642LrzrZc+1Ij//aHAc6EUZ/LEQ2ub3dYCf54YUCyrwB3+0tt
sS8npzwB2UCc2ITYCT/31D5HIRZeJ5riC8LB7Gq5ebYZnHY8kRz81mTJ9BAxfoUmSFpagOxlHRRZ
iHwIJz38EvUTkwQVsVcnKx2zDBhFq8/KyP2bLyqdnE0ZOtZBAy6DxNXaNs4fZEabDF/RtlJiPJsC
ChBDW/WVlkZwRUQiGAg2dXjMOXGJUMF/v09ALW0iCOzLiWCMFRw7UIjIhde1UPEugyx4bqOxv+vz
HHBd05ntPQuUCsgtBGb7qa+MlpfTkWIumyH36vxoq9VApNZgzgDTUmfAKZsjZRlZLa4FurkvJtI8
P+TebKzI1icruOkIG+ujBhL4owjsDkQzEmChMPVCtm52MnDjlzAYsTAFHHEomYAGdgoWDyRXvfFH
b95Gzv+i7sx6Ize2Lf1XjPPcNIJjMIA+DXTOKaVSSik1vhDKKonzPPPX90fZt9vWObDvBbof+sVA
wVVSMklG7Nh7rW8VwbtCSnmVJDnUqHLyroa4EUQbCutgCOIccIhpyfVkYiOKK2bQdUdY1crRxvrs
NhLpiIZwSRq5u0VRad47fuxeF8yOrkct9d8FLkXqSohtYWGXL4NskXcaiX7fDewCGukBaxxz0daq
mvDNzSGvRAKfVpgV6UM9FWqPqdw71rqb3xiy656zJvNf7KbqjgmP9qs2cmpvTcE5Tu/AhKa+2R+G
NLTWbCgc2CDtrCsvYdJT9lt0ZwMLPeaJbsxvwk4UIGjK8DpLqBM4BPXedae72lYFASTfpKA0zIAD
EymgueW2T8IS231v/SDnRzvEFqPrWsXhYYIaq7PK99q6b4VxlkGVrYLMrnZoFQGIlbG5TREWdJBo
8uxK1gJoqybNZNiPoAqxiPsgoDMSfrj2ZPrJzQIf5Wt6g4rOtApMbZA6M1c8Zxlc3IBT+bNWgIYx
Tce8GUxfAutIUPZjptfXZRvEL3Eays/O7MS5NNJmP/oFiMcZ/FkS2sxeGEfiMY+RNzRN7T9yTiBF
Q0fau5W8QmA06q6CvoiLVFZSv6/MbjroeSGvNC/zEDgP9c/aDme0ThkEZzKF/Ds0MfaHOQj1ww2D
7MoYSJPAvlJdYxTUVpUDDmzh2850rMGPvJaDOb6bg5edXJFpPR4wrb8ZXNfBVTJMCNRtbLXcrUPS
IzRfRKZWXPuBi0w+s5pPIIsOjXZIw5Y2IqORE8h43c/8G79Jqk0mWveFo4t34wH6SRaW0Ytr3iWx
8Hqa70ua2HBp0ZCRNQmNA6Mx9clCFlJDjZpXr5EZZk+dOxAuNeZ5CSCXyDdt3XiV/dC3jYlpGuVa
jOVhI1Js5sXoVSgDPM1+tbIM4lij5y+jl8VXPcHH51qE3d1U+Wprpw3EnsBN+aVqigDVFFpJeVRq
0+0Q02BbTUglIJk1xkaC1LwiQLDfM6kZa6gTXbT3ZdNuHNOewe2GlPRZ2h7HosEZ4xC7Cdpwuy/Z
wcDgW0gDUaVniNyGIU5/WGmV48dog09wc+2T9DTPXniB5hMb3uHhXzVx0O/IMTQ/mbmbOUmS2nCQ
CdHxkWtnNw3e84ewjUamcGF1lUQBTZKgU5h7A6vFyWqh18KPnNINcXuD8C5CT2H69EN8P0yCB7rq
8Ralou8/YtAf7xaYiyXbXr7JikLuQpfwbAyiZcQBGQxwbmWMfhFYbDF3zsrecOyfdCrmtVlwD7PK
1eSCIT5JV3lSvRXCKG6FYXEdmH3v0gR8SVuUUbVxUMf/HEQIt7z1nPBTB0C9QbppvIFl12HzqEGq
pZ226JVimal7uLkk9k2dcVeldgdqDZssKa+MHPcqTJpNpAQbIlmp5lL1A9IsbZCE4elhar1kulk9
JY0U12ZuY2qlyAjPOZUvmqhu6FchpfBnY8TFW+kRHTHh79hSZSClGdoq39uTMG9G22ZqKTSnPTOS
aT5zPcm3Smu4cmo7eNWu+z5aebMVIGIeLMMc1r0vqo/EKjB8B528Q+CffnLMMo7w1A3WTYECT0/8
H+2gaW8g+oIH5DWlzYapE0IE4ndZRJp6JIexORdaJUwWdUICyJQHcq/FxS7o+uGxF4wyV3GEXMEN
BYtB3zFrZaS8N7Mg3gXkTh2SJvSPOka2E1BcLVpIMbnPAfXLTdDL+rVIdPFsYdn54bfaZCFMG3Jo
Qh76e1yU2tqFs7kvOzQpcOyC8LZjAvcUW3RNBm0EIDPWAj6/EdyNoipP+sROUTuj6+9ZE9U17Uzx
WeABKjF7Z+HJ5Mk6kS//Bb7rx84HBmUB+Yor7I+LQeMVWdZ1Wr2WkSX0tSlaTIA5yBmForiPHlvd
VquJ+nafjZXOxaQpxatemt0tN1s994bLPRS+mFfU0YiuXSjNNz1tO5YTD/3qIjED96Z34ukNvWRK
7JGV4D4K9CbqAbdb6TkXCNhno276PDgN8Op8SEGS+mH5I0lR3q8TLCpi65YcdVeeblPHwZ6NvbXb
mXQgzQDqHPqLQJAbA5DwujN0ykvD9cp7WgPQB+G5pTWNBk2N1XSFaQ1u/uTpcsQFExNdFfsUGLfC
piN9ja+QGAX+XfyEfKSE7dJh+MYEUkb5klw2A9GWV6F/mkp915Q9hj7MTBReROcEaH4koXeBKr10
lXu5jO9oLXhi6WBLYwQBq6t0ZPfoeXV6hKQ6wvEdmrsiIUOph3yCXUuiuRxnq37Gyctf5HhkD1VO
VhcwguTg9RlSCDlK5pGi78xDKtPp2cDT8Bkom2zPDuQNS5Ju3wScUwVneb89kLWFo10x88vWY5u6
1dHGJH8smXJTETJqveoAyR0qeC1yx06KHr308uJWC63gtlNm+YoTl0pe9qV7iSIggIAdrew5d4w0
XMsgc/dN3vkPaWYNt1PACbEGEEzynSbVY10qbmYV+o8+erEFbaxwjUI3fxiaaIIObo72O0xYHS0c
NJm+RmzShQMZzLD1hZ6/ynJCgG7NICe7awBHKxxzpurUx9Aiao45w5Jc1vg4KWNmtgVIHbhc1ZDs
xoyM3DEtjTUEDQW0jRt1aIM6f5RoWXZN5CFuLiNSDSq2tc8ssd6xQNWowUr74hhQIWq30GgT5c0u
D/AJjXBj7tC71nNrHG/yHGAS3qddxdZJ2ce83aomAA8tNruVNXTTjcpkeRGe2b+LWM93mKy7tR80
8OlGtH1pXZFuM0pnrWjRbpI5n1kVEZ8KntzBVYU6GJGjfZSTOfM5DUji5NdDtdGaYpOlQjELp3D/
0SRFfjXWeBqlnacXOu1QQywkT6z2Ya5dEnRaGciDvlH3og9Bxkx8xaC7mCuxBtiC9FQLaSTRIDO3
D+SkG3jps4tUchmbJDSOlsP/yI2MAxUa9Xu31XUQ11yitsBaF4WLDOfIwtQaOJvo2n1v3eb+p7RQ
HRitntyJUpovLnXYVQ1eZuHqUDPIKYoIYxxvLT//2Sl71zqWuxJjXO/Nfg6PEp4L+6CW5ZWfQpaA
GUH/ShbUEdjqfB+Drmva5crSav5a5o5vposhhANktWYr07ZekXZLbYgw8ieZRr+PrZvnvY3NY1ZE
6WdaudPGa3Bz8swbZ+hUNmMEcnkd00VtI71m69G8AdLkY3BO0tGlzEhMcxWy51NRd2WLFU5CVjF8
1FAGt53gnBJzvMueviw9Fx1eiC+3ck2UDio21o2ma7dZqhebmkUXnGYRPBMXgahJx4tYrH07cx86
RwZ7w4KzWEQjlkflSgDDOu7SlmnBahA4bxtkw5wX0vqRuYXDqTEsXzrdia7rQcBx4WFD7zUy0WgJ
1AAhYgYMFFpd03LoeAJ9mzQhXnJshqKZkNMoEgM0qOkZn1UjigcfDjlRxb58YmCag+vzpnZEd59Y
e9eHFdIMXOwOuaP+ExEbyU2hoz9Xme/eJo4YHm3sd28RqvQlyLWiBdTJ/r/Q05yrgRrE4Tu2PZIH
mReQW5o2j/3IeWuj+ZGOYCmdxh1jP+7BWM8e3Srsu2ObSeM6CTwPGB0nW+Aeg8FLoexeO4VzNnSZ
594Vbr7pQRARf6fLUl4RGGbYlCmGVzJkMvTHecSCdpf0xDIf4ev4DUFzFnU5M6J4FAeC4sR9Qe23
LDPTvcrBLzzURQ7/q+CabgOjuJOVZZ1TrRl56E3VEm+GEPyS9Y7x4WmT/+BMJCfUTeVsGIxcXIzQ
1z3BqNuO4c0Bp0x479lyuCualHSdtBKbKGg+NU0no5qe+Hg9RUBbjMAKOcXmyToTRXAHGc+ZN9Ko
u8/S0foYbWMiXMnGoVgo9ii3bVCp90hAj5NnWjsNh/ZNO47Nk4Mr4IRoq3iujJHjUm/G8xwBBwXS
LnMUV03peVsz72z8/sQbkmkdgw+dA1A9X5wQWI5LnBb6bZMmkJBRGW84iwLjQlkOeL+xnfOg6/Gq
EXjrRt8IX1PLsz55PFxO7JGiVAhLB0/nGPYPti7UQgx0bTe9m4XDkuNq7S+VyjCaYezY9C2u5rC0
w53P0WJjTWN5DJm7vNlkkRxC1M1XApV/h3nEvuRsNw8pTeQLTYLQ6yD96pr/PsKEkI/JqIwbd2KS
khPwF1U1EIyQ0qKME9fYRVmKOyIUalkTLtV8tDgr4HQPipHkDz929P5VGrRNkdWEhUQcKWo8jQDp
R1dDLsiKyUqF4UqirC6t6mfIivTaM926ASA/rmLJZLGyVAvNRnEs6prBr9eW5RJeX9dmoG+6yDFf
NSykJe4Dun0tM5dVwcnyqc0gpbiWZiNxdQE5Kw1Xpxzr7MX2e/9SWcaMcs4Jx0W4bQK5Sq18QSM8
4DkS+VVql0aDGtFu921OXq8q9WyJjr/GngzyOT81KDhoEZMzDMkO1aObB8RuRIZNH8cnhQ4bn1ne
NY1f33pooK8TT3pPGZyyFuE+SwnbVw44Fi/kHUzZ5i3UI6LiSTgZrhEKk5QEgh+GgOqilzbSxNYs
cc0TBVFAhmjr4L4ygvwFqpS+sXoaJyGN6SVr0UdkJPj2WZ7oFHRgKevhBlxFxZdi0XKwrcB4HCLb
7NdGVItLIdiOy1kHgg5eYQDM5xkzbjPKHCKjyNfqST9iOQExlM1LZVr73i3e5vpHSFTzNSdP7wjS
IiuXQzVmaKFIbJ1OmjaA7h4Gi55uXSII3jttr92PTEgZH3UUB9AO9OYqSLv0LdTG6SkiR5WCc4h+
eHlPbk7toBgXQRheec6scBSDf4sPmRgCp28TKC5uMaABJGkKl5FR/ox8nuBVmmqKaqJx483k9h5o
y5QiF6xJACdtkgfJefnRGJy6gtphTMBhdbPgAyCIjkM/PiniO7mJNjbvFYQAjsPA4ab72LNitN9Z
Dd0NoPPOJReFo37eEvw8RtFLD05mkRDtd7YDDzxl1pT3HKM4eHZVl4Ic9mS87DIF+KSUVtatDGgZ
mxFJ2JJRNLt6LGdq9WR1kIhQkkKSS3IfzTWH0BVucXw7HLvDdztGjrCIetd6CTKd+Ep2UvCBfVx7
CPuAQg4u3kU/A0PbT0Z4z5ABQnIV5usAFeF2SgfjttVRHiaNiTQNx/GdXRjVE2n25tplTrGKtSTa
6CiQiN/2xqWK6V/y8mOcTh31QOA3DS1aAhyz5viMHFa/jEvjJrYJrQCSxdE9Jo7oGY8Oi35byg2N
cnedFymLVpdpN9Tb2pMrjI7o15R0H7xEIEgktHv4et5M5MQPQkIO1AisqfWha+A+MbS3cM63xbZ1
nJxVBIH+1OXG1dBA/1gUQWhsKy0ZzxFWN9LHhCmjbZ+hEFiMIrJnsXbSJsdh7uOWrWbd253LcbBq
Gm1FrxlBet4VxkEj+omFJi/d90QoxoytsJJ3a2D0R64bPUzIRKU23qiJYcSM5IH9AvALRpzmo263
Yr2+M7+q5h72+F6PKNVlKeoRPQP9wVUOIGJYaqDa78hhUIes09EdU/J89OBK73Og9fdJX1TaUm90
+6WtpHkHy8d5sAopXhuz156tTkYry8OPid5Ru6KWkdfgOmf3V5jniwTh/HZ0ogh7nl09A1OqNpab
ljS98KDvfaGlu8Zp9Qflk+1aeCJeK2caHxBi2xx4Qc8bE/6SBkv4igYffs1x6BceFeKXD6W/amAS
XvvWRF6MZjhrK/I0gCNxglHU6q61BiIR4e0sBho8n7WWqe44dMa4JxpAe499H4dDnFYoR4W69avp
Z8UEjhQCcCdY67We4OuyncUsPgA2wGu8XkYwPjuTVb1iXtA/o6p/mGrR32eypviPBiMdVzI1O8B9
If3iXnZGg6c6F3dgEOIe5QRWWPpfWAKaEeE0wrXQfq5Qu11Eb/IADqOSt2zESFNsjOjEf5nmtSji
cQUT3toJh6b1ohohx8XI4567SkFMkvWwNjLvNclhTUGqrPsKXmEwVmQvRbBzzLbsMD3x8/dj68uz
OcTdfRzV4z3VaPuCA6C+s32H4ouMTVmS/SeGYmnGCE6zpBbbxA9S7PZ+vxVlWVw6YopIV0XqU6Ud
GNVUFFd9DTp5gIm8KSviZxdDV3YxJ7OekwGNyOvYcbS7lnc4Y0A2watIu+IpxywGenjMcboUYlxV
djOu/NhrT6YO6tVS5N9meP03tcC55yjfuTQq7kOssXMDKgrZPjguZyYjqCi8HsN63I5dM25pdKeb
eY6MLFwEt1klE1a6ebFIKkhmM97hXcMihsuttV6HPh1OgvbjyoIch98r1OXJjkPrszRb9SyVCj+K
XmjQ1MoRXiFr/Rb1frIddUfOZyZrV7tDtLH0xiCoMdKAt/guATWIpFiVo+IBj4d2yvS0frazidlS
DBExsRxn/d+mnGCtqidqWrUqfFMmWHlKVGpmSbQvIEfn7WtW/39bE7v9yI/v6Uf93+cf/CMvRg7y
QfM//vzH+rc/+x/56r15/9Mf1llD1/HUflTj/UfdJvxTftDvf/M/+z9/+fj6Kf8JtSvKwj9IFuZP
8/u/nS/in//Y5u/fla5f/+J/K10N5dhCp+XlOFI56j+UrtL81bFRmcwSR2GY1qy+QyY0y1l1+1fy
KZ15Lm8oyTAC0cPvSlfd+hVBhMLYY1p4GRzX/a8oXf9FYzl/MuEgZ6LRg5ZLfNMfGLLvMhuy3ZpK
ZmW549nDg9aq9mpICoV7ihGDJSAuKu2dQxk9j+BiZSE+xb54+cOXdvebzOYXbLewR7Km/uc/vus8
fvskfBQ0LyxJ8/f0R51H4sOAchLRrycL6ftk+Z/drNsfe21Y/PVvsuxZOvRHoQ+/y3aFVIaykHHZ
4pu0qHVsBJEBnTdDB/gwSdDrtmXJbTKBFYPQqbZukpqbNgKLZ7WkAyYWdDK/u2kVk/mxZObomh8e
fOrjkL/qA8C0PmjSW6RS6zIc5E7znQRmF+GkYgjzLclTO32swUaEFtI/TpVXX/8pEnMXgIABCaI7
16XRkxLu9XvKefQINDHWROK4K8JwHFJh2psQ3dfRsMZ1HFcQFGooh5MqjtSYgCmikWO2hWkNi/xl
Kgg3s0HGZoZ1RC8d3OqmF+2bwXPnc8wDw4bkyPm5WCd+zqGuzDD5R+2bTnYiYvuQaFTsUCujaZ4z
dwruwtBpnkZ/b/Sw/n0RjpuEedjJVe6073tUk4zE8tPctL1DN0KPprvOxxkAhjwh5YS3ygItWUti
HvSJ1kkVOT8Lxl2Pajx0CPY9HQNcWM+d2iwPrsHB+tdDOpAoVGg7vl5z12fEbHhGmy39Isz3vkP2
UIxcGRmQTrRFNSd6GBppkWAm7oFi4dQd1w4r3tXolI85FINDDfdxzJ14LxxrW2M6Xlo0Ba6+/jPQ
jwBxwn+cXgUYv3IOIeQYSxkfC4OgVaQ22YJzX7AfICcv20r1W5+w8U3agLVVPRoVIgCma410QoiL
Fh16IzJW5O/gtKmq8EZiOQ4Yxq44elS3nTliGs6Y4/oas8VJNffOWKwb10YvAW/lLh4UiJZaf0D+
Ui6cjhFzOYphLzz6VlXcG2tVEy/Ve8EjBpx8G1FG8Ija47qIw4usnb3kzEXc94KgT7HQk/IF6AJG
fucMfF3CvtQaEpq085BluzoJT30QfHYQnfG4wU3RRn/Tp6c4Mr2rYtCvOhG9qxb1RFdap7GR+7jA
5+RUdrwaMKfMTX8QtnhGVyJLdsR2dks/LF4Y0y26id9EFXzi6qn4Pc9F5ZocsuuRyQ0wMG8dDWJW
by/c3L8AqAZJRKgZhQ6m96fcEZcy5uSA70+jObQQGZBBP3+qi2rtFV69Lznqxr0J2clJ9mh1cKE6
/KKsDC9u95How4/UYIKsQGB5DBElbVeDlrKBdiEzrUcOjS+haoHiDvDOXTffG4F3CNLiRuX9w9DJ
42TEd3ZQ/Ayp9RPYkkEQF8taBpeowBwE2GUNT2fcwsA4tQ730MmO4GFXYdMuTa16n7+tr18gZ96N
rlKxIqZrB2tLxDu9itjPIWiM9o9M00EWGUgmhieh0wjttPPsI7KxP5HDibW7hgfG+TBC+caqnOFY
5qGsZPQ8ueMSYYlYOWhfFobD79gmTn+ywpr5YvDe5pWxzKzqxciXTOo+jQLQIF+w4fgXCudDaxvE
hfHtUvnQmrev5jg7EewLKSHj8hxpnTxDgUaG4d2NMY+A7QMoxl/U19mzpj1Tm+878zEqic70gdmH
0jvPS7hS0Y/8J62PUxerO3AfVx5WuQVwlVWTj8+tC5+WLcUosfTQDcb2L1bYOOM1aQAvNuF2nece
TZ6HWIVUP94+9PkSPT070FjFJ9yqJ+stH9MDYJjz7FLjJH3+8viByNsMQKSAj3GhBBrlu4FAjRXh
oD2iH538CxuEnY/94mTntbeHtMes0R/ntrZjbBkgtndtDxshcI6SFs8tICBynqv+RnMY5Ubu9Wyh
KsoP7CzkVpknWtDYl+58133q8PrONjYszNtI2Ryc4bj7JRsq1jo9YFuLU56dCgb9IkHoaelUcB7u
LKTPetScstTZeVYxH8NNZhdzUJ/l8iCiEPc9vAOcI1JHP6HAtP2RHJCgxtM1Q25hSvBlNS0/F8jP
Ebo/VHV6yy14Kb97y2hzrFGVv7iMkM0kviDeYllzrVMtCcpzu/i18dMDH/1KkJOhly2S+PbZyyZM
zlga+/BSC7QvCBH5LRBjVkVXvcTjQ+/r51TwOT2zSuFUIQh0Lgl1dYrtV+EY1IT20Q7lBZTLmTA2
THUWyR+2Ht+4mXHXyQ4Big0DOuZmDfPDxTt+FYj0xPHl3CVcT4a1sNMbAtRpUNPAXceNt27mgEQa
TE//T+rYm/BHhez4s/lz5fpVjf6fsvb/q2pX12n7/aGc+pdq939mP9/T9+yX9+znL8fwR355r37Z
1wl/rP9cBf/+k36rgpX5q7KxGzmUmHgGhEJS3n/UzT//oYxfMe4gfkVQjgJWulSg/1EFUyAzQ1GK
7dqSyK8oGX+vgp1fJQWZwxBDtw3B39D/K1Ww8U346zoCkxefjDdHURny0/5Ue9Z1yaQ3HCrKPu0p
0ftdZKeXrCBcyZRg7maJxaIM8VvLjsaxM88Zb21HvzIY3uQkOhjpOU5bOrIOEcvoD5ZjiJm/s0+T
RrsY0qux1PVw544GEtvg2q6D4G9qWt34c0k7X4JrYlijjOcb44Dw50swO49KP/a5hNnqbGlqD2jl
Ambn5AclU7uAtYM0uYtTtysSxjodlEw8+5T/8DD8myr+ywLxh9L698+BxAlxhCmV/U28bsR64TKs
B2LXGg9mNezM2dNb6AmLcLTPI28ZlAU4L6WRS2Gz+ihEFKVbrRLLvFOgvf7683w7VXx9HMflXAOm
z8EX8e1UAVvaqJKUVKuqBY7CeevcBvYxLLPDX/8eNf+g79ftoDSii8+Z3TC/XbeDjrdhkym3Vhhf
9PK1tFNSisseUpLl7BXnfwW4wSBcmPoCB3mK31gx2IHAEP4sUvdqrhk4sC+DzrzTSbhgWJ/U2MKR
Vp+CbI5JGm1nYb9ApwJle3QamG2j/eK6xVLLUMaDdNXWloL7q5y3zoB45Yw8CQJkNuFyEDcilNkh
O2oe1nvdvbfnIFwz1hmBCO6F5Wk4v0cNhA14CmQ+LxQuOjRt3CvUfCZzZNr+dDqy8NL0zarFJbnu
7WaPUe4xiKKHsCjneVgERAl2K7DLl/lxCzwuAZP1yUk3KmVvrmp3ZShGm8hMXA+Xt0dp6GeULRat
Cdr93CYDexHZCIcalUIH+mnqkbV05BQhc3IPEdOHZWHkI1lCOzuDqDHU8WeNkjCWc3Br8ZJM/llD
WctrEB+0yTnOJZSCoO2ysdMVuPz1vf9+iOYhYxlAkCx0x8J4/N03IKdMJAhPim1ZqW3ebDA6k8LU
8q2WLl/y7GUPc+dIbBjfM1mXeJKZbJhauQyok/76w3x59v78IFo2jixCPUzja0X980IAdUkWtXKj
bTVam8RrJ7TXvIGmFE8GsPLehZNaKrIZ+rHEulbP/W2TOEsRAe9tAei6jr+GxgOb2K6vGcfgbpxG
Y2U1yb5DcrwIau0jgd9YB86l8IuzLVlfTN2IV6rhUJQMlxws1Bbn/CrNBlr9rnrDMkQRT5nJ6d5G
gkwB0AtrWMyHlb+5/n99EXEVu1K5vPD4eMW3N160yupGzHxbTtHMLaLqZCNbX6QJrUmnNTkSUb6b
nYKb2ROwQr3nw/GRlb0tnQSknx3tZpWAHT2kEl1VTi1dT9zFYkBFXsZ7xIkxdOpEMR2ELPG10rfW
sMntg6x54WxkTmCE1HmM711COHvXPc91rlTmUVryHNNuJXbzb9Yf/Zt3iWeQqtQ06Fyw/tuWYhP/
Y/sErSMa5o7L7jVqaQsFE4cuFa84J22MyuDM7dDQQTG3FgHvmWYlxt98BLbwbysgn8Ci2SUcZrL2
d1dYa6Re36oq2XpdXSBiV0D7w6b+G8/Mt9bN13Wy2CgXwYEyWdP/fJ1ZUqS8OAnXCeJ+ZRogvJ86
oiWSYNvRwN/Ox4m/fqL47P/myljbDYEb3BHC+dYu6iLqUz8a0fFrqEAjY6Pl2XVssnnaTfPyVZY3
3HBjmBmh0Ki+nm9bFDuKAsmmA7cxRLdhqrOjczJW/toGnEA0ibNNkvAz9fW9CS+n0Vi0yc8mi1jx
gtDauYRaTEZoeGml0NaOlGdkgndt5G3KdHgCO72OvGYRt8U72mzKj5B/xtZ0HK8GEsD6kLSImEcX
fUK3HKEyQdt56qr2VM8HD6MhJoU4l6wIPgPOV0salT/1tnuWvsnMm/CaOGv3fBx6UfNpZa4lWJlf
irph7NRtK4sFubSGHS6yn20gblNrYA2Y09DbENmqGRenuPGLpQvIyaBwQg17HTgsOG2sBLaSd8/e
jhUy/8YkR1AkFXNcQ0dSAMulFhRQ+LwhLFm8r4zIcoOef5xEK8Jq3lr3p+PQfAg6YSDGPGcIxpaW
T+NwCEKyK/DvIQkAFWlwYHc1GwVR/CPW2cP++tkw5tfq22pLF4nilC6tg53+22sX4ahIfT7J1qvN
+axZ1avcFC8OrgG/oOCYKcnZynTQFuLZWETi3iGK17BpMeKb/zp4h234Gc7bpO4l27jEYxh5hKZ5
x3lx1Hu2i7/+zDoX+28+Nf5Cw6D5bGEa/bZG5mmFBjrqkm1uJJ9lmaB5hcnYtw52Yx4/0svChZdP
Pyq/2zqo4Miw5epEj8ssUzuCB8iIwIy10EL/UmoSm6C3VTV7+HwMR6T9qUR7DLGMDGQnojsgplFS
XvgmAxrt3c4IeUDyoJYx/E5yndBLNraGSrd5GfVqkwew7iufRlH5dVJMHnIdPdZXmWJm7lnDQrHB
yUcgafs59dPZnnk+YU+0NJP10zjAemSdl/HWwErw1a5hVnhhJpUtID4vEt1K13F0K5K3HDC0gMu2
tHWCbvKxeim1+tjH5X2O7ms278CUZH9fGPZZc8NPesrcRG7YV5U30hlBYP+CD2zluMTNjBPNamOC
HoTU7eQnjrb2QnWHhmyTEp3eFPc+HbhV1qI5ZMYDySBMd2JK3wyjfhoaXn+joJPmNdFlfuttPGdO
x/tEA3dZoDaM7fCSigCoGya/kYdav++9J8/ku82iew8sAYxZ3h6hSP2uxJogZBoMxW/3xCdj8ssj
kIefHUVwbVinNq+R5LlXOoalBUpgNo15+/IQFC7Ihj10RXL5+gTWlB58m5tZvTU9kyeSey1gWdhy
1HkucL/2WK2JD9inT0HhvjdutFF1XpDWXb9oOsf6Gwq3Fz3jhcyQui31e4fk7CMhTPsY5cNzMfBd
k+bArDaPK7pW9S62eAbqoHgunbZY6NLnGFVle2Itl7kv39r7DCkyzHlJSDOtCfr84zLrM9zZ4HsC
C16RvdMd5B1ogCmHw7HapwW9s8FDk5H6dLi6VU9vqgrdG8ZpRF7L5BLV3pla8zLfYZlEn6NF8kRh
4+7flvNHBO93xpxEJ6ZpEKbEH17gd+y12Xpua+aFvbci1qHOpVSCp73t5jxki1e5HEnl7ve5Uf9E
vblVOjV946lN6um7+SnCzPJpeRXrVcf9LONnM87Q3NKG9k2zX7YWFWSFdILnmIg4Y2YVhxfT4oEE
QUmkhK9BfdUwIAafseQqiT/BHs9q6OO0dIsnDLw5/DxWU7J36JoYAmBt4W0RY1+VR98rnjUgaZgS
TDQTJl/sV8OSIcHnZH0oCV2q87aezC5ta26/7mif5h+p9lS3BdFJ6jYnfwlAOj8jyRgjNCPIwTlp
oRDufl5k0pqWXSAVyluON2n8mdCL3A5o01e+xSeq9WLh5MlLOPkb1K8wKruYBcf0bg3o22Mzvdql
+QDkCwRcZCKFITqTqKc9gpONHceoNAtuswuevB54rM0RPXQjySSeV4+xiz9ptp8rOWynoURcJv3P
GST1db8bbEy4mGiyCzpkcphOIh5WzPlv2ZW2+AZJAxtJFPP8z1zxs792pnmhIzLiUwvyQxZUx7Cn
rTpvpMmUXqK5UZlm794kKLM9jEstQ73lFx/Midis8UyeRGO/1EaymaLgIrPmhZF/vcLNc3Ya0n5h
E7IUkuLtSZKX3PPgmafao+mG1/U5881bP54f6yH6LPKfk6DXPu/9DA2hYtF7lTMOFOH76mtNGXte
PLB+4dLLeYh0K3iY/J+ux4tp07x0JGvHb4/kmFxEL49gO8BnsgM1rGkFADTBHavmSphsQPiYamVX
7s4WaYdG09nOH7BQ/EYgp/wVK7j/Wjfsyj4UajalOk96vj9rM0wPcC9ax//F3Jktt41tZ/iJkAAb
8y0BgqRmSpQl+QYl2RbmecbT59vsk4otO3IllYtcna7jbhME97DWv/6h881R3iEphwSnl4hpmqZm
eTxv6iHhLY9Qq7DZYy2n4figJfUXXePLdSpHXNaxYvLvxZLFW0vlq69IQpmjE8Ix4SDpGurIheVg
l9nvlZqrQB6scNovkGWsfh8NDyXZWK1FmWGEfPfUgp8Sdl+iXPSHfCz8JdaDdZyIBTZ4yyu8Oox5
tcvBndzAzOOHOZm/NzVjmm7dxK2L5acg6xwB40Pk8KORBwO3Q72VC6R3ONlX1I/yKO4wfe20/iUP
H004pZ6qcF3AHjxWE76dGJ2+qCsrXMTJdsm+YJZxjTXjOwOqPaSvr/LGHUMcfFEO1gseePqRI4OA
C7n0C9U8DrNXmdqjbrmvWmnt5OoYJuOouvZN2KQsS7Zna35TjPFLj4c+4j2+fJlGCFw7iryeCCOP
4Jt0c2q1nmYPSry5iEsguI7rDbRgRtelpYwXDSBvTqBEbVaYT6BJSEk8s5lVFA+WH4Ptbq21fjYF
Xj2yJyGdfYscFbtqntLO3oXJqUUyLHdKzcWcs/RJ7Xmfciz7bN31JwLpmtrq/YL+nhx0VC84899W
87WaRYzhgIvNWfjkcXyH/XBV38e1djck7smRRReOKacyro8UFjs8DjgX1AGFifzJ453JI+udfmz6
/F1bove07J7lWV32hVdTpkPCChBmHOQFXKfqocqx/82tmzLq0JiaE7Kn9JYgz/s1GZ4xzamM4jkZ
rBscK25kFXNuvzJuF1FGMHq5DtoZNOB87nZE/IXicVGYojs6h0QK+8qMSJgsh+ta1Y5NwtmLRSH8
dO4sXYE0Hr9BzbmZbf6iTDePS9vdhKPw5REm4SF5ENmWYNzDlSXrsrkHWOvDA53BZTlTfjX68k4I
7I1cBp3K1EgrZaVSNaA8ysbqiO6G6IRgtX12kvFHHxITzbaUHYcpof4uf3NVVo5b2EetO7ju9L1V
2eznu9cxAPTM2DlVCwTUClFY4U6AnZyEBMbVHiDENTYIChKTAjfGgaVgwAAmUGdj4BJOyPfgwR4+
RjJEcJCIvlKvOCiTD2U/F3rr5Zp9iV0kwFByW/6DP9HUaMu+Ff1D6MCyXKsrOQQ5j0pMef1ashWH
lCj6+hEK+fvgNs/a6p7IkU6Q3/uJRdCXERY8r2eZ3BhF+5zrD5ml3sAtJ+CNaWhUfW3xRdpoUWNT
L5IZRVhOxlNT1sWDNm3RdmHzaHyxSzrqc081dtdzv9YbV+WH7XFl4fKxpafthYkMFKbYqm0T43Qu
uypXpT1XjGOBjQBV8o8QATN0BWaV8r8+l4Pnj8stFkRX5tzD+lHDY1PM9HLdNOx1ObPLkNx5Bsel
yMqHeeWoiWvBtcYQdHZo/OvtuLIcpordTrfF7yHnlqgia+9cH66LS7VC2wETjjOZbdCl7XOCcwSD
pfJKwYuTLXrT18W3cwneRPJOZ+f0FreJnkJi1swNbPraE7JbqbCep97frpK5McwwMM/mik3a9aTV
JW/sHrIcFrpSTh5zwIABnUa4dBeWHJAKSNVeWsMOR2WPhLo0XnA3PZ/emXnKnJjkQRoNs9B6FEHW
DxSuhyzmWXu5LUMRXYkY9qxNqcGEkIxg802POX3QP7yd9x97/E1z801TZ4/laJ0k/liZ8CrU4gZD
L9+WBfDC/TkRc2pZ9aNDlkvo8jZDy3oROp1807XPna5v6zV+sQ2eJtOOMKwE4j+LlND0uz6n64ZY
la8aGCgSN+OYYuLgl4GNHTHEewRJQl7szejQOEQ3efdAVhDCrSl7RL5xY5h2kJJ+S5ILdi/9pF0P
BiGyKqJ1pMvfR60ovNGOIyjPRCnqdfRoQFTbdGaB2b4ez34tchezFuWYDZPDL/Fj1uya7qg3NhOC
x8Sgry45qHONg7Dhwka5FHpKajOcdvpns10KbnS12SvKeKhKGCyEDV65qbC3Sh9dZpVmetkR0kUx
LDygA2Ekd5J0g2YB84s5ebdKIvSId43NJt7ORILEw+weosGBZYRogxEoh3sfNRusVSiNhrXfrwuV
Ltoyp4L2mYgBpkf/oCPn3HSsvc3QO+3GxDCZoJYBz3DtKdHiwlMNLZGFAu1LRXZAZuuJn7qrw0ES
Xev6qu6jvAmIjHjpsMcMtfjKHusfnOfzTMiyOinDLlcpE7AS91gKD2OdkDjZEEVVassT1yiytWzc
SQjUS6A0FG182Qpogmo+3pM3tqR6ujmfdZnM4I4oddf2pu6Gkz7pgW2uPZxSHKTPf4HqRm8ZdwSK
8pH1gXCKSRIVe4h1PnGsG+wSh40OgXan6tMOMpWHbEnd1Jx5mF3SqtJ/FIVziHtD9Sq7BgDRSFG3
kM/5Y74cYlm0Do0biCy6GRW4TZFCPGSpGgoSp3RLCDWOvmsZkmHg3s2dopM5eT266ns/oj9RB0jK
+CmDAmRcEaSZbmZjfR5F+2Os5tu+VA/YgkDVBpSnq4i2vL0uiLAMBcui4he2ceg5aHOuiY0rdQGx
pUrfswIRfTw8j0hGNpnauWg2Lmq4D0RPGAS6QOymUndD3wB+2mDlP0ieAeRoWJ9Wfhr17KR1t4kG
RjYJzQ0i/L1RBUGvGJ+NurzDp5CuvLpAe7Rid4U/Ocj4t9qG1RYt3yxcBjZpCxsZAiozMJ4ompUX
Yj0DFEc5qBnR29F8IXpGZL1D5+vW4GVQBPZpaiBaAXPwi+prrakYyWV1YAM4Ff10SM0s0Llyp1Ic
l8Y6Zq52rE0KZHVZt2Sp+8CXdwqBxGuNTkc4ic8bDjBkTLyyGy/F9IRQ9cQxd61M7aU1uF/F1UKu
uTvqN5UtPQKHL+eKSJ7ceIsAw4nb2uLW6MsUEWcEY58c4ki5bSH8MGJA8Tsor5oicixv869pL0cg
PeD/oLuYSpzaNsR+OL9LW/UK+eiP+IlG7STy/CqlkFNTnGkjYO1IdK+pDaA2tXDX53oTu1Ajlhxf
epueFfp3qKL2VNc1Y7Ul7wPVPvsYxW9IjR1TDLN1o8xje/pm0oCfK8q1Yqqh3xv2O8Ysr52qkfLn
fJ1yKnnDNHA/1+HmZsOtRDCHKBWb3pgJVh37G6JPt7ULfwVjRc1raKOa54b8LYZjb4rGnW+EJ601
sKUs9L0rq1NkShKJoj9Ag0ma+bUrh23nX1YBwlgsTkFuWJyLcxU6MidWr6ZgdQSBlJz9A578Z8ZB
5Bo5mXCYIgNl23PfbweVeUaqCF6CDLACRJETpji70ZLupYnkDZj+yFYbISUZhvSjSucl9lcJ5BGZ
NHOf2qfzRMx0687v6LRctXiW/4uU+xQO4vVFUnJKqkB9BF3R4B15Ks0hGcSD8ZSPtEIi4hfRwh9Q
5pCtjM+pw+O4i31qaaazcjzGDlhaPCo/4hKrGewUV8pE+abQ8B27arZBraFydpbGBEOCEHo1POHb
N2jxWyx2YxWDMs831GHvI+BIPK43zZoHvcptr7gUwNG0xp4SaBpPaA7ujvAhCaDRgDA8eXM0qkHG
1DfRTJhaFF2qyEY22ANzPcohtAaRjMAfLvznlJLaiahXI+WFFuRiBJtjOldq1mlqWfMNtimbtMv8
IvGnftY9vSI7qwPQqbPxusNfSr62XrHgT170Ls+HcQb0MrlfnCnCyR3+0vn2L6vJ3DB233WyJgux
niGSWb8uSWEYxEXxElkY50MjijUl3mN8r/3zwMViHlJh3Yl8Clo9Pzj5xB09Uj7K+gLfGSC/uAkk
u810EN/gffk2qeEKf+CoNHrnWzXfrqvcU9JaJHvzXB1psoRXl3sQ/xP+iPBxCDCoF6IiiKRi9SnE
ZaHdYO11CDZxQIdahVz0vu+IIhyKkTY9EyR+NzaBoopTBVqWv7bdcK+Y1LVL0TcbVasfwnibq7xT
hkDIFppxJDVzDlQ5CpyW+K2Z2zsnCRlnGT0VCmYXQs7pE+JawAmfF0k8MpeX2W4vG4vWBZukG1we
aUzyx2VI/VKhJwvDKbvo4snyqhfTZn9Y0v0cTzrgrxFPBQsV3IJ9RIrHCkuWTZhOHEkJVvwwiIhK
YZMexGp9TzFR9PJI24Xq0B2gdXrAAxhhxO9R3z23LYk3XQnZKguBgTV9+89GKMnEyrp72daWo/t9
Id0tRTS7r8EGQwO0PaIlw1TH2VCbPM5y3ijb4fNk+ClBgQyKNieHOpmeBD6zOwldujnwlBHjjzKD
fzFhiAq61f4+qklzoD8/T5Shve4MJ7sijfFkCNMnjO5ax/s1lBD42br8fATFsPHtkiMbjhQhcgD8
9Xoq9f5quDPH/EnI3wJLLPC4XDsRuNL5zTBysCkHqht0NlxCsx27gU2xnCikE51r9rHEebe2tEdC
XrfE5v7QYvzjjcXxW3XycaeljbMK5MvJcontBGxcPoj7MoSBQJgZEoJL1+FPwvbQq1AUktrZtkSg
e2uYJNinzhdrTCW9pM2JuKSrgch1jzacogfiCF1H/L6m2TvVHOM9p8EZZiBPTm49EDALYT4GPcp+
Jo6sXv1IskTPxdEgW5DZxfuJq1YGG9CQt+OTYexmh0Mhpy/A9+4wdsEZ71HK9K0hgX4jNziZD9Nm
0ttbezAvLAStG+xZ7x1SOy2XjZcaN0Kk2yZargc57TpDZKl1aczmi2QGjANPp/J0oZleC/KD55Io
exuyIL6Fntnp16ZkHiTFfCOf+QyUncmzGJONoCyYVKRadmvt8CurA1Lo0TRDgsYugkke0z7sxbCI
ipEy4qwD05bsZjAMjEKU4PyW7AkXlEyv9l2EynKCWSmRXiXlvASm3HeauAWMkbtOclblIBHBz84c
uKpCaJc9Zi/9hJk+t7Mq6GS6gV/XKjT82I3t+XRzZ24Tok/+QiX40yTdUm3pqw1aYp3Hoj85Lw5i
QEZMS7Ij+5UzOgUUkjAuzpsAcmMLRi9oCU3jeCZl/mVIJflKHwZrjgstzDI0nQnpxzE+nmooekVG
4rjdEXFsGUGZNcpW1C2ApqIwSCThN1NS3N6tJA4IvH0vm373l6f4wyvA7tx1DB2zW8GsjKf86RXk
Qkd0l7kDPiLop7q24T0vw13Yz9bFKvCPURfN19fxIXcc9w66AWwVmBThdunGL0SFvqs1GcZjVXxp
RqBCrWFo01jqw18e8w8DahdndBsxCSQUMP9fH1MnwhgUkLbI0U8TxfmWBEOUsYtKbC+RgMm6RdN6
mjtkxa4crqWrQB4b5pclonDiBQQq7fzy84f6w6AeGhSPxfTrzO779ZnIk0PpS5rHDr8K337TG5KB
M4Yi3jQUp8aob5Ti/n/xiZy3Fvalf2DxOX0tUHma/W7VEgMBOmG2aOECrCHfmwFx9egM26XHmfrz
j/0DexAmgumyJF30Irotp60/LZKmbCMdMSoaDBI7CxymE84NtXdO+ZwWnp28nQdziMtQJoaAKtTa
1QrwODknhCG4j8i2TtZ9OEqTn15OftWoOyJUiD1rr1Aq0BiWJD44irYNi6Pxlx9K+wN1RBIzEcWw
0KFvyNX10/NPVaGQE14POwwEv2aku+wwPT20AKuEa9OQKTUYbY3roEjsy3EJu4vPX+Bv3EWsXTXo
UxhdETNmmx85g1ZWFq2yohI2kH1jt0NOscizoBwxsRZpdELb8GMlZm1d1iKAUkVp0mkXBkTuzx8E
B2O+6s+njm3oMFcsR8O6hDPPlUTRn14F6ZdpI6LICDCV0okrIRgpx2hgi+s32X1rB9ca4S7+INxk
qYOH50BstWskeMHbm7HVEJZWHXlt9LJzEmNxoWGCVsSo1ZHoetedSejMnPGPjQrfKu3DJ3WUWT6V
QXxKWD84Zoukvyk0DyjquiuGV6uM0qAd2y2+LwjJHZuIG8s8rCb+G7zS1munwIp4L2ZZvS4LH9UY
4EvC6q4SoWCB6cTB4BaH1NDIj7SA9HsBMB0W9yQAD76dNkGsGZrPdNurcOyBB+9cO0Otb2csEVc/
d+JvouTObfviATUlXgPNynSCN6Mwv8MbYngm7nC8zI6ahcmeNsyF51btqZO3a6XYxCUrJ7sl2y4c
scvKCLhZh1hsYphoGxhTaVBMFkEpevWgFDmE23wGaB0v5xkTArtVHkwproEvT+dIsLZKOdfVMOtW
UNixPKXm+B2jlxrWQK5elhlm/C6uDVzRBG7WRZbSizKhQXAZep0Dhpxs0M7M4pBrkbNpEwYXa2uR
u1djAicnR4VAgd4RNIA5ZUkWOQFJjbBC36sb3OeUNtUwZopaOeAVEBgSItCXOPKG9U7PlyWIlOaY
JJkSqHq7h8Rkeznem95QKFghqVEAaX716xa6fuY2sM1wqqo6HfwbVzucJJXAzi6LpZiIPrOYsbf6
81g82BkiqU7D8EqdYmJcFR3Fddftl1Z64YX695VSDdAssyljUKc7b+M2r0mqbiyTIpIYON9BcRfg
WLRronq8sJKemLLoCO/ytrPADlQrlvFbnmvhZ63F3bFt7B5rwMIiI6iP6FXfcDyUQZ3ZrsMy1cfY
D4cqVb0SS0/vbq+XcaEtZGSVrTfO+Dba2gU/NsW/fPPumHOGVFjWtC0JrqOC11FUoV9oxu7dcCN+
qphAzB65mpR3s/UmY1cYJdZtlY72IF8MD8PPuyiK2q1I3HdYdV9Uq77uI6PyI6KffWH3+OexnNRG
LEG6gJA2ueI7CQBiChAwWHiYuNYA5pbZkoCr3oIa1j4RvKnHy269pNJ8/F2sbRLzQH85Wn5nx5kE
73K+aMJxJZ3915NlQPBu4WzY7ZzEvuklogDoeUXmlrboRznhU7FKqEKDUlWmO2HW/D40zq3C0lXM
m8Ixb2SP70py9yCy70shUIiUV3mVXBnu9FxY3CGYA7x9/thnI/+fD0RuAxNiMjpVLnPNEh9p5c5c
L5EddbvCHYkHHlwGE2wSqZoi933ZrCXzBvmwEtY0ekEcJTgVBjBBqFiAFXDMVtFuHYJV/TObhpwR
gFSlegbsf5+gqCR60E3j16IAIMhbwJjWgALETCJrk/d/NGPwRs4XpZx/rMip5OhOuOk7Ek7YVogZ
42/x4AR1jWkIVq1wDBhnhi29hwT3SVSmHzUYOCrrBS52MYQxDpEmte5JI3vg9qH4h5U6OcVeLPNT
QepAB1kDIThBb2jm0CBBgEIMDqaOUPIgbHdnKetJy2iNPn/fZ5r4r+9baiBMA0WEixnnRyWCq40z
Jqb4q0Yh+FU7JCoennA3QQamBHMnsibebG3e1SpRF4LuDosHjvTSvYls/gP5hpBJbVPigjHMoLOK
QqY1525YowM8o4FhUz+XNmqjQdovplpMaSTBHSHweI6hdctENZzQLxcrhOJYtUjvFPUgR6uYknwh
0uo+z/mhPv/qf1AOoIxXBeN0E7qZqX6g0g1jTw3ejrCoLTnfb0Ez1C9Go2AQQpEk1xezgJVv1W4l
JBZLykgW0Ui6NaambfH++fP8XlPbJgJsQnnQrEj3+V83LP6+lRVZUcNJxtuQ4RyCZaf1TLg+/6Dz
3/ThN7dRb+D3D1de2B/rR6h4YUO9U+/W+ugwlSJjEaWZLApdCY7NE1uMGATBTCdQVfDU1HTem7F/
tW2gtkS+B0UiWvpEj9TynIO7eGFietXARHEid04wd0iz/jJmWswLrGvPLuBrK7X6ELd07Fp/VcQz
dymVqcRN5ZAVps/VeZ4qFZeSyo9fTAm0BOFA09+dkNrs8/fwpwUAXRsaPZb4JgrsDxIK9H8kpKwx
Xro2OIqLGhQFEEMxKUTngCw6SQSR4GvDQGzu0gfZ+p8VbEMTvy+Fc/P5A/3ewdg2qn0H/qRu/K4K
ysXQYcyo1bs2ZwBbLURDR83JFBBKSvt6yMGkp+VvH2r8Xo0TyANJh4IYI0rb+djLVVrvoNivdwuu
JOS2QaOrE36jM2Y5r2+mNtzoNsNkdWmxeXMlpGg8lgTl5Hb7EA72N90RUC+G6dTBLOK0m91kP7J5
09Jisrp+aYoSY+tq37dfjIIi64yDm+v6bR2vziBiHUGdo1v66qzmNyEZZqK2dmIsntxufmE8I7DO
YxgXj395439QUvDlTaYz4A3ckh/lOq2JI2w3cwZMJlQTFUBV/YFDi7NRgaoQr5AAajkhh9pg0WcD
qUF0UP2RqMXPf/ozWf3jnoRPz3qE24sjwYfdn9PVYo4jqt15RH4mtRkVQzEiy/wR49k96589EwVp
V12nRTEGtWtsEVLfn2WQsSTgyQm8Mw+PAy6JTt/znHLcQcgFkl6m3md+lF5+1bQbzJGB7XPG4UzQ
GrefNya+MqsUZ4YD2E6fgTlPXzHQIlkUfiKCszcckMY4+jH2kJ+ahVpYSn4SRC6xRRcpYwLt0Too
tX06T21KSc5Tcl/k3W3fE256vnBJr6Ii7o+O+ZDngNKGGn/Lx/GpwFidMPDiO25NuZdRM2KUNpaM
wcRdgZuVZ6df8DlnpN1xvZApDq4fwtgwxkNNG0ByYaNLG9H3PDZMjzm8EU7ubozjBM+nvdrjqEzS
xT8nm6SUuUv0GK8aZMDsXeNmV6LuqE8nZaJGzkYY0TP3zTlZkaAFmoWou8PN+26VQYif//LG71pA
1p5uoAhEzYAVwIduuHbWJG7hnO9059DN+pWJt+2lbo+zbwIgtzrgWyGV1KZBPhUuVJK1S40rtgNm
mvQSvccdB72XIoXRFjsxau9Hwe83wFXc8iYsWiK89uBsDYM/jPmV5DTjNpddlH19N+sOIyppZJwU
pIwvavvYqeCOsAHeDBdmSzolsDSG9SEbNO/MNS5d/uI1XZgXiKCNZ6KLAYADm6BRBjzD4+cv6A/H
NF0LBSyyS4H3t/nhnm4jQ596Jo47LBmwhp4n+O2dE+3SOkRF5jI/wdonagmr6VZbO84wVQ3NwJsp
tH2N+WAzhvvPH0lqRH9p21H2CYADHfQAHaT2EUBwoWjgKA1NgZQPPPZcAl8zqRrAH9WYIB2ZkXI9
r/2FEjdvTg7LBdN/XBWyFDoD2VFUEIjSzeZJW6/sBnvnVuVX5lawNq0iLs7UqFmBlzLAflVj/aaL
6LTc0oXzh7yuMMOv0VphU24w+syYHKhpi7FcZe1Lu31OM4XWQvXOYvtofO4rJgcQrawOfpfl7Icp
hmSYz9fnee20tgTrzSl9OEZPs3RGm3L1fsGiz4N/D4+wtSQADQGhABFupS/FgmzVswaIADnxPIrm
0DRM8YFAeQrWpt2mCcYHaI4uSmypmM0tLEq8lWA4nqRcHH7ujFQHWzdcd/EfWEmbx8UXyoA1Ux+S
fAhjG7ldURtX6oh3xrT+BYLS//QDgtqBuwC84Jksu6efcJexYbaUTnG1qzPYOTL7VPKQEJQ4vq6B
sacOydRhbjf4u8bTBmWFXRNgziG1JlSuMiG2xdugHGxYw8Pdmd22Qmfw4tzkbc2x18mWaxUUktI4
QJXDqKoBWMjz/il/jBbqyNIyaqz0sr/U9L+XEY6wKGs5ZlUg7Y/g7NCDn+FvVe0Ux8BlgYpOHs5r
tQVu5nyXg6ocytnnW+JjSqFjsyFo2QCEDSpq1f5QTMVY2S/4hGQ7Naylr2/iW9grbqbV+J4UxKxL
nhiG6G8FPrzZQK0NSA1ZfxJ+Q+oh25qOQ2L7TWh/FdkCVVEcHbt7Pv+BW89H2NK7etaOEDL+dgb/
hkieH97kGOZ8kRrGDzAcxuRpqsAn3WGz8mBH1kXWXJkTacAyRLmYCB8eqjt9MG575nefv7iPxz8f
LY83NJS6Rq/+WwWS1WYH0xGjPql1lLX/olD7Y2SDbkHhqvr84/45m36uNAh/IuzLRnePdFhzzz/k
T0ufGB9ibHEClNIfYqBMPDNbZc69pRph0Rqt7c8GlJcC2krN+EFVidlj+IIKcW62SRkxHScBIYha
yOXVITGncO+aghoJM3UI3DR3cQIjURkabacvNvPmLt7GHQxCeI/fuowI98bqgYAE40qhdcdYxD5q
aQheFvQ0LOEYmKc57LB1PPW22E2W9rXLIuVS24MLwvroq5GdV7wla18GuGnuWhTZm2RsLUnMOrbD
hCffPLxU9XQHr/V5IENmX+jPCzOwYNR4VtUAq7Ijo97jA8N6LPqnXnRky0P69egJWwgzEMciE0Jg
3RHTvowkCE5BbWbNdjEhFM3dt8h+W9TmRUX3tR11EnuiSUZFZre4uvLuUAE7tr6zsf3HfbdBj0Ui
kGpBX2f4c2E1Ssoct7sW6WIypMyP2NICQcfHwhILjKeQjCfHgas0vM3u+hQX6TPSN1Bajk5XfVaZ
kQGS54RW9ebVpJVoBN3rbo2fwL4PBWU8DDisJWujzbcc+L1nCCYBptgMcZ8EuBxg2qeDEyZWvdFH
9ZDg7e8rSrk7g1SoZp5XySFInGJX5MR9oyAj/Kfb9k1MshRtklU0ZdCu2p6MvHa3iirdQsmAoKbS
xFNBlBDVSQk3SqIHyFjcpWEtNo45Y1U9dcWlOz8odRjBJnqoe+M2wmfSt+IgMpPwwgHtgM+FOf/Q
9EDFjbpsdVM5CGxk+QfdgOrD6/t8Z5yhjl83hkMfJLCF4EJQma78eie4EWpqJXedQFuJWVwr4VL3
05xSmh5ZW3SpnWpsuQ1Rrako8JY48xBfW5anO5ESjHn+HaXWUV8XY2vBD+Bb4ENcZQaGTMmPe4dr
5lI0QwIGfpsOo7Wp8myzKqhfkjz+hpFT7uVm+eZA7dpQXlhcOVRvegFQUsTQqRwMNvtc8yT+iRt0
GayZjKNQlUtM85etykM7Wmdjk68TauW2zbYJ+avcejI8AMlbQoxOaW89ElT2TDgLf0w36Ku7KdG7
Q06F7prTfUhXvFUr7mErKv5nMY6sdsEBx+mKWJpLQv1w6YZ9jXSwyZwgbtddC5hHc/+34+3jxX7+
DNt2wFJU2IsfndYICof4bUVOMHXTVSEz2aqRucAChQjnG/ted6wfJhaftat81YmTBJsDr/18Jf3W
VfIQXITY5SEHl+f6h+skUhwrteLWDtyIbLZ4qSB3RswhlJJIr2W29phCH7HqfnUwYfcFksIdCiG/
alUq2j77myeF+Njio16Qza2gj0cxytjt15W9NKSspEVlB/hFKUFdPPKxIQMWJXAZuFQ0dGnKR0em
Q9zNYgECLyOM5/4qm537TquoG0uGFKFLuB4ZPtsi03Pf6pwtiuA5+PzlWX98WIB8AQSCf8a59v7p
fsqUtbVFq1iBhZZ+UyvF07g03X5SFF/QkGCoxYyllJkAOJ5DV6qwGxvK0s8bfLuneElvkeiwdY9z
0po3S2hmmzqPlZ0+WXBgh/AB20tGBmFqeGu5POgEGygZZoRpDl28ZX4W48fS9O1BGxk8hdLQYApS
DdB+stc90jd9UyjRy6BxksO0ar2+qbbDPOzQbjbHQbubWFYHjFv9Io7zPROPyI+F6jBBIjO2mes9
S/SiMpf1TqzlbVYDbA2QQC6KnFyhudSSnZqO9MtVedsmpbYZiHX4ywp1Pk4HyBzH79GydF1HREyV
+GFFJL1lNFRy4DUi3Ze9covvIWNQEw2bWkf4cGB9t3Hq1zzE4uL8fmymFQ21yjXuyA7MwjDb2G77
3sX82zNpZHim1V/CGO15Ll/WmhgrlcL8SPrSfZa7/S5VUaszo7SrVPHrueP8L96NmsZoXsV7seqv
7eyWvjJCPK7qei9GgUctAhEd11lMtbZwjnBpXahhbZg66yoVm/l4ZarVN6fozN16DU7LxKdPyH5j
BqeYEsCuoxcUf+OGTIh1U4hKji36+6E6NL1YvaIWqx9a1hFqHBpOQgAJljotQ97tdZK7Nh2EeLI+
vvWQsXDXY+nNpntqJkonew1flrXGoh17ErJ3YR+lNUM8nOU6vJptivCrltwrr9arp6yYNoSdYW7C
gOgvN5f525bh14S5IsByIWPoH8EjPPHDBBtGNxjK/AYU5SIdFCKR0/EqiaaHArN78DNd+CE9VtbI
yRNWLZ7oeT19FqlewdrfEEtlI7BmdjhzrZSY4Xq5C/IC4x/5gNl9HxfmkXl1TWxDta1shq7aerDp
+9ZxflZXd73MIqwlZ0Emi4U4NCGIyS+byLzR80vyaqaAJflOpMgrGJcKYQGlaamMxmawbkPcS4Je
8GhW8ghR/VapwhA7DwJxx0SHJb7wHT4/aH4v+iXmotkGTAqOx9+K/kUOzGf51ggyfs+gT+eqDbtn
mfstdsdHAHSi1tRnDRYlqYdYj//l83/D4dmEFCuOKcdd2K5+NLDAq6EQ6tBzLEfDvetmBz0hNCZN
pj3+3eo2a4sc20BM+eu11Dy88ULq2/BbnIl2P9j9a7MSeqFEM62+IxedjSQVE+pmLgHm2uIFj+dk
g3cxDSCDSgSg4xOzmqspsq7D1ewCLRkgOl0oNf6QdQZl/nwwpv1zlsZ3pBG9MpFY/Qa2IcTF5qpN
uayiNsk8OQujA3yfrckMejwxPDG+mgkGz4I8Goj4rCGBnwN2zV/mWqMqrl0BWElZ2x8GnfuYugpz
EARbIp/RQnaqtc0inXTImrsyXXSiU+e7DKvLOwdWottDLMC8CNo2eipmQUjb8+m5JbdigxnCTSa5
BvaImUxe1NsqwYtGScZrYeS3WgrFzxbWsXfKbk8a86FecEm1WnQuhoWsJUvG17yPNawR1dsYM+NL
iWliFpMGeo7znqmJy05+cww7+AKYGwB1ZyP0CHNjJ+E3wWnHfpc3tzAR4Alb23SqfpHA4AnawsZJ
eZp32qTDKKXcLRRDupfDSZjMYmsq5eKj+4n8VFGhng2jTXTBHLg44wZtqX5tjITZ36C22LOai2e2
BoW8Utbwbvn/xiFet1isem4e7iI3/NGNFKKNxRk3uiVEERvCJ6KhK6sFKyNDA7GL0SFmVyJ9J2ao
//2UcXM64m9zxY8YBEubLQW0LP1ZZNnx6/3CiD/PCvwIAoepqJeSkh5ER1YyMF5Oac0MnRCg9C87
yvmtlzY0JhUUOLrpUO+c67KfSocUE2eLyZYZjCIu9svUf8lcvrdw48swmX21Jioot6GtFUlG+mDb
VZvC4LZBIp6X2KGmUo+kOPN1Ma9Y1rQwIqsOVYniKsdlbWKyGhiSYX9qov7SpGXErq0A09KYGOGh
niocHTCFmBzs1hJ+D38lNI88tzaIyjmRxBCFWTG3PN3RN23fHBYKrCBVaYnJZyGfTh6bejXfwbsc
NtlsxptJ+iTFqX3taqiRzyf2zlFTYL+ifZ0l/Qa354dp1J9rnVic4oDlOlzs5DuQKemqmASZ8+DI
iCBaAov45jjXSaFL8O0GKd+WjXOHBJiFDbizDTGrbSNEL25uoAqBQmESNE+PUt6pLrGQ8TjQywL8
E/RT7UdoVH6hc2aqSR5CfSvuGhPYLFHm4p965f/a5/u/9Uf8xff7/4fRt4YNrq3bFF7//rOb+C9O
3/7r9/b1H+fD1wjfw/0rBrLJz7aH//W3/Mv9W/83UGIHTBqMx5Kl3X/6Htri31zNgGWm42ToOELW
1f/yPRTqf3B3ZstxI1m2/SKkYXIMrzGPDE4iRb3ASErC4HAAjhn4+rugzLqVWUO3VT9cs75mlUxj
KUUyGBHA8X32Xvs3TgWs/4VDr4q31ND/gT3kT0wYT6bpmjaCGwvC/wR7uEiAfzpgc6MFksKeDWog
UiOC/l8vClnW2qMTAeAdyDxRd41ijZTqJjursTdydP8bM63zD2MRj5/FvmUFfFM8vXz61+8XK8DG
qGvRFqvaLuTuOXLjyMfXJrhLnMfEYi1idrghO9zqYgfrGlcUWScqfKIl2r5uh9fQ2S1YM/iJayd9
BrFw9f3pI3G+5rHNPKd4TwMIamhtjHHO2Yc/Pdv3v/9q/owoX37zf/mN/XoEXESpCOOhIM7/9RFE
oKdDdJYIt9K0baU+ih4jm3R3RnYbjeEpexpsf2fhUZo9duzcuDwqnQL2hjjFNyZpLIGW7fEjdshr
gFXjai+wLUnMHJFg7u3+m4MFp4d//pED2wk4yXs8yf90AFdsIgEm0a3W4Lrb25l77OM0vnCb/2b4
lHE11W1MErBvBmaSmoob6mbYahHsoF9Evo0lrXCjN5/SslA0rpNPzGTvUnJRfGPGTK+BV5+cah+1
Vn7WAZKkZQww42miqig6yuf5xOrGXDnF8M2OsG3JDauJbV+6bDOGVYqH02v2MVc1ADk4F1j1td9w
+K7alsYpyrYWZogu54331fL5MhMVh+JqagPQVLarcOhFYb8zPmy2F6xxVxPX8HcBfH10+9VC0SiD
cFX+iBt4GkscjV7OJTOn+n5Ni9UjL7jN0LF3rdeJBDo0fmg9bAYyewgmFB2Pe7Zwq9kRVC+zMMCn
SLwM6SIm7GNV+Z1EiHUH58RCIrfdA8irvRk3J0P4lzjxjhS1P1lNf6tG8MjgrSrh7oOlkqYvyT1s
IgeAOw2XSwuHDo7LD1WkLvWkgjw3a1No3sonOp60G1A4qzDKL1Mkt/ZAC3KOAO746J4kCBpFJyVx
mk61O2oyOdBeXTL3ajkwOeXvP23pR9uIb92b8bls+HfxurxXco5vARlUk4fHAQBA1V0QqLWjYT7X
nJKAe4zuJlNi3VA21Ld3oZi3Hd2tQfNBNISxgZNVAn6DJqhs+hhmfp8VFJyZkLxaw+LbONFHrCno
Uj1hwGmbzf4mtPhGhnOo4UEVFW9WUA6wu7hRwzkgKowMkvA8k2fehQJ4eH+z9McYnIL4RvnwkYbG
VZqC3OfhQeJYYd3cVq69acIHg4JEE9O1kT6B1zoY9d1U8YbMqmPXrWceSY8333U/QpA4idtfA9L2
RfypPV4S1bB2XVoMFSswMNbg6X89KnTCtQr8HfmQNZ7ob81cACulzNotaPcx/OCSttE3VZWwNiYD
jCcnFx/VWU1FchWWfqC2qthbUvCbjnn7sBNFS+/KfIcRyt+pOW+Ok0V929jRp0anEuv8nk2y0f+k
xiRL2KkHe5EUR2Eo+lRR/fnV8qCCMaogmxTDOrNAjRiuJb4gyrJ1pT869iG+2vOOzdfBH9wnnenk
S9Xs4NP2R88gvTlVBiEWEC4bGiA4UIYsrpsk+jZOaPIwo6+y8T/dpOewEqma4gLFwqDy8nWYtIKc
w8apAozQdhTchblgOnOq5khEhBSf4T3bGZfmQE7EXb3G32QMRWwpg+w0CVOcOGcxO0fG2+iNwYMv
5IUVgffFLZqrcJpiSze22oQD8eBStG99GBwjs4kvXfWaEM++OJ1z6weJ+9qBAYHVgDyG1V8Nt4jX
pDz/B50m/3aQ+Ut/yf8i0DNzCicfh4H93087d8w4C9f5H+abP/7eH1xn8RtmHUwyDPqLlPknrrPD
EGOjaZFL+cf5xvsNSyncuXBxWOCtQg3724AjfrOYSnA+MjYJAHX+fzTgLA/ozzdsTjo4KTnOg6dh
u4N+/dcbtpStXzrNHB/9XjtXdhfeNNZUE+TGq1OZ1cazofJUVFi+UrlxnLWw9rCZ8B3FmbsdaD/Y
msZ0xlRFhcIANyg3bLSYNPxhBTKGgmg/NiYjQJ4Fn47IJNFlv1xTWLGR9ESVTqY+aVvCQM6XBLWl
jlrhkC2TpSqXCocpE9Mh5Gi70njpt6ny2qPwo7d5kCG5J+6CQanfZ7O29k1IqJur05Ao8mDEKYus
zI+aq+bK8TeFCKcz0yYot+ac58au5u3uZ8TdrPqYzE/mkHOayPwD3ip80RZn5WGwDswM67rmcBTX
xSnY0l9MJHNu1NZIO+B6M3btysQAkceEZJ2IFYj0o3RrlyCU0KcSbjNoNFs3Zz0U+am/K7L2PZ4l
neoFWoZvxdREu9wd4qhVCI+Bd3A6vGxWMhhUVibW2Zs2berUtIKzFMkF553Q9PtTwOb6hM22OVQ9
wS8tZypAcbncUbiXnBt6KoFIA5gc/ZfRaqtLUZGijFWT3pTFGDn28ffEqrZV1w5PVk7ZgBmP0TnD
5qB63B+pBTzPj25S8bx2EWHCsaBlg/vGnObh0R2qZRzx5GpyvE0DHbFOd0ZTAhqhx2gja/3MVHBJ
qag4SrpQi6p9FaN3V43tJeLJlGb/EmoWkBUl1SQDIRbmoUdajgq9upGUJxxYCJ9jmBdRgxwuqu7E
IE6UtD3Irt9MaUcZ66UobXmm/QgogQaWgdHoQP3lqk1o4XRzGFqV7r4X0cBFL43SsxX1EJBV1y2W
Fng1LTfpUnJLl6Er18B6POYDlg3OSznxSrVMpGWaBTT68q2YIovbgp9vXe2+hV7V7WB/yldO00Br
ukKd1fKpK4lItvIUSuPg4Ts7SYbzQDsnOEa7YC7stRKI76x1RDlhLw2+DDzVZ7ftz545MDnVNLRI
QsK7Mki/T4ytO6eP6fOqs0dvTM+lmxOgtP1TmKa3dqqHbdOc28AjrZlE1aZW6c/Mq+STQNdEhv9p
+FZ38JHV9llceIwWuQViQb4XtddtWl8uSLk3OfjesZ+KqxH07cbtCloGdHsrm2+xyvHvLXHVzkvc
bSm8SyJepqo3HgcF2gNkiz7MZXclt7GQIwvri447ogUVLWtl3ZyrZOCV9UBxRPx1pqB35XQJmfoJ
G2aS9ie2Jvw8hGw3NavTCL0NLlK9Imvr8kW6a1tDJslr7yODaHO18b4BAFHpTkkLNF7Q7WmXg/6q
JZwfkns5CZelTaXap92wJ7FQXHWYGEdY0pAChuSikY9Lia3Ocb/RXXwbrZ82G/whyOzPSESs3oo9
9sqWiEnvcRFs2z1pQopeYsCfkwfSNSto1mBoa459iYIBaeWcEJqtujLaFU0bH+bITFdznChSTMaH
mtj/yCGb1jaFHGFnHBiSAPuEfXTLiu4+8+QbPI2J6R/MsuX4D71dpleFQoHCuIpqKDL4WpNN3ien
cZwCalWEsRrT6asr5200M+jJ6WrV+jMXVFB4JOrdRsLui2nnZK1zoA/iMCr5lItAHEHtrb0sKm8R
OHRHlY8SjX5vEU3J8hjQnF3gqrCzl9nOMcLIKdz6hOi3TjYRqcne0zF+HfJOXpqmrfbQ5gIWvWO5
70xA50H8WFNBbNayXQsGz306ecjzWdDw+7J3VW1c3L74bEqT8JDQP5tYbeoWD40lhvEh5S6FMeBD
4jVf50r4RBQxWZiFt3ElIlg/JjvCDG/GrH70VBux9ODIoRcuVDdva5bTpH840CDUWzgLlX+0VEKD
Cob+znle/h1IbmSOIboNzSTgxLLhkE/WB5WD96Gg/XtMyRToYnyQo/mjzJcEAy2KbBcXFBKpsiNi
lHuksxFxWMma5/8Y2t3wNsn7aQzklzGcvlEqZd04aP4QRQJAYkiqzwToOy9hx7yYyYgcDmLr4HXt
MawD+2nyPPO61GZ64C0hTmfmO4ogfKDO9B8yxSP0ZSMPcXjLs96+Yba/AckI9w3+79OvD7OQMZft
ErhcP4udpsboFvojiR+iRRu/Hvh0+dDl/qvM5HRrHIwd2C/NJ1gzaqd8YLuprY+8AK1jb1QjJeWz
8T5Hd4Sdik+PfMhadS6UET8L1r09P/1qgnIlzl46X+ONo2tjCVYl9EWLcVsG+m2eHdgh4ySpJC2S
8ZqUNQolWWXADDh+RzEFqzZTxcxtT4krKSf3UAJmWbUkA8kwfzdyssQKCNOTYUCyxSMqz0zCGiQ7
dlFbW9OJ9URNqZbmiR+iGf3Z6T8EsaU1mIJQx+1TQXfXxkZffWx6oD9uH1mnqOqp8maouA3cJryK
cyfWcZ+TDIDdGgK0xWlH6K69S1qn3kwOUZk+LfNzHbLtFsFYf1NYDZ1y6J6k5BKq8uz6694SJUV2
jlM+YDJmWdqDhrbHR7dU3lkp5PTY4nSLqJ6dxJhuK8zypftuFCXru0nmJzbZF/bheGSTpr0pKplX
WrTu2vEwnoV2XV2FywKAW2XxEE/5lojA+DPcu6q2Mfxheow6NoYRfidKWveSQP9KGobeN1q9YaPc
8jLOjgD1jmNVjps8pPC1JvD46Of0MDFoZZSqPpdm452SYOBKYBWcsjrd8fYMlTo0kURhwv3Htr+Y
HqqyuTaDTl55EV9dY2aJmKTOld7YcTcbPO1RVoarLm/9s07ZRCj6yrhT4XVViW7XyE/c2Is0OKdz
zSGoDvbezPtFkmg419KTeyK2DxNj8Tn2OdpXPtt7sCTzA0STkjuiQ2YUw89O1GB+ZjVFq6J2xErC
leVMT9Z9qhMMOhzYlTHeszpO2aP6mkLuaZ+6jXMXUoN157c9URBdD6R/IvOpbDyu/r8a9TyQUAAY
5+exteJNm0XhYxWRz5p594AG9zdm17AELsr44tkbpVtNiVGj13YyT+tBR2cz4CuYDb7QNvQOtoyG
dZH0mi7gV2929DaK3Et6T7ShuubJcFfM7H5YGdE4RGrJ1DGWmfoj9yp6uWm7LgOLNWM0zHhVBWv2
CtjDWMzrHnse2dGyW3uDBo80XsOUvpUsTqHHNAWrttb/Epl6uIPmNfcmFclWuXdGLEKiM4MD9i9y
jfHHJHpG9To/yj5Azh/eg9oZVknL7Edv+RNd0ntllXeqfe96+dYLWod5fjrleJipY8ZYSu1IuD+Z
fTqf2gpQo1I+SLhkKbQrvmca6WlWUbtxRvehmmiWcqUBMWqwdmbNdqfzwyeGmdcydZ41tlu3SE6z
YM/aZtPBjA20jwkxlHVD4OD8SAI2GVWh7mZ0AuGyz62WDo80gYxluyBvzC5Bv5Ln3Kv5+90wbKyA
flPdjqzxsesfME59yjjLUfuMfJ/Wg7h0I7fPybIKCg28Zjvavf841P13uoNTGsB/9lwMrXHkKZiw
nUF6ja7if3KQhmjD//7LuqT/X8/aqO///qx9fS/Sqqv/xVGbv/bHUdv9jfQoB2bicYs9dUnR/98K
Jc63dO14XCVZ7/nI1n9bJYjfyNJhoiPCzSKOaM3fj9rOb4AZyNkhLyJmO5yd/7b4+EMKZzHze63q
v5DGiSj+01Gb5L4g4cq9iS36P6r7QjdcBk0ZHrpFQQvrMlhnYPxWQ+sjTlHo0mk8FwVX6EsHL7gX
IzUCTuaseVSIhFF7zuot24pkZTWkH0w1bmLKQtZ1ztovyowFSk2vsyxeI6N6toeOejJrvEsMZgve
v/Oq4P0+TRmHBoPbsHalWk2USG04YtysmVK6YqEvxMMEAk+mp8T9Ps4VoLY8NHfZ13CujFPYM3kQ
x7iU+VwfIie/r6uelLj70mTdY5bOYlV5KJ1q3uJhBTfPNpBQTfXVippqNUccUnDcHFM5DWQ+MNzS
C2NtMto88yxv7rO32QH/Pgckz6smeI/atNpi5/ritM2tSN99WjJvSpL7rpRxbCw/W+OPsZ6EfrYK
i3dk+tAXFpptWl+A+K2TChoA/c+QTB1zPTBFgrmO6BUX0U/pxVw4GWU35D7hCncaDBSIL7zzpDxn
LzHXRW0+NnWSHtrefPEMN96GTht/dcL9XD8HUZfc21jV6EAf2hW3YrzynM+9Wo8H7YDqGuy3won1
veiwRGoU8AltZTeketx0ATtOjEbmrqV+fBUjIO3mi+p969zW5mFMDf+MK903wufQ4F7jxJLo+FQ+
J4bP7tVH/O5qkvODGCirysttX1GdDmP7jRgycIMSu3RaOaQce0HO1V965xEXx2g0dlNpM8xoLM/0
HlDZAnCLVDACrpM0r3mMJwMaXn9vlFQjDlypQQNZpMdV9ClxjK2auIwuDHKcpQlpHGs/YcSR1ZWM
c7hioHdWVVs9WR1i0NSAmbQzbE/p7ELs0sU9pUjyZDj20zj2JVMfOMvhy4DT9sxmPoLomNygnpqn
nNspQGGWs1bGNJtOahdZ56pJ1sT0xSnGAYFLjmt2PeDCmEiuQ9Av9rPD49b4ppqMSc5nxMykuouR
gthNwAyK6ReNW79DDjfxfVfGwM/AXmXwunMnZn2s3OEQe0m/ni3dbhPQLedOw7QO5L0K3Y9gmF4I
gxZ0n6Jn86wlO4CEREbLqMYAjN0YwJe8ie41zwBUBkN3m+tiXBNkZKJl8w6QDh8WVtIEmUAgFxSL
bhD3KAjNoiXky6fRoi8IhAZ/URzKRXsAlC0mJJhksGJeoegT4SBeaAKXvuWtggSydpxxk6QflS0V
D3Erc7Pb2ovm0S3qR7noIHkyfh8QIzdJYnMnJSk69VZwECrfmFFJOhrh6jy0F2335xyhZYlyTggv
ltucopoBPkGSCZBmZsFSRT6UIOTXoKD8FX6N59Z0WlaWmLQ5pbxElSR23V88hJ8SAShHCMoWRYjJ
/xLI8pnkHNyb0IiOXpHsTOuHdiF4QYfCsKAoTgBkcTSStWWkMA1xzQC0cmhFmW9pmE2nYtGpJIKV
ZFY9V3bibsIyGZ5CciOtCD+jaOTSOiXpLYtp22mJD19m2kZeQqfk9xVflZwSVBdL3vminwiKls6u
y208N4vARld6fxL2JI8Zwlv3S4Lzpw1+PetsL+qc+0unU6Z3KItEfWlEyM6J7R3PIMpesmh8JWKf
sah+YtH/xKIEAgsRV+eXPIivgyC5JFhQqRwJken/ZLvJQoAom7tyURnJyvCq2lI4e+IylIATY10n
zUMd8JJjs6bWnBEPZgP2JlRPoFSOHpImQbgvEonTRepMOkw/hprPdbKdDIKBalFFkU1W/aKTOt2m
XnRTQ0trH9jFe58wRztgupBWgjdtjO2RnJO3rSyCaVqP0yHFsLKNu+jnZJqnGhbIUWcQfUSK+kph
wmdDPVTFNTxaXFaziCXfMvhsFxEY49cjfetofJX3o4pmXk65MW1sUi7gJsdz7A2s2gmBbx0DfKsT
T4jNujrCfYleJw5qxxqu3aZc1GivaNlIDqyyY+fqVd+sZSKrl9nMXqa0gXEtW+Y2ar5Gxrhpmecg
xDbbeZnx+mXay5a5z1kmwHyZBUWeF+wcS2Th1traleGva5B/62Y5PhgQODZ1rM50GvGbcng3mxn3
FnfWzpPBrjZi0QPblrFfgY9ZT3EE9dDqwo07BNHZsKDWwGrklZTUiFjKeh7UwCFDeWplth2WNnc+
sMfitg6Gf030ucZ4aS0+ZzvejAQkwoY3si9DMoPefd4EHXN+feD+3D44ZnxkVWmval+BUfURDD2v
e8M//SP/guub1xDNrOwTvg+5UW1EO+MbDdSp8Ps7zht1CA+LAy8xOdsCpRtd6af6lhnjwXQLzgTT
mk0/yJqE+FyBW9bzILxgmE+2tml8oDMfgQFzQfOHizSWRFlq3Y8gUFa1vi9NiCycNNKUa2F8qw0O
tirPtz3oX1PnNwyer8tTLJz6PFg8bxxDi4obLe07sNvy7Lvdjfusp4kY8I6ZXudKHck4CzIDnJDL
dlXO2dYU1q6Z9HsOKZbAwc5Iy++YoR4crNDC471SpXWwNivrrXX27A5sal7olhvNnlfZ6CLidzhI
46bnhBSMxW7q+jvMoAju+Gc5SCc/UIfPY7OQFoE8FVydZhKyXH7oRY9HlgVRENCvzPzDrlh2uzDF
sF+Le3Nsv3JTx4yroehE3ZEKzfyutQy6/myMtlHWcevOmkur072wILQJ53uejlvknmaz1Gghp2fa
LdYJZRMcuFjfZfE5jse1a00X1rYl2E0Olhzn2Om686ubGVdXdHh4ObrhSygvqnhwYxse+4gT2m9v
M70/K7sPL7nZv4OThLrTGOcCoMi6NYdi1fXJIV9utKqor3jWhrVGuujMey8bYG2U3eOg256hMbmf
y3PXmcW6db1HbIWAhZIMdjC/S5FxM+fV+hlJZ11xZOZrx4R587Ji+pRi5dmocdp/mxljdqXoP1KU
UiePLxnPFVAhd1fN1XNPZ9FKzfQiBMHVUMZJFPG2rPoPiugsDuZcXUY97SrwL0AIMaVweNTAAuV4
cCv9UlQmIzRfoa/MtVUUE0xwWsXqdroXujp3Fu9UwFvMDqO3yVtxP/cWrjuHt5KHaRTxuezJANVF
DOuSW67Zc2zNAJ+3+OL9ZDvUAqyURKmdnfwOgyX/rc3g56XDZ1slz0XEoKGM+d63d4yTjjrxx1TN
ZAF5GrSq2Jb2Y2UdC6fi7G5Bz9RMQZvS8a1thcFy36bFHiLWcIpDfoQS9fOUwsPc+i6nYxPi2DlO
IMuH8Kqnofbwyclwlydcn3tBlnPWH6T1zt2YdadY9/MOlCSTTZ9bT2Uo7qUVvBTQA6+ynMWjLI5h
Lt27bI4XlLTv7pJ8+tnOHL8T8kKwirpzG9MuDD13M6Thh557CMwMBT2EeZVj+PGTwWft8BomRXgS
3tZPJx8Cszbpeg8frcasN/Dt5TZM9VeG5mlH7+CTu8CoIAUf8B2ycZp6F1345luGvhYsv5lH96Ya
+k2TqRqsVvQaTg35MXVm40p1ozNRUkhl7wpG9rSz+RKFUj8612h3k9pWdkulTyin3a+5WI7v+JdX
ngn5Wock+wNE0LWj0+/8FLfFviwiyiYg5dOBFJAg6ebwJtPue+vWWwOyh46ZnTk9EIbmCDEStWf5
4cmUa9EMXkJTY8VdZz8wCJlBJq4q08WmsqVa40GX22LJoGvLfcXNnvQQcwD+7g0Z6I0no3cvF+e6
bd1L0qSvY5xGxA+MbRHp9GiFnDCG5GotoI2qxIge5PEhAJHFGAnb1VoNseBtE3LPle67W0bH2q0f
0jB9Q1G5ueR7CG2BU3fUhcxwjqzSXcymOKWLk2NUNC+ZZDpoE3BgrR37PpiPczx9N0BEUepjPzkJ
ZlFLmSP+ZRYQ2n7nn1dVQ+FouZ9wvOKC4aSPRTVyfdjanC9WVl3QjjDxupBBTBEWw3ikfnec/T8z
Wv4v9ydgZvsvNJMfcYJBYXr/F6oJf/EP1cSmKRqPAZWUCCAkaPiT31WTIPwNVxyZG7ok/T/+5G+q
ifcbzkhMAyB5PAJH4Z8cmOI3MsmCnC5qSwim5T8zKPwKf//Jg4lBAezhEgHzOFeEvvsPjsIuStpA
KN8jphE+13mabRu3t3Z0P7XPozbE0aYcbY0E+7PqO3kWQRvfs3881J6xM+hOu9m9qY5kZGZWWCXo
ts4QuxiMFBmElqWS4UCqkfSbzb3zjT2NvWeWMTrXvKTQDS+qmZ67ORcQvjkJR73M7lKKQXb8Ksf1
mA5vRl1jTcpj/2RkwqNGzMaiX7btSWeZOvpzv1Ft+4xrPX50zVTc+g62swcccQrnlyLO811ZRuLU
ibG+DTVggcgxt8xJ9jP2/YKaJs89E6fwXqH2rouubTdcHaq7ctJPoWljXmqaCXel4PyXAHMnrmqg
k753ljPeyJOIeyuIvXt4NdTseslLjkxxTgnM7FvouFdzvs3eyel8OmeBmFBhFQxYu2vgGNI278h1
1Xsu2YTYlk91E9YUXRQeSaUpfWq7cetRSHFv4bN+zMqDpDF2E3Sje4SmHt67ifOZwk7OS/ezpCth
PYmyuadlbs+VIduYbqruA+yXKzUEXB5G8yfXLSDgVHAEJh2QBIGVEdwhB2RH3cEXmR33A17sh4jm
71N9nV1JtA1dqQjlq5GE1toNxq9ZAQq8sO2jn5if6US62Wf5PiH466qOj03GpVSO9oH7voRWFjwO
M2HyWb6G7WM0k3EOmIh6mBeTbRxykFs0QKTtKh8Td0eEi4LipnlJ8iC7MdAkU16chIILPVNt9MB/
9CWtp+RU+jq4Ey37k7ghS+R6a4qfsy2UE3oGPGrmokxScBwLOqMrbuEZAL8NEQXCbLyUdlHz+LXO
MG/IZH6FhYbrJBhOnQ9lUiRduzXq8adfjawBwq3WEuW6Hl6NAucO/SpHksBfYIBpHXxOTkuAE7Yz
nQw58b/Q+pJVRnGMHOlttINDYaraS8uqjy63ghQgxs3YA35hUAFmwbEb6Ks9sWyBwU3qsqz7+YgR
lpN9iGbWDtmGiels4tqre3HXMPJaGdDMTNK6OrzbNr67kHuS4etmnYepQw0ixSE+sOt7nZd8AIxy
lVm5a9n53o8YNZR6JPAP57y1DjaR+xMS6R8f/v5pY9EznELMRPWlwGlirFzFmmB4pR1yeFZsPtqD
9dImXbMF84Cj5+ecGO6bzmPz4ELm3pr6waal46HviYE7SeCwEsyMXdqYNriZXB3rLro4wBof4sB5
t9Ih/sGbepenjvktlPgM3Moe1nMzU9o0EiSaS49WSagpmzr3zC9YYOhX9dtvVP46d1pw2eKMMS7s
YWbE2W/eR1NdRtXeJ2Wknhq8ycDGABckVZLfWS6+XDpDMtm1r/7SyDk6IUTGMe+PLgdHzsH1t7y0
/G+Gdj9ZZtW3rpnWPojDxywHaED9sHVyZoCEo2ing64DWgpC/ZTwlshAEx5wlv30HA+wH+soGOUG
A0CDOvRM78rOht1aMRwf+8rpT3E36ZP6SlAbo2+b9+I0UG2/Havsh7YGcS6LipcfAO5fn4lIiLNX
0nnjqsjbkujRlw4S2CVTe0879n1lTRb1h1H4jO3zretDhtXKocqRxL1nFdO+5Xx6HU3xvfRo8eFo
RmIo0eh0Ueqexk6z1jPc2j39+vzvH379f0PGWX0q/fgwha1//+voTjSFCSdm42k0fky7vTtzITL9
TRqw+ww7fTcXgg8NZ2c3i8l7QdK/6q7kVWw3nEHDT1sTPO2K8EuXjlyyfMLgsWU/R96w9kufTtpi
bLbmRISHIDIe9mLqzpOws7WVWtsWVumaWp7ujmBiuA615+z1wEuQA3W9szpCN7Xu3yymQWdS1btm
vbwd/Sw5JXY0Pnehdx9Nrnl0e5zPUV1eKJjXrPVadVSj+t639d6Zg/xsFvZwHAlGcc4ZL3VsDBf/
RZX1Q5P01C6H3Q9jUj4IJboiosA3UH7EeECDm177Xr7XBqx6q5vgA1RXy6C7xs07i80b4rJ6s/3U
/oIa75ySlmRU7j9N7aB2eBS+4HphcY6RQ0kOTA6uCfKqo7cbc/i75dKc7qu9UZsbu1TWUdvgJYOw
QXAvOIuBvMm3lmkCW+CM67rubnI7wNyYhyeodrbmplvgrlnnsoTOE5UBxJ8LouW0k9locPWPAHB0
Jthc5L5uDp7RnfW2iH0SwSjeWB2M/kCIJNkkBqD4hjv83uGCKc2s2YBUBakcYnjS9Dzi4pm/Gr6v
b/48WI8pyFTdQhlruKpvjd3I/eJmel7x+4dpwHw+N/6TKsRTVnnjtSmH8TrBjdxOtY+tLeUZTQD+
7wiWGHhiGmvXU1jkOyP+nFa39ywQVmim6aaIpsvEqmJNsUB/iYJyhPpJOLw3/OiOJ+1K4mDCAoxu
QxAfFwCX62nSP/tWb3KQyRxZsYx5Jcr/4Jnlbm6yr0ZcTdjxuPthDunTJN2FrabQgJLAvg5uQ4lp
3GkJ9+fnAIo7RVliGa2q96wTzxLfwAol1WKP2nxrC5bg41hv2whduhfFPXi5aqunBrLpQC/MSM92
wXJjJW5+Y74kJTSrOmMLi++0uLPspTrXIRxRhXS6FIhwcQqByqM6a201AF1Hry73luPfZ/hR90nG
xSSLImJ4kspDJ/fiU5iAEtF6hwnkAubxIaSRGBegWtepiREe0FdCTeGWhncWaGh+WqgM+M7OkRgx
LWPeFmHkrqeubq5RbTTXiRPckKbWPl6QFCnSC+pl5u5af7KubBPejTBsKMXCu49tkJbfKrpWTb6d
69k75uB3dlaufrjm/M7KyMMr6DRrzlU0cWm/2c0RujU4Ses4QXE7uxn5c+6Va1HM5j27NwppqxGr
ah+fWjP4Je5wg6aoTEnC25kFBhpNSSkatQxTqHPflK9Nb0eHacb0UiZGzZlvgQgEd5NI5p1uq02e
YMMo/IExENp/4bhXiFRY7m2LirH5G5v/AW1eounXIz4nTC1BhbQ3WMOlm11AzVby0IIVWFuSJgu/
O6qOGK3RIjYkOXqoTo5jwNlYl1wYE75qPkxkORarf8UBFXBftRkVjAIEqhfHwQwxFowsrb6VCQ0n
Sem/1iLtHkbsl2H9Yg/NHYvChn4oztq4e9FYcXQ4jZeeefu9VbEdbgcd/x/2zmM5cyTNsu/Se6Q5
tGPRs/i1otbcwMgQ0IBDOoCnn4PI6s6IrOqcrk1bj1nt0jKMwSB/wP0T9557rEizOxm5C2FZ1ZCl
ZyoVkmaPxFIAaTKwsc6kgV4Bhj8kjmQ7EWnUkxUpciSDPSFKDVcKDODBiP11bSPGcFq1z9KEQW0r
A07tLcoIvTapVGoCDU9uDUcMy20OQMb5FhtZfxT9nN7W80S2RYHLNnjz8uFG54OxI1mI1KszbOHb
SUyHNJtZV8rhWfVljwBweKDE1VvTalk+jui6SlwjrRnHW6c138nnXCLu7ZzZQF4cYknxj0CNensA
v1GyuPGNfSBEePGgXnejf1La8W/auDnEHrJVNRf5oS9nMn4Sj10BsYtNvuoZq2Ajex3guLBFYzdr
NW91jC+e2MEtvBjnQljRc+OKrWQQRupq+Rw7aXMy021epdNDYnmvhAp2m7rlo/7Rf/6rW3+c1Ld/
/7ePr8VSKLddk3zp/r7pXkim/3W3vvmWx8k//qLfO3XfxzAQLIZHtAM/jI//0an7Hp26Qzvu03YD
L/3ZKil/k3TvIPtNJA6YjX/q1OVvi7kAd6NnM+VcpA9/0jP8lb6BROlf9Q0OiEHGeI5jMvpezAt/
ci8mRHsU/PvqfZ+152CYq9s0+NAigYc+h+yHx6fCbR7amiTCGdAdmrPBXod9gOHPzim0Rv04jE25
ach33TUGHUSKeOeaJGkK1LBsII0mtxMs9JWr+5alcfpNK78FD8QyHltTNUzRbZu6W7bw7Tow+nur
acYL9WJkSlbuENkIXdwQjYNTMsyvVI5EvSi73WxbjMsiJMx+dVOAQ7pDx8XV3K7TeghuhqICQl5r
/1o6kLVMZ9XkwEb71sOCM3FzVli2U9InS6fFxda6n3PvtNeW7zx1kzl/tta5i+tNbbYv2s/rvecY
9naOoOlvLeCoBNeN12Pkb5D+veFodS74UvZZgkpsmLagZ4dzaZc7KfuXKKUPk7YuVojKASitExeN
VWw1X8rA2kdx0G+8weYWqKsbWbylnvfaKyIMTc1JA6whRPqBqrg2TTxo3UXQMDLTbvgJqFLyanz1
s8dhmBAJTiWXcvRh+airehszUlAx9Pt0kH1gxseoXTSyPw2zD6QoZkbfRmmxTYuAOFEA6K1G5B+V
UPR0eEOGVr23MhwMI5mOgRHb58AKt4U70vQ3GvtWn8TnbPa8XSuxWgJPGQr90MXz2Xab4EbiJ12Z
FOrnUSNBrZNwTcJ5f8JO6KzS3ir2KPXtnbSxj1U29UNY9mQnkQgAuyDLLqkY+4sZEAjcGvO+B2dM
hzCiX+4EHjIvF1udYL7iH1Gf2ii6jZrimUHNI+DTnnhEh/zG4CaIxDeCr4Mr5JHiykLtSbRRe/SZ
jbyoeD5ZduPRSuPWwGLYYc1lgGvWDyqLCMxKmVlrPg3GOTHhmY91RRB3VDWnaR7Lbd9YlKm+hZC/
LodDIYaD0+v03M9meaCrviomoF11B72SqMvwUsv+3qatv+3T+KnTxF+5kZvvVVKjxezJKCk1AK94
8s5jOORH7Mt3qUJnMjExGT0z+z2b5F9H+n/vSMeU/hdH+kfxUf6wwxPz+A+Odr74b0f74nW3aMqB
u6A4+2kI64vfOL5/MsijKvuPIaz4jT/xLYnNGk4ZdJc/pGsY5D0uC+zMLlAxHGT/zNEeLCawn2aw
C9fKdiyMajikTekKvtHP8FG0+7V2StPZmmnyvfe9a5+YDOUBzF5EHiKlGJz8cWG9PCaRdadm781v
oj15nZwNhFMY0TmMZ7I3PR5Td2eSQY9ul5qj0+56ROIShcNVrMVzbXHy0WCq2cVm1hwa3JSZQSeq
zosElggDTxuEnEebYAb0jJPXqZGtevadBzrLpbPWtXPnhOa1syS8RJ9jhEBHBVuZ1w/SUA/ziMnX
s9cOI7isAL/Sfc75wxSR/FLMrNq8ne/oK1/JYx8VF1M516UzPisAfqorbz2KJjVN+7wAoUHM1mSF
j/OUSzhLzmPrRYdGpzcFqRNIYoMCdy4L+lAPqzTK77rIB9DUsoZxh/euCR6FhHzr8GuLhIOcyDvW
QIoJSfpigMurFXuaNN/+9PT9Aw2iuXxQf/dB+gLOCftQnpxFovgTb2RCLt7GwnC2eV1vIua4C74T
GTDaoumGKBmSsWEEks+5Xfz3A5/OX/8DnD/XCAtRQYB59WDqOYtQ89d/QFIHskICFm5ZY80Kq6rs
m6WzJsp8ct1tFhP1FmYe9PX5Nq3n56FMAEyboBQLz2ZwuPrGRLPZzR6JNENmJzvas2IbVvOFccOh
r7MMnVtkHEWH7mSm7HbcvNjsS/0jLgOdvNTQJW0sF2MOz5DJ+yEM7DNhj0BL/FBs+9b6MmnyBPU4
32Fs2c8t9B/evxe7ts6hP17JtD8TgFmfqlpFv2N+/3WY/r8OU8+E1gF58KfHafPRffwCF3n8htk2
+ig/fjlJ//jK349Saf5mW0iGWIzw9/0ggPxtn0X9jMKXOE8AIXC0flYBm8HCGrEohf9YgrVV38X/
/m+miwoY1ggEI05BjtN/SgXsS/TEv7yCHmZb07OkD2xiOVVZt/38CiYZUeB2qiPsgK79KuOEhz2t
MW80wSgOXdq6twPt3aFX6FbyNJ0NetSW4EoCWssbTT3fEylvWDun6spL1LEGU2oGouRMY7opHCSk
m8kN5m7XctEgIApDlJ5diCeG3p1d1aa3sKysGiQjZx/K8THRRMcumanMa50UgkFtOLIhf7awv4gu
TDVc94aSCmJ49JmorG3XFgR9YnGTMcc8EdjIDwzSt8g0gvJ07xcpiKxqsPN+Y8yxUKdJduLrKBXh
sALnAibT1quenNBl9uLldfuQToY6JsSaXGPVmnoSGZR4Kes8ebHajMYZz28mNmYyp4/ay4YLO4r6
EHInPU7evJRrHcPboNTkPXDwmRhliiAsUKE4JqO0rpVL5nFqwcUWtvG14GS62MaMe6LVHdGZucjT
ly5sY71WSTs+WPwnnl+Y2gEzE3MOV04lwL8ggWb8pukHyFYrC35pUxcckCtRxaqWlUQJ6fy+D3R9
h5+A8MM0oouHNYj5b3bQMrRD9T0O7PqrGc3e1ehrv1iF3dxvO3+0dn1fklIuvJHbrfEO6PaSZ9VW
3Sagw4fK1U8HyDflqRZhvu6iqbkJDNe4EVlK2mOQCdSFaYS7rBBnZ1EAWCiHwSdkULlmMCOxE4W3
lV2mVxMeQLQgCvLFUBjVFgV6fYAkOR8bavg1wym9SWoUwWSXjkcraNQTSMBwh6wduUSPyGTtqSAH
C58bcj/Vw7PZTEjEwtbWErmAidZ5VgF+tF71B5IORohfykmQDBtj+aLBotwYkanu/NRq6p0REwdu
1m59suI2eDZF0H44XUrXVYGglnuz8Fiwed2gt2gC56vWqFlF+UZ0smpRY3HshltAV6iUkAA37HWD
BL0cNMRVUXkOEhfpXLuFtA/FJIZHvInF2TVinnBfJ9/FkCsMnkvweuCX/rvIi6hZ970MHv3SZBrX
JQvQCiQMLteyQNSpg2PsJPGdU7ND612bEmjuGvdDjahDNlMXJfejlHh/zCy298IZuhd7DtPr3jPN
0ySI6aXncl+sOlfHycmxw4y5a+A8d9BGDV1MoJhyh0cZjNZTX/j64Olx+my5rl9yWXfZoQ9l95mL
UXGHMo7vV0TVLmkjQM535WTFHyDWMfDwG8LSHMa+f9OUbbFLhhi3GJZ7u95lVVrv66wIropQFAce
23iv+qy8ibPUfhwKK0Lv61oPvDPDYWoxq63i3sarVycIuVHNNAnPgckxgeYZ+QsBewTMGkLTftjd
lTZV+u5NCW1kjNam2gTh0F85Q123K2068JZzM0N36rMDPHsh6/q+1CTk6VicAQdk3NOua04r/MHm
YzE3Um2LuqXFd1Pj2Qc2eCcbdnxgjxMOxq5QLHfENH6Hts0MNnWxZ+EMYo2VpboAUg6ZDEQ1+E40
77y4x9CAX85orgYPHWjMrqMWbKSVzVkTB2weR2kWdwOL75yDw/BOwix470rS2UeowJsgqWz03F3N
uM+q5lPddMM5CA0bwqw5svwacV6M5FHO2ZkWk0Dmyu1pvif09szymwOAT/9ttMoEAnZU8AY2MWs4
2Tb9PsSPf8FlxCZLeJEq9pU3im2HUvYVFGX0ffBEeW9Q22w0NVay73p/uFj2YG9NnQw3uUIZl9sJ
G6EhdQcSMBAyfWcHn79XNfK5FSy/lI2/G1xkKzEClA1SSkh/8aYOe35ZFUxR4DQN6ymAN56JkLzM
TliN1blNwNXMfq0eGJkySXDygVFATbyfs4U5k0Of63XxHfEz4fExj82zg35uwZzUnxXenSdHFi4i
o9wSm3FMgzvB++0fmCCoN92hdV/hhJ/Q/IMKSwjZm+JvRUcQw7YUQ+VvCsNE+8gkDAy77ge9ziJl
sWAmaRonv1egrfKhQGaLfGPxFrrh14o3ddiqarDuW+KSoTkw1k7XninQQyDXjV6wqUZnL+vH17gt
0yfBehKLXYaQtxnbkSA+0DwOwZZHnVpYu40INVtEBCOj7a5pVjOM0e1sxP2HLzP3k9fK/5ZAXzwY
taxuUBL786ppemKiaS4wS0QIJPxS5auWGoYbSmrvWz2BdCpiN2YTUxYJogOUvbpElrvC1qGwwizT
fpw65W2TT3ppU5L3nGd1I7s2h65npZ8sw+eXXHmIqmdbp/cJg0LcmrEznDsLKpPVjd2nDqvsObWH
p8geC4PrSYLemGMPhg5zuPJlmtuFGh/vmkT5Nw5pl0fHmpyDyOK4WeVM+OwlYrt8HTovf0rLIf/E
iQSTBvvmMZiWYCo2LHfFMCoIqDBTMT6UI/M+2tRZo7powh0LJ6R+oYNGmtX0lYstatyysmXrZylz
vsKf537xSd++K+FSUIf37BdRs5Dz6k/OIwl+5jEM+vSjSL03oTKbg9SVaEDaNr/XxGXeFcT/PbuR
MKBBOPHJtgAlWe3YntTQhYChwdfPHnKS9RTO4R3lgrwUoswuA8N+KoIm4dYdHPmpVNxcKAmLu9i1
mC/GVbo42j0P9hAkZ+cNB2vOYMaRHy6YFU00eJm8GWbRXaHSQ+WDCjM4+GWabyIn7a87eus3GXR6
1xr9pI6p6WUxOwntHO0I4zYLC1OfwL7hTCHvVGwSw8x3bheRWRNU3WVsst7elkZQnuwxm54Lxmxf
nFR3jwhh23sj8eXRXqQxVS7Y+YVDbV4IZ+c/o8punrxKgDHyVFFeBYCbT3Vf44mcZ6IDy8R9D8o8
O/ErYKmhQwfteqf8VZgE3THPbZbIgD0g/hOjUvReT5+aRa8A7FrIlNgaGJ5Wl9w1jU/T4DnYoSzs
9X0WqOJU+NidQuQQ+8wpy1ezou21EiSD3CE9EZt1/NXAY3xqZ1FvVeQAFQHG0nwxArw8GMuJuQUu
Xe7LEBIHzWO1g0kebV2881dpaif87ix5EydodokanRadZfMkmrq+7jNzOPKbNt9pO40Dq73uqliI
4AMxBB+pHJp1kJr+fdxLnE5OiSSggLH2GSUpY1y3MXFpLdJOO237u0lZoEUsUZtXqa+NFctr4520
42Tvd57HKzmRXpwEOUvreSzKT6+T5m0zkH+EFqlF6gvPc4/VyAAAy819npkqAzcte+fIXjGDq9JU
DwO9w9Ocyf4us3R9ZdWztU6T0L+yrX5+NiyoC54iJqrvBnzns4xZGPbJoZV+tIuTEFZES1GGsb9D
th90b7Wohg80zc3WZNR4E2I/RARW+VwvbTFvhqSzWQa75E55JKUHKNWv7DmHFjNL670t7PCpKUYC
5wXFQm8bBidzXFQXEARBug9mJGur0jRGFAklH1udFMEesmF2asmguJ/GSpKnivlDgGh3wHtwB085
aSmBZywvElaQZ9QuSJ0h5V53es5fZSamG8u2zW0ZC/mGL4jT3M1K83YKXPe7i9buJelT48YZU+Rg
YSe+jAbGPzW0HBVBETQf0RQm+9yqzLsoXix3YTFepBmOVE11g+fIqj5ypFM4EDTGQ9E5t8KrJS4M
Qf7Pappl8JTXI5awdnCWk83ALGAJWgo8PO29J2Vy9Fvre0J+5Ckqupy8nNLJjzobio3m3n2GN9yt
G9H28SapyMvBhG0/5S7sgW1s5NnzADXh0U+n5D52FlOP5BRhy1ky1XcKq73N/E7d1Gzj4fdE1XRo
UivBe1PUw31U1Q2dlSvmcx560b5ToXvf6xKAnMfmNSjs6IBvI9kGZi0vVmQiKM/L9skTBuTcIjbW
BuPlp2YsjQ3mughi3jykR116hH1o6EvlPHPOIvp7bTJbPDCnd+56S/sM5FL7uWkcd1/axOvJyhen
sYTXwE5hvraib3RGrlhlSkSXAXKTwmoOmGXVTll5G9dRirAty91bVoqouPMao0k0FMND7eRJtRZ9
IQGaDNyVFkZ6hDB9mb70LlKdFc+xPKcTRge7kjSQdWjMdAxDdjeHTOun0Paf2kxmeNzD5ABvYdoJ
rAMMAtP8NqUQvrBreteB72xMxMxnt57o+NKuzWrodUAf7HDWVyZv8cbF3XUjENkhHbR6YIs6894w
mSPeaKHd9MILr3GVebuCE4L5Yu36404Wsj+7sXRzyDoaaq2v/GJ5UnkMQQabFWq3fDxUoi8pTByi
Y8Y5HSKSqAb5boZ16ILnUz7TNr+OuRm88UG1WfnpF1648+Y+efsxM/kfGzEt3+hLpUgAQU/6v4ZM
a7FN+8vh0ToG1JbApI1/mR6JhfK2fOXf5vAsUimXFhI0+0uHt/mnFSsjI0sIknncACTtf47hbcbw
AT1p4KJTJmnxJ1gbf4TZHPm0R2KB6XGC/DNjePtPrDZHAITAq84MdRFFO9afxvB97PmFKFLksx6u
lCFzk0X1qNCWRj70oFhA9/GCgxaZeZJoUK6EQHdv576+7QzxiVmv2w2jlZ5jFDSxqa4tpXuiFZEO
WgYZO53FKLtqM0L4TPpbQkgZlLe62hLE6G5U+cBe0NzX41jv3CXNbXSH3VCoaBPWY3VjI4tlJ/GE
trjfl5np/T68/h97cH9+bv/P/08kQpYuCwGWR/G/3jQ9dd1H85EtD/kvz/cfX/uf01HBzJFJg8Uz
9Muiyf/N9WEmUO/+Ohu1zd+WxEWs4A7dWOAtCvy/zUYt+Rt/sGSe/PAHLBPVf0JBgIvpl9koLkKT
xmvZD/CUI1b1/zQbhVgOq3BK4kPVdvsCPfomaIP8BjVRtfdRrtHYwSBtO1tfIjesr0YKyW9zS9aa
FxZtgVudhnnlR3LGoFeONV2Ba5hrUaUMFDp2/wwz8yfHMEJuyD6jhVtoWhFRs19QpTNz5apdBY7h
4mcZIcBpUrpqdyB0pElFslFjFqySvCQu2sICnlced0Yq34ySe0mm3vMk0GoGyE0ZBlZr5Qb9Sswz
Zl6j0dRD+GTDOlOPM2uHgloWqX3tIUKdQqNcE0GUrCEnJ+vYFdnOybNshxwPf/8wtekF6ie5mX30
AB0XT3KEfdEYTP5+33uomvph0OHzmEr2Xmy3VF7Qrsy1Ae/BlFzhmffdzSQyPAX4Bs0npT79fLfL
CBwFTzU2tI0iatyvFkZEMhmcqKM9KgoqzMEwq5fZwqK8UYnk0mxiD40iVOnjIGPvEZiVcaRH8e5Y
3mS4kjP216O48ZATn+PRyT9U32XbqQNyLzqJppk9DpM2TJmj4+yngKmzLZV7ofvWF4WsYJ3XmKJl
o4+pVb0R9QHr2OT/GMmcHStgUWuRgWZtBvGt9SDWKguePAwlsitXbdVcVTr5JJQHJh7j6X3tdNWq
zP1+TzWeHkitQuxldTwsKrlyOpBsvdQxHybhm7EVBXtjnp8FzB+4bbBhvOw9zZOASSK29q7CXJpK
F7ZA4/gYniaFbV82iCLb8TVqYRIITWxZiR1658xRBMG2Ay+lxJchyqDpjNS9DZYtdo9ju9ZpEcIB
CORTZEAg6wRSYsyTxDc7DEdhTlbAnHU7rVwrTkEiL9hpifEPpDC4szBrNlUyXs2eRH8xuKTCpIV3
2+Bt2bmhmW3rIjAAVSThoUL8v7YYla/N2fKJmov6vY1l5pFZXbt2p76/6yZDbIs4wajZGu6WJDUo
TAEhHYKxGQlB6l2MEjBegNNDQCg8Z6gL3gITy9wAKeCYa5z0PO0kuFHEZ1vbDtNLOmXu2XWVvalE
VK+R9JvvsK06fhFTeJx6Gt2A5g/ZiduffcP27nFw29gJQv9u0h4MIiOK9q3Vpbs67g2Q06hM3Cbx
b4J5Atk4Ft6D0ZC410WkFQzACDZxZhv3SnrqQPmSb2mcFSFSgbhN0qbd5oy72VfLBzuhK5+hu6/n
Di0yVliUJRCn2Gks6syuRHhu5L1ahUKbKIHieT90EtWKkg4wkhDRaQ0d3IojVqahhi/IvvCEhNx7
aeyIgaJnpEfZsUIehn6RMTMQGdM6fHKizL4lnKo6Fa4L1Sxv561s8eBl7pjvi7CwDwIyOjTkpwGp
wBXHdY6tpG1Q6oYfccO4X+FAnAjmsYvwGdt4g2op94+ZNkmZmsv2hvbf2jZmkmxrP6s3wsAIHKcY
rvvRQOju+gT+rEt+OHNlAL15a12Ni08C61j1ZslznE/uJ0C37MNCSLzIabx13kzjprQgE2DCYfuz
iyXdBaJWDMqMn2ekouRB+8+sfKe9ITvzRhiE4xVz0dzm7D9IZU0dRFmEqa9FwMzeMp4DH/dUaSdb
tlzlusY9iE2ruGEN1rHdKNCRs+rJD51hx+toLnwSReLnurZ5YwUm7QoFxKrX0lsHE18RYzlfZXM7
beRgCxBnIePxNOybx1nh5O4z9rnSnLrrvCWiqhwtjODhuZuja3cBV/MYKCybxvMUcDQ1ccizI0tx
CotOvYhEsVeJY8h7dhGQKWl+j+zUu2gf33DA9yCklAgJGFb3M3NauPZtj6c1iKtHGIL9Y5/iEspy
p9k7uqupmdpOsWkXAy6JCLcLhG0Cq+mliR4pPXXj6OIxyBjWrXTLQB8xaFXc1cLtTkIxv/DwNRzj
Gt4MzCuNlrx6+Kl2+Ac6gd9v2j+EAn93E/9Zywf9Avu6DRySvUqR7/3cQ3weaF0fvbkSr+0UWnfd
LKpV1rfBEjepunTrlYm/h30kTkFrJ0iYC955a0gOVgIAP/aQatSzW7yqeta7RAeILhLDamjGIiNZ
BzNhmatBuvMRowIgDekn4n4ESIOzOu8uAYGNB6CZfFPHM+qtrux6g0YCGpmJQHcTKoDiK+aPxo2r
Mt6crk8uEZv7LUjLZBN0s/ngYH7Ytl1KR2mbxJX2nGZxagdfOTnZw9Abip1pFuEumibvwZ+ThLgz
ryYT02I4RE2AnZlBxanx2SsmeR5sfWzlUIUj12bQUzJoFbXdmauqo2GgxZ2gjWZgPLZoAwFyVrDi
+BEdxTqnw0CX9AaxJRzpQROyI4gQT+qQCLu6M93XGJBbsKnYH6CC8RzzlqWVBP86KP9LYmCfII9x
CMVmypniNgSzgPHoSsZJwQCDl6fyoQsaQBWk0Vcfhm1MVxNd6XuQju4xnaW6LYbG7rc1+/JNBjNn
0+BOPozAz69kUpffLXaUO1UV487FoBCtS4uwmR6W8QMjeXHywD3fDUg8zGW4PNHcelJtUubW6uJm
LIzXVVAH3zwKoI73V4UAPhuI7PgZ6q/0yHPJNIKXy8OTP20d35V4x6cqd1AD5eNHrBAx5qkZvHc4
jPEDkK1Fc2IOL+nIhCNOCa1sUeSdaG2sAQ8NDr/11MCC6cuuPjjhQFJzG6BfZGc1PYxJNB5Bbpi3
s3IbcjB/nGXFcqwV/Jxreznq0uXQA53kfQ7LQdhyHoBAciP7psGk/l79ODPLOICvZ0ZF0l4HDDXG
VagLg7W6MuSbSaQwaNOpe47p5A8WkJp95pcSoavrBreD5xXPWhTA9RkrOMOW8Ql3hwEw5VZZaQ59
E2NeR8aTlVxbIl4ITA12oGG5wUjQMpgeTIl9hmME5zQsBWrS5Tqs5glQYe52yZPKpzbawERkNc8w
i1jabLmFHcsyX8VUUbW1pnFEQeuxaVsCWmulhj3D1+QWvY95YkPbXDBEUGs4juGvwI0kB+lOLWOb
Mp9uixFBAJ+YdzGsaiA1ypNMdhVncRIa+ZPhliaksR5DEOmRJrk/U6Pb13TE45OEpGklEdnxq65R
80bWldg4GJB2fmJ21Kq6yK6TPluwWmUABdoFtCArkBsq8P3NXGXyzq2CcBfmidxNXsj57Rv1rVEl
eGejTKLRsf2XIHLNr4Y3DY++5piK0pBdUjap75aaBn58y32WpGKN69oX2XVkeMNbXdr2dzuuOMnd
Spi8PVPx0CyK/8zOAAZw3c5HiXjy0FtSnsWiFBjgJKw7pKjYKkVds1cevW1pdhYMpNpK7pM2Ig7V
ImaOFK9Oop1r5k1VZxU9RZ+7J2Cl8uLnoX1TGk0IgLUbn0VZDwfTEMHOy4tkb3ltfz2gG/2cgFUS
Em8V71afBO+zi+WPFWlKKJaRbJIBHispxjFAJ4tdzRuIJRd9XDg0Z6d3qlNcgXkjeiA8DGgJbjpN
vowlqKTtmXEWtk1361jAVAKnykBuEz22sqG8X0L8sQ8999J3xYDjsWt0SfKSBtS5QX0aAIvnXl4N
pPh9FdMcseQCEtGkZfjmhbJ8S6bR3TSCbZeKbKiJFnPXCrzPNAXjNeob0vmaJF8eUIZ2ZQZce47A
zaZFfVBDwJuZhASN6SmEhcIhtqTbuXZ+SrmCVr2XPioSDVMGyZW5I6nKI5wNysmu1XJ51S3CDua+
TEDKViWhK0V5xHvtY/PwCo/k2SxkVqsUXEup1bs023naJHlivdgYvDckf3tYSLCEEdHWt7f8stSn
6m1+PYPxotssfxx7TVVQ1ZjXKENu+0lE8GtabyfiAVKF7ul6WiB/nZ/Pl9lS4XEMQ2svUC9d9LwA
VqRTbl0xungeY3lWqJbOyJSwy5pucyViU9yIOSmf4YY1yy48HW8iFks1ap7KdnECC2cjCzs7yyhR
7+OQtY9so5tnzPT1xY6b7mB5pAATbDS+Fl0xHKSl/FNnqflDkEn3xAQ2fIjdPCR9t5T1ubCpPqU1
ddhT6vjajNgwkgY4Uew10RUAVXuf26W4tElSvOpBDFuMNZBVhDEMaCgQszPmtDJzNaHyDjl87RxY
liZTfldUxfyQQFaB8lrQtAvtm18ZZwfEZ+IIy/di9Au1G2Kf7MI8ItJ5o50ufHL7xl3HR9Gas9w4
rh7VdTOX2NewJd+FnZ18K0wPNZ+97Gob6UJ2dtP6MZK9AVXQWojF0ntwPY3exY3eF5lqshq0kxO4
6SMIAUO+s1N6oiZwmh1ih37vm5GD1Vqr+1IWF0iEGBChgYxNe3Rp9Q56RI1fAqaheGOr8gH6v9jg
7ISllblOchu5yXzs5747zD5kAj5usacWHd/9Fio4Tz52MWQr60i6iBTc+JE4XbpIhs0IKAKyt4ty
8E8We2pAQaGxDyttPHRZ0RG4bnprxyq9q3wsk6+dEWU8emGwAhOExLUZ9b1IdPYYqyACYAYwyka2
csYHHxFuNHQ7lr7Y5pirPEVAoi7SGNBUWKFGaMYcerMogIuVX5Z1gkq1Mj+QmntbdxiCO0h1wSaK
7WjT+C3QJWwWRFJFsGyieNj2wbTk9MyMR3TM0iFOktGlfja7LQk7LmmLifa3cSjiXVqyHiGcx3Tp
50V+8idtnHzZDFuzGZ1DgUL9IeyCeFtry72keQVIZnKyPcBI87lr8DEoq+UpBXf8xLdq/XXvzdSQ
rHuTVzfhma91pu5BeiKbKhp9DVSbl92fnee4cBC0hW51wITawWmU5aZMPGsLois7AbOWB59Yz20f
qfK7LDN55bUua+609Xf0oeOW9bqDzq5Tp0hRsvgsuI+EyqADzolAHqkjP3Urv4EB9DZJYgXnVnR3
rmh3oRM4W0LW5a6wyZ/B5PLFCGFY1p3eWDM2BklNhgYkNU/uIsCarKK68jtz3lZsr0/KEuNJEXK0
pQxhfTI6iUaoWnUoovlEV3HbA0pkF8Xnn7neIy+qvQFqRzX6133BjzSQX9oCiwA45t8uUz+m0Qth
9WfxYtBQ2jhg6Pc8Jg/zq/1afxiv9b2+bu/IlCxvjPz6r7+j82e5pMmyT5C9tiTBeQiY/qRY1mHk
EPqRhKwoZfiZV20CXj7j5FrheR1SlmFpdOsoOrt16xj6u+nOPHRoiL8DdgvgyhFmvTe1grZQCYI+
WRqyHiVevO/TTQmI6BmZiPFCQ8Yoi0hBBIllpfEZQiJYTj+7fnBwTcL6sBL8u6MZ/l/qzmy3cWzN
0k/EA27OvBUlUbPlsB12xA3hIcyZ3Jsz+fT9Meo0UKfQB426KXRfpBGZSIctidz8h7W+dZDGZP1A
IsIE0BJ0czZCSnNJ5XfdZM6zJLnwaNvF/FQAXsVhnpGoQUOp5noHdL71jo0/l5eMsOefVmxqLWtL
o3j9v7xt/zVJDjGr7uPEcpjnWvgD/ssktfV9Mx+U0kLkSOocdR2mZFU0p3hR2YsccFRvioE0rbxG
1zYYrvjVkgFJvhfe+S/QQthbTJDJnSays8az8e4xGn5LwKiEhVbjq/XkJTVhVsCCk4C7oC1YpEzL
/JIjIBvgvrfjHcsangFNd5MXciLdU+YYc7Ht14Gi6VMaB160VO/N0qN9KDuH0JdlnUEiE2Ecmf0d
TS6i8WNqZymoqqhXH/++T/9jO4X/F5dh/xz584n/+3XBKXlv/u2ygO/857LA/YdPLinppML96yrk
5vwnGmjNLmIFZa2HwX9ehhnEHXmu56G50tlTrern/70rEP/w1y2Cb9PJ6cio/1uWFMMy2bj9q5Aa
E4NJtc1CjN8RWMW/nkV6qVPPavMC5/Y20CXvPCYKXFjLg5eRzmMRGbvtlmrX1Jb93bIXi1tN/sng
jazpitLDKo0hPQqdWYwvNenEC3l8J5EAJVWRIs6sQ1IAxGdGfmVXN5ChvzvCxMWSzWc3e58rHH8l
+szdYpnLo90ZnA4ukytZqd+Veua+NN9nDuWdt5R2mFrFD7DV31Iownpz0AVNZR9RukIhJENuXlxE
bQhmgtEaL6nWv9cwEjbQ+YqtFD5TWdn2gVVKY6u9eU3zNjQK6TW3ItpoyBoeZaauIcn2xj1SwfJK
NEu6QSMssHgkXwKBCJ45HjlrkqJh7iKmFjujhuklCdXQcKAVvpddG0OSwRr7X0nM7mVK4VKmbx4y
Esbx5QkLMpLcLkbG92Ya+WcOW36TEjnsylHsIgJJ4H6Uz7SFGJynIb2VuCrGTpuAbrbRW9G3IQcm
QMhOYNwZ0t+DZ9gfoAKvk7wQWGI+wU9ZruhngtbDFo1iqTkzicBdV2QPSVEMt2QgDsokk7bA4YgA
/JFHo0HwgHacJk6Hv/+pVmSluAs4iMZyHsyeZGJUB2Jv2krflI5V7hPNjB4LAtyDVcH+WhRk9GHV
S46DmuN9U/N0aYAXveQxSqPZ9Rc49f3LzNr0Mi/WNvG09FRqsU71Uj9oVm+/1MMe6ZDz3LQ+vh19
QibcvsWeyp7okLRTPyvguglcAqtR766PQZ6xVYfY4cso15R6xOqiT+Kz6vzuCbBupnzK6LJyQiuN
sPM3qQqyXnNINUBaON1IUEhv9uT/XISdXhOntLbQFLZa3ChAWbr3NHgsPES5/WslJJ/aCRjoAdEz
auv+94s101MAxYWG16GeqJKFVCsj/zVPcCrqBqNLOTs/czECFzL17jwh++gckjeIC1rxRcO7LNz6
0LjImJSbPUaVO/2c5uKlaNxrxEDogkRmueflfAL0dJxpFH538FDXfudB76Ta2OawhB10JySqGTs/
8ghDEJZbszPUDl21s80i/PIsSrDcBJWr9UdNM09jbu+o+UMoOgTRCOAWUdHge9X3YyZxxlInU5hu
Jl/cix4rFgnTJJ/misZ1jtSGpZBHcBGUrKRbyZ8CPkiZL29Wb55dxj5cZ8ypHOcya9x21tqd6S3p
RFVnHLhExCUbRXdKMJY2ep0zqrSTk17OFp1btWeIyETFsOpd0fflbz99YBEO+bfEcE9zcFAVkQVZ
O8+PnS0DRLfyRR+GkN6/2CRe0r1EyxD6Jt5g26hAO+mLXHNjUmaL2D7KEqJCR7Erpi578CwsYkyk
nnnI/oB0VMLJnXkIEz9e5F37pCdRBf7BJ7OLZnhjrorn1D0knhOdqWQb6ncSJ3zCRETTXqB6+aGP
vmcGSPG0mIJZREWlFWmrpLzb9NqcBXXULyeHFM4zBT7qOUKVw0JYPyUzoSuF/bYltxC1rJ/v4hBq
FmqzQtePnSsNUsbm9UrTzwme6f1gEW+1chtcm1KDWcdRU21zcmrjoqdgDazM9k8mQstoGLSTswCe
GGL4hA4u3dCCoT14XI+DQ88udKC/nsKql+aEl2IWyDjAceyVhE+HsajTF2zaR8F6wJxEcilSTlI3
atsj6WZsNnJ68A548KIME40RknXjVzs11rkXwt91wtEDr0fPtFTaDbvczSd0+6BF0U1DZnwbIn9n
WzqjWMiaUX1ph8EJhSScIiq/BTkTWqMRKGt8pmo4OiDuGxzbRlWfeRfepeI54Ona99Kt4U3jBslW
TjcBULSRzldTju8LG6wg7bTnJCchqtOacGxhrHL5PE20OGyqGK6UzALNrAiSKv+0TAQZHDfPei+f
+Jmekf+WY8PQJb8lpXFIT9m83DvMEpDIRCPp4UsShtJQIjBTEqP8DMWCqV38bGaL/dCpwj8tI34C
A2RHndsnqeX+qXe0lxKwOLyyJGSkdxcT7joxEZxJm3fPDOTrCLy4GNJjX9xnOGe5fyVi3buae7az
WTA7XrGpZsaEPvHvnG3qlOh4Qt2s5lluMe0xlUs/yoyJtqh6hklUnnyzucMDcw9RMoZ1aj+OWTT+
ZqO1mzo1v2UlU3wYgoBELDjZbEy2+VZyFj9leSwups8KPNNaSOAtMCA/LvWtbbcaYoF5OODUZKgC
WChVUOnJnn9cZiypY3yepN89C0Rru95IUdrkzkO/EvprG/BZpc0HF3bGAPYOzTcfRWq7QUJJHMxF
+pz30aHpcb0myvtTS/b2S8IxxW7dYd/KmMJvNP+gfOvVFou4MlYzgJAm/tXPLq3ZqHu5YJVaNQkT
cwrYfMTi0igW4YgJdaq8hDEIzU1ZC3unA0s9+eiZ1U8mzaemVND10wxfjI0d1euRSXuRwYuM6t/e
AgxU4cwwLA7FIbv3BYGMagnSGHiLG2fPOsZQNG1oneFDAydo6SnRLZi1z32QXOcCNnwN/6y13ecu
Z+2tbCILrEUUgctCozx0Blj+CBsQVvuUICHDhGiSkY3q280+11+ApNR3A/ILNDc/cBMSAzpvDEx3
9XqJesu1MwS0LijoCwKEajGWm+WhGCtoKk5xGXio5f1HZlXA6YQ/4VYAhaQ9+FlnsOJ38p1lqjmk
jOk20tGfY3t486P2jWqBdMic9aWdIh9mYhsgUASsgIzeHutLxYBCVTaj4HyAAqgGxsHOM3Phw+RS
SbFbHfIfjW09tvwz6qO3rWz71s3Fh6QWmhrin2qLWO4ke6MpPjCbRZqc5U9COgcHeCWWohbAS06I
ER6XvY/6eDtlbdjoLjbY3HECDRq0JnB04Iz9rLTkiRr4Y4442Ok/Ny7gmzkvd/OwMDul0dtADcqC
XEYTPiWj2BOBPAdgZ0kwYEfO5qyE2l26VQ4Qkz8I4NjOgPhYVF82SgcYHHFyEsKhRGynDdypXu/M
g5q1nVGoN1sSPty45pWhOKLx4ax3w8kpbm5knNtcnqrYaZEw5t/GCqLSgRDrRJ9VaFYBlLMI9zPy
2cjkZWT6PSRdRj5jvGP/zrPX9MGbqbfVDZ0786sHSCKZ2LQvF5iNgWv8JJTN2SJJ8VmBNpzqCTYS
bQeXk7LXqC/TX2U1MQ78HNfNZVCjSGaCuOupDFerNz6sZ2nabJ+t+Bu93y4mo9KzGIpqDd9jR3wP
wt9nNSK3SKZd072JZTk0XbPTk/RXMqL+Fj5sKDP7xh55rEtEOpPmPbux+fj35WF48wDzMYkwY3mA
KvYHFli7Mdx+C8y/3mRt9BxNnbGrSuM4LvGJRKRvZuAvDp7Bqks/vFIlARkEmnObfqpk+Z0bfjga
yzP6gFvkVpekKWGM4Zyzb4jcH91B4y80Hu0++256DziRestLfqQP3YJ3cRuvVbfVu5j0s+9OFB8E
c3wvRf+mazxF2xEXuvlYlTjXs/y7GeZ3ZNpYsSr/w42jZ7v/D2d/usAbX83hRfahKzqL0rBvwLoI
GI2em7K8JIP2RzK91djYS+05rdq3sor3kco+ell89Jb7I+Vz7Fx2TfU99xBHlBfX4QXwSgskOqwd
HyO50rRQcvfeHxczARmemzgnR8SZeUyuP993EJRoC9vk2jtKymLq2DqIARRjHmOfLt2POm6532v1
VlXpR7Kk2yJ9M+oCh6d8k5N4RKK+Y7LzWLuMg4ruvoILlCq+uwIzVkMmQqKlH5XvP0cjv3uSPCY5
gzSrvhnhLZ49AFdaeZqQ5fTZsZIi3fILSu6VlZVe2/J3a3gbh/XemdXcI20hnrv21VDYApuRo6T2
tU1BqUVgzxIHziRxImU8mXWWiFbzMRFRuWkmLT6a7JQMAVFzwkowxARlzs2H8CrCm2s9iNkxEnDu
3nMGoIHbU+o0oM3NVP89TOllynPFt89iW+nJ5+j69wU7sTON09Wv2l02LSr08/TTahfr5BnjCbHz
wetMuo3iFYppv62y1gmj0uWR0EziugaytqTIKNSkVzTtN0KlezwwRkYHRtiDh5Jhi+QKZV0pE/yw
DQHdsurPdZkxriUehZLJO6qhn0+NmZikZKfpfsi6amsN2bIvSo0k+Lzfz5nqLjJd7qKbotBLkawk
Vjzds9rdz/O8oHMb1BlmPP3sUua/aJRHp/2ElOU8+B0oUjFr+cmZmmQ/oNEP4j7HSJpvLdqIJ47b
N2X18jGVp4y3nDvUJ+evnt1zQnfU6Ug8PNoH9Fec2H7Bi7dABbB6rXZmLv0jbNdf2K2HC0NYunCb
1FYxtVumw+o+tvXBl2Pxy+irUwGx/E4AUQjoNmEx5pKTilXJEe2jF9fjhUFloI8N2jc+pPOUDMNl
lMORMV509OY6vybl3i1H++Z1PJCdQYhQk5m5n0QeBfE6EYdSPGxH/FP4TNSIw8O8VSluC+bYRPzU
oWR5viM+EuJtTdpCGXaFjwgO48CVYQnx32RIbFKjjzB1cZGmeuQDKT5iV+aSNjQ9mKaftt24Py0+
Gp9bcjelTn0YEX899LH3M84wksyLkZ5kn776yGxuVWTPL34/fvRd85QL1f9gNPRZJpG6aG1TY0Sn
QnTyODq5I+9avhDP1npShV4PX6IeG+tq+uqYJSNh6EUuoD8it8LKBRlS98xjyhj2UDM8PEhR4+1x
2qOX1ukTMb85RP4xu7UEzIjE+RHpXNap1LaGlkPoLP2tZiflRa6pKcK3d76M+hOVQx7WCsLaQWUQ
QFqMWI+1bLbsHVsCgeP5ZjasccxcP6frF5aGfyAJ0nK0WR02LZtMhhdAfmqN62Ny02dGUNkuYwzc
EBE7+vBLwUEVBxT8pJHg2m+ivLvHMWnzurFcIiBti9JJqOg98VIMKcBe03mf5nZbKjmd57bHRdRJ
yJqO1j3qZYJ3TLI0S1MrqK3ZDZaRMkR2/taIE9LBWAiNGGaDdoh5GhKAWiTGviy6F1PEWsDPvQo7
jtDnDFaARMK7ID7kIxB6fmQT8of8Hu/3+gciTQEAY/2JKaeeYJt0nOSkkRbaS4GkEYJGVi94I8QV
Azdo3yiJw8pP9NuoMxyaEveNA5BYP+EFEY6/czks2EOzBn+cOTz2c8T4zU6etMp3L26bf2UxkWNy
2+Vxs0N5nO28CKVazBZERP4aAFbgc8nWxBFzb3gRueFaNz9qJIQQIFvvciX6rTtzclqwz85sewht
kg/4wtkLLET6zgQq1lX6XHsaenjcPIopIgIGTZzjGSleM0MEMFm1qsyvD4423+ErKw9GYz248EfR
hG7abPqZErCyF6hotpQ6y67LOi1wlPplNxk7NZsED+Ty+5jhVTB7uM9alrjBrPHep2znCBAbTwWt
zTV51ZfSDGOjCqEPID5lI4GkOYwI1tz1S/KLpjQ/M3F59QeSYGKeAGYpG1bEw7xNpiFCsLLUWy2b
G4SII5MnoMAVGrmDwbqcqn7WeIgmHCWj/sDyAa8cGkGmkZMxsKNT+AgR9xMXMyLyM4s0rK3Bv/39
4ozCwATTeDuqG7CNLbk0OhK6jdR9iNqJP5LmRkKrrQraD8BX+Xx2oE4eJE130KbZ1dcJqXV6dVVa
Vu8SlsLMTQnHIYg7OTnxLWW1c3FSO8gibziwzP49jaz6RAu4VqFaIt+K5x2k0uy5iuWnWNJ4uxRJ
oHGU7rQyt0OvxQxeghg9gJl4sYYx3kodez+r/zs5uO/wMAgXwJ96dAcda5MqzylPpcNSLJ+a1vg8
lAbuKW7Is+Wt4s1u/tl0a2zQXAGcm5v+7HX18NzQ0/nYpzVcrdTHEGCFz33tdKrlBGrhQ9dmtyMU
V21H33Ep6oqPorcpe3L/zSItZp96c3PKXMmnpr5ar82fCz3/aQg3RCJcP76mKEHp/YkeL4E+Mny2
52NkOJ8mCmbMsmDHU9Rr23Hh/hkE9PRJWM8Y5odtNMT90RbDyZ0DrUj6ZyH6d6/zrUNnI2BqkvkB
sshwBnIqTm5eXFG3ZyCCcaO7GEvurlU/iqGxwrKtn1XBgK55XYYRp3G24CJfJGfuvERPjkIwPbQp
fvcWDYpGGmDnDUZYFUa/sSE67NYNwMFZtG0VM/3AyLxsfb2Lf7jaU9PNPTN0HLeN21yxJJLcQxB2
0E+lAKGUyL2dntScHHKbt2Cs2ovQsoUKT+GOb4aQ4WEZ2jOvtpSAB5hq8mbfCS2kWU8fFVqn7Rzb
BmOW9uJIlxH23F5mxNhb1zlBTv6RdaDsgayhJzTT6wBHTXaY2hM0Ljc/L99drosA3pC2HxlvIuDW
QjawpIdalc+6wOgOjLeIwCqZhnua4+MxHTdN9yHa/hUGQPmjRj0dZpPzhehC3WTFpbOOXMgdL9p3
1aMQmpL5O5voOaJqw7K++eo6apehFtup0rVLQTLZAd2ps6mSjk6hOCtkzdcxccd9MkOPlbr9UWEA
vnD9syUwnVOK4qEuUZHUY0Y/HqNTLgY9utaURDYh1QkRWwfs0stNedoll60A5IGOX5Ztv8e8XSEC
rkDkGq4bVKNGgTpgqzXdmOjnFYAamz01mi/p0Udr100JQ4xpVufcq+PT+m9FvUwXw7MpPJuSVOom
emAf6216wyy3CTBfqgmbWEcGRlthgeaClEIzSO9O3OEQjEs9ntHWRxtE5zzkK+NjSkfIh6UXH9mu
+kGZcFqmHJFcSRjp5r48gNbZ52XkbhLdmNGhoqMa2Az0bj1gNUb82jFLv/RwLSL6eYc24lLE6ptG
gHToMZlPy4xGAmHizUMGtCZR+/RxVnZYfAqNqGC4KEUcbYvCk2HW+U/4DwG8m+XbJFu2+wMqCAmD
N6j00rl2JaJ/WAKKD4OpACsR1syGCAkbEySF+9FBJfTMke3uHMv4tGdd3CVsjbsTkcjTJeaFOPqw
lWiPu4K1sJ0m9x6pJAcMLojGNkEZj3AfLY/A9bliNAbMs77kM+AdpjIyLNX0R9pFfPZHBMOCcOVA
9n1yYYngobogZlMWenzCVUIFIdv4YJiMWoi9g4Yt1jkKF0kY2Zzm8yo14X9JsexTUZZ0D5HLOIVE
57PppjDNzVnshiEKBZkyHnTEg42NIHS95AoExDvkILo3kbDmfb/ERWAtVJxALnatTOu9zdj3nsmb
iqK7gT32NRcCPAUMfrfO5cGPzngQmt1SxXM4ibB2sf8PY7pXCMkiXJdXjD2vFqryjLXZfcCXtnG7
XL+5UFiIDz1Yws8f5DRt8SyttB8GjuDpMMzbrBDgpNR+4h/K3j9UejodlUx2dBrOWc6tc87T6c+U
j8uPkgVBMSxf0CesF1guf1SiH3COLze7WlFLy/jg8kQ+otneY6UqIHDi7cg0jdR7bhPXLtwDNtCX
lPTSq1kOu2qt3nKK83PDSFA2TnOMO3M+jR5aAnIneH4jqru1ra02ptu0cCWmiv0G5UTeER/WTjhy
Rvs+msRvIizZ9UNEvl1maauN6AgypcNX623SmAVJq7felmXmSNTTI2uz/Fh1yWvcNtk+Bh1dVUhc
NEd+SbMrsVGR2W532l66TaD0WB67qnYDycb3nqFiFoLsO+zJ5a5o4/EgSWkIWaDuZhTzP4hH5Xk+
vPZYK94McNtO1vXYIUT54iZ4+B0NuqpCVXXQzI9OztN+JsiFF8B8souaQ5FxHnQmF1lSnmZnNi+k
b3wPFglwluXFoeOu/VTUDged2joYOXQtMZsPZVrwvJRJkOpVcYGfEbB1SI6uSPONlAAD+6yzdxiq
1lAGfNcS7zLb3ysLkyNWkHdbRMau6zHt/r1g25zNkuv+wAmpthMpYZuBayyJj3ZlwZUefH/vpaxX
ZwZqc6Kd6SjtWwxIbqvqH/NcECS5PLLo/EmyxgcmtXMbQlQY97W8tAwieRNeast/mHRxtGLG9Y6j
Nso3CKDq92MfsRqRHn0UqgaEu4GjD2GX1k9STBVxcezGEoI65vTD6BbS5sqS/lx918nVs2jY/LXQ
yQdr5JjuWpo9XOqWVnir+LkJQKbEdVGwFENBrwxZXIoko71wOX7xgw5b4oTLAyXon0pDdptkEnhd
3jx5fZTRa29VJzsuYHEg7nE+FZr/3phpv496hRfc4smLM6W1MIA4+KYO2EOODaE791lrngk6Rl7C
mMilRz4mUHEoa5qLqE4ZRohz6QyU9izDEWxZxKNIlbJJgn9YpXqz5/odXOdcVM0Dvvwgim1YvGIm
MK+peBh44qPK/Tbs/FvfkHOrEu2ITdvcTjEZocKyowAVsXsyhY01JXNIpVyKMz44jiujf+BzZBCd
sH2Mhp9zYbNah1sW+ACRzljxjBBGAGnijbVcYzJp9r3XpI+TknRhlguBp7T1fckt48LF/eVXBuGo
Sf2mRz3Ll0Orxf2v3nGvQ+N7l1xPjjFqykNdm+9RzQ6kFwR3OYsARhvDFh7ZJYxz3p3IpsCbm7BS
shwinC17euh0Z3yK2vokujnelIhREdVUuzxvSlJ6czQ63viuV52NB5A4XEXsaJG5r4YR/xyzWgXS
yZlJYPjLtG87Xm4CaNCxsD7z/qtiud1Z0TmzCVlsq3G/1LTTM9F/4K3Ki/46UhJ6GHlGGcsdqPRg
EMgEm5jwTHZevyzZQ8j/S7hpzKeVN1eXsb4ZAF0hy8VDZ1rVQZP+vfg9J3p5svzhw1sFa0nzDOwJ
zajDtl03BClyiYMnJ4U57KDimX2QDZagIXOzbVdY4ajRLOWWs5mT/KJVHf4lRz8M1d6K2bXULZZ6
Z/lkHBbak9Yeck5q6aN7sKbooeyaB5ckgaghv9NwfvXwxnZGo331TvQxm8QxCk16pF1ydU3pk5Rx
Riepv+cx61Qtzk6z0T6RhvrkWNO2qRCxesim/1IOsE/BVEj3+YK6i6VL4Fn9D0gbjBpxnFHvjOPG
rMbHlhLT6LFLAv7Xt2aFpN3s/XsvtNdq9r6SyNqpNWNtscC+uybNeeER49Gdq2nKjsUi15ls+2dk
F4Rfy/ksG2JXkt+DM5ztxSbkzjpp/vTh5y7vTpq9D3H5lHEMIs+uNmSO0NcP9P3rL5+Y83aIas4d
f3xy0G4jzjAYb2Yj2zlU/V3ZoKdvZnY4XmLsCuzcR2KrBZtHk8PV9w5sULu7ZeRuCGSCpW8DJU0N
ZQkimVK9I1847U0rZB6GaF3054FpZ6hbxg/fuiz6Im6jGv6MTeztHCHl2bYiC9xBfsPz2YUaUwik
F4b51uvWkS2ZeErbZw9T62MUjYFhtmjtJsQOiNSuq0IfOeE6PIJzgcKY6zbOLu5spJd20jE0pPsl
VtrFWPmAEzyrm4584Xlc8+qU/xJ7Y6hjhfiJEeB9JVl1pWAHv21Jfj0jeTbICoKrfEbY8Vs4hnXQ
7MY8qaT+4aGN3TaNzHa9Gek3/Ecnx2yqxwhR9dQqE4ePrT/FHv4nNyUlOVNB3Q/zE/x8py6Aidvl
k2k5z6XjD7h51sqQgaCVVf6FqGx4/KlbIbzAbpx0zk+9Ro4QW824jSBkBdZUs3rwI8TDBAmuz+Uh
LHWL2IwIqbRh99iQGM6cItbWIVK7QwRHRJu98oF0FZ1llctIpEiqveIFn8h82BmWJ+hQCnqgMQd1
WFo+n0SLwt11Hqouw+EB2y+wNO/PDFGIwAk1HQgI44K24gt1vHcqwQwTbhpdW8fRUfbQ78WjYTHC
BQeUo1t5oI9J1piiQtk92ZygpdqdYjn6QkQrlrAICobGlHZTD53FKdSzrxzSOWyS8iEZF/kgpb3r
p8m4V0bOkkx3idVEdvbbVp8a1taNAUyTs6llFVORYQtgJvmKkOLwQ5rqOMXDcbGYxEdrUFfFM+6V
REwK05QYefbu+t5JG/+FHtbV7ZaZP/hx4WEorPMeGSNrvO2Ac+GCQ5rXk7fEGQLbjjIre4yRuT8D
d7+O7OpOnfIv4zQldzJ9KN/z5BVEL8Sl5GFuZEJQZNyHmOzvwJtcFCx8FgRqkianWe0TqpwJM0+x
lrxCBOT+QJiUPVZg0ajTnBcmEAYyeJMCoUIr5+XosK3e9YwTt6rX7cOgw68UtZiuLDIe1TBX196j
kPM5IYqZ31LW08mKYkwQpn7IK/lqiiy5CFJztzl6qhOsMVSshJi5qeJeZjmIfMkNTXdIbmX11fME
j6vYvNLkoKVXo8Mq2KhPqZ3/88vUdthW106JYLNwkEZyHaJDWkVHHR0D3jTt1FRD+7g4h8Kw9evf
L66aA7x+xplws6CEZoSH8cmZ6pS/uOQIHY6JM5ZHdFjz29qskCFKn0SC6s5UEAOd8SspsMxUR5j8
w52zjuCRrDgNmsRcSHf8YoysZ1K/QaIx69m+8TS2Urn/Uhd+eRj7+JzrpX/h7q1Yho7jNi+86uTo
KMmrsr1VOfsEKQaBTUxszRY+AAVHfV+EdW5d6mdC9oytwrmxac1iwv6ozCc6NaJ8YY5S6nFsM+Uj
YMaY8fir5FeC+v4icXOFgLTLfR0pQm7RZs1Lkl8nlm2Z5lTPw4hrGxgqvK+GOPS2yPYtrnFOsgEx
Wf7uwmR9GOcqfx22b2N7r6u4PGmDBq+wA3fFoNI1i/KhHLlQWjPet5l4woftv/gqh46gRZ94iYJu
ruJPlDIvOskDL5NwXXpVynGoAK8EGr63NYt/ZttwPhg8t2VWPeStoe81hEVbs9SQi+ioAexYRPC6
1fgDBZEVtgkUhiGGsdiNKAKZO9iMw7JkV2uq2GIb624ASqheJlN76FnMBDrX86lXGRaTQbvLSo9C
eCm/SNYOLWPMSC/ttLd4oPyf4hXnHIlzKz0M84PX3haJlHExGEH6JU1eYpp4ERuMAUtk7KFIEPtT
tqd2wvwkO/dcCXffjCOzhsH4neM9Hzviqg3z4CunZ/Ir2S5a3WpGLBGXEMqHRiocvZvsqm9oRfvS
a3F5utUn5eG9U9NEks/UkLroE+1GX8rEMw+Fmbyz+6MUt5If1rp596bshEIFKadm4grCktnHVIvw
Wi5J+YHpeONn7LOBtrIJmvZ9DK2lHUztGZ9gzxuZjAwg3gqAWJes9u9WjjVgdI/Q6cxfrcPub9C7
91l501kjJe2Bi7rcQWJIkZOg04SbmcRTsf2flUf//4pccS1B0Kejc1U4/AHgGBzzf6+mvrx/gV75
z9yV/+Nf8E9RtQ6f2kOujEbxr3waR8N/iKpd4x82ZodVrW/xhzWp5Z+kf9P9x+q2sBBWe3zets/3
/FNWbRoosV3PEuw4fNO2Ia7/NxAsghf3L7JqjSepC1oIW/S/yqmtoqtzkXdkf488fXt+e4Z6VWE+
2FVrEvskHB5OSyvHu6tVQH/5vx9mXZtPTJ/TT+knwx4x4twFJrx9nh+VR0vDAdheaO3LL4mvhVLV
mqoDF+zAjhciwR89993XUmbtI5ofawrcjCBvBiRLndI3slZZNyAxBSf5gtlG2CZbuU1DBlpNZ25T
jxu2eWojGe0nRKCHpSn6L9cZ/YIjoePkz0f9z5yk7UGZxWDdaFCrFjCpiakBlnS3L6U1doxE58nf
J2hYVp9U1TpBL0WmTsLNnB9u5St6L5spywSegZXCJBgr6BrJ8EVNy031JpC3RVkdP4CglhfXjvOv
JluIdvUhmMmtaTGN3aKOKBPiDDr3B+4tZng2RonPzNZ4BpArdSroAF5k3FuB8lLjCfqe/mwx4nzU
3Cq+YyOtkIUAOmhZ7ges6tDJ6MSHOGkx+weXxJXvubYVCP2ITkBUMc6Uvin7TWz0yafeF4Ic7agr
jH1hOAPrB+ZgZwRL5nflodfMijzZ2mRGsSIeS44xT9PUp5G3+lsZ91SJ9ViuXVtBai0hWPGLRF08
bECE5I+8/PSxGQf1C/4ZyyRy1f4Xb2e227aypeFXCfqir5oHnAcc9AFagyVZli3LdmL7hmBshfNU
nPn0/dGJdsfZ2TkbsdHJVSSlWCyyqlat9Q8C57MK8AMC2N1dMCAuVQFF2JROGExAR0u+sxslGGaO
WQ7xsivV+n5wKeNGSleuirRJFrbcGmegFvotmMJqnwR2KOBig8dfBJoiIWMa1xdRFgjokKKoV6aa
Zkvq50CfkEvvVVQS8vDBIZh/CPJxUj2hjroIsfok9tLcT36KuaLR5hzjKpiGuMfXkg0utLF3VIRN
Mt1lSwBnZPGgoz9DDHxpQpW/GrBOcNlYo6wHHiukbhaalSRvu3GiFqZDmevLqM0kTnr6aB110ZM9
QYQZPm6bRgYKjqWaKIAeU3B5tSGKxxFXsG0MN32Nd2KfXakd1jHow4KnYqiStCMVbhQWlWIUhtEp
9DkrI1xAbyuWEoRhbHXEIZTxJAfsaFQ70kpzv4RRYQG9SFT3SO29uByTEK0QO9J8c1eCKq3IH+NR
vi4Cq79DskPj/RoyzHviojkmHNb6VRCE5P5wc3dnStI3LUB/3GXWQeom0tqAsHOpSCG25m3TOJxY
3RR0dN73nhNJDkc519i0uoImDszkXZSNzsUYg/0qVcpnSmK5Z+2k0d37MYnNXsYJHREb1Jo0q9vi
wBouYAWCkwMOPI9a/SlEiDVLy33Qo4sR5NjL506fX05OSDuWMx/+x+BxM4CusNH0nyVXecmBJYuy
CAlpSmAOulzrQMnoU6Ikey1T0abHEE6aKVa7Q9I5ePQttV7lqfHQNXgPxgIGOjBcWKvQpeYJUp0A
y0uy6VVTokDUZiRDLADZdRkvUznuzxJJPy+AqV8ZOtnBOMAkqjSQV9SV/IpK/qTK0z3E4DpBsBb6
WR4CwB9UQOZqoW8hPu1g8a3tIM7ncFGpKpkt1gBGHx8J6QBdxfgvT3PUQo913nEYnjeSdnBsF/CB
3VcXKbDGuSakFKyFudc0DJMUEw/ssBq3HCEB5WaGHUGqN3JKwEG1q9DhXuiqiR5J3XWb1Cz7VRFU
2rKDFD4TYLe2veYqCzEq2iZXU51IB+GeJcKyX5pqvBMa8Im46ykf6FeKDb6/0c/HST3LHIDmhPa+
CxscdTn+Z+2xjwiZalQ0GnA9xWBfWwBxAGD6s14t7pGcfiY/cGkiVDTYPa6thrLuq+C8dYPb1pFY
HRCETCKkIsWZa6ChQvQOeC107tVA3bV2Vi4NJlBt99cKiUfYKGsF5oKL7n8XrgW8lxgqJka3soMl
CIuejBVryeJqQypsrENZOvfdkJ4R7j7GFqEm0xFVWfGRfMlOd/qlD8CV6Y5fLoAW1FmgXmfx2vfD
hVAOrvmxQN+p6e0V1IcenKZCisJ8VuJdaJYAjSF5FE19XjGwJKsXVOLOOS0iH9BR82pt9ldd2Rr5
iJdjtpT8IF6DobFmceA8QjJyNty5YU0eCpJ/Fab498FwD4ptZMbXQXWZDls/9+eSUOdNt6IUdhU7
9j2OKDXuBY9YGqDyVyJOIyhvHdiir3ORHURXrpFXS9HhSuEOdGG/SCyxzcF5ohwfgIGnUuKSuyIW
aL6A7LpVgFD3xmNigUguRIhCtt5xsMUSa4LGKFeWzsZoFtxfOsLvgCAFoyHNp/PwtJtDXSfJquA+
aSBG39SdtNBKlDuoWXTzTmBi4FaCCpbtchCFnPBkBjIERtRN5vYAtgJ8YbMzdErRbocNUGj6+caS
pWfWHXxeJTyxpdbxZzy9zxmHI/QRmmVvyEM5i7uiuK+AiwMm0R2IJbVeNZ5aywPwqFraNVbg75zK
gCBF8S56rArRf0YemfgeZaOVwdjgp+j220DPyk+toyJQBI+o3fh5k93neWCR3is4kXRJc4M1ekYJ
um7Hc81GTJGDBtrlpkJdnSDIjh6jUJdJ5jro6KMJk3xC6Ta6VeIx4gag3IOPRigCaQW1wgo61EYZ
Ko9AoHHBCxMIXN8FtVARAC1Gjat8aooSlK6lNN19FOMxsNFkBYsctowRzrnSY98WByl4Drtru6Ob
RPnnxNDM25rcfsNjyJmTdiuqTwqStfdG2XVAbtUhfkZBIw3P7MgShzJBsBZM4yDdjw4OsGf9tJ1B
HYwwVVei+DCqWh1eB5jtjvO06AudAtaEgQLvzcaVJ3l+8JXAHu6iVB44pOFrol0VVMd2ZLOMB0he
ib6wRAzYE52JXZDH1UMf+MGXUk2Lne06+aEZhxgeaWotfFVhGUfJzl6hqxUF88TnJXMH8o5zP7PC
tZ6RWQQx41jNXI5Uam5kPkt9IVtOXK4jOw/PeifUQeGVGto39Esg7gO+84bcdzER9vwzsnFcMyHf
jjqGtpYLLVjpQpoKbpZ5HFjevmh9plxAmUjcWWRrlX/m5M6IrWvU3aVC931gW215DTwecrxoWqNb
NapiXJg+ufE5m35KKSTriXUwfcDFXO5tGUFccMabsa5hsSidL19rlal+sqPOJZTorLGZRUi17dF8
Tx6zKiQ92OrGuEKpyCZrYjM5srGRvzixXWFBDS8vg6BHYUANYCAF7ipumuFxwHf+4PiCrBLvkrnR
dMu9D32wmfOO4uxV4ZvjBklGY+SQq8eIWWfGmcoE9gLQbwctDIVYwC5g6ffBGMwUrQ0Pg9UFAPcl
VzoqPerFc7KPEqdu/BSQThxa7UogtXtV4wvwQBIIq1VfjYvdyIPYNkFjl5OnQHaVhZV6XZGlqGcU
O9ob0xj8Gz1N7ENnD6gEgrLioSphtaf00q8ph+ERKWGOvPLHJpIWAyHcNu+AjAHwDFeYBYCdcMrg
XsGkAP0o9LQfB5JYHFkooVNqMp+UsMbdq9cN+djGEIeqIHauS7WqnnrE+PZmjcOzpFScBeJRVOwv
McV/BZyZbxrhjZOjdjaoo7hDmsV6hFoYDaSFk/7O1ENmjdGl/tENygB7MIkqaFNY6TxNoGpkE+Wg
K2pSpHjfNA8tKL8JfGDfSLqG7D9mL/5DWgw6E7ZA0gxZNelRSsuwneVSk18WTmSuAhu9fmrLEDyR
DlokIDVYsUPDvLT8avgMmBOUiA3IwKD3BgIOrbDrW2fo0hKEOlH1AqUIW50xzgNwVWGfWYPRfRx1
TBmtMks9RzWdiXeW9IeG6vhHQ8usA1WMyW6l1PyV46vdheL7cGIt3EiuQ6FRA8VMi/BcaRoFjai8
hwtbNIEIz62InqNijhzVph0cf8Dawe7JbQ2udRtLTXMT+6NTo0GTEeH49Zifa5ZFAEYtWiB4Rn78
JvQtlrZcJym5aJEDCeY2FQht3qil6WBe1ImHrg7xoahb3HTmsu7254g9aDmcKTPYVErmYGWJgKjn
EwBT4TVs5QAEpERM0W70Ds5Mgd6KzepEjqc8dAA1HlFd6g6qFla8TUZwocdarsM9KYFrVEaVQQ0x
OqQDLVRDKJMT/d0g0K76nlGAKFsoEgf5vU2SyD2Da6SvLXTK80WMfBLYxBaVqEXeJjXQxbAiTkIi
HEm/rh0xeAcSO65Gh/LULIjt8EtH6heXR79175qmUT8LvGWPLf+tXvcixCtVUGNnzUd1AO/0KCqW
oRQku5rS0kVVO8OdVJrCQN+n6/fZVCfZ1nIl7zQktolVe0VdEuSrlN3NyvXwM1IPcoZL6JJDhiPN
BaehZNljek7S0NfjJdql7QT64YZmY1siLqToyHWhdupAPI7k3APmW6h7hK+TZawGw12TgMPSXB1M
eVbk8BNlQBJ4rgrCFxdKxH4iGy8zwhh3MZiVpcwFMEJpnlSDQdXcr0WAj/GIaQo7Kd1QCEQ/uuCU
BLojZX+Zo+RziEeVBRhxKQQZ1aQHUz6q3VVJbYDMH2gUb/DxpWcHdM+dWIDTyRCiI+4BapQgEAYC
ETD2xzYX/J7oLdhXhqtLC1dKrX6HF6J020ot+FcjoBqKRBGFpFWt0VrOm/c0JE5Ts9sr/oFdEIiY
RqS6jTihLRW9tp/1sSsvUGfEKboUuZeOUXMhx2SzOYJpw6cs0pIzH5+Jc5Yr+b4o+hjwnDHReieh
S5zFOfVRzQPg31L0AnAZQiOKm4OJPsbWzf1hJzSVNKzU5uA9qWqCoRlhe5KrIVSgkLz1M6VZ+pWd
ofpmOys55Gtc0aplX8XikafsepipkysNklA/cxq5u/Or3Lr24XP3swjSwjZJdAv6T+/uh6BWHkKr
GfeuUqckxSHEwOO2xZ6Uh70xzQK5y0HVzkE7q+4M8LSBIYKsfiph8uJRYRZg5kqQO5uklPQruQVB
O7dA6WEg2cLhxuRlRIymc9ahVPnLGNf5ahcrYzEtrsZSHf1szW6j73Je0kUy2LKY+9gZ4G82Rp/M
Om6OiFXaZ8Q+5h5dJP2G7Ug7GyVjuM0rgxOPmaO16kdme1tKhc/B3lbVjTqquaBCEKJppUT2fUTA
8miDRmTKk28PARXL6WXGbnqukcHYtxymxKzEAArukCnHO0PSGk4SgXYJcRGRPjeLoiuRlKx6hpwi
xC831sZNfTDgLrCWG40izMcgkjrcvXzjyZSHeo+UofKlrILqTDgo4cHXA87GMyy1pdTpyqeCIgg0
fFnGyM0o9IayLmgfzbeKawPIzibJcCNwCdrWsSP1G4Imah2jPm4lGTNIrCnkhOglN3Z2ijLXmDMy
M8HOA0UpU519KNfJjQuA+BaeMWW8oYGDMiuCDspYDHMOsiNVqRyzpnmcdCD7eYIAaE2IHtTC1C+W
JbTpzArhd2EZ5Qiws7c+xg20zTaO7eyQ9Hr30WR7rBHAK5HBDZXMeIyRmpn/1yh6x0eQJkGaagwW
rYL92CJuWO0nFU/OvZSm70pB5XGB2Q71+f/fHPgbJEK+yZgsMEJcQgUjWmmOYjgcK8B9f1hzT9/u
8zCrb/Pf+9EpXfzzhr45MH71b3ziJFNPPfDDPPs+361MSkGvEuQvXXrp769aSDxuq3nGOl0lj22o
BnAG0t4J1axvn1vOP8jBm7aBMvjLH77mQt8NzV/d/K/v6+so/vo3r3r+197u3wRXfiwR/MUI/NDO
dyOg/AM5NjBdBi4D0x8y8N8NhK3+Q9YVFfVUMvZ/dwT+xjD98SKhypU8v7xC4bH62Zv2Vz84DeKf
v/82gJtnbDR5Q179cHqjvl77+PJuT//+16vBeXnI3315eugv1/n237/d4J8v/epap7s6fbgOj8IT
T8Hw8sXwrZuXXsqL+D/ZcyC8D3vhPR+rV0UdxTAnaZw/evvf//Gqu99NgF+2L5rMewq85GeXUBGt
eodLVJWXnpqZBn8q6pz+/XUm/07PURP2xKmZqVlEmngX3zoga08MP5q6YtOKnM+bWw7TvxxpBY9P
RLPeeolzL02bD//ppcU/P2y9KkjDVyNERWoy037rVbaeyFjmY+/U1MuMMmGNnD74/ae6ZSokPzSM
HN3bG77w4irwnrvjsTg19tJtyzFxkHjrkOy852D4+TSl/XcYl6vnkO6fOvoyi3S0rk4f/P6A75vn
5ik4CjGc2npp3NQmt+63Dgucgcj7fGrna8MIIp0++P1eH7zIw7/Ae7Xtq5b64p3zxiXxJozj8NWC
pcm28Q7P8NYDKP7h0ntuTgMwjYjGNksU8dahfrFc+dkiDrhv8kh5a/ufjlX9YXbE8To5NfbSe1NR
3qH3O4/FnAWrFq/ecV2x1XdYeVf4Lwqv/r7fFq+hqr3DfrHKX/V4aheVw9Olfv8NZ+P3Ui/74GXP
Hy7Dp/yzJz5sKizHn6tT49P44/WkIN12+ugN1/tVIKDI/CUafPtlduGYi9fhwNS4hQnQ2xu/FWHR
vH6DvjX+DrN34T0TiL08Dg/jrg9rrz0m4anT07N4uZZmvcPDuOQK06P+oXVk/SddwbdO5Z0Hw6N5
HRm8OI9NuKI3N370iSa94dWsYGSmvr9DMLk4kjo89fLboNO0/g4zbvHHfFuEr1bor73X32E/nP87
27c3bl3zIPDqGil3T7w+K/zfofCtz/dvWHu98Sb+rRroG9u/PTK1/B9jfBMkG/Csd5i8fxd/98vb
+NlJ8o88w5/Pl6f8wc/+2+vD8/SLp+ToiX/9LwAAAP//</cx:binary>
              </cx:geoCache>
            </cx:geography>
          </cx:layoutPr>
        </cx:series>
      </cx:plotAreaRegion>
    </cx:plotArea>
  </cx:chart>
  <cx:spPr>
    <a:ln>
      <a:solidFill>
        <a:schemeClr val="bg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plotSurface>
          <cx:spPr>
            <a:solidFill>
              <a:schemeClr val="accent1">
                <a:lumMod val="20000"/>
                <a:lumOff val="80000"/>
              </a:schemeClr>
            </a:solidFill>
          </cx:spPr>
        </cx:plotSurface>
        <cx:series layoutId="regionMap" uniqueId="{389DC845-FF8F-4D1F-B2CA-7A6F17B31870}">
          <cx:spPr>
            <a:ln>
              <a:noFill/>
            </a:ln>
          </cx:spPr>
          <cx:dataLabels>
            <cx:txPr>
              <a:bodyPr spcFirstLastPara="1" vertOverflow="ellipsis" horzOverflow="overflow" wrap="square" lIns="0" tIns="0" rIns="0" bIns="0" anchor="ctr" anchorCtr="1"/>
              <a:lstStyle/>
              <a:p>
                <a:pPr algn="ctr" rtl="0">
                  <a:defRPr sz="1200" baseline="0">
                    <a:solidFill>
                      <a:schemeClr val="tx1"/>
                    </a:solidFill>
                  </a:defRPr>
                </a:pPr>
                <a:endParaRPr lang="en-US" sz="1200" b="0" i="0" u="none" strike="noStrike" baseline="0">
                  <a:solidFill>
                    <a:schemeClr val="tx1"/>
                  </a:solidFill>
                  <a:latin typeface="Rockwell" panose="02060603020205020403"/>
                </a:endParaRPr>
              </a:p>
            </cx:txPr>
            <cx:dataLabel idx="0">
              <cx:txPr>
                <a:bodyPr spcFirstLastPara="1" vertOverflow="ellipsis" horzOverflow="overflow" wrap="square" lIns="0" tIns="0" rIns="0" bIns="0" anchor="ctr" anchorCtr="1"/>
                <a:lstStyle/>
                <a:p>
                  <a:pPr algn="ctr" rtl="0">
                    <a:defRPr baseline="0">
                      <a:solidFill>
                        <a:schemeClr val="bg1"/>
                      </a:solidFill>
                    </a:defRPr>
                  </a:pPr>
                  <a:r>
                    <a:rPr lang="en-US" sz="1200" b="0" i="0" u="none" strike="noStrike" baseline="0">
                      <a:solidFill>
                        <a:schemeClr val="bg1"/>
                      </a:solidFill>
                      <a:latin typeface="Rockwell" panose="02060603020205020403"/>
                    </a:rPr>
                    <a:t>5298</a:t>
                  </a:r>
                </a:p>
              </cx:txPr>
            </cx:dataLabel>
          </cx:dataLabels>
          <cx:dataId val="0"/>
          <cx:layoutPr>
            <cx:geography cultureLanguage="en-US" cultureRegion="IN" attribution="Powered by Bing">
              <cx:geoCache provider="{E9337A44-BEBE-4D9F-B70C-5C5E7DAFC167}">
                <cx:binary>7HrZdt04luWvxPJzM4IkCJDMlVlrNcg7X8mabMvxwiVLMgiQGIiBBPn1fZSZVZ0ZVZXdD/3Y1oPt
iwsSwzn77L2P/vwa//Q6vr/YX6IclfvTa/zLp95786fffnOv/bt8cb9K/mq10z/9r69a/qZ//uSv
77+92ZeFK/ZbnmbFb6/9i/Xv8dO//Rmext71Vb++eK7VfXi368O7C6N3/2Lsvxz65eVNctVy5y1/
9dlfPv1P9dbbl1/u7Mvbu+s//fKuPPfr02re//Lpn7776Zff/vjE//T2X0ZYoA9vMDfDv5YYkxKj
/NMvo1bs75+X9a81wUWd50X91z/lv7/z9kXCvP/79fx1NS9vb/bdOdjWX//+z/P/aQ8wfPfpl1cd
lP84QQaH+ZdPJ/XGXz79wp1u/jbQ6I8NnG7/uuPf/vns/+3Pf/gAzuAPn/zD9fzxwP5PQ//N0v5p
Dx93Bpv4//e0/r+8p//+Dv8jyNsX/7L7a3b8wzX+69F/v/8/TP1Xl/e3ez29fWQQqf8h6T6e8feJ
/ypT/vfM9xfn//KpKn4tSVWWuEZ1XWRFSj79srx/jJQERlKMSFajqigJhhGlre/h1fWvGSlLVFek
ygjMgRx2Ovx1KP+V5PCoGteYFHla/wc83elxZVr9x4n8/f+/qCDvNFfewXPhOeZvX/tYZ1kQWFpG
6qyGN+EKEwzjry8PAIEf3/4fxI3JnAXh9zawxT32oaqeypBtU9tzb+/yWOmUxqxPWxmUvi/4iinK
UbcvUi92o2e4/Ycj/K9WVJXFH9YECyqrui4RRgVBVZb+85pSPBOerHW+05lzX4dqDW1H6u5UBWNO
qNPo3lvl2nmY0VlHhQ9YSnlIlippolJjpGvMUcMnIr/6ak1p1q38kBiNr4zM+WXItmU3dMJep1q8
oUS61+jDuqslqns6JaFokinZfBPZ2O28K/lrn4blOQ8bXo+iWusLCQNeaZ3PQyMSO6x0CTE72Y7E
lxwhvUdLH5dm5iqZGozGztISi7KgdV9ljKZ1mb5lg8VPY8eGph4526u+Rns/LO6Oj4MW1OVD93Od
5qJNlcbUl5U7BTLbz3YQ/PMkSUpJX4U9qQt/xwjq2jyocrcm0TZBJe5myQyTB+6FajVJ8y/9Uif7
jaDi3qSVX5qYlfirK9L6uiRy2C3z+LtLtrSNKA9tyRZGMR5VQ5Y6NqbA6i7wgu3MMpldGaZ8aIY1
Md8ZJv4JT6lpa65R68usvtTFwOioFvycVlv1rc9Xvu+KTp6ltMWXvkL8SbAh+bYs07zf6sIek7Gq
aReXqp20Ec0m0uX7Mlt9VFta7FFn/I65Sr53JAk3dUkyKhJjm6Sc14+DHfalDP0N0xm73Tol9oOu
7beqS2zbCx93zov5UA6qPgyYm3OKGH9koVM7ZrmjZXCqXaTlx3ULSSOTRNyZYfDPXDB/UM7rZmPM
NyjqbidMWE9bnVatnFh/J3E9t/XyEQBjNe6nNFU7g5zca5FmzTaQviVJHG+Y9fVhiYZ92/IkVzTJ
5vUmIVLTYZzyfYfGbD+EGO+2ZVquziO8W5lPzqmHLSW1CPfF2JUHqOn6TmuLWtcngYpNuqYryvIh
4tRfS1eLHco53iWrmRo2+LTN1USaOPG5sTPavoV6i4y6ckrO2VLLp836SKuKj7sgiG5CP5EjkQxR
7wu3i30sTsZK1si0kI3QyDWxn6ZGGJRPlOUmnitXmp2Jw3guh9o31ifVzgufe+q6dejoKDf0u8qE
/KyThAB2dBViNDGxRFTJVR5FGNF57cuOmmBnQyFI6qZeJ3spkJ1vY6y2wyyWdJcPfjkazOwlItV9
3tIxHm2RDddV2/6nZDFAJnnVZPXWXddsST9vJZqeGaDvcQ2uPIjQja2dZ3OjlsKfRiX6SzoY2JnU
Q7+b5pFdclPxMxEeH/0SwqstxukBALI6zV4kd67z8pCVomtqRmTfGB6Con40IZyiwHaiXRnCeqh6
P227VSRlT/WK0jLQWa7JXZGFqqN8ArA+iCRDE5Wpmxztq6E88AL13wrJ9dbkuNY5Nf1YTpTgKVZf
68XDs/quKiTloigl7TrTeVohH56KeVZfZQ0XTrOi96rdapVoOvdG7ohL+djU3m7+Ymu53nVYJGi3
diMzZ6zJ+FKNDj9XJa+O2lp0WxQ+ucmjLppuGWXRzlNkau9isMlOZnU4TnjLhoNMsH9BSSkP5Vrw
78p1OWtIz/SzVn04ZNlUNP28qWu38KpZpVSnPocntkneRddYzXlB0TgF3MpuKeKJiHWur0Z22fBO
EuzCAwRN8RhZTTjNx2SEoDSJeXEQlS9dl6uvFQT4JaSmOMXIk5tFhDXuTF0W7+to5qydnKlv2Dw/
D7JOLr7kUgOaT9g0fE7q0I6u6seWfMRfkWm873xQdi9GX+/9GPKvPK/E963rdbIPoyrGR++cPgHE
8Ue74fSVsX5Vuy3rI7rOsp5+MulQusOzD98TbuI7l8K23cKGdhsVOtmEFLcDj/kbyufCwG0ifWRZ
ut5yuMvfhw2Wmnbe3s6syl+7dPHF3abG+uCGPL2TBZkeCjmox1VO07EIte0p1M9KNV4TzAE/bXrs
dKxOW88yOhey+sbhUSc4Ekuh+rjti8u6UpyrnJSnSUy8Tfvkd5sVTu2GiDh5ANzk3xcsQk5TVOFX
n+Rh70Lt8pN388Q+h4KL2I6z4HRaC42oLmoFULAW42cStdslWcLu+wUvz7LK4pfCpeWT9pk815nD
e67UcjC+53uDWH6scbneutrNL2ROrAMOsoh28L46FgzWtK5FccnKomqAvST3eM31YSVCT7SEU9xX
c5KsTc66+cu0dTdJxjLUDGJSMx0Wm99K00vcmmJRstn6WeKm3Irh55Jm8g4Ltx62bO4valnK5xIx
2SR9nzVKFqhhbitfC7nht+BH0uqsmnbbWPQTTaTglyzRc0EDH+ygm6HTPl5YUah+b+fBxBdpFpWe
LBdz/TULHXmSGkmaY77sJlh3kxKDdnkQxtBq3sJLjB1U5kzkD7V1cZcqte37OeJLxWt1LUkZvrNy
4W0t5+xldpNu54KFnYzAkPq5s41J8gGA1n6pUsmONenkwS6GUVkI09hkHXdbqZMmq8YCwEMvTaVX
RusVvjKm9scUhnsP2Vgzdxxm3uihu0hJrvnq9oGEa0Q/NlZ8t+vF57aN/pROOR2YefKM3PfsyYbL
Mrk3DTUyC+XY6Do8z1I3KJB7USxN7fovasIJNaVv85xc1xU3ecyvYlUXzTEd7ZMeb2Ly6Dux06Fu
wiRoWP2xHNGpVEPrRU/LON+Gwp3SdX6TRd+4LF6LeqGxr23DEGtVTKnJ+1MVJUV9bIIDBqf4Xo3J
AfjmQKc8YbTqrunET2RTTZqUTVosz72K7ya/WNRfEXkZEDl1m/mejf0lLzfal5H61d1DzI9UD/Lg
B3+0aUlHQWgdfpriPUBFc8t9AS+eoKTn6sEySWOqqKjuMaQmr7+M9tGEcxg2CqLjaeQe8vV7usTW
+btejjvlPota0Wx4EdXcDuP9WguK8ENd9K2cYdFdOu+RGqpvxTpISpLyrt+qntq0+znHuaI9Lk7c
FFNrrYC3lHmo+kb7BDV2qmZaQ804EBQ9BWhtCxJPlvEfORnVKaa+uiGLHi+uM4qmwFhax9FI59pD
KhW4flz4wm8qstwYl1zJsOmnYiW8LZHDx3wajwki4TzZLtu7MeP7KhlEK9IxbbGT9/3Es3ZZS0P1
pm+ypGaHAcGR2aS8ZAT4cDEax6ha++FGhgIXrRrtS+8r3Qa31h9kqW+TJZtveyh6pzmTYaO+qhRv
XExzfcZYVVQmcj4AqNQ3PA+rBsaMbyeTqCYZujuzuHe1JHdQ7dlxsbpqETLxrSsVL47C6PV9zuVY
Nmpg5bOYctKUdZwehrLuGBWdhjxayw2C0HQTkBxR2JlmnoxPQ+Q53kXlUtFRDJSVdnLE44lXPUzk
8N5m0Cbdl2YoT5u2Zk8mqyDOJnMoXQJzPMeO2rlPUdtnffID5wOUqbFId5H3rt7lzuTzleDekL0R
g4fYUHCmQ8oYjbMoS9qNOuYnqE09plsfgmkXxLJ9trDsm+uH5aII4setMvHgUZq/OizS3YBi4ndr
GIAe61ydtpDqJjHe7kqw09rKrttGu9R2zWCr4hvGcjOtjQVRFNlQ7wtpylY5xDkterHe21jlEL12
hrJaF4riXJOmdwHSzkiIx2qu+mvEPBdUloE3S7W5NsNaf03ItjnaTfZDaIAYPAxGOlgFnh62hRQd
jT5Ht7ZL60akhu3yuNZnLMbuXiejuBMo3Q62MLIhLAXVulTzEeNNH0jSoVNahchBqFXouy6msvW1
ThtuWNVI3pU3az/2X61dTVPYGPdSqG6fiW4qKGghf7WYDRcy2HKmov/QfsKmbc36/JQWeIWEx2NT
jOoy6vHLWKfpIXRp9jlnaQ7XDOxMa5k8bznvztyCCAIKbm/EWGq6Er9csKiHI7Cz7QdPfXwO6bge
FlOlpzXrFcQaSrZmXfKKFoSZa+x0oEAxzTEpxDXJlrs5qOGBMJlQTpbhoipuKREdb7qsmjXIw7m8
yg3YMM1NIo/AEeo2d3XlKBmFmCjEiwyUVws6+kzUbZlU/NBB3bqEtYwAXrkcDkjq/FQn1fcxW4qm
KpapjT0SN1UMx2EITch/GjacclvqXZFE16ptC4baHKctcMLse1KO7tQF0bWEbPhJJALReVuKYYfl
yK+V6jK6+cpT3nlx7AbHD1Vk4kuZ1KunEEGAqCGz67FnU/2cYlMckBDJCZtStIFFd5iIBvqoxxzQ
w2Xf2DZ3ErSF0l/LJU8fEU+zU2I92Wdmtmepsm4Px7h+yeaAH4ZtAshFVbR05nY+WKg1N70E+p5u
ZnnNskyduEDsh1nzfq8ACXY4pPKqkpKDA8HdMV9nQs1SuyNU2vJk+wEEbT4kDRrX6mHdXN9mS7k1
zHvRJrzorjGtlyuYA2vZZkQV7dCh+FRGLr6niEtQpSLustovO197d5ZsCJSV1XPG3E2I8rULqntW
U0X2AYPwXrJxbuQ4Z0cSK9cyv2x7UW39TsQgj7UnlvI8Tc9DnNSxlD5cu9pkNzwodCG2T3YlrsZj
dIx97cG0PlpwSs5VghRE6dJdM2HIlxon+e0qOigWXexPJhD/A+VCX4dQiq3hiyLtsCzuip0u78dx
y0+jxuNBJ44c6yyCutOdYuc82UDGCBbj7YbktDMZx18GLPqrmD3+BsoGOAkJFZC7rZL6oOtkIdTN
KAlNkcsMGKLX37YAkqJCw7LvpTAgZ+f1QpCXP8SKQ+PQxHd2FPrSz9X4vhi83JZlIn5f5yE/DLrK
hx0aYEVMh8E3pYrFM5mFOQhO6nu3zVUTTcpPFQa5Xnd9hGBO1OvcCTdSWHV3FbWLzUDCBLCWELvv
x1DeDGLOn8p5qXcsZ/1ukfl0O4as3+XpzG7zjoRHDBz3lLo10FQIdRgGBVQ1NZq0uMjStyTx6Ooy
q/eA4UlTZn3e6mmZdzqRyy1eQg7EZoLqbXObt/3kAc+Jf6+nrr6BbeldHCV7x/WmDpKv/C7OxDxO
EAlQZY27Q7zGn0dWTllj5p5QIpFt0IQWyvy1qvnw0HGHrp1U+IT0hx2S1vFr4RdziwvDz9Gi8nER
GjRpTKs9liUUDF4WB9kZ1HShH/fpRjiwdh81SNqJ34NKdvtptO4pWW1HU+bZ56Gr85ucu/lEAh5u
iqoEN6My7ikzhToQkXStNX5siwSK984tyTMKQ/8y8mwKO4ZKtF/cah7ZpOOzKPvuRZb5OO1qJOXn
eRy2p4VV6zGth+1u2mb2uyVS3MyDOHWZqV/Xms87SJjuZHJmjqhk0tKhMtkZszmudBBrYNSjjZ1r
rexLmD8qFgF774g8mm4nz9cvJAcjQ02TOQkJG4wApy3v87kZFw9FDZl+n2yuAptjAnvNrOnyKNIa
wdbHcM38Nu3yiY+XGpnqS0nG6ZSt47LTKF3bLgXlERxaz94nw6E2yh7NuJinPI7ip9BKPuoE4WvV
1WRfd4j83gu0fXZViQ8L566ksUwr08xFn+RUKdAru2Hu+oqisBT5eVuT9A0U+nTXIZTsBrZw1/Iu
ZJ+BPrODBj2eU136+DnBC/I7xEzR0wi+ZU+3sQyHCefdtwzMxdvFKrLT/RBaWcQZQrgHxrplXPR7
l3g734C6m9mVL3b8Nk5OAiGfwCtySZY91RhnK82rYXB01FJco1PsUnYmO86kqy/RbBnwz6zoQAgM
CEpGv4nsVi55gsH2QwY0/GbSb6Ue0I1N0uVQFlnSwr6ynyNYY6EpP0K4URMvRNunQt+lnltg8yiB
cmZx/hhkzs7jmudPAAPqs4iZPTjLl7fUTtMhFxJNe52OpaKTJfrEkzJ9XOS0Elqyj6TRUA9essqX
e9FZZSkqceLpkEag0GEI/ocZmBuOninyLQmd/t3ktjrhAsUv3bouj8QUY9Wk2Wp2bDPVEZAQXJ1l
SOwpmy3+tg51cdsxn53zrRO3UBf9t3To0WFMB+Arm2f8YYoTy9vUW/wyY2QGykiH28wjdm/EUp+Q
iPKaYctuBs9TQVUE82MOVf2UAVTYBs+Y/K5XoYHNzqPZB9Hzn0XS22bpBnnJuZ6f6ilFR7vF4lZp
UnxVELUJld0oTuNsOrr4uBjwULvtLs/cdFRlws4DUwkN/ZI/OpGmG1UoQ9UBeaGHFmdyewCdZp4r
sKLOfAFp38R6Xd62zZj7epuqhtnQ7cY+7Z9iLjjwgyErywaHLT0SZf1e9GW6UGkrzlqSVkVsnJL1
sTQ1uEQzG+oPV7TmoOi76pDV1nwJWgJHCFm5JyYubcdKEIyosifwM+xxkYnerZXRPV23wYA5ocSN
7113Z7dtO4d6TX9HiZv2i4rdqQwyvczDgg8bItXOoWq5GGd6iLluOAa22s9rIGNTght8Bthej3iZ
+X7rO9VKEHlfcS4ILDaLLVA43Xod7X7qTbFbywViAFou5IbXaHpTSph3qJbbw1gadS28DRkNcOTA
DJbpXkrcPWg3DSddsKWn8zSDPeeZXcFu1MMZLI86p2B2QZH00FGBksckq2kUnlxyh4f7uIKpNEMP
hjUr9vMPAYpnokWyZQAeRYqu2aCTNyiw2UIT7yogSfO82t2CeiCQqRMZ2Fi4nFI6B2d+FHLpXzaV
6us0z8NdX/r5uOQBv6bSTXMr47YIYNJF/22DEvsNQ78ECKhY+lvlkTmRvrOPKcJ6oHhV8eu4TGmg
mZPpCofi07eNLKs5Mz861MKtzgm1Oh8/h7TEZVMbRN7F0OOUbrFLZZMPwuW0N4NzTVg6/y3EfFtp
x4fBtBBW6KLrgt+YpKhsk6MNfy5Jl1c7KLGlp4mAdHUhrS5z7nkHb4Kf1pJonhIu1D1CKX4GK9OX
oAqzkO5VMZdgOsYcPKzJbMled6V7AjNNXa0t8j30pOrQgE7Mb4FIkYfErIEDT8VjCWNBXHDJ8J0S
U3oMaQ4Cs+w5OSRirTENjNSnAO5QM7lB/fAJiY9LOfV74LAEzJRu6sBG2RLzWqdxAfVKYt8uWy0H
WgXwyRH0EUERWNvxg1qs/OnmOnmb03zNWzJV7tIvKxwyDhb6LZNiHbRFUlyMzYKTOFFhNjRTxDZ+
KlJ4GS2WeTrbPJ+mnSAO4hrLIUsptMYwOyGzbYc1pOrzEkr+dVEL388BTfepNjk0Y7LvMp2SW2Wt
/Kp4VYDhVKW0rGsOEb2ForX11PMPZUy2ZgaL4iKBzRe080P/nFdj1IdccgakN0/5BdcrVlRCA+Ts
tWGwyxm6TMGM+oDHAn/5uOOeDr0Dz7r2WwlOqAAnh7Bq/O4m010y3Yvr2CHVyAnCYeWSXLCBdJ7h
e2Dis/lmsJl6WbXroeHry+NgjL1AheLQs3HpA+DcfNjWHFSslPP6AFuF9PFq6R7BxiO3muUYjBpf
Z3ew0wJWWKzmJusCbsBjTZbdZnvwAud0zX6SYcjGAwMEB6tK8XjuyiximuSz/IITsCHrACpiip6c
irEUNbg1WF/CXPgLdya5m1K8be3EVHfOGeFfiUq7+4WAcVpqFN5GSZK9T8buOIK442ANDRCTw4zz
bMf7OfgdASd7B7SIg4U0VOhHuc3hdljYNNIl6zEozK3IwIDNOxB4RQHEnHYbj7tkyQtPbTZfQg2O
HNUYl894EAIMPOwc9WnVDzSFWr6Bc9zzBz9VABt1BV0iGqd0cXRLJH/CA94YXdbVHTcCdmbTd4u3
dKx68TPXbGxCBt3RID9auhhq070clyWjS7Vmgq4d9qz1PYrQ8rDDsDUKoXjSvaoNjXHLXwKT443y
yfcJLOovWV2g/Qz/bIHL8DdTzO7cxY1rumG+HeqU9PfGAMMRDLvHWCzkgJZMHHW6FT+jHvJ3EYj9
AliLrpIt8bmy4wpXzdL60a+p5WAShVVQMFzGD5aJ55Z9EFAmMPk583V+mrZkfNrUMG/Nhiq/zxzT
xR7H9TMofODSxXiGFrv4AVqk31musw7Uk4OEVm64n6u1QoDp83qYghqfVGaGm3L2/AbwEBheWQvX
MFKgw4xGcCOTpJgPYMmgAUwxm92KfAFJk1oJPQJc8bYbVTJSoWswhqD9SiCG++2GE5udLcnyJ5vI
ToCFIjVwjkGeRcY9mFZqBRxmEnxS21kBU1EcKAH/sWWlkXc53srbdeXL79NcoWYe0TRTVy3VfZ4O
cqLLxOJ9yjP5gDmrH/OkiHfwywjkx7as9vusvQLW1LMjr7x5i6HyuxrP43e79WAXzCt4MzbY7cbO
5dxGrJcTuCcOrPWuAIcG4Pqrk3GM7VRF8WXKpbpbwFuPdAvj8HUstPwdXDTXJBUgdmn11q6LD7sh
T8CYNj0p7kCyQjczIFkdZysNobOtw3mDdLrfhJWEstG5M+4SdtspC81FhNA3lVbZUQ9+PJut0MfB
OuAbmTM3U1V37cC66WkVprz6UpZAge2UnlXJR2C/mTyGwJcVEIqgGyPNDDno1UVN/4tTc+ttFAfD
8B9aJHBssG/mAnJsus1M0tP2Bu2spuADBhNO5tfvm07V6W6l0Wik3JBYTiDGfN/zPhXH1jHGZsWD
yDyVrUtAWyuxYZRWdyDvWqYdApSdpna8Acfx1zIiDhAkFktuxbxNAmmBCMVAQRyt1SsbwE9w8WjW
hSvUFudsr8a6v+S9rlmPurOoRnpPwrQFL11h/Yp77C8DSvOmmG+VM8GxaaNiA37LtmIkpk5pF4aA
cg3LmksbA6BTYHhXTDdAPeNW9Hw+wokxq4Tn0QmtxnhwXrfHqDEONYePkrTmOT8RI8VDKSL+HE+L
/F5cfgVYSm+yKrL6AQ+sCZipWXRbRmi+nSQTDxAZ/NVk535fI7VbaotWn1lW7tTI6p3Tul5i71Fb
7BLjdd7n/a4OUUdkttD1bgidq1Mzxqg5JAqzNS8i/yUQY3TdA3WAEXh/AsFMSNrPHqEDHvfkT7R4
mqEULYulsQ0HrCNkfpI9ReTTzlxc2VhND7rypkBPPMlHlLuglKyZdhIKDFtyUuOUOzqSY944g+1U
5WA3DasQQQcwKVgIJlr2DvFVx/vPDNwyToOFD/ddqfRzHS2Gk7XtsJuIzw9OOMZwXUy1rTpF0WnG
8beItxdikDN7RyaOkrLHvkJBR6BVoHBLZYTGOQWQoaeq58GWOhgPy3LB2kPhpuhvZofFKtJYxamt
uzCliQyuSRerLEnkOcMNw03aw2yQKTh3j2u+UECPRoUpUTzfI/lFV9QEPSJLD1LwmTIZ7CjTwQ0t
yVPTVUOCKBtYAicW62Mh9HljosIfbS5PJFQkG1hhsxY5xI6gUF2xsdT7szbTnXRluKZzFS+TWhYZ
S8bpK8lNuwznXj8I1SDqckFePg40aVUqjBrXYCDnbJYJ0FggA+gj4YLuh8jSr3KOztua5sFeoP7J
hHLYmMvKn8526La4FcxSgWcjaQr787PWxiNMK9hpdtG8GzxWJ6FOrJqQ8XWobHWYlfWZqxBI+OGc
hGgKeugVwB98bVoWrHkMAtci9U7xeNJL4Nl2wwsZbCz41uk8TM1V0s3nvSwX6GoBHHOR6oUnz3NJ
1aGqZ3GYilJmuOHkZgj6GMtO9e0hrJrFwQonk2yOeXA35P7crcpZdo+dZ/kVMwaA+g8O2KgUMR6J
48iizF1w9sRy85fuw2INLowS2qouOIgcj8DYjVJlHCvrPiLefaGsJNdxMKBefu9yvmpg30W1f+rG
t7IoX1Xat8NPt3WF14vc+ePNi4n742jzrb6oeOf/D7rIhG+j8DWvcuHF4PvPwQeb8Oefvpl1l4le
lLrb+sMUvzTovZf4caLf1hNfpnqRI382xe85wpCP313Gjz/6uw/9S4Ne/5EXP/vTvwAAAP//</cx:binary>
              </cx:geoCache>
            </cx:geography>
          </cx:layoutPr>
        </cx:series>
      </cx:plotAreaRegion>
    </cx:plotArea>
  </cx:chart>
  <cx:spPr>
    <a:ln>
      <a:solidFill>
        <a:schemeClr val="tx2">
          <a:lumMod val="40000"/>
          <a:lumOff val="6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OWRY!A1"/><Relationship Id="rId7" Type="http://schemas.openxmlformats.org/officeDocument/2006/relationships/hyperlink" Target="#'Assult on women '!A1"/><Relationship Id="rId2" Type="http://schemas.openxmlformats.org/officeDocument/2006/relationships/hyperlink" Target="#RAPE!A1"/><Relationship Id="rId1" Type="http://schemas.microsoft.com/office/2014/relationships/chartEx" Target="../charts/chartEx1.xml"/><Relationship Id="rId6" Type="http://schemas.openxmlformats.org/officeDocument/2006/relationships/hyperlink" Target="#'General Assault'!A1"/><Relationship Id="rId5" Type="http://schemas.openxmlformats.org/officeDocument/2006/relationships/hyperlink" Target="#'crulty by husband'!A1"/><Relationship Id="rId4" Type="http://schemas.openxmlformats.org/officeDocument/2006/relationships/hyperlink" Target="#'KIDNAPPING AND ABDUCTION'!A1"/></Relationships>
</file>

<file path=xl/drawings/_rels/drawing2.xml.rels><?xml version="1.0" encoding="UTF-8" standalone="yes"?>
<Relationships xmlns="http://schemas.openxmlformats.org/package/2006/relationships"><Relationship Id="rId3" Type="http://schemas.openxmlformats.org/officeDocument/2006/relationships/hyperlink" Target="#HOME!A1"/><Relationship Id="rId2" Type="http://schemas.microsoft.com/office/2014/relationships/chartEx" Target="../charts/chartEx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image" Target="../media/image3.svg"/><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hyperlink" Target="#HOME!A1"/><Relationship Id="rId2" Type="http://schemas.microsoft.com/office/2014/relationships/chartEx" Target="../charts/chartEx3.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hyperlink" Target="#HOME!A1"/><Relationship Id="rId2" Type="http://schemas.microsoft.com/office/2014/relationships/chartEx" Target="../charts/chartEx4.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chart" Target="../charts/chart7.xml"/><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microsoft.com/office/2014/relationships/chartEx" Target="../charts/chartEx5.xml"/><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152902</xdr:rowOff>
    </xdr:from>
    <xdr:to>
      <xdr:col>26</xdr:col>
      <xdr:colOff>209550</xdr:colOff>
      <xdr:row>5</xdr:row>
      <xdr:rowOff>19552</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33EC4585-822F-4A6F-BB27-0E43E128BAC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514852"/>
              <a:ext cx="18040350" cy="409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5</xdr:row>
      <xdr:rowOff>9525</xdr:rowOff>
    </xdr:from>
    <xdr:to>
      <xdr:col>29</xdr:col>
      <xdr:colOff>371477</xdr:colOff>
      <xdr:row>45</xdr:row>
      <xdr:rowOff>123825</xdr:rowOff>
    </xdr:to>
    <xdr:grpSp>
      <xdr:nvGrpSpPr>
        <xdr:cNvPr id="44" name="Group 43">
          <a:extLst>
            <a:ext uri="{FF2B5EF4-FFF2-40B4-BE49-F238E27FC236}">
              <a16:creationId xmlns:a16="http://schemas.microsoft.com/office/drawing/2014/main" id="{9D353676-C69D-908F-0BB0-882E635A6D53}"/>
            </a:ext>
          </a:extLst>
        </xdr:cNvPr>
        <xdr:cNvGrpSpPr/>
      </xdr:nvGrpSpPr>
      <xdr:grpSpPr>
        <a:xfrm>
          <a:off x="28575" y="914400"/>
          <a:ext cx="20231102" cy="7353300"/>
          <a:chOff x="26503" y="876300"/>
          <a:chExt cx="18030626" cy="6391275"/>
        </a:xfrm>
      </xdr:grpSpPr>
      <mc:AlternateContent xmlns:mc="http://schemas.openxmlformats.org/markup-compatibility/2006">
        <mc:Choice xmlns:cx4="http://schemas.microsoft.com/office/drawing/2016/5/10/chartex" Requires="cx4">
          <xdr:graphicFrame macro="">
            <xdr:nvGraphicFramePr>
              <xdr:cNvPr id="4" name="Chart 4">
                <a:extLst>
                  <a:ext uri="{FF2B5EF4-FFF2-40B4-BE49-F238E27FC236}">
                    <a16:creationId xmlns:a16="http://schemas.microsoft.com/office/drawing/2014/main" id="{F89DA18C-CC84-C505-90AF-842378A5F11D}"/>
                  </a:ext>
                </a:extLst>
              </xdr:cNvPr>
              <xdr:cNvGraphicFramePr/>
            </xdr:nvGraphicFramePr>
            <xdr:xfrm>
              <a:off x="9370327" y="876300"/>
              <a:ext cx="8686802" cy="6391275"/>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70327" y="876300"/>
                <a:ext cx="8686802" cy="6391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nvGrpSpPr>
          <xdr:cNvPr id="28" name="Group 27">
            <a:extLst>
              <a:ext uri="{FF2B5EF4-FFF2-40B4-BE49-F238E27FC236}">
                <a16:creationId xmlns:a16="http://schemas.microsoft.com/office/drawing/2014/main" id="{771B24BA-F819-36C3-BF4C-A1B839958178}"/>
              </a:ext>
            </a:extLst>
          </xdr:cNvPr>
          <xdr:cNvGrpSpPr/>
        </xdr:nvGrpSpPr>
        <xdr:grpSpPr>
          <a:xfrm>
            <a:off x="134622" y="3028950"/>
            <a:ext cx="9161777" cy="4120711"/>
            <a:chOff x="352425" y="4000499"/>
            <a:chExt cx="8357757" cy="4075191"/>
          </a:xfrm>
        </xdr:grpSpPr>
        <xdr:grpSp>
          <xdr:nvGrpSpPr>
            <xdr:cNvPr id="26" name="Group 25">
              <a:extLst>
                <a:ext uri="{FF2B5EF4-FFF2-40B4-BE49-F238E27FC236}">
                  <a16:creationId xmlns:a16="http://schemas.microsoft.com/office/drawing/2014/main" id="{8A33D670-D050-C09E-F17B-4EC8418F964E}"/>
                </a:ext>
              </a:extLst>
            </xdr:cNvPr>
            <xdr:cNvGrpSpPr/>
          </xdr:nvGrpSpPr>
          <xdr:grpSpPr>
            <a:xfrm>
              <a:off x="371475" y="4000499"/>
              <a:ext cx="8332299" cy="1864810"/>
              <a:chOff x="371475" y="4000499"/>
              <a:chExt cx="8332299" cy="1864810"/>
            </a:xfrm>
          </xdr:grpSpPr>
          <xdr:grpSp>
            <xdr:nvGrpSpPr>
              <xdr:cNvPr id="2" name="Group 1">
                <a:extLst>
                  <a:ext uri="{FF2B5EF4-FFF2-40B4-BE49-F238E27FC236}">
                    <a16:creationId xmlns:a16="http://schemas.microsoft.com/office/drawing/2014/main" id="{877C2D49-9543-3863-EB62-DBA5DDC6323D}"/>
                  </a:ext>
                </a:extLst>
              </xdr:cNvPr>
              <xdr:cNvGrpSpPr/>
            </xdr:nvGrpSpPr>
            <xdr:grpSpPr>
              <a:xfrm>
                <a:off x="371475" y="4000499"/>
                <a:ext cx="2725200" cy="1864810"/>
                <a:chOff x="390525" y="3867149"/>
                <a:chExt cx="2725200" cy="1864810"/>
              </a:xfrm>
            </xdr:grpSpPr>
            <xdr:sp macro="" textlink="">
              <xdr:nvSpPr>
                <xdr:cNvPr id="7" name="TextBox 6">
                  <a:hlinkClick xmlns:r="http://schemas.openxmlformats.org/officeDocument/2006/relationships" r:id="rId2"/>
                  <a:extLst>
                    <a:ext uri="{FF2B5EF4-FFF2-40B4-BE49-F238E27FC236}">
                      <a16:creationId xmlns:a16="http://schemas.microsoft.com/office/drawing/2014/main" id="{9FC62CD6-027B-0AAC-4870-B89C6878BBD9}"/>
                    </a:ext>
                  </a:extLst>
                </xdr:cNvPr>
                <xdr:cNvSpPr txBox="1"/>
              </xdr:nvSpPr>
              <xdr:spPr>
                <a:xfrm>
                  <a:off x="390525" y="3867149"/>
                  <a:ext cx="2725200" cy="16128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i="0">
                      <a:solidFill>
                        <a:schemeClr val="accent1"/>
                      </a:solidFill>
                      <a:latin typeface="+mn-lt"/>
                    </a:rPr>
                    <a:t>RAPE</a:t>
                  </a:r>
                </a:p>
                <a:p>
                  <a:pPr algn="ctr"/>
                  <a:r>
                    <a:rPr lang="en-IN" sz="3200" b="1" i="0">
                      <a:solidFill>
                        <a:schemeClr val="accent1"/>
                      </a:solidFill>
                      <a:latin typeface="+mn-lt"/>
                    </a:rPr>
                    <a:t>ASSULT</a:t>
                  </a:r>
                </a:p>
              </xdr:txBody>
            </xdr:sp>
            <xdr:sp macro="" textlink="'pivot sheet'!Z3">
              <xdr:nvSpPr>
                <xdr:cNvPr id="13" name="TextBox 12">
                  <a:extLst>
                    <a:ext uri="{FF2B5EF4-FFF2-40B4-BE49-F238E27FC236}">
                      <a16:creationId xmlns:a16="http://schemas.microsoft.com/office/drawing/2014/main" id="{C62334DA-23CA-EE52-43E8-0EB6671A3790}"/>
                    </a:ext>
                  </a:extLst>
                </xdr:cNvPr>
                <xdr:cNvSpPr txBox="1"/>
              </xdr:nvSpPr>
              <xdr:spPr>
                <a:xfrm>
                  <a:off x="771525" y="5371959"/>
                  <a:ext cx="1749600" cy="3600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E1BFD6-660E-43B5-BCF2-B0FE5A2E326A}" type="TxLink">
                    <a:rPr lang="en-US" sz="2400" b="0" i="0" u="none" strike="noStrike">
                      <a:solidFill>
                        <a:schemeClr val="bg1"/>
                      </a:solidFill>
                      <a:latin typeface="Calibri"/>
                      <a:ea typeface="Calibri"/>
                      <a:cs typeface="Calibri"/>
                    </a:rPr>
                    <a:pPr algn="ctr"/>
                    <a:t>4726</a:t>
                  </a:fld>
                  <a:endParaRPr lang="en-IN" sz="2400">
                    <a:solidFill>
                      <a:schemeClr val="bg1"/>
                    </a:solidFill>
                  </a:endParaRPr>
                </a:p>
              </xdr:txBody>
            </xdr:sp>
          </xdr:grpSp>
          <xdr:grpSp>
            <xdr:nvGrpSpPr>
              <xdr:cNvPr id="3" name="Group 2">
                <a:extLst>
                  <a:ext uri="{FF2B5EF4-FFF2-40B4-BE49-F238E27FC236}">
                    <a16:creationId xmlns:a16="http://schemas.microsoft.com/office/drawing/2014/main" id="{E10A1C22-15F1-1FBE-6DB0-F2AD24252147}"/>
                  </a:ext>
                </a:extLst>
              </xdr:cNvPr>
              <xdr:cNvGrpSpPr/>
            </xdr:nvGrpSpPr>
            <xdr:grpSpPr>
              <a:xfrm>
                <a:off x="3170742" y="4000501"/>
                <a:ext cx="2725200" cy="1847286"/>
                <a:chOff x="3189792" y="3867151"/>
                <a:chExt cx="2725200" cy="1847286"/>
              </a:xfrm>
            </xdr:grpSpPr>
            <xdr:sp macro="" textlink="">
              <xdr:nvSpPr>
                <xdr:cNvPr id="14" name="TextBox 13">
                  <a:hlinkClick xmlns:r="http://schemas.openxmlformats.org/officeDocument/2006/relationships" r:id="rId3"/>
                  <a:extLst>
                    <a:ext uri="{FF2B5EF4-FFF2-40B4-BE49-F238E27FC236}">
                      <a16:creationId xmlns:a16="http://schemas.microsoft.com/office/drawing/2014/main" id="{6300307D-B4D0-C4AE-ED3B-12A224CDE477}"/>
                    </a:ext>
                  </a:extLst>
                </xdr:cNvPr>
                <xdr:cNvSpPr txBox="1"/>
              </xdr:nvSpPr>
              <xdr:spPr>
                <a:xfrm>
                  <a:off x="3189792" y="3867151"/>
                  <a:ext cx="2725200" cy="16128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accent1"/>
                      </a:solidFill>
                    </a:rPr>
                    <a:t>DOWRY</a:t>
                  </a:r>
                  <a:r>
                    <a:rPr lang="en-IN" sz="3200" b="1" baseline="0">
                      <a:solidFill>
                        <a:schemeClr val="accent1"/>
                      </a:solidFill>
                    </a:rPr>
                    <a:t> </a:t>
                  </a:r>
                </a:p>
                <a:p>
                  <a:pPr algn="ctr"/>
                  <a:r>
                    <a:rPr lang="en-IN" sz="3200" b="1" baseline="0">
                      <a:solidFill>
                        <a:schemeClr val="accent1"/>
                      </a:solidFill>
                    </a:rPr>
                    <a:t>DEATHS</a:t>
                  </a:r>
                  <a:endParaRPr lang="en-IN" sz="3200" b="1">
                    <a:solidFill>
                      <a:schemeClr val="accent1"/>
                    </a:solidFill>
                  </a:endParaRPr>
                </a:p>
              </xdr:txBody>
            </xdr:sp>
            <xdr:sp macro="" textlink="'pivot sheet'!Z4">
              <xdr:nvSpPr>
                <xdr:cNvPr id="15" name="TextBox 14">
                  <a:extLst>
                    <a:ext uri="{FF2B5EF4-FFF2-40B4-BE49-F238E27FC236}">
                      <a16:creationId xmlns:a16="http://schemas.microsoft.com/office/drawing/2014/main" id="{C4C5DE97-CD8D-D789-65FF-3B3FF49E0D18}"/>
                    </a:ext>
                  </a:extLst>
                </xdr:cNvPr>
                <xdr:cNvSpPr txBox="1"/>
              </xdr:nvSpPr>
              <xdr:spPr>
                <a:xfrm>
                  <a:off x="3660437" y="5354437"/>
                  <a:ext cx="1748941" cy="3600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CFA8AA-DC1B-44DE-91E4-4D97D95FE9AC}" type="TxLink">
                    <a:rPr lang="en-US" sz="2400" b="0" i="0" u="none" strike="noStrike">
                      <a:solidFill>
                        <a:schemeClr val="bg1"/>
                      </a:solidFill>
                      <a:latin typeface="Calibri"/>
                      <a:ea typeface="Calibri"/>
                      <a:cs typeface="Calibri"/>
                    </a:rPr>
                    <a:pPr algn="ctr"/>
                    <a:t>1020</a:t>
                  </a:fld>
                  <a:endParaRPr lang="en-IN" sz="2400">
                    <a:solidFill>
                      <a:schemeClr val="bg1"/>
                    </a:solidFill>
                  </a:endParaRPr>
                </a:p>
              </xdr:txBody>
            </xdr:sp>
          </xdr:grpSp>
          <xdr:grpSp>
            <xdr:nvGrpSpPr>
              <xdr:cNvPr id="6" name="Group 5">
                <a:extLst>
                  <a:ext uri="{FF2B5EF4-FFF2-40B4-BE49-F238E27FC236}">
                    <a16:creationId xmlns:a16="http://schemas.microsoft.com/office/drawing/2014/main" id="{B3A47840-9808-B2B6-FD5A-AA64D4CCDB3A}"/>
                  </a:ext>
                </a:extLst>
              </xdr:cNvPr>
              <xdr:cNvGrpSpPr/>
            </xdr:nvGrpSpPr>
            <xdr:grpSpPr>
              <a:xfrm>
                <a:off x="5978574" y="4010026"/>
                <a:ext cx="2725200" cy="1840588"/>
                <a:chOff x="6016674" y="3895726"/>
                <a:chExt cx="2725200" cy="1840588"/>
              </a:xfrm>
            </xdr:grpSpPr>
            <xdr:sp macro="" textlink="">
              <xdr:nvSpPr>
                <xdr:cNvPr id="16" name="TextBox 15">
                  <a:hlinkClick xmlns:r="http://schemas.openxmlformats.org/officeDocument/2006/relationships" r:id="rId4"/>
                  <a:extLst>
                    <a:ext uri="{FF2B5EF4-FFF2-40B4-BE49-F238E27FC236}">
                      <a16:creationId xmlns:a16="http://schemas.microsoft.com/office/drawing/2014/main" id="{36BB3066-6B58-40E5-CCFF-70B74CEF5EFC}"/>
                    </a:ext>
                  </a:extLst>
                </xdr:cNvPr>
                <xdr:cNvSpPr txBox="1"/>
              </xdr:nvSpPr>
              <xdr:spPr>
                <a:xfrm>
                  <a:off x="6016674" y="3895726"/>
                  <a:ext cx="2725200" cy="16128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accent1"/>
                      </a:solidFill>
                    </a:rPr>
                    <a:t>KIDNAPPING</a:t>
                  </a:r>
                </a:p>
                <a:p>
                  <a:pPr algn="ctr"/>
                  <a:r>
                    <a:rPr lang="en-IN" sz="3200" b="1">
                      <a:solidFill>
                        <a:schemeClr val="accent1"/>
                      </a:solidFill>
                    </a:rPr>
                    <a:t>ASSULT</a:t>
                  </a:r>
                </a:p>
              </xdr:txBody>
            </xdr:sp>
            <xdr:sp macro="" textlink="'pivot sheet'!Z5">
              <xdr:nvSpPr>
                <xdr:cNvPr id="17" name="TextBox 16">
                  <a:extLst>
                    <a:ext uri="{FF2B5EF4-FFF2-40B4-BE49-F238E27FC236}">
                      <a16:creationId xmlns:a16="http://schemas.microsoft.com/office/drawing/2014/main" id="{9F903451-B46A-B432-52AB-BCB119EC8FBC}"/>
                    </a:ext>
                  </a:extLst>
                </xdr:cNvPr>
                <xdr:cNvSpPr txBox="1"/>
              </xdr:nvSpPr>
              <xdr:spPr>
                <a:xfrm>
                  <a:off x="6482878" y="5376314"/>
                  <a:ext cx="1749600" cy="3600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ED6EBD-C102-4B36-A0A2-67B526C2B361}" type="TxLink">
                    <a:rPr lang="en-US" sz="2400" b="0" i="0" u="none" strike="noStrike">
                      <a:solidFill>
                        <a:schemeClr val="bg1"/>
                      </a:solidFill>
                      <a:latin typeface="Calibri"/>
                      <a:ea typeface="Calibri"/>
                      <a:cs typeface="Calibri"/>
                    </a:rPr>
                    <a:pPr algn="ctr"/>
                    <a:t>7422</a:t>
                  </a:fld>
                  <a:endParaRPr lang="en-IN" sz="2400">
                    <a:solidFill>
                      <a:schemeClr val="bg1"/>
                    </a:solidFill>
                  </a:endParaRPr>
                </a:p>
              </xdr:txBody>
            </xdr:sp>
          </xdr:grpSp>
        </xdr:grpSp>
        <xdr:grpSp>
          <xdr:nvGrpSpPr>
            <xdr:cNvPr id="27" name="Group 26">
              <a:extLst>
                <a:ext uri="{FF2B5EF4-FFF2-40B4-BE49-F238E27FC236}">
                  <a16:creationId xmlns:a16="http://schemas.microsoft.com/office/drawing/2014/main" id="{6E0723DF-42A3-8F4D-019F-BC6B9ED7A56A}"/>
                </a:ext>
              </a:extLst>
            </xdr:cNvPr>
            <xdr:cNvGrpSpPr/>
          </xdr:nvGrpSpPr>
          <xdr:grpSpPr>
            <a:xfrm>
              <a:off x="352425" y="6210301"/>
              <a:ext cx="8357757" cy="1865389"/>
              <a:chOff x="352425" y="6210301"/>
              <a:chExt cx="8357757" cy="1865389"/>
            </a:xfrm>
          </xdr:grpSpPr>
          <xdr:grpSp>
            <xdr:nvGrpSpPr>
              <xdr:cNvPr id="24" name="Group 23">
                <a:extLst>
                  <a:ext uri="{FF2B5EF4-FFF2-40B4-BE49-F238E27FC236}">
                    <a16:creationId xmlns:a16="http://schemas.microsoft.com/office/drawing/2014/main" id="{57299900-9595-26D8-01C3-51972751E06A}"/>
                  </a:ext>
                </a:extLst>
              </xdr:cNvPr>
              <xdr:cNvGrpSpPr/>
            </xdr:nvGrpSpPr>
            <xdr:grpSpPr>
              <a:xfrm>
                <a:off x="3165672" y="6217439"/>
                <a:ext cx="2725200" cy="1858251"/>
                <a:chOff x="3165672" y="6217439"/>
                <a:chExt cx="2725200" cy="1858251"/>
              </a:xfrm>
            </xdr:grpSpPr>
            <xdr:sp macro="" textlink="">
              <xdr:nvSpPr>
                <xdr:cNvPr id="22" name="TextBox 21">
                  <a:hlinkClick xmlns:r="http://schemas.openxmlformats.org/officeDocument/2006/relationships" r:id="rId5"/>
                  <a:extLst>
                    <a:ext uri="{FF2B5EF4-FFF2-40B4-BE49-F238E27FC236}">
                      <a16:creationId xmlns:a16="http://schemas.microsoft.com/office/drawing/2014/main" id="{DB6BC71D-80A2-7C19-ED0E-54E3C540BB82}"/>
                    </a:ext>
                  </a:extLst>
                </xdr:cNvPr>
                <xdr:cNvSpPr txBox="1"/>
              </xdr:nvSpPr>
              <xdr:spPr>
                <a:xfrm>
                  <a:off x="3165672" y="6217439"/>
                  <a:ext cx="2725200" cy="16128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accent1"/>
                      </a:solidFill>
                    </a:rPr>
                    <a:t>CRULTY</a:t>
                  </a:r>
                  <a:r>
                    <a:rPr lang="en-IN" sz="3200" b="1" baseline="0">
                      <a:solidFill>
                        <a:schemeClr val="accent1"/>
                      </a:solidFill>
                    </a:rPr>
                    <a:t> BY HUSBAND</a:t>
                  </a:r>
                  <a:endParaRPr lang="en-IN" sz="3200" b="1">
                    <a:solidFill>
                      <a:schemeClr val="accent1"/>
                    </a:solidFill>
                  </a:endParaRPr>
                </a:p>
              </xdr:txBody>
            </xdr:sp>
            <xdr:sp macro="" textlink="'pivot sheet'!Z8">
              <xdr:nvSpPr>
                <xdr:cNvPr id="23" name="TextBox 22">
                  <a:extLst>
                    <a:ext uri="{FF2B5EF4-FFF2-40B4-BE49-F238E27FC236}">
                      <a16:creationId xmlns:a16="http://schemas.microsoft.com/office/drawing/2014/main" id="{2CD8C37A-0C0A-4F39-B587-13EDFE6E02FD}"/>
                    </a:ext>
                  </a:extLst>
                </xdr:cNvPr>
                <xdr:cNvSpPr txBox="1"/>
              </xdr:nvSpPr>
              <xdr:spPr>
                <a:xfrm>
                  <a:off x="3615473" y="7715690"/>
                  <a:ext cx="1749600" cy="3600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FC596A-8A3E-4866-A318-BC184A5A8920}" type="TxLink">
                    <a:rPr lang="en-US" sz="2400" b="0" i="0" u="none" strike="noStrike">
                      <a:solidFill>
                        <a:schemeClr val="bg1"/>
                      </a:solidFill>
                      <a:latin typeface="Calibri"/>
                      <a:ea typeface="Calibri"/>
                      <a:cs typeface="Calibri"/>
                    </a:rPr>
                    <a:pPr algn="ctr"/>
                    <a:t>39544</a:t>
                  </a:fld>
                  <a:endParaRPr lang="en-IN" sz="2400">
                    <a:solidFill>
                      <a:schemeClr val="bg1"/>
                    </a:solidFill>
                  </a:endParaRPr>
                </a:p>
              </xdr:txBody>
            </xdr:sp>
          </xdr:grpSp>
          <xdr:grpSp>
            <xdr:nvGrpSpPr>
              <xdr:cNvPr id="12" name="Group 11">
                <a:extLst>
                  <a:ext uri="{FF2B5EF4-FFF2-40B4-BE49-F238E27FC236}">
                    <a16:creationId xmlns:a16="http://schemas.microsoft.com/office/drawing/2014/main" id="{09DDBEC7-3EBC-0602-90B9-2547AC5E265F}"/>
                  </a:ext>
                </a:extLst>
              </xdr:cNvPr>
              <xdr:cNvGrpSpPr/>
            </xdr:nvGrpSpPr>
            <xdr:grpSpPr>
              <a:xfrm>
                <a:off x="5984982" y="6215265"/>
                <a:ext cx="2725200" cy="1852795"/>
                <a:chOff x="5984982" y="6015240"/>
                <a:chExt cx="2725200" cy="1852795"/>
              </a:xfrm>
            </xdr:grpSpPr>
            <xdr:sp macro="" textlink="">
              <xdr:nvSpPr>
                <xdr:cNvPr id="18" name="TextBox 17">
                  <a:hlinkClick xmlns:r="http://schemas.openxmlformats.org/officeDocument/2006/relationships" r:id="rId6"/>
                  <a:extLst>
                    <a:ext uri="{FF2B5EF4-FFF2-40B4-BE49-F238E27FC236}">
                      <a16:creationId xmlns:a16="http://schemas.microsoft.com/office/drawing/2014/main" id="{C9508AF1-A5C4-934F-6C5F-5CFD90607DC9}"/>
                    </a:ext>
                  </a:extLst>
                </xdr:cNvPr>
                <xdr:cNvSpPr txBox="1"/>
              </xdr:nvSpPr>
              <xdr:spPr>
                <a:xfrm>
                  <a:off x="5984982" y="6015240"/>
                  <a:ext cx="2725200" cy="16128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accent1"/>
                      </a:solidFill>
                    </a:rPr>
                    <a:t>GENERAL</a:t>
                  </a:r>
                  <a:r>
                    <a:rPr lang="en-IN" sz="3200" b="1" baseline="0">
                      <a:solidFill>
                        <a:schemeClr val="accent1"/>
                      </a:solidFill>
                    </a:rPr>
                    <a:t> ASSAULT</a:t>
                  </a:r>
                  <a:endParaRPr lang="en-IN" sz="3200" b="1">
                    <a:solidFill>
                      <a:schemeClr val="accent1"/>
                    </a:solidFill>
                  </a:endParaRPr>
                </a:p>
              </xdr:txBody>
            </xdr:sp>
            <xdr:sp macro="" textlink="'pivot sheet'!Z6">
              <xdr:nvSpPr>
                <xdr:cNvPr id="19" name="TextBox 18">
                  <a:extLst>
                    <a:ext uri="{FF2B5EF4-FFF2-40B4-BE49-F238E27FC236}">
                      <a16:creationId xmlns:a16="http://schemas.microsoft.com/office/drawing/2014/main" id="{26A86CAE-9994-2772-B8A5-987772CC0FD9}"/>
                    </a:ext>
                  </a:extLst>
                </xdr:cNvPr>
                <xdr:cNvSpPr txBox="1"/>
              </xdr:nvSpPr>
              <xdr:spPr>
                <a:xfrm>
                  <a:off x="6477442" y="7508035"/>
                  <a:ext cx="1749600" cy="3600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7DE37B-E90D-43D1-89AE-212F9E393634}" type="TxLink">
                    <a:rPr lang="en-US" sz="2400" b="0" i="0" u="none" strike="noStrike">
                      <a:solidFill>
                        <a:schemeClr val="bg1"/>
                      </a:solidFill>
                      <a:latin typeface="Calibri"/>
                      <a:ea typeface="Calibri"/>
                      <a:cs typeface="Calibri"/>
                    </a:rPr>
                    <a:pPr algn="ctr"/>
                    <a:t>4726</a:t>
                  </a:fld>
                  <a:endParaRPr lang="en-IN" sz="2400">
                    <a:solidFill>
                      <a:schemeClr val="bg1"/>
                    </a:solidFill>
                  </a:endParaRPr>
                </a:p>
              </xdr:txBody>
            </xdr:sp>
          </xdr:grpSp>
          <xdr:grpSp>
            <xdr:nvGrpSpPr>
              <xdr:cNvPr id="25" name="Group 24">
                <a:extLst>
                  <a:ext uri="{FF2B5EF4-FFF2-40B4-BE49-F238E27FC236}">
                    <a16:creationId xmlns:a16="http://schemas.microsoft.com/office/drawing/2014/main" id="{B56BE58A-802E-099F-FD9E-6F75C774180A}"/>
                  </a:ext>
                </a:extLst>
              </xdr:cNvPr>
              <xdr:cNvGrpSpPr/>
            </xdr:nvGrpSpPr>
            <xdr:grpSpPr>
              <a:xfrm>
                <a:off x="352425" y="6210301"/>
                <a:ext cx="2723934" cy="1851975"/>
                <a:chOff x="352425" y="6210301"/>
                <a:chExt cx="2723934" cy="1851975"/>
              </a:xfrm>
            </xdr:grpSpPr>
            <xdr:sp macro="" textlink="">
              <xdr:nvSpPr>
                <xdr:cNvPr id="20" name="TextBox 19">
                  <a:hlinkClick xmlns:r="http://schemas.openxmlformats.org/officeDocument/2006/relationships" r:id="rId7"/>
                  <a:extLst>
                    <a:ext uri="{FF2B5EF4-FFF2-40B4-BE49-F238E27FC236}">
                      <a16:creationId xmlns:a16="http://schemas.microsoft.com/office/drawing/2014/main" id="{C588D650-C810-C924-2CB7-810D613FCBE9}"/>
                    </a:ext>
                  </a:extLst>
                </xdr:cNvPr>
                <xdr:cNvSpPr txBox="1"/>
              </xdr:nvSpPr>
              <xdr:spPr>
                <a:xfrm>
                  <a:off x="352425" y="6210301"/>
                  <a:ext cx="2723934" cy="1614184"/>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accent1"/>
                      </a:solidFill>
                    </a:rPr>
                    <a:t>INSULT</a:t>
                  </a:r>
                </a:p>
                <a:p>
                  <a:pPr algn="ctr"/>
                  <a:r>
                    <a:rPr lang="en-IN" sz="3200" b="1" baseline="0">
                      <a:solidFill>
                        <a:schemeClr val="accent1"/>
                      </a:solidFill>
                    </a:rPr>
                    <a:t>TO </a:t>
                  </a:r>
                </a:p>
                <a:p>
                  <a:pPr algn="ctr"/>
                  <a:r>
                    <a:rPr lang="en-IN" sz="3200" b="1" baseline="0">
                      <a:solidFill>
                        <a:schemeClr val="accent1"/>
                      </a:solidFill>
                    </a:rPr>
                    <a:t>MODESTY</a:t>
                  </a:r>
                  <a:endParaRPr lang="en-IN" sz="3200" b="1">
                    <a:solidFill>
                      <a:schemeClr val="accent1"/>
                    </a:solidFill>
                  </a:endParaRPr>
                </a:p>
              </xdr:txBody>
            </xdr:sp>
            <xdr:sp macro="" textlink="'pivot sheet'!Z7">
              <xdr:nvSpPr>
                <xdr:cNvPr id="21" name="TextBox 20">
                  <a:extLst>
                    <a:ext uri="{FF2B5EF4-FFF2-40B4-BE49-F238E27FC236}">
                      <a16:creationId xmlns:a16="http://schemas.microsoft.com/office/drawing/2014/main" id="{B9D21BDD-7A8A-189A-E848-65013C39A7C5}"/>
                    </a:ext>
                  </a:extLst>
                </xdr:cNvPr>
                <xdr:cNvSpPr txBox="1"/>
              </xdr:nvSpPr>
              <xdr:spPr>
                <a:xfrm>
                  <a:off x="798730" y="7702276"/>
                  <a:ext cx="1749600" cy="360000"/>
                </a:xfrm>
                <a:prstGeom prst="rect">
                  <a:avLst/>
                </a:prstGeom>
                <a:solidFill>
                  <a:schemeClr val="tx1"/>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7E9D84-B9A3-4EB2-938A-25493F3CB7D2}" type="TxLink">
                    <a:rPr lang="en-US" sz="2400" b="0" i="0" u="none" strike="noStrike">
                      <a:solidFill>
                        <a:schemeClr val="bg1">
                          <a:lumMod val="95000"/>
                        </a:schemeClr>
                      </a:solidFill>
                      <a:latin typeface="Calibri"/>
                      <a:ea typeface="Calibri"/>
                      <a:cs typeface="Calibri"/>
                    </a:rPr>
                    <a:pPr algn="ctr"/>
                    <a:t>400</a:t>
                  </a:fld>
                  <a:endParaRPr lang="en-IN" sz="2400">
                    <a:solidFill>
                      <a:schemeClr val="bg1">
                        <a:lumMod val="95000"/>
                      </a:schemeClr>
                    </a:solidFill>
                  </a:endParaRPr>
                </a:p>
              </xdr:txBody>
            </xdr:sp>
          </xdr:grpSp>
        </xdr:grpSp>
      </xdr:grpSp>
      <xdr:grpSp>
        <xdr:nvGrpSpPr>
          <xdr:cNvPr id="43" name="Group 42">
            <a:extLst>
              <a:ext uri="{FF2B5EF4-FFF2-40B4-BE49-F238E27FC236}">
                <a16:creationId xmlns:a16="http://schemas.microsoft.com/office/drawing/2014/main" id="{B16834CB-23C8-E892-8876-784CD00099D1}"/>
              </a:ext>
            </a:extLst>
          </xdr:cNvPr>
          <xdr:cNvGrpSpPr/>
        </xdr:nvGrpSpPr>
        <xdr:grpSpPr>
          <a:xfrm>
            <a:off x="26503" y="942974"/>
            <a:ext cx="9212747" cy="1853161"/>
            <a:chOff x="26503" y="942974"/>
            <a:chExt cx="9212747" cy="1853161"/>
          </a:xfrm>
        </xdr:grpSpPr>
        <xdr:grpSp>
          <xdr:nvGrpSpPr>
            <xdr:cNvPr id="34" name="Group 33">
              <a:extLst>
                <a:ext uri="{FF2B5EF4-FFF2-40B4-BE49-F238E27FC236}">
                  <a16:creationId xmlns:a16="http://schemas.microsoft.com/office/drawing/2014/main" id="{F93B5930-702F-399D-98CE-38C33A71203E}"/>
                </a:ext>
              </a:extLst>
            </xdr:cNvPr>
            <xdr:cNvGrpSpPr/>
          </xdr:nvGrpSpPr>
          <xdr:grpSpPr>
            <a:xfrm>
              <a:off x="4838699" y="942974"/>
              <a:ext cx="4400551" cy="1743873"/>
              <a:chOff x="4655975" y="1011013"/>
              <a:chExt cx="5389445" cy="908071"/>
            </a:xfrm>
          </xdr:grpSpPr>
          <xdr:sp macro="" textlink="">
            <xdr:nvSpPr>
              <xdr:cNvPr id="32" name="TextBox 31">
                <a:extLst>
                  <a:ext uri="{FF2B5EF4-FFF2-40B4-BE49-F238E27FC236}">
                    <a16:creationId xmlns:a16="http://schemas.microsoft.com/office/drawing/2014/main" id="{40AA9C7E-D855-2D7A-1C3C-684039FC9220}"/>
                  </a:ext>
                </a:extLst>
              </xdr:cNvPr>
              <xdr:cNvSpPr txBox="1"/>
            </xdr:nvSpPr>
            <xdr:spPr>
              <a:xfrm>
                <a:off x="4655975" y="1011013"/>
                <a:ext cx="5389445" cy="649741"/>
              </a:xfrm>
              <a:prstGeom prst="rect">
                <a:avLst/>
              </a:prstGeom>
              <a:solidFill>
                <a:schemeClr val="tx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rgbClr val="7030A0"/>
                    </a:solidFill>
                  </a:rPr>
                  <a:t>TOTAL</a:t>
                </a:r>
                <a:r>
                  <a:rPr lang="en-IN" sz="3600" b="1" baseline="0">
                    <a:solidFill>
                      <a:srgbClr val="7030A0"/>
                    </a:solidFill>
                  </a:rPr>
                  <a:t> NO. OF CASE IN INDIA</a:t>
                </a:r>
                <a:endParaRPr lang="en-IN" sz="3600" b="1">
                  <a:solidFill>
                    <a:srgbClr val="7030A0"/>
                  </a:solidFill>
                </a:endParaRPr>
              </a:p>
            </xdr:txBody>
          </xdr:sp>
          <xdr:sp macro="" textlink="'pivot sheet'!Z9">
            <xdr:nvSpPr>
              <xdr:cNvPr id="33" name="TextBox 32">
                <a:extLst>
                  <a:ext uri="{FF2B5EF4-FFF2-40B4-BE49-F238E27FC236}">
                    <a16:creationId xmlns:a16="http://schemas.microsoft.com/office/drawing/2014/main" id="{B3366D41-2BCC-9BD4-67C5-32146887CB24}"/>
                  </a:ext>
                </a:extLst>
              </xdr:cNvPr>
              <xdr:cNvSpPr txBox="1"/>
            </xdr:nvSpPr>
            <xdr:spPr>
              <a:xfrm>
                <a:off x="5381990" y="1532215"/>
                <a:ext cx="3667125" cy="386869"/>
              </a:xfrm>
              <a:prstGeom prst="rect">
                <a:avLst/>
              </a:prstGeom>
              <a:solidFill>
                <a:schemeClr val="tx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2FE56C-1D7D-4BF9-85D7-EE46FE849335}" type="TxLink">
                  <a:rPr lang="en-US" sz="3600" b="1" i="0" u="none" strike="noStrike">
                    <a:solidFill>
                      <a:schemeClr val="bg1"/>
                    </a:solidFill>
                    <a:latin typeface="Calibri"/>
                    <a:ea typeface="Calibri"/>
                    <a:cs typeface="Calibri"/>
                  </a:rPr>
                  <a:pPr algn="ctr"/>
                  <a:t>438124</a:t>
                </a:fld>
                <a:endParaRPr lang="en-IN" sz="3600" b="1">
                  <a:solidFill>
                    <a:schemeClr val="bg1"/>
                  </a:solidFill>
                </a:endParaRPr>
              </a:p>
            </xdr:txBody>
          </xdr:sp>
        </xdr:grpSp>
        <xdr:grpSp>
          <xdr:nvGrpSpPr>
            <xdr:cNvPr id="39" name="Group 38">
              <a:extLst>
                <a:ext uri="{FF2B5EF4-FFF2-40B4-BE49-F238E27FC236}">
                  <a16:creationId xmlns:a16="http://schemas.microsoft.com/office/drawing/2014/main" id="{AC1F0920-E834-E2D3-639A-A40C3E292BE4}"/>
                </a:ext>
              </a:extLst>
            </xdr:cNvPr>
            <xdr:cNvGrpSpPr/>
          </xdr:nvGrpSpPr>
          <xdr:grpSpPr>
            <a:xfrm>
              <a:off x="26503" y="1199175"/>
              <a:ext cx="4399200" cy="1596960"/>
              <a:chOff x="99788" y="1228806"/>
              <a:chExt cx="5447444" cy="1410801"/>
            </a:xfrm>
          </xdr:grpSpPr>
          <xdr:sp macro="" textlink="">
            <xdr:nvSpPr>
              <xdr:cNvPr id="29" name="TextBox 28">
                <a:extLst>
                  <a:ext uri="{FF2B5EF4-FFF2-40B4-BE49-F238E27FC236}">
                    <a16:creationId xmlns:a16="http://schemas.microsoft.com/office/drawing/2014/main" id="{852986BF-0054-D8B7-D30D-334CCDA76224}"/>
                  </a:ext>
                </a:extLst>
              </xdr:cNvPr>
              <xdr:cNvSpPr txBox="1"/>
            </xdr:nvSpPr>
            <xdr:spPr>
              <a:xfrm>
                <a:off x="1504525" y="1228806"/>
                <a:ext cx="2581545" cy="497339"/>
              </a:xfrm>
              <a:prstGeom prst="rect">
                <a:avLst/>
              </a:prstGeom>
              <a:solidFill>
                <a:schemeClr val="tx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rgbClr val="7030A0"/>
                    </a:solidFill>
                  </a:rPr>
                  <a:t>STATE</a:t>
                </a:r>
              </a:p>
            </xdr:txBody>
          </xdr:sp>
          <xdr:grpSp>
            <xdr:nvGrpSpPr>
              <xdr:cNvPr id="38" name="Group 37">
                <a:extLst>
                  <a:ext uri="{FF2B5EF4-FFF2-40B4-BE49-F238E27FC236}">
                    <a16:creationId xmlns:a16="http://schemas.microsoft.com/office/drawing/2014/main" id="{100E2A4A-09AE-9501-7122-3C61EA2EDDA0}"/>
                  </a:ext>
                </a:extLst>
              </xdr:cNvPr>
              <xdr:cNvGrpSpPr/>
            </xdr:nvGrpSpPr>
            <xdr:grpSpPr>
              <a:xfrm>
                <a:off x="99788" y="1806998"/>
                <a:ext cx="5447444" cy="832609"/>
                <a:chOff x="99788" y="1803407"/>
                <a:chExt cx="5447444" cy="883091"/>
              </a:xfrm>
            </xdr:grpSpPr>
            <xdr:sp macro="" textlink="'pivot sheet'!Z10">
              <xdr:nvSpPr>
                <xdr:cNvPr id="30" name="TextBox 29">
                  <a:extLst>
                    <a:ext uri="{FF2B5EF4-FFF2-40B4-BE49-F238E27FC236}">
                      <a16:creationId xmlns:a16="http://schemas.microsoft.com/office/drawing/2014/main" id="{0CD42AEE-C3B5-1969-47E0-7F91418638DB}"/>
                    </a:ext>
                  </a:extLst>
                </xdr:cNvPr>
                <xdr:cNvSpPr txBox="1"/>
              </xdr:nvSpPr>
              <xdr:spPr>
                <a:xfrm>
                  <a:off x="99788" y="1803407"/>
                  <a:ext cx="5447444" cy="631092"/>
                </a:xfrm>
                <a:prstGeom prst="rect">
                  <a:avLst/>
                </a:prstGeom>
                <a:solidFill>
                  <a:schemeClr val="tx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B88A287-55DF-4BBD-8EE1-68CE1C59AEC9}" type="TxLink">
                    <a:rPr lang="en-US" sz="3600" b="0" i="0" u="none" strike="noStrike">
                      <a:solidFill>
                        <a:schemeClr val="bg1"/>
                      </a:solidFill>
                      <a:latin typeface="Calibri"/>
                      <a:ea typeface="Calibri"/>
                      <a:cs typeface="Calibri"/>
                    </a:rPr>
                    <a:pPr algn="ctr"/>
                    <a:t>West Bengal</a:t>
                  </a:fld>
                  <a:endParaRPr lang="en-IN" sz="3600">
                    <a:solidFill>
                      <a:schemeClr val="bg1"/>
                    </a:solidFill>
                  </a:endParaRPr>
                </a:p>
              </xdr:txBody>
            </xdr:sp>
            <xdr:sp macro="" textlink="'pivot sheet'!Z11">
              <xdr:nvSpPr>
                <xdr:cNvPr id="36" name="TextBox 35">
                  <a:extLst>
                    <a:ext uri="{FF2B5EF4-FFF2-40B4-BE49-F238E27FC236}">
                      <a16:creationId xmlns:a16="http://schemas.microsoft.com/office/drawing/2014/main" id="{B188109A-6F37-F932-00B1-68877E76220F}"/>
                    </a:ext>
                  </a:extLst>
                </xdr:cNvPr>
                <xdr:cNvSpPr txBox="1"/>
              </xdr:nvSpPr>
              <xdr:spPr>
                <a:xfrm>
                  <a:off x="1392079" y="2386396"/>
                  <a:ext cx="2557397" cy="300102"/>
                </a:xfrm>
                <a:prstGeom prst="rect">
                  <a:avLst/>
                </a:prstGeom>
                <a:solidFill>
                  <a:schemeClr val="tx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9CBA6F-79F7-4CD0-9949-9CB978E9EA20}" type="TxLink">
                    <a:rPr lang="en-US" sz="2000" b="0" i="0" u="none" strike="noStrike">
                      <a:solidFill>
                        <a:schemeClr val="bg1"/>
                      </a:solidFill>
                      <a:latin typeface="Calibri"/>
                      <a:ea typeface="Calibri"/>
                      <a:cs typeface="Calibri"/>
                    </a:rPr>
                    <a:pPr algn="ctr"/>
                    <a:t>57838</a:t>
                  </a:fld>
                  <a:endParaRPr lang="en-IN" sz="2000">
                    <a:solidFill>
                      <a:schemeClr val="bg1"/>
                    </a:solidFill>
                  </a:endParaRPr>
                </a:p>
              </xdr:txBody>
            </xdr:sp>
          </xdr:grpSp>
        </xdr:grpSp>
      </xdr:grpSp>
    </xdr:grpSp>
    <xdr:clientData/>
  </xdr:twoCellAnchor>
  <xdr:twoCellAnchor>
    <xdr:from>
      <xdr:col>0</xdr:col>
      <xdr:colOff>19050</xdr:colOff>
      <xdr:row>0</xdr:row>
      <xdr:rowOff>28575</xdr:rowOff>
    </xdr:from>
    <xdr:to>
      <xdr:col>29</xdr:col>
      <xdr:colOff>285750</xdr:colOff>
      <xdr:row>2</xdr:row>
      <xdr:rowOff>123825</xdr:rowOff>
    </xdr:to>
    <xdr:sp macro="" textlink="">
      <xdr:nvSpPr>
        <xdr:cNvPr id="45" name="TextBox 44">
          <a:extLst>
            <a:ext uri="{FF2B5EF4-FFF2-40B4-BE49-F238E27FC236}">
              <a16:creationId xmlns:a16="http://schemas.microsoft.com/office/drawing/2014/main" id="{2B241445-A0EB-CF88-5F11-A4513ED2F2BD}"/>
            </a:ext>
          </a:extLst>
        </xdr:cNvPr>
        <xdr:cNvSpPr txBox="1"/>
      </xdr:nvSpPr>
      <xdr:spPr>
        <a:xfrm>
          <a:off x="19050" y="28575"/>
          <a:ext cx="20154900" cy="457200"/>
        </a:xfrm>
        <a:prstGeom prst="rect">
          <a:avLst/>
        </a:prstGeom>
        <a:solidFill>
          <a:schemeClr val="tx1"/>
        </a:solidFill>
        <a:ln w="9525" cmpd="sng">
          <a:solidFill>
            <a:srgbClr val="FF66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rgbClr val="FF6600"/>
              </a:solidFill>
            </a:rPr>
            <a:t>CRIME AGAINST</a:t>
          </a:r>
          <a:r>
            <a:rPr lang="en-IN" sz="2000" baseline="0">
              <a:solidFill>
                <a:srgbClr val="FF6600"/>
              </a:solidFill>
            </a:rPr>
            <a:t> WOMEN</a:t>
          </a:r>
          <a:endParaRPr lang="en-IN" sz="2000">
            <a:solidFill>
              <a:srgbClr val="FF66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657225</xdr:colOff>
      <xdr:row>12</xdr:row>
      <xdr:rowOff>95250</xdr:rowOff>
    </xdr:from>
    <xdr:to>
      <xdr:col>25</xdr:col>
      <xdr:colOff>619125</xdr:colOff>
      <xdr:row>45</xdr:row>
      <xdr:rowOff>19050</xdr:rowOff>
    </xdr:to>
    <xdr:graphicFrame macro="">
      <xdr:nvGraphicFramePr>
        <xdr:cNvPr id="2" name="Chart 1">
          <a:extLst>
            <a:ext uri="{FF2B5EF4-FFF2-40B4-BE49-F238E27FC236}">
              <a16:creationId xmlns:a16="http://schemas.microsoft.com/office/drawing/2014/main" id="{4C122893-E0F4-42EE-8BF8-178CB24A6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666750</xdr:colOff>
      <xdr:row>3</xdr:row>
      <xdr:rowOff>1</xdr:rowOff>
    </xdr:from>
    <xdr:to>
      <xdr:col>25</xdr:col>
      <xdr:colOff>676275</xdr:colOff>
      <xdr:row>12</xdr:row>
      <xdr:rowOff>114300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8EF317A6-8630-4803-A89B-3F4C853421C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039100" y="571501"/>
              <a:ext cx="9982200" cy="1743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200026</xdr:colOff>
      <xdr:row>6</xdr:row>
      <xdr:rowOff>123827</xdr:rowOff>
    </xdr:from>
    <xdr:to>
      <xdr:col>12</xdr:col>
      <xdr:colOff>581026</xdr:colOff>
      <xdr:row>45</xdr:row>
      <xdr:rowOff>9526</xdr:rowOff>
    </xdr:to>
    <mc:AlternateContent xmlns:mc="http://schemas.openxmlformats.org/markup-compatibility/2006">
      <mc:Choice xmlns:cx4="http://schemas.microsoft.com/office/drawing/2016/5/10/chartex" Requires="cx4">
        <xdr:graphicFrame macro="">
          <xdr:nvGraphicFramePr>
            <xdr:cNvPr id="4" name="Chart 1">
              <a:extLst>
                <a:ext uri="{FF2B5EF4-FFF2-40B4-BE49-F238E27FC236}">
                  <a16:creationId xmlns:a16="http://schemas.microsoft.com/office/drawing/2014/main" id="{799EC69F-78C2-D9B6-5D85-4C346597BB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0026" y="1209677"/>
              <a:ext cx="8610600" cy="69437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171450</xdr:colOff>
      <xdr:row>3</xdr:row>
      <xdr:rowOff>1</xdr:rowOff>
    </xdr:from>
    <xdr:to>
      <xdr:col>12</xdr:col>
      <xdr:colOff>657225</xdr:colOff>
      <xdr:row>7</xdr:row>
      <xdr:rowOff>19051</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434E722B-5F7B-4025-9C30-3B05035F824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1450" y="561976"/>
              <a:ext cx="7934325" cy="742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0</xdr:row>
      <xdr:rowOff>76200</xdr:rowOff>
    </xdr:from>
    <xdr:to>
      <xdr:col>26</xdr:col>
      <xdr:colOff>447675</xdr:colOff>
      <xdr:row>3</xdr:row>
      <xdr:rowOff>0</xdr:rowOff>
    </xdr:to>
    <xdr:sp macro="" textlink="">
      <xdr:nvSpPr>
        <xdr:cNvPr id="6" name="TextBox 5">
          <a:extLst>
            <a:ext uri="{FF2B5EF4-FFF2-40B4-BE49-F238E27FC236}">
              <a16:creationId xmlns:a16="http://schemas.microsoft.com/office/drawing/2014/main" id="{B8BCAB17-2D13-9F63-DA77-C8DD214715DA}"/>
            </a:ext>
          </a:extLst>
        </xdr:cNvPr>
        <xdr:cNvSpPr txBox="1"/>
      </xdr:nvSpPr>
      <xdr:spPr>
        <a:xfrm>
          <a:off x="47625" y="76200"/>
          <a:ext cx="18230850" cy="466725"/>
        </a:xfrm>
        <a:prstGeom prst="rect">
          <a:avLst/>
        </a:prstGeom>
        <a:solidFill>
          <a:schemeClr val="tx1"/>
        </a:solidFill>
        <a:ln w="9525" cmpd="sng">
          <a:solidFill>
            <a:srgbClr val="FF66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FF6600"/>
              </a:solidFill>
            </a:rPr>
            <a:t>RAPE</a:t>
          </a:r>
          <a:r>
            <a:rPr lang="en-IN" sz="1800" b="1" baseline="0">
              <a:solidFill>
                <a:srgbClr val="FF6600"/>
              </a:solidFill>
            </a:rPr>
            <a:t> CHART</a:t>
          </a:r>
          <a:endParaRPr lang="en-IN" sz="1800" b="1">
            <a:solidFill>
              <a:srgbClr val="FF6600"/>
            </a:solidFill>
          </a:endParaRPr>
        </a:p>
      </xdr:txBody>
    </xdr:sp>
    <xdr:clientData/>
  </xdr:twoCellAnchor>
  <xdr:twoCellAnchor>
    <xdr:from>
      <xdr:col>1</xdr:col>
      <xdr:colOff>95250</xdr:colOff>
      <xdr:row>1</xdr:row>
      <xdr:rowOff>9525</xdr:rowOff>
    </xdr:from>
    <xdr:to>
      <xdr:col>2</xdr:col>
      <xdr:colOff>228600</xdr:colOff>
      <xdr:row>2</xdr:row>
      <xdr:rowOff>57150</xdr:rowOff>
    </xdr:to>
    <xdr:sp macro="" textlink="">
      <xdr:nvSpPr>
        <xdr:cNvPr id="7" name="TextBox 6">
          <a:hlinkClick xmlns:r="http://schemas.openxmlformats.org/officeDocument/2006/relationships" r:id="rId3"/>
          <a:extLst>
            <a:ext uri="{FF2B5EF4-FFF2-40B4-BE49-F238E27FC236}">
              <a16:creationId xmlns:a16="http://schemas.microsoft.com/office/drawing/2014/main" id="{63495AB7-A0FA-AF47-45AA-454D89513141}"/>
            </a:ext>
          </a:extLst>
        </xdr:cNvPr>
        <xdr:cNvSpPr txBox="1"/>
      </xdr:nvSpPr>
      <xdr:spPr>
        <a:xfrm>
          <a:off x="781050" y="190500"/>
          <a:ext cx="819150" cy="228600"/>
        </a:xfrm>
        <a:prstGeom prst="rect">
          <a:avLst/>
        </a:prstGeom>
        <a:solidFill>
          <a:srgbClr val="FF660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HOME</a:t>
          </a:r>
        </a:p>
      </xdr:txBody>
    </xdr:sp>
    <xdr:clientData/>
  </xdr:twoCellAnchor>
  <xdr:twoCellAnchor>
    <xdr:from>
      <xdr:col>24</xdr:col>
      <xdr:colOff>114300</xdr:colOff>
      <xdr:row>0</xdr:row>
      <xdr:rowOff>171451</xdr:rowOff>
    </xdr:from>
    <xdr:to>
      <xdr:col>26</xdr:col>
      <xdr:colOff>95250</xdr:colOff>
      <xdr:row>2</xdr:row>
      <xdr:rowOff>9526</xdr:rowOff>
    </xdr:to>
    <xdr:sp macro="" textlink="'pivot sheet'!AM5">
      <xdr:nvSpPr>
        <xdr:cNvPr id="8" name="TextBox 7">
          <a:extLst>
            <a:ext uri="{FF2B5EF4-FFF2-40B4-BE49-F238E27FC236}">
              <a16:creationId xmlns:a16="http://schemas.microsoft.com/office/drawing/2014/main" id="{B7F7E8FB-A585-F941-6B6E-E20B82003FFF}"/>
            </a:ext>
          </a:extLst>
        </xdr:cNvPr>
        <xdr:cNvSpPr txBox="1"/>
      </xdr:nvSpPr>
      <xdr:spPr>
        <a:xfrm>
          <a:off x="16573500" y="171451"/>
          <a:ext cx="1352550" cy="200025"/>
        </a:xfrm>
        <a:prstGeom prst="rect">
          <a:avLst/>
        </a:prstGeom>
        <a:solidFill>
          <a:srgbClr val="FF6600"/>
        </a:solidFill>
        <a:ln w="9525" cmpd="sng">
          <a:solidFill>
            <a:srgbClr val="FF66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97D63-1EA1-463F-8B57-EA9C3328834F}" type="TxLink">
            <a:rPr lang="en-US" sz="2000" b="1" i="0" u="none" strike="noStrike">
              <a:solidFill>
                <a:srgbClr val="000000"/>
              </a:solidFill>
              <a:latin typeface="Calibri"/>
              <a:ea typeface="Calibri"/>
              <a:cs typeface="Calibri"/>
            </a:rPr>
            <a:pPr algn="ctr"/>
            <a:t>67414</a:t>
          </a:fld>
          <a:endParaRPr lang="en-IN" sz="2000" b="1">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133350</xdr:colOff>
      <xdr:row>11</xdr:row>
      <xdr:rowOff>47625</xdr:rowOff>
    </xdr:from>
    <xdr:to>
      <xdr:col>13</xdr:col>
      <xdr:colOff>57151</xdr:colOff>
      <xdr:row>45</xdr:row>
      <xdr:rowOff>114300</xdr:rowOff>
    </xdr:to>
    <xdr:graphicFrame macro="">
      <xdr:nvGraphicFramePr>
        <xdr:cNvPr id="2" name="Chart 3">
          <a:extLst>
            <a:ext uri="{FF2B5EF4-FFF2-40B4-BE49-F238E27FC236}">
              <a16:creationId xmlns:a16="http://schemas.microsoft.com/office/drawing/2014/main" id="{8686435F-7435-615A-5D44-6F5999F14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47625</xdr:colOff>
      <xdr:row>4</xdr:row>
      <xdr:rowOff>38100</xdr:rowOff>
    </xdr:from>
    <xdr:to>
      <xdr:col>13</xdr:col>
      <xdr:colOff>238125</xdr:colOff>
      <xdr:row>11</xdr:row>
      <xdr:rowOff>66676</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048513BC-3648-40E7-B49E-FD2EB79BDF4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7625" y="762000"/>
              <a:ext cx="9105900"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209550</xdr:colOff>
      <xdr:row>11</xdr:row>
      <xdr:rowOff>28575</xdr:rowOff>
    </xdr:from>
    <xdr:to>
      <xdr:col>26</xdr:col>
      <xdr:colOff>133349</xdr:colOff>
      <xdr:row>45</xdr:row>
      <xdr:rowOff>123825</xdr:rowOff>
    </xdr:to>
    <xdr:graphicFrame macro="">
      <xdr:nvGraphicFramePr>
        <xdr:cNvPr id="4" name="Chart 4">
          <a:extLst>
            <a:ext uri="{FF2B5EF4-FFF2-40B4-BE49-F238E27FC236}">
              <a16:creationId xmlns:a16="http://schemas.microsoft.com/office/drawing/2014/main" id="{E45191E4-F61A-EC1F-416D-2101AE704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266700</xdr:colOff>
      <xdr:row>3</xdr:row>
      <xdr:rowOff>152401</xdr:rowOff>
    </xdr:from>
    <xdr:to>
      <xdr:col>26</xdr:col>
      <xdr:colOff>152399</xdr:colOff>
      <xdr:row>11</xdr:row>
      <xdr:rowOff>38101</xdr:rowOff>
    </xdr:to>
    <mc:AlternateContent xmlns:mc="http://schemas.openxmlformats.org/markup-compatibility/2006" xmlns:a14="http://schemas.microsoft.com/office/drawing/2010/main">
      <mc:Choice Requires="a14">
        <xdr:graphicFrame macro="">
          <xdr:nvGraphicFramePr>
            <xdr:cNvPr id="5" name="STATE 2">
              <a:extLst>
                <a:ext uri="{FF2B5EF4-FFF2-40B4-BE49-F238E27FC236}">
                  <a16:creationId xmlns:a16="http://schemas.microsoft.com/office/drawing/2014/main" id="{CB9D057F-9DB1-40D6-9E40-1DD1B87590A4}"/>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9182100" y="695326"/>
              <a:ext cx="8801099"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495300</xdr:colOff>
      <xdr:row>4</xdr:row>
      <xdr:rowOff>133350</xdr:rowOff>
    </xdr:from>
    <xdr:ext cx="184731" cy="258019"/>
    <xdr:sp macro="" textlink="">
      <xdr:nvSpPr>
        <xdr:cNvPr id="7" name="TextBox 6">
          <a:extLst>
            <a:ext uri="{FF2B5EF4-FFF2-40B4-BE49-F238E27FC236}">
              <a16:creationId xmlns:a16="http://schemas.microsoft.com/office/drawing/2014/main" id="{D5C30C76-1047-3ABF-0D8E-9FCF02C3A75E}"/>
            </a:ext>
          </a:extLst>
        </xdr:cNvPr>
        <xdr:cNvSpPr txBox="1"/>
      </xdr:nvSpPr>
      <xdr:spPr>
        <a:xfrm>
          <a:off x="1181100" y="857250"/>
          <a:ext cx="184731" cy="258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20</xdr:col>
      <xdr:colOff>542925</xdr:colOff>
      <xdr:row>4</xdr:row>
      <xdr:rowOff>9525</xdr:rowOff>
    </xdr:from>
    <xdr:ext cx="184731" cy="258019"/>
    <xdr:sp macro="" textlink="">
      <xdr:nvSpPr>
        <xdr:cNvPr id="9" name="TextBox 8">
          <a:extLst>
            <a:ext uri="{FF2B5EF4-FFF2-40B4-BE49-F238E27FC236}">
              <a16:creationId xmlns:a16="http://schemas.microsoft.com/office/drawing/2014/main" id="{A8FE0ED1-89CC-7011-D36C-CFD909AC2B65}"/>
            </a:ext>
          </a:extLst>
        </xdr:cNvPr>
        <xdr:cNvSpPr txBox="1"/>
      </xdr:nvSpPr>
      <xdr:spPr>
        <a:xfrm>
          <a:off x="14258925" y="733425"/>
          <a:ext cx="184731" cy="258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57151</xdr:colOff>
      <xdr:row>0</xdr:row>
      <xdr:rowOff>28576</xdr:rowOff>
    </xdr:from>
    <xdr:to>
      <xdr:col>26</xdr:col>
      <xdr:colOff>190500</xdr:colOff>
      <xdr:row>3</xdr:row>
      <xdr:rowOff>57151</xdr:rowOff>
    </xdr:to>
    <xdr:grpSp>
      <xdr:nvGrpSpPr>
        <xdr:cNvPr id="12" name="Group 11">
          <a:extLst>
            <a:ext uri="{FF2B5EF4-FFF2-40B4-BE49-F238E27FC236}">
              <a16:creationId xmlns:a16="http://schemas.microsoft.com/office/drawing/2014/main" id="{DEAE1504-EA17-929C-6EDD-298A64B9AF96}"/>
            </a:ext>
          </a:extLst>
        </xdr:cNvPr>
        <xdr:cNvGrpSpPr/>
      </xdr:nvGrpSpPr>
      <xdr:grpSpPr>
        <a:xfrm>
          <a:off x="57151" y="28576"/>
          <a:ext cx="17964149" cy="571500"/>
          <a:chOff x="57151" y="28576"/>
          <a:chExt cx="17964149" cy="571500"/>
        </a:xfrm>
      </xdr:grpSpPr>
      <xdr:sp macro="" textlink="">
        <xdr:nvSpPr>
          <xdr:cNvPr id="6" name="TextBox 5">
            <a:extLst>
              <a:ext uri="{FF2B5EF4-FFF2-40B4-BE49-F238E27FC236}">
                <a16:creationId xmlns:a16="http://schemas.microsoft.com/office/drawing/2014/main" id="{EF9646D3-6A97-55AD-271A-45D75AFA96A1}"/>
              </a:ext>
            </a:extLst>
          </xdr:cNvPr>
          <xdr:cNvSpPr txBox="1"/>
        </xdr:nvSpPr>
        <xdr:spPr>
          <a:xfrm>
            <a:off x="57151" y="28576"/>
            <a:ext cx="17964149" cy="571500"/>
          </a:xfrm>
          <a:prstGeom prst="rect">
            <a:avLst/>
          </a:prstGeom>
          <a:solidFill>
            <a:schemeClr val="tx1">
              <a:lumMod val="65000"/>
              <a:lumOff val="3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11" name="TextBox 10">
            <a:extLst>
              <a:ext uri="{FF2B5EF4-FFF2-40B4-BE49-F238E27FC236}">
                <a16:creationId xmlns:a16="http://schemas.microsoft.com/office/drawing/2014/main" id="{797EB670-CA51-5DA2-63E5-4A182ED41AFA}"/>
              </a:ext>
            </a:extLst>
          </xdr:cNvPr>
          <xdr:cNvSpPr txBox="1"/>
        </xdr:nvSpPr>
        <xdr:spPr>
          <a:xfrm>
            <a:off x="8286750" y="114301"/>
            <a:ext cx="1685925" cy="38099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DOWRY CHART</a:t>
            </a:r>
          </a:p>
        </xdr:txBody>
      </xdr:sp>
    </xdr:grpSp>
    <xdr:clientData/>
  </xdr:twoCellAnchor>
  <xdr:twoCellAnchor>
    <xdr:from>
      <xdr:col>1</xdr:col>
      <xdr:colOff>9525</xdr:colOff>
      <xdr:row>0</xdr:row>
      <xdr:rowOff>123825</xdr:rowOff>
    </xdr:from>
    <xdr:to>
      <xdr:col>2</xdr:col>
      <xdr:colOff>419100</xdr:colOff>
      <xdr:row>2</xdr:row>
      <xdr:rowOff>114300</xdr:rowOff>
    </xdr:to>
    <xdr:grpSp>
      <xdr:nvGrpSpPr>
        <xdr:cNvPr id="15" name="Group 14">
          <a:extLst>
            <a:ext uri="{FF2B5EF4-FFF2-40B4-BE49-F238E27FC236}">
              <a16:creationId xmlns:a16="http://schemas.microsoft.com/office/drawing/2014/main" id="{7ADE67B1-7AFB-3637-9706-492117FBA14C}"/>
            </a:ext>
          </a:extLst>
        </xdr:cNvPr>
        <xdr:cNvGrpSpPr/>
      </xdr:nvGrpSpPr>
      <xdr:grpSpPr>
        <a:xfrm>
          <a:off x="695325" y="123825"/>
          <a:ext cx="1095375" cy="352425"/>
          <a:chOff x="695325" y="123825"/>
          <a:chExt cx="1095375" cy="352425"/>
        </a:xfrm>
      </xdr:grpSpPr>
      <xdr:sp macro="" textlink="">
        <xdr:nvSpPr>
          <xdr:cNvPr id="8" name="TextBox 7">
            <a:hlinkClick xmlns:r="http://schemas.openxmlformats.org/officeDocument/2006/relationships" r:id="rId3"/>
            <a:extLst>
              <a:ext uri="{FF2B5EF4-FFF2-40B4-BE49-F238E27FC236}">
                <a16:creationId xmlns:a16="http://schemas.microsoft.com/office/drawing/2014/main" id="{37740EC6-F4C8-809D-185C-F7DC414D347E}"/>
              </a:ext>
            </a:extLst>
          </xdr:cNvPr>
          <xdr:cNvSpPr txBox="1"/>
        </xdr:nvSpPr>
        <xdr:spPr>
          <a:xfrm>
            <a:off x="695325" y="123825"/>
            <a:ext cx="1095375" cy="352425"/>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IN" sz="1600">
                <a:solidFill>
                  <a:schemeClr val="bg1"/>
                </a:solidFill>
              </a:rPr>
              <a:t>HOME</a:t>
            </a:r>
          </a:p>
        </xdr:txBody>
      </xdr:sp>
      <xdr:pic>
        <xdr:nvPicPr>
          <xdr:cNvPr id="14" name="Graphic 13" descr="Home with solid fill">
            <a:extLst>
              <a:ext uri="{FF2B5EF4-FFF2-40B4-BE49-F238E27FC236}">
                <a16:creationId xmlns:a16="http://schemas.microsoft.com/office/drawing/2014/main" id="{1E0E8144-B2FA-FCC6-C18B-EBDCF2F013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1525" y="161924"/>
            <a:ext cx="257175" cy="257175"/>
          </a:xfrm>
          <a:prstGeom prst="rect">
            <a:avLst/>
          </a:prstGeom>
        </xdr:spPr>
      </xdr:pic>
    </xdr:grpSp>
    <xdr:clientData/>
  </xdr:twoCellAnchor>
</xdr:wsDr>
</file>

<file path=xl/drawings/drawing4.xml><?xml version="1.0" encoding="utf-8"?>
<c:userShapes xmlns:c="http://schemas.openxmlformats.org/drawingml/2006/chart">
  <cdr:relSizeAnchor xmlns:cdr="http://schemas.openxmlformats.org/drawingml/2006/chartDrawing">
    <cdr:from>
      <cdr:x>0.72091</cdr:x>
      <cdr:y>0.88848</cdr:y>
    </cdr:from>
    <cdr:to>
      <cdr:x>0.98276</cdr:x>
      <cdr:y>0.98141</cdr:y>
    </cdr:to>
    <cdr:sp macro="" textlink="">
      <cdr:nvSpPr>
        <cdr:cNvPr id="3" name="TextBox 2">
          <a:extLst xmlns:a="http://schemas.openxmlformats.org/drawingml/2006/main">
            <a:ext uri="{FF2B5EF4-FFF2-40B4-BE49-F238E27FC236}">
              <a16:creationId xmlns:a16="http://schemas.microsoft.com/office/drawing/2014/main" id="{172C469A-05AD-9774-4855-3F26360B70F5}"/>
            </a:ext>
          </a:extLst>
        </cdr:cNvPr>
        <cdr:cNvSpPr txBox="1"/>
      </cdr:nvSpPr>
      <cdr:spPr>
        <a:xfrm xmlns:a="http://schemas.openxmlformats.org/drawingml/2006/main">
          <a:off x="6372225" y="4552949"/>
          <a:ext cx="2314575"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0.74892</cdr:x>
      <cdr:y>0.84201</cdr:y>
    </cdr:from>
    <cdr:to>
      <cdr:x>0.98922</cdr:x>
      <cdr:y>0.97398</cdr:y>
    </cdr:to>
    <cdr:grpSp>
      <cdr:nvGrpSpPr>
        <cdr:cNvPr id="6" name="Group 5">
          <a:extLst xmlns:a="http://schemas.openxmlformats.org/drawingml/2006/main">
            <a:ext uri="{FF2B5EF4-FFF2-40B4-BE49-F238E27FC236}">
              <a16:creationId xmlns:a16="http://schemas.microsoft.com/office/drawing/2014/main" id="{5DD2EFC0-766E-91F9-13ED-6844126EA6E5}"/>
            </a:ext>
          </a:extLst>
        </cdr:cNvPr>
        <cdr:cNvGrpSpPr/>
      </cdr:nvGrpSpPr>
      <cdr:grpSpPr>
        <a:xfrm xmlns:a="http://schemas.openxmlformats.org/drawingml/2006/main">
          <a:off x="6619854" y="5237155"/>
          <a:ext cx="2124060" cy="820830"/>
          <a:chOff x="6534150" y="4314823"/>
          <a:chExt cx="2124075" cy="676276"/>
        </a:xfrm>
      </cdr:grpSpPr>
      <cdr:sp macro="" textlink="'pivot sheet'!$BK$4">
        <cdr:nvSpPr>
          <cdr:cNvPr id="4" name="TextBox 3">
            <a:extLst xmlns:a="http://schemas.openxmlformats.org/drawingml/2006/main">
              <a:ext uri="{FF2B5EF4-FFF2-40B4-BE49-F238E27FC236}">
                <a16:creationId xmlns:a16="http://schemas.microsoft.com/office/drawing/2014/main" id="{628504B9-DE15-E12C-B5F4-1A3E96B66F0E}"/>
              </a:ext>
            </a:extLst>
          </cdr:cNvPr>
          <cdr:cNvSpPr txBox="1"/>
        </cdr:nvSpPr>
        <cdr:spPr>
          <a:xfrm xmlns:a="http://schemas.openxmlformats.org/drawingml/2006/main">
            <a:off x="6534150" y="4552949"/>
            <a:ext cx="2124075" cy="4381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0C82193-0AF6-4DA2-A9E7-EC73C87597C3}" type="TxLink">
              <a:rPr lang="en-US" sz="3600" b="1" i="0" u="none" strike="noStrike">
                <a:solidFill>
                  <a:srgbClr val="000000"/>
                </a:solidFill>
                <a:latin typeface="Rockwell"/>
              </a:rPr>
              <a:pPr algn="ctr"/>
              <a:t>12416</a:t>
            </a:fld>
            <a:endParaRPr lang="en-IN" sz="3600" b="1"/>
          </a:p>
        </cdr:txBody>
      </cdr:sp>
      <cdr:sp macro="" textlink="">
        <cdr:nvSpPr>
          <cdr:cNvPr id="5" name="TextBox 4">
            <a:extLst xmlns:a="http://schemas.openxmlformats.org/drawingml/2006/main">
              <a:ext uri="{FF2B5EF4-FFF2-40B4-BE49-F238E27FC236}">
                <a16:creationId xmlns:a16="http://schemas.microsoft.com/office/drawing/2014/main" id="{80768F12-868E-B94C-F78F-F79F239D7EB3}"/>
              </a:ext>
            </a:extLst>
          </cdr:cNvPr>
          <cdr:cNvSpPr txBox="1"/>
        </cdr:nvSpPr>
        <cdr:spPr>
          <a:xfrm xmlns:a="http://schemas.openxmlformats.org/drawingml/2006/main">
            <a:off x="6819900" y="4314823"/>
            <a:ext cx="1657350" cy="1809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a:t>Total no.of cases</a:t>
            </a:r>
          </a:p>
        </cdr:txBody>
      </cdr:sp>
    </cdr:grpSp>
  </cdr:relSizeAnchor>
</c:userShapes>
</file>

<file path=xl/drawings/drawing5.xml><?xml version="1.0" encoding="utf-8"?>
<xdr:wsDr xmlns:xdr="http://schemas.openxmlformats.org/drawingml/2006/spreadsheetDrawing" xmlns:a="http://schemas.openxmlformats.org/drawingml/2006/main">
  <xdr:twoCellAnchor>
    <xdr:from>
      <xdr:col>0</xdr:col>
      <xdr:colOff>188384</xdr:colOff>
      <xdr:row>10</xdr:row>
      <xdr:rowOff>158751</xdr:rowOff>
    </xdr:from>
    <xdr:to>
      <xdr:col>18</xdr:col>
      <xdr:colOff>426508</xdr:colOff>
      <xdr:row>50</xdr:row>
      <xdr:rowOff>10585</xdr:rowOff>
    </xdr:to>
    <xdr:graphicFrame macro="">
      <xdr:nvGraphicFramePr>
        <xdr:cNvPr id="2" name="Chart 1">
          <a:extLst>
            <a:ext uri="{FF2B5EF4-FFF2-40B4-BE49-F238E27FC236}">
              <a16:creationId xmlns:a16="http://schemas.microsoft.com/office/drawing/2014/main" id="{7E828510-A5A4-414F-BF3F-7D20BA642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xdr:row>
      <xdr:rowOff>114300</xdr:rowOff>
    </xdr:from>
    <xdr:to>
      <xdr:col>18</xdr:col>
      <xdr:colOff>148167</xdr:colOff>
      <xdr:row>10</xdr:row>
      <xdr:rowOff>52915</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5F8FF2D7-A862-432C-A4CD-810AD4062D3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00025" y="495301"/>
              <a:ext cx="11239500" cy="1209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628652</xdr:colOff>
      <xdr:row>4</xdr:row>
      <xdr:rowOff>114300</xdr:rowOff>
    </xdr:from>
    <xdr:to>
      <xdr:col>29</xdr:col>
      <xdr:colOff>275168</xdr:colOff>
      <xdr:row>8</xdr:row>
      <xdr:rowOff>95251</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89CFAD3A-9530-4C56-9BD5-1A7B45847F9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011152" y="833967"/>
              <a:ext cx="7213599" cy="7006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222249</xdr:colOff>
      <xdr:row>11</xdr:row>
      <xdr:rowOff>84667</xdr:rowOff>
    </xdr:from>
    <xdr:to>
      <xdr:col>31</xdr:col>
      <xdr:colOff>496223</xdr:colOff>
      <xdr:row>51</xdr:row>
      <xdr:rowOff>80800</xdr:rowOff>
    </xdr:to>
    <xdr:grpSp>
      <xdr:nvGrpSpPr>
        <xdr:cNvPr id="11" name="Group 10">
          <a:extLst>
            <a:ext uri="{FF2B5EF4-FFF2-40B4-BE49-F238E27FC236}">
              <a16:creationId xmlns:a16="http://schemas.microsoft.com/office/drawing/2014/main" id="{CE007CC3-5A2E-CBBF-08D2-1451C1F0AFAE}"/>
            </a:ext>
          </a:extLst>
        </xdr:cNvPr>
        <xdr:cNvGrpSpPr/>
      </xdr:nvGrpSpPr>
      <xdr:grpSpPr>
        <a:xfrm>
          <a:off x="13292666" y="2063750"/>
          <a:ext cx="8528974" cy="7192800"/>
          <a:chOff x="9081649" y="962205"/>
          <a:chExt cx="8806301" cy="6219825"/>
        </a:xfrm>
      </xdr:grpSpPr>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80D2BFE-ADC6-4331-B1C7-CC72DA6EF9CF}"/>
                  </a:ext>
                </a:extLst>
              </xdr:cNvPr>
              <xdr:cNvGraphicFramePr/>
            </xdr:nvGraphicFramePr>
            <xdr:xfrm>
              <a:off x="9081649" y="962205"/>
              <a:ext cx="6372808" cy="6219825"/>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081649" y="962205"/>
                <a:ext cx="6372808" cy="6219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pivot sheet'!AY4">
        <xdr:nvSpPr>
          <xdr:cNvPr id="9" name="TextBox 8">
            <a:extLst>
              <a:ext uri="{FF2B5EF4-FFF2-40B4-BE49-F238E27FC236}">
                <a16:creationId xmlns:a16="http://schemas.microsoft.com/office/drawing/2014/main" id="{A1A06A68-1297-1779-8A41-412F4F9FE4DB}"/>
              </a:ext>
            </a:extLst>
          </xdr:cNvPr>
          <xdr:cNvSpPr txBox="1"/>
        </xdr:nvSpPr>
        <xdr:spPr>
          <a:xfrm>
            <a:off x="15821025" y="1438276"/>
            <a:ext cx="2066925" cy="809624"/>
          </a:xfrm>
          <a:prstGeom prst="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B52A81-79A6-4F3B-B867-E6F44187E900}" type="TxLink">
              <a:rPr lang="en-US" sz="2800" b="0" i="0" u="none" strike="noStrike">
                <a:solidFill>
                  <a:srgbClr val="000000"/>
                </a:solidFill>
                <a:latin typeface="Calibri"/>
                <a:ea typeface="Calibri"/>
                <a:cs typeface="Calibri"/>
              </a:rPr>
              <a:pPr algn="ctr"/>
              <a:t>71130</a:t>
            </a:fld>
            <a:endParaRPr lang="en-IN" sz="2800"/>
          </a:p>
        </xdr:txBody>
      </xdr:sp>
      <xdr:sp macro="" textlink="">
        <xdr:nvSpPr>
          <xdr:cNvPr id="10" name="TextBox 9">
            <a:extLst>
              <a:ext uri="{FF2B5EF4-FFF2-40B4-BE49-F238E27FC236}">
                <a16:creationId xmlns:a16="http://schemas.microsoft.com/office/drawing/2014/main" id="{8B4410E9-C98F-0EEC-5229-81A918CD8D5D}"/>
              </a:ext>
            </a:extLst>
          </xdr:cNvPr>
          <xdr:cNvSpPr txBox="1"/>
        </xdr:nvSpPr>
        <xdr:spPr>
          <a:xfrm>
            <a:off x="16068675" y="1362075"/>
            <a:ext cx="1571625" cy="276225"/>
          </a:xfrm>
          <a:prstGeom prst="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Total no. of cases</a:t>
            </a:r>
          </a:p>
        </xdr:txBody>
      </xdr:sp>
    </xdr:grpSp>
    <xdr:clientData/>
  </xdr:twoCellAnchor>
  <xdr:twoCellAnchor>
    <xdr:from>
      <xdr:col>10</xdr:col>
      <xdr:colOff>533400</xdr:colOff>
      <xdr:row>0</xdr:row>
      <xdr:rowOff>28575</xdr:rowOff>
    </xdr:from>
    <xdr:to>
      <xdr:col>19</xdr:col>
      <xdr:colOff>85726</xdr:colOff>
      <xdr:row>2</xdr:row>
      <xdr:rowOff>66675</xdr:rowOff>
    </xdr:to>
    <xdr:sp macro="" textlink="">
      <xdr:nvSpPr>
        <xdr:cNvPr id="13" name="TextBox 12">
          <a:extLst>
            <a:ext uri="{FF2B5EF4-FFF2-40B4-BE49-F238E27FC236}">
              <a16:creationId xmlns:a16="http://schemas.microsoft.com/office/drawing/2014/main" id="{16B71BE9-0214-ED98-1E39-A961039FD15E}"/>
            </a:ext>
          </a:extLst>
        </xdr:cNvPr>
        <xdr:cNvSpPr txBox="1"/>
      </xdr:nvSpPr>
      <xdr:spPr>
        <a:xfrm>
          <a:off x="6629400" y="28575"/>
          <a:ext cx="5038726" cy="419100"/>
        </a:xfrm>
        <a:prstGeom prst="rect">
          <a:avLst/>
        </a:prstGeom>
        <a:solidFill>
          <a:schemeClr val="bg1">
            <a:lumMod val="85000"/>
          </a:schemeClr>
        </a:solidFill>
        <a:ln w="9525" cmpd="thinThick">
          <a:noFill/>
          <a:extLst>
            <a:ext uri="{C807C97D-BFC1-408E-A445-0C87EB9F89A2}">
              <ask:lineSketchStyleProps xmlns:ask="http://schemas.microsoft.com/office/drawing/2018/sketchyshapes" sd="1219033472">
                <a:custGeom>
                  <a:avLst/>
                  <a:gdLst>
                    <a:gd name="connsiteX0" fmla="*/ 0 w 17697450"/>
                    <a:gd name="connsiteY0" fmla="*/ 0 h 419100"/>
                    <a:gd name="connsiteX1" fmla="*/ 17697450 w 17697450"/>
                    <a:gd name="connsiteY1" fmla="*/ 0 h 419100"/>
                    <a:gd name="connsiteX2" fmla="*/ 17697450 w 17697450"/>
                    <a:gd name="connsiteY2" fmla="*/ 419100 h 419100"/>
                    <a:gd name="connsiteX3" fmla="*/ 0 w 17697450"/>
                    <a:gd name="connsiteY3" fmla="*/ 419100 h 419100"/>
                    <a:gd name="connsiteX4" fmla="*/ 0 w 17697450"/>
                    <a:gd name="connsiteY4" fmla="*/ 0 h 4191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697450" h="419100" fill="none" extrusionOk="0">
                      <a:moveTo>
                        <a:pt x="0" y="0"/>
                      </a:moveTo>
                      <a:cubicBezTo>
                        <a:pt x="4447844" y="-49533"/>
                        <a:pt x="13804686" y="-14809"/>
                        <a:pt x="17697450" y="0"/>
                      </a:cubicBezTo>
                      <a:cubicBezTo>
                        <a:pt x="17669716" y="122779"/>
                        <a:pt x="17687380" y="319482"/>
                        <a:pt x="17697450" y="419100"/>
                      </a:cubicBezTo>
                      <a:cubicBezTo>
                        <a:pt x="13144536" y="370869"/>
                        <a:pt x="2632532" y="503555"/>
                        <a:pt x="0" y="419100"/>
                      </a:cubicBezTo>
                      <a:cubicBezTo>
                        <a:pt x="-23274" y="343928"/>
                        <a:pt x="9490" y="109482"/>
                        <a:pt x="0" y="0"/>
                      </a:cubicBezTo>
                      <a:close/>
                    </a:path>
                    <a:path w="17697450" h="419100" stroke="0" extrusionOk="0">
                      <a:moveTo>
                        <a:pt x="0" y="0"/>
                      </a:moveTo>
                      <a:cubicBezTo>
                        <a:pt x="8323006" y="118645"/>
                        <a:pt x="15289864" y="116012"/>
                        <a:pt x="17697450" y="0"/>
                      </a:cubicBezTo>
                      <a:cubicBezTo>
                        <a:pt x="17715027" y="82389"/>
                        <a:pt x="17692756" y="303480"/>
                        <a:pt x="17697450" y="419100"/>
                      </a:cubicBezTo>
                      <a:cubicBezTo>
                        <a:pt x="15910275" y="553700"/>
                        <a:pt x="4720203" y="261904"/>
                        <a:pt x="0" y="419100"/>
                      </a:cubicBezTo>
                      <a:cubicBezTo>
                        <a:pt x="15336" y="371713"/>
                        <a:pt x="-15281" y="57428"/>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u="sng">
              <a:solidFill>
                <a:schemeClr val="tx1"/>
              </a:solidFill>
            </a:rPr>
            <a:t>KIDNAPPING AND</a:t>
          </a:r>
          <a:r>
            <a:rPr lang="en-IN" sz="1600" b="1" u="sng" baseline="0">
              <a:solidFill>
                <a:schemeClr val="tx1"/>
              </a:solidFill>
            </a:rPr>
            <a:t> ABDUCTION CHART</a:t>
          </a:r>
          <a:endParaRPr lang="en-IN" sz="1600" b="1" u="sng">
            <a:solidFill>
              <a:schemeClr val="tx1"/>
            </a:solidFill>
          </a:endParaRPr>
        </a:p>
      </xdr:txBody>
    </xdr:sp>
    <xdr:clientData/>
  </xdr:twoCellAnchor>
  <xdr:twoCellAnchor>
    <xdr:from>
      <xdr:col>1</xdr:col>
      <xdr:colOff>123824</xdr:colOff>
      <xdr:row>0</xdr:row>
      <xdr:rowOff>85725</xdr:rowOff>
    </xdr:from>
    <xdr:to>
      <xdr:col>2</xdr:col>
      <xdr:colOff>409575</xdr:colOff>
      <xdr:row>1</xdr:row>
      <xdr:rowOff>180975</xdr:rowOff>
    </xdr:to>
    <xdr:sp macro="" textlink="">
      <xdr:nvSpPr>
        <xdr:cNvPr id="14" name="TextBox 13">
          <a:hlinkClick xmlns:r="http://schemas.openxmlformats.org/officeDocument/2006/relationships" r:id="rId3"/>
          <a:extLst>
            <a:ext uri="{FF2B5EF4-FFF2-40B4-BE49-F238E27FC236}">
              <a16:creationId xmlns:a16="http://schemas.microsoft.com/office/drawing/2014/main" id="{DFED1936-FCD5-8392-E6EE-191D494A76EB}"/>
            </a:ext>
          </a:extLst>
        </xdr:cNvPr>
        <xdr:cNvSpPr txBox="1"/>
      </xdr:nvSpPr>
      <xdr:spPr>
        <a:xfrm>
          <a:off x="733424" y="85725"/>
          <a:ext cx="895351" cy="28575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HOME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542926</xdr:colOff>
      <xdr:row>14</xdr:row>
      <xdr:rowOff>152400</xdr:rowOff>
    </xdr:from>
    <xdr:to>
      <xdr:col>14</xdr:col>
      <xdr:colOff>247650</xdr:colOff>
      <xdr:row>43</xdr:row>
      <xdr:rowOff>104776</xdr:rowOff>
    </xdr:to>
    <xdr:graphicFrame macro="">
      <xdr:nvGraphicFramePr>
        <xdr:cNvPr id="2" name="Chart 1">
          <a:extLst>
            <a:ext uri="{FF2B5EF4-FFF2-40B4-BE49-F238E27FC236}">
              <a16:creationId xmlns:a16="http://schemas.microsoft.com/office/drawing/2014/main" id="{8FB8A3E5-B121-4FE9-B097-8C6B3F4DD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495300</xdr:colOff>
      <xdr:row>2</xdr:row>
      <xdr:rowOff>171450</xdr:rowOff>
    </xdr:from>
    <xdr:to>
      <xdr:col>25</xdr:col>
      <xdr:colOff>76200</xdr:colOff>
      <xdr:row>14</xdr:row>
      <xdr:rowOff>85726</xdr:rowOff>
    </xdr:to>
    <mc:AlternateContent xmlns:mc="http://schemas.openxmlformats.org/markup-compatibility/2006" xmlns:a14="http://schemas.microsoft.com/office/drawing/2010/main">
      <mc:Choice Requires="a14">
        <xdr:graphicFrame macro="">
          <xdr:nvGraphicFramePr>
            <xdr:cNvPr id="6" name="STATE 3">
              <a:extLst>
                <a:ext uri="{FF2B5EF4-FFF2-40B4-BE49-F238E27FC236}">
                  <a16:creationId xmlns:a16="http://schemas.microsoft.com/office/drawing/2014/main" id="{F45F2104-EE76-4A01-AEDD-3709F4D75165}"/>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495300" y="533400"/>
              <a:ext cx="16725900" cy="2085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466724</xdr:colOff>
      <xdr:row>14</xdr:row>
      <xdr:rowOff>152399</xdr:rowOff>
    </xdr:from>
    <xdr:to>
      <xdr:col>25</xdr:col>
      <xdr:colOff>19049</xdr:colOff>
      <xdr:row>43</xdr:row>
      <xdr:rowOff>106124</xdr:rowOff>
    </xdr:to>
    <xdr:grpSp>
      <xdr:nvGrpSpPr>
        <xdr:cNvPr id="14" name="Group 13">
          <a:extLst>
            <a:ext uri="{FF2B5EF4-FFF2-40B4-BE49-F238E27FC236}">
              <a16:creationId xmlns:a16="http://schemas.microsoft.com/office/drawing/2014/main" id="{92454110-7C2C-B2C2-839C-CB928473895C}"/>
            </a:ext>
          </a:extLst>
        </xdr:cNvPr>
        <xdr:cNvGrpSpPr/>
      </xdr:nvGrpSpPr>
      <xdr:grpSpPr>
        <a:xfrm>
          <a:off x="10067924" y="2686049"/>
          <a:ext cx="7096125" cy="5202000"/>
          <a:chOff x="10067924" y="2695575"/>
          <a:chExt cx="7096125" cy="5162550"/>
        </a:xfrm>
      </xdr:grpSpPr>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DCADF3C9-0B3F-4905-8637-26C953D68F10}"/>
                  </a:ext>
                </a:extLst>
              </xdr:cNvPr>
              <xdr:cNvGraphicFramePr/>
            </xdr:nvGraphicFramePr>
            <xdr:xfrm>
              <a:off x="10067924" y="2695575"/>
              <a:ext cx="7096125" cy="516255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067924" y="2695575"/>
                <a:ext cx="7096125" cy="5162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pivot sheet'!BW4">
        <xdr:nvSpPr>
          <xdr:cNvPr id="12" name="TextBox 11">
            <a:extLst>
              <a:ext uri="{FF2B5EF4-FFF2-40B4-BE49-F238E27FC236}">
                <a16:creationId xmlns:a16="http://schemas.microsoft.com/office/drawing/2014/main" id="{CB6999D6-4945-7FBF-05B5-99062F58C7D0}"/>
              </a:ext>
            </a:extLst>
          </xdr:cNvPr>
          <xdr:cNvSpPr txBox="1"/>
        </xdr:nvSpPr>
        <xdr:spPr>
          <a:xfrm>
            <a:off x="15068550" y="3181351"/>
            <a:ext cx="1476375" cy="28575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46B970-B7C2-4709-9FDC-16FCB7A6BA28}" type="TxLink">
              <a:rPr lang="en-US" sz="1600" b="0" i="0" u="none" strike="noStrike">
                <a:solidFill>
                  <a:schemeClr val="bg1"/>
                </a:solidFill>
                <a:latin typeface="Arial" panose="020B0604020202020204" pitchFamily="34" charset="0"/>
                <a:cs typeface="Arial" panose="020B0604020202020204" pitchFamily="34" charset="0"/>
              </a:rPr>
              <a:pPr algn="ctr"/>
              <a:t>47096</a:t>
            </a:fld>
            <a:endParaRPr lang="en-IN" sz="1600">
              <a:solidFill>
                <a:schemeClr val="bg1"/>
              </a:solidFill>
              <a:latin typeface="Arial" panose="020B0604020202020204" pitchFamily="34" charset="0"/>
              <a:cs typeface="Arial" panose="020B0604020202020204" pitchFamily="34" charset="0"/>
            </a:endParaRPr>
          </a:p>
        </xdr:txBody>
      </xdr:sp>
      <xdr:sp macro="" textlink="">
        <xdr:nvSpPr>
          <xdr:cNvPr id="13" name="TextBox 12">
            <a:extLst>
              <a:ext uri="{FF2B5EF4-FFF2-40B4-BE49-F238E27FC236}">
                <a16:creationId xmlns:a16="http://schemas.microsoft.com/office/drawing/2014/main" id="{DE77FD3F-0022-DA83-91C9-B81C245B60AA}"/>
              </a:ext>
            </a:extLst>
          </xdr:cNvPr>
          <xdr:cNvSpPr txBox="1"/>
        </xdr:nvSpPr>
        <xdr:spPr>
          <a:xfrm>
            <a:off x="15001875" y="2867025"/>
            <a:ext cx="1590675" cy="31432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Total</a:t>
            </a:r>
            <a:r>
              <a:rPr lang="en-IN" sz="1400" baseline="0">
                <a:solidFill>
                  <a:schemeClr val="bg1"/>
                </a:solidFill>
              </a:rPr>
              <a:t> no. of cases</a:t>
            </a:r>
            <a:endParaRPr lang="en-IN" sz="1400">
              <a:solidFill>
                <a:schemeClr val="bg1"/>
              </a:solidFill>
            </a:endParaRPr>
          </a:p>
        </xdr:txBody>
      </xdr:sp>
    </xdr:grpSp>
    <xdr:clientData/>
  </xdr:twoCellAnchor>
  <xdr:twoCellAnchor>
    <xdr:from>
      <xdr:col>0</xdr:col>
      <xdr:colOff>561975</xdr:colOff>
      <xdr:row>0</xdr:row>
      <xdr:rowOff>104775</xdr:rowOff>
    </xdr:from>
    <xdr:to>
      <xdr:col>25</xdr:col>
      <xdr:colOff>38100</xdr:colOff>
      <xdr:row>2</xdr:row>
      <xdr:rowOff>171450</xdr:rowOff>
    </xdr:to>
    <xdr:sp macro="" textlink="">
      <xdr:nvSpPr>
        <xdr:cNvPr id="15" name="TextBox 14">
          <a:extLst>
            <a:ext uri="{FF2B5EF4-FFF2-40B4-BE49-F238E27FC236}">
              <a16:creationId xmlns:a16="http://schemas.microsoft.com/office/drawing/2014/main" id="{3F089594-5731-26CC-A01B-D8CDA4EDAEE6}"/>
            </a:ext>
          </a:extLst>
        </xdr:cNvPr>
        <xdr:cNvSpPr txBox="1"/>
      </xdr:nvSpPr>
      <xdr:spPr>
        <a:xfrm>
          <a:off x="561975" y="104775"/>
          <a:ext cx="16621125" cy="428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u="none">
              <a:solidFill>
                <a:schemeClr val="bg1"/>
              </a:solidFill>
              <a:latin typeface="Arial" panose="020B0604020202020204" pitchFamily="34" charset="0"/>
              <a:cs typeface="Arial" panose="020B0604020202020204" pitchFamily="34" charset="0"/>
            </a:rPr>
            <a:t>CHART</a:t>
          </a:r>
          <a:r>
            <a:rPr lang="en-IN" sz="1200" b="1" u="none" baseline="0">
              <a:solidFill>
                <a:schemeClr val="bg1"/>
              </a:solidFill>
              <a:latin typeface="Arial" panose="020B0604020202020204" pitchFamily="34" charset="0"/>
              <a:cs typeface="Arial" panose="020B0604020202020204" pitchFamily="34" charset="0"/>
            </a:rPr>
            <a:t> FOR ASSULT ON WOMEN WITH INTENT TO OUTRAGE HER MODESTY</a:t>
          </a:r>
          <a:endParaRPr lang="en-IN" sz="1200" b="1" u="none">
            <a:solidFill>
              <a:schemeClr val="bg1"/>
            </a:solidFill>
            <a:latin typeface="Arial" panose="020B0604020202020204" pitchFamily="34" charset="0"/>
            <a:cs typeface="Arial" panose="020B0604020202020204" pitchFamily="34" charset="0"/>
          </a:endParaRPr>
        </a:p>
      </xdr:txBody>
    </xdr:sp>
    <xdr:clientData/>
  </xdr:twoCellAnchor>
  <xdr:twoCellAnchor>
    <xdr:from>
      <xdr:col>1</xdr:col>
      <xdr:colOff>495300</xdr:colOff>
      <xdr:row>1</xdr:row>
      <xdr:rowOff>9524</xdr:rowOff>
    </xdr:from>
    <xdr:to>
      <xdr:col>3</xdr:col>
      <xdr:colOff>76200</xdr:colOff>
      <xdr:row>2</xdr:row>
      <xdr:rowOff>95250</xdr:rowOff>
    </xdr:to>
    <xdr:sp macro="" textlink="">
      <xdr:nvSpPr>
        <xdr:cNvPr id="16" name="TextBox 15">
          <a:hlinkClick xmlns:r="http://schemas.openxmlformats.org/officeDocument/2006/relationships" r:id="rId3"/>
          <a:extLst>
            <a:ext uri="{FF2B5EF4-FFF2-40B4-BE49-F238E27FC236}">
              <a16:creationId xmlns:a16="http://schemas.microsoft.com/office/drawing/2014/main" id="{73A70641-F5DD-F972-7C49-D6D1BF48B391}"/>
            </a:ext>
          </a:extLst>
        </xdr:cNvPr>
        <xdr:cNvSpPr txBox="1"/>
      </xdr:nvSpPr>
      <xdr:spPr>
        <a:xfrm>
          <a:off x="1181100" y="190499"/>
          <a:ext cx="952500" cy="266701"/>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latin typeface="Arial" panose="020B0604020202020204" pitchFamily="34" charset="0"/>
              <a:cs typeface="Arial" panose="020B0604020202020204" pitchFamily="34" charset="0"/>
            </a:rPr>
            <a:t>HOME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219075</xdr:colOff>
      <xdr:row>12</xdr:row>
      <xdr:rowOff>161926</xdr:rowOff>
    </xdr:from>
    <xdr:to>
      <xdr:col>25</xdr:col>
      <xdr:colOff>428625</xdr:colOff>
      <xdr:row>43</xdr:row>
      <xdr:rowOff>133351</xdr:rowOff>
    </xdr:to>
    <xdr:graphicFrame macro="">
      <xdr:nvGraphicFramePr>
        <xdr:cNvPr id="4" name="Chart 1">
          <a:extLst>
            <a:ext uri="{FF2B5EF4-FFF2-40B4-BE49-F238E27FC236}">
              <a16:creationId xmlns:a16="http://schemas.microsoft.com/office/drawing/2014/main" id="{596B3C06-D5CB-4706-80DB-A71CBF5A5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6</xdr:row>
      <xdr:rowOff>66675</xdr:rowOff>
    </xdr:from>
    <xdr:to>
      <xdr:col>25</xdr:col>
      <xdr:colOff>476250</xdr:colOff>
      <xdr:row>11</xdr:row>
      <xdr:rowOff>123825</xdr:rowOff>
    </xdr:to>
    <mc:AlternateContent xmlns:mc="http://schemas.openxmlformats.org/markup-compatibility/2006" xmlns:a14="http://schemas.microsoft.com/office/drawing/2010/main">
      <mc:Choice Requires="a14">
        <xdr:graphicFrame macro="">
          <xdr:nvGraphicFramePr>
            <xdr:cNvPr id="5" name="STATE 4">
              <a:extLst>
                <a:ext uri="{FF2B5EF4-FFF2-40B4-BE49-F238E27FC236}">
                  <a16:creationId xmlns:a16="http://schemas.microsoft.com/office/drawing/2014/main" id="{867B8FA4-DF7E-4343-B811-1595DA4CD320}"/>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66675" y="1152525"/>
              <a:ext cx="17554575" cy="962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161925</xdr:rowOff>
    </xdr:from>
    <xdr:to>
      <xdr:col>14</xdr:col>
      <xdr:colOff>571500</xdr:colOff>
      <xdr:row>43</xdr:row>
      <xdr:rowOff>66675</xdr:rowOff>
    </xdr:to>
    <xdr:graphicFrame macro="">
      <xdr:nvGraphicFramePr>
        <xdr:cNvPr id="7" name="Chart 3">
          <a:extLst>
            <a:ext uri="{FF2B5EF4-FFF2-40B4-BE49-F238E27FC236}">
              <a16:creationId xmlns:a16="http://schemas.microsoft.com/office/drawing/2014/main" id="{25751E61-E7B8-4A72-B794-CFFF885E0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504825</xdr:colOff>
      <xdr:row>17</xdr:row>
      <xdr:rowOff>152400</xdr:rowOff>
    </xdr:from>
    <xdr:ext cx="2428875" cy="428625"/>
    <xdr:sp macro="" textlink="">
      <xdr:nvSpPr>
        <xdr:cNvPr id="8" name="TextBox 7">
          <a:extLst>
            <a:ext uri="{FF2B5EF4-FFF2-40B4-BE49-F238E27FC236}">
              <a16:creationId xmlns:a16="http://schemas.microsoft.com/office/drawing/2014/main" id="{D6788470-2D52-BB79-E60D-ABB633D3B7B6}"/>
            </a:ext>
          </a:extLst>
        </xdr:cNvPr>
        <xdr:cNvSpPr txBox="1"/>
      </xdr:nvSpPr>
      <xdr:spPr>
        <a:xfrm>
          <a:off x="3248025" y="3228975"/>
          <a:ext cx="2428875"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0</xdr:col>
      <xdr:colOff>85725</xdr:colOff>
      <xdr:row>0</xdr:row>
      <xdr:rowOff>161925</xdr:rowOff>
    </xdr:from>
    <xdr:to>
      <xdr:col>25</xdr:col>
      <xdr:colOff>504825</xdr:colOff>
      <xdr:row>4</xdr:row>
      <xdr:rowOff>85725</xdr:rowOff>
    </xdr:to>
    <xdr:sp macro="" textlink="">
      <xdr:nvSpPr>
        <xdr:cNvPr id="9" name="TextBox 8">
          <a:extLst>
            <a:ext uri="{FF2B5EF4-FFF2-40B4-BE49-F238E27FC236}">
              <a16:creationId xmlns:a16="http://schemas.microsoft.com/office/drawing/2014/main" id="{D503001F-D73F-5613-9F2B-815E279EB6D2}"/>
            </a:ext>
          </a:extLst>
        </xdr:cNvPr>
        <xdr:cNvSpPr txBox="1"/>
      </xdr:nvSpPr>
      <xdr:spPr>
        <a:xfrm>
          <a:off x="85725" y="161925"/>
          <a:ext cx="1756410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t>CHART</a:t>
          </a:r>
          <a:r>
            <a:rPr lang="en-IN" sz="1400" baseline="0"/>
            <a:t> FOR CRULTY BY HUSBAND IN INDIA</a:t>
          </a:r>
          <a:endParaRPr lang="en-IN" sz="1400"/>
        </a:p>
      </xdr:txBody>
    </xdr:sp>
    <xdr:clientData/>
  </xdr:twoCellAnchor>
  <xdr:twoCellAnchor>
    <xdr:from>
      <xdr:col>1</xdr:col>
      <xdr:colOff>123825</xdr:colOff>
      <xdr:row>1</xdr:row>
      <xdr:rowOff>142875</xdr:rowOff>
    </xdr:from>
    <xdr:to>
      <xdr:col>2</xdr:col>
      <xdr:colOff>600075</xdr:colOff>
      <xdr:row>3</xdr:row>
      <xdr:rowOff>85725</xdr:rowOff>
    </xdr:to>
    <xdr:sp macro="" textlink="">
      <xdr:nvSpPr>
        <xdr:cNvPr id="10" name="TextBox 9">
          <a:hlinkClick xmlns:r="http://schemas.openxmlformats.org/officeDocument/2006/relationships" r:id="rId3"/>
          <a:extLst>
            <a:ext uri="{FF2B5EF4-FFF2-40B4-BE49-F238E27FC236}">
              <a16:creationId xmlns:a16="http://schemas.microsoft.com/office/drawing/2014/main" id="{4A6BABA9-4E45-F910-49A7-E33CA15BBB0F}"/>
            </a:ext>
          </a:extLst>
        </xdr:cNvPr>
        <xdr:cNvSpPr txBox="1"/>
      </xdr:nvSpPr>
      <xdr:spPr>
        <a:xfrm>
          <a:off x="809625" y="323850"/>
          <a:ext cx="11620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HOME</a:t>
          </a:r>
        </a:p>
      </xdr:txBody>
    </xdr:sp>
    <xdr:clientData/>
  </xdr:twoCellAnchor>
  <xdr:twoCellAnchor>
    <xdr:from>
      <xdr:col>22</xdr:col>
      <xdr:colOff>314325</xdr:colOff>
      <xdr:row>1</xdr:row>
      <xdr:rowOff>66676</xdr:rowOff>
    </xdr:from>
    <xdr:to>
      <xdr:col>25</xdr:col>
      <xdr:colOff>295275</xdr:colOff>
      <xdr:row>4</xdr:row>
      <xdr:rowOff>28575</xdr:rowOff>
    </xdr:to>
    <xdr:grpSp>
      <xdr:nvGrpSpPr>
        <xdr:cNvPr id="13" name="Group 12">
          <a:extLst>
            <a:ext uri="{FF2B5EF4-FFF2-40B4-BE49-F238E27FC236}">
              <a16:creationId xmlns:a16="http://schemas.microsoft.com/office/drawing/2014/main" id="{D772F6E3-E87F-9A99-CF73-7732EE2B5E7C}"/>
            </a:ext>
          </a:extLst>
        </xdr:cNvPr>
        <xdr:cNvGrpSpPr/>
      </xdr:nvGrpSpPr>
      <xdr:grpSpPr>
        <a:xfrm>
          <a:off x="15401925" y="247651"/>
          <a:ext cx="2038350" cy="504824"/>
          <a:chOff x="15400412" y="247651"/>
          <a:chExt cx="1876425" cy="504824"/>
        </a:xfrm>
      </xdr:grpSpPr>
      <xdr:sp macro="" textlink="">
        <xdr:nvSpPr>
          <xdr:cNvPr id="11" name="TextBox 10">
            <a:extLst>
              <a:ext uri="{FF2B5EF4-FFF2-40B4-BE49-F238E27FC236}">
                <a16:creationId xmlns:a16="http://schemas.microsoft.com/office/drawing/2014/main" id="{187A5257-9511-135E-1210-714B5C9E9300}"/>
              </a:ext>
            </a:extLst>
          </xdr:cNvPr>
          <xdr:cNvSpPr txBox="1"/>
        </xdr:nvSpPr>
        <xdr:spPr>
          <a:xfrm>
            <a:off x="15400412" y="247651"/>
            <a:ext cx="18764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No. of Cases</a:t>
            </a:r>
            <a:r>
              <a:rPr lang="en-IN" sz="1100" b="1" baseline="0"/>
              <a:t> in India</a:t>
            </a:r>
            <a:endParaRPr lang="en-IN" sz="1100" b="1"/>
          </a:p>
        </xdr:txBody>
      </xdr:sp>
      <xdr:sp macro="" textlink="'pivot sheet'!CQ7">
        <xdr:nvSpPr>
          <xdr:cNvPr id="12" name="TextBox 11">
            <a:extLst>
              <a:ext uri="{FF2B5EF4-FFF2-40B4-BE49-F238E27FC236}">
                <a16:creationId xmlns:a16="http://schemas.microsoft.com/office/drawing/2014/main" id="{606108C1-438E-A3D6-C496-4BAA348F018F}"/>
              </a:ext>
            </a:extLst>
          </xdr:cNvPr>
          <xdr:cNvSpPr txBox="1"/>
        </xdr:nvSpPr>
        <xdr:spPr>
          <a:xfrm>
            <a:off x="15830549" y="514350"/>
            <a:ext cx="1009651"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081138-C089-4F80-9917-C6A176D16D41}" type="TxLink">
              <a:rPr lang="en-US" sz="1400" b="1" i="0" u="none" strike="noStrike">
                <a:solidFill>
                  <a:srgbClr val="FF0000"/>
                </a:solidFill>
                <a:latin typeface="Rockwell"/>
              </a:rPr>
              <a:pPr algn="ctr"/>
              <a:t>69770</a:t>
            </a:fld>
            <a:endParaRPr lang="en-IN" sz="1400" b="1">
              <a:solidFill>
                <a:srgbClr val="FF0000"/>
              </a:solidFill>
            </a:endParaRPr>
          </a:p>
        </xdr:txBody>
      </xdr:sp>
    </xdr:grpSp>
    <xdr:clientData/>
  </xdr:twoCellAnchor>
</xdr:wsDr>
</file>

<file path=xl/drawings/drawing8.xml><?xml version="1.0" encoding="utf-8"?>
<c:userShapes xmlns:c="http://schemas.openxmlformats.org/drawingml/2006/chart">
  <cdr:relSizeAnchor xmlns:cdr="http://schemas.openxmlformats.org/drawingml/2006/chartDrawing">
    <cdr:from>
      <cdr:x>0.29111</cdr:x>
      <cdr:y>0.01029</cdr:y>
    </cdr:from>
    <cdr:to>
      <cdr:x>0.70755</cdr:x>
      <cdr:y>0.07376</cdr:y>
    </cdr:to>
    <cdr:sp macro="" textlink="">
      <cdr:nvSpPr>
        <cdr:cNvPr id="2" name="TextBox 1">
          <a:extLst xmlns:a="http://schemas.openxmlformats.org/drawingml/2006/main">
            <a:ext uri="{FF2B5EF4-FFF2-40B4-BE49-F238E27FC236}">
              <a16:creationId xmlns:a16="http://schemas.microsoft.com/office/drawing/2014/main" id="{1E66122C-6FAC-D7DC-D835-63107F2D4FED}"/>
            </a:ext>
          </a:extLst>
        </cdr:cNvPr>
        <cdr:cNvSpPr txBox="1"/>
      </cdr:nvSpPr>
      <cdr:spPr>
        <a:xfrm xmlns:a="http://schemas.openxmlformats.org/drawingml/2006/main">
          <a:off x="2057400" y="57150"/>
          <a:ext cx="2943225" cy="3524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200" b="1"/>
            <a:t>Total No.</a:t>
          </a:r>
          <a:r>
            <a:rPr lang="en-IN" sz="1200" b="1" baseline="0"/>
            <a:t> Of Cases</a:t>
          </a:r>
          <a:endParaRPr lang="en-IN" sz="1200" b="1"/>
        </a:p>
      </cdr:txBody>
    </cdr:sp>
  </cdr:relSizeAnchor>
</c:userShapes>
</file>

<file path=xl/drawings/drawing9.xml><?xml version="1.0" encoding="utf-8"?>
<c:userShapes xmlns:c="http://schemas.openxmlformats.org/drawingml/2006/chart">
  <cdr:relSizeAnchor xmlns:cdr="http://schemas.openxmlformats.org/drawingml/2006/chartDrawing">
    <cdr:from>
      <cdr:x>0.36142</cdr:x>
      <cdr:y>0.02841</cdr:y>
    </cdr:from>
    <cdr:to>
      <cdr:x>0.64139</cdr:x>
      <cdr:y>0.07765</cdr:y>
    </cdr:to>
    <cdr:sp macro="" textlink="">
      <cdr:nvSpPr>
        <cdr:cNvPr id="2" name="TextBox 1">
          <a:extLst xmlns:a="http://schemas.openxmlformats.org/drawingml/2006/main">
            <a:ext uri="{FF2B5EF4-FFF2-40B4-BE49-F238E27FC236}">
              <a16:creationId xmlns:a16="http://schemas.microsoft.com/office/drawing/2014/main" id="{5438ED06-508D-DFA6-1663-1D08BE618CD1}"/>
            </a:ext>
          </a:extLst>
        </cdr:cNvPr>
        <cdr:cNvSpPr txBox="1"/>
      </cdr:nvSpPr>
      <cdr:spPr>
        <a:xfrm xmlns:a="http://schemas.openxmlformats.org/drawingml/2006/main">
          <a:off x="3676650" y="142875"/>
          <a:ext cx="2847975"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NO.</a:t>
          </a:r>
          <a:r>
            <a:rPr lang="en-IN" sz="1100" b="1" baseline="0"/>
            <a:t> OF CASES THROUGHOUT YEARS</a:t>
          </a:r>
          <a:endParaRPr lang="en-IN" sz="1100" b="1"/>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676275</xdr:colOff>
      <xdr:row>11</xdr:row>
      <xdr:rowOff>161925</xdr:rowOff>
    </xdr:from>
    <xdr:to>
      <xdr:col>12</xdr:col>
      <xdr:colOff>0</xdr:colOff>
      <xdr:row>27</xdr:row>
      <xdr:rowOff>114300</xdr:rowOff>
    </xdr:to>
    <mc:AlternateContent xmlns:mc="http://schemas.openxmlformats.org/markup-compatibility/2006">
      <mc:Choice xmlns:cx4="http://schemas.microsoft.com/office/drawing/2016/5/10/chartex" Requires="cx4">
        <xdr:graphicFrame macro="">
          <xdr:nvGraphicFramePr>
            <xdr:cNvPr id="3" name="Chart 7">
              <a:extLst>
                <a:ext uri="{FF2B5EF4-FFF2-40B4-BE49-F238E27FC236}">
                  <a16:creationId xmlns:a16="http://schemas.microsoft.com/office/drawing/2014/main" id="{253CDDDB-B874-4DED-999C-E23F53FDFC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6275" y="2152650"/>
              <a:ext cx="7553325" cy="2847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676275</xdr:colOff>
      <xdr:row>27</xdr:row>
      <xdr:rowOff>133349</xdr:rowOff>
    </xdr:from>
    <xdr:to>
      <xdr:col>12</xdr:col>
      <xdr:colOff>0</xdr:colOff>
      <xdr:row>44</xdr:row>
      <xdr:rowOff>28575</xdr:rowOff>
    </xdr:to>
    <xdr:graphicFrame macro="">
      <xdr:nvGraphicFramePr>
        <xdr:cNvPr id="4" name="Chart 3">
          <a:extLst>
            <a:ext uri="{FF2B5EF4-FFF2-40B4-BE49-F238E27FC236}">
              <a16:creationId xmlns:a16="http://schemas.microsoft.com/office/drawing/2014/main" id="{3E1FB36C-3D75-4E01-87DA-74CB764EE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8</xdr:row>
      <xdr:rowOff>9525</xdr:rowOff>
    </xdr:from>
    <xdr:to>
      <xdr:col>12</xdr:col>
      <xdr:colOff>9525</xdr:colOff>
      <xdr:row>11</xdr:row>
      <xdr:rowOff>142875</xdr:rowOff>
    </xdr:to>
    <mc:AlternateContent xmlns:mc="http://schemas.openxmlformats.org/markup-compatibility/2006" xmlns:a14="http://schemas.microsoft.com/office/drawing/2010/main">
      <mc:Choice Requires="a14">
        <xdr:graphicFrame macro="">
          <xdr:nvGraphicFramePr>
            <xdr:cNvPr id="5" name="Year 4">
              <a:extLst>
                <a:ext uri="{FF2B5EF4-FFF2-40B4-BE49-F238E27FC236}">
                  <a16:creationId xmlns:a16="http://schemas.microsoft.com/office/drawing/2014/main" id="{2EC88B60-F42F-4DBA-A462-8A9FED90BB79}"/>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685800" y="1457325"/>
              <a:ext cx="7553325"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19</xdr:row>
      <xdr:rowOff>9526</xdr:rowOff>
    </xdr:from>
    <xdr:to>
      <xdr:col>25</xdr:col>
      <xdr:colOff>9524</xdr:colOff>
      <xdr:row>44</xdr:row>
      <xdr:rowOff>9525</xdr:rowOff>
    </xdr:to>
    <xdr:graphicFrame macro="">
      <xdr:nvGraphicFramePr>
        <xdr:cNvPr id="6" name="Chart 5">
          <a:extLst>
            <a:ext uri="{FF2B5EF4-FFF2-40B4-BE49-F238E27FC236}">
              <a16:creationId xmlns:a16="http://schemas.microsoft.com/office/drawing/2014/main" id="{7FD6EB1B-AB62-4435-BD8B-B9027132D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19050</xdr:colOff>
      <xdr:row>8</xdr:row>
      <xdr:rowOff>0</xdr:rowOff>
    </xdr:from>
    <xdr:to>
      <xdr:col>25</xdr:col>
      <xdr:colOff>28575</xdr:colOff>
      <xdr:row>17</xdr:row>
      <xdr:rowOff>161925</xdr:rowOff>
    </xdr:to>
    <mc:AlternateContent xmlns:mc="http://schemas.openxmlformats.org/markup-compatibility/2006" xmlns:a14="http://schemas.microsoft.com/office/drawing/2010/main">
      <mc:Choice Requires="a14">
        <xdr:graphicFrame macro="">
          <xdr:nvGraphicFramePr>
            <xdr:cNvPr id="7" name="STATE 5">
              <a:extLst>
                <a:ext uri="{FF2B5EF4-FFF2-40B4-BE49-F238E27FC236}">
                  <a16:creationId xmlns:a16="http://schemas.microsoft.com/office/drawing/2014/main" id="{4E35A16D-CAA9-45FD-BBF3-BB210845EC25}"/>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8934450" y="1447800"/>
              <a:ext cx="8239125"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676275</xdr:colOff>
      <xdr:row>5</xdr:row>
      <xdr:rowOff>9525</xdr:rowOff>
    </xdr:from>
    <xdr:to>
      <xdr:col>12</xdr:col>
      <xdr:colOff>9525</xdr:colOff>
      <xdr:row>7</xdr:row>
      <xdr:rowOff>19050</xdr:rowOff>
    </xdr:to>
    <xdr:sp macro="" textlink="">
      <xdr:nvSpPr>
        <xdr:cNvPr id="9" name="TextBox 8">
          <a:extLst>
            <a:ext uri="{FF2B5EF4-FFF2-40B4-BE49-F238E27FC236}">
              <a16:creationId xmlns:a16="http://schemas.microsoft.com/office/drawing/2014/main" id="{62E8B501-554D-DFC7-5163-47949718D8A4}"/>
            </a:ext>
          </a:extLst>
        </xdr:cNvPr>
        <xdr:cNvSpPr txBox="1"/>
      </xdr:nvSpPr>
      <xdr:spPr>
        <a:xfrm>
          <a:off x="676275" y="914400"/>
          <a:ext cx="7562850" cy="3714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STATE</a:t>
          </a:r>
          <a:r>
            <a:rPr lang="en-IN" sz="1400" baseline="0">
              <a:solidFill>
                <a:schemeClr val="bg1"/>
              </a:solidFill>
            </a:rPr>
            <a:t> WITH MOST NUMBER OF ASSAULT</a:t>
          </a:r>
          <a:endParaRPr lang="en-IN" sz="1400">
            <a:solidFill>
              <a:schemeClr val="bg1"/>
            </a:solidFill>
          </a:endParaRPr>
        </a:p>
      </xdr:txBody>
    </xdr:sp>
    <xdr:clientData/>
  </xdr:twoCellAnchor>
  <xdr:twoCellAnchor>
    <xdr:from>
      <xdr:col>8</xdr:col>
      <xdr:colOff>657225</xdr:colOff>
      <xdr:row>12</xdr:row>
      <xdr:rowOff>123825</xdr:rowOff>
    </xdr:from>
    <xdr:to>
      <xdr:col>11</xdr:col>
      <xdr:colOff>419100</xdr:colOff>
      <xdr:row>14</xdr:row>
      <xdr:rowOff>66675</xdr:rowOff>
    </xdr:to>
    <xdr:sp macro="" textlink="'pivot sheet'!DB7">
      <xdr:nvSpPr>
        <xdr:cNvPr id="10" name="TextBox 9">
          <a:extLst>
            <a:ext uri="{FF2B5EF4-FFF2-40B4-BE49-F238E27FC236}">
              <a16:creationId xmlns:a16="http://schemas.microsoft.com/office/drawing/2014/main" id="{5278AA56-3913-B82E-2716-5B67FEDDDE4D}"/>
            </a:ext>
          </a:extLst>
        </xdr:cNvPr>
        <xdr:cNvSpPr txBox="1"/>
      </xdr:nvSpPr>
      <xdr:spPr>
        <a:xfrm>
          <a:off x="6143625" y="2295525"/>
          <a:ext cx="1819275"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F479BC-A0FD-4D34-BA15-7D52366121CC}" type="TxLink">
            <a:rPr lang="en-US" sz="1400" b="0" i="0" u="none" strike="noStrike">
              <a:solidFill>
                <a:srgbClr val="000000"/>
              </a:solidFill>
              <a:latin typeface="Rockwell"/>
            </a:rPr>
            <a:pPr algn="ctr"/>
            <a:t>Andhra Pradesh</a:t>
          </a:fld>
          <a:endParaRPr lang="en-IN" sz="1400"/>
        </a:p>
      </xdr:txBody>
    </xdr:sp>
    <xdr:clientData/>
  </xdr:twoCellAnchor>
  <xdr:twoCellAnchor>
    <xdr:from>
      <xdr:col>13</xdr:col>
      <xdr:colOff>9525</xdr:colOff>
      <xdr:row>5</xdr:row>
      <xdr:rowOff>9526</xdr:rowOff>
    </xdr:from>
    <xdr:to>
      <xdr:col>25</xdr:col>
      <xdr:colOff>19050</xdr:colOff>
      <xdr:row>6</xdr:row>
      <xdr:rowOff>171451</xdr:rowOff>
    </xdr:to>
    <xdr:sp macro="" textlink="">
      <xdr:nvSpPr>
        <xdr:cNvPr id="11" name="TextBox 10">
          <a:extLst>
            <a:ext uri="{FF2B5EF4-FFF2-40B4-BE49-F238E27FC236}">
              <a16:creationId xmlns:a16="http://schemas.microsoft.com/office/drawing/2014/main" id="{B2A3A04A-935E-2390-D2AC-09538F061704}"/>
            </a:ext>
          </a:extLst>
        </xdr:cNvPr>
        <xdr:cNvSpPr txBox="1"/>
      </xdr:nvSpPr>
      <xdr:spPr>
        <a:xfrm>
          <a:off x="8924925" y="914401"/>
          <a:ext cx="8239125" cy="342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NUMBER</a:t>
          </a:r>
          <a:r>
            <a:rPr lang="en-IN" sz="1400" baseline="0">
              <a:solidFill>
                <a:schemeClr val="bg1"/>
              </a:solidFill>
            </a:rPr>
            <a:t> OF CASES IN EVERY STATE</a:t>
          </a:r>
          <a:endParaRPr lang="en-IN" sz="1400">
            <a:solidFill>
              <a:schemeClr val="bg1"/>
            </a:solidFill>
          </a:endParaRPr>
        </a:p>
      </xdr:txBody>
    </xdr:sp>
    <xdr:clientData/>
  </xdr:twoCellAnchor>
  <xdr:twoCellAnchor>
    <xdr:from>
      <xdr:col>1</xdr:col>
      <xdr:colOff>0</xdr:colOff>
      <xdr:row>0</xdr:row>
      <xdr:rowOff>171450</xdr:rowOff>
    </xdr:from>
    <xdr:to>
      <xdr:col>24</xdr:col>
      <xdr:colOff>676275</xdr:colOff>
      <xdr:row>3</xdr:row>
      <xdr:rowOff>47625</xdr:rowOff>
    </xdr:to>
    <xdr:grpSp>
      <xdr:nvGrpSpPr>
        <xdr:cNvPr id="14" name="Group 13">
          <a:extLst>
            <a:ext uri="{FF2B5EF4-FFF2-40B4-BE49-F238E27FC236}">
              <a16:creationId xmlns:a16="http://schemas.microsoft.com/office/drawing/2014/main" id="{29EB77E9-B6A5-E6B9-12B6-BDDB7370646D}"/>
            </a:ext>
          </a:extLst>
        </xdr:cNvPr>
        <xdr:cNvGrpSpPr/>
      </xdr:nvGrpSpPr>
      <xdr:grpSpPr>
        <a:xfrm>
          <a:off x="685800" y="171450"/>
          <a:ext cx="16449675" cy="419100"/>
          <a:chOff x="685800" y="171450"/>
          <a:chExt cx="16449675" cy="419100"/>
        </a:xfrm>
      </xdr:grpSpPr>
      <xdr:sp macro="" textlink="">
        <xdr:nvSpPr>
          <xdr:cNvPr id="8" name="TextBox 7">
            <a:extLst>
              <a:ext uri="{FF2B5EF4-FFF2-40B4-BE49-F238E27FC236}">
                <a16:creationId xmlns:a16="http://schemas.microsoft.com/office/drawing/2014/main" id="{EE166336-6F17-2525-2642-55E7BB01F474}"/>
              </a:ext>
            </a:extLst>
          </xdr:cNvPr>
          <xdr:cNvSpPr txBox="1"/>
        </xdr:nvSpPr>
        <xdr:spPr>
          <a:xfrm>
            <a:off x="685800" y="171450"/>
            <a:ext cx="16449675" cy="4191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t>GENERAL ASSAULT CHART</a:t>
            </a:r>
          </a:p>
        </xdr:txBody>
      </xdr:sp>
      <xdr:pic>
        <xdr:nvPicPr>
          <xdr:cNvPr id="13" name="Graphic 12" descr="Home with solid fill">
            <a:hlinkClick xmlns:r="http://schemas.openxmlformats.org/officeDocument/2006/relationships" r:id="rId4"/>
            <a:extLst>
              <a:ext uri="{FF2B5EF4-FFF2-40B4-BE49-F238E27FC236}">
                <a16:creationId xmlns:a16="http://schemas.microsoft.com/office/drawing/2014/main" id="{2A91639D-7D30-D1CE-6990-F0A138FE7B6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33526" y="200025"/>
            <a:ext cx="361949" cy="314324"/>
          </a:xfrm>
          <a:prstGeom prst="rect">
            <a:avLst/>
          </a:prstGeom>
        </xdr:spPr>
      </xdr:pic>
    </xdr:grp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bhay rawat" refreshedDate="45006.617862384257" createdVersion="8" refreshedVersion="8" minRefreshableVersion="3" recordCount="491" xr:uid="{6CC98F2F-D4BB-4282-B66E-3D44AD8822B7}">
  <cacheSource type="worksheet">
    <worksheetSource name="crimes_against_women_2001_2014"/>
  </cacheSource>
  <cacheFields count="9">
    <cacheField name="STATE" numFmtId="0">
      <sharedItems count="43">
        <s v="Andaman and Nicobar Islands"/>
        <s v="Andhra Pradesh"/>
        <s v="Arunachal Pradesh"/>
        <s v="Assam"/>
        <s v="Bihar"/>
        <s v="Chandigarh"/>
        <s v="Chhattisgarh"/>
        <s v="Dadra &amp; Nagar Haveli"/>
        <s v=" 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 v="A&amp;N Islands" u="1"/>
        <s v="Delhi UT" u="1"/>
        <s v="D&amp;N Haveli" u="1"/>
        <s v="JAMMU &amp; KASHMIR" u="1"/>
        <s v="Daman &amp; Diu" u="1"/>
        <s v="A &amp; N ISLANDS" u="1"/>
        <s v="D &amp; N HAVELI" u="1"/>
      </sharedItems>
    </cacheField>
    <cacheField name="Year" numFmtId="0">
      <sharedItems containsSemiMixedTypes="0" containsString="0" containsNumber="1" containsInteger="1" minValue="2001" maxValue="2014" count="14">
        <n v="2014"/>
        <n v="2013"/>
        <n v="2009"/>
        <n v="2010"/>
        <n v="2008"/>
        <n v="2007"/>
        <n v="2011"/>
        <n v="2012"/>
        <n v="2006"/>
        <n v="2001"/>
        <n v="2002"/>
        <n v="2004"/>
        <n v="2003"/>
        <n v="2005"/>
      </sharedItems>
    </cacheField>
    <cacheField name="Trape" numFmtId="0">
      <sharedItems containsSemiMixedTypes="0" containsString="0" containsNumber="1" containsInteger="1" minValue="0" maxValue="10152"/>
    </cacheField>
    <cacheField name="kidnapping and abduction" numFmtId="0">
      <sharedItems containsSemiMixedTypes="0" containsString="0" containsNumber="1" containsInteger="1" minValue="0" maxValue="21252"/>
    </cacheField>
    <cacheField name="Dowry Deaths" numFmtId="0">
      <sharedItems containsSemiMixedTypes="0" containsString="0" containsNumber="1" containsInteger="1" minValue="0" maxValue="4938"/>
    </cacheField>
    <cacheField name="Assault on women with intent to outrage her modesty" numFmtId="0">
      <sharedItems containsSemiMixedTypes="0" containsString="0" containsNumber="1" containsInteger="1" minValue="0" maxValue="20002"/>
    </cacheField>
    <cacheField name="insult to modesty of women" numFmtId="0">
      <sharedItems containsSemiMixedTypes="0" containsString="0" containsNumber="1" containsInteger="1" minValue="0" maxValue="9940"/>
    </cacheField>
    <cacheField name="crulty by husband" numFmtId="0">
      <sharedItems containsSemiMixedTypes="0" containsString="0" containsNumber="1" containsInteger="1" minValue="0" maxValue="46556"/>
    </cacheField>
    <cacheField name="total" numFmtId="0">
      <sharedItems containsSemiMixedTypes="0" containsString="0" containsNumber="1" containsInteger="1" minValue="0" maxValue="72868"/>
    </cacheField>
  </cacheFields>
  <extLst>
    <ext xmlns:x14="http://schemas.microsoft.com/office/spreadsheetml/2009/9/main" uri="{725AE2AE-9491-48be-B2B4-4EB974FC3084}">
      <x14:pivotCacheDefinition pivotCacheId="760209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
  <r>
    <x v="0"/>
    <x v="0"/>
    <n v="64"/>
    <n v="34"/>
    <n v="6"/>
    <n v="82"/>
    <n v="10"/>
    <n v="28"/>
    <n v="224"/>
  </r>
  <r>
    <x v="0"/>
    <x v="1"/>
    <n v="54"/>
    <n v="24"/>
    <n v="2"/>
    <n v="90"/>
    <n v="16"/>
    <n v="18"/>
    <n v="204"/>
  </r>
  <r>
    <x v="0"/>
    <x v="2"/>
    <n v="36"/>
    <n v="28"/>
    <n v="2"/>
    <n v="60"/>
    <n v="14"/>
    <n v="42"/>
    <n v="182"/>
  </r>
  <r>
    <x v="0"/>
    <x v="3"/>
    <n v="48"/>
    <n v="16"/>
    <n v="0"/>
    <n v="62"/>
    <n v="20"/>
    <n v="18"/>
    <n v="164"/>
  </r>
  <r>
    <x v="0"/>
    <x v="4"/>
    <n v="24"/>
    <n v="26"/>
    <n v="4"/>
    <n v="48"/>
    <n v="6"/>
    <n v="52"/>
    <n v="160"/>
  </r>
  <r>
    <x v="0"/>
    <x v="5"/>
    <n v="6"/>
    <n v="18"/>
    <n v="2"/>
    <n v="42"/>
    <n v="4"/>
    <n v="36"/>
    <n v="108"/>
  </r>
  <r>
    <x v="0"/>
    <x v="6"/>
    <n v="26"/>
    <n v="24"/>
    <n v="0"/>
    <n v="30"/>
    <n v="6"/>
    <n v="10"/>
    <n v="96"/>
  </r>
  <r>
    <x v="0"/>
    <x v="7"/>
    <n v="24"/>
    <n v="14"/>
    <n v="4"/>
    <n v="34"/>
    <n v="8"/>
    <n v="10"/>
    <n v="94"/>
  </r>
  <r>
    <x v="0"/>
    <x v="8"/>
    <n v="12"/>
    <n v="10"/>
    <n v="0"/>
    <n v="28"/>
    <n v="8"/>
    <n v="14"/>
    <n v="72"/>
  </r>
  <r>
    <x v="0"/>
    <x v="9"/>
    <n v="6"/>
    <n v="4"/>
    <n v="0"/>
    <n v="38"/>
    <n v="2"/>
    <n v="18"/>
    <n v="68"/>
  </r>
  <r>
    <x v="0"/>
    <x v="10"/>
    <n v="4"/>
    <n v="2"/>
    <n v="0"/>
    <n v="34"/>
    <n v="6"/>
    <n v="8"/>
    <n v="54"/>
  </r>
  <r>
    <x v="0"/>
    <x v="11"/>
    <n v="20"/>
    <n v="6"/>
    <n v="0"/>
    <n v="12"/>
    <n v="6"/>
    <n v="10"/>
    <n v="54"/>
  </r>
  <r>
    <x v="0"/>
    <x v="12"/>
    <n v="4"/>
    <n v="4"/>
    <n v="0"/>
    <n v="18"/>
    <n v="4"/>
    <n v="14"/>
    <n v="44"/>
  </r>
  <r>
    <x v="0"/>
    <x v="13"/>
    <n v="8"/>
    <n v="2"/>
    <n v="0"/>
    <n v="22"/>
    <n v="2"/>
    <n v="10"/>
    <n v="44"/>
  </r>
  <r>
    <x v="1"/>
    <x v="1"/>
    <n v="3270"/>
    <n v="3190"/>
    <n v="984"/>
    <n v="13860"/>
    <n v="9404"/>
    <n v="30168"/>
    <n v="60876"/>
  </r>
  <r>
    <x v="1"/>
    <x v="6"/>
    <n v="2884"/>
    <n v="3224"/>
    <n v="1198"/>
    <n v="9698"/>
    <n v="7316"/>
    <n v="26752"/>
    <n v="51072"/>
  </r>
  <r>
    <x v="1"/>
    <x v="7"/>
    <n v="2682"/>
    <n v="2806"/>
    <n v="1008"/>
    <n v="9632"/>
    <n v="7428"/>
    <n v="26778"/>
    <n v="50334"/>
  </r>
  <r>
    <x v="1"/>
    <x v="3"/>
    <n v="2724"/>
    <n v="3062"/>
    <n v="1176"/>
    <n v="9268"/>
    <n v="9124"/>
    <n v="24160"/>
    <n v="49514"/>
  </r>
  <r>
    <x v="1"/>
    <x v="2"/>
    <n v="2376"/>
    <n v="3052"/>
    <n v="1092"/>
    <n v="10294"/>
    <n v="7040"/>
    <n v="22594"/>
    <n v="46448"/>
  </r>
  <r>
    <x v="1"/>
    <x v="5"/>
    <n v="2140"/>
    <n v="3128"/>
    <n v="1226"/>
    <n v="8812"/>
    <n v="6632"/>
    <n v="22670"/>
    <n v="44608"/>
  </r>
  <r>
    <x v="1"/>
    <x v="4"/>
    <n v="2514"/>
    <n v="2792"/>
    <n v="1112"/>
    <n v="9460"/>
    <n v="7102"/>
    <n v="20612"/>
    <n v="43592"/>
  </r>
  <r>
    <x v="1"/>
    <x v="8"/>
    <n v="2098"/>
    <n v="2658"/>
    <n v="1038"/>
    <n v="9068"/>
    <n v="4822"/>
    <n v="18328"/>
    <n v="38012"/>
  </r>
  <r>
    <x v="1"/>
    <x v="13"/>
    <n v="1870"/>
    <n v="1990"/>
    <n v="886"/>
    <n v="7190"/>
    <n v="5016"/>
    <n v="17392"/>
    <n v="34344"/>
  </r>
  <r>
    <x v="1"/>
    <x v="11"/>
    <n v="2032"/>
    <n v="2060"/>
    <n v="1024"/>
    <n v="7634"/>
    <n v="4620"/>
    <n v="16776"/>
    <n v="34146"/>
  </r>
  <r>
    <x v="1"/>
    <x v="12"/>
    <n v="1892"/>
    <n v="1862"/>
    <n v="932"/>
    <n v="8256"/>
    <n v="4572"/>
    <n v="16334"/>
    <n v="33848"/>
  </r>
  <r>
    <x v="1"/>
    <x v="0"/>
    <n v="1922"/>
    <n v="1442"/>
    <n v="430"/>
    <n v="9094"/>
    <n v="5298"/>
    <n v="12724"/>
    <n v="30910"/>
  </r>
  <r>
    <x v="1"/>
    <x v="10"/>
    <n v="2004"/>
    <n v="1708"/>
    <n v="898"/>
    <n v="7598"/>
    <n v="4048"/>
    <n v="14036"/>
    <n v="30292"/>
  </r>
  <r>
    <x v="1"/>
    <x v="9"/>
    <n v="1742"/>
    <n v="1530"/>
    <n v="840"/>
    <n v="7088"/>
    <n v="4542"/>
    <n v="11582"/>
    <n v="27324"/>
  </r>
  <r>
    <x v="2"/>
    <x v="0"/>
    <n v="166"/>
    <n v="182"/>
    <n v="2"/>
    <n v="242"/>
    <n v="6"/>
    <n v="84"/>
    <n v="682"/>
  </r>
  <r>
    <x v="2"/>
    <x v="1"/>
    <n v="150"/>
    <n v="172"/>
    <n v="0"/>
    <n v="186"/>
    <n v="6"/>
    <n v="58"/>
    <n v="572"/>
  </r>
  <r>
    <x v="2"/>
    <x v="7"/>
    <n v="92"/>
    <n v="116"/>
    <n v="2"/>
    <n v="134"/>
    <n v="4"/>
    <n v="52"/>
    <n v="400"/>
  </r>
  <r>
    <x v="2"/>
    <x v="3"/>
    <n v="94"/>
    <n v="92"/>
    <n v="0"/>
    <n v="168"/>
    <n v="2"/>
    <n v="24"/>
    <n v="380"/>
  </r>
  <r>
    <x v="2"/>
    <x v="5"/>
    <n v="96"/>
    <n v="88"/>
    <n v="0"/>
    <n v="144"/>
    <n v="2"/>
    <n v="40"/>
    <n v="370"/>
  </r>
  <r>
    <x v="2"/>
    <x v="9"/>
    <n v="66"/>
    <n v="110"/>
    <n v="0"/>
    <n v="156"/>
    <n v="6"/>
    <n v="22"/>
    <n v="360"/>
  </r>
  <r>
    <x v="2"/>
    <x v="4"/>
    <n v="84"/>
    <n v="94"/>
    <n v="0"/>
    <n v="144"/>
    <n v="2"/>
    <n v="26"/>
    <n v="350"/>
  </r>
  <r>
    <x v="2"/>
    <x v="6"/>
    <n v="84"/>
    <n v="120"/>
    <n v="0"/>
    <n v="102"/>
    <n v="0"/>
    <n v="36"/>
    <n v="342"/>
  </r>
  <r>
    <x v="2"/>
    <x v="8"/>
    <n v="74"/>
    <n v="102"/>
    <n v="2"/>
    <n v="126"/>
    <n v="4"/>
    <n v="28"/>
    <n v="336"/>
  </r>
  <r>
    <x v="2"/>
    <x v="2"/>
    <n v="118"/>
    <n v="56"/>
    <n v="0"/>
    <n v="116"/>
    <n v="12"/>
    <n v="26"/>
    <n v="328"/>
  </r>
  <r>
    <x v="2"/>
    <x v="10"/>
    <n v="76"/>
    <n v="76"/>
    <n v="0"/>
    <n v="136"/>
    <n v="4"/>
    <n v="26"/>
    <n v="318"/>
  </r>
  <r>
    <x v="2"/>
    <x v="13"/>
    <n v="70"/>
    <n v="78"/>
    <n v="0"/>
    <n v="134"/>
    <n v="0"/>
    <n v="18"/>
    <n v="300"/>
  </r>
  <r>
    <x v="2"/>
    <x v="11"/>
    <n v="84"/>
    <n v="82"/>
    <n v="0"/>
    <n v="122"/>
    <n v="0"/>
    <n v="8"/>
    <n v="296"/>
  </r>
  <r>
    <x v="2"/>
    <x v="12"/>
    <n v="62"/>
    <n v="102"/>
    <n v="0"/>
    <n v="86"/>
    <n v="0"/>
    <n v="28"/>
    <n v="278"/>
  </r>
  <r>
    <x v="3"/>
    <x v="0"/>
    <n v="3960"/>
    <n v="7790"/>
    <n v="376"/>
    <n v="6198"/>
    <n v="2"/>
    <n v="19252"/>
    <n v="37578"/>
  </r>
  <r>
    <x v="3"/>
    <x v="1"/>
    <n v="3874"/>
    <n v="8444"/>
    <n v="340"/>
    <n v="4818"/>
    <n v="28"/>
    <n v="17272"/>
    <n v="34776"/>
  </r>
  <r>
    <x v="3"/>
    <x v="7"/>
    <n v="3432"/>
    <n v="6720"/>
    <n v="280"/>
    <n v="3680"/>
    <n v="10"/>
    <n v="12814"/>
    <n v="26936"/>
  </r>
  <r>
    <x v="3"/>
    <x v="3"/>
    <n v="3442"/>
    <n v="5534"/>
    <n v="350"/>
    <n v="2800"/>
    <n v="40"/>
    <n v="10820"/>
    <n v="22986"/>
  </r>
  <r>
    <x v="3"/>
    <x v="6"/>
    <n v="3400"/>
    <n v="6384"/>
    <n v="242"/>
    <n v="2386"/>
    <n v="16"/>
    <n v="10492"/>
    <n v="22920"/>
  </r>
  <r>
    <x v="3"/>
    <x v="2"/>
    <n v="3262"/>
    <n v="4184"/>
    <n v="340"/>
    <n v="2684"/>
    <n v="20"/>
    <n v="8796"/>
    <n v="19286"/>
  </r>
  <r>
    <x v="3"/>
    <x v="4"/>
    <n v="2876"/>
    <n v="3578"/>
    <n v="206"/>
    <n v="2544"/>
    <n v="4"/>
    <n v="6956"/>
    <n v="16164"/>
  </r>
  <r>
    <x v="3"/>
    <x v="5"/>
    <n v="2874"/>
    <n v="2942"/>
    <n v="200"/>
    <n v="1578"/>
    <n v="20"/>
    <n v="6000"/>
    <n v="13614"/>
  </r>
  <r>
    <x v="3"/>
    <x v="8"/>
    <n v="2488"/>
    <n v="3088"/>
    <n v="210"/>
    <n v="2580"/>
    <n v="20"/>
    <n v="5096"/>
    <n v="13482"/>
  </r>
  <r>
    <x v="3"/>
    <x v="13"/>
    <n v="2476"/>
    <n v="2912"/>
    <n v="198"/>
    <n v="1798"/>
    <n v="38"/>
    <n v="4412"/>
    <n v="11834"/>
  </r>
  <r>
    <x v="3"/>
    <x v="11"/>
    <n v="2342"/>
    <n v="3104"/>
    <n v="148"/>
    <n v="1766"/>
    <n v="22"/>
    <n v="3890"/>
    <n v="11272"/>
  </r>
  <r>
    <x v="3"/>
    <x v="12"/>
    <n v="2190"/>
    <n v="2702"/>
    <n v="120"/>
    <n v="1756"/>
    <n v="12"/>
    <n v="3616"/>
    <n v="10396"/>
  </r>
  <r>
    <x v="3"/>
    <x v="10"/>
    <n v="1940"/>
    <n v="2552"/>
    <n v="140"/>
    <n v="1968"/>
    <n v="14"/>
    <n v="3388"/>
    <n v="10002"/>
  </r>
  <r>
    <x v="3"/>
    <x v="9"/>
    <n v="1634"/>
    <n v="2140"/>
    <n v="118"/>
    <n v="1700"/>
    <n v="8"/>
    <n v="2496"/>
    <n v="8096"/>
  </r>
  <r>
    <x v="4"/>
    <x v="0"/>
    <n v="2254"/>
    <n v="9470"/>
    <n v="2746"/>
    <n v="1144"/>
    <n v="138"/>
    <n v="9344"/>
    <n v="25096"/>
  </r>
  <r>
    <x v="4"/>
    <x v="1"/>
    <n v="2256"/>
    <n v="8838"/>
    <n v="2364"/>
    <n v="662"/>
    <n v="104"/>
    <n v="9066"/>
    <n v="23290"/>
  </r>
  <r>
    <x v="4"/>
    <x v="7"/>
    <n v="1854"/>
    <n v="7578"/>
    <n v="2550"/>
    <n v="236"/>
    <n v="74"/>
    <n v="7372"/>
    <n v="19664"/>
  </r>
  <r>
    <x v="4"/>
    <x v="6"/>
    <n v="1868"/>
    <n v="6100"/>
    <n v="2826"/>
    <n v="1580"/>
    <n v="22"/>
    <n v="5214"/>
    <n v="17610"/>
  </r>
  <r>
    <x v="4"/>
    <x v="2"/>
    <n v="1858"/>
    <n v="3972"/>
    <n v="2590"/>
    <n v="1452"/>
    <n v="24"/>
    <n v="5064"/>
    <n v="14960"/>
  </r>
  <r>
    <x v="4"/>
    <x v="3"/>
    <n v="1590"/>
    <n v="5138"/>
    <n v="2514"/>
    <n v="1068"/>
    <n v="32"/>
    <n v="4542"/>
    <n v="14884"/>
  </r>
  <r>
    <x v="4"/>
    <x v="4"/>
    <n v="2604"/>
    <n v="3578"/>
    <n v="2420"/>
    <n v="1998"/>
    <n v="42"/>
    <n v="3984"/>
    <n v="14626"/>
  </r>
  <r>
    <x v="4"/>
    <x v="11"/>
    <n v="2780"/>
    <n v="1994"/>
    <n v="2058"/>
    <n v="1408"/>
    <n v="26"/>
    <n v="5358"/>
    <n v="13624"/>
  </r>
  <r>
    <x v="4"/>
    <x v="5"/>
    <n v="3110"/>
    <n v="2520"/>
    <n v="2344"/>
    <n v="1706"/>
    <n v="24"/>
    <n v="3270"/>
    <n v="12974"/>
  </r>
  <r>
    <x v="4"/>
    <x v="8"/>
    <n v="2464"/>
    <n v="2168"/>
    <n v="2376"/>
    <n v="1060"/>
    <n v="106"/>
    <n v="3378"/>
    <n v="11552"/>
  </r>
  <r>
    <x v="4"/>
    <x v="12"/>
    <n v="1970"/>
    <n v="1348"/>
    <n v="1818"/>
    <n v="1376"/>
    <n v="22"/>
    <n v="3760"/>
    <n v="10294"/>
  </r>
  <r>
    <x v="4"/>
    <x v="13"/>
    <n v="2294"/>
    <n v="1858"/>
    <n v="2028"/>
    <n v="902"/>
    <n v="26"/>
    <n v="3148"/>
    <n v="10256"/>
  </r>
  <r>
    <x v="4"/>
    <x v="10"/>
    <n v="2080"/>
    <n v="1488"/>
    <n v="1854"/>
    <n v="1242"/>
    <n v="12"/>
    <n v="3154"/>
    <n v="9830"/>
  </r>
  <r>
    <x v="4"/>
    <x v="9"/>
    <n v="1776"/>
    <n v="1036"/>
    <n v="1718"/>
    <n v="1124"/>
    <n v="42"/>
    <n v="3116"/>
    <n v="8812"/>
  </r>
  <r>
    <x v="5"/>
    <x v="1"/>
    <n v="90"/>
    <n v="348"/>
    <n v="2"/>
    <n v="286"/>
    <n v="52"/>
    <n v="184"/>
    <n v="962"/>
  </r>
  <r>
    <x v="5"/>
    <x v="0"/>
    <n v="118"/>
    <n v="266"/>
    <n v="4"/>
    <n v="174"/>
    <n v="4"/>
    <n v="282"/>
    <n v="848"/>
  </r>
  <r>
    <x v="5"/>
    <x v="7"/>
    <n v="54"/>
    <n v="132"/>
    <n v="10"/>
    <n v="90"/>
    <n v="50"/>
    <n v="146"/>
    <n v="482"/>
  </r>
  <r>
    <x v="5"/>
    <x v="5"/>
    <n v="44"/>
    <n v="92"/>
    <n v="2"/>
    <n v="64"/>
    <n v="22"/>
    <n v="224"/>
    <n v="448"/>
  </r>
  <r>
    <x v="5"/>
    <x v="8"/>
    <n v="38"/>
    <n v="114"/>
    <n v="20"/>
    <n v="40"/>
    <n v="26"/>
    <n v="204"/>
    <n v="442"/>
  </r>
  <r>
    <x v="5"/>
    <x v="13"/>
    <n v="66"/>
    <n v="90"/>
    <n v="6"/>
    <n v="62"/>
    <n v="18"/>
    <n v="150"/>
    <n v="392"/>
  </r>
  <r>
    <x v="5"/>
    <x v="10"/>
    <n v="36"/>
    <n v="94"/>
    <n v="2"/>
    <n v="72"/>
    <n v="56"/>
    <n v="112"/>
    <n v="372"/>
  </r>
  <r>
    <x v="5"/>
    <x v="11"/>
    <n v="38"/>
    <n v="86"/>
    <n v="12"/>
    <n v="40"/>
    <n v="36"/>
    <n v="146"/>
    <n v="358"/>
  </r>
  <r>
    <x v="5"/>
    <x v="12"/>
    <n v="36"/>
    <n v="56"/>
    <n v="2"/>
    <n v="22"/>
    <n v="8"/>
    <n v="186"/>
    <n v="310"/>
  </r>
  <r>
    <x v="5"/>
    <x v="6"/>
    <n v="54"/>
    <n v="92"/>
    <n v="4"/>
    <n v="42"/>
    <n v="24"/>
    <n v="92"/>
    <n v="308"/>
  </r>
  <r>
    <x v="5"/>
    <x v="9"/>
    <n v="36"/>
    <n v="100"/>
    <n v="6"/>
    <n v="48"/>
    <n v="30"/>
    <n v="72"/>
    <n v="292"/>
  </r>
  <r>
    <x v="5"/>
    <x v="2"/>
    <n v="58"/>
    <n v="72"/>
    <n v="4"/>
    <n v="52"/>
    <n v="4"/>
    <n v="102"/>
    <n v="292"/>
  </r>
  <r>
    <x v="5"/>
    <x v="3"/>
    <n v="62"/>
    <n v="56"/>
    <n v="10"/>
    <n v="58"/>
    <n v="8"/>
    <n v="82"/>
    <n v="276"/>
  </r>
  <r>
    <x v="5"/>
    <x v="4"/>
    <n v="40"/>
    <n v="84"/>
    <n v="6"/>
    <n v="38"/>
    <n v="4"/>
    <n v="98"/>
    <n v="270"/>
  </r>
  <r>
    <x v="6"/>
    <x v="1"/>
    <n v="2760"/>
    <n v="3762"/>
    <n v="218"/>
    <n v="4522"/>
    <n v="360"/>
    <n v="2362"/>
    <n v="13984"/>
  </r>
  <r>
    <x v="6"/>
    <x v="0"/>
    <n v="2872"/>
    <n v="2786"/>
    <n v="256"/>
    <n v="4244"/>
    <n v="158"/>
    <n v="1928"/>
    <n v="12244"/>
  </r>
  <r>
    <x v="6"/>
    <x v="7"/>
    <n v="2068"/>
    <n v="700"/>
    <n v="162"/>
    <n v="3202"/>
    <n v="324"/>
    <n v="1960"/>
    <n v="8416"/>
  </r>
  <r>
    <x v="6"/>
    <x v="6"/>
    <n v="2106"/>
    <n v="730"/>
    <n v="208"/>
    <n v="3308"/>
    <n v="348"/>
    <n v="1668"/>
    <n v="8368"/>
  </r>
  <r>
    <x v="6"/>
    <x v="3"/>
    <n v="2024"/>
    <n v="558"/>
    <n v="230"/>
    <n v="3412"/>
    <n v="364"/>
    <n v="1722"/>
    <n v="8310"/>
  </r>
  <r>
    <x v="6"/>
    <x v="2"/>
    <n v="1952"/>
    <n v="458"/>
    <n v="256"/>
    <n v="3196"/>
    <n v="304"/>
    <n v="1786"/>
    <n v="7952"/>
  </r>
  <r>
    <x v="6"/>
    <x v="9"/>
    <n v="1918"/>
    <n v="342"/>
    <n v="140"/>
    <n v="3526"/>
    <n v="322"/>
    <n v="1680"/>
    <n v="7928"/>
  </r>
  <r>
    <x v="6"/>
    <x v="4"/>
    <n v="1956"/>
    <n v="432"/>
    <n v="212"/>
    <n v="3242"/>
    <n v="250"/>
    <n v="1794"/>
    <n v="7886"/>
  </r>
  <r>
    <x v="6"/>
    <x v="11"/>
    <n v="1938"/>
    <n v="348"/>
    <n v="142"/>
    <n v="3322"/>
    <n v="262"/>
    <n v="1482"/>
    <n v="7494"/>
  </r>
  <r>
    <x v="6"/>
    <x v="5"/>
    <n v="1964"/>
    <n v="362"/>
    <n v="200"/>
    <n v="3098"/>
    <n v="222"/>
    <n v="1648"/>
    <n v="7494"/>
  </r>
  <r>
    <x v="6"/>
    <x v="8"/>
    <n v="1990"/>
    <n v="356"/>
    <n v="206"/>
    <n v="3196"/>
    <n v="286"/>
    <n v="1434"/>
    <n v="7468"/>
  </r>
  <r>
    <x v="6"/>
    <x v="13"/>
    <n v="1980"/>
    <n v="368"/>
    <n v="200"/>
    <n v="2900"/>
    <n v="264"/>
    <n v="1464"/>
    <n v="7176"/>
  </r>
  <r>
    <x v="6"/>
    <x v="10"/>
    <n v="1984"/>
    <n v="308"/>
    <n v="170"/>
    <n v="2966"/>
    <n v="294"/>
    <n v="1306"/>
    <n v="7028"/>
  </r>
  <r>
    <x v="6"/>
    <x v="12"/>
    <n v="1796"/>
    <n v="298"/>
    <n v="158"/>
    <n v="2962"/>
    <n v="210"/>
    <n v="1202"/>
    <n v="6626"/>
  </r>
  <r>
    <x v="7"/>
    <x v="8"/>
    <n v="12"/>
    <n v="28"/>
    <n v="2"/>
    <n v="10"/>
    <n v="2"/>
    <n v="10"/>
    <n v="64"/>
  </r>
  <r>
    <x v="7"/>
    <x v="3"/>
    <n v="6"/>
    <n v="20"/>
    <n v="0"/>
    <n v="22"/>
    <n v="4"/>
    <n v="6"/>
    <n v="58"/>
  </r>
  <r>
    <x v="7"/>
    <x v="4"/>
    <n v="12"/>
    <n v="22"/>
    <n v="0"/>
    <n v="8"/>
    <n v="0"/>
    <n v="8"/>
    <n v="50"/>
  </r>
  <r>
    <x v="7"/>
    <x v="13"/>
    <n v="10"/>
    <n v="18"/>
    <n v="0"/>
    <n v="10"/>
    <n v="0"/>
    <n v="10"/>
    <n v="48"/>
  </r>
  <r>
    <x v="7"/>
    <x v="11"/>
    <n v="14"/>
    <n v="14"/>
    <n v="0"/>
    <n v="10"/>
    <n v="0"/>
    <n v="6"/>
    <n v="44"/>
  </r>
  <r>
    <x v="7"/>
    <x v="9"/>
    <n v="12"/>
    <n v="4"/>
    <n v="0"/>
    <n v="14"/>
    <n v="0"/>
    <n v="8"/>
    <n v="38"/>
  </r>
  <r>
    <x v="7"/>
    <x v="2"/>
    <n v="8"/>
    <n v="18"/>
    <n v="0"/>
    <n v="4"/>
    <n v="2"/>
    <n v="6"/>
    <n v="38"/>
  </r>
  <r>
    <x v="7"/>
    <x v="6"/>
    <n v="8"/>
    <n v="16"/>
    <n v="0"/>
    <n v="4"/>
    <n v="0"/>
    <n v="6"/>
    <n v="34"/>
  </r>
  <r>
    <x v="7"/>
    <x v="5"/>
    <n v="14"/>
    <n v="12"/>
    <n v="0"/>
    <n v="0"/>
    <n v="0"/>
    <n v="6"/>
    <n v="32"/>
  </r>
  <r>
    <x v="7"/>
    <x v="10"/>
    <n v="8"/>
    <n v="10"/>
    <n v="0"/>
    <n v="6"/>
    <n v="0"/>
    <n v="6"/>
    <n v="30"/>
  </r>
  <r>
    <x v="7"/>
    <x v="7"/>
    <n v="6"/>
    <n v="18"/>
    <n v="0"/>
    <n v="4"/>
    <n v="0"/>
    <n v="0"/>
    <n v="28"/>
  </r>
  <r>
    <x v="7"/>
    <x v="12"/>
    <n v="2"/>
    <n v="8"/>
    <n v="0"/>
    <n v="8"/>
    <n v="0"/>
    <n v="4"/>
    <n v="22"/>
  </r>
  <r>
    <x v="7"/>
    <x v="0"/>
    <n v="10"/>
    <n v="14"/>
    <n v="0"/>
    <n v="4"/>
    <n v="2"/>
    <n v="12"/>
    <n v="42"/>
  </r>
  <r>
    <x v="7"/>
    <x v="1"/>
    <n v="10"/>
    <n v="22"/>
    <n v="0"/>
    <n v="2"/>
    <n v="2"/>
    <n v="2"/>
    <n v="38"/>
  </r>
  <r>
    <x v="8"/>
    <x v="1"/>
    <n v="16"/>
    <n v="12"/>
    <n v="0"/>
    <n v="4"/>
    <n v="0"/>
    <n v="4"/>
    <n v="36"/>
  </r>
  <r>
    <x v="8"/>
    <x v="12"/>
    <n v="10"/>
    <n v="2"/>
    <n v="2"/>
    <n v="6"/>
    <n v="0"/>
    <n v="0"/>
    <n v="20"/>
  </r>
  <r>
    <x v="8"/>
    <x v="13"/>
    <n v="4"/>
    <n v="4"/>
    <n v="2"/>
    <n v="2"/>
    <n v="0"/>
    <n v="6"/>
    <n v="18"/>
  </r>
  <r>
    <x v="8"/>
    <x v="4"/>
    <n v="0"/>
    <n v="2"/>
    <n v="0"/>
    <n v="4"/>
    <n v="2"/>
    <n v="10"/>
    <n v="18"/>
  </r>
  <r>
    <x v="8"/>
    <x v="2"/>
    <n v="2"/>
    <n v="0"/>
    <n v="0"/>
    <n v="8"/>
    <n v="2"/>
    <n v="6"/>
    <n v="18"/>
  </r>
  <r>
    <x v="8"/>
    <x v="8"/>
    <n v="6"/>
    <n v="2"/>
    <n v="0"/>
    <n v="4"/>
    <n v="0"/>
    <n v="4"/>
    <n v="16"/>
  </r>
  <r>
    <x v="8"/>
    <x v="3"/>
    <n v="2"/>
    <n v="4"/>
    <n v="0"/>
    <n v="4"/>
    <n v="0"/>
    <n v="6"/>
    <n v="16"/>
  </r>
  <r>
    <x v="8"/>
    <x v="7"/>
    <n v="10"/>
    <n v="0"/>
    <n v="0"/>
    <n v="0"/>
    <n v="0"/>
    <n v="6"/>
    <n v="16"/>
  </r>
  <r>
    <x v="8"/>
    <x v="9"/>
    <n v="0"/>
    <n v="6"/>
    <n v="0"/>
    <n v="0"/>
    <n v="0"/>
    <n v="8"/>
    <n v="14"/>
  </r>
  <r>
    <x v="8"/>
    <x v="0"/>
    <n v="4"/>
    <n v="2"/>
    <n v="0"/>
    <n v="6"/>
    <n v="0"/>
    <n v="2"/>
    <n v="14"/>
  </r>
  <r>
    <x v="8"/>
    <x v="11"/>
    <n v="2"/>
    <n v="0"/>
    <n v="0"/>
    <n v="2"/>
    <n v="0"/>
    <n v="8"/>
    <n v="12"/>
  </r>
  <r>
    <x v="8"/>
    <x v="5"/>
    <n v="2"/>
    <n v="2"/>
    <n v="2"/>
    <n v="0"/>
    <n v="0"/>
    <n v="6"/>
    <n v="12"/>
  </r>
  <r>
    <x v="8"/>
    <x v="10"/>
    <n v="0"/>
    <n v="4"/>
    <n v="0"/>
    <n v="0"/>
    <n v="0"/>
    <n v="6"/>
    <n v="10"/>
  </r>
  <r>
    <x v="8"/>
    <x v="6"/>
    <n v="2"/>
    <n v="4"/>
    <n v="0"/>
    <n v="0"/>
    <n v="0"/>
    <n v="4"/>
    <n v="10"/>
  </r>
  <r>
    <x v="9"/>
    <x v="0"/>
    <n v="4192"/>
    <n v="8068"/>
    <n v="306"/>
    <n v="8644"/>
    <n v="2722"/>
    <n v="6346"/>
    <n v="30278"/>
  </r>
  <r>
    <x v="9"/>
    <x v="1"/>
    <n v="3272"/>
    <n v="7218"/>
    <n v="288"/>
    <n v="7030"/>
    <n v="1832"/>
    <n v="6066"/>
    <n v="25706"/>
  </r>
  <r>
    <x v="9"/>
    <x v="7"/>
    <n v="1412"/>
    <n v="4320"/>
    <n v="268"/>
    <n v="1454"/>
    <n v="416"/>
    <n v="3970"/>
    <n v="11840"/>
  </r>
  <r>
    <x v="9"/>
    <x v="6"/>
    <n v="1144"/>
    <n v="4170"/>
    <n v="284"/>
    <n v="1314"/>
    <n v="324"/>
    <n v="3150"/>
    <n v="10386"/>
  </r>
  <r>
    <x v="9"/>
    <x v="5"/>
    <n v="1196"/>
    <n v="2334"/>
    <n v="276"/>
    <n v="1736"/>
    <n v="334"/>
    <n v="3574"/>
    <n v="9450"/>
  </r>
  <r>
    <x v="9"/>
    <x v="3"/>
    <n v="1014"/>
    <n v="3480"/>
    <n v="286"/>
    <n v="1202"/>
    <n v="160"/>
    <n v="2808"/>
    <n v="8950"/>
  </r>
  <r>
    <x v="9"/>
    <x v="8"/>
    <n v="1246"/>
    <n v="2132"/>
    <n v="274"/>
    <n v="1436"/>
    <n v="288"/>
    <n v="3456"/>
    <n v="8832"/>
  </r>
  <r>
    <x v="9"/>
    <x v="2"/>
    <n v="938"/>
    <n v="3310"/>
    <n v="282"/>
    <n v="1104"/>
    <n v="236"/>
    <n v="2566"/>
    <n v="8436"/>
  </r>
  <r>
    <x v="9"/>
    <x v="13"/>
    <n v="1316"/>
    <n v="2212"/>
    <n v="228"/>
    <n v="1524"/>
    <n v="450"/>
    <n v="2648"/>
    <n v="8378"/>
  </r>
  <r>
    <x v="9"/>
    <x v="4"/>
    <n v="932"/>
    <n v="2272"/>
    <n v="258"/>
    <n v="1222"/>
    <n v="260"/>
    <n v="2774"/>
    <n v="7718"/>
  </r>
  <r>
    <x v="9"/>
    <x v="11"/>
    <n v="1102"/>
    <n v="1762"/>
    <n v="252"/>
    <n v="1202"/>
    <n v="260"/>
    <n v="2508"/>
    <n v="7086"/>
  </r>
  <r>
    <x v="9"/>
    <x v="12"/>
    <n v="980"/>
    <n v="1594"/>
    <n v="260"/>
    <n v="978"/>
    <n v="210"/>
    <n v="2422"/>
    <n v="6444"/>
  </r>
  <r>
    <x v="9"/>
    <x v="9"/>
    <n v="762"/>
    <n v="1928"/>
    <n v="226"/>
    <n v="1004"/>
    <n v="180"/>
    <n v="276"/>
    <n v="4376"/>
  </r>
  <r>
    <x v="9"/>
    <x v="10"/>
    <n v="806"/>
    <n v="1786"/>
    <n v="270"/>
    <n v="892"/>
    <n v="256"/>
    <n v="270"/>
    <n v="4280"/>
  </r>
  <r>
    <x v="10"/>
    <x v="0"/>
    <n v="190"/>
    <n v="172"/>
    <n v="0"/>
    <n v="404"/>
    <n v="114"/>
    <n v="70"/>
    <n v="950"/>
  </r>
  <r>
    <x v="10"/>
    <x v="1"/>
    <n v="172"/>
    <n v="140"/>
    <n v="0"/>
    <n v="324"/>
    <n v="108"/>
    <n v="80"/>
    <n v="824"/>
  </r>
  <r>
    <x v="10"/>
    <x v="7"/>
    <n v="110"/>
    <n v="32"/>
    <n v="0"/>
    <n v="98"/>
    <n v="32"/>
    <n v="48"/>
    <n v="320"/>
  </r>
  <r>
    <x v="10"/>
    <x v="2"/>
    <n v="94"/>
    <n v="44"/>
    <n v="6"/>
    <n v="74"/>
    <n v="20"/>
    <n v="42"/>
    <n v="280"/>
  </r>
  <r>
    <x v="10"/>
    <x v="3"/>
    <n v="72"/>
    <n v="36"/>
    <n v="2"/>
    <n v="72"/>
    <n v="32"/>
    <n v="34"/>
    <n v="248"/>
  </r>
  <r>
    <x v="10"/>
    <x v="4"/>
    <n v="60"/>
    <n v="56"/>
    <n v="4"/>
    <n v="64"/>
    <n v="24"/>
    <n v="24"/>
    <n v="232"/>
  </r>
  <r>
    <x v="10"/>
    <x v="6"/>
    <n v="58"/>
    <n v="34"/>
    <n v="2"/>
    <n v="58"/>
    <n v="24"/>
    <n v="36"/>
    <n v="212"/>
  </r>
  <r>
    <x v="10"/>
    <x v="11"/>
    <n v="74"/>
    <n v="20"/>
    <n v="4"/>
    <n v="46"/>
    <n v="30"/>
    <n v="34"/>
    <n v="208"/>
  </r>
  <r>
    <x v="10"/>
    <x v="12"/>
    <n v="62"/>
    <n v="26"/>
    <n v="4"/>
    <n v="38"/>
    <n v="14"/>
    <n v="48"/>
    <n v="192"/>
  </r>
  <r>
    <x v="10"/>
    <x v="13"/>
    <n v="40"/>
    <n v="24"/>
    <n v="4"/>
    <n v="60"/>
    <n v="16"/>
    <n v="22"/>
    <n v="166"/>
  </r>
  <r>
    <x v="10"/>
    <x v="8"/>
    <n v="42"/>
    <n v="20"/>
    <n v="0"/>
    <n v="36"/>
    <n v="14"/>
    <n v="28"/>
    <n v="140"/>
  </r>
  <r>
    <x v="10"/>
    <x v="5"/>
    <n v="40"/>
    <n v="14"/>
    <n v="4"/>
    <n v="40"/>
    <n v="14"/>
    <n v="28"/>
    <n v="140"/>
  </r>
  <r>
    <x v="10"/>
    <x v="9"/>
    <n v="24"/>
    <n v="12"/>
    <n v="4"/>
    <n v="34"/>
    <n v="14"/>
    <n v="22"/>
    <n v="110"/>
  </r>
  <r>
    <x v="10"/>
    <x v="10"/>
    <n v="24"/>
    <n v="10"/>
    <n v="4"/>
    <n v="36"/>
    <n v="12"/>
    <n v="16"/>
    <n v="102"/>
  </r>
  <r>
    <x v="11"/>
    <x v="1"/>
    <n v="1464"/>
    <n v="4460"/>
    <n v="58"/>
    <n v="2486"/>
    <n v="154"/>
    <n v="15624"/>
    <n v="24246"/>
  </r>
  <r>
    <x v="11"/>
    <x v="0"/>
    <n v="1682"/>
    <n v="4374"/>
    <n v="46"/>
    <n v="2704"/>
    <n v="346"/>
    <n v="11982"/>
    <n v="21134"/>
  </r>
  <r>
    <x v="11"/>
    <x v="7"/>
    <n v="946"/>
    <n v="3054"/>
    <n v="42"/>
    <n v="1490"/>
    <n v="186"/>
    <n v="13316"/>
    <n v="19034"/>
  </r>
  <r>
    <x v="11"/>
    <x v="6"/>
    <n v="878"/>
    <n v="2884"/>
    <n v="60"/>
    <n v="1370"/>
    <n v="186"/>
    <n v="12104"/>
    <n v="17482"/>
  </r>
  <r>
    <x v="11"/>
    <x v="4"/>
    <n v="748"/>
    <n v="2238"/>
    <n v="54"/>
    <n v="1656"/>
    <n v="244"/>
    <n v="12188"/>
    <n v="17128"/>
  </r>
  <r>
    <x v="11"/>
    <x v="5"/>
    <n v="632"/>
    <n v="2178"/>
    <n v="84"/>
    <n v="1644"/>
    <n v="240"/>
    <n v="11654"/>
    <n v="16432"/>
  </r>
  <r>
    <x v="11"/>
    <x v="3"/>
    <n v="816"/>
    <n v="2580"/>
    <n v="38"/>
    <n v="1336"/>
    <n v="220"/>
    <n v="11200"/>
    <n v="16190"/>
  </r>
  <r>
    <x v="11"/>
    <x v="2"/>
    <n v="866"/>
    <n v="2324"/>
    <n v="48"/>
    <n v="1454"/>
    <n v="228"/>
    <n v="11012"/>
    <n v="15932"/>
  </r>
  <r>
    <x v="11"/>
    <x v="8"/>
    <n v="708"/>
    <n v="1890"/>
    <n v="100"/>
    <n v="1472"/>
    <n v="276"/>
    <n v="9954"/>
    <n v="14400"/>
  </r>
  <r>
    <x v="11"/>
    <x v="13"/>
    <n v="648"/>
    <n v="1832"/>
    <n v="96"/>
    <n v="1604"/>
    <n v="208"/>
    <n v="8180"/>
    <n v="12568"/>
  </r>
  <r>
    <x v="11"/>
    <x v="11"/>
    <n v="678"/>
    <n v="1810"/>
    <n v="116"/>
    <n v="1514"/>
    <n v="328"/>
    <n v="7910"/>
    <n v="12356"/>
  </r>
  <r>
    <x v="11"/>
    <x v="9"/>
    <n v="572"/>
    <n v="1714"/>
    <n v="134"/>
    <n v="1512"/>
    <n v="222"/>
    <n v="7334"/>
    <n v="11488"/>
  </r>
  <r>
    <x v="11"/>
    <x v="12"/>
    <n v="472"/>
    <n v="1718"/>
    <n v="108"/>
    <n v="1444"/>
    <n v="184"/>
    <n v="7368"/>
    <n v="11294"/>
  </r>
  <r>
    <x v="11"/>
    <x v="10"/>
    <n v="534"/>
    <n v="1614"/>
    <n v="124"/>
    <n v="1500"/>
    <n v="208"/>
    <n v="6642"/>
    <n v="10622"/>
  </r>
  <r>
    <x v="12"/>
    <x v="1"/>
    <n v="1942"/>
    <n v="3914"/>
    <n v="526"/>
    <n v="3120"/>
    <n v="1286"/>
    <n v="7234"/>
    <n v="18022"/>
  </r>
  <r>
    <x v="12"/>
    <x v="0"/>
    <n v="2348"/>
    <n v="3844"/>
    <n v="586"/>
    <n v="3376"/>
    <n v="204"/>
    <n v="6956"/>
    <n v="17314"/>
  </r>
  <r>
    <x v="12"/>
    <x v="7"/>
    <n v="1336"/>
    <n v="1800"/>
    <n v="516"/>
    <n v="1050"/>
    <n v="868"/>
    <n v="6274"/>
    <n v="11844"/>
  </r>
  <r>
    <x v="12"/>
    <x v="3"/>
    <n v="1440"/>
    <n v="1428"/>
    <n v="568"/>
    <n v="952"/>
    <n v="1160"/>
    <n v="5440"/>
    <n v="10988"/>
  </r>
  <r>
    <x v="12"/>
    <x v="6"/>
    <n v="1466"/>
    <n v="1466"/>
    <n v="510"/>
    <n v="948"/>
    <n v="980"/>
    <n v="5480"/>
    <n v="10850"/>
  </r>
  <r>
    <x v="12"/>
    <x v="2"/>
    <n v="1206"/>
    <n v="1318"/>
    <n v="562"/>
    <n v="902"/>
    <n v="1210"/>
    <n v="5234"/>
    <n v="10432"/>
  </r>
  <r>
    <x v="12"/>
    <x v="4"/>
    <n v="1262"/>
    <n v="1288"/>
    <n v="604"/>
    <n v="870"/>
    <n v="1210"/>
    <n v="4870"/>
    <n v="10104"/>
  </r>
  <r>
    <x v="12"/>
    <x v="5"/>
    <n v="976"/>
    <n v="1108"/>
    <n v="538"/>
    <n v="834"/>
    <n v="818"/>
    <n v="4824"/>
    <n v="9098"/>
  </r>
  <r>
    <x v="12"/>
    <x v="8"/>
    <n v="1216"/>
    <n v="862"/>
    <n v="510"/>
    <n v="972"/>
    <n v="982"/>
    <n v="4508"/>
    <n v="9050"/>
  </r>
  <r>
    <x v="12"/>
    <x v="10"/>
    <n v="722"/>
    <n v="580"/>
    <n v="512"/>
    <n v="908"/>
    <n v="2848"/>
    <n v="3130"/>
    <n v="8700"/>
  </r>
  <r>
    <x v="12"/>
    <x v="11"/>
    <n v="772"/>
    <n v="584"/>
    <n v="502"/>
    <n v="806"/>
    <n v="1700"/>
    <n v="4052"/>
    <n v="8416"/>
  </r>
  <r>
    <x v="12"/>
    <x v="12"/>
    <n v="706"/>
    <n v="542"/>
    <n v="444"/>
    <n v="688"/>
    <n v="2604"/>
    <n v="3236"/>
    <n v="8220"/>
  </r>
  <r>
    <x v="12"/>
    <x v="13"/>
    <n v="922"/>
    <n v="688"/>
    <n v="424"/>
    <n v="760"/>
    <n v="1194"/>
    <n v="4150"/>
    <n v="8138"/>
  </r>
  <r>
    <x v="12"/>
    <x v="9"/>
    <n v="796"/>
    <n v="594"/>
    <n v="570"/>
    <n v="956"/>
    <n v="802"/>
    <n v="3026"/>
    <n v="6744"/>
  </r>
  <r>
    <x v="13"/>
    <x v="1"/>
    <n v="500"/>
    <n v="580"/>
    <n v="0"/>
    <n v="986"/>
    <n v="222"/>
    <n v="656"/>
    <n v="2944"/>
  </r>
  <r>
    <x v="13"/>
    <x v="0"/>
    <n v="566"/>
    <n v="454"/>
    <n v="2"/>
    <n v="1076"/>
    <n v="120"/>
    <n v="650"/>
    <n v="2868"/>
  </r>
  <r>
    <x v="13"/>
    <x v="3"/>
    <n v="320"/>
    <n v="324"/>
    <n v="4"/>
    <n v="700"/>
    <n v="156"/>
    <n v="550"/>
    <n v="2054"/>
  </r>
  <r>
    <x v="13"/>
    <x v="5"/>
    <n v="318"/>
    <n v="300"/>
    <n v="16"/>
    <n v="644"/>
    <n v="66"/>
    <n v="684"/>
    <n v="2028"/>
  </r>
  <r>
    <x v="13"/>
    <x v="6"/>
    <n v="336"/>
    <n v="382"/>
    <n v="8"/>
    <n v="662"/>
    <n v="124"/>
    <n v="478"/>
    <n v="1990"/>
  </r>
  <r>
    <x v="13"/>
    <x v="4"/>
    <n v="314"/>
    <n v="274"/>
    <n v="6"/>
    <n v="590"/>
    <n v="82"/>
    <n v="686"/>
    <n v="1952"/>
  </r>
  <r>
    <x v="13"/>
    <x v="2"/>
    <n v="366"/>
    <n v="244"/>
    <n v="2"/>
    <n v="636"/>
    <n v="74"/>
    <n v="568"/>
    <n v="1890"/>
  </r>
  <r>
    <x v="13"/>
    <x v="7"/>
    <n v="366"/>
    <n v="304"/>
    <n v="4"/>
    <n v="500"/>
    <n v="136"/>
    <n v="502"/>
    <n v="1812"/>
  </r>
  <r>
    <x v="13"/>
    <x v="9"/>
    <n v="248"/>
    <n v="210"/>
    <n v="20"/>
    <n v="620"/>
    <n v="28"/>
    <n v="634"/>
    <n v="1760"/>
  </r>
  <r>
    <x v="13"/>
    <x v="10"/>
    <n v="274"/>
    <n v="232"/>
    <n v="12"/>
    <n v="652"/>
    <n v="24"/>
    <n v="468"/>
    <n v="1662"/>
  </r>
  <r>
    <x v="13"/>
    <x v="11"/>
    <n v="306"/>
    <n v="198"/>
    <n v="16"/>
    <n v="568"/>
    <n v="32"/>
    <n v="504"/>
    <n v="1624"/>
  </r>
  <r>
    <x v="13"/>
    <x v="8"/>
    <n v="226"/>
    <n v="218"/>
    <n v="6"/>
    <n v="550"/>
    <n v="62"/>
    <n v="518"/>
    <n v="1580"/>
  </r>
  <r>
    <x v="13"/>
    <x v="13"/>
    <n v="282"/>
    <n v="204"/>
    <n v="4"/>
    <n v="572"/>
    <n v="58"/>
    <n v="456"/>
    <n v="1576"/>
  </r>
  <r>
    <x v="13"/>
    <x v="12"/>
    <n v="252"/>
    <n v="192"/>
    <n v="12"/>
    <n v="500"/>
    <n v="36"/>
    <n v="442"/>
    <n v="1434"/>
  </r>
  <r>
    <x v="14"/>
    <x v="1"/>
    <n v="756"/>
    <n v="1898"/>
    <n v="14"/>
    <n v="2778"/>
    <n v="708"/>
    <n v="856"/>
    <n v="7010"/>
  </r>
  <r>
    <x v="14"/>
    <x v="7"/>
    <n v="606"/>
    <n v="2082"/>
    <n v="16"/>
    <n v="2644"/>
    <n v="694"/>
    <n v="602"/>
    <n v="6644"/>
  </r>
  <r>
    <x v="14"/>
    <x v="0"/>
    <n v="662"/>
    <n v="1626"/>
    <n v="10"/>
    <n v="2842"/>
    <n v="474"/>
    <n v="934"/>
    <n v="6548"/>
  </r>
  <r>
    <x v="14"/>
    <x v="6"/>
    <n v="554"/>
    <n v="2046"/>
    <n v="22"/>
    <n v="2388"/>
    <n v="700"/>
    <n v="572"/>
    <n v="6282"/>
  </r>
  <r>
    <x v="14"/>
    <x v="2"/>
    <n v="474"/>
    <n v="1650"/>
    <n v="24"/>
    <n v="1944"/>
    <n v="742"/>
    <n v="392"/>
    <n v="5226"/>
  </r>
  <r>
    <x v="14"/>
    <x v="3"/>
    <n v="490"/>
    <n v="1680"/>
    <n v="18"/>
    <n v="2076"/>
    <n v="524"/>
    <n v="422"/>
    <n v="5210"/>
  </r>
  <r>
    <x v="14"/>
    <x v="5"/>
    <n v="576"/>
    <n v="1414"/>
    <n v="18"/>
    <n v="1972"/>
    <n v="706"/>
    <n v="352"/>
    <n v="5038"/>
  </r>
  <r>
    <x v="14"/>
    <x v="8"/>
    <n v="500"/>
    <n v="1446"/>
    <n v="20"/>
    <n v="1920"/>
    <n v="694"/>
    <n v="270"/>
    <n v="4850"/>
  </r>
  <r>
    <x v="14"/>
    <x v="4"/>
    <n v="438"/>
    <n v="1312"/>
    <n v="42"/>
    <n v="1870"/>
    <n v="592"/>
    <n v="324"/>
    <n v="4578"/>
  </r>
  <r>
    <x v="14"/>
    <x v="11"/>
    <n v="436"/>
    <n v="1264"/>
    <n v="18"/>
    <n v="1980"/>
    <n v="528"/>
    <n v="164"/>
    <n v="4390"/>
  </r>
  <r>
    <x v="14"/>
    <x v="12"/>
    <n v="422"/>
    <n v="1230"/>
    <n v="20"/>
    <n v="1750"/>
    <n v="752"/>
    <n v="142"/>
    <n v="4316"/>
  </r>
  <r>
    <x v="14"/>
    <x v="13"/>
    <n v="402"/>
    <n v="1316"/>
    <n v="10"/>
    <n v="1660"/>
    <n v="742"/>
    <n v="152"/>
    <n v="4282"/>
  </r>
  <r>
    <x v="14"/>
    <x v="10"/>
    <n v="384"/>
    <n v="1192"/>
    <n v="36"/>
    <n v="1570"/>
    <n v="736"/>
    <n v="108"/>
    <n v="4026"/>
  </r>
  <r>
    <x v="14"/>
    <x v="9"/>
    <n v="338"/>
    <n v="1008"/>
    <n v="26"/>
    <n v="1244"/>
    <n v="576"/>
    <n v="100"/>
    <n v="3292"/>
  </r>
  <r>
    <x v="15"/>
    <x v="1"/>
    <n v="2408"/>
    <n v="1852"/>
    <n v="614"/>
    <n v="1048"/>
    <n v="36"/>
    <n v="4168"/>
    <n v="10126"/>
  </r>
  <r>
    <x v="15"/>
    <x v="0"/>
    <n v="2100"/>
    <n v="1770"/>
    <n v="700"/>
    <n v="880"/>
    <n v="36"/>
    <n v="2924"/>
    <n v="8410"/>
  </r>
  <r>
    <x v="15"/>
    <x v="7"/>
    <n v="1624"/>
    <n v="1572"/>
    <n v="604"/>
    <n v="568"/>
    <n v="20"/>
    <n v="2522"/>
    <n v="6910"/>
  </r>
  <r>
    <x v="15"/>
    <x v="5"/>
    <n v="1710"/>
    <n v="1068"/>
    <n v="606"/>
    <n v="684"/>
    <n v="30"/>
    <n v="1602"/>
    <n v="5700"/>
  </r>
  <r>
    <x v="15"/>
    <x v="6"/>
    <n v="1568"/>
    <n v="1320"/>
    <n v="564"/>
    <n v="634"/>
    <n v="14"/>
    <n v="1318"/>
    <n v="5418"/>
  </r>
  <r>
    <x v="15"/>
    <x v="4"/>
    <n v="1582"/>
    <n v="998"/>
    <n v="532"/>
    <n v="542"/>
    <n v="46"/>
    <n v="1702"/>
    <n v="5402"/>
  </r>
  <r>
    <x v="15"/>
    <x v="3"/>
    <n v="1546"/>
    <n v="1392"/>
    <n v="552"/>
    <n v="490"/>
    <n v="32"/>
    <n v="1300"/>
    <n v="5312"/>
  </r>
  <r>
    <x v="15"/>
    <x v="8"/>
    <n v="1598"/>
    <n v="820"/>
    <n v="562"/>
    <n v="828"/>
    <n v="88"/>
    <n v="1336"/>
    <n v="5232"/>
  </r>
  <r>
    <x v="15"/>
    <x v="2"/>
    <n v="1438"/>
    <n v="1034"/>
    <n v="590"/>
    <n v="552"/>
    <n v="166"/>
    <n v="1420"/>
    <n v="5200"/>
  </r>
  <r>
    <x v="15"/>
    <x v="10"/>
    <n v="1594"/>
    <n v="356"/>
    <n v="550"/>
    <n v="822"/>
    <n v="6"/>
    <n v="1176"/>
    <n v="4504"/>
  </r>
  <r>
    <x v="15"/>
    <x v="11"/>
    <n v="1594"/>
    <n v="356"/>
    <n v="550"/>
    <n v="822"/>
    <n v="6"/>
    <n v="1176"/>
    <n v="4504"/>
  </r>
  <r>
    <x v="15"/>
    <x v="12"/>
    <n v="1424"/>
    <n v="524"/>
    <n v="524"/>
    <n v="848"/>
    <n v="4"/>
    <n v="1118"/>
    <n v="4442"/>
  </r>
  <r>
    <x v="15"/>
    <x v="13"/>
    <n v="1506"/>
    <n v="566"/>
    <n v="514"/>
    <n v="586"/>
    <n v="72"/>
    <n v="1180"/>
    <n v="4424"/>
  </r>
  <r>
    <x v="15"/>
    <x v="9"/>
    <n v="1134"/>
    <n v="558"/>
    <n v="434"/>
    <n v="594"/>
    <n v="10"/>
    <n v="968"/>
    <n v="3698"/>
  </r>
  <r>
    <x v="16"/>
    <x v="0"/>
    <n v="2648"/>
    <n v="2914"/>
    <n v="626"/>
    <n v="10526"/>
    <n v="340"/>
    <n v="6050"/>
    <n v="23104"/>
  </r>
  <r>
    <x v="16"/>
    <x v="1"/>
    <n v="2060"/>
    <n v="2718"/>
    <n v="554"/>
    <n v="7826"/>
    <n v="274"/>
    <n v="6552"/>
    <n v="19984"/>
  </r>
  <r>
    <x v="16"/>
    <x v="7"/>
    <n v="1242"/>
    <n v="2140"/>
    <n v="436"/>
    <n v="5956"/>
    <n v="200"/>
    <n v="7368"/>
    <n v="17342"/>
  </r>
  <r>
    <x v="16"/>
    <x v="6"/>
    <n v="1272"/>
    <n v="1430"/>
    <n v="534"/>
    <n v="5216"/>
    <n v="162"/>
    <n v="7424"/>
    <n v="16038"/>
  </r>
  <r>
    <x v="16"/>
    <x v="3"/>
    <n v="1172"/>
    <n v="1172"/>
    <n v="496"/>
    <n v="5088"/>
    <n v="166"/>
    <n v="6882"/>
    <n v="14976"/>
  </r>
  <r>
    <x v="16"/>
    <x v="2"/>
    <n v="1018"/>
    <n v="816"/>
    <n v="528"/>
    <n v="4372"/>
    <n v="128"/>
    <n v="6370"/>
    <n v="13232"/>
  </r>
  <r>
    <x v="16"/>
    <x v="4"/>
    <n v="892"/>
    <n v="810"/>
    <n v="518"/>
    <n v="3908"/>
    <n v="88"/>
    <n v="5276"/>
    <n v="11492"/>
  </r>
  <r>
    <x v="16"/>
    <x v="5"/>
    <n v="872"/>
    <n v="780"/>
    <n v="502"/>
    <n v="3656"/>
    <n v="56"/>
    <n v="5014"/>
    <n v="10880"/>
  </r>
  <r>
    <x v="16"/>
    <x v="8"/>
    <n v="800"/>
    <n v="656"/>
    <n v="488"/>
    <n v="3366"/>
    <n v="76"/>
    <n v="4258"/>
    <n v="9644"/>
  </r>
  <r>
    <x v="16"/>
    <x v="13"/>
    <n v="686"/>
    <n v="624"/>
    <n v="522"/>
    <n v="3170"/>
    <n v="142"/>
    <n v="3766"/>
    <n v="8910"/>
  </r>
  <r>
    <x v="16"/>
    <x v="10"/>
    <n v="584"/>
    <n v="600"/>
    <n v="466"/>
    <n v="3296"/>
    <n v="200"/>
    <n v="3652"/>
    <n v="8798"/>
  </r>
  <r>
    <x v="16"/>
    <x v="9"/>
    <n v="586"/>
    <n v="542"/>
    <n v="440"/>
    <n v="3330"/>
    <n v="162"/>
    <n v="3510"/>
    <n v="8570"/>
  </r>
  <r>
    <x v="16"/>
    <x v="12"/>
    <n v="642"/>
    <n v="488"/>
    <n v="388"/>
    <n v="3170"/>
    <n v="168"/>
    <n v="3408"/>
    <n v="8264"/>
  </r>
  <r>
    <x v="16"/>
    <x v="11"/>
    <n v="582"/>
    <n v="572"/>
    <n v="518"/>
    <n v="2870"/>
    <n v="114"/>
    <n v="3176"/>
    <n v="7832"/>
  </r>
  <r>
    <x v="17"/>
    <x v="6"/>
    <n v="2264"/>
    <n v="442"/>
    <n v="30"/>
    <n v="7512"/>
    <n v="1146"/>
    <n v="10754"/>
    <n v="22148"/>
  </r>
  <r>
    <x v="17"/>
    <x v="0"/>
    <n v="2694"/>
    <n v="286"/>
    <n v="56"/>
    <n v="8734"/>
    <n v="514"/>
    <n v="9838"/>
    <n v="22122"/>
  </r>
  <r>
    <x v="17"/>
    <x v="1"/>
    <n v="2442"/>
    <n v="370"/>
    <n v="42"/>
    <n v="8724"/>
    <n v="808"/>
    <n v="9640"/>
    <n v="22026"/>
  </r>
  <r>
    <x v="17"/>
    <x v="7"/>
    <n v="2038"/>
    <n v="428"/>
    <n v="64"/>
    <n v="7470"/>
    <n v="996"/>
    <n v="10432"/>
    <n v="21428"/>
  </r>
  <r>
    <x v="17"/>
    <x v="3"/>
    <n v="1268"/>
    <n v="368"/>
    <n v="44"/>
    <n v="5872"/>
    <n v="1074"/>
    <n v="9594"/>
    <n v="18220"/>
  </r>
  <r>
    <x v="17"/>
    <x v="4"/>
    <n v="1136"/>
    <n v="332"/>
    <n v="62"/>
    <n v="5490"/>
    <n v="516"/>
    <n v="8276"/>
    <n v="15812"/>
  </r>
  <r>
    <x v="17"/>
    <x v="2"/>
    <n v="1136"/>
    <n v="346"/>
    <n v="40"/>
    <n v="5080"/>
    <n v="790"/>
    <n v="8014"/>
    <n v="15406"/>
  </r>
  <r>
    <x v="17"/>
    <x v="5"/>
    <n v="1024"/>
    <n v="354"/>
    <n v="54"/>
    <n v="5248"/>
    <n v="524"/>
    <n v="7998"/>
    <n v="15202"/>
  </r>
  <r>
    <x v="17"/>
    <x v="8"/>
    <n v="1202"/>
    <n v="404"/>
    <n v="50"/>
    <n v="5086"/>
    <n v="444"/>
    <n v="7416"/>
    <n v="14602"/>
  </r>
  <r>
    <x v="17"/>
    <x v="13"/>
    <n v="956"/>
    <n v="258"/>
    <n v="42"/>
    <n v="4678"/>
    <n v="350"/>
    <n v="6566"/>
    <n v="12850"/>
  </r>
  <r>
    <x v="17"/>
    <x v="11"/>
    <n v="960"/>
    <n v="284"/>
    <n v="62"/>
    <n v="4520"/>
    <n v="266"/>
    <n v="6444"/>
    <n v="12536"/>
  </r>
  <r>
    <x v="17"/>
    <x v="10"/>
    <n v="998"/>
    <n v="182"/>
    <n v="34"/>
    <n v="4246"/>
    <n v="204"/>
    <n v="5672"/>
    <n v="11336"/>
  </r>
  <r>
    <x v="17"/>
    <x v="12"/>
    <n v="788"/>
    <n v="204"/>
    <n v="66"/>
    <n v="3894"/>
    <n v="136"/>
    <n v="5860"/>
    <n v="10948"/>
  </r>
  <r>
    <x v="17"/>
    <x v="9"/>
    <n v="1124"/>
    <n v="194"/>
    <n v="54"/>
    <n v="3884"/>
    <n v="162"/>
    <n v="5122"/>
    <n v="10540"/>
  </r>
  <r>
    <x v="18"/>
    <x v="5"/>
    <n v="2"/>
    <n v="0"/>
    <n v="0"/>
    <n v="4"/>
    <n v="0"/>
    <n v="4"/>
    <n v="10"/>
  </r>
  <r>
    <x v="18"/>
    <x v="12"/>
    <n v="4"/>
    <n v="0"/>
    <n v="0"/>
    <n v="2"/>
    <n v="0"/>
    <n v="2"/>
    <n v="8"/>
  </r>
  <r>
    <x v="18"/>
    <x v="4"/>
    <n v="4"/>
    <n v="2"/>
    <n v="0"/>
    <n v="0"/>
    <n v="0"/>
    <n v="2"/>
    <n v="8"/>
  </r>
  <r>
    <x v="18"/>
    <x v="0"/>
    <n v="2"/>
    <n v="0"/>
    <n v="0"/>
    <n v="2"/>
    <n v="4"/>
    <n v="0"/>
    <n v="8"/>
  </r>
  <r>
    <x v="18"/>
    <x v="1"/>
    <n v="4"/>
    <n v="0"/>
    <n v="0"/>
    <n v="2"/>
    <n v="0"/>
    <n v="0"/>
    <n v="6"/>
  </r>
  <r>
    <x v="18"/>
    <x v="10"/>
    <n v="2"/>
    <n v="0"/>
    <n v="0"/>
    <n v="2"/>
    <n v="0"/>
    <n v="0"/>
    <n v="4"/>
  </r>
  <r>
    <x v="18"/>
    <x v="7"/>
    <n v="0"/>
    <n v="0"/>
    <n v="0"/>
    <n v="2"/>
    <n v="0"/>
    <n v="2"/>
    <n v="4"/>
  </r>
  <r>
    <x v="18"/>
    <x v="11"/>
    <n v="0"/>
    <n v="0"/>
    <n v="0"/>
    <n v="0"/>
    <n v="0"/>
    <n v="2"/>
    <n v="2"/>
  </r>
  <r>
    <x v="18"/>
    <x v="8"/>
    <n v="0"/>
    <n v="0"/>
    <n v="0"/>
    <n v="0"/>
    <n v="0"/>
    <n v="2"/>
    <n v="2"/>
  </r>
  <r>
    <x v="18"/>
    <x v="2"/>
    <n v="2"/>
    <n v="0"/>
    <n v="0"/>
    <n v="0"/>
    <n v="0"/>
    <n v="0"/>
    <n v="2"/>
  </r>
  <r>
    <x v="18"/>
    <x v="9"/>
    <n v="0"/>
    <n v="0"/>
    <n v="0"/>
    <n v="0"/>
    <n v="0"/>
    <n v="0"/>
    <n v="0"/>
  </r>
  <r>
    <x v="18"/>
    <x v="13"/>
    <n v="0"/>
    <n v="0"/>
    <n v="0"/>
    <n v="0"/>
    <n v="0"/>
    <n v="0"/>
    <n v="0"/>
  </r>
  <r>
    <x v="18"/>
    <x v="3"/>
    <n v="0"/>
    <n v="0"/>
    <n v="0"/>
    <n v="0"/>
    <n v="0"/>
    <n v="0"/>
    <n v="0"/>
  </r>
  <r>
    <x v="18"/>
    <x v="6"/>
    <n v="0"/>
    <n v="0"/>
    <n v="0"/>
    <n v="0"/>
    <n v="0"/>
    <n v="0"/>
    <n v="0"/>
  </r>
  <r>
    <x v="19"/>
    <x v="0"/>
    <n v="10152"/>
    <n v="11376"/>
    <n v="1466"/>
    <n v="19218"/>
    <n v="858"/>
    <n v="12902"/>
    <n v="55972"/>
  </r>
  <r>
    <x v="19"/>
    <x v="1"/>
    <n v="8670"/>
    <n v="5746"/>
    <n v="1552"/>
    <n v="16504"/>
    <n v="1472"/>
    <n v="9976"/>
    <n v="43920"/>
  </r>
  <r>
    <x v="19"/>
    <x v="7"/>
    <n v="6850"/>
    <n v="2254"/>
    <n v="1486"/>
    <n v="13310"/>
    <n v="1548"/>
    <n v="7976"/>
    <n v="33424"/>
  </r>
  <r>
    <x v="19"/>
    <x v="6"/>
    <n v="6812"/>
    <n v="2176"/>
    <n v="1622"/>
    <n v="13330"/>
    <n v="1524"/>
    <n v="7464"/>
    <n v="32928"/>
  </r>
  <r>
    <x v="19"/>
    <x v="3"/>
    <n v="6270"/>
    <n v="2060"/>
    <n v="1784"/>
    <n v="13292"/>
    <n v="1836"/>
    <n v="7512"/>
    <n v="32754"/>
  </r>
  <r>
    <x v="19"/>
    <x v="2"/>
    <n v="5996"/>
    <n v="1682"/>
    <n v="1716"/>
    <n v="12614"/>
    <n v="1456"/>
    <n v="7966"/>
    <n v="31430"/>
  </r>
  <r>
    <x v="19"/>
    <x v="5"/>
    <n v="6020"/>
    <n v="1402"/>
    <n v="1484"/>
    <n v="13544"/>
    <n v="1560"/>
    <n v="6588"/>
    <n v="30598"/>
  </r>
  <r>
    <x v="19"/>
    <x v="10"/>
    <n v="5782"/>
    <n v="1278"/>
    <n v="1348"/>
    <n v="14236"/>
    <n v="1566"/>
    <n v="6234"/>
    <n v="30444"/>
  </r>
  <r>
    <x v="19"/>
    <x v="11"/>
    <n v="5750"/>
    <n v="1168"/>
    <n v="1502"/>
    <n v="13380"/>
    <n v="1608"/>
    <n v="6872"/>
    <n v="30280"/>
  </r>
  <r>
    <x v="19"/>
    <x v="4"/>
    <n v="5874"/>
    <n v="1472"/>
    <n v="1610"/>
    <n v="12890"/>
    <n v="1516"/>
    <n v="6370"/>
    <n v="29732"/>
  </r>
  <r>
    <x v="19"/>
    <x v="9"/>
    <n v="5702"/>
    <n v="1336"/>
    <n v="1218"/>
    <n v="14126"/>
    <n v="1502"/>
    <n v="5124"/>
    <n v="29008"/>
  </r>
  <r>
    <x v="19"/>
    <x v="12"/>
    <n v="5476"/>
    <n v="1216"/>
    <n v="1296"/>
    <n v="13696"/>
    <n v="1410"/>
    <n v="5876"/>
    <n v="28970"/>
  </r>
  <r>
    <x v="19"/>
    <x v="13"/>
    <n v="5842"/>
    <n v="1208"/>
    <n v="1478"/>
    <n v="12852"/>
    <n v="1584"/>
    <n v="5978"/>
    <n v="28942"/>
  </r>
  <r>
    <x v="19"/>
    <x v="8"/>
    <n v="5800"/>
    <n v="1234"/>
    <n v="1528"/>
    <n v="12486"/>
    <n v="1524"/>
    <n v="5978"/>
    <n v="28550"/>
  </r>
  <r>
    <x v="20"/>
    <x v="0"/>
    <n v="6876"/>
    <n v="4914"/>
    <n v="558"/>
    <n v="20002"/>
    <n v="3150"/>
    <n v="15392"/>
    <n v="50892"/>
  </r>
  <r>
    <x v="20"/>
    <x v="1"/>
    <n v="6126"/>
    <n v="3748"/>
    <n v="640"/>
    <n v="16264"/>
    <n v="5264"/>
    <n v="17084"/>
    <n v="49126"/>
  </r>
  <r>
    <x v="20"/>
    <x v="7"/>
    <n v="3678"/>
    <n v="2280"/>
    <n v="658"/>
    <n v="7870"/>
    <n v="2588"/>
    <n v="14830"/>
    <n v="31904"/>
  </r>
  <r>
    <x v="20"/>
    <x v="4"/>
    <n v="3116"/>
    <n v="1996"/>
    <n v="780"/>
    <n v="7238"/>
    <n v="2182"/>
    <n v="15658"/>
    <n v="30970"/>
  </r>
  <r>
    <x v="20"/>
    <x v="3"/>
    <n v="3198"/>
    <n v="2248"/>
    <n v="786"/>
    <n v="7322"/>
    <n v="2360"/>
    <n v="14868"/>
    <n v="30782"/>
  </r>
  <r>
    <x v="20"/>
    <x v="6"/>
    <n v="3402"/>
    <n v="2504"/>
    <n v="678"/>
    <n v="7588"/>
    <n v="2142"/>
    <n v="14272"/>
    <n v="30586"/>
  </r>
  <r>
    <x v="20"/>
    <x v="2"/>
    <n v="2966"/>
    <n v="1852"/>
    <n v="682"/>
    <n v="6392"/>
    <n v="2198"/>
    <n v="15362"/>
    <n v="29452"/>
  </r>
  <r>
    <x v="20"/>
    <x v="5"/>
    <n v="2902"/>
    <n v="1934"/>
    <n v="872"/>
    <n v="6612"/>
    <n v="2078"/>
    <n v="14712"/>
    <n v="29110"/>
  </r>
  <r>
    <x v="20"/>
    <x v="8"/>
    <n v="3000"/>
    <n v="1842"/>
    <n v="774"/>
    <n v="6958"/>
    <n v="1968"/>
    <n v="13476"/>
    <n v="28018"/>
  </r>
  <r>
    <x v="20"/>
    <x v="13"/>
    <n v="3090"/>
    <n v="1702"/>
    <n v="682"/>
    <n v="6456"/>
    <n v="1838"/>
    <n v="12466"/>
    <n v="26234"/>
  </r>
  <r>
    <x v="20"/>
    <x v="9"/>
    <n v="2604"/>
    <n v="1222"/>
    <n v="616"/>
    <n v="5646"/>
    <n v="2240"/>
    <n v="12180"/>
    <n v="24508"/>
  </r>
  <r>
    <x v="20"/>
    <x v="11"/>
    <n v="2776"/>
    <n v="1574"/>
    <n v="628"/>
    <n v="5662"/>
    <n v="1724"/>
    <n v="11292"/>
    <n v="23656"/>
  </r>
  <r>
    <x v="20"/>
    <x v="10"/>
    <n v="2704"/>
    <n v="1300"/>
    <n v="606"/>
    <n v="5372"/>
    <n v="1538"/>
    <n v="10706"/>
    <n v="22226"/>
  </r>
  <r>
    <x v="20"/>
    <x v="12"/>
    <n v="2536"/>
    <n v="1252"/>
    <n v="736"/>
    <n v="5322"/>
    <n v="1364"/>
    <n v="10904"/>
    <n v="22114"/>
  </r>
  <r>
    <x v="21"/>
    <x v="0"/>
    <n v="150"/>
    <n v="242"/>
    <n v="2"/>
    <n v="196"/>
    <n v="0"/>
    <n v="82"/>
    <n v="672"/>
  </r>
  <r>
    <x v="21"/>
    <x v="7"/>
    <n v="126"/>
    <n v="266"/>
    <n v="0"/>
    <n v="98"/>
    <n v="2"/>
    <n v="86"/>
    <n v="578"/>
  </r>
  <r>
    <x v="21"/>
    <x v="1"/>
    <n v="144"/>
    <n v="250"/>
    <n v="0"/>
    <n v="118"/>
    <n v="0"/>
    <n v="58"/>
    <n v="570"/>
  </r>
  <r>
    <x v="21"/>
    <x v="6"/>
    <n v="106"/>
    <n v="232"/>
    <n v="2"/>
    <n v="76"/>
    <n v="0"/>
    <n v="78"/>
    <n v="494"/>
  </r>
  <r>
    <x v="21"/>
    <x v="4"/>
    <n v="76"/>
    <n v="174"/>
    <n v="2"/>
    <n v="114"/>
    <n v="0"/>
    <n v="56"/>
    <n v="422"/>
  </r>
  <r>
    <x v="21"/>
    <x v="2"/>
    <n v="62"/>
    <n v="194"/>
    <n v="0"/>
    <n v="78"/>
    <n v="4"/>
    <n v="50"/>
    <n v="388"/>
  </r>
  <r>
    <x v="21"/>
    <x v="3"/>
    <n v="68"/>
    <n v="214"/>
    <n v="0"/>
    <n v="62"/>
    <n v="0"/>
    <n v="36"/>
    <n v="380"/>
  </r>
  <r>
    <x v="21"/>
    <x v="5"/>
    <n v="40"/>
    <n v="166"/>
    <n v="0"/>
    <n v="140"/>
    <n v="0"/>
    <n v="30"/>
    <n v="376"/>
  </r>
  <r>
    <x v="21"/>
    <x v="8"/>
    <n v="80"/>
    <n v="158"/>
    <n v="0"/>
    <n v="84"/>
    <n v="0"/>
    <n v="20"/>
    <n v="342"/>
  </r>
  <r>
    <x v="21"/>
    <x v="10"/>
    <n v="28"/>
    <n v="164"/>
    <n v="0"/>
    <n v="116"/>
    <n v="0"/>
    <n v="20"/>
    <n v="328"/>
  </r>
  <r>
    <x v="21"/>
    <x v="13"/>
    <n v="50"/>
    <n v="138"/>
    <n v="0"/>
    <n v="50"/>
    <n v="0"/>
    <n v="40"/>
    <n v="278"/>
  </r>
  <r>
    <x v="21"/>
    <x v="12"/>
    <n v="36"/>
    <n v="142"/>
    <n v="0"/>
    <n v="88"/>
    <n v="0"/>
    <n v="8"/>
    <n v="274"/>
  </r>
  <r>
    <x v="21"/>
    <x v="11"/>
    <n v="62"/>
    <n v="142"/>
    <n v="0"/>
    <n v="60"/>
    <n v="0"/>
    <n v="4"/>
    <n v="268"/>
  </r>
  <r>
    <x v="21"/>
    <x v="9"/>
    <n v="40"/>
    <n v="124"/>
    <n v="0"/>
    <n v="42"/>
    <n v="0"/>
    <n v="10"/>
    <n v="216"/>
  </r>
  <r>
    <x v="22"/>
    <x v="0"/>
    <n v="236"/>
    <n v="76"/>
    <n v="2"/>
    <n v="210"/>
    <n v="108"/>
    <n v="84"/>
    <n v="716"/>
  </r>
  <r>
    <x v="22"/>
    <x v="1"/>
    <n v="366"/>
    <n v="66"/>
    <n v="4"/>
    <n v="196"/>
    <n v="0"/>
    <n v="46"/>
    <n v="678"/>
  </r>
  <r>
    <x v="22"/>
    <x v="6"/>
    <n v="260"/>
    <n v="74"/>
    <n v="2"/>
    <n v="148"/>
    <n v="2"/>
    <n v="42"/>
    <n v="528"/>
  </r>
  <r>
    <x v="22"/>
    <x v="3"/>
    <n v="298"/>
    <n v="74"/>
    <n v="0"/>
    <n v="96"/>
    <n v="0"/>
    <n v="48"/>
    <n v="516"/>
  </r>
  <r>
    <x v="22"/>
    <x v="7"/>
    <n v="328"/>
    <n v="48"/>
    <n v="2"/>
    <n v="86"/>
    <n v="0"/>
    <n v="32"/>
    <n v="496"/>
  </r>
  <r>
    <x v="22"/>
    <x v="2"/>
    <n v="224"/>
    <n v="52"/>
    <n v="0"/>
    <n v="144"/>
    <n v="2"/>
    <n v="48"/>
    <n v="470"/>
  </r>
  <r>
    <x v="22"/>
    <x v="4"/>
    <n v="176"/>
    <n v="50"/>
    <n v="4"/>
    <n v="108"/>
    <n v="8"/>
    <n v="64"/>
    <n v="410"/>
  </r>
  <r>
    <x v="22"/>
    <x v="8"/>
    <n v="148"/>
    <n v="50"/>
    <n v="12"/>
    <n v="114"/>
    <n v="0"/>
    <n v="26"/>
    <n v="350"/>
  </r>
  <r>
    <x v="22"/>
    <x v="5"/>
    <n v="164"/>
    <n v="44"/>
    <n v="4"/>
    <n v="90"/>
    <n v="2"/>
    <n v="38"/>
    <n v="342"/>
  </r>
  <r>
    <x v="22"/>
    <x v="13"/>
    <n v="126"/>
    <n v="38"/>
    <n v="2"/>
    <n v="88"/>
    <n v="0"/>
    <n v="6"/>
    <n v="260"/>
  </r>
  <r>
    <x v="22"/>
    <x v="11"/>
    <n v="108"/>
    <n v="36"/>
    <n v="4"/>
    <n v="68"/>
    <n v="0"/>
    <n v="10"/>
    <n v="226"/>
  </r>
  <r>
    <x v="22"/>
    <x v="10"/>
    <n v="76"/>
    <n v="20"/>
    <n v="0"/>
    <n v="46"/>
    <n v="0"/>
    <n v="0"/>
    <n v="142"/>
  </r>
  <r>
    <x v="22"/>
    <x v="12"/>
    <n v="80"/>
    <n v="20"/>
    <n v="0"/>
    <n v="26"/>
    <n v="2"/>
    <n v="8"/>
    <n v="136"/>
  </r>
  <r>
    <x v="22"/>
    <x v="9"/>
    <n v="52"/>
    <n v="22"/>
    <n v="0"/>
    <n v="50"/>
    <n v="0"/>
    <n v="8"/>
    <n v="132"/>
  </r>
  <r>
    <x v="23"/>
    <x v="0"/>
    <n v="240"/>
    <n v="6"/>
    <n v="0"/>
    <n v="194"/>
    <n v="58"/>
    <n v="16"/>
    <n v="514"/>
  </r>
  <r>
    <x v="23"/>
    <x v="7"/>
    <n v="206"/>
    <n v="6"/>
    <n v="0"/>
    <n v="170"/>
    <n v="0"/>
    <n v="16"/>
    <n v="398"/>
  </r>
  <r>
    <x v="23"/>
    <x v="1"/>
    <n v="178"/>
    <n v="4"/>
    <n v="0"/>
    <n v="162"/>
    <n v="0"/>
    <n v="10"/>
    <n v="354"/>
  </r>
  <r>
    <x v="23"/>
    <x v="3"/>
    <n v="184"/>
    <n v="0"/>
    <n v="0"/>
    <n v="150"/>
    <n v="0"/>
    <n v="6"/>
    <n v="340"/>
  </r>
  <r>
    <x v="23"/>
    <x v="4"/>
    <n v="154"/>
    <n v="2"/>
    <n v="0"/>
    <n v="156"/>
    <n v="0"/>
    <n v="10"/>
    <n v="322"/>
  </r>
  <r>
    <x v="23"/>
    <x v="6"/>
    <n v="154"/>
    <n v="0"/>
    <n v="0"/>
    <n v="144"/>
    <n v="2"/>
    <n v="18"/>
    <n v="318"/>
  </r>
  <r>
    <x v="23"/>
    <x v="10"/>
    <n v="152"/>
    <n v="4"/>
    <n v="0"/>
    <n v="146"/>
    <n v="0"/>
    <n v="6"/>
    <n v="308"/>
  </r>
  <r>
    <x v="23"/>
    <x v="5"/>
    <n v="166"/>
    <n v="0"/>
    <n v="0"/>
    <n v="132"/>
    <n v="0"/>
    <n v="4"/>
    <n v="302"/>
  </r>
  <r>
    <x v="23"/>
    <x v="2"/>
    <n v="166"/>
    <n v="0"/>
    <n v="0"/>
    <n v="122"/>
    <n v="2"/>
    <n v="8"/>
    <n v="298"/>
  </r>
  <r>
    <x v="23"/>
    <x v="12"/>
    <n v="108"/>
    <n v="4"/>
    <n v="0"/>
    <n v="176"/>
    <n v="0"/>
    <n v="6"/>
    <n v="294"/>
  </r>
  <r>
    <x v="23"/>
    <x v="8"/>
    <n v="144"/>
    <n v="2"/>
    <n v="0"/>
    <n v="102"/>
    <n v="0"/>
    <n v="2"/>
    <n v="250"/>
  </r>
  <r>
    <x v="23"/>
    <x v="9"/>
    <n v="104"/>
    <n v="2"/>
    <n v="0"/>
    <n v="104"/>
    <n v="0"/>
    <n v="32"/>
    <n v="242"/>
  </r>
  <r>
    <x v="23"/>
    <x v="13"/>
    <n v="74"/>
    <n v="0"/>
    <n v="8"/>
    <n v="98"/>
    <n v="8"/>
    <n v="0"/>
    <n v="188"/>
  </r>
  <r>
    <x v="23"/>
    <x v="11"/>
    <n v="40"/>
    <n v="0"/>
    <n v="0"/>
    <n v="132"/>
    <n v="0"/>
    <n v="0"/>
    <n v="172"/>
  </r>
  <r>
    <x v="24"/>
    <x v="1"/>
    <n v="62"/>
    <n v="22"/>
    <n v="2"/>
    <n v="36"/>
    <n v="2"/>
    <n v="8"/>
    <n v="132"/>
  </r>
  <r>
    <x v="24"/>
    <x v="0"/>
    <n v="60"/>
    <n v="26"/>
    <n v="0"/>
    <n v="32"/>
    <n v="2"/>
    <n v="6"/>
    <n v="126"/>
  </r>
  <r>
    <x v="24"/>
    <x v="7"/>
    <n v="42"/>
    <n v="20"/>
    <n v="0"/>
    <n v="32"/>
    <n v="0"/>
    <n v="0"/>
    <n v="94"/>
  </r>
  <r>
    <x v="24"/>
    <x v="4"/>
    <n v="38"/>
    <n v="14"/>
    <n v="0"/>
    <n v="30"/>
    <n v="2"/>
    <n v="8"/>
    <n v="92"/>
  </r>
  <r>
    <x v="24"/>
    <x v="2"/>
    <n v="44"/>
    <n v="20"/>
    <n v="0"/>
    <n v="22"/>
    <n v="0"/>
    <n v="0"/>
    <n v="86"/>
  </r>
  <r>
    <x v="24"/>
    <x v="3"/>
    <n v="32"/>
    <n v="12"/>
    <n v="0"/>
    <n v="26"/>
    <n v="6"/>
    <n v="2"/>
    <n v="78"/>
  </r>
  <r>
    <x v="24"/>
    <x v="6"/>
    <n v="46"/>
    <n v="6"/>
    <n v="0"/>
    <n v="18"/>
    <n v="0"/>
    <n v="2"/>
    <n v="72"/>
  </r>
  <r>
    <x v="24"/>
    <x v="8"/>
    <n v="46"/>
    <n v="6"/>
    <n v="0"/>
    <n v="6"/>
    <n v="4"/>
    <n v="6"/>
    <n v="68"/>
  </r>
  <r>
    <x v="24"/>
    <x v="13"/>
    <n v="34"/>
    <n v="18"/>
    <n v="0"/>
    <n v="14"/>
    <n v="0"/>
    <n v="0"/>
    <n v="66"/>
  </r>
  <r>
    <x v="24"/>
    <x v="9"/>
    <n v="34"/>
    <n v="12"/>
    <n v="0"/>
    <n v="12"/>
    <n v="0"/>
    <n v="0"/>
    <n v="58"/>
  </r>
  <r>
    <x v="24"/>
    <x v="5"/>
    <n v="26"/>
    <n v="12"/>
    <n v="0"/>
    <n v="16"/>
    <n v="2"/>
    <n v="0"/>
    <n v="56"/>
  </r>
  <r>
    <x v="24"/>
    <x v="11"/>
    <n v="36"/>
    <n v="8"/>
    <n v="0"/>
    <n v="6"/>
    <n v="2"/>
    <n v="0"/>
    <n v="52"/>
  </r>
  <r>
    <x v="24"/>
    <x v="12"/>
    <n v="28"/>
    <n v="6"/>
    <n v="0"/>
    <n v="8"/>
    <n v="4"/>
    <n v="0"/>
    <n v="46"/>
  </r>
  <r>
    <x v="24"/>
    <x v="10"/>
    <n v="34"/>
    <n v="8"/>
    <n v="0"/>
    <n v="2"/>
    <n v="0"/>
    <n v="0"/>
    <n v="44"/>
  </r>
  <r>
    <x v="25"/>
    <x v="0"/>
    <n v="3956"/>
    <n v="4872"/>
    <n v="882"/>
    <n v="11086"/>
    <n v="758"/>
    <n v="6228"/>
    <n v="27782"/>
  </r>
  <r>
    <x v="25"/>
    <x v="1"/>
    <n v="3664"/>
    <n v="4134"/>
    <n v="790"/>
    <n v="9236"/>
    <n v="852"/>
    <n v="5584"/>
    <n v="24260"/>
  </r>
  <r>
    <x v="25"/>
    <x v="7"/>
    <n v="2916"/>
    <n v="2728"/>
    <n v="1050"/>
    <n v="8374"/>
    <n v="608"/>
    <n v="5276"/>
    <n v="20952"/>
  </r>
  <r>
    <x v="25"/>
    <x v="6"/>
    <n v="2224"/>
    <n v="2016"/>
    <n v="930"/>
    <n v="6414"/>
    <n v="470"/>
    <n v="4640"/>
    <n v="16694"/>
  </r>
  <r>
    <x v="25"/>
    <x v="3"/>
    <n v="2050"/>
    <n v="1824"/>
    <n v="776"/>
    <n v="5810"/>
    <n v="464"/>
    <n v="4134"/>
    <n v="15058"/>
  </r>
  <r>
    <x v="25"/>
    <x v="2"/>
    <n v="2046"/>
    <n v="1598"/>
    <n v="768"/>
    <n v="5394"/>
    <n v="420"/>
    <n v="4094"/>
    <n v="14320"/>
  </r>
  <r>
    <x v="25"/>
    <x v="4"/>
    <n v="2226"/>
    <n v="1524"/>
    <n v="802"/>
    <n v="5564"/>
    <n v="564"/>
    <n v="3236"/>
    <n v="13916"/>
  </r>
  <r>
    <x v="25"/>
    <x v="5"/>
    <n v="1878"/>
    <n v="1320"/>
    <n v="922"/>
    <n v="5550"/>
    <n v="482"/>
    <n v="1456"/>
    <n v="11608"/>
  </r>
  <r>
    <x v="25"/>
    <x v="13"/>
    <n v="1598"/>
    <n v="1094"/>
    <n v="668"/>
    <n v="4476"/>
    <n v="368"/>
    <n v="3342"/>
    <n v="11546"/>
  </r>
  <r>
    <x v="25"/>
    <x v="8"/>
    <n v="1970"/>
    <n v="1154"/>
    <n v="914"/>
    <n v="4830"/>
    <n v="494"/>
    <n v="1388"/>
    <n v="10750"/>
  </r>
  <r>
    <x v="25"/>
    <x v="9"/>
    <n v="1580"/>
    <n v="868"/>
    <n v="588"/>
    <n v="3310"/>
    <n v="916"/>
    <n v="2532"/>
    <n v="9794"/>
  </r>
  <r>
    <x v="25"/>
    <x v="11"/>
    <n v="1540"/>
    <n v="846"/>
    <n v="638"/>
    <n v="3622"/>
    <n v="340"/>
    <n v="2384"/>
    <n v="9370"/>
  </r>
  <r>
    <x v="25"/>
    <x v="12"/>
    <n v="1450"/>
    <n v="746"/>
    <n v="558"/>
    <n v="3338"/>
    <n v="376"/>
    <n v="2578"/>
    <n v="9046"/>
  </r>
  <r>
    <x v="25"/>
    <x v="10"/>
    <n v="1382"/>
    <n v="864"/>
    <n v="496"/>
    <n v="3210"/>
    <n v="376"/>
    <n v="2334"/>
    <n v="8662"/>
  </r>
  <r>
    <x v="26"/>
    <x v="5"/>
    <n v="18"/>
    <n v="28"/>
    <n v="4"/>
    <n v="178"/>
    <n v="64"/>
    <n v="34"/>
    <n v="326"/>
  </r>
  <r>
    <x v="26"/>
    <x v="8"/>
    <n v="18"/>
    <n v="26"/>
    <n v="6"/>
    <n v="112"/>
    <n v="78"/>
    <n v="38"/>
    <n v="278"/>
  </r>
  <r>
    <x v="26"/>
    <x v="4"/>
    <n v="16"/>
    <n v="18"/>
    <n v="4"/>
    <n v="130"/>
    <n v="42"/>
    <n v="24"/>
    <n v="234"/>
  </r>
  <r>
    <x v="26"/>
    <x v="10"/>
    <n v="12"/>
    <n v="12"/>
    <n v="10"/>
    <n v="118"/>
    <n v="52"/>
    <n v="18"/>
    <n v="222"/>
  </r>
  <r>
    <x v="26"/>
    <x v="13"/>
    <n v="12"/>
    <n v="6"/>
    <n v="8"/>
    <n v="120"/>
    <n v="52"/>
    <n v="12"/>
    <n v="210"/>
  </r>
  <r>
    <x v="26"/>
    <x v="12"/>
    <n v="4"/>
    <n v="26"/>
    <n v="2"/>
    <n v="112"/>
    <n v="54"/>
    <n v="8"/>
    <n v="206"/>
  </r>
  <r>
    <x v="26"/>
    <x v="11"/>
    <n v="8"/>
    <n v="16"/>
    <n v="12"/>
    <n v="100"/>
    <n v="60"/>
    <n v="4"/>
    <n v="200"/>
  </r>
  <r>
    <x v="26"/>
    <x v="2"/>
    <n v="2"/>
    <n v="26"/>
    <n v="0"/>
    <n v="106"/>
    <n v="32"/>
    <n v="20"/>
    <n v="186"/>
  </r>
  <r>
    <x v="26"/>
    <x v="3"/>
    <n v="6"/>
    <n v="28"/>
    <n v="2"/>
    <n v="92"/>
    <n v="44"/>
    <n v="14"/>
    <n v="186"/>
  </r>
  <r>
    <x v="26"/>
    <x v="9"/>
    <n v="18"/>
    <n v="6"/>
    <n v="2"/>
    <n v="70"/>
    <n v="54"/>
    <n v="6"/>
    <n v="156"/>
  </r>
  <r>
    <x v="26"/>
    <x v="6"/>
    <n v="14"/>
    <n v="18"/>
    <n v="2"/>
    <n v="70"/>
    <n v="32"/>
    <n v="20"/>
    <n v="156"/>
  </r>
  <r>
    <x v="26"/>
    <x v="1"/>
    <n v="34"/>
    <n v="50"/>
    <n v="2"/>
    <n v="24"/>
    <n v="16"/>
    <n v="16"/>
    <n v="142"/>
  </r>
  <r>
    <x v="26"/>
    <x v="0"/>
    <n v="20"/>
    <n v="14"/>
    <n v="2"/>
    <n v="64"/>
    <n v="16"/>
    <n v="8"/>
    <n v="124"/>
  </r>
  <r>
    <x v="26"/>
    <x v="7"/>
    <n v="26"/>
    <n v="32"/>
    <n v="0"/>
    <n v="18"/>
    <n v="4"/>
    <n v="12"/>
    <n v="92"/>
  </r>
  <r>
    <x v="27"/>
    <x v="0"/>
    <n v="1962"/>
    <n v="2352"/>
    <n v="180"/>
    <n v="2226"/>
    <n v="70"/>
    <n v="3362"/>
    <n v="10152"/>
  </r>
  <r>
    <x v="27"/>
    <x v="1"/>
    <n v="1776"/>
    <n v="1974"/>
    <n v="252"/>
    <n v="2090"/>
    <n v="134"/>
    <n v="3482"/>
    <n v="9708"/>
  </r>
  <r>
    <x v="27"/>
    <x v="7"/>
    <n v="1360"/>
    <n v="1378"/>
    <n v="236"/>
    <n v="680"/>
    <n v="62"/>
    <n v="2586"/>
    <n v="6302"/>
  </r>
  <r>
    <x v="27"/>
    <x v="3"/>
    <n v="1092"/>
    <n v="1152"/>
    <n v="242"/>
    <n v="698"/>
    <n v="76"/>
    <n v="2326"/>
    <n v="5586"/>
  </r>
  <r>
    <x v="27"/>
    <x v="5"/>
    <n v="1038"/>
    <n v="1090"/>
    <n v="266"/>
    <n v="854"/>
    <n v="96"/>
    <n v="1942"/>
    <n v="5286"/>
  </r>
  <r>
    <x v="27"/>
    <x v="6"/>
    <n v="958"/>
    <n v="1034"/>
    <n v="286"/>
    <n v="564"/>
    <n v="62"/>
    <n v="2272"/>
    <n v="5176"/>
  </r>
  <r>
    <x v="27"/>
    <x v="4"/>
    <n v="1034"/>
    <n v="1028"/>
    <n v="256"/>
    <n v="776"/>
    <n v="98"/>
    <n v="1968"/>
    <n v="5160"/>
  </r>
  <r>
    <x v="27"/>
    <x v="2"/>
    <n v="1022"/>
    <n v="1026"/>
    <n v="252"/>
    <n v="638"/>
    <n v="66"/>
    <n v="2122"/>
    <n v="5126"/>
  </r>
  <r>
    <x v="27"/>
    <x v="9"/>
    <n v="596"/>
    <n v="648"/>
    <n v="318"/>
    <n v="744"/>
    <n v="94"/>
    <n v="2256"/>
    <n v="4656"/>
  </r>
  <r>
    <x v="27"/>
    <x v="12"/>
    <n v="760"/>
    <n v="590"/>
    <n v="220"/>
    <n v="692"/>
    <n v="398"/>
    <n v="1974"/>
    <n v="4634"/>
  </r>
  <r>
    <x v="27"/>
    <x v="10"/>
    <n v="598"/>
    <n v="708"/>
    <n v="332"/>
    <n v="682"/>
    <n v="290"/>
    <n v="1888"/>
    <n v="4498"/>
  </r>
  <r>
    <x v="27"/>
    <x v="8"/>
    <n v="884"/>
    <n v="836"/>
    <n v="260"/>
    <n v="628"/>
    <n v="120"/>
    <n v="1602"/>
    <n v="4330"/>
  </r>
  <r>
    <x v="27"/>
    <x v="11"/>
    <n v="780"/>
    <n v="622"/>
    <n v="226"/>
    <n v="522"/>
    <n v="76"/>
    <n v="1602"/>
    <n v="3828"/>
  </r>
  <r>
    <x v="27"/>
    <x v="13"/>
    <n v="796"/>
    <n v="658"/>
    <n v="198"/>
    <n v="616"/>
    <n v="86"/>
    <n v="1458"/>
    <n v="3812"/>
  </r>
  <r>
    <x v="28"/>
    <x v="0"/>
    <n v="7518"/>
    <n v="8842"/>
    <n v="816"/>
    <n v="11998"/>
    <n v="36"/>
    <n v="31810"/>
    <n v="61020"/>
  </r>
  <r>
    <x v="28"/>
    <x v="1"/>
    <n v="6570"/>
    <n v="8094"/>
    <n v="906"/>
    <n v="9658"/>
    <n v="50"/>
    <n v="30188"/>
    <n v="55466"/>
  </r>
  <r>
    <x v="28"/>
    <x v="7"/>
    <n v="4098"/>
    <n v="5394"/>
    <n v="956"/>
    <n v="4704"/>
    <n v="36"/>
    <n v="26624"/>
    <n v="41812"/>
  </r>
  <r>
    <x v="28"/>
    <x v="6"/>
    <n v="3600"/>
    <n v="5426"/>
    <n v="1028"/>
    <n v="4894"/>
    <n v="18"/>
    <n v="24436"/>
    <n v="39402"/>
  </r>
  <r>
    <x v="28"/>
    <x v="3"/>
    <n v="3142"/>
    <n v="4954"/>
    <n v="924"/>
    <n v="4678"/>
    <n v="46"/>
    <n v="22290"/>
    <n v="36034"/>
  </r>
  <r>
    <x v="28"/>
    <x v="2"/>
    <n v="3038"/>
    <n v="4620"/>
    <n v="872"/>
    <n v="4970"/>
    <n v="48"/>
    <n v="20742"/>
    <n v="34290"/>
  </r>
  <r>
    <x v="28"/>
    <x v="4"/>
    <n v="2710"/>
    <n v="3726"/>
    <n v="878"/>
    <n v="5040"/>
    <n v="38"/>
    <n v="16226"/>
    <n v="28618"/>
  </r>
  <r>
    <x v="28"/>
    <x v="5"/>
    <n v="2476"/>
    <n v="3388"/>
    <n v="878"/>
    <n v="4954"/>
    <n v="56"/>
    <n v="16340"/>
    <n v="28092"/>
  </r>
  <r>
    <x v="28"/>
    <x v="11"/>
    <n v="2076"/>
    <n v="3762"/>
    <n v="758"/>
    <n v="5650"/>
    <n v="82"/>
    <n v="13562"/>
    <n v="25890"/>
  </r>
  <r>
    <x v="28"/>
    <x v="8"/>
    <n v="2170"/>
    <n v="3106"/>
    <n v="788"/>
    <n v="5164"/>
    <n v="62"/>
    <n v="14076"/>
    <n v="25366"/>
  </r>
  <r>
    <x v="28"/>
    <x v="9"/>
    <n v="2098"/>
    <n v="4330"/>
    <n v="752"/>
    <n v="5756"/>
    <n v="112"/>
    <n v="11064"/>
    <n v="24112"/>
  </r>
  <r>
    <x v="28"/>
    <x v="10"/>
    <n v="2102"/>
    <n v="4038"/>
    <n v="798"/>
    <n v="5460"/>
    <n v="88"/>
    <n v="11382"/>
    <n v="23868"/>
  </r>
  <r>
    <x v="28"/>
    <x v="12"/>
    <n v="2100"/>
    <n v="3500"/>
    <n v="778"/>
    <n v="5430"/>
    <n v="66"/>
    <n v="11466"/>
    <n v="23340"/>
  </r>
  <r>
    <x v="28"/>
    <x v="13"/>
    <n v="1986"/>
    <n v="3098"/>
    <n v="722"/>
    <n v="5006"/>
    <n v="56"/>
    <n v="11994"/>
    <n v="22862"/>
  </r>
  <r>
    <x v="29"/>
    <x v="0"/>
    <n v="94"/>
    <n v="24"/>
    <n v="0"/>
    <n v="68"/>
    <n v="6"/>
    <n v="10"/>
    <n v="202"/>
  </r>
  <r>
    <x v="29"/>
    <x v="1"/>
    <n v="86"/>
    <n v="32"/>
    <n v="0"/>
    <n v="58"/>
    <n v="0"/>
    <n v="10"/>
    <n v="186"/>
  </r>
  <r>
    <x v="29"/>
    <x v="7"/>
    <n v="68"/>
    <n v="20"/>
    <n v="2"/>
    <n v="38"/>
    <n v="0"/>
    <n v="8"/>
    <n v="136"/>
  </r>
  <r>
    <x v="29"/>
    <x v="13"/>
    <n v="36"/>
    <n v="4"/>
    <n v="0"/>
    <n v="76"/>
    <n v="0"/>
    <n v="8"/>
    <n v="124"/>
  </r>
  <r>
    <x v="29"/>
    <x v="6"/>
    <n v="32"/>
    <n v="20"/>
    <n v="0"/>
    <n v="48"/>
    <n v="0"/>
    <n v="8"/>
    <n v="108"/>
  </r>
  <r>
    <x v="29"/>
    <x v="5"/>
    <n v="48"/>
    <n v="18"/>
    <n v="0"/>
    <n v="26"/>
    <n v="0"/>
    <n v="14"/>
    <n v="106"/>
  </r>
  <r>
    <x v="29"/>
    <x v="11"/>
    <n v="6"/>
    <n v="8"/>
    <n v="0"/>
    <n v="80"/>
    <n v="0"/>
    <n v="2"/>
    <n v="96"/>
  </r>
  <r>
    <x v="29"/>
    <x v="4"/>
    <n v="40"/>
    <n v="8"/>
    <n v="0"/>
    <n v="38"/>
    <n v="0"/>
    <n v="10"/>
    <n v="96"/>
  </r>
  <r>
    <x v="29"/>
    <x v="8"/>
    <n v="40"/>
    <n v="14"/>
    <n v="0"/>
    <n v="28"/>
    <n v="0"/>
    <n v="12"/>
    <n v="94"/>
  </r>
  <r>
    <x v="29"/>
    <x v="2"/>
    <n v="36"/>
    <n v="12"/>
    <n v="0"/>
    <n v="20"/>
    <n v="0"/>
    <n v="12"/>
    <n v="80"/>
  </r>
  <r>
    <x v="29"/>
    <x v="3"/>
    <n v="36"/>
    <n v="12"/>
    <n v="2"/>
    <n v="22"/>
    <n v="0"/>
    <n v="6"/>
    <n v="78"/>
  </r>
  <r>
    <x v="29"/>
    <x v="12"/>
    <n v="20"/>
    <n v="0"/>
    <n v="0"/>
    <n v="50"/>
    <n v="0"/>
    <n v="2"/>
    <n v="72"/>
  </r>
  <r>
    <x v="29"/>
    <x v="10"/>
    <n v="12"/>
    <n v="4"/>
    <n v="0"/>
    <n v="34"/>
    <n v="0"/>
    <n v="6"/>
    <n v="56"/>
  </r>
  <r>
    <x v="29"/>
    <x v="9"/>
    <n v="16"/>
    <n v="4"/>
    <n v="0"/>
    <n v="0"/>
    <n v="28"/>
    <n v="0"/>
    <n v="48"/>
  </r>
  <r>
    <x v="30"/>
    <x v="1"/>
    <n v="1846"/>
    <n v="3032"/>
    <n v="236"/>
    <n v="2542"/>
    <n v="626"/>
    <n v="4942"/>
    <n v="13224"/>
  </r>
  <r>
    <x v="30"/>
    <x v="7"/>
    <n v="1474"/>
    <n v="3386"/>
    <n v="220"/>
    <n v="2988"/>
    <n v="764"/>
    <n v="3930"/>
    <n v="12762"/>
  </r>
  <r>
    <x v="30"/>
    <x v="6"/>
    <n v="1354"/>
    <n v="3486"/>
    <n v="304"/>
    <n v="2934"/>
    <n v="928"/>
    <n v="3624"/>
    <n v="12630"/>
  </r>
  <r>
    <x v="30"/>
    <x v="4"/>
    <n v="1146"/>
    <n v="2320"/>
    <n v="414"/>
    <n v="3410"/>
    <n v="1948"/>
    <n v="3296"/>
    <n v="12534"/>
  </r>
  <r>
    <x v="30"/>
    <x v="5"/>
    <n v="1046"/>
    <n v="2194"/>
    <n v="416"/>
    <n v="3080"/>
    <n v="1750"/>
    <n v="3952"/>
    <n v="12438"/>
  </r>
  <r>
    <x v="30"/>
    <x v="10"/>
    <n v="1068"/>
    <n v="1428"/>
    <n v="486"/>
    <n v="3754"/>
    <n v="3436"/>
    <n v="2104"/>
    <n v="12276"/>
  </r>
  <r>
    <x v="30"/>
    <x v="3"/>
    <n v="1372"/>
    <n v="2928"/>
    <n v="330"/>
    <n v="2810"/>
    <n v="1276"/>
    <n v="3140"/>
    <n v="11856"/>
  </r>
  <r>
    <x v="30"/>
    <x v="11"/>
    <n v="1236"/>
    <n v="1384"/>
    <n v="450"/>
    <n v="3722"/>
    <n v="2162"/>
    <n v="2874"/>
    <n v="11828"/>
  </r>
  <r>
    <x v="30"/>
    <x v="12"/>
    <n v="1114"/>
    <n v="1264"/>
    <n v="440"/>
    <n v="4044"/>
    <n v="1762"/>
    <n v="3110"/>
    <n v="11734"/>
  </r>
  <r>
    <x v="30"/>
    <x v="13"/>
    <n v="1142"/>
    <n v="1566"/>
    <n v="430"/>
    <n v="3528"/>
    <n v="1330"/>
    <n v="3300"/>
    <n v="11296"/>
  </r>
  <r>
    <x v="30"/>
    <x v="0"/>
    <n v="910"/>
    <n v="3004"/>
    <n v="190"/>
    <n v="2204"/>
    <n v="458"/>
    <n v="4206"/>
    <n v="10972"/>
  </r>
  <r>
    <x v="30"/>
    <x v="2"/>
    <n v="1192"/>
    <n v="2266"/>
    <n v="388"/>
    <n v="2484"/>
    <n v="1002"/>
    <n v="2920"/>
    <n v="10252"/>
  </r>
  <r>
    <x v="30"/>
    <x v="9"/>
    <n v="846"/>
    <n v="1214"/>
    <n v="382"/>
    <n v="3546"/>
    <n v="2024"/>
    <n v="1630"/>
    <n v="9642"/>
  </r>
  <r>
    <x v="30"/>
    <x v="8"/>
    <n v="914"/>
    <n v="1436"/>
    <n v="374"/>
    <n v="2358"/>
    <n v="1704"/>
    <n v="2496"/>
    <n v="9282"/>
  </r>
  <r>
    <x v="31"/>
    <x v="0"/>
    <n v="1958"/>
    <n v="1422"/>
    <n v="578"/>
    <n v="6376"/>
    <n v="2284"/>
    <n v="12738"/>
    <n v="25356"/>
  </r>
  <r>
    <x v="32"/>
    <x v="3"/>
    <n v="476"/>
    <n v="182"/>
    <n v="50"/>
    <n v="752"/>
    <n v="18"/>
    <n v="1874"/>
    <n v="3352"/>
  </r>
  <r>
    <x v="32"/>
    <x v="1"/>
    <n v="466"/>
    <n v="248"/>
    <n v="58"/>
    <n v="814"/>
    <n v="14"/>
    <n v="1654"/>
    <n v="3254"/>
  </r>
  <r>
    <x v="32"/>
    <x v="0"/>
    <n v="478"/>
    <n v="204"/>
    <n v="66"/>
    <n v="984"/>
    <n v="22"/>
    <n v="1404"/>
    <n v="3158"/>
  </r>
  <r>
    <x v="32"/>
    <x v="7"/>
    <n v="458"/>
    <n v="228"/>
    <n v="74"/>
    <n v="628"/>
    <n v="14"/>
    <n v="1716"/>
    <n v="3118"/>
  </r>
  <r>
    <x v="32"/>
    <x v="2"/>
    <n v="380"/>
    <n v="184"/>
    <n v="58"/>
    <n v="768"/>
    <n v="10"/>
    <n v="1630"/>
    <n v="3030"/>
  </r>
  <r>
    <x v="32"/>
    <x v="4"/>
    <n v="408"/>
    <n v="220"/>
    <n v="32"/>
    <n v="692"/>
    <n v="8"/>
    <n v="1470"/>
    <n v="2830"/>
  </r>
  <r>
    <x v="32"/>
    <x v="6"/>
    <n v="410"/>
    <n v="232"/>
    <n v="60"/>
    <n v="588"/>
    <n v="18"/>
    <n v="1404"/>
    <n v="2712"/>
  </r>
  <r>
    <x v="32"/>
    <x v="5"/>
    <n v="314"/>
    <n v="162"/>
    <n v="72"/>
    <n v="488"/>
    <n v="8"/>
    <n v="1090"/>
    <n v="2134"/>
  </r>
  <r>
    <x v="32"/>
    <x v="8"/>
    <n v="378"/>
    <n v="124"/>
    <n v="70"/>
    <n v="414"/>
    <n v="0"/>
    <n v="942"/>
    <n v="1928"/>
  </r>
  <r>
    <x v="32"/>
    <x v="13"/>
    <n v="324"/>
    <n v="86"/>
    <n v="68"/>
    <n v="322"/>
    <n v="2"/>
    <n v="878"/>
    <n v="1680"/>
  </r>
  <r>
    <x v="32"/>
    <x v="11"/>
    <n v="320"/>
    <n v="108"/>
    <n v="40"/>
    <n v="268"/>
    <n v="0"/>
    <n v="604"/>
    <n v="1340"/>
  </r>
  <r>
    <x v="32"/>
    <x v="12"/>
    <n v="228"/>
    <n v="58"/>
    <n v="40"/>
    <n v="254"/>
    <n v="0"/>
    <n v="494"/>
    <n v="1074"/>
  </r>
  <r>
    <x v="32"/>
    <x v="10"/>
    <n v="216"/>
    <n v="96"/>
    <n v="32"/>
    <n v="256"/>
    <n v="0"/>
    <n v="472"/>
    <n v="1072"/>
  </r>
  <r>
    <x v="32"/>
    <x v="9"/>
    <n v="204"/>
    <n v="70"/>
    <n v="32"/>
    <n v="116"/>
    <n v="0"/>
    <n v="454"/>
    <n v="876"/>
  </r>
  <r>
    <x v="33"/>
    <x v="0"/>
    <n v="6934"/>
    <n v="21252"/>
    <n v="4938"/>
    <n v="17210"/>
    <n v="58"/>
    <n v="20942"/>
    <n v="71334"/>
  </r>
  <r>
    <x v="33"/>
    <x v="1"/>
    <n v="6100"/>
    <n v="19474"/>
    <n v="4670"/>
    <n v="14606"/>
    <n v="50"/>
    <n v="17562"/>
    <n v="62462"/>
  </r>
  <r>
    <x v="33"/>
    <x v="4"/>
    <n v="3742"/>
    <n v="8878"/>
    <n v="4474"/>
    <n v="5910"/>
    <n v="6748"/>
    <n v="16624"/>
    <n v="46376"/>
  </r>
  <r>
    <x v="33"/>
    <x v="7"/>
    <n v="3926"/>
    <n v="15820"/>
    <n v="4488"/>
    <n v="6494"/>
    <n v="16"/>
    <n v="15322"/>
    <n v="46066"/>
  </r>
  <r>
    <x v="33"/>
    <x v="2"/>
    <n v="3518"/>
    <n v="10156"/>
    <n v="4464"/>
    <n v="5564"/>
    <n v="5048"/>
    <n v="17132"/>
    <n v="45882"/>
  </r>
  <r>
    <x v="33"/>
    <x v="6"/>
    <n v="4084"/>
    <n v="15050"/>
    <n v="4644"/>
    <n v="6910"/>
    <n v="6"/>
    <n v="14242"/>
    <n v="44936"/>
  </r>
  <r>
    <x v="33"/>
    <x v="5"/>
    <n v="3296"/>
    <n v="6726"/>
    <n v="4152"/>
    <n v="5044"/>
    <n v="5764"/>
    <n v="15300"/>
    <n v="40282"/>
  </r>
  <r>
    <x v="33"/>
    <x v="3"/>
    <n v="3126"/>
    <n v="10936"/>
    <n v="4434"/>
    <n v="5586"/>
    <n v="22"/>
    <n v="15956"/>
    <n v="40060"/>
  </r>
  <r>
    <x v="33"/>
    <x v="9"/>
    <n v="3916"/>
    <n v="5758"/>
    <n v="4422"/>
    <n v="5740"/>
    <n v="5150"/>
    <n v="14730"/>
    <n v="39716"/>
  </r>
  <r>
    <x v="33"/>
    <x v="8"/>
    <n v="2628"/>
    <n v="5102"/>
    <n v="3596"/>
    <n v="4192"/>
    <n v="5428"/>
    <n v="10408"/>
    <n v="31354"/>
  </r>
  <r>
    <x v="33"/>
    <x v="10"/>
    <n v="2830"/>
    <n v="4596"/>
    <n v="3786"/>
    <n v="4290"/>
    <n v="3774"/>
    <n v="11358"/>
    <n v="30634"/>
  </r>
  <r>
    <x v="33"/>
    <x v="11"/>
    <n v="2794"/>
    <n v="4648"/>
    <n v="3416"/>
    <n v="3800"/>
    <n v="5364"/>
    <n v="9900"/>
    <n v="29922"/>
  </r>
  <r>
    <x v="33"/>
    <x v="13"/>
    <n v="2434"/>
    <n v="4512"/>
    <n v="3128"/>
    <n v="3670"/>
    <n v="5762"/>
    <n v="9010"/>
    <n v="28516"/>
  </r>
  <r>
    <x v="33"/>
    <x v="12"/>
    <n v="1822"/>
    <n v="2998"/>
    <n v="2644"/>
    <n v="2196"/>
    <n v="9940"/>
    <n v="5252"/>
    <n v="24852"/>
  </r>
  <r>
    <x v="34"/>
    <x v="1"/>
    <n v="456"/>
    <n v="1266"/>
    <n v="86"/>
    <n v="590"/>
    <n v="144"/>
    <n v="870"/>
    <n v="3412"/>
  </r>
  <r>
    <x v="34"/>
    <x v="0"/>
    <n v="540"/>
    <n v="550"/>
    <n v="76"/>
    <n v="686"/>
    <n v="8"/>
    <n v="602"/>
    <n v="2462"/>
  </r>
  <r>
    <x v="34"/>
    <x v="2"/>
    <n v="222"/>
    <n v="494"/>
    <n v="188"/>
    <n v="238"/>
    <n v="498"/>
    <n v="722"/>
    <n v="2362"/>
  </r>
  <r>
    <x v="34"/>
    <x v="4"/>
    <n v="174"/>
    <n v="444"/>
    <n v="146"/>
    <n v="240"/>
    <n v="612"/>
    <n v="680"/>
    <n v="2296"/>
  </r>
  <r>
    <x v="34"/>
    <x v="5"/>
    <n v="234"/>
    <n v="454"/>
    <n v="140"/>
    <n v="292"/>
    <n v="126"/>
    <n v="926"/>
    <n v="2172"/>
  </r>
  <r>
    <x v="34"/>
    <x v="3"/>
    <n v="242"/>
    <n v="498"/>
    <n v="150"/>
    <n v="250"/>
    <n v="330"/>
    <n v="668"/>
    <n v="2138"/>
  </r>
  <r>
    <x v="34"/>
    <x v="7"/>
    <n v="296"/>
    <n v="512"/>
    <n v="142"/>
    <n v="278"/>
    <n v="146"/>
    <n v="736"/>
    <n v="2110"/>
  </r>
  <r>
    <x v="34"/>
    <x v="8"/>
    <n v="294"/>
    <n v="366"/>
    <n v="160"/>
    <n v="306"/>
    <n v="226"/>
    <n v="716"/>
    <n v="2068"/>
  </r>
  <r>
    <x v="34"/>
    <x v="6"/>
    <n v="258"/>
    <n v="566"/>
    <n v="166"/>
    <n v="232"/>
    <n v="144"/>
    <n v="614"/>
    <n v="1980"/>
  </r>
  <r>
    <x v="34"/>
    <x v="11"/>
    <n v="230"/>
    <n v="254"/>
    <n v="164"/>
    <n v="286"/>
    <n v="220"/>
    <n v="810"/>
    <n v="1964"/>
  </r>
  <r>
    <x v="34"/>
    <x v="12"/>
    <n v="214"/>
    <n v="268"/>
    <n v="186"/>
    <n v="272"/>
    <n v="196"/>
    <n v="634"/>
    <n v="1770"/>
  </r>
  <r>
    <x v="34"/>
    <x v="10"/>
    <n v="178"/>
    <n v="310"/>
    <n v="132"/>
    <n v="290"/>
    <n v="194"/>
    <n v="632"/>
    <n v="1736"/>
  </r>
  <r>
    <x v="34"/>
    <x v="13"/>
    <n v="266"/>
    <n v="250"/>
    <n v="126"/>
    <n v="200"/>
    <n v="178"/>
    <n v="544"/>
    <n v="1564"/>
  </r>
  <r>
    <x v="34"/>
    <x v="9"/>
    <n v="148"/>
    <n v="252"/>
    <n v="112"/>
    <n v="206"/>
    <n v="168"/>
    <n v="602"/>
    <n v="1488"/>
  </r>
  <r>
    <x v="35"/>
    <x v="0"/>
    <n v="2932"/>
    <n v="9952"/>
    <n v="1002"/>
    <n v="11340"/>
    <n v="1086"/>
    <n v="46556"/>
    <n v="72868"/>
  </r>
  <r>
    <x v="35"/>
    <x v="7"/>
    <n v="4092"/>
    <n v="8336"/>
    <n v="1186"/>
    <n v="6690"/>
    <n v="1112"/>
    <n v="39730"/>
    <n v="61146"/>
  </r>
  <r>
    <x v="35"/>
    <x v="1"/>
    <n v="3370"/>
    <n v="7660"/>
    <n v="962"/>
    <n v="9826"/>
    <n v="1154"/>
    <n v="36232"/>
    <n v="59204"/>
  </r>
  <r>
    <x v="35"/>
    <x v="6"/>
    <n v="4726"/>
    <n v="7422"/>
    <n v="1020"/>
    <n v="4726"/>
    <n v="400"/>
    <n v="39544"/>
    <n v="57838"/>
  </r>
  <r>
    <x v="35"/>
    <x v="3"/>
    <n v="4622"/>
    <n v="5528"/>
    <n v="1014"/>
    <n v="4930"/>
    <n v="326"/>
    <n v="35592"/>
    <n v="52012"/>
  </r>
  <r>
    <x v="35"/>
    <x v="2"/>
    <n v="4672"/>
    <n v="4374"/>
    <n v="1012"/>
    <n v="3884"/>
    <n v="216"/>
    <n v="32224"/>
    <n v="46382"/>
  </r>
  <r>
    <x v="35"/>
    <x v="4"/>
    <n v="4526"/>
    <n v="3814"/>
    <n v="902"/>
    <n v="4792"/>
    <n v="188"/>
    <n v="27326"/>
    <n v="41548"/>
  </r>
  <r>
    <x v="35"/>
    <x v="5"/>
    <n v="4212"/>
    <n v="3180"/>
    <n v="902"/>
    <n v="4562"/>
    <n v="198"/>
    <n v="19800"/>
    <n v="32854"/>
  </r>
  <r>
    <x v="35"/>
    <x v="8"/>
    <n v="3462"/>
    <n v="2398"/>
    <n v="890"/>
    <n v="3674"/>
    <n v="126"/>
    <n v="14828"/>
    <n v="25378"/>
  </r>
  <r>
    <x v="35"/>
    <x v="13"/>
    <n v="3372"/>
    <n v="2078"/>
    <n v="892"/>
    <n v="3144"/>
    <n v="108"/>
    <n v="13872"/>
    <n v="23466"/>
  </r>
  <r>
    <x v="35"/>
    <x v="11"/>
    <n v="2950"/>
    <n v="2036"/>
    <n v="792"/>
    <n v="3132"/>
    <n v="128"/>
    <n v="12668"/>
    <n v="21706"/>
  </r>
  <r>
    <x v="35"/>
    <x v="12"/>
    <n v="2004"/>
    <n v="1602"/>
    <n v="658"/>
    <n v="2372"/>
    <n v="142"/>
    <n v="9896"/>
    <n v="16674"/>
  </r>
  <r>
    <x v="35"/>
    <x v="10"/>
    <n v="1518"/>
    <n v="1388"/>
    <n v="546"/>
    <n v="1928"/>
    <n v="68"/>
    <n v="8138"/>
    <n v="13586"/>
  </r>
  <r>
    <x v="35"/>
    <x v="9"/>
    <n v="1418"/>
    <n v="1390"/>
    <n v="530"/>
    <n v="1908"/>
    <n v="96"/>
    <n v="7718"/>
    <n v="130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9CB60D-57D3-4205-BF7C-0D7262EFB266}" name="PivotTable1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D4:BE39" firstHeaderRow="1" firstDataRow="1" firstDataCol="1"/>
  <pivotFields count="9">
    <pivotField axis="axisRow" showAll="0">
      <items count="44">
        <item x="8"/>
        <item m="1" x="41"/>
        <item m="1" x="36"/>
        <item x="0"/>
        <item x="1"/>
        <item x="2"/>
        <item x="3"/>
        <item x="4"/>
        <item x="5"/>
        <item x="6"/>
        <item m="1" x="42"/>
        <item m="1" x="38"/>
        <item x="7"/>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t="default"/>
      </items>
    </pivotField>
    <pivotField showAll="0">
      <items count="15">
        <item h="1" x="9"/>
        <item h="1" x="10"/>
        <item x="12"/>
        <item h="1" x="11"/>
        <item h="1" x="13"/>
        <item h="1" x="8"/>
        <item h="1" x="5"/>
        <item h="1" x="4"/>
        <item h="1" x="2"/>
        <item h="1" x="3"/>
        <item h="1" x="6"/>
        <item h="1" x="7"/>
        <item h="1" x="1"/>
        <item h="1" x="0"/>
        <item t="default"/>
      </items>
    </pivotField>
    <pivotField showAll="0"/>
    <pivotField showAll="0"/>
    <pivotField dataField="1" showAll="0"/>
    <pivotField showAll="0"/>
    <pivotField showAll="0"/>
    <pivotField showAll="0"/>
    <pivotField showAll="0"/>
  </pivotFields>
  <rowFields count="1">
    <field x="0"/>
  </rowFields>
  <rowItems count="35">
    <i>
      <x/>
    </i>
    <i>
      <x v="3"/>
    </i>
    <i>
      <x v="4"/>
    </i>
    <i>
      <x v="5"/>
    </i>
    <i>
      <x v="6"/>
    </i>
    <i>
      <x v="7"/>
    </i>
    <i>
      <x v="8"/>
    </i>
    <i>
      <x v="9"/>
    </i>
    <i>
      <x v="12"/>
    </i>
    <i>
      <x v="14"/>
    </i>
    <i>
      <x v="16"/>
    </i>
    <i>
      <x v="17"/>
    </i>
    <i>
      <x v="18"/>
    </i>
    <i>
      <x v="19"/>
    </i>
    <i>
      <x v="21"/>
    </i>
    <i>
      <x v="22"/>
    </i>
    <i>
      <x v="23"/>
    </i>
    <i>
      <x v="24"/>
    </i>
    <i>
      <x v="25"/>
    </i>
    <i>
      <x v="26"/>
    </i>
    <i>
      <x v="27"/>
    </i>
    <i>
      <x v="28"/>
    </i>
    <i>
      <x v="29"/>
    </i>
    <i>
      <x v="30"/>
    </i>
    <i>
      <x v="31"/>
    </i>
    <i>
      <x v="32"/>
    </i>
    <i>
      <x v="33"/>
    </i>
    <i>
      <x v="34"/>
    </i>
    <i>
      <x v="35"/>
    </i>
    <i>
      <x v="36"/>
    </i>
    <i>
      <x v="37"/>
    </i>
    <i>
      <x v="39"/>
    </i>
    <i>
      <x v="40"/>
    </i>
    <i>
      <x v="41"/>
    </i>
    <i>
      <x v="42"/>
    </i>
  </rowItems>
  <colItems count="1">
    <i/>
  </colItems>
  <dataFields count="1">
    <dataField name="Sum of Dowry 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A799C5-FF75-45A0-9331-684B678803AB}" name="PivotTable15" cacheId="4" applyNumberFormats="0" applyBorderFormats="0" applyFontFormats="0" applyPatternFormats="0" applyAlignmentFormats="0" applyWidthHeightFormats="1" dataCaption="Values" showMissing="0" updatedVersion="8" minRefreshableVersion="3" useAutoFormatting="1" rowGrandTotals="0" colGrandTotals="0" itemPrintTitles="1" createdVersion="8" indent="0" outline="1" outlineData="1" multipleFieldFilters="0" chartFormat="4" fieldListSortAscending="1">
  <location ref="CG4:CH5" firstHeaderRow="1" firstDataRow="1" firstDataCol="1"/>
  <pivotFields count="9">
    <pivotField axis="axisRow" showAll="0">
      <items count="44">
        <item h="1" x="8"/>
        <item h="1" m="1" x="41"/>
        <item h="1" m="1" x="36"/>
        <item h="1" x="0"/>
        <item h="1" x="1"/>
        <item h="1" x="2"/>
        <item h="1" x="3"/>
        <item x="4"/>
        <item h="1" x="5"/>
        <item h="1" x="6"/>
        <item h="1" m="1" x="42"/>
        <item h="1" m="1" x="38"/>
        <item h="1" x="7"/>
        <item h="1" m="1" x="40"/>
        <item h="1" x="9"/>
        <item h="1" m="1" x="37"/>
        <item h="1" x="10"/>
        <item h="1" x="11"/>
        <item h="1" x="12"/>
        <item h="1" x="13"/>
        <item h="1" m="1" x="39"/>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showAll="0"/>
    <pivotField showAll="0"/>
    <pivotField showAll="0"/>
    <pivotField showAll="0"/>
    <pivotField showAll="0"/>
    <pivotField showAll="0"/>
    <pivotField dataField="1" showAll="0"/>
    <pivotField showAll="0"/>
  </pivotFields>
  <rowFields count="1">
    <field x="0"/>
  </rowFields>
  <rowItems count="1">
    <i>
      <x v="7"/>
    </i>
  </rowItems>
  <colItems count="1">
    <i/>
  </colItems>
  <dataFields count="1">
    <dataField name="Sum of crulty by husband" fld="7" baseField="0" baseItem="0"/>
  </dataFields>
  <chartFormats count="2">
    <chartFormat chart="3" format="3" series="1">
      <pivotArea type="data" outline="0" fieldPosition="0">
        <references count="1">
          <reference field="4294967294" count="1" selected="0">
            <x v="0"/>
          </reference>
        </references>
      </pivotArea>
    </chartFormat>
    <chartFormat chart="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9CD702-AB92-4654-BD42-6370E296269B}"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C38" firstHeaderRow="1" firstDataRow="1" firstDataCol="1"/>
  <pivotFields count="9">
    <pivotField axis="axisRow" showAll="0" sortType="descending">
      <items count="44">
        <item x="35"/>
        <item x="34"/>
        <item x="33"/>
        <item x="32"/>
        <item x="31"/>
        <item x="30"/>
        <item x="29"/>
        <item x="28"/>
        <item x="27"/>
        <item x="26"/>
        <item x="25"/>
        <item x="24"/>
        <item x="23"/>
        <item x="22"/>
        <item x="21"/>
        <item x="20"/>
        <item x="19"/>
        <item x="18"/>
        <item x="17"/>
        <item x="16"/>
        <item x="15"/>
        <item x="14"/>
        <item m="1" x="39"/>
        <item x="13"/>
        <item x="12"/>
        <item x="11"/>
        <item x="10"/>
        <item m="1" x="37"/>
        <item x="9"/>
        <item m="1" x="40"/>
        <item x="7"/>
        <item m="1" x="38"/>
        <item m="1" x="42"/>
        <item x="6"/>
        <item x="5"/>
        <item x="4"/>
        <item x="3"/>
        <item x="2"/>
        <item x="1"/>
        <item x="0"/>
        <item m="1" x="36"/>
        <item m="1" x="41"/>
        <item x="8"/>
        <item t="default"/>
      </items>
    </pivotField>
    <pivotField multipleItemSelectionAllowed="1" showAll="0">
      <items count="15">
        <item h="1" x="9"/>
        <item h="1" x="10"/>
        <item h="1" x="12"/>
        <item h="1" x="11"/>
        <item h="1" x="13"/>
        <item h="1" x="8"/>
        <item h="1" x="5"/>
        <item h="1" x="4"/>
        <item h="1" x="2"/>
        <item h="1" x="3"/>
        <item x="6"/>
        <item h="1" x="7"/>
        <item h="1" x="1"/>
        <item h="1" x="0"/>
        <item t="default"/>
      </items>
    </pivotField>
    <pivotField showAll="0"/>
    <pivotField showAll="0"/>
    <pivotField showAll="0"/>
    <pivotField showAll="0"/>
    <pivotField showAll="0"/>
    <pivotField showAll="0"/>
    <pivotField dataField="1" showAll="0"/>
  </pivotFields>
  <rowFields count="1">
    <field x="0"/>
  </rowFields>
  <rowItems count="35">
    <i>
      <x/>
    </i>
    <i>
      <x v="1"/>
    </i>
    <i>
      <x v="2"/>
    </i>
    <i>
      <x v="3"/>
    </i>
    <i>
      <x v="5"/>
    </i>
    <i>
      <x v="6"/>
    </i>
    <i>
      <x v="7"/>
    </i>
    <i>
      <x v="8"/>
    </i>
    <i>
      <x v="9"/>
    </i>
    <i>
      <x v="10"/>
    </i>
    <i>
      <x v="11"/>
    </i>
    <i>
      <x v="12"/>
    </i>
    <i>
      <x v="13"/>
    </i>
    <i>
      <x v="14"/>
    </i>
    <i>
      <x v="15"/>
    </i>
    <i>
      <x v="16"/>
    </i>
    <i>
      <x v="17"/>
    </i>
    <i>
      <x v="18"/>
    </i>
    <i>
      <x v="19"/>
    </i>
    <i>
      <x v="20"/>
    </i>
    <i>
      <x v="21"/>
    </i>
    <i>
      <x v="23"/>
    </i>
    <i>
      <x v="24"/>
    </i>
    <i>
      <x v="25"/>
    </i>
    <i>
      <x v="26"/>
    </i>
    <i>
      <x v="28"/>
    </i>
    <i>
      <x v="30"/>
    </i>
    <i>
      <x v="33"/>
    </i>
    <i>
      <x v="34"/>
    </i>
    <i>
      <x v="35"/>
    </i>
    <i>
      <x v="36"/>
    </i>
    <i>
      <x v="37"/>
    </i>
    <i>
      <x v="38"/>
    </i>
    <i>
      <x v="39"/>
    </i>
    <i>
      <x v="42"/>
    </i>
  </rowItems>
  <colItems count="1">
    <i/>
  </colItems>
  <dataFields count="1">
    <dataField name="Sum of total"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7BA8E8-03D6-4BFB-B31B-8B346DB55C35}" name="PivotTable2"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AC3:AD18" firstHeaderRow="1" firstDataRow="1" firstDataCol="1"/>
  <pivotFields count="9">
    <pivotField showAll="0">
      <items count="44">
        <item h="1" x="8"/>
        <item h="1" m="1" x="41"/>
        <item h="1" m="1" x="36"/>
        <item h="1" x="0"/>
        <item h="1" x="1"/>
        <item h="1" x="2"/>
        <item h="1" x="3"/>
        <item h="1" x="4"/>
        <item h="1" x="5"/>
        <item h="1" x="6"/>
        <item h="1" m="1" x="42"/>
        <item h="1" m="1" x="38"/>
        <item h="1" x="7"/>
        <item h="1" m="1" x="40"/>
        <item h="1" x="9"/>
        <item h="1" m="1" x="37"/>
        <item h="1" x="10"/>
        <item h="1" x="11"/>
        <item h="1" x="12"/>
        <item h="1" x="13"/>
        <item h="1" m="1" x="39"/>
        <item h="1" x="14"/>
        <item h="1" x="15"/>
        <item x="16"/>
        <item h="1" x="17"/>
        <item h="1" x="18"/>
        <item h="1" x="19"/>
        <item h="1" x="20"/>
        <item h="1" x="21"/>
        <item h="1" x="22"/>
        <item h="1" x="23"/>
        <item h="1" x="24"/>
        <item h="1" x="25"/>
        <item h="1" x="26"/>
        <item h="1" x="27"/>
        <item h="1" x="28"/>
        <item h="1" x="29"/>
        <item h="1" x="30"/>
        <item h="1" x="31"/>
        <item h="1" x="32"/>
        <item h="1" x="33"/>
        <item h="1" x="34"/>
        <item h="1" x="35"/>
        <item t="default"/>
      </items>
    </pivotField>
    <pivotField axis="axisRow" showAll="0">
      <items count="15">
        <item x="9"/>
        <item x="10"/>
        <item x="12"/>
        <item x="11"/>
        <item x="13"/>
        <item x="8"/>
        <item x="5"/>
        <item x="4"/>
        <item x="2"/>
        <item x="3"/>
        <item x="6"/>
        <item x="7"/>
        <item x="1"/>
        <item x="0"/>
        <item t="default"/>
      </items>
    </pivotField>
    <pivotField dataField="1" showAll="0"/>
    <pivotField showAll="0"/>
    <pivotField showAll="0"/>
    <pivotField showAll="0"/>
    <pivotField showAll="0"/>
    <pivotField showAll="0"/>
    <pivotField showAll="0"/>
  </pivotFields>
  <rowFields count="1">
    <field x="1"/>
  </rowFields>
  <rowItems count="15">
    <i>
      <x/>
    </i>
    <i>
      <x v="1"/>
    </i>
    <i>
      <x v="2"/>
    </i>
    <i>
      <x v="3"/>
    </i>
    <i>
      <x v="4"/>
    </i>
    <i>
      <x v="5"/>
    </i>
    <i>
      <x v="6"/>
    </i>
    <i>
      <x v="7"/>
    </i>
    <i>
      <x v="8"/>
    </i>
    <i>
      <x v="9"/>
    </i>
    <i>
      <x v="10"/>
    </i>
    <i>
      <x v="11"/>
    </i>
    <i>
      <x v="12"/>
    </i>
    <i>
      <x v="13"/>
    </i>
    <i t="grand">
      <x/>
    </i>
  </rowItems>
  <colItems count="1">
    <i/>
  </colItems>
  <dataFields count="1">
    <dataField name="Sum of Trape2" fld="2" baseField="0" baseItem="0"/>
  </dataFields>
  <chartFormats count="3">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98C15F-F51A-4879-B95B-EA56076DFC37}"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3:P38" firstHeaderRow="1" firstDataRow="1" firstDataCol="1"/>
  <pivotFields count="9">
    <pivotField axis="axisRow" showAll="0">
      <items count="44">
        <item m="1" x="41"/>
        <item m="1" x="36"/>
        <item x="1"/>
        <item x="2"/>
        <item x="3"/>
        <item x="4"/>
        <item x="5"/>
        <item x="6"/>
        <item m="1" x="42"/>
        <item m="1" x="38"/>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x="0"/>
        <item x="7"/>
        <item x="8"/>
        <item t="default"/>
      </items>
    </pivotField>
    <pivotField showAll="0">
      <items count="15">
        <item h="1" x="9"/>
        <item h="1" x="10"/>
        <item h="1" x="12"/>
        <item h="1" x="11"/>
        <item h="1" x="13"/>
        <item h="1" x="8"/>
        <item h="1" x="5"/>
        <item h="1" x="4"/>
        <item h="1" x="2"/>
        <item h="1" x="3"/>
        <item x="6"/>
        <item h="1" x="7"/>
        <item h="1" x="1"/>
        <item h="1" x="0"/>
        <item t="default"/>
      </items>
    </pivotField>
    <pivotField showAll="0"/>
    <pivotField showAll="0"/>
    <pivotField showAll="0"/>
    <pivotField dataField="1" showAll="0"/>
    <pivotField showAll="0"/>
    <pivotField showAll="0"/>
    <pivotField showAll="0"/>
  </pivotFields>
  <rowFields count="1">
    <field x="0"/>
  </rowFields>
  <rowItems count="35">
    <i>
      <x v="2"/>
    </i>
    <i>
      <x v="3"/>
    </i>
    <i>
      <x v="4"/>
    </i>
    <i>
      <x v="5"/>
    </i>
    <i>
      <x v="6"/>
    </i>
    <i>
      <x v="7"/>
    </i>
    <i>
      <x v="11"/>
    </i>
    <i>
      <x v="13"/>
    </i>
    <i>
      <x v="14"/>
    </i>
    <i>
      <x v="15"/>
    </i>
    <i>
      <x v="16"/>
    </i>
    <i>
      <x v="18"/>
    </i>
    <i>
      <x v="19"/>
    </i>
    <i>
      <x v="20"/>
    </i>
    <i>
      <x v="21"/>
    </i>
    <i>
      <x v="22"/>
    </i>
    <i>
      <x v="23"/>
    </i>
    <i>
      <x v="24"/>
    </i>
    <i>
      <x v="25"/>
    </i>
    <i>
      <x v="26"/>
    </i>
    <i>
      <x v="27"/>
    </i>
    <i>
      <x v="28"/>
    </i>
    <i>
      <x v="29"/>
    </i>
    <i>
      <x v="30"/>
    </i>
    <i>
      <x v="31"/>
    </i>
    <i>
      <x v="32"/>
    </i>
    <i>
      <x v="33"/>
    </i>
    <i>
      <x v="34"/>
    </i>
    <i>
      <x v="36"/>
    </i>
    <i>
      <x v="37"/>
    </i>
    <i>
      <x v="38"/>
    </i>
    <i>
      <x v="39"/>
    </i>
    <i>
      <x v="40"/>
    </i>
    <i>
      <x v="41"/>
    </i>
    <i>
      <x v="42"/>
    </i>
  </rowItems>
  <colItems count="1">
    <i/>
  </colItems>
  <dataFields count="1">
    <dataField name="Sum of Assault on women with intent to outrage her modesty"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70FBBC-CEA4-464F-950A-A52CACC6DEA9}"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F3:AG38" firstHeaderRow="1" firstDataRow="1" firstDataCol="1"/>
  <pivotFields count="9">
    <pivotField axis="axisRow" showAll="0">
      <items count="44">
        <item m="1" x="41"/>
        <item m="1" x="36"/>
        <item x="1"/>
        <item x="2"/>
        <item x="3"/>
        <item x="4"/>
        <item x="5"/>
        <item x="6"/>
        <item m="1" x="42"/>
        <item m="1" x="38"/>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x="0"/>
        <item x="7"/>
        <item x="8"/>
        <item t="default"/>
      </items>
    </pivotField>
    <pivotField showAll="0">
      <items count="15">
        <item h="1" x="9"/>
        <item h="1" x="10"/>
        <item h="1" x="12"/>
        <item h="1" x="11"/>
        <item h="1" x="13"/>
        <item h="1" x="8"/>
        <item h="1" x="5"/>
        <item h="1" x="4"/>
        <item h="1" x="2"/>
        <item h="1" x="3"/>
        <item h="1" x="6"/>
        <item h="1" x="7"/>
        <item x="1"/>
        <item h="1" x="0"/>
        <item t="default"/>
      </items>
    </pivotField>
    <pivotField dataField="1" showAll="0"/>
    <pivotField showAll="0"/>
    <pivotField showAll="0"/>
    <pivotField showAll="0"/>
    <pivotField showAll="0"/>
    <pivotField showAll="0"/>
    <pivotField showAll="0"/>
  </pivotFields>
  <rowFields count="1">
    <field x="0"/>
  </rowFields>
  <rowItems count="35">
    <i>
      <x v="2"/>
    </i>
    <i>
      <x v="3"/>
    </i>
    <i>
      <x v="4"/>
    </i>
    <i>
      <x v="5"/>
    </i>
    <i>
      <x v="6"/>
    </i>
    <i>
      <x v="7"/>
    </i>
    <i>
      <x v="11"/>
    </i>
    <i>
      <x v="13"/>
    </i>
    <i>
      <x v="14"/>
    </i>
    <i>
      <x v="15"/>
    </i>
    <i>
      <x v="16"/>
    </i>
    <i>
      <x v="18"/>
    </i>
    <i>
      <x v="19"/>
    </i>
    <i>
      <x v="20"/>
    </i>
    <i>
      <x v="21"/>
    </i>
    <i>
      <x v="22"/>
    </i>
    <i>
      <x v="23"/>
    </i>
    <i>
      <x v="24"/>
    </i>
    <i>
      <x v="25"/>
    </i>
    <i>
      <x v="26"/>
    </i>
    <i>
      <x v="27"/>
    </i>
    <i>
      <x v="28"/>
    </i>
    <i>
      <x v="29"/>
    </i>
    <i>
      <x v="30"/>
    </i>
    <i>
      <x v="31"/>
    </i>
    <i>
      <x v="32"/>
    </i>
    <i>
      <x v="33"/>
    </i>
    <i>
      <x v="34"/>
    </i>
    <i>
      <x v="36"/>
    </i>
    <i>
      <x v="37"/>
    </i>
    <i>
      <x v="38"/>
    </i>
    <i>
      <x v="39"/>
    </i>
    <i>
      <x v="40"/>
    </i>
    <i>
      <x v="41"/>
    </i>
    <i>
      <x v="42"/>
    </i>
  </rowItems>
  <colItems count="1">
    <i/>
  </colItems>
  <dataFields count="1">
    <dataField name="Sum of Trap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8CC596-FBB0-43DE-80B4-64A369C63B83}"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U3:V38" firstHeaderRow="1" firstDataRow="1" firstDataCol="1"/>
  <pivotFields count="9">
    <pivotField axis="axisRow" showAll="0">
      <items count="44">
        <item m="1" x="41"/>
        <item m="1" x="36"/>
        <item x="1"/>
        <item x="2"/>
        <item x="3"/>
        <item x="4"/>
        <item x="5"/>
        <item x="6"/>
        <item m="1" x="42"/>
        <item m="1" x="38"/>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x="0"/>
        <item x="7"/>
        <item x="8"/>
        <item t="default"/>
      </items>
    </pivotField>
    <pivotField showAll="0">
      <items count="15">
        <item h="1" x="9"/>
        <item h="1" x="10"/>
        <item h="1" x="12"/>
        <item h="1" x="11"/>
        <item h="1" x="13"/>
        <item h="1" x="8"/>
        <item h="1" x="5"/>
        <item h="1" x="4"/>
        <item h="1" x="2"/>
        <item h="1" x="3"/>
        <item x="6"/>
        <item h="1" x="7"/>
        <item h="1" x="1"/>
        <item h="1" x="0"/>
        <item t="default"/>
      </items>
    </pivotField>
    <pivotField showAll="0"/>
    <pivotField showAll="0"/>
    <pivotField showAll="0"/>
    <pivotField showAll="0"/>
    <pivotField showAll="0"/>
    <pivotField dataField="1" showAll="0"/>
    <pivotField showAll="0"/>
  </pivotFields>
  <rowFields count="1">
    <field x="0"/>
  </rowFields>
  <rowItems count="35">
    <i>
      <x v="2"/>
    </i>
    <i>
      <x v="3"/>
    </i>
    <i>
      <x v="4"/>
    </i>
    <i>
      <x v="5"/>
    </i>
    <i>
      <x v="6"/>
    </i>
    <i>
      <x v="7"/>
    </i>
    <i>
      <x v="11"/>
    </i>
    <i>
      <x v="13"/>
    </i>
    <i>
      <x v="14"/>
    </i>
    <i>
      <x v="15"/>
    </i>
    <i>
      <x v="16"/>
    </i>
    <i>
      <x v="18"/>
    </i>
    <i>
      <x v="19"/>
    </i>
    <i>
      <x v="20"/>
    </i>
    <i>
      <x v="21"/>
    </i>
    <i>
      <x v="22"/>
    </i>
    <i>
      <x v="23"/>
    </i>
    <i>
      <x v="24"/>
    </i>
    <i>
      <x v="25"/>
    </i>
    <i>
      <x v="26"/>
    </i>
    <i>
      <x v="27"/>
    </i>
    <i>
      <x v="28"/>
    </i>
    <i>
      <x v="29"/>
    </i>
    <i>
      <x v="30"/>
    </i>
    <i>
      <x v="31"/>
    </i>
    <i>
      <x v="32"/>
    </i>
    <i>
      <x v="33"/>
    </i>
    <i>
      <x v="34"/>
    </i>
    <i>
      <x v="36"/>
    </i>
    <i>
      <x v="37"/>
    </i>
    <i>
      <x v="38"/>
    </i>
    <i>
      <x v="39"/>
    </i>
    <i>
      <x v="40"/>
    </i>
    <i>
      <x v="41"/>
    </i>
    <i>
      <x v="42"/>
    </i>
  </rowItems>
  <colItems count="1">
    <i/>
  </colItems>
  <dataFields count="1">
    <dataField name="Sum of crulty by husban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BFAA56-1C4F-4DAA-B5FA-EB3B6B64053D}" name="PivotTable19" cacheId="4" applyNumberFormats="0" applyBorderFormats="0" applyFontFormats="0" applyPatternFormats="0" applyAlignmentFormats="0" applyWidthHeightFormats="1" dataCaption="Values" showMissing="0" updatedVersion="8" minRefreshableVersion="3" useAutoFormatting="1" rowGrandTotals="0" colGrandTotals="0" itemPrintTitles="1" createdVersion="8" indent="0" outline="1" outlineData="1" multipleFieldFilters="0">
  <location ref="DI7:DW44" firstHeaderRow="1" firstDataRow="2" firstDataCol="1"/>
  <pivotFields count="9">
    <pivotField axis="axisRow" showAll="0">
      <items count="44">
        <item x="8"/>
        <item m="1" x="41"/>
        <item m="1" x="36"/>
        <item x="0"/>
        <item x="1"/>
        <item x="2"/>
        <item x="3"/>
        <item x="4"/>
        <item x="5"/>
        <item x="6"/>
        <item m="1" x="42"/>
        <item m="1" x="38"/>
        <item x="7"/>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t="default"/>
      </items>
    </pivotField>
    <pivotField axis="axisCol" showAll="0">
      <items count="15">
        <item x="9"/>
        <item x="10"/>
        <item x="12"/>
        <item x="11"/>
        <item x="13"/>
        <item x="8"/>
        <item x="5"/>
        <item x="4"/>
        <item x="2"/>
        <item x="3"/>
        <item x="6"/>
        <item x="7"/>
        <item x="1"/>
        <item x="0"/>
        <item t="default"/>
      </items>
    </pivotField>
    <pivotField showAll="0"/>
    <pivotField showAll="0"/>
    <pivotField showAll="0"/>
    <pivotField showAll="0"/>
    <pivotField dataField="1" showAll="0"/>
    <pivotField showAll="0"/>
    <pivotField showAll="0"/>
  </pivotFields>
  <rowFields count="1">
    <field x="0"/>
  </rowFields>
  <rowItems count="36">
    <i>
      <x/>
    </i>
    <i>
      <x v="3"/>
    </i>
    <i>
      <x v="4"/>
    </i>
    <i>
      <x v="5"/>
    </i>
    <i>
      <x v="6"/>
    </i>
    <i>
      <x v="7"/>
    </i>
    <i>
      <x v="8"/>
    </i>
    <i>
      <x v="9"/>
    </i>
    <i>
      <x v="12"/>
    </i>
    <i>
      <x v="14"/>
    </i>
    <i>
      <x v="16"/>
    </i>
    <i>
      <x v="17"/>
    </i>
    <i>
      <x v="18"/>
    </i>
    <i>
      <x v="19"/>
    </i>
    <i>
      <x v="21"/>
    </i>
    <i>
      <x v="22"/>
    </i>
    <i>
      <x v="23"/>
    </i>
    <i>
      <x v="24"/>
    </i>
    <i>
      <x v="25"/>
    </i>
    <i>
      <x v="26"/>
    </i>
    <i>
      <x v="27"/>
    </i>
    <i>
      <x v="28"/>
    </i>
    <i>
      <x v="29"/>
    </i>
    <i>
      <x v="30"/>
    </i>
    <i>
      <x v="31"/>
    </i>
    <i>
      <x v="32"/>
    </i>
    <i>
      <x v="33"/>
    </i>
    <i>
      <x v="34"/>
    </i>
    <i>
      <x v="35"/>
    </i>
    <i>
      <x v="36"/>
    </i>
    <i>
      <x v="37"/>
    </i>
    <i>
      <x v="38"/>
    </i>
    <i>
      <x v="39"/>
    </i>
    <i>
      <x v="40"/>
    </i>
    <i>
      <x v="41"/>
    </i>
    <i>
      <x v="42"/>
    </i>
  </rowItems>
  <colFields count="1">
    <field x="1"/>
  </colFields>
  <colItems count="14">
    <i>
      <x/>
    </i>
    <i>
      <x v="1"/>
    </i>
    <i>
      <x v="2"/>
    </i>
    <i>
      <x v="3"/>
    </i>
    <i>
      <x v="4"/>
    </i>
    <i>
      <x v="5"/>
    </i>
    <i>
      <x v="6"/>
    </i>
    <i>
      <x v="7"/>
    </i>
    <i>
      <x v="8"/>
    </i>
    <i>
      <x v="9"/>
    </i>
    <i>
      <x v="10"/>
    </i>
    <i>
      <x v="11"/>
    </i>
    <i>
      <x v="12"/>
    </i>
    <i>
      <x v="13"/>
    </i>
  </colItems>
  <dataFields count="1">
    <dataField name="Sum of insult to modesty of women"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045A2B-3597-492E-B5B8-621D21E582E2}" name="PivotTable18" cacheId="4" applyNumberFormats="0" applyBorderFormats="0" applyFontFormats="0" applyPatternFormats="0" applyAlignmentFormats="0" applyWidthHeightFormats="1" dataCaption="Values" showMissing="0" updatedVersion="8" minRefreshableVersion="3" useAutoFormatting="1" rowGrandTotals="0" colGrandTotals="0" itemPrintTitles="1" createdVersion="8" indent="0" outline="1" outlineData="1" multipleFieldFilters="0">
  <location ref="CV7:CW43" firstHeaderRow="1" firstDataRow="1" firstDataCol="1"/>
  <pivotFields count="9">
    <pivotField axis="axisRow" showAll="0">
      <items count="44">
        <item x="8"/>
        <item m="1" x="41"/>
        <item m="1" x="36"/>
        <item x="0"/>
        <item x="1"/>
        <item x="2"/>
        <item x="3"/>
        <item x="4"/>
        <item x="5"/>
        <item x="6"/>
        <item m="1" x="42"/>
        <item m="1" x="38"/>
        <item x="7"/>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t="default"/>
      </items>
    </pivotField>
    <pivotField showAll="0">
      <items count="15">
        <item h="1" x="9"/>
        <item h="1" x="10"/>
        <item h="1" x="12"/>
        <item h="1" x="11"/>
        <item h="1" x="13"/>
        <item h="1" x="8"/>
        <item h="1" x="5"/>
        <item h="1" x="4"/>
        <item h="1" x="2"/>
        <item h="1" x="3"/>
        <item h="1" x="6"/>
        <item h="1" x="7"/>
        <item h="1" x="1"/>
        <item x="0"/>
        <item t="default"/>
      </items>
    </pivotField>
    <pivotField showAll="0"/>
    <pivotField showAll="0"/>
    <pivotField showAll="0"/>
    <pivotField showAll="0"/>
    <pivotField dataField="1" showAll="0"/>
    <pivotField showAll="0"/>
    <pivotField showAll="0"/>
  </pivotFields>
  <rowFields count="1">
    <field x="0"/>
  </rowFields>
  <rowItems count="36">
    <i>
      <x/>
    </i>
    <i>
      <x v="3"/>
    </i>
    <i>
      <x v="4"/>
    </i>
    <i>
      <x v="5"/>
    </i>
    <i>
      <x v="6"/>
    </i>
    <i>
      <x v="7"/>
    </i>
    <i>
      <x v="8"/>
    </i>
    <i>
      <x v="9"/>
    </i>
    <i>
      <x v="12"/>
    </i>
    <i>
      <x v="14"/>
    </i>
    <i>
      <x v="16"/>
    </i>
    <i>
      <x v="17"/>
    </i>
    <i>
      <x v="18"/>
    </i>
    <i>
      <x v="19"/>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Sum of insult to modesty of women"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88A7A5-FC9A-4B4E-8BED-29A2DF470CE4}" name="PivotTable16" cacheId="4" applyNumberFormats="0" applyBorderFormats="0" applyFontFormats="0" applyPatternFormats="0" applyAlignmentFormats="0" applyWidthHeightFormats="1" dataCaption="Values" showMissing="0" updatedVersion="8" minRefreshableVersion="3" useAutoFormatting="1" rowGrandTotals="0" colGrandTotals="0" itemPrintTitles="1" createdVersion="8" indent="0" outline="1" outlineData="1" multipleFieldFilters="0" chartFormat="5">
  <location ref="CL7:CM21" firstHeaderRow="1" firstDataRow="1" firstDataCol="1"/>
  <pivotFields count="9">
    <pivotField showAll="0">
      <items count="44">
        <item h="1" x="8"/>
        <item h="1" m="1" x="41"/>
        <item h="1" m="1" x="36"/>
        <item h="1" x="0"/>
        <item h="1" x="1"/>
        <item h="1" x="2"/>
        <item h="1" x="3"/>
        <item x="4"/>
        <item h="1" x="5"/>
        <item h="1" x="6"/>
        <item h="1" m="1" x="42"/>
        <item h="1" m="1" x="38"/>
        <item h="1" x="7"/>
        <item h="1" m="1" x="40"/>
        <item h="1" x="9"/>
        <item h="1" m="1" x="37"/>
        <item h="1" x="10"/>
        <item h="1" x="11"/>
        <item h="1" x="12"/>
        <item h="1" x="13"/>
        <item h="1" m="1" x="39"/>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axis="axisRow" showAll="0">
      <items count="15">
        <item x="9"/>
        <item x="10"/>
        <item x="12"/>
        <item x="11"/>
        <item x="13"/>
        <item x="8"/>
        <item x="5"/>
        <item x="4"/>
        <item x="2"/>
        <item x="3"/>
        <item x="6"/>
        <item x="7"/>
        <item x="1"/>
        <item x="0"/>
        <item t="default"/>
      </items>
    </pivotField>
    <pivotField showAll="0"/>
    <pivotField showAll="0"/>
    <pivotField showAll="0"/>
    <pivotField showAll="0"/>
    <pivotField showAll="0"/>
    <pivotField dataField="1" showAll="0"/>
    <pivotField showAll="0"/>
  </pivotFields>
  <rowFields count="1">
    <field x="1"/>
  </rowFields>
  <rowItems count="14">
    <i>
      <x/>
    </i>
    <i>
      <x v="1"/>
    </i>
    <i>
      <x v="2"/>
    </i>
    <i>
      <x v="3"/>
    </i>
    <i>
      <x v="4"/>
    </i>
    <i>
      <x v="5"/>
    </i>
    <i>
      <x v="6"/>
    </i>
    <i>
      <x v="7"/>
    </i>
    <i>
      <x v="8"/>
    </i>
    <i>
      <x v="9"/>
    </i>
    <i>
      <x v="10"/>
    </i>
    <i>
      <x v="11"/>
    </i>
    <i>
      <x v="12"/>
    </i>
    <i>
      <x v="13"/>
    </i>
  </rowItems>
  <colItems count="1">
    <i/>
  </colItems>
  <dataFields count="1">
    <dataField name="Sum of crulty by husband" fld="7"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4CE225-4E32-4182-99EC-E6607D279B46}"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F38" firstHeaderRow="1" firstDataRow="1" firstDataCol="1"/>
  <pivotFields count="9">
    <pivotField axis="axisRow" showAll="0">
      <items count="44">
        <item m="1" x="41"/>
        <item m="1" x="36"/>
        <item x="1"/>
        <item x="2"/>
        <item x="3"/>
        <item x="4"/>
        <item x="5"/>
        <item x="6"/>
        <item m="1" x="42"/>
        <item m="1" x="38"/>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x="0"/>
        <item x="7"/>
        <item x="8"/>
        <item t="default"/>
      </items>
    </pivotField>
    <pivotField multipleItemSelectionAllowed="1" showAll="0">
      <items count="15">
        <item h="1" x="9"/>
        <item h="1" x="10"/>
        <item h="1" x="12"/>
        <item h="1" x="11"/>
        <item h="1" x="13"/>
        <item h="1" x="8"/>
        <item h="1" x="5"/>
        <item h="1" x="4"/>
        <item h="1" x="2"/>
        <item h="1" x="3"/>
        <item x="6"/>
        <item h="1" x="7"/>
        <item h="1" x="1"/>
        <item h="1" x="0"/>
        <item t="default"/>
      </items>
    </pivotField>
    <pivotField dataField="1" showAll="0"/>
    <pivotField showAll="0"/>
    <pivotField showAll="0"/>
    <pivotField showAll="0"/>
    <pivotField showAll="0"/>
    <pivotField showAll="0"/>
    <pivotField showAll="0"/>
  </pivotFields>
  <rowFields count="1">
    <field x="0"/>
  </rowFields>
  <rowItems count="35">
    <i>
      <x v="2"/>
    </i>
    <i>
      <x v="3"/>
    </i>
    <i>
      <x v="4"/>
    </i>
    <i>
      <x v="5"/>
    </i>
    <i>
      <x v="6"/>
    </i>
    <i>
      <x v="7"/>
    </i>
    <i>
      <x v="11"/>
    </i>
    <i>
      <x v="13"/>
    </i>
    <i>
      <x v="14"/>
    </i>
    <i>
      <x v="15"/>
    </i>
    <i>
      <x v="16"/>
    </i>
    <i>
      <x v="18"/>
    </i>
    <i>
      <x v="19"/>
    </i>
    <i>
      <x v="20"/>
    </i>
    <i>
      <x v="21"/>
    </i>
    <i>
      <x v="22"/>
    </i>
    <i>
      <x v="23"/>
    </i>
    <i>
      <x v="24"/>
    </i>
    <i>
      <x v="25"/>
    </i>
    <i>
      <x v="26"/>
    </i>
    <i>
      <x v="27"/>
    </i>
    <i>
      <x v="28"/>
    </i>
    <i>
      <x v="29"/>
    </i>
    <i>
      <x v="30"/>
    </i>
    <i>
      <x v="31"/>
    </i>
    <i>
      <x v="32"/>
    </i>
    <i>
      <x v="33"/>
    </i>
    <i>
      <x v="34"/>
    </i>
    <i>
      <x v="36"/>
    </i>
    <i>
      <x v="37"/>
    </i>
    <i>
      <x v="38"/>
    </i>
    <i>
      <x v="39"/>
    </i>
    <i>
      <x v="40"/>
    </i>
    <i>
      <x v="41"/>
    </i>
    <i>
      <x v="42"/>
    </i>
  </rowItems>
  <colItems count="1">
    <i/>
  </colItems>
  <dataFields count="1">
    <dataField name="Sum of Trap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D86F2C-A902-43A8-A283-99837A7BB493}"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3:I38" firstHeaderRow="1" firstDataRow="1" firstDataCol="1"/>
  <pivotFields count="9">
    <pivotField axis="axisRow" showAll="0">
      <items count="44">
        <item m="1" x="41"/>
        <item m="1" x="36"/>
        <item x="1"/>
        <item x="2"/>
        <item x="3"/>
        <item x="4"/>
        <item x="5"/>
        <item x="6"/>
        <item m="1" x="42"/>
        <item m="1" x="38"/>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x="0"/>
        <item x="7"/>
        <item x="8"/>
        <item t="default"/>
      </items>
    </pivotField>
    <pivotField multipleItemSelectionAllowed="1" showAll="0">
      <items count="15">
        <item h="1" x="9"/>
        <item h="1" x="10"/>
        <item h="1" x="12"/>
        <item h="1" x="11"/>
        <item h="1" x="13"/>
        <item h="1" x="8"/>
        <item h="1" x="5"/>
        <item h="1" x="4"/>
        <item h="1" x="2"/>
        <item h="1" x="3"/>
        <item x="6"/>
        <item h="1" x="7"/>
        <item h="1" x="1"/>
        <item h="1" x="0"/>
        <item t="default"/>
      </items>
    </pivotField>
    <pivotField showAll="0"/>
    <pivotField dataField="1" showAll="0"/>
    <pivotField showAll="0"/>
    <pivotField showAll="0"/>
    <pivotField showAll="0"/>
    <pivotField showAll="0"/>
    <pivotField showAll="0"/>
  </pivotFields>
  <rowFields count="1">
    <field x="0"/>
  </rowFields>
  <rowItems count="35">
    <i>
      <x v="2"/>
    </i>
    <i>
      <x v="3"/>
    </i>
    <i>
      <x v="4"/>
    </i>
    <i>
      <x v="5"/>
    </i>
    <i>
      <x v="6"/>
    </i>
    <i>
      <x v="7"/>
    </i>
    <i>
      <x v="11"/>
    </i>
    <i>
      <x v="13"/>
    </i>
    <i>
      <x v="14"/>
    </i>
    <i>
      <x v="15"/>
    </i>
    <i>
      <x v="16"/>
    </i>
    <i>
      <x v="18"/>
    </i>
    <i>
      <x v="19"/>
    </i>
    <i>
      <x v="20"/>
    </i>
    <i>
      <x v="21"/>
    </i>
    <i>
      <x v="22"/>
    </i>
    <i>
      <x v="23"/>
    </i>
    <i>
      <x v="24"/>
    </i>
    <i>
      <x v="25"/>
    </i>
    <i>
      <x v="26"/>
    </i>
    <i>
      <x v="27"/>
    </i>
    <i>
      <x v="28"/>
    </i>
    <i>
      <x v="29"/>
    </i>
    <i>
      <x v="30"/>
    </i>
    <i>
      <x v="31"/>
    </i>
    <i>
      <x v="32"/>
    </i>
    <i>
      <x v="33"/>
    </i>
    <i>
      <x v="34"/>
    </i>
    <i>
      <x v="36"/>
    </i>
    <i>
      <x v="37"/>
    </i>
    <i>
      <x v="38"/>
    </i>
    <i>
      <x v="39"/>
    </i>
    <i>
      <x v="40"/>
    </i>
    <i>
      <x v="41"/>
    </i>
    <i>
      <x v="42"/>
    </i>
  </rowItems>
  <colItems count="1">
    <i/>
  </colItems>
  <dataFields count="1">
    <dataField name="Sum of kidnapping and abduction"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22719F-66D0-4B15-B0DE-8923B4F8879B}"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T3:AU38" firstHeaderRow="1" firstDataRow="1" firstDataCol="1"/>
  <pivotFields count="9">
    <pivotField axis="axisRow" showAll="0">
      <items count="44">
        <item x="8"/>
        <item m="1" x="41"/>
        <item m="1" x="36"/>
        <item x="0"/>
        <item x="1"/>
        <item x="2"/>
        <item x="3"/>
        <item x="4"/>
        <item x="5"/>
        <item x="6"/>
        <item m="1" x="42"/>
        <item m="1" x="38"/>
        <item x="7"/>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t="default"/>
      </items>
    </pivotField>
    <pivotField showAll="0">
      <items count="15">
        <item h="1" x="9"/>
        <item h="1" x="10"/>
        <item h="1" x="12"/>
        <item h="1" x="11"/>
        <item h="1" x="13"/>
        <item h="1" x="8"/>
        <item h="1" x="5"/>
        <item h="1" x="4"/>
        <item h="1" x="2"/>
        <item h="1" x="3"/>
        <item x="6"/>
        <item h="1" x="7"/>
        <item h="1" x="1"/>
        <item h="1" x="0"/>
        <item t="default"/>
      </items>
    </pivotField>
    <pivotField showAll="0"/>
    <pivotField dataField="1" showAll="0"/>
    <pivotField showAll="0"/>
    <pivotField showAll="0"/>
    <pivotField showAll="0"/>
    <pivotField showAll="0"/>
    <pivotField showAll="0"/>
  </pivotFields>
  <rowFields count="1">
    <field x="0"/>
  </rowFields>
  <rowItems count="35">
    <i>
      <x/>
    </i>
    <i>
      <x v="3"/>
    </i>
    <i>
      <x v="4"/>
    </i>
    <i>
      <x v="5"/>
    </i>
    <i>
      <x v="6"/>
    </i>
    <i>
      <x v="7"/>
    </i>
    <i>
      <x v="8"/>
    </i>
    <i>
      <x v="9"/>
    </i>
    <i>
      <x v="12"/>
    </i>
    <i>
      <x v="14"/>
    </i>
    <i>
      <x v="16"/>
    </i>
    <i>
      <x v="17"/>
    </i>
    <i>
      <x v="18"/>
    </i>
    <i>
      <x v="19"/>
    </i>
    <i>
      <x v="21"/>
    </i>
    <i>
      <x v="22"/>
    </i>
    <i>
      <x v="23"/>
    </i>
    <i>
      <x v="24"/>
    </i>
    <i>
      <x v="25"/>
    </i>
    <i>
      <x v="26"/>
    </i>
    <i>
      <x v="27"/>
    </i>
    <i>
      <x v="28"/>
    </i>
    <i>
      <x v="29"/>
    </i>
    <i>
      <x v="30"/>
    </i>
    <i>
      <x v="31"/>
    </i>
    <i>
      <x v="32"/>
    </i>
    <i>
      <x v="33"/>
    </i>
    <i>
      <x v="34"/>
    </i>
    <i>
      <x v="35"/>
    </i>
    <i>
      <x v="36"/>
    </i>
    <i>
      <x v="37"/>
    </i>
    <i>
      <x v="39"/>
    </i>
    <i>
      <x v="40"/>
    </i>
    <i>
      <x v="41"/>
    </i>
    <i>
      <x v="42"/>
    </i>
  </rowItems>
  <colItems count="1">
    <i/>
  </colItems>
  <dataFields count="1">
    <dataField name="Sum of kidnapping and abduction"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92AF193-01DB-4D69-90AA-FA141BCF1731}" name="PivotTable1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M4:BN18" firstHeaderRow="1" firstDataRow="1" firstDataCol="1"/>
  <pivotFields count="9">
    <pivotField showAll="0">
      <items count="44">
        <item h="1" x="8"/>
        <item h="1" m="1" x="41"/>
        <item h="1" m="1" x="36"/>
        <item h="1" x="0"/>
        <item h="1" x="1"/>
        <item h="1" x="2"/>
        <item h="1" x="3"/>
        <item h="1" x="4"/>
        <item h="1" x="5"/>
        <item x="6"/>
        <item h="1" m="1" x="42"/>
        <item h="1" m="1" x="38"/>
        <item h="1" x="7"/>
        <item h="1" m="1" x="40"/>
        <item h="1" x="9"/>
        <item h="1" m="1" x="37"/>
        <item h="1" x="10"/>
        <item h="1" x="11"/>
        <item h="1" x="12"/>
        <item h="1" x="13"/>
        <item h="1" m="1" x="39"/>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axis="axisRow" showAll="0">
      <items count="15">
        <item x="9"/>
        <item x="10"/>
        <item x="12"/>
        <item x="11"/>
        <item x="13"/>
        <item x="8"/>
        <item x="5"/>
        <item x="4"/>
        <item x="2"/>
        <item x="3"/>
        <item x="6"/>
        <item x="7"/>
        <item x="1"/>
        <item x="0"/>
        <item t="default"/>
      </items>
    </pivotField>
    <pivotField showAll="0"/>
    <pivotField showAll="0"/>
    <pivotField showAll="0"/>
    <pivotField dataField="1" showAll="0"/>
    <pivotField showAll="0"/>
    <pivotField showAll="0"/>
    <pivotField showAll="0"/>
  </pivotFields>
  <rowFields count="1">
    <field x="1"/>
  </rowFields>
  <rowItems count="14">
    <i>
      <x/>
    </i>
    <i>
      <x v="1"/>
    </i>
    <i>
      <x v="2"/>
    </i>
    <i>
      <x v="3"/>
    </i>
    <i>
      <x v="4"/>
    </i>
    <i>
      <x v="5"/>
    </i>
    <i>
      <x v="6"/>
    </i>
    <i>
      <x v="7"/>
    </i>
    <i>
      <x v="8"/>
    </i>
    <i>
      <x v="9"/>
    </i>
    <i>
      <x v="10"/>
    </i>
    <i>
      <x v="11"/>
    </i>
    <i>
      <x v="12"/>
    </i>
    <i>
      <x v="13"/>
    </i>
  </rowItems>
  <colItems count="1">
    <i/>
  </colItems>
  <dataFields count="1">
    <dataField name="Sum of Assault on women with intent to outrage her modesty" fld="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76FDCC-C214-4123-A436-AB566C7849AF}" name="PivotTable20" cacheId="4" applyNumberFormats="0" applyBorderFormats="0" applyFontFormats="0" applyPatternFormats="0" applyAlignmentFormats="0" applyWidthHeightFormats="1" dataCaption="Values" showMissing="0" updatedVersion="8" minRefreshableVersion="3" useAutoFormatting="1" rowGrandTotals="0" colGrandTotals="0" itemPrintTitles="1" createdVersion="8" indent="0" outline="1" outlineData="1" multipleFieldFilters="0">
  <location ref="EQ10:ER24" firstHeaderRow="1" firstDataRow="1" firstDataCol="1"/>
  <pivotFields count="9">
    <pivotField showAll="0">
      <items count="44">
        <item h="1" x="8"/>
        <item h="1" m="1" x="41"/>
        <item h="1" m="1" x="36"/>
        <item h="1" x="0"/>
        <item h="1" x="1"/>
        <item h="1" x="2"/>
        <item h="1" x="3"/>
        <item h="1" x="4"/>
        <item h="1" x="5"/>
        <item h="1" x="6"/>
        <item h="1" m="1" x="42"/>
        <item h="1" m="1" x="38"/>
        <item h="1" x="7"/>
        <item h="1" m="1" x="40"/>
        <item x="9"/>
        <item h="1" m="1" x="37"/>
        <item h="1" x="10"/>
        <item h="1" x="11"/>
        <item h="1" x="12"/>
        <item h="1" x="13"/>
        <item h="1" m="1" x="39"/>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axis="axisRow" showAll="0">
      <items count="15">
        <item x="9"/>
        <item x="10"/>
        <item x="12"/>
        <item x="11"/>
        <item x="13"/>
        <item x="8"/>
        <item x="5"/>
        <item x="4"/>
        <item x="2"/>
        <item x="3"/>
        <item x="6"/>
        <item x="7"/>
        <item x="1"/>
        <item x="0"/>
        <item t="default"/>
      </items>
    </pivotField>
    <pivotField showAll="0"/>
    <pivotField showAll="0"/>
    <pivotField showAll="0"/>
    <pivotField showAll="0"/>
    <pivotField dataField="1" showAll="0"/>
    <pivotField showAll="0"/>
    <pivotField showAll="0"/>
  </pivotFields>
  <rowFields count="1">
    <field x="1"/>
  </rowFields>
  <rowItems count="14">
    <i>
      <x/>
    </i>
    <i>
      <x v="1"/>
    </i>
    <i>
      <x v="2"/>
    </i>
    <i>
      <x v="3"/>
    </i>
    <i>
      <x v="4"/>
    </i>
    <i>
      <x v="5"/>
    </i>
    <i>
      <x v="6"/>
    </i>
    <i>
      <x v="7"/>
    </i>
    <i>
      <x v="8"/>
    </i>
    <i>
      <x v="9"/>
    </i>
    <i>
      <x v="10"/>
    </i>
    <i>
      <x v="11"/>
    </i>
    <i>
      <x v="12"/>
    </i>
    <i>
      <x v="13"/>
    </i>
  </rowItems>
  <colItems count="1">
    <i/>
  </colItems>
  <dataFields count="1">
    <dataField name="Sum of insult to modesty of women"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DDB6F7F-DBC9-43FB-8964-1644171CF89B}"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3:S38" firstHeaderRow="1" firstDataRow="1" firstDataCol="1"/>
  <pivotFields count="9">
    <pivotField axis="axisRow" showAll="0">
      <items count="44">
        <item m="1" x="41"/>
        <item m="1" x="36"/>
        <item x="1"/>
        <item x="2"/>
        <item x="3"/>
        <item x="4"/>
        <item x="5"/>
        <item x="6"/>
        <item m="1" x="42"/>
        <item m="1" x="38"/>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x="0"/>
        <item x="7"/>
        <item x="8"/>
        <item t="default"/>
      </items>
    </pivotField>
    <pivotField showAll="0">
      <items count="15">
        <item h="1" x="9"/>
        <item h="1" x="10"/>
        <item h="1" x="12"/>
        <item h="1" x="11"/>
        <item h="1" x="13"/>
        <item h="1" x="8"/>
        <item h="1" x="5"/>
        <item h="1" x="4"/>
        <item h="1" x="2"/>
        <item h="1" x="3"/>
        <item x="6"/>
        <item h="1" x="7"/>
        <item h="1" x="1"/>
        <item h="1" x="0"/>
        <item t="default"/>
      </items>
    </pivotField>
    <pivotField showAll="0"/>
    <pivotField showAll="0"/>
    <pivotField showAll="0"/>
    <pivotField showAll="0"/>
    <pivotField dataField="1" showAll="0"/>
    <pivotField showAll="0"/>
    <pivotField showAll="0"/>
  </pivotFields>
  <rowFields count="1">
    <field x="0"/>
  </rowFields>
  <rowItems count="35">
    <i>
      <x v="2"/>
    </i>
    <i>
      <x v="3"/>
    </i>
    <i>
      <x v="4"/>
    </i>
    <i>
      <x v="5"/>
    </i>
    <i>
      <x v="6"/>
    </i>
    <i>
      <x v="7"/>
    </i>
    <i>
      <x v="11"/>
    </i>
    <i>
      <x v="13"/>
    </i>
    <i>
      <x v="14"/>
    </i>
    <i>
      <x v="15"/>
    </i>
    <i>
      <x v="16"/>
    </i>
    <i>
      <x v="18"/>
    </i>
    <i>
      <x v="19"/>
    </i>
    <i>
      <x v="20"/>
    </i>
    <i>
      <x v="21"/>
    </i>
    <i>
      <x v="22"/>
    </i>
    <i>
      <x v="23"/>
    </i>
    <i>
      <x v="24"/>
    </i>
    <i>
      <x v="25"/>
    </i>
    <i>
      <x v="26"/>
    </i>
    <i>
      <x v="27"/>
    </i>
    <i>
      <x v="28"/>
    </i>
    <i>
      <x v="29"/>
    </i>
    <i>
      <x v="30"/>
    </i>
    <i>
      <x v="31"/>
    </i>
    <i>
      <x v="32"/>
    </i>
    <i>
      <x v="33"/>
    </i>
    <i>
      <x v="34"/>
    </i>
    <i>
      <x v="36"/>
    </i>
    <i>
      <x v="37"/>
    </i>
    <i>
      <x v="38"/>
    </i>
    <i>
      <x v="39"/>
    </i>
    <i>
      <x v="40"/>
    </i>
    <i>
      <x v="41"/>
    </i>
    <i>
      <x v="42"/>
    </i>
  </rowItems>
  <colItems count="1">
    <i/>
  </colItems>
  <dataFields count="1">
    <dataField name="Sum of insult to modesty of women"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7E14769-5ED4-4C40-90AB-CF38D970A080}" name="PivotTable1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R4:BS5" firstHeaderRow="1" firstDataRow="1" firstDataCol="1"/>
  <pivotFields count="9">
    <pivotField axis="axisRow" showAll="0">
      <items count="44">
        <item h="1" x="8"/>
        <item h="1" m="1" x="41"/>
        <item h="1" m="1" x="36"/>
        <item h="1" x="0"/>
        <item h="1" x="1"/>
        <item h="1" x="2"/>
        <item h="1" x="3"/>
        <item h="1" x="4"/>
        <item h="1" x="5"/>
        <item x="6"/>
        <item h="1" m="1" x="42"/>
        <item h="1" m="1" x="38"/>
        <item h="1" x="7"/>
        <item h="1" m="1" x="40"/>
        <item h="1" x="9"/>
        <item h="1" m="1" x="37"/>
        <item h="1" x="10"/>
        <item h="1" x="11"/>
        <item h="1" x="12"/>
        <item h="1" x="13"/>
        <item h="1" m="1" x="39"/>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showAll="0"/>
    <pivotField showAll="0"/>
    <pivotField showAll="0"/>
    <pivotField showAll="0"/>
    <pivotField dataField="1" showAll="0"/>
    <pivotField showAll="0"/>
    <pivotField showAll="0"/>
    <pivotField showAll="0"/>
  </pivotFields>
  <rowFields count="1">
    <field x="0"/>
  </rowFields>
  <rowItems count="1">
    <i>
      <x v="9"/>
    </i>
  </rowItems>
  <colItems count="1">
    <i/>
  </colItems>
  <dataFields count="1">
    <dataField name="Sum of Assault on women with intent to outrage her modesty"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136C183-9B5B-4C71-BB65-7804B96B0503}" name="PivotTable1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BA4:BC18" firstHeaderRow="0" firstDataRow="1" firstDataCol="1"/>
  <pivotFields count="9">
    <pivotField showAll="0">
      <items count="44">
        <item h="1" x="8"/>
        <item h="1" m="1" x="41"/>
        <item h="1" m="1" x="36"/>
        <item x="0"/>
        <item h="1" x="1"/>
        <item h="1" x="2"/>
        <item h="1" x="3"/>
        <item h="1" x="4"/>
        <item h="1" x="5"/>
        <item h="1" x="6"/>
        <item h="1" m="1" x="42"/>
        <item h="1" m="1" x="38"/>
        <item h="1" x="7"/>
        <item h="1" m="1" x="40"/>
        <item h="1" x="9"/>
        <item h="1" m="1" x="37"/>
        <item h="1" x="10"/>
        <item h="1" x="11"/>
        <item h="1" x="12"/>
        <item h="1" x="13"/>
        <item h="1" m="1" x="39"/>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axis="axisRow" showAll="0">
      <items count="15">
        <item x="9"/>
        <item x="10"/>
        <item x="12"/>
        <item x="11"/>
        <item x="13"/>
        <item x="8"/>
        <item x="5"/>
        <item x="4"/>
        <item x="2"/>
        <item x="3"/>
        <item x="6"/>
        <item x="7"/>
        <item x="1"/>
        <item x="0"/>
        <item t="default"/>
      </items>
    </pivotField>
    <pivotField showAll="0"/>
    <pivotField showAll="0"/>
    <pivotField dataField="1" showAll="0"/>
    <pivotField showAll="0"/>
    <pivotField showAll="0"/>
    <pivotField showAll="0"/>
    <pivotField showAll="0"/>
  </pivotFields>
  <rowFields count="1">
    <field x="1"/>
  </rowFields>
  <rowItems count="14">
    <i>
      <x/>
    </i>
    <i>
      <x v="1"/>
    </i>
    <i>
      <x v="2"/>
    </i>
    <i>
      <x v="3"/>
    </i>
    <i>
      <x v="4"/>
    </i>
    <i>
      <x v="5"/>
    </i>
    <i>
      <x v="6"/>
    </i>
    <i>
      <x v="7"/>
    </i>
    <i>
      <x v="8"/>
    </i>
    <i>
      <x v="9"/>
    </i>
    <i>
      <x v="10"/>
    </i>
    <i>
      <x v="11"/>
    </i>
    <i>
      <x v="12"/>
    </i>
    <i>
      <x v="13"/>
    </i>
  </rowItems>
  <colFields count="1">
    <field x="-2"/>
  </colFields>
  <colItems count="2">
    <i>
      <x/>
    </i>
    <i i="1">
      <x v="1"/>
    </i>
  </colItems>
  <dataFields count="2">
    <dataField name="Sum of Dowry Deaths" fld="4" baseField="0" baseItem="0"/>
    <dataField name="Sum of Dowry Deaths2" fld="4" baseField="0" baseItem="0"/>
  </dataFields>
  <chartFormats count="2">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DFD4608-8D48-48A3-B9E5-ADC3519D395E}"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P3:AQ17" firstHeaderRow="1" firstDataRow="1" firstDataCol="1"/>
  <pivotFields count="9">
    <pivotField showAll="0">
      <items count="44">
        <item h="1" x="8"/>
        <item h="1" m="1" x="41"/>
        <item h="1" m="1" x="36"/>
        <item h="1" x="0"/>
        <item h="1" x="1"/>
        <item h="1" x="2"/>
        <item h="1" x="3"/>
        <item h="1" x="4"/>
        <item h="1" x="5"/>
        <item h="1" x="6"/>
        <item h="1" m="1" x="42"/>
        <item h="1" m="1" x="38"/>
        <item h="1" x="7"/>
        <item h="1" m="1" x="40"/>
        <item h="1" x="9"/>
        <item h="1" m="1" x="37"/>
        <item h="1" x="10"/>
        <item h="1" x="11"/>
        <item h="1" x="12"/>
        <item h="1" x="13"/>
        <item h="1" m="1" x="39"/>
        <item h="1" x="14"/>
        <item h="1" x="15"/>
        <item h="1" x="16"/>
        <item h="1" x="17"/>
        <item h="1" x="18"/>
        <item h="1" x="19"/>
        <item h="1" x="20"/>
        <item h="1" x="21"/>
        <item h="1" x="22"/>
        <item x="23"/>
        <item h="1" x="24"/>
        <item h="1" x="25"/>
        <item h="1" x="26"/>
        <item h="1" x="27"/>
        <item h="1" x="28"/>
        <item h="1" x="29"/>
        <item h="1" x="30"/>
        <item h="1" x="31"/>
        <item h="1" x="32"/>
        <item h="1" x="33"/>
        <item h="1" x="34"/>
        <item h="1" x="35"/>
        <item t="default"/>
      </items>
    </pivotField>
    <pivotField axis="axisRow" showAll="0">
      <items count="15">
        <item x="9"/>
        <item x="10"/>
        <item x="12"/>
        <item x="11"/>
        <item x="13"/>
        <item x="8"/>
        <item x="5"/>
        <item x="4"/>
        <item x="2"/>
        <item x="3"/>
        <item x="6"/>
        <item x="7"/>
        <item x="1"/>
        <item x="0"/>
        <item t="default"/>
      </items>
    </pivotField>
    <pivotField showAll="0"/>
    <pivotField dataField="1" showAll="0"/>
    <pivotField showAll="0"/>
    <pivotField showAll="0"/>
    <pivotField showAll="0"/>
    <pivotField showAll="0"/>
    <pivotField showAll="0"/>
  </pivotFields>
  <rowFields count="1">
    <field x="1"/>
  </rowFields>
  <rowItems count="14">
    <i>
      <x/>
    </i>
    <i>
      <x v="1"/>
    </i>
    <i>
      <x v="2"/>
    </i>
    <i>
      <x v="3"/>
    </i>
    <i>
      <x v="4"/>
    </i>
    <i>
      <x v="5"/>
    </i>
    <i>
      <x v="6"/>
    </i>
    <i>
      <x v="7"/>
    </i>
    <i>
      <x v="8"/>
    </i>
    <i>
      <x v="9"/>
    </i>
    <i>
      <x v="10"/>
    </i>
    <i>
      <x v="11"/>
    </i>
    <i>
      <x v="12"/>
    </i>
    <i>
      <x v="13"/>
    </i>
  </rowItems>
  <colItems count="1">
    <i/>
  </colItems>
  <dataFields count="1">
    <dataField name="Sum of kidnapping and abduction" fld="3"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BEC785B-8D33-42BE-B141-546EB5AFBA6F}"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3:L38" firstHeaderRow="1" firstDataRow="1" firstDataCol="1"/>
  <pivotFields count="9">
    <pivotField axis="axisRow" showAll="0">
      <items count="44">
        <item m="1" x="41"/>
        <item m="1" x="36"/>
        <item x="1"/>
        <item x="2"/>
        <item x="3"/>
        <item x="4"/>
        <item x="5"/>
        <item x="6"/>
        <item m="1" x="42"/>
        <item m="1" x="38"/>
        <item m="1" x="40"/>
        <item x="9"/>
        <item m="1" x="37"/>
        <item x="10"/>
        <item x="11"/>
        <item x="12"/>
        <item x="13"/>
        <item m="1" x="39"/>
        <item x="14"/>
        <item x="15"/>
        <item x="16"/>
        <item x="17"/>
        <item x="18"/>
        <item x="19"/>
        <item x="20"/>
        <item x="21"/>
        <item x="22"/>
        <item x="23"/>
        <item x="24"/>
        <item x="25"/>
        <item x="26"/>
        <item x="27"/>
        <item x="28"/>
        <item x="29"/>
        <item x="30"/>
        <item x="31"/>
        <item x="32"/>
        <item x="33"/>
        <item x="34"/>
        <item x="35"/>
        <item x="0"/>
        <item x="7"/>
        <item x="8"/>
        <item t="default"/>
      </items>
    </pivotField>
    <pivotField multipleItemSelectionAllowed="1" showAll="0">
      <items count="15">
        <item h="1" x="9"/>
        <item h="1" x="10"/>
        <item h="1" x="12"/>
        <item h="1" x="11"/>
        <item h="1" x="13"/>
        <item h="1" x="8"/>
        <item h="1" x="5"/>
        <item h="1" x="4"/>
        <item h="1" x="2"/>
        <item h="1" x="3"/>
        <item x="6"/>
        <item h="1" x="7"/>
        <item h="1" x="1"/>
        <item h="1" x="0"/>
        <item t="default"/>
      </items>
    </pivotField>
    <pivotField showAll="0"/>
    <pivotField showAll="0"/>
    <pivotField dataField="1" showAll="0"/>
    <pivotField showAll="0"/>
    <pivotField showAll="0"/>
    <pivotField showAll="0"/>
    <pivotField showAll="0"/>
  </pivotFields>
  <rowFields count="1">
    <field x="0"/>
  </rowFields>
  <rowItems count="35">
    <i>
      <x v="2"/>
    </i>
    <i>
      <x v="3"/>
    </i>
    <i>
      <x v="4"/>
    </i>
    <i>
      <x v="5"/>
    </i>
    <i>
      <x v="6"/>
    </i>
    <i>
      <x v="7"/>
    </i>
    <i>
      <x v="11"/>
    </i>
    <i>
      <x v="13"/>
    </i>
    <i>
      <x v="14"/>
    </i>
    <i>
      <x v="15"/>
    </i>
    <i>
      <x v="16"/>
    </i>
    <i>
      <x v="18"/>
    </i>
    <i>
      <x v="19"/>
    </i>
    <i>
      <x v="20"/>
    </i>
    <i>
      <x v="21"/>
    </i>
    <i>
      <x v="22"/>
    </i>
    <i>
      <x v="23"/>
    </i>
    <i>
      <x v="24"/>
    </i>
    <i>
      <x v="25"/>
    </i>
    <i>
      <x v="26"/>
    </i>
    <i>
      <x v="27"/>
    </i>
    <i>
      <x v="28"/>
    </i>
    <i>
      <x v="29"/>
    </i>
    <i>
      <x v="30"/>
    </i>
    <i>
      <x v="31"/>
    </i>
    <i>
      <x v="32"/>
    </i>
    <i>
      <x v="33"/>
    </i>
    <i>
      <x v="34"/>
    </i>
    <i>
      <x v="36"/>
    </i>
    <i>
      <x v="37"/>
    </i>
    <i>
      <x v="38"/>
    </i>
    <i>
      <x v="39"/>
    </i>
    <i>
      <x v="40"/>
    </i>
    <i>
      <x v="41"/>
    </i>
    <i>
      <x v="42"/>
    </i>
  </rowItems>
  <colItems count="1">
    <i/>
  </colItems>
  <dataFields count="1">
    <dataField name="Sum of Dowry 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A678AF-AB46-44F9-8D12-535D3C73A2C6}" autoFormatId="16" applyNumberFormats="0" applyBorderFormats="0" applyFontFormats="0" applyPatternFormats="0" applyAlignmentFormats="0" applyWidthHeightFormats="0">
  <queryTableRefresh nextId="10" unboundColumnsRight="1">
    <queryTableFields count="9">
      <queryTableField id="1" name="STATE/UT" tableColumnId="1"/>
      <queryTableField id="2" name="Year" tableColumnId="2"/>
      <queryTableField id="3" name="Trape" tableColumnId="3"/>
      <queryTableField id="4" name="kidnapping and abduction" tableColumnId="4"/>
      <queryTableField id="5" name="Dowry Deaths" tableColumnId="5"/>
      <queryTableField id="6" name="Assault on women with intent to outrage her modesty" tableColumnId="6"/>
      <queryTableField id="7" name="insult to modesty of women" tableColumnId="7"/>
      <queryTableField id="8" name="crulty by husband" tableColumnId="8"/>
      <queryTableField id="9" dataBound="0"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C995E89-222B-489E-B3C4-01A8203453C5}" sourceName="Year">
  <pivotTables>
    <pivotTable tabId="4" name="PivotTable3"/>
    <pivotTable tabId="4" name="PivotTable1"/>
    <pivotTable tabId="4" name="PivotTable4"/>
    <pivotTable tabId="4" name="PivotTable5"/>
    <pivotTable tabId="4" name="PivotTable6"/>
    <pivotTable tabId="4" name="PivotTable7"/>
    <pivotTable tabId="4" name="PivotTable8"/>
  </pivotTables>
  <data>
    <tabular pivotCacheId="760209463">
      <items count="14">
        <i x="9"/>
        <i x="10"/>
        <i x="12"/>
        <i x="11"/>
        <i x="13"/>
        <i x="8"/>
        <i x="5"/>
        <i x="4"/>
        <i x="2"/>
        <i x="3"/>
        <i x="6" s="1"/>
        <i x="7"/>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8249C0A-D0F4-482A-BFF7-2992A06AB973}" sourceName="STATE">
  <pivotTables>
    <pivotTable tabId="4" name="PivotTable2"/>
  </pivotTables>
  <data>
    <tabular pivotCacheId="760209463">
      <items count="43">
        <i x="8"/>
        <i x="0"/>
        <i x="1"/>
        <i x="2"/>
        <i x="3"/>
        <i x="4"/>
        <i x="5"/>
        <i x="6"/>
        <i x="7"/>
        <i x="9"/>
        <i x="10"/>
        <i x="11"/>
        <i x="12"/>
        <i x="13"/>
        <i x="14"/>
        <i x="15"/>
        <i x="16" s="1"/>
        <i x="17"/>
        <i x="18"/>
        <i x="19"/>
        <i x="20"/>
        <i x="21"/>
        <i x="22"/>
        <i x="23"/>
        <i x="24"/>
        <i x="25"/>
        <i x="26"/>
        <i x="27"/>
        <i x="28"/>
        <i x="29"/>
        <i x="30"/>
        <i x="31"/>
        <i x="32"/>
        <i x="33"/>
        <i x="34"/>
        <i x="35"/>
        <i x="41" nd="1"/>
        <i x="36" nd="1"/>
        <i x="42" nd="1"/>
        <i x="38" nd="1"/>
        <i x="40" nd="1"/>
        <i x="37" nd="1"/>
        <i x="39"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05AA2C3-A2B7-4586-80DA-B31B60D3FE03}" sourceName="Year">
  <pivotTables>
    <pivotTable tabId="4" name="PivotTable9"/>
  </pivotTables>
  <data>
    <tabular pivotCacheId="760209463">
      <items count="14">
        <i x="9"/>
        <i x="10"/>
        <i x="12"/>
        <i x="11"/>
        <i x="13"/>
        <i x="8"/>
        <i x="5"/>
        <i x="4"/>
        <i x="2"/>
        <i x="3"/>
        <i x="6"/>
        <i x="7"/>
        <i x="1"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BFE2340-8953-4966-B0B4-41EAB16226F3}" sourceName="STATE">
  <pivotTables>
    <pivotTable tabId="4" name="PivotTable10"/>
  </pivotTables>
  <data>
    <tabular pivotCacheId="760209463">
      <items count="43">
        <i x="8"/>
        <i x="0"/>
        <i x="1"/>
        <i x="2"/>
        <i x="3"/>
        <i x="4"/>
        <i x="5"/>
        <i x="6"/>
        <i x="7"/>
        <i x="9"/>
        <i x="10"/>
        <i x="11"/>
        <i x="12"/>
        <i x="13"/>
        <i x="14"/>
        <i x="15"/>
        <i x="16"/>
        <i x="17"/>
        <i x="18"/>
        <i x="19"/>
        <i x="20"/>
        <i x="21"/>
        <i x="22"/>
        <i x="23" s="1"/>
        <i x="24"/>
        <i x="25"/>
        <i x="26"/>
        <i x="27"/>
        <i x="28"/>
        <i x="29"/>
        <i x="30"/>
        <i x="31"/>
        <i x="32"/>
        <i x="33"/>
        <i x="34"/>
        <i x="35"/>
        <i x="41" nd="1"/>
        <i x="36" nd="1"/>
        <i x="42" nd="1"/>
        <i x="38" nd="1"/>
        <i x="40" nd="1"/>
        <i x="37" nd="1"/>
        <i x="39"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B8C90ECF-9EBC-4203-A38F-47F35582CF9E}" sourceName="Year">
  <pivotTables>
    <pivotTable tabId="4" name="PivotTable11"/>
  </pivotTables>
  <data>
    <tabular pivotCacheId="760209463">
      <items count="14">
        <i x="9"/>
        <i x="10"/>
        <i x="12"/>
        <i x="11"/>
        <i x="13"/>
        <i x="8"/>
        <i x="5"/>
        <i x="4"/>
        <i x="2"/>
        <i x="3"/>
        <i x="6" s="1"/>
        <i x="7"/>
        <i x="1"/>
        <i x="0"/>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E3C3383D-82BE-4DA1-8FD0-307B89E91943}" sourceName="Year">
  <pivotTables>
    <pivotTable tabId="4" name="PivotTable13"/>
  </pivotTables>
  <data>
    <tabular pivotCacheId="760209463">
      <items count="14">
        <i x="9"/>
        <i x="10"/>
        <i x="12" s="1"/>
        <i x="11"/>
        <i x="13"/>
        <i x="8"/>
        <i x="5"/>
        <i x="4"/>
        <i x="2"/>
        <i x="3"/>
        <i x="6"/>
        <i x="7"/>
        <i x="1"/>
        <i x="0"/>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EB67A8B5-B5A8-4604-A480-432358960AFE}" sourceName="STATE">
  <pivotTables>
    <pivotTable tabId="4" name="PivotTable12"/>
  </pivotTables>
  <data>
    <tabular pivotCacheId="760209463">
      <items count="43">
        <i x="8"/>
        <i x="0" s="1"/>
        <i x="1"/>
        <i x="2"/>
        <i x="3"/>
        <i x="4"/>
        <i x="5"/>
        <i x="6"/>
        <i x="7"/>
        <i x="9"/>
        <i x="10"/>
        <i x="11"/>
        <i x="12"/>
        <i x="13"/>
        <i x="14"/>
        <i x="15"/>
        <i x="16"/>
        <i x="17"/>
        <i x="18"/>
        <i x="19"/>
        <i x="20"/>
        <i x="21"/>
        <i x="22"/>
        <i x="23"/>
        <i x="24"/>
        <i x="25"/>
        <i x="26"/>
        <i x="27"/>
        <i x="28"/>
        <i x="29"/>
        <i x="30"/>
        <i x="31"/>
        <i x="32"/>
        <i x="33"/>
        <i x="34"/>
        <i x="35"/>
        <i x="41" nd="1"/>
        <i x="36" nd="1"/>
        <i x="42" nd="1"/>
        <i x="38" nd="1"/>
        <i x="40" nd="1"/>
        <i x="37" nd="1"/>
        <i x="39"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F3F9CD28-A62E-43DF-BCE8-8159402EC744}" sourceName="STATE">
  <pivotTables>
    <pivotTable tabId="4" name="PivotTable14"/>
    <pivotTable tabId="4" name="PivotTable17"/>
  </pivotTables>
  <data>
    <tabular pivotCacheId="760209463">
      <items count="43">
        <i x="8"/>
        <i x="0"/>
        <i x="1"/>
        <i x="2"/>
        <i x="3"/>
        <i x="4"/>
        <i x="5"/>
        <i x="6" s="1"/>
        <i x="7"/>
        <i x="9"/>
        <i x="10"/>
        <i x="11"/>
        <i x="12"/>
        <i x="13"/>
        <i x="14"/>
        <i x="15"/>
        <i x="16"/>
        <i x="17"/>
        <i x="18"/>
        <i x="19"/>
        <i x="20"/>
        <i x="21"/>
        <i x="22"/>
        <i x="23"/>
        <i x="24"/>
        <i x="25"/>
        <i x="26"/>
        <i x="27"/>
        <i x="28"/>
        <i x="29"/>
        <i x="30"/>
        <i x="31"/>
        <i x="32"/>
        <i x="33"/>
        <i x="34"/>
        <i x="35"/>
        <i x="41" nd="1"/>
        <i x="36" nd="1"/>
        <i x="42" nd="1"/>
        <i x="38" nd="1"/>
        <i x="40" nd="1"/>
        <i x="37" nd="1"/>
        <i x="39"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4" xr10:uid="{B1CA7979-D7BA-466C-9100-3DA0AC08A246}" sourceName="STATE">
  <pivotTables>
    <pivotTable tabId="4" name="PivotTable15"/>
    <pivotTable tabId="4" name="PivotTable16"/>
  </pivotTables>
  <data>
    <tabular pivotCacheId="760209463">
      <items count="43">
        <i x="8"/>
        <i x="0"/>
        <i x="1"/>
        <i x="2"/>
        <i x="3"/>
        <i x="4" s="1"/>
        <i x="5"/>
        <i x="6"/>
        <i x="7"/>
        <i x="9"/>
        <i x="10"/>
        <i x="11"/>
        <i x="12"/>
        <i x="13"/>
        <i x="14"/>
        <i x="15"/>
        <i x="16"/>
        <i x="17"/>
        <i x="18"/>
        <i x="19"/>
        <i x="20"/>
        <i x="21"/>
        <i x="22"/>
        <i x="23"/>
        <i x="24"/>
        <i x="25"/>
        <i x="26"/>
        <i x="27"/>
        <i x="28"/>
        <i x="29"/>
        <i x="30"/>
        <i x="31"/>
        <i x="32"/>
        <i x="33"/>
        <i x="34"/>
        <i x="35"/>
        <i x="41" nd="1"/>
        <i x="36" nd="1"/>
        <i x="42" nd="1"/>
        <i x="38" nd="1"/>
        <i x="40" nd="1"/>
        <i x="37" nd="1"/>
        <i x="39"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4" xr10:uid="{F856AA2B-B571-4885-B657-77A6AF92FC31}" sourceName="Year">
  <pivotTables>
    <pivotTable tabId="4" name="PivotTable18"/>
  </pivotTables>
  <data>
    <tabular pivotCacheId="760209463">
      <items count="14">
        <i x="9"/>
        <i x="10"/>
        <i x="12"/>
        <i x="11"/>
        <i x="13"/>
        <i x="8"/>
        <i x="5"/>
        <i x="4"/>
        <i x="2"/>
        <i x="3"/>
        <i x="6"/>
        <i x="7"/>
        <i x="1"/>
        <i x="0"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5" xr10:uid="{3CFD11A9-1934-4305-901D-EECAB8DC9875}" sourceName="STATE">
  <pivotTables>
    <pivotTable tabId="4" name="PivotTable20"/>
  </pivotTables>
  <data>
    <tabular pivotCacheId="760209463">
      <items count="43">
        <i x="8"/>
        <i x="0"/>
        <i x="1"/>
        <i x="2"/>
        <i x="3"/>
        <i x="4"/>
        <i x="5"/>
        <i x="6"/>
        <i x="7"/>
        <i x="9" s="1"/>
        <i x="10"/>
        <i x="11"/>
        <i x="12"/>
        <i x="13"/>
        <i x="14"/>
        <i x="15"/>
        <i x="16"/>
        <i x="17"/>
        <i x="18"/>
        <i x="19"/>
        <i x="20"/>
        <i x="21"/>
        <i x="22"/>
        <i x="23"/>
        <i x="24"/>
        <i x="25"/>
        <i x="26"/>
        <i x="27"/>
        <i x="28"/>
        <i x="29"/>
        <i x="30"/>
        <i x="31"/>
        <i x="32"/>
        <i x="33"/>
        <i x="34"/>
        <i x="35"/>
        <i x="41" nd="1"/>
        <i x="36" nd="1"/>
        <i x="42" nd="1"/>
        <i x="38" nd="1"/>
        <i x="40" nd="1"/>
        <i x="37" nd="1"/>
        <i x="39"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AFAF69B-F8F9-43D2-8ED2-797827C90DF6}" cache="Slicer_Year" caption="Year" columnCount="14" showCaption="0" style="Slicer Style 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36E9056-9F17-4D5C-ACCE-A071826B65F9}" cache="Slicer_STATE" caption="STATE" columnCount="6" showCaption="0" style="Slicer Style 5" rowHeight="241300"/>
  <slicer name="Year 1" xr10:uid="{751D73DE-2BEE-4443-961A-ACED5AA18F30}" cache="Slicer_Year1" caption="Year" columnCount="7" showCaption="0" style="Slicer Style 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2F2C1CB8-A726-409F-9F84-BBAB12F60F1B}" cache="Slicer_Year3" caption="Year" columnCount="4" showCaption="0" style="Slicer Style 12" rowHeight="241300"/>
  <slicer name="STATE 2" xr10:uid="{50E49F24-9479-4B4A-92DE-444CAE52EF7C}" cache="Slicer_STATE2" caption="STATE" columnCount="9" showCaption="0" style="Slicer Style 1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8A8F1AF-844B-43B8-A11C-020D74683631}" cache="Slicer_STATE1" caption="STATE" columnCount="9" showCaption="0" style="Slicer Style 9" rowHeight="241300"/>
  <slicer name="Year 2" xr10:uid="{246D03A7-A450-468F-BDF6-0A5DD892E7C7}" cache="Slicer_Year2" caption="Year" columnCount="7" showCaption="0" style="Slicer Style 9"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3BAF0B9F-D2CC-4943-BCDF-1DD8036C2834}" cache="Slicer_STATE3" caption="STATE" columnCount="6" style="Slicer Style 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A207F4F8-A7D6-4DC2-8C0A-98E48DD85272}" cache="Slicer_STATE4" caption="STATE" columnCount="12" showCaption="0" style="SlicerStyleDark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9951DCA7-CCEB-44BF-A360-0256403924D7}" cache="Slicer_Year4" caption="Year" columnCount="7" showCaption="0" rowHeight="241300"/>
  <slicer name="STATE 5" xr10:uid="{42F2C517-67B5-459F-A7A1-255F46D6340B}" cache="Slicer_STATE5" caption="STATE" columnCount="6" showCaption="0" style="SlicerStyleOther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469AAF-AF2D-46D2-865D-76E4F18625E3}" name="crimes_against_women_2001_2014" displayName="crimes_against_women_2001_2014" ref="A1:I492" tableType="queryTable" totalsRowShown="0">
  <autoFilter ref="A1:I492" xr:uid="{D1469AAF-AF2D-46D2-865D-76E4F18625E3}"/>
  <sortState xmlns:xlrd2="http://schemas.microsoft.com/office/spreadsheetml/2017/richdata2" ref="A2:I492">
    <sortCondition ref="A1:A492"/>
  </sortState>
  <tableColumns count="9">
    <tableColumn id="1" xr3:uid="{475FFE04-0294-4932-8817-ADDD0C24AD77}" uniqueName="1" name="STATE" queryTableFieldId="1" dataDxfId="1"/>
    <tableColumn id="2" xr3:uid="{D01D2D8F-574A-49BF-A918-BDBE1ED3546C}" uniqueName="2" name="Year" queryTableFieldId="2"/>
    <tableColumn id="3" xr3:uid="{512312B8-1353-4221-9A3C-17532F828C3A}" uniqueName="3" name="Trape" queryTableFieldId="3"/>
    <tableColumn id="4" xr3:uid="{056D9AB5-5454-4292-A828-D79DBDDA9D04}" uniqueName="4" name="kidnapping and abduction" queryTableFieldId="4"/>
    <tableColumn id="5" xr3:uid="{DFE4B83D-C35E-4120-83E2-BD377E0BBDE8}" uniqueName="5" name="Dowry Deaths" queryTableFieldId="5"/>
    <tableColumn id="6" xr3:uid="{F7D89757-BF74-43D1-97B5-27F43EE9927D}" uniqueName="6" name="Assault on women with intent to outrage her modesty" queryTableFieldId="6"/>
    <tableColumn id="7" xr3:uid="{19224E15-9F6C-4538-9ED3-79B938FA22D2}" uniqueName="7" name="insult to modesty of women" queryTableFieldId="7"/>
    <tableColumn id="8" xr3:uid="{306780E7-048F-4080-AEA3-0D568D81EA48}" uniqueName="8" name="crulty by husband" queryTableFieldId="8"/>
    <tableColumn id="9" xr3:uid="{2DFDA281-0AB0-45C8-B55B-58960A8DBE9F}" uniqueName="9" name="total" queryTableFieldId="9" dataDxfId="0">
      <calculatedColumnFormula>SUM(crimes_against_women_2001_2014[[#This Row],[Trape]:[crulty by husband]])</calculatedColumnFormula>
    </tableColumn>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6ACA2-E581-4DD8-AEF7-D3B215AE4E33}">
  <dimension ref="A1:AA492"/>
  <sheetViews>
    <sheetView workbookViewId="0">
      <selection activeCell="N36" sqref="N36"/>
    </sheetView>
  </sheetViews>
  <sheetFormatPr defaultRowHeight="14.25" x14ac:dyDescent="0.2"/>
  <cols>
    <col min="1" max="1" width="20.75" customWidth="1"/>
    <col min="2" max="2" width="7.25" customWidth="1"/>
    <col min="3" max="3" width="8.25" customWidth="1"/>
    <col min="4" max="4" width="26.5" customWidth="1"/>
    <col min="5" max="5" width="15.625" customWidth="1"/>
    <col min="6" max="6" width="52.25" customWidth="1"/>
    <col min="7" max="7" width="28.625" customWidth="1"/>
    <col min="8" max="8" width="18.875" customWidth="1"/>
    <col min="9" max="9" width="7.375" customWidth="1"/>
    <col min="13" max="13" width="13.375" customWidth="1"/>
    <col min="14" max="14" width="7.875" customWidth="1"/>
  </cols>
  <sheetData>
    <row r="1" spans="1:27" x14ac:dyDescent="0.2">
      <c r="A1" t="s">
        <v>70</v>
      </c>
      <c r="B1" t="s">
        <v>0</v>
      </c>
      <c r="C1" t="s">
        <v>1</v>
      </c>
      <c r="D1" t="s">
        <v>2</v>
      </c>
      <c r="E1" t="s">
        <v>3</v>
      </c>
      <c r="F1" t="s">
        <v>4</v>
      </c>
      <c r="G1" t="s">
        <v>5</v>
      </c>
      <c r="H1" t="s">
        <v>6</v>
      </c>
      <c r="I1" t="s">
        <v>69</v>
      </c>
    </row>
    <row r="2" spans="1:27" x14ac:dyDescent="0.2">
      <c r="A2" t="s">
        <v>90</v>
      </c>
      <c r="B2">
        <v>2014</v>
      </c>
      <c r="C2">
        <v>64</v>
      </c>
      <c r="D2">
        <v>34</v>
      </c>
      <c r="E2">
        <v>6</v>
      </c>
      <c r="F2">
        <v>82</v>
      </c>
      <c r="G2">
        <v>10</v>
      </c>
      <c r="H2">
        <v>28</v>
      </c>
      <c r="I2">
        <f>SUM(crimes_against_women_2001_2014[[#This Row],[Trape]:[crulty by husband]])</f>
        <v>224</v>
      </c>
    </row>
    <row r="3" spans="1:27" x14ac:dyDescent="0.2">
      <c r="A3" t="s">
        <v>90</v>
      </c>
      <c r="B3">
        <v>2013</v>
      </c>
      <c r="C3">
        <v>54</v>
      </c>
      <c r="D3">
        <v>24</v>
      </c>
      <c r="E3">
        <v>2</v>
      </c>
      <c r="F3">
        <v>90</v>
      </c>
      <c r="G3">
        <v>16</v>
      </c>
      <c r="H3">
        <v>18</v>
      </c>
      <c r="I3">
        <f>SUM(crimes_against_women_2001_2014[[#This Row],[Trape]:[crulty by husband]])</f>
        <v>204</v>
      </c>
    </row>
    <row r="4" spans="1:27" x14ac:dyDescent="0.2">
      <c r="A4" t="s">
        <v>90</v>
      </c>
      <c r="B4">
        <v>2009</v>
      </c>
      <c r="C4">
        <v>36</v>
      </c>
      <c r="D4">
        <v>28</v>
      </c>
      <c r="E4">
        <v>2</v>
      </c>
      <c r="F4">
        <v>60</v>
      </c>
      <c r="G4">
        <v>14</v>
      </c>
      <c r="H4">
        <v>42</v>
      </c>
      <c r="I4">
        <f>SUM(crimes_against_women_2001_2014[[#This Row],[Trape]:[crulty by husband]])</f>
        <v>182</v>
      </c>
    </row>
    <row r="5" spans="1:27" x14ac:dyDescent="0.2">
      <c r="A5" t="s">
        <v>90</v>
      </c>
      <c r="B5">
        <v>2010</v>
      </c>
      <c r="C5">
        <v>48</v>
      </c>
      <c r="D5">
        <v>16</v>
      </c>
      <c r="E5">
        <v>0</v>
      </c>
      <c r="F5">
        <v>62</v>
      </c>
      <c r="G5">
        <v>20</v>
      </c>
      <c r="H5">
        <v>18</v>
      </c>
      <c r="I5">
        <f>SUM(crimes_against_women_2001_2014[[#This Row],[Trape]:[crulty by husband]])</f>
        <v>164</v>
      </c>
    </row>
    <row r="6" spans="1:27" x14ac:dyDescent="0.2">
      <c r="A6" t="s">
        <v>90</v>
      </c>
      <c r="B6">
        <v>2008</v>
      </c>
      <c r="C6">
        <v>24</v>
      </c>
      <c r="D6">
        <v>26</v>
      </c>
      <c r="E6">
        <v>4</v>
      </c>
      <c r="F6">
        <v>48</v>
      </c>
      <c r="G6">
        <v>6</v>
      </c>
      <c r="H6">
        <v>52</v>
      </c>
      <c r="I6">
        <f>SUM(crimes_against_women_2001_2014[[#This Row],[Trape]:[crulty by husband]])</f>
        <v>160</v>
      </c>
    </row>
    <row r="7" spans="1:27" x14ac:dyDescent="0.2">
      <c r="A7" t="s">
        <v>90</v>
      </c>
      <c r="B7">
        <v>2007</v>
      </c>
      <c r="C7">
        <v>6</v>
      </c>
      <c r="D7">
        <v>18</v>
      </c>
      <c r="E7">
        <v>2</v>
      </c>
      <c r="F7">
        <v>42</v>
      </c>
      <c r="G7">
        <v>4</v>
      </c>
      <c r="H7">
        <v>36</v>
      </c>
      <c r="I7">
        <f>SUM(crimes_against_women_2001_2014[[#This Row],[Trape]:[crulty by husband]])</f>
        <v>108</v>
      </c>
    </row>
    <row r="8" spans="1:27" x14ac:dyDescent="0.2">
      <c r="A8" t="s">
        <v>90</v>
      </c>
      <c r="B8">
        <v>2011</v>
      </c>
      <c r="C8">
        <v>26</v>
      </c>
      <c r="D8">
        <v>24</v>
      </c>
      <c r="E8">
        <v>0</v>
      </c>
      <c r="F8">
        <v>30</v>
      </c>
      <c r="G8">
        <v>6</v>
      </c>
      <c r="H8">
        <v>10</v>
      </c>
      <c r="I8">
        <f>SUM(crimes_against_women_2001_2014[[#This Row],[Trape]:[crulty by husband]])</f>
        <v>96</v>
      </c>
    </row>
    <row r="9" spans="1:27" x14ac:dyDescent="0.2">
      <c r="A9" t="s">
        <v>90</v>
      </c>
      <c r="B9">
        <v>2012</v>
      </c>
      <c r="C9">
        <v>24</v>
      </c>
      <c r="D9">
        <v>14</v>
      </c>
      <c r="E9">
        <v>4</v>
      </c>
      <c r="F9">
        <v>34</v>
      </c>
      <c r="G9">
        <v>8</v>
      </c>
      <c r="H9">
        <v>10</v>
      </c>
      <c r="I9">
        <f>SUM(crimes_against_women_2001_2014[[#This Row],[Trape]:[crulty by husband]])</f>
        <v>94</v>
      </c>
    </row>
    <row r="10" spans="1:27" x14ac:dyDescent="0.2">
      <c r="A10" t="s">
        <v>90</v>
      </c>
      <c r="B10">
        <v>2006</v>
      </c>
      <c r="C10">
        <v>12</v>
      </c>
      <c r="D10">
        <v>10</v>
      </c>
      <c r="E10">
        <v>0</v>
      </c>
      <c r="F10">
        <v>28</v>
      </c>
      <c r="G10">
        <v>8</v>
      </c>
      <c r="H10">
        <v>14</v>
      </c>
      <c r="I10">
        <f>SUM(crimes_against_women_2001_2014[[#This Row],[Trape]:[crulty by husband]])</f>
        <v>72</v>
      </c>
    </row>
    <row r="11" spans="1:27" x14ac:dyDescent="0.2">
      <c r="A11" t="s">
        <v>90</v>
      </c>
      <c r="B11">
        <v>2001</v>
      </c>
      <c r="C11">
        <v>6</v>
      </c>
      <c r="D11">
        <v>4</v>
      </c>
      <c r="E11">
        <v>0</v>
      </c>
      <c r="F11">
        <v>38</v>
      </c>
      <c r="G11">
        <v>2</v>
      </c>
      <c r="H11">
        <v>18</v>
      </c>
      <c r="I11">
        <f>SUM(crimes_against_women_2001_2014[[#This Row],[Trape]:[crulty by husband]])</f>
        <v>68</v>
      </c>
      <c r="AA11" s="2"/>
    </row>
    <row r="12" spans="1:27" x14ac:dyDescent="0.2">
      <c r="A12" t="s">
        <v>90</v>
      </c>
      <c r="B12">
        <v>2002</v>
      </c>
      <c r="C12">
        <v>4</v>
      </c>
      <c r="D12">
        <v>2</v>
      </c>
      <c r="E12">
        <v>0</v>
      </c>
      <c r="F12">
        <v>34</v>
      </c>
      <c r="G12">
        <v>6</v>
      </c>
      <c r="H12">
        <v>8</v>
      </c>
      <c r="I12">
        <f>SUM(crimes_against_women_2001_2014[[#This Row],[Trape]:[crulty by husband]])</f>
        <v>54</v>
      </c>
    </row>
    <row r="13" spans="1:27" x14ac:dyDescent="0.2">
      <c r="A13" t="s">
        <v>90</v>
      </c>
      <c r="B13">
        <v>2004</v>
      </c>
      <c r="C13">
        <v>20</v>
      </c>
      <c r="D13">
        <v>6</v>
      </c>
      <c r="E13">
        <v>0</v>
      </c>
      <c r="F13">
        <v>12</v>
      </c>
      <c r="G13">
        <v>6</v>
      </c>
      <c r="H13">
        <v>10</v>
      </c>
      <c r="I13">
        <f>SUM(crimes_against_women_2001_2014[[#This Row],[Trape]:[crulty by husband]])</f>
        <v>54</v>
      </c>
    </row>
    <row r="14" spans="1:27" x14ac:dyDescent="0.2">
      <c r="A14" t="s">
        <v>90</v>
      </c>
      <c r="B14">
        <v>2003</v>
      </c>
      <c r="C14">
        <v>4</v>
      </c>
      <c r="D14">
        <v>4</v>
      </c>
      <c r="E14">
        <v>0</v>
      </c>
      <c r="F14">
        <v>18</v>
      </c>
      <c r="G14">
        <v>4</v>
      </c>
      <c r="H14">
        <v>14</v>
      </c>
      <c r="I14">
        <f>SUM(crimes_against_women_2001_2014[[#This Row],[Trape]:[crulty by husband]])</f>
        <v>44</v>
      </c>
    </row>
    <row r="15" spans="1:27" x14ac:dyDescent="0.2">
      <c r="A15" t="s">
        <v>90</v>
      </c>
      <c r="B15">
        <v>2005</v>
      </c>
      <c r="C15">
        <v>8</v>
      </c>
      <c r="D15">
        <v>2</v>
      </c>
      <c r="E15">
        <v>0</v>
      </c>
      <c r="F15">
        <v>22</v>
      </c>
      <c r="G15">
        <v>2</v>
      </c>
      <c r="H15">
        <v>10</v>
      </c>
      <c r="I15">
        <f>SUM(crimes_against_women_2001_2014[[#This Row],[Trape]:[crulty by husband]])</f>
        <v>44</v>
      </c>
    </row>
    <row r="16" spans="1:27" x14ac:dyDescent="0.2">
      <c r="A16" t="s">
        <v>38</v>
      </c>
      <c r="B16">
        <v>2013</v>
      </c>
      <c r="C16">
        <v>3270</v>
      </c>
      <c r="D16">
        <v>3190</v>
      </c>
      <c r="E16">
        <v>984</v>
      </c>
      <c r="F16">
        <v>13860</v>
      </c>
      <c r="G16">
        <v>9404</v>
      </c>
      <c r="H16">
        <v>30168</v>
      </c>
      <c r="I16">
        <f>SUM(crimes_against_women_2001_2014[[#This Row],[Trape]:[crulty by husband]])</f>
        <v>60876</v>
      </c>
    </row>
    <row r="17" spans="1:9" x14ac:dyDescent="0.2">
      <c r="A17" t="s">
        <v>7</v>
      </c>
      <c r="B17">
        <v>2011</v>
      </c>
      <c r="C17">
        <v>2884</v>
      </c>
      <c r="D17">
        <v>3224</v>
      </c>
      <c r="E17">
        <v>1198</v>
      </c>
      <c r="F17">
        <v>9698</v>
      </c>
      <c r="G17">
        <v>7316</v>
      </c>
      <c r="H17">
        <v>26752</v>
      </c>
      <c r="I17">
        <f>SUM(crimes_against_women_2001_2014[[#This Row],[Trape]:[crulty by husband]])</f>
        <v>51072</v>
      </c>
    </row>
    <row r="18" spans="1:9" x14ac:dyDescent="0.2">
      <c r="A18" t="s">
        <v>7</v>
      </c>
      <c r="B18">
        <v>2012</v>
      </c>
      <c r="C18">
        <v>2682</v>
      </c>
      <c r="D18">
        <v>2806</v>
      </c>
      <c r="E18">
        <v>1008</v>
      </c>
      <c r="F18">
        <v>9632</v>
      </c>
      <c r="G18">
        <v>7428</v>
      </c>
      <c r="H18">
        <v>26778</v>
      </c>
      <c r="I18">
        <f>SUM(crimes_against_women_2001_2014[[#This Row],[Trape]:[crulty by husband]])</f>
        <v>50334</v>
      </c>
    </row>
    <row r="19" spans="1:9" x14ac:dyDescent="0.2">
      <c r="A19" t="s">
        <v>7</v>
      </c>
      <c r="B19">
        <v>2010</v>
      </c>
      <c r="C19">
        <v>2724</v>
      </c>
      <c r="D19">
        <v>3062</v>
      </c>
      <c r="E19">
        <v>1176</v>
      </c>
      <c r="F19">
        <v>9268</v>
      </c>
      <c r="G19">
        <v>9124</v>
      </c>
      <c r="H19">
        <v>24160</v>
      </c>
      <c r="I19">
        <f>SUM(crimes_against_women_2001_2014[[#This Row],[Trape]:[crulty by husband]])</f>
        <v>49514</v>
      </c>
    </row>
    <row r="20" spans="1:9" x14ac:dyDescent="0.2">
      <c r="A20" t="s">
        <v>7</v>
      </c>
      <c r="B20">
        <v>2009</v>
      </c>
      <c r="C20">
        <v>2376</v>
      </c>
      <c r="D20">
        <v>3052</v>
      </c>
      <c r="E20">
        <v>1092</v>
      </c>
      <c r="F20">
        <v>10294</v>
      </c>
      <c r="G20">
        <v>7040</v>
      </c>
      <c r="H20">
        <v>22594</v>
      </c>
      <c r="I20">
        <f>SUM(crimes_against_women_2001_2014[[#This Row],[Trape]:[crulty by husband]])</f>
        <v>46448</v>
      </c>
    </row>
    <row r="21" spans="1:9" x14ac:dyDescent="0.2">
      <c r="A21" t="s">
        <v>7</v>
      </c>
      <c r="B21">
        <v>2007</v>
      </c>
      <c r="C21">
        <v>2140</v>
      </c>
      <c r="D21">
        <v>3128</v>
      </c>
      <c r="E21">
        <v>1226</v>
      </c>
      <c r="F21">
        <v>8812</v>
      </c>
      <c r="G21">
        <v>6632</v>
      </c>
      <c r="H21">
        <v>22670</v>
      </c>
      <c r="I21">
        <f>SUM(crimes_against_women_2001_2014[[#This Row],[Trape]:[crulty by husband]])</f>
        <v>44608</v>
      </c>
    </row>
    <row r="22" spans="1:9" x14ac:dyDescent="0.2">
      <c r="A22" t="s">
        <v>7</v>
      </c>
      <c r="B22">
        <v>2008</v>
      </c>
      <c r="C22">
        <v>2514</v>
      </c>
      <c r="D22">
        <v>2792</v>
      </c>
      <c r="E22">
        <v>1112</v>
      </c>
      <c r="F22">
        <v>9460</v>
      </c>
      <c r="G22">
        <v>7102</v>
      </c>
      <c r="H22">
        <v>20612</v>
      </c>
      <c r="I22">
        <f>SUM(crimes_against_women_2001_2014[[#This Row],[Trape]:[crulty by husband]])</f>
        <v>43592</v>
      </c>
    </row>
    <row r="23" spans="1:9" x14ac:dyDescent="0.2">
      <c r="A23" t="s">
        <v>7</v>
      </c>
      <c r="B23">
        <v>2006</v>
      </c>
      <c r="C23">
        <v>2098</v>
      </c>
      <c r="D23">
        <v>2658</v>
      </c>
      <c r="E23">
        <v>1038</v>
      </c>
      <c r="F23">
        <v>9068</v>
      </c>
      <c r="G23">
        <v>4822</v>
      </c>
      <c r="H23">
        <v>18328</v>
      </c>
      <c r="I23">
        <f>SUM(crimes_against_women_2001_2014[[#This Row],[Trape]:[crulty by husband]])</f>
        <v>38012</v>
      </c>
    </row>
    <row r="24" spans="1:9" x14ac:dyDescent="0.2">
      <c r="A24" t="s">
        <v>7</v>
      </c>
      <c r="B24">
        <v>2005</v>
      </c>
      <c r="C24">
        <v>1870</v>
      </c>
      <c r="D24">
        <v>1990</v>
      </c>
      <c r="E24">
        <v>886</v>
      </c>
      <c r="F24">
        <v>7190</v>
      </c>
      <c r="G24">
        <v>5016</v>
      </c>
      <c r="H24">
        <v>17392</v>
      </c>
      <c r="I24">
        <f>SUM(crimes_against_women_2001_2014[[#This Row],[Trape]:[crulty by husband]])</f>
        <v>34344</v>
      </c>
    </row>
    <row r="25" spans="1:9" x14ac:dyDescent="0.2">
      <c r="A25" t="s">
        <v>7</v>
      </c>
      <c r="B25">
        <v>2004</v>
      </c>
      <c r="C25">
        <v>2032</v>
      </c>
      <c r="D25">
        <v>2060</v>
      </c>
      <c r="E25">
        <v>1024</v>
      </c>
      <c r="F25">
        <v>7634</v>
      </c>
      <c r="G25">
        <v>4620</v>
      </c>
      <c r="H25">
        <v>16776</v>
      </c>
      <c r="I25">
        <f>SUM(crimes_against_women_2001_2014[[#This Row],[Trape]:[crulty by husband]])</f>
        <v>34146</v>
      </c>
    </row>
    <row r="26" spans="1:9" x14ac:dyDescent="0.2">
      <c r="A26" t="s">
        <v>7</v>
      </c>
      <c r="B26">
        <v>2003</v>
      </c>
      <c r="C26">
        <v>1892</v>
      </c>
      <c r="D26">
        <v>1862</v>
      </c>
      <c r="E26">
        <v>932</v>
      </c>
      <c r="F26">
        <v>8256</v>
      </c>
      <c r="G26">
        <v>4572</v>
      </c>
      <c r="H26">
        <v>16334</v>
      </c>
      <c r="I26">
        <f>SUM(crimes_against_women_2001_2014[[#This Row],[Trape]:[crulty by husband]])</f>
        <v>33848</v>
      </c>
    </row>
    <row r="27" spans="1:9" x14ac:dyDescent="0.2">
      <c r="A27" t="s">
        <v>38</v>
      </c>
      <c r="B27">
        <v>2014</v>
      </c>
      <c r="C27">
        <v>1922</v>
      </c>
      <c r="D27">
        <v>1442</v>
      </c>
      <c r="E27">
        <v>430</v>
      </c>
      <c r="F27">
        <v>9094</v>
      </c>
      <c r="G27">
        <v>5298</v>
      </c>
      <c r="H27">
        <v>12724</v>
      </c>
      <c r="I27">
        <f>SUM(crimes_against_women_2001_2014[[#This Row],[Trape]:[crulty by husband]])</f>
        <v>30910</v>
      </c>
    </row>
    <row r="28" spans="1:9" x14ac:dyDescent="0.2">
      <c r="A28" t="s">
        <v>7</v>
      </c>
      <c r="B28">
        <v>2002</v>
      </c>
      <c r="C28">
        <v>2004</v>
      </c>
      <c r="D28">
        <v>1708</v>
      </c>
      <c r="E28">
        <v>898</v>
      </c>
      <c r="F28">
        <v>7598</v>
      </c>
      <c r="G28">
        <v>4048</v>
      </c>
      <c r="H28">
        <v>14036</v>
      </c>
      <c r="I28">
        <f>SUM(crimes_against_women_2001_2014[[#This Row],[Trape]:[crulty by husband]])</f>
        <v>30292</v>
      </c>
    </row>
    <row r="29" spans="1:9" x14ac:dyDescent="0.2">
      <c r="A29" t="s">
        <v>7</v>
      </c>
      <c r="B29">
        <v>2001</v>
      </c>
      <c r="C29">
        <v>1742</v>
      </c>
      <c r="D29">
        <v>1530</v>
      </c>
      <c r="E29">
        <v>840</v>
      </c>
      <c r="F29">
        <v>7088</v>
      </c>
      <c r="G29">
        <v>4542</v>
      </c>
      <c r="H29">
        <v>11582</v>
      </c>
      <c r="I29">
        <f>SUM(crimes_against_women_2001_2014[[#This Row],[Trape]:[crulty by husband]])</f>
        <v>27324</v>
      </c>
    </row>
    <row r="30" spans="1:9" x14ac:dyDescent="0.2">
      <c r="A30" t="s">
        <v>39</v>
      </c>
      <c r="B30">
        <v>2014</v>
      </c>
      <c r="C30">
        <v>166</v>
      </c>
      <c r="D30">
        <v>182</v>
      </c>
      <c r="E30">
        <v>2</v>
      </c>
      <c r="F30">
        <v>242</v>
      </c>
      <c r="G30">
        <v>6</v>
      </c>
      <c r="H30">
        <v>84</v>
      </c>
      <c r="I30">
        <f>SUM(crimes_against_women_2001_2014[[#This Row],[Trape]:[crulty by husband]])</f>
        <v>682</v>
      </c>
    </row>
    <row r="31" spans="1:9" x14ac:dyDescent="0.2">
      <c r="A31" t="s">
        <v>39</v>
      </c>
      <c r="B31">
        <v>2013</v>
      </c>
      <c r="C31">
        <v>150</v>
      </c>
      <c r="D31">
        <v>172</v>
      </c>
      <c r="E31">
        <v>0</v>
      </c>
      <c r="F31">
        <v>186</v>
      </c>
      <c r="G31">
        <v>6</v>
      </c>
      <c r="H31">
        <v>58</v>
      </c>
      <c r="I31">
        <f>SUM(crimes_against_women_2001_2014[[#This Row],[Trape]:[crulty by husband]])</f>
        <v>572</v>
      </c>
    </row>
    <row r="32" spans="1:9" x14ac:dyDescent="0.2">
      <c r="A32" t="s">
        <v>8</v>
      </c>
      <c r="B32">
        <v>2012</v>
      </c>
      <c r="C32">
        <v>92</v>
      </c>
      <c r="D32">
        <v>116</v>
      </c>
      <c r="E32">
        <v>2</v>
      </c>
      <c r="F32">
        <v>134</v>
      </c>
      <c r="G32">
        <v>4</v>
      </c>
      <c r="H32">
        <v>52</v>
      </c>
      <c r="I32">
        <f>SUM(crimes_against_women_2001_2014[[#This Row],[Trape]:[crulty by husband]])</f>
        <v>400</v>
      </c>
    </row>
    <row r="33" spans="1:9" x14ac:dyDescent="0.2">
      <c r="A33" t="s">
        <v>8</v>
      </c>
      <c r="B33">
        <v>2010</v>
      </c>
      <c r="C33">
        <v>94</v>
      </c>
      <c r="D33">
        <v>92</v>
      </c>
      <c r="E33">
        <v>0</v>
      </c>
      <c r="F33">
        <v>168</v>
      </c>
      <c r="G33">
        <v>2</v>
      </c>
      <c r="H33">
        <v>24</v>
      </c>
      <c r="I33">
        <f>SUM(crimes_against_women_2001_2014[[#This Row],[Trape]:[crulty by husband]])</f>
        <v>380</v>
      </c>
    </row>
    <row r="34" spans="1:9" x14ac:dyDescent="0.2">
      <c r="A34" t="s">
        <v>8</v>
      </c>
      <c r="B34">
        <v>2007</v>
      </c>
      <c r="C34">
        <v>96</v>
      </c>
      <c r="D34">
        <v>88</v>
      </c>
      <c r="E34">
        <v>0</v>
      </c>
      <c r="F34">
        <v>144</v>
      </c>
      <c r="G34">
        <v>2</v>
      </c>
      <c r="H34">
        <v>40</v>
      </c>
      <c r="I34">
        <f>SUM(crimes_against_women_2001_2014[[#This Row],[Trape]:[crulty by husband]])</f>
        <v>370</v>
      </c>
    </row>
    <row r="35" spans="1:9" x14ac:dyDescent="0.2">
      <c r="A35" t="s">
        <v>8</v>
      </c>
      <c r="B35">
        <v>2001</v>
      </c>
      <c r="C35">
        <v>66</v>
      </c>
      <c r="D35">
        <v>110</v>
      </c>
      <c r="E35">
        <v>0</v>
      </c>
      <c r="F35">
        <v>156</v>
      </c>
      <c r="G35">
        <v>6</v>
      </c>
      <c r="H35">
        <v>22</v>
      </c>
      <c r="I35">
        <f>SUM(crimes_against_women_2001_2014[[#This Row],[Trape]:[crulty by husband]])</f>
        <v>360</v>
      </c>
    </row>
    <row r="36" spans="1:9" x14ac:dyDescent="0.2">
      <c r="A36" t="s">
        <v>8</v>
      </c>
      <c r="B36">
        <v>2008</v>
      </c>
      <c r="C36">
        <v>84</v>
      </c>
      <c r="D36">
        <v>94</v>
      </c>
      <c r="E36">
        <v>0</v>
      </c>
      <c r="F36">
        <v>144</v>
      </c>
      <c r="G36">
        <v>2</v>
      </c>
      <c r="H36">
        <v>26</v>
      </c>
      <c r="I36">
        <f>SUM(crimes_against_women_2001_2014[[#This Row],[Trape]:[crulty by husband]])</f>
        <v>350</v>
      </c>
    </row>
    <row r="37" spans="1:9" x14ac:dyDescent="0.2">
      <c r="A37" t="s">
        <v>8</v>
      </c>
      <c r="B37">
        <v>2011</v>
      </c>
      <c r="C37">
        <v>84</v>
      </c>
      <c r="D37">
        <v>120</v>
      </c>
      <c r="E37">
        <v>0</v>
      </c>
      <c r="F37">
        <v>102</v>
      </c>
      <c r="G37">
        <v>0</v>
      </c>
      <c r="H37">
        <v>36</v>
      </c>
      <c r="I37">
        <f>SUM(crimes_against_women_2001_2014[[#This Row],[Trape]:[crulty by husband]])</f>
        <v>342</v>
      </c>
    </row>
    <row r="38" spans="1:9" x14ac:dyDescent="0.2">
      <c r="A38" t="s">
        <v>8</v>
      </c>
      <c r="B38">
        <v>2006</v>
      </c>
      <c r="C38">
        <v>74</v>
      </c>
      <c r="D38">
        <v>102</v>
      </c>
      <c r="E38">
        <v>2</v>
      </c>
      <c r="F38">
        <v>126</v>
      </c>
      <c r="G38">
        <v>4</v>
      </c>
      <c r="H38">
        <v>28</v>
      </c>
      <c r="I38">
        <f>SUM(crimes_against_women_2001_2014[[#This Row],[Trape]:[crulty by husband]])</f>
        <v>336</v>
      </c>
    </row>
    <row r="39" spans="1:9" x14ac:dyDescent="0.2">
      <c r="A39" t="s">
        <v>8</v>
      </c>
      <c r="B39">
        <v>2009</v>
      </c>
      <c r="C39">
        <v>118</v>
      </c>
      <c r="D39">
        <v>56</v>
      </c>
      <c r="E39">
        <v>0</v>
      </c>
      <c r="F39">
        <v>116</v>
      </c>
      <c r="G39">
        <v>12</v>
      </c>
      <c r="H39">
        <v>26</v>
      </c>
      <c r="I39">
        <f>SUM(crimes_against_women_2001_2014[[#This Row],[Trape]:[crulty by husband]])</f>
        <v>328</v>
      </c>
    </row>
    <row r="40" spans="1:9" x14ac:dyDescent="0.2">
      <c r="A40" t="s">
        <v>8</v>
      </c>
      <c r="B40">
        <v>2002</v>
      </c>
      <c r="C40">
        <v>76</v>
      </c>
      <c r="D40">
        <v>76</v>
      </c>
      <c r="E40">
        <v>0</v>
      </c>
      <c r="F40">
        <v>136</v>
      </c>
      <c r="G40">
        <v>4</v>
      </c>
      <c r="H40">
        <v>26</v>
      </c>
      <c r="I40">
        <f>SUM(crimes_against_women_2001_2014[[#This Row],[Trape]:[crulty by husband]])</f>
        <v>318</v>
      </c>
    </row>
    <row r="41" spans="1:9" x14ac:dyDescent="0.2">
      <c r="A41" t="s">
        <v>8</v>
      </c>
      <c r="B41">
        <v>2005</v>
      </c>
      <c r="C41">
        <v>70</v>
      </c>
      <c r="D41">
        <v>78</v>
      </c>
      <c r="E41">
        <v>0</v>
      </c>
      <c r="F41">
        <v>134</v>
      </c>
      <c r="G41">
        <v>0</v>
      </c>
      <c r="H41">
        <v>18</v>
      </c>
      <c r="I41">
        <f>SUM(crimes_against_women_2001_2014[[#This Row],[Trape]:[crulty by husband]])</f>
        <v>300</v>
      </c>
    </row>
    <row r="42" spans="1:9" x14ac:dyDescent="0.2">
      <c r="A42" t="s">
        <v>8</v>
      </c>
      <c r="B42">
        <v>2004</v>
      </c>
      <c r="C42">
        <v>84</v>
      </c>
      <c r="D42">
        <v>82</v>
      </c>
      <c r="E42">
        <v>0</v>
      </c>
      <c r="F42">
        <v>122</v>
      </c>
      <c r="G42">
        <v>0</v>
      </c>
      <c r="H42">
        <v>8</v>
      </c>
      <c r="I42">
        <f>SUM(crimes_against_women_2001_2014[[#This Row],[Trape]:[crulty by husband]])</f>
        <v>296</v>
      </c>
    </row>
    <row r="43" spans="1:9" x14ac:dyDescent="0.2">
      <c r="A43" t="s">
        <v>8</v>
      </c>
      <c r="B43">
        <v>2003</v>
      </c>
      <c r="C43">
        <v>62</v>
      </c>
      <c r="D43">
        <v>102</v>
      </c>
      <c r="E43">
        <v>0</v>
      </c>
      <c r="F43">
        <v>86</v>
      </c>
      <c r="G43">
        <v>0</v>
      </c>
      <c r="H43">
        <v>28</v>
      </c>
      <c r="I43">
        <f>SUM(crimes_against_women_2001_2014[[#This Row],[Trape]:[crulty by husband]])</f>
        <v>278</v>
      </c>
    </row>
    <row r="44" spans="1:9" x14ac:dyDescent="0.2">
      <c r="A44" t="s">
        <v>40</v>
      </c>
      <c r="B44">
        <v>2014</v>
      </c>
      <c r="C44">
        <v>3960</v>
      </c>
      <c r="D44">
        <v>7790</v>
      </c>
      <c r="E44">
        <v>376</v>
      </c>
      <c r="F44">
        <v>6198</v>
      </c>
      <c r="G44">
        <v>2</v>
      </c>
      <c r="H44">
        <v>19252</v>
      </c>
      <c r="I44">
        <f>SUM(crimes_against_women_2001_2014[[#This Row],[Trape]:[crulty by husband]])</f>
        <v>37578</v>
      </c>
    </row>
    <row r="45" spans="1:9" x14ac:dyDescent="0.2">
      <c r="A45" t="s">
        <v>40</v>
      </c>
      <c r="B45">
        <v>2013</v>
      </c>
      <c r="C45">
        <v>3874</v>
      </c>
      <c r="D45">
        <v>8444</v>
      </c>
      <c r="E45">
        <v>340</v>
      </c>
      <c r="F45">
        <v>4818</v>
      </c>
      <c r="G45">
        <v>28</v>
      </c>
      <c r="H45">
        <v>17272</v>
      </c>
      <c r="I45">
        <f>SUM(crimes_against_women_2001_2014[[#This Row],[Trape]:[crulty by husband]])</f>
        <v>34776</v>
      </c>
    </row>
    <row r="46" spans="1:9" x14ac:dyDescent="0.2">
      <c r="A46" t="s">
        <v>9</v>
      </c>
      <c r="B46">
        <v>2012</v>
      </c>
      <c r="C46">
        <v>3432</v>
      </c>
      <c r="D46">
        <v>6720</v>
      </c>
      <c r="E46">
        <v>280</v>
      </c>
      <c r="F46">
        <v>3680</v>
      </c>
      <c r="G46">
        <v>10</v>
      </c>
      <c r="H46">
        <v>12814</v>
      </c>
      <c r="I46">
        <f>SUM(crimes_against_women_2001_2014[[#This Row],[Trape]:[crulty by husband]])</f>
        <v>26936</v>
      </c>
    </row>
    <row r="47" spans="1:9" x14ac:dyDescent="0.2">
      <c r="A47" t="s">
        <v>9</v>
      </c>
      <c r="B47">
        <v>2010</v>
      </c>
      <c r="C47">
        <v>3442</v>
      </c>
      <c r="D47">
        <v>5534</v>
      </c>
      <c r="E47">
        <v>350</v>
      </c>
      <c r="F47">
        <v>2800</v>
      </c>
      <c r="G47">
        <v>40</v>
      </c>
      <c r="H47">
        <v>10820</v>
      </c>
      <c r="I47">
        <f>SUM(crimes_against_women_2001_2014[[#This Row],[Trape]:[crulty by husband]])</f>
        <v>22986</v>
      </c>
    </row>
    <row r="48" spans="1:9" x14ac:dyDescent="0.2">
      <c r="A48" t="s">
        <v>9</v>
      </c>
      <c r="B48">
        <v>2011</v>
      </c>
      <c r="C48">
        <v>3400</v>
      </c>
      <c r="D48">
        <v>6384</v>
      </c>
      <c r="E48">
        <v>242</v>
      </c>
      <c r="F48">
        <v>2386</v>
      </c>
      <c r="G48">
        <v>16</v>
      </c>
      <c r="H48">
        <v>10492</v>
      </c>
      <c r="I48">
        <f>SUM(crimes_against_women_2001_2014[[#This Row],[Trape]:[crulty by husband]])</f>
        <v>22920</v>
      </c>
    </row>
    <row r="49" spans="1:9" x14ac:dyDescent="0.2">
      <c r="A49" t="s">
        <v>9</v>
      </c>
      <c r="B49">
        <v>2009</v>
      </c>
      <c r="C49">
        <v>3262</v>
      </c>
      <c r="D49">
        <v>4184</v>
      </c>
      <c r="E49">
        <v>340</v>
      </c>
      <c r="F49">
        <v>2684</v>
      </c>
      <c r="G49">
        <v>20</v>
      </c>
      <c r="H49">
        <v>8796</v>
      </c>
      <c r="I49">
        <f>SUM(crimes_against_women_2001_2014[[#This Row],[Trape]:[crulty by husband]])</f>
        <v>19286</v>
      </c>
    </row>
    <row r="50" spans="1:9" x14ac:dyDescent="0.2">
      <c r="A50" t="s">
        <v>9</v>
      </c>
      <c r="B50">
        <v>2008</v>
      </c>
      <c r="C50">
        <v>2876</v>
      </c>
      <c r="D50">
        <v>3578</v>
      </c>
      <c r="E50">
        <v>206</v>
      </c>
      <c r="F50">
        <v>2544</v>
      </c>
      <c r="G50">
        <v>4</v>
      </c>
      <c r="H50">
        <v>6956</v>
      </c>
      <c r="I50">
        <f>SUM(crimes_against_women_2001_2014[[#This Row],[Trape]:[crulty by husband]])</f>
        <v>16164</v>
      </c>
    </row>
    <row r="51" spans="1:9" x14ac:dyDescent="0.2">
      <c r="A51" t="s">
        <v>9</v>
      </c>
      <c r="B51">
        <v>2007</v>
      </c>
      <c r="C51">
        <v>2874</v>
      </c>
      <c r="D51">
        <v>2942</v>
      </c>
      <c r="E51">
        <v>200</v>
      </c>
      <c r="F51">
        <v>1578</v>
      </c>
      <c r="G51">
        <v>20</v>
      </c>
      <c r="H51">
        <v>6000</v>
      </c>
      <c r="I51">
        <f>SUM(crimes_against_women_2001_2014[[#This Row],[Trape]:[crulty by husband]])</f>
        <v>13614</v>
      </c>
    </row>
    <row r="52" spans="1:9" x14ac:dyDescent="0.2">
      <c r="A52" t="s">
        <v>9</v>
      </c>
      <c r="B52">
        <v>2006</v>
      </c>
      <c r="C52">
        <v>2488</v>
      </c>
      <c r="D52">
        <v>3088</v>
      </c>
      <c r="E52">
        <v>210</v>
      </c>
      <c r="F52">
        <v>2580</v>
      </c>
      <c r="G52">
        <v>20</v>
      </c>
      <c r="H52">
        <v>5096</v>
      </c>
      <c r="I52">
        <f>SUM(crimes_against_women_2001_2014[[#This Row],[Trape]:[crulty by husband]])</f>
        <v>13482</v>
      </c>
    </row>
    <row r="53" spans="1:9" x14ac:dyDescent="0.2">
      <c r="A53" t="s">
        <v>9</v>
      </c>
      <c r="B53">
        <v>2005</v>
      </c>
      <c r="C53">
        <v>2476</v>
      </c>
      <c r="D53">
        <v>2912</v>
      </c>
      <c r="E53">
        <v>198</v>
      </c>
      <c r="F53">
        <v>1798</v>
      </c>
      <c r="G53">
        <v>38</v>
      </c>
      <c r="H53">
        <v>4412</v>
      </c>
      <c r="I53">
        <f>SUM(crimes_against_women_2001_2014[[#This Row],[Trape]:[crulty by husband]])</f>
        <v>11834</v>
      </c>
    </row>
    <row r="54" spans="1:9" x14ac:dyDescent="0.2">
      <c r="A54" t="s">
        <v>9</v>
      </c>
      <c r="B54">
        <v>2004</v>
      </c>
      <c r="C54">
        <v>2342</v>
      </c>
      <c r="D54">
        <v>3104</v>
      </c>
      <c r="E54">
        <v>148</v>
      </c>
      <c r="F54">
        <v>1766</v>
      </c>
      <c r="G54">
        <v>22</v>
      </c>
      <c r="H54">
        <v>3890</v>
      </c>
      <c r="I54">
        <f>SUM(crimes_against_women_2001_2014[[#This Row],[Trape]:[crulty by husband]])</f>
        <v>11272</v>
      </c>
    </row>
    <row r="55" spans="1:9" x14ac:dyDescent="0.2">
      <c r="A55" t="s">
        <v>9</v>
      </c>
      <c r="B55">
        <v>2003</v>
      </c>
      <c r="C55">
        <v>2190</v>
      </c>
      <c r="D55">
        <v>2702</v>
      </c>
      <c r="E55">
        <v>120</v>
      </c>
      <c r="F55">
        <v>1756</v>
      </c>
      <c r="G55">
        <v>12</v>
      </c>
      <c r="H55">
        <v>3616</v>
      </c>
      <c r="I55">
        <f>SUM(crimes_against_women_2001_2014[[#This Row],[Trape]:[crulty by husband]])</f>
        <v>10396</v>
      </c>
    </row>
    <row r="56" spans="1:9" x14ac:dyDescent="0.2">
      <c r="A56" t="s">
        <v>9</v>
      </c>
      <c r="B56">
        <v>2002</v>
      </c>
      <c r="C56">
        <v>1940</v>
      </c>
      <c r="D56">
        <v>2552</v>
      </c>
      <c r="E56">
        <v>140</v>
      </c>
      <c r="F56">
        <v>1968</v>
      </c>
      <c r="G56">
        <v>14</v>
      </c>
      <c r="H56">
        <v>3388</v>
      </c>
      <c r="I56">
        <f>SUM(crimes_against_women_2001_2014[[#This Row],[Trape]:[crulty by husband]])</f>
        <v>10002</v>
      </c>
    </row>
    <row r="57" spans="1:9" x14ac:dyDescent="0.2">
      <c r="A57" t="s">
        <v>9</v>
      </c>
      <c r="B57">
        <v>2001</v>
      </c>
      <c r="C57">
        <v>1634</v>
      </c>
      <c r="D57">
        <v>2140</v>
      </c>
      <c r="E57">
        <v>118</v>
      </c>
      <c r="F57">
        <v>1700</v>
      </c>
      <c r="G57">
        <v>8</v>
      </c>
      <c r="H57">
        <v>2496</v>
      </c>
      <c r="I57">
        <f>SUM(crimes_against_women_2001_2014[[#This Row],[Trape]:[crulty by husband]])</f>
        <v>8096</v>
      </c>
    </row>
    <row r="58" spans="1:9" x14ac:dyDescent="0.2">
      <c r="A58" t="s">
        <v>41</v>
      </c>
      <c r="B58">
        <v>2014</v>
      </c>
      <c r="C58">
        <v>2254</v>
      </c>
      <c r="D58">
        <v>9470</v>
      </c>
      <c r="E58">
        <v>2746</v>
      </c>
      <c r="F58">
        <v>1144</v>
      </c>
      <c r="G58">
        <v>138</v>
      </c>
      <c r="H58">
        <v>9344</v>
      </c>
      <c r="I58">
        <f>SUM(crimes_against_women_2001_2014[[#This Row],[Trape]:[crulty by husband]])</f>
        <v>25096</v>
      </c>
    </row>
    <row r="59" spans="1:9" x14ac:dyDescent="0.2">
      <c r="A59" t="s">
        <v>41</v>
      </c>
      <c r="B59">
        <v>2013</v>
      </c>
      <c r="C59">
        <v>2256</v>
      </c>
      <c r="D59">
        <v>8838</v>
      </c>
      <c r="E59">
        <v>2364</v>
      </c>
      <c r="F59">
        <v>662</v>
      </c>
      <c r="G59">
        <v>104</v>
      </c>
      <c r="H59">
        <v>9066</v>
      </c>
      <c r="I59">
        <f>SUM(crimes_against_women_2001_2014[[#This Row],[Trape]:[crulty by husband]])</f>
        <v>23290</v>
      </c>
    </row>
    <row r="60" spans="1:9" x14ac:dyDescent="0.2">
      <c r="A60" t="s">
        <v>10</v>
      </c>
      <c r="B60">
        <v>2012</v>
      </c>
      <c r="C60">
        <v>1854</v>
      </c>
      <c r="D60">
        <v>7578</v>
      </c>
      <c r="E60">
        <v>2550</v>
      </c>
      <c r="F60">
        <v>236</v>
      </c>
      <c r="G60">
        <v>74</v>
      </c>
      <c r="H60">
        <v>7372</v>
      </c>
      <c r="I60">
        <f>SUM(crimes_against_women_2001_2014[[#This Row],[Trape]:[crulty by husband]])</f>
        <v>19664</v>
      </c>
    </row>
    <row r="61" spans="1:9" x14ac:dyDescent="0.2">
      <c r="A61" t="s">
        <v>10</v>
      </c>
      <c r="B61">
        <v>2011</v>
      </c>
      <c r="C61">
        <v>1868</v>
      </c>
      <c r="D61">
        <v>6100</v>
      </c>
      <c r="E61">
        <v>2826</v>
      </c>
      <c r="F61">
        <v>1580</v>
      </c>
      <c r="G61">
        <v>22</v>
      </c>
      <c r="H61">
        <v>5214</v>
      </c>
      <c r="I61">
        <f>SUM(crimes_against_women_2001_2014[[#This Row],[Trape]:[crulty by husband]])</f>
        <v>17610</v>
      </c>
    </row>
    <row r="62" spans="1:9" x14ac:dyDescent="0.2">
      <c r="A62" t="s">
        <v>10</v>
      </c>
      <c r="B62">
        <v>2009</v>
      </c>
      <c r="C62">
        <v>1858</v>
      </c>
      <c r="D62">
        <v>3972</v>
      </c>
      <c r="E62">
        <v>2590</v>
      </c>
      <c r="F62">
        <v>1452</v>
      </c>
      <c r="G62">
        <v>24</v>
      </c>
      <c r="H62">
        <v>5064</v>
      </c>
      <c r="I62">
        <f>SUM(crimes_against_women_2001_2014[[#This Row],[Trape]:[crulty by husband]])</f>
        <v>14960</v>
      </c>
    </row>
    <row r="63" spans="1:9" x14ac:dyDescent="0.2">
      <c r="A63" t="s">
        <v>10</v>
      </c>
      <c r="B63">
        <v>2010</v>
      </c>
      <c r="C63">
        <v>1590</v>
      </c>
      <c r="D63">
        <v>5138</v>
      </c>
      <c r="E63">
        <v>2514</v>
      </c>
      <c r="F63">
        <v>1068</v>
      </c>
      <c r="G63">
        <v>32</v>
      </c>
      <c r="H63">
        <v>4542</v>
      </c>
      <c r="I63">
        <f>SUM(crimes_against_women_2001_2014[[#This Row],[Trape]:[crulty by husband]])</f>
        <v>14884</v>
      </c>
    </row>
    <row r="64" spans="1:9" x14ac:dyDescent="0.2">
      <c r="A64" t="s">
        <v>10</v>
      </c>
      <c r="B64">
        <v>2008</v>
      </c>
      <c r="C64">
        <v>2604</v>
      </c>
      <c r="D64">
        <v>3578</v>
      </c>
      <c r="E64">
        <v>2420</v>
      </c>
      <c r="F64">
        <v>1998</v>
      </c>
      <c r="G64">
        <v>42</v>
      </c>
      <c r="H64">
        <v>3984</v>
      </c>
      <c r="I64">
        <f>SUM(crimes_against_women_2001_2014[[#This Row],[Trape]:[crulty by husband]])</f>
        <v>14626</v>
      </c>
    </row>
    <row r="65" spans="1:9" x14ac:dyDescent="0.2">
      <c r="A65" t="s">
        <v>10</v>
      </c>
      <c r="B65">
        <v>2004</v>
      </c>
      <c r="C65">
        <v>2780</v>
      </c>
      <c r="D65">
        <v>1994</v>
      </c>
      <c r="E65">
        <v>2058</v>
      </c>
      <c r="F65">
        <v>1408</v>
      </c>
      <c r="G65">
        <v>26</v>
      </c>
      <c r="H65">
        <v>5358</v>
      </c>
      <c r="I65">
        <f>SUM(crimes_against_women_2001_2014[[#This Row],[Trape]:[crulty by husband]])</f>
        <v>13624</v>
      </c>
    </row>
    <row r="66" spans="1:9" x14ac:dyDescent="0.2">
      <c r="A66" t="s">
        <v>10</v>
      </c>
      <c r="B66">
        <v>2007</v>
      </c>
      <c r="C66">
        <v>3110</v>
      </c>
      <c r="D66">
        <v>2520</v>
      </c>
      <c r="E66">
        <v>2344</v>
      </c>
      <c r="F66">
        <v>1706</v>
      </c>
      <c r="G66">
        <v>24</v>
      </c>
      <c r="H66">
        <v>3270</v>
      </c>
      <c r="I66">
        <f>SUM(crimes_against_women_2001_2014[[#This Row],[Trape]:[crulty by husband]])</f>
        <v>12974</v>
      </c>
    </row>
    <row r="67" spans="1:9" x14ac:dyDescent="0.2">
      <c r="A67" t="s">
        <v>10</v>
      </c>
      <c r="B67">
        <v>2006</v>
      </c>
      <c r="C67">
        <v>2464</v>
      </c>
      <c r="D67">
        <v>2168</v>
      </c>
      <c r="E67">
        <v>2376</v>
      </c>
      <c r="F67">
        <v>1060</v>
      </c>
      <c r="G67">
        <v>106</v>
      </c>
      <c r="H67">
        <v>3378</v>
      </c>
      <c r="I67">
        <f>SUM(crimes_against_women_2001_2014[[#This Row],[Trape]:[crulty by husband]])</f>
        <v>11552</v>
      </c>
    </row>
    <row r="68" spans="1:9" x14ac:dyDescent="0.2">
      <c r="A68" t="s">
        <v>10</v>
      </c>
      <c r="B68">
        <v>2003</v>
      </c>
      <c r="C68">
        <v>1970</v>
      </c>
      <c r="D68">
        <v>1348</v>
      </c>
      <c r="E68">
        <v>1818</v>
      </c>
      <c r="F68">
        <v>1376</v>
      </c>
      <c r="G68">
        <v>22</v>
      </c>
      <c r="H68">
        <v>3760</v>
      </c>
      <c r="I68">
        <f>SUM(crimes_against_women_2001_2014[[#This Row],[Trape]:[crulty by husband]])</f>
        <v>10294</v>
      </c>
    </row>
    <row r="69" spans="1:9" x14ac:dyDescent="0.2">
      <c r="A69" t="s">
        <v>10</v>
      </c>
      <c r="B69">
        <v>2005</v>
      </c>
      <c r="C69">
        <v>2294</v>
      </c>
      <c r="D69">
        <v>1858</v>
      </c>
      <c r="E69">
        <v>2028</v>
      </c>
      <c r="F69">
        <v>902</v>
      </c>
      <c r="G69">
        <v>26</v>
      </c>
      <c r="H69">
        <v>3148</v>
      </c>
      <c r="I69">
        <f>SUM(crimes_against_women_2001_2014[[#This Row],[Trape]:[crulty by husband]])</f>
        <v>10256</v>
      </c>
    </row>
    <row r="70" spans="1:9" x14ac:dyDescent="0.2">
      <c r="A70" t="s">
        <v>10</v>
      </c>
      <c r="B70">
        <v>2002</v>
      </c>
      <c r="C70">
        <v>2080</v>
      </c>
      <c r="D70">
        <v>1488</v>
      </c>
      <c r="E70">
        <v>1854</v>
      </c>
      <c r="F70">
        <v>1242</v>
      </c>
      <c r="G70">
        <v>12</v>
      </c>
      <c r="H70">
        <v>3154</v>
      </c>
      <c r="I70">
        <f>SUM(crimes_against_women_2001_2014[[#This Row],[Trape]:[crulty by husband]])</f>
        <v>9830</v>
      </c>
    </row>
    <row r="71" spans="1:9" x14ac:dyDescent="0.2">
      <c r="A71" t="s">
        <v>10</v>
      </c>
      <c r="B71">
        <v>2001</v>
      </c>
      <c r="C71">
        <v>1776</v>
      </c>
      <c r="D71">
        <v>1036</v>
      </c>
      <c r="E71">
        <v>1718</v>
      </c>
      <c r="F71">
        <v>1124</v>
      </c>
      <c r="G71">
        <v>42</v>
      </c>
      <c r="H71">
        <v>3116</v>
      </c>
      <c r="I71">
        <f>SUM(crimes_against_women_2001_2014[[#This Row],[Trape]:[crulty by husband]])</f>
        <v>8812</v>
      </c>
    </row>
    <row r="72" spans="1:9" x14ac:dyDescent="0.2">
      <c r="A72" t="s">
        <v>65</v>
      </c>
      <c r="B72">
        <v>2013</v>
      </c>
      <c r="C72">
        <v>90</v>
      </c>
      <c r="D72">
        <v>348</v>
      </c>
      <c r="E72">
        <v>2</v>
      </c>
      <c r="F72">
        <v>286</v>
      </c>
      <c r="G72">
        <v>52</v>
      </c>
      <c r="H72">
        <v>184</v>
      </c>
      <c r="I72">
        <f>SUM(crimes_against_women_2001_2014[[#This Row],[Trape]:[crulty by husband]])</f>
        <v>962</v>
      </c>
    </row>
    <row r="73" spans="1:9" x14ac:dyDescent="0.2">
      <c r="A73" t="s">
        <v>65</v>
      </c>
      <c r="B73">
        <v>2014</v>
      </c>
      <c r="C73">
        <v>118</v>
      </c>
      <c r="D73">
        <v>266</v>
      </c>
      <c r="E73">
        <v>4</v>
      </c>
      <c r="F73">
        <v>174</v>
      </c>
      <c r="G73">
        <v>4</v>
      </c>
      <c r="H73">
        <v>282</v>
      </c>
      <c r="I73">
        <f>SUM(crimes_against_women_2001_2014[[#This Row],[Trape]:[crulty by husband]])</f>
        <v>848</v>
      </c>
    </row>
    <row r="74" spans="1:9" x14ac:dyDescent="0.2">
      <c r="A74" t="s">
        <v>34</v>
      </c>
      <c r="B74">
        <v>2012</v>
      </c>
      <c r="C74">
        <v>54</v>
      </c>
      <c r="D74">
        <v>132</v>
      </c>
      <c r="E74">
        <v>10</v>
      </c>
      <c r="F74">
        <v>90</v>
      </c>
      <c r="G74">
        <v>50</v>
      </c>
      <c r="H74">
        <v>146</v>
      </c>
      <c r="I74">
        <f>SUM(crimes_against_women_2001_2014[[#This Row],[Trape]:[crulty by husband]])</f>
        <v>482</v>
      </c>
    </row>
    <row r="75" spans="1:9" x14ac:dyDescent="0.2">
      <c r="A75" t="s">
        <v>34</v>
      </c>
      <c r="B75">
        <v>2007</v>
      </c>
      <c r="C75">
        <v>44</v>
      </c>
      <c r="D75">
        <v>92</v>
      </c>
      <c r="E75">
        <v>2</v>
      </c>
      <c r="F75">
        <v>64</v>
      </c>
      <c r="G75">
        <v>22</v>
      </c>
      <c r="H75">
        <v>224</v>
      </c>
      <c r="I75">
        <f>SUM(crimes_against_women_2001_2014[[#This Row],[Trape]:[crulty by husband]])</f>
        <v>448</v>
      </c>
    </row>
    <row r="76" spans="1:9" x14ac:dyDescent="0.2">
      <c r="A76" t="s">
        <v>34</v>
      </c>
      <c r="B76">
        <v>2006</v>
      </c>
      <c r="C76">
        <v>38</v>
      </c>
      <c r="D76">
        <v>114</v>
      </c>
      <c r="E76">
        <v>20</v>
      </c>
      <c r="F76">
        <v>40</v>
      </c>
      <c r="G76">
        <v>26</v>
      </c>
      <c r="H76">
        <v>204</v>
      </c>
      <c r="I76">
        <f>SUM(crimes_against_women_2001_2014[[#This Row],[Trape]:[crulty by husband]])</f>
        <v>442</v>
      </c>
    </row>
    <row r="77" spans="1:9" x14ac:dyDescent="0.2">
      <c r="A77" t="s">
        <v>34</v>
      </c>
      <c r="B77">
        <v>2005</v>
      </c>
      <c r="C77">
        <v>66</v>
      </c>
      <c r="D77">
        <v>90</v>
      </c>
      <c r="E77">
        <v>6</v>
      </c>
      <c r="F77">
        <v>62</v>
      </c>
      <c r="G77">
        <v>18</v>
      </c>
      <c r="H77">
        <v>150</v>
      </c>
      <c r="I77">
        <f>SUM(crimes_against_women_2001_2014[[#This Row],[Trape]:[crulty by husband]])</f>
        <v>392</v>
      </c>
    </row>
    <row r="78" spans="1:9" x14ac:dyDescent="0.2">
      <c r="A78" t="s">
        <v>34</v>
      </c>
      <c r="B78">
        <v>2002</v>
      </c>
      <c r="C78">
        <v>36</v>
      </c>
      <c r="D78">
        <v>94</v>
      </c>
      <c r="E78">
        <v>2</v>
      </c>
      <c r="F78">
        <v>72</v>
      </c>
      <c r="G78">
        <v>56</v>
      </c>
      <c r="H78">
        <v>112</v>
      </c>
      <c r="I78">
        <f>SUM(crimes_against_women_2001_2014[[#This Row],[Trape]:[crulty by husband]])</f>
        <v>372</v>
      </c>
    </row>
    <row r="79" spans="1:9" x14ac:dyDescent="0.2">
      <c r="A79" t="s">
        <v>34</v>
      </c>
      <c r="B79">
        <v>2004</v>
      </c>
      <c r="C79">
        <v>38</v>
      </c>
      <c r="D79">
        <v>86</v>
      </c>
      <c r="E79">
        <v>12</v>
      </c>
      <c r="F79">
        <v>40</v>
      </c>
      <c r="G79">
        <v>36</v>
      </c>
      <c r="H79">
        <v>146</v>
      </c>
      <c r="I79">
        <f>SUM(crimes_against_women_2001_2014[[#This Row],[Trape]:[crulty by husband]])</f>
        <v>358</v>
      </c>
    </row>
    <row r="80" spans="1:9" x14ac:dyDescent="0.2">
      <c r="A80" t="s">
        <v>34</v>
      </c>
      <c r="B80">
        <v>2003</v>
      </c>
      <c r="C80">
        <v>36</v>
      </c>
      <c r="D80">
        <v>56</v>
      </c>
      <c r="E80">
        <v>2</v>
      </c>
      <c r="F80">
        <v>22</v>
      </c>
      <c r="G80">
        <v>8</v>
      </c>
      <c r="H80">
        <v>186</v>
      </c>
      <c r="I80">
        <f>SUM(crimes_against_women_2001_2014[[#This Row],[Trape]:[crulty by husband]])</f>
        <v>310</v>
      </c>
    </row>
    <row r="81" spans="1:9" x14ac:dyDescent="0.2">
      <c r="A81" t="s">
        <v>34</v>
      </c>
      <c r="B81">
        <v>2011</v>
      </c>
      <c r="C81">
        <v>54</v>
      </c>
      <c r="D81">
        <v>92</v>
      </c>
      <c r="E81">
        <v>4</v>
      </c>
      <c r="F81">
        <v>42</v>
      </c>
      <c r="G81">
        <v>24</v>
      </c>
      <c r="H81">
        <v>92</v>
      </c>
      <c r="I81">
        <f>SUM(crimes_against_women_2001_2014[[#This Row],[Trape]:[crulty by husband]])</f>
        <v>308</v>
      </c>
    </row>
    <row r="82" spans="1:9" x14ac:dyDescent="0.2">
      <c r="A82" t="s">
        <v>34</v>
      </c>
      <c r="B82">
        <v>2001</v>
      </c>
      <c r="C82">
        <v>36</v>
      </c>
      <c r="D82">
        <v>100</v>
      </c>
      <c r="E82">
        <v>6</v>
      </c>
      <c r="F82">
        <v>48</v>
      </c>
      <c r="G82">
        <v>30</v>
      </c>
      <c r="H82">
        <v>72</v>
      </c>
      <c r="I82">
        <f>SUM(crimes_against_women_2001_2014[[#This Row],[Trape]:[crulty by husband]])</f>
        <v>292</v>
      </c>
    </row>
    <row r="83" spans="1:9" x14ac:dyDescent="0.2">
      <c r="A83" t="s">
        <v>34</v>
      </c>
      <c r="B83">
        <v>2009</v>
      </c>
      <c r="C83">
        <v>58</v>
      </c>
      <c r="D83">
        <v>72</v>
      </c>
      <c r="E83">
        <v>4</v>
      </c>
      <c r="F83">
        <v>52</v>
      </c>
      <c r="G83">
        <v>4</v>
      </c>
      <c r="H83">
        <v>102</v>
      </c>
      <c r="I83">
        <f>SUM(crimes_against_women_2001_2014[[#This Row],[Trape]:[crulty by husband]])</f>
        <v>292</v>
      </c>
    </row>
    <row r="84" spans="1:9" x14ac:dyDescent="0.2">
      <c r="A84" t="s">
        <v>34</v>
      </c>
      <c r="B84">
        <v>2010</v>
      </c>
      <c r="C84">
        <v>62</v>
      </c>
      <c r="D84">
        <v>56</v>
      </c>
      <c r="E84">
        <v>10</v>
      </c>
      <c r="F84">
        <v>58</v>
      </c>
      <c r="G84">
        <v>8</v>
      </c>
      <c r="H84">
        <v>82</v>
      </c>
      <c r="I84">
        <f>SUM(crimes_against_women_2001_2014[[#This Row],[Trape]:[crulty by husband]])</f>
        <v>276</v>
      </c>
    </row>
    <row r="85" spans="1:9" x14ac:dyDescent="0.2">
      <c r="A85" t="s">
        <v>34</v>
      </c>
      <c r="B85">
        <v>2008</v>
      </c>
      <c r="C85">
        <v>40</v>
      </c>
      <c r="D85">
        <v>84</v>
      </c>
      <c r="E85">
        <v>6</v>
      </c>
      <c r="F85">
        <v>38</v>
      </c>
      <c r="G85">
        <v>4</v>
      </c>
      <c r="H85">
        <v>98</v>
      </c>
      <c r="I85">
        <f>SUM(crimes_against_women_2001_2014[[#This Row],[Trape]:[crulty by husband]])</f>
        <v>270</v>
      </c>
    </row>
    <row r="86" spans="1:9" x14ac:dyDescent="0.2">
      <c r="A86" t="s">
        <v>42</v>
      </c>
      <c r="B86">
        <v>2013</v>
      </c>
      <c r="C86">
        <v>2760</v>
      </c>
      <c r="D86">
        <v>3762</v>
      </c>
      <c r="E86">
        <v>218</v>
      </c>
      <c r="F86">
        <v>4522</v>
      </c>
      <c r="G86">
        <v>360</v>
      </c>
      <c r="H86">
        <v>2362</v>
      </c>
      <c r="I86">
        <f>SUM(crimes_against_women_2001_2014[[#This Row],[Trape]:[crulty by husband]])</f>
        <v>13984</v>
      </c>
    </row>
    <row r="87" spans="1:9" x14ac:dyDescent="0.2">
      <c r="A87" t="s">
        <v>42</v>
      </c>
      <c r="B87">
        <v>2014</v>
      </c>
      <c r="C87">
        <v>2872</v>
      </c>
      <c r="D87">
        <v>2786</v>
      </c>
      <c r="E87">
        <v>256</v>
      </c>
      <c r="F87">
        <v>4244</v>
      </c>
      <c r="G87">
        <v>158</v>
      </c>
      <c r="H87">
        <v>1928</v>
      </c>
      <c r="I87">
        <f>SUM(crimes_against_women_2001_2014[[#This Row],[Trape]:[crulty by husband]])</f>
        <v>12244</v>
      </c>
    </row>
    <row r="88" spans="1:9" x14ac:dyDescent="0.2">
      <c r="A88" t="s">
        <v>11</v>
      </c>
      <c r="B88">
        <v>2012</v>
      </c>
      <c r="C88">
        <v>2068</v>
      </c>
      <c r="D88">
        <v>700</v>
      </c>
      <c r="E88">
        <v>162</v>
      </c>
      <c r="F88">
        <v>3202</v>
      </c>
      <c r="G88">
        <v>324</v>
      </c>
      <c r="H88">
        <v>1960</v>
      </c>
      <c r="I88">
        <f>SUM(crimes_against_women_2001_2014[[#This Row],[Trape]:[crulty by husband]])</f>
        <v>8416</v>
      </c>
    </row>
    <row r="89" spans="1:9" x14ac:dyDescent="0.2">
      <c r="A89" t="s">
        <v>11</v>
      </c>
      <c r="B89">
        <v>2011</v>
      </c>
      <c r="C89">
        <v>2106</v>
      </c>
      <c r="D89">
        <v>730</v>
      </c>
      <c r="E89">
        <v>208</v>
      </c>
      <c r="F89">
        <v>3308</v>
      </c>
      <c r="G89">
        <v>348</v>
      </c>
      <c r="H89">
        <v>1668</v>
      </c>
      <c r="I89">
        <f>SUM(crimes_against_women_2001_2014[[#This Row],[Trape]:[crulty by husband]])</f>
        <v>8368</v>
      </c>
    </row>
    <row r="90" spans="1:9" x14ac:dyDescent="0.2">
      <c r="A90" t="s">
        <v>11</v>
      </c>
      <c r="B90">
        <v>2010</v>
      </c>
      <c r="C90">
        <v>2024</v>
      </c>
      <c r="D90">
        <v>558</v>
      </c>
      <c r="E90">
        <v>230</v>
      </c>
      <c r="F90">
        <v>3412</v>
      </c>
      <c r="G90">
        <v>364</v>
      </c>
      <c r="H90">
        <v>1722</v>
      </c>
      <c r="I90">
        <f>SUM(crimes_against_women_2001_2014[[#This Row],[Trape]:[crulty by husband]])</f>
        <v>8310</v>
      </c>
    </row>
    <row r="91" spans="1:9" x14ac:dyDescent="0.2">
      <c r="A91" t="s">
        <v>11</v>
      </c>
      <c r="B91">
        <v>2009</v>
      </c>
      <c r="C91">
        <v>1952</v>
      </c>
      <c r="D91">
        <v>458</v>
      </c>
      <c r="E91">
        <v>256</v>
      </c>
      <c r="F91">
        <v>3196</v>
      </c>
      <c r="G91">
        <v>304</v>
      </c>
      <c r="H91">
        <v>1786</v>
      </c>
      <c r="I91">
        <f>SUM(crimes_against_women_2001_2014[[#This Row],[Trape]:[crulty by husband]])</f>
        <v>7952</v>
      </c>
    </row>
    <row r="92" spans="1:9" x14ac:dyDescent="0.2">
      <c r="A92" t="s">
        <v>11</v>
      </c>
      <c r="B92">
        <v>2001</v>
      </c>
      <c r="C92">
        <v>1918</v>
      </c>
      <c r="D92">
        <v>342</v>
      </c>
      <c r="E92">
        <v>140</v>
      </c>
      <c r="F92">
        <v>3526</v>
      </c>
      <c r="G92">
        <v>322</v>
      </c>
      <c r="H92">
        <v>1680</v>
      </c>
      <c r="I92">
        <f>SUM(crimes_against_women_2001_2014[[#This Row],[Trape]:[crulty by husband]])</f>
        <v>7928</v>
      </c>
    </row>
    <row r="93" spans="1:9" x14ac:dyDescent="0.2">
      <c r="A93" t="s">
        <v>11</v>
      </c>
      <c r="B93">
        <v>2008</v>
      </c>
      <c r="C93">
        <v>1956</v>
      </c>
      <c r="D93">
        <v>432</v>
      </c>
      <c r="E93">
        <v>212</v>
      </c>
      <c r="F93">
        <v>3242</v>
      </c>
      <c r="G93">
        <v>250</v>
      </c>
      <c r="H93">
        <v>1794</v>
      </c>
      <c r="I93">
        <f>SUM(crimes_against_women_2001_2014[[#This Row],[Trape]:[crulty by husband]])</f>
        <v>7886</v>
      </c>
    </row>
    <row r="94" spans="1:9" x14ac:dyDescent="0.2">
      <c r="A94" t="s">
        <v>11</v>
      </c>
      <c r="B94">
        <v>2004</v>
      </c>
      <c r="C94">
        <v>1938</v>
      </c>
      <c r="D94">
        <v>348</v>
      </c>
      <c r="E94">
        <v>142</v>
      </c>
      <c r="F94">
        <v>3322</v>
      </c>
      <c r="G94">
        <v>262</v>
      </c>
      <c r="H94">
        <v>1482</v>
      </c>
      <c r="I94">
        <f>SUM(crimes_against_women_2001_2014[[#This Row],[Trape]:[crulty by husband]])</f>
        <v>7494</v>
      </c>
    </row>
    <row r="95" spans="1:9" x14ac:dyDescent="0.2">
      <c r="A95" t="s">
        <v>11</v>
      </c>
      <c r="B95">
        <v>2007</v>
      </c>
      <c r="C95">
        <v>1964</v>
      </c>
      <c r="D95">
        <v>362</v>
      </c>
      <c r="E95">
        <v>200</v>
      </c>
      <c r="F95">
        <v>3098</v>
      </c>
      <c r="G95">
        <v>222</v>
      </c>
      <c r="H95">
        <v>1648</v>
      </c>
      <c r="I95">
        <f>SUM(crimes_against_women_2001_2014[[#This Row],[Trape]:[crulty by husband]])</f>
        <v>7494</v>
      </c>
    </row>
    <row r="96" spans="1:9" x14ac:dyDescent="0.2">
      <c r="A96" t="s">
        <v>11</v>
      </c>
      <c r="B96">
        <v>2006</v>
      </c>
      <c r="C96">
        <v>1990</v>
      </c>
      <c r="D96">
        <v>356</v>
      </c>
      <c r="E96">
        <v>206</v>
      </c>
      <c r="F96">
        <v>3196</v>
      </c>
      <c r="G96">
        <v>286</v>
      </c>
      <c r="H96">
        <v>1434</v>
      </c>
      <c r="I96">
        <f>SUM(crimes_against_women_2001_2014[[#This Row],[Trape]:[crulty by husband]])</f>
        <v>7468</v>
      </c>
    </row>
    <row r="97" spans="1:9" x14ac:dyDescent="0.2">
      <c r="A97" t="s">
        <v>11</v>
      </c>
      <c r="B97">
        <v>2005</v>
      </c>
      <c r="C97">
        <v>1980</v>
      </c>
      <c r="D97">
        <v>368</v>
      </c>
      <c r="E97">
        <v>200</v>
      </c>
      <c r="F97">
        <v>2900</v>
      </c>
      <c r="G97">
        <v>264</v>
      </c>
      <c r="H97">
        <v>1464</v>
      </c>
      <c r="I97">
        <f>SUM(crimes_against_women_2001_2014[[#This Row],[Trape]:[crulty by husband]])</f>
        <v>7176</v>
      </c>
    </row>
    <row r="98" spans="1:9" x14ac:dyDescent="0.2">
      <c r="A98" t="s">
        <v>11</v>
      </c>
      <c r="B98">
        <v>2002</v>
      </c>
      <c r="C98">
        <v>1984</v>
      </c>
      <c r="D98">
        <v>308</v>
      </c>
      <c r="E98">
        <v>170</v>
      </c>
      <c r="F98">
        <v>2966</v>
      </c>
      <c r="G98">
        <v>294</v>
      </c>
      <c r="H98">
        <v>1306</v>
      </c>
      <c r="I98">
        <f>SUM(crimes_against_women_2001_2014[[#This Row],[Trape]:[crulty by husband]])</f>
        <v>7028</v>
      </c>
    </row>
    <row r="99" spans="1:9" x14ac:dyDescent="0.2">
      <c r="A99" t="s">
        <v>11</v>
      </c>
      <c r="B99">
        <v>2003</v>
      </c>
      <c r="C99">
        <v>1796</v>
      </c>
      <c r="D99">
        <v>298</v>
      </c>
      <c r="E99">
        <v>158</v>
      </c>
      <c r="F99">
        <v>2962</v>
      </c>
      <c r="G99">
        <v>210</v>
      </c>
      <c r="H99">
        <v>1202</v>
      </c>
      <c r="I99">
        <f>SUM(crimes_against_women_2001_2014[[#This Row],[Trape]:[crulty by husband]])</f>
        <v>6626</v>
      </c>
    </row>
    <row r="100" spans="1:9" x14ac:dyDescent="0.2">
      <c r="A100" t="s">
        <v>91</v>
      </c>
      <c r="B100">
        <v>2006</v>
      </c>
      <c r="C100">
        <v>12</v>
      </c>
      <c r="D100">
        <v>28</v>
      </c>
      <c r="E100">
        <v>2</v>
      </c>
      <c r="F100">
        <v>10</v>
      </c>
      <c r="G100">
        <v>2</v>
      </c>
      <c r="H100">
        <v>10</v>
      </c>
      <c r="I100">
        <f>SUM(crimes_against_women_2001_2014[[#This Row],[Trape]:[crulty by husband]])</f>
        <v>64</v>
      </c>
    </row>
    <row r="101" spans="1:9" x14ac:dyDescent="0.2">
      <c r="A101" t="s">
        <v>91</v>
      </c>
      <c r="B101">
        <v>2010</v>
      </c>
      <c r="C101">
        <v>6</v>
      </c>
      <c r="D101">
        <v>20</v>
      </c>
      <c r="E101">
        <v>0</v>
      </c>
      <c r="F101">
        <v>22</v>
      </c>
      <c r="G101">
        <v>4</v>
      </c>
      <c r="H101">
        <v>6</v>
      </c>
      <c r="I101">
        <f>SUM(crimes_against_women_2001_2014[[#This Row],[Trape]:[crulty by husband]])</f>
        <v>58</v>
      </c>
    </row>
    <row r="102" spans="1:9" x14ac:dyDescent="0.2">
      <c r="A102" t="s">
        <v>91</v>
      </c>
      <c r="B102">
        <v>2008</v>
      </c>
      <c r="C102">
        <v>12</v>
      </c>
      <c r="D102">
        <v>22</v>
      </c>
      <c r="E102">
        <v>0</v>
      </c>
      <c r="F102">
        <v>8</v>
      </c>
      <c r="G102">
        <v>0</v>
      </c>
      <c r="H102">
        <v>8</v>
      </c>
      <c r="I102">
        <f>SUM(crimes_against_women_2001_2014[[#This Row],[Trape]:[crulty by husband]])</f>
        <v>50</v>
      </c>
    </row>
    <row r="103" spans="1:9" x14ac:dyDescent="0.2">
      <c r="A103" t="s">
        <v>91</v>
      </c>
      <c r="B103">
        <v>2005</v>
      </c>
      <c r="C103">
        <v>10</v>
      </c>
      <c r="D103">
        <v>18</v>
      </c>
      <c r="E103">
        <v>0</v>
      </c>
      <c r="F103">
        <v>10</v>
      </c>
      <c r="G103">
        <v>0</v>
      </c>
      <c r="H103">
        <v>10</v>
      </c>
      <c r="I103">
        <f>SUM(crimes_against_women_2001_2014[[#This Row],[Trape]:[crulty by husband]])</f>
        <v>48</v>
      </c>
    </row>
    <row r="104" spans="1:9" x14ac:dyDescent="0.2">
      <c r="A104" t="s">
        <v>91</v>
      </c>
      <c r="B104">
        <v>2004</v>
      </c>
      <c r="C104">
        <v>14</v>
      </c>
      <c r="D104">
        <v>14</v>
      </c>
      <c r="E104">
        <v>0</v>
      </c>
      <c r="F104">
        <v>10</v>
      </c>
      <c r="G104">
        <v>0</v>
      </c>
      <c r="H104">
        <v>6</v>
      </c>
      <c r="I104">
        <f>SUM(crimes_against_women_2001_2014[[#This Row],[Trape]:[crulty by husband]])</f>
        <v>44</v>
      </c>
    </row>
    <row r="105" spans="1:9" x14ac:dyDescent="0.2">
      <c r="A105" t="s">
        <v>91</v>
      </c>
      <c r="B105">
        <v>2001</v>
      </c>
      <c r="C105">
        <v>12</v>
      </c>
      <c r="D105">
        <v>4</v>
      </c>
      <c r="E105">
        <v>0</v>
      </c>
      <c r="F105">
        <v>14</v>
      </c>
      <c r="G105">
        <v>0</v>
      </c>
      <c r="H105">
        <v>8</v>
      </c>
      <c r="I105">
        <f>SUM(crimes_against_women_2001_2014[[#This Row],[Trape]:[crulty by husband]])</f>
        <v>38</v>
      </c>
    </row>
    <row r="106" spans="1:9" x14ac:dyDescent="0.2">
      <c r="A106" t="s">
        <v>91</v>
      </c>
      <c r="B106">
        <v>2009</v>
      </c>
      <c r="C106">
        <v>8</v>
      </c>
      <c r="D106">
        <v>18</v>
      </c>
      <c r="E106">
        <v>0</v>
      </c>
      <c r="F106">
        <v>4</v>
      </c>
      <c r="G106">
        <v>2</v>
      </c>
      <c r="H106">
        <v>6</v>
      </c>
      <c r="I106">
        <f>SUM(crimes_against_women_2001_2014[[#This Row],[Trape]:[crulty by husband]])</f>
        <v>38</v>
      </c>
    </row>
    <row r="107" spans="1:9" x14ac:dyDescent="0.2">
      <c r="A107" t="s">
        <v>91</v>
      </c>
      <c r="B107">
        <v>2011</v>
      </c>
      <c r="C107">
        <v>8</v>
      </c>
      <c r="D107">
        <v>16</v>
      </c>
      <c r="E107">
        <v>0</v>
      </c>
      <c r="F107">
        <v>4</v>
      </c>
      <c r="G107">
        <v>0</v>
      </c>
      <c r="H107">
        <v>6</v>
      </c>
      <c r="I107">
        <f>SUM(crimes_against_women_2001_2014[[#This Row],[Trape]:[crulty by husband]])</f>
        <v>34</v>
      </c>
    </row>
    <row r="108" spans="1:9" x14ac:dyDescent="0.2">
      <c r="A108" t="s">
        <v>91</v>
      </c>
      <c r="B108">
        <v>2007</v>
      </c>
      <c r="C108">
        <v>14</v>
      </c>
      <c r="D108">
        <v>12</v>
      </c>
      <c r="E108">
        <v>0</v>
      </c>
      <c r="F108">
        <v>0</v>
      </c>
      <c r="G108">
        <v>0</v>
      </c>
      <c r="H108">
        <v>6</v>
      </c>
      <c r="I108">
        <f>SUM(crimes_against_women_2001_2014[[#This Row],[Trape]:[crulty by husband]])</f>
        <v>32</v>
      </c>
    </row>
    <row r="109" spans="1:9" x14ac:dyDescent="0.2">
      <c r="A109" t="s">
        <v>91</v>
      </c>
      <c r="B109">
        <v>2002</v>
      </c>
      <c r="C109">
        <v>8</v>
      </c>
      <c r="D109">
        <v>10</v>
      </c>
      <c r="E109">
        <v>0</v>
      </c>
      <c r="F109">
        <v>6</v>
      </c>
      <c r="G109">
        <v>0</v>
      </c>
      <c r="H109">
        <v>6</v>
      </c>
      <c r="I109">
        <f>SUM(crimes_against_women_2001_2014[[#This Row],[Trape]:[crulty by husband]])</f>
        <v>30</v>
      </c>
    </row>
    <row r="110" spans="1:9" x14ac:dyDescent="0.2">
      <c r="A110" t="s">
        <v>91</v>
      </c>
      <c r="B110">
        <v>2012</v>
      </c>
      <c r="C110">
        <v>6</v>
      </c>
      <c r="D110">
        <v>18</v>
      </c>
      <c r="E110">
        <v>0</v>
      </c>
      <c r="F110">
        <v>4</v>
      </c>
      <c r="G110">
        <v>0</v>
      </c>
      <c r="H110">
        <v>0</v>
      </c>
      <c r="I110">
        <f>SUM(crimes_against_women_2001_2014[[#This Row],[Trape]:[crulty by husband]])</f>
        <v>28</v>
      </c>
    </row>
    <row r="111" spans="1:9" x14ac:dyDescent="0.2">
      <c r="A111" t="s">
        <v>91</v>
      </c>
      <c r="B111">
        <v>2003</v>
      </c>
      <c r="C111">
        <v>2</v>
      </c>
      <c r="D111">
        <v>8</v>
      </c>
      <c r="E111">
        <v>0</v>
      </c>
      <c r="F111">
        <v>8</v>
      </c>
      <c r="G111">
        <v>0</v>
      </c>
      <c r="H111">
        <v>4</v>
      </c>
      <c r="I111">
        <f>SUM(crimes_against_women_2001_2014[[#This Row],[Trape]:[crulty by husband]])</f>
        <v>22</v>
      </c>
    </row>
    <row r="112" spans="1:9" x14ac:dyDescent="0.2">
      <c r="A112" t="s">
        <v>91</v>
      </c>
      <c r="B112">
        <v>2014</v>
      </c>
      <c r="C112">
        <v>10</v>
      </c>
      <c r="D112">
        <v>14</v>
      </c>
      <c r="E112">
        <v>0</v>
      </c>
      <c r="F112">
        <v>4</v>
      </c>
      <c r="G112">
        <v>2</v>
      </c>
      <c r="H112">
        <v>12</v>
      </c>
      <c r="I112">
        <f>SUM(crimes_against_women_2001_2014[[#This Row],[Trape]:[crulty by husband]])</f>
        <v>42</v>
      </c>
    </row>
    <row r="113" spans="1:9" x14ac:dyDescent="0.2">
      <c r="A113" t="s">
        <v>91</v>
      </c>
      <c r="B113">
        <v>2013</v>
      </c>
      <c r="C113">
        <v>10</v>
      </c>
      <c r="D113">
        <v>22</v>
      </c>
      <c r="E113">
        <v>0</v>
      </c>
      <c r="F113">
        <v>2</v>
      </c>
      <c r="G113">
        <v>2</v>
      </c>
      <c r="H113">
        <v>2</v>
      </c>
      <c r="I113">
        <f>SUM(crimes_against_women_2001_2014[[#This Row],[Trape]:[crulty by husband]])</f>
        <v>38</v>
      </c>
    </row>
    <row r="114" spans="1:9" x14ac:dyDescent="0.2">
      <c r="A114" t="s">
        <v>92</v>
      </c>
      <c r="B114">
        <v>2013</v>
      </c>
      <c r="C114">
        <v>16</v>
      </c>
      <c r="D114">
        <v>12</v>
      </c>
      <c r="E114">
        <v>0</v>
      </c>
      <c r="F114">
        <v>4</v>
      </c>
      <c r="G114">
        <v>0</v>
      </c>
      <c r="H114">
        <v>4</v>
      </c>
      <c r="I114">
        <f>SUM(crimes_against_women_2001_2014[[#This Row],[Trape]:[crulty by husband]])</f>
        <v>36</v>
      </c>
    </row>
    <row r="115" spans="1:9" x14ac:dyDescent="0.2">
      <c r="A115" t="s">
        <v>92</v>
      </c>
      <c r="B115">
        <v>2003</v>
      </c>
      <c r="C115">
        <v>10</v>
      </c>
      <c r="D115">
        <v>2</v>
      </c>
      <c r="E115">
        <v>2</v>
      </c>
      <c r="F115">
        <v>6</v>
      </c>
      <c r="G115">
        <v>0</v>
      </c>
      <c r="H115">
        <v>0</v>
      </c>
      <c r="I115">
        <f>SUM(crimes_against_women_2001_2014[[#This Row],[Trape]:[crulty by husband]])</f>
        <v>20</v>
      </c>
    </row>
    <row r="116" spans="1:9" x14ac:dyDescent="0.2">
      <c r="A116" t="s">
        <v>92</v>
      </c>
      <c r="B116">
        <v>2005</v>
      </c>
      <c r="C116">
        <v>4</v>
      </c>
      <c r="D116">
        <v>4</v>
      </c>
      <c r="E116">
        <v>2</v>
      </c>
      <c r="F116">
        <v>2</v>
      </c>
      <c r="G116">
        <v>0</v>
      </c>
      <c r="H116">
        <v>6</v>
      </c>
      <c r="I116">
        <f>SUM(crimes_against_women_2001_2014[[#This Row],[Trape]:[crulty by husband]])</f>
        <v>18</v>
      </c>
    </row>
    <row r="117" spans="1:9" x14ac:dyDescent="0.2">
      <c r="A117" t="s">
        <v>92</v>
      </c>
      <c r="B117">
        <v>2008</v>
      </c>
      <c r="C117">
        <v>0</v>
      </c>
      <c r="D117">
        <v>2</v>
      </c>
      <c r="E117">
        <v>0</v>
      </c>
      <c r="F117">
        <v>4</v>
      </c>
      <c r="G117">
        <v>2</v>
      </c>
      <c r="H117">
        <v>10</v>
      </c>
      <c r="I117">
        <f>SUM(crimes_against_women_2001_2014[[#This Row],[Trape]:[crulty by husband]])</f>
        <v>18</v>
      </c>
    </row>
    <row r="118" spans="1:9" x14ac:dyDescent="0.2">
      <c r="A118" t="s">
        <v>92</v>
      </c>
      <c r="B118">
        <v>2009</v>
      </c>
      <c r="C118">
        <v>2</v>
      </c>
      <c r="D118">
        <v>0</v>
      </c>
      <c r="E118">
        <v>0</v>
      </c>
      <c r="F118">
        <v>8</v>
      </c>
      <c r="G118">
        <v>2</v>
      </c>
      <c r="H118">
        <v>6</v>
      </c>
      <c r="I118">
        <f>SUM(crimes_against_women_2001_2014[[#This Row],[Trape]:[crulty by husband]])</f>
        <v>18</v>
      </c>
    </row>
    <row r="119" spans="1:9" x14ac:dyDescent="0.2">
      <c r="A119" t="s">
        <v>92</v>
      </c>
      <c r="B119">
        <v>2006</v>
      </c>
      <c r="C119">
        <v>6</v>
      </c>
      <c r="D119">
        <v>2</v>
      </c>
      <c r="E119">
        <v>0</v>
      </c>
      <c r="F119">
        <v>4</v>
      </c>
      <c r="G119">
        <v>0</v>
      </c>
      <c r="H119">
        <v>4</v>
      </c>
      <c r="I119">
        <f>SUM(crimes_against_women_2001_2014[[#This Row],[Trape]:[crulty by husband]])</f>
        <v>16</v>
      </c>
    </row>
    <row r="120" spans="1:9" x14ac:dyDescent="0.2">
      <c r="A120" t="s">
        <v>92</v>
      </c>
      <c r="B120">
        <v>2010</v>
      </c>
      <c r="C120">
        <v>2</v>
      </c>
      <c r="D120">
        <v>4</v>
      </c>
      <c r="E120">
        <v>0</v>
      </c>
      <c r="F120">
        <v>4</v>
      </c>
      <c r="G120">
        <v>0</v>
      </c>
      <c r="H120">
        <v>6</v>
      </c>
      <c r="I120">
        <f>SUM(crimes_against_women_2001_2014[[#This Row],[Trape]:[crulty by husband]])</f>
        <v>16</v>
      </c>
    </row>
    <row r="121" spans="1:9" x14ac:dyDescent="0.2">
      <c r="A121" t="s">
        <v>92</v>
      </c>
      <c r="B121">
        <v>2012</v>
      </c>
      <c r="C121">
        <v>10</v>
      </c>
      <c r="D121">
        <v>0</v>
      </c>
      <c r="E121">
        <v>0</v>
      </c>
      <c r="F121">
        <v>0</v>
      </c>
      <c r="G121">
        <v>0</v>
      </c>
      <c r="H121">
        <v>6</v>
      </c>
      <c r="I121">
        <f>SUM(crimes_against_women_2001_2014[[#This Row],[Trape]:[crulty by husband]])</f>
        <v>16</v>
      </c>
    </row>
    <row r="122" spans="1:9" x14ac:dyDescent="0.2">
      <c r="A122" t="s">
        <v>92</v>
      </c>
      <c r="B122">
        <v>2001</v>
      </c>
      <c r="C122">
        <v>0</v>
      </c>
      <c r="D122">
        <v>6</v>
      </c>
      <c r="E122">
        <v>0</v>
      </c>
      <c r="F122">
        <v>0</v>
      </c>
      <c r="G122">
        <v>0</v>
      </c>
      <c r="H122">
        <v>8</v>
      </c>
      <c r="I122">
        <f>SUM(crimes_against_women_2001_2014[[#This Row],[Trape]:[crulty by husband]])</f>
        <v>14</v>
      </c>
    </row>
    <row r="123" spans="1:9" x14ac:dyDescent="0.2">
      <c r="A123" t="s">
        <v>92</v>
      </c>
      <c r="B123">
        <v>2014</v>
      </c>
      <c r="C123">
        <v>4</v>
      </c>
      <c r="D123">
        <v>2</v>
      </c>
      <c r="E123">
        <v>0</v>
      </c>
      <c r="F123">
        <v>6</v>
      </c>
      <c r="G123">
        <v>0</v>
      </c>
      <c r="H123">
        <v>2</v>
      </c>
      <c r="I123">
        <f>SUM(crimes_against_women_2001_2014[[#This Row],[Trape]:[crulty by husband]])</f>
        <v>14</v>
      </c>
    </row>
    <row r="124" spans="1:9" x14ac:dyDescent="0.2">
      <c r="A124" t="s">
        <v>92</v>
      </c>
      <c r="B124">
        <v>2004</v>
      </c>
      <c r="C124">
        <v>2</v>
      </c>
      <c r="D124">
        <v>0</v>
      </c>
      <c r="E124">
        <v>0</v>
      </c>
      <c r="F124">
        <v>2</v>
      </c>
      <c r="G124">
        <v>0</v>
      </c>
      <c r="H124">
        <v>8</v>
      </c>
      <c r="I124">
        <f>SUM(crimes_against_women_2001_2014[[#This Row],[Trape]:[crulty by husband]])</f>
        <v>12</v>
      </c>
    </row>
    <row r="125" spans="1:9" x14ac:dyDescent="0.2">
      <c r="A125" t="s">
        <v>92</v>
      </c>
      <c r="B125">
        <v>2007</v>
      </c>
      <c r="C125">
        <v>2</v>
      </c>
      <c r="D125">
        <v>2</v>
      </c>
      <c r="E125">
        <v>2</v>
      </c>
      <c r="F125">
        <v>0</v>
      </c>
      <c r="G125">
        <v>0</v>
      </c>
      <c r="H125">
        <v>6</v>
      </c>
      <c r="I125">
        <f>SUM(crimes_against_women_2001_2014[[#This Row],[Trape]:[crulty by husband]])</f>
        <v>12</v>
      </c>
    </row>
    <row r="126" spans="1:9" x14ac:dyDescent="0.2">
      <c r="A126" t="s">
        <v>92</v>
      </c>
      <c r="B126">
        <v>2002</v>
      </c>
      <c r="C126">
        <v>0</v>
      </c>
      <c r="D126">
        <v>4</v>
      </c>
      <c r="E126">
        <v>0</v>
      </c>
      <c r="F126">
        <v>0</v>
      </c>
      <c r="G126">
        <v>0</v>
      </c>
      <c r="H126">
        <v>6</v>
      </c>
      <c r="I126">
        <f>SUM(crimes_against_women_2001_2014[[#This Row],[Trape]:[crulty by husband]])</f>
        <v>10</v>
      </c>
    </row>
    <row r="127" spans="1:9" x14ac:dyDescent="0.2">
      <c r="A127" t="s">
        <v>92</v>
      </c>
      <c r="B127">
        <v>2011</v>
      </c>
      <c r="C127">
        <v>2</v>
      </c>
      <c r="D127">
        <v>4</v>
      </c>
      <c r="E127">
        <v>0</v>
      </c>
      <c r="F127">
        <v>0</v>
      </c>
      <c r="G127">
        <v>0</v>
      </c>
      <c r="H127">
        <v>4</v>
      </c>
      <c r="I127">
        <f>SUM(crimes_against_women_2001_2014[[#This Row],[Trape]:[crulty by husband]])</f>
        <v>10</v>
      </c>
    </row>
    <row r="128" spans="1:9" x14ac:dyDescent="0.2">
      <c r="A128" t="s">
        <v>35</v>
      </c>
      <c r="B128">
        <v>2014</v>
      </c>
      <c r="C128">
        <v>4192</v>
      </c>
      <c r="D128">
        <v>8068</v>
      </c>
      <c r="E128">
        <v>306</v>
      </c>
      <c r="F128">
        <v>8644</v>
      </c>
      <c r="G128">
        <v>2722</v>
      </c>
      <c r="H128">
        <v>6346</v>
      </c>
      <c r="I128">
        <f>SUM(crimes_against_women_2001_2014[[#This Row],[Trape]:[crulty by husband]])</f>
        <v>30278</v>
      </c>
    </row>
    <row r="129" spans="1:9" x14ac:dyDescent="0.2">
      <c r="A129" t="s">
        <v>35</v>
      </c>
      <c r="B129">
        <v>2013</v>
      </c>
      <c r="C129">
        <v>3272</v>
      </c>
      <c r="D129">
        <v>7218</v>
      </c>
      <c r="E129">
        <v>288</v>
      </c>
      <c r="F129">
        <v>7030</v>
      </c>
      <c r="G129">
        <v>1832</v>
      </c>
      <c r="H129">
        <v>6066</v>
      </c>
      <c r="I129">
        <f>SUM(crimes_against_women_2001_2014[[#This Row],[Trape]:[crulty by husband]])</f>
        <v>25706</v>
      </c>
    </row>
    <row r="130" spans="1:9" x14ac:dyDescent="0.2">
      <c r="A130" t="s">
        <v>35</v>
      </c>
      <c r="B130">
        <v>2012</v>
      </c>
      <c r="C130">
        <v>1412</v>
      </c>
      <c r="D130">
        <v>4320</v>
      </c>
      <c r="E130">
        <v>268</v>
      </c>
      <c r="F130">
        <v>1454</v>
      </c>
      <c r="G130">
        <v>416</v>
      </c>
      <c r="H130">
        <v>3970</v>
      </c>
      <c r="I130">
        <f>SUM(crimes_against_women_2001_2014[[#This Row],[Trape]:[crulty by husband]])</f>
        <v>11840</v>
      </c>
    </row>
    <row r="131" spans="1:9" x14ac:dyDescent="0.2">
      <c r="A131" t="s">
        <v>35</v>
      </c>
      <c r="B131">
        <v>2011</v>
      </c>
      <c r="C131">
        <v>1144</v>
      </c>
      <c r="D131">
        <v>4170</v>
      </c>
      <c r="E131">
        <v>284</v>
      </c>
      <c r="F131">
        <v>1314</v>
      </c>
      <c r="G131">
        <v>324</v>
      </c>
      <c r="H131">
        <v>3150</v>
      </c>
      <c r="I131">
        <f>SUM(crimes_against_women_2001_2014[[#This Row],[Trape]:[crulty by husband]])</f>
        <v>10386</v>
      </c>
    </row>
    <row r="132" spans="1:9" x14ac:dyDescent="0.2">
      <c r="A132" t="s">
        <v>35</v>
      </c>
      <c r="B132">
        <v>2007</v>
      </c>
      <c r="C132">
        <v>1196</v>
      </c>
      <c r="D132">
        <v>2334</v>
      </c>
      <c r="E132">
        <v>276</v>
      </c>
      <c r="F132">
        <v>1736</v>
      </c>
      <c r="G132">
        <v>334</v>
      </c>
      <c r="H132">
        <v>3574</v>
      </c>
      <c r="I132">
        <f>SUM(crimes_against_women_2001_2014[[#This Row],[Trape]:[crulty by husband]])</f>
        <v>9450</v>
      </c>
    </row>
    <row r="133" spans="1:9" x14ac:dyDescent="0.2">
      <c r="A133" t="s">
        <v>35</v>
      </c>
      <c r="B133">
        <v>2010</v>
      </c>
      <c r="C133">
        <v>1014</v>
      </c>
      <c r="D133">
        <v>3480</v>
      </c>
      <c r="E133">
        <v>286</v>
      </c>
      <c r="F133">
        <v>1202</v>
      </c>
      <c r="G133">
        <v>160</v>
      </c>
      <c r="H133">
        <v>2808</v>
      </c>
      <c r="I133">
        <f>SUM(crimes_against_women_2001_2014[[#This Row],[Trape]:[crulty by husband]])</f>
        <v>8950</v>
      </c>
    </row>
    <row r="134" spans="1:9" x14ac:dyDescent="0.2">
      <c r="A134" t="s">
        <v>35</v>
      </c>
      <c r="B134">
        <v>2006</v>
      </c>
      <c r="C134">
        <v>1246</v>
      </c>
      <c r="D134">
        <v>2132</v>
      </c>
      <c r="E134">
        <v>274</v>
      </c>
      <c r="F134">
        <v>1436</v>
      </c>
      <c r="G134">
        <v>288</v>
      </c>
      <c r="H134">
        <v>3456</v>
      </c>
      <c r="I134">
        <f>SUM(crimes_against_women_2001_2014[[#This Row],[Trape]:[crulty by husband]])</f>
        <v>8832</v>
      </c>
    </row>
    <row r="135" spans="1:9" x14ac:dyDescent="0.2">
      <c r="A135" t="s">
        <v>35</v>
      </c>
      <c r="B135">
        <v>2009</v>
      </c>
      <c r="C135">
        <v>938</v>
      </c>
      <c r="D135">
        <v>3310</v>
      </c>
      <c r="E135">
        <v>282</v>
      </c>
      <c r="F135">
        <v>1104</v>
      </c>
      <c r="G135">
        <v>236</v>
      </c>
      <c r="H135">
        <v>2566</v>
      </c>
      <c r="I135">
        <f>SUM(crimes_against_women_2001_2014[[#This Row],[Trape]:[crulty by husband]])</f>
        <v>8436</v>
      </c>
    </row>
    <row r="136" spans="1:9" x14ac:dyDescent="0.2">
      <c r="A136" t="s">
        <v>35</v>
      </c>
      <c r="B136">
        <v>2005</v>
      </c>
      <c r="C136">
        <v>1316</v>
      </c>
      <c r="D136">
        <v>2212</v>
      </c>
      <c r="E136">
        <v>228</v>
      </c>
      <c r="F136">
        <v>1524</v>
      </c>
      <c r="G136">
        <v>450</v>
      </c>
      <c r="H136">
        <v>2648</v>
      </c>
      <c r="I136">
        <f>SUM(crimes_against_women_2001_2014[[#This Row],[Trape]:[crulty by husband]])</f>
        <v>8378</v>
      </c>
    </row>
    <row r="137" spans="1:9" x14ac:dyDescent="0.2">
      <c r="A137" t="s">
        <v>35</v>
      </c>
      <c r="B137">
        <v>2008</v>
      </c>
      <c r="C137">
        <v>932</v>
      </c>
      <c r="D137">
        <v>2272</v>
      </c>
      <c r="E137">
        <v>258</v>
      </c>
      <c r="F137">
        <v>1222</v>
      </c>
      <c r="G137">
        <v>260</v>
      </c>
      <c r="H137">
        <v>2774</v>
      </c>
      <c r="I137">
        <f>SUM(crimes_against_women_2001_2014[[#This Row],[Trape]:[crulty by husband]])</f>
        <v>7718</v>
      </c>
    </row>
    <row r="138" spans="1:9" x14ac:dyDescent="0.2">
      <c r="A138" t="s">
        <v>35</v>
      </c>
      <c r="B138">
        <v>2004</v>
      </c>
      <c r="C138">
        <v>1102</v>
      </c>
      <c r="D138">
        <v>1762</v>
      </c>
      <c r="E138">
        <v>252</v>
      </c>
      <c r="F138">
        <v>1202</v>
      </c>
      <c r="G138">
        <v>260</v>
      </c>
      <c r="H138">
        <v>2508</v>
      </c>
      <c r="I138">
        <f>SUM(crimes_against_women_2001_2014[[#This Row],[Trape]:[crulty by husband]])</f>
        <v>7086</v>
      </c>
    </row>
    <row r="139" spans="1:9" x14ac:dyDescent="0.2">
      <c r="A139" t="s">
        <v>35</v>
      </c>
      <c r="B139">
        <v>2003</v>
      </c>
      <c r="C139">
        <v>980</v>
      </c>
      <c r="D139">
        <v>1594</v>
      </c>
      <c r="E139">
        <v>260</v>
      </c>
      <c r="F139">
        <v>978</v>
      </c>
      <c r="G139">
        <v>210</v>
      </c>
      <c r="H139">
        <v>2422</v>
      </c>
      <c r="I139">
        <f>SUM(crimes_against_women_2001_2014[[#This Row],[Trape]:[crulty by husband]])</f>
        <v>6444</v>
      </c>
    </row>
    <row r="140" spans="1:9" x14ac:dyDescent="0.2">
      <c r="A140" t="s">
        <v>35</v>
      </c>
      <c r="B140">
        <v>2001</v>
      </c>
      <c r="C140">
        <v>762</v>
      </c>
      <c r="D140">
        <v>1928</v>
      </c>
      <c r="E140">
        <v>226</v>
      </c>
      <c r="F140">
        <v>1004</v>
      </c>
      <c r="G140">
        <v>180</v>
      </c>
      <c r="H140">
        <v>276</v>
      </c>
      <c r="I140">
        <f>SUM(crimes_against_women_2001_2014[[#This Row],[Trape]:[crulty by husband]])</f>
        <v>4376</v>
      </c>
    </row>
    <row r="141" spans="1:9" x14ac:dyDescent="0.2">
      <c r="A141" t="s">
        <v>35</v>
      </c>
      <c r="B141">
        <v>2002</v>
      </c>
      <c r="C141">
        <v>806</v>
      </c>
      <c r="D141">
        <v>1786</v>
      </c>
      <c r="E141">
        <v>270</v>
      </c>
      <c r="F141">
        <v>892</v>
      </c>
      <c r="G141">
        <v>256</v>
      </c>
      <c r="H141">
        <v>270</v>
      </c>
      <c r="I141">
        <f>SUM(crimes_against_women_2001_2014[[#This Row],[Trape]:[crulty by husband]])</f>
        <v>4280</v>
      </c>
    </row>
    <row r="142" spans="1:9" x14ac:dyDescent="0.2">
      <c r="A142" t="s">
        <v>43</v>
      </c>
      <c r="B142">
        <v>2014</v>
      </c>
      <c r="C142">
        <v>190</v>
      </c>
      <c r="D142">
        <v>172</v>
      </c>
      <c r="E142">
        <v>0</v>
      </c>
      <c r="F142">
        <v>404</v>
      </c>
      <c r="G142">
        <v>114</v>
      </c>
      <c r="H142">
        <v>70</v>
      </c>
      <c r="I142">
        <f>SUM(crimes_against_women_2001_2014[[#This Row],[Trape]:[crulty by husband]])</f>
        <v>950</v>
      </c>
    </row>
    <row r="143" spans="1:9" x14ac:dyDescent="0.2">
      <c r="A143" t="s">
        <v>43</v>
      </c>
      <c r="B143">
        <v>2013</v>
      </c>
      <c r="C143">
        <v>172</v>
      </c>
      <c r="D143">
        <v>140</v>
      </c>
      <c r="E143">
        <v>0</v>
      </c>
      <c r="F143">
        <v>324</v>
      </c>
      <c r="G143">
        <v>108</v>
      </c>
      <c r="H143">
        <v>80</v>
      </c>
      <c r="I143">
        <f>SUM(crimes_against_women_2001_2014[[#This Row],[Trape]:[crulty by husband]])</f>
        <v>824</v>
      </c>
    </row>
    <row r="144" spans="1:9" x14ac:dyDescent="0.2">
      <c r="A144" t="s">
        <v>12</v>
      </c>
      <c r="B144">
        <v>2012</v>
      </c>
      <c r="C144">
        <v>110</v>
      </c>
      <c r="D144">
        <v>32</v>
      </c>
      <c r="E144">
        <v>0</v>
      </c>
      <c r="F144">
        <v>98</v>
      </c>
      <c r="G144">
        <v>32</v>
      </c>
      <c r="H144">
        <v>48</v>
      </c>
      <c r="I144">
        <f>SUM(crimes_against_women_2001_2014[[#This Row],[Trape]:[crulty by husband]])</f>
        <v>320</v>
      </c>
    </row>
    <row r="145" spans="1:9" x14ac:dyDescent="0.2">
      <c r="A145" t="s">
        <v>12</v>
      </c>
      <c r="B145">
        <v>2009</v>
      </c>
      <c r="C145">
        <v>94</v>
      </c>
      <c r="D145">
        <v>44</v>
      </c>
      <c r="E145">
        <v>6</v>
      </c>
      <c r="F145">
        <v>74</v>
      </c>
      <c r="G145">
        <v>20</v>
      </c>
      <c r="H145">
        <v>42</v>
      </c>
      <c r="I145">
        <f>SUM(crimes_against_women_2001_2014[[#This Row],[Trape]:[crulty by husband]])</f>
        <v>280</v>
      </c>
    </row>
    <row r="146" spans="1:9" x14ac:dyDescent="0.2">
      <c r="A146" t="s">
        <v>12</v>
      </c>
      <c r="B146">
        <v>2010</v>
      </c>
      <c r="C146">
        <v>72</v>
      </c>
      <c r="D146">
        <v>36</v>
      </c>
      <c r="E146">
        <v>2</v>
      </c>
      <c r="F146">
        <v>72</v>
      </c>
      <c r="G146">
        <v>32</v>
      </c>
      <c r="H146">
        <v>34</v>
      </c>
      <c r="I146">
        <f>SUM(crimes_against_women_2001_2014[[#This Row],[Trape]:[crulty by husband]])</f>
        <v>248</v>
      </c>
    </row>
    <row r="147" spans="1:9" x14ac:dyDescent="0.2">
      <c r="A147" t="s">
        <v>12</v>
      </c>
      <c r="B147">
        <v>2008</v>
      </c>
      <c r="C147">
        <v>60</v>
      </c>
      <c r="D147">
        <v>56</v>
      </c>
      <c r="E147">
        <v>4</v>
      </c>
      <c r="F147">
        <v>64</v>
      </c>
      <c r="G147">
        <v>24</v>
      </c>
      <c r="H147">
        <v>24</v>
      </c>
      <c r="I147">
        <f>SUM(crimes_against_women_2001_2014[[#This Row],[Trape]:[crulty by husband]])</f>
        <v>232</v>
      </c>
    </row>
    <row r="148" spans="1:9" x14ac:dyDescent="0.2">
      <c r="A148" t="s">
        <v>12</v>
      </c>
      <c r="B148">
        <v>2011</v>
      </c>
      <c r="C148">
        <v>58</v>
      </c>
      <c r="D148">
        <v>34</v>
      </c>
      <c r="E148">
        <v>2</v>
      </c>
      <c r="F148">
        <v>58</v>
      </c>
      <c r="G148">
        <v>24</v>
      </c>
      <c r="H148">
        <v>36</v>
      </c>
      <c r="I148">
        <f>SUM(crimes_against_women_2001_2014[[#This Row],[Trape]:[crulty by husband]])</f>
        <v>212</v>
      </c>
    </row>
    <row r="149" spans="1:9" x14ac:dyDescent="0.2">
      <c r="A149" t="s">
        <v>12</v>
      </c>
      <c r="B149">
        <v>2004</v>
      </c>
      <c r="C149">
        <v>74</v>
      </c>
      <c r="D149">
        <v>20</v>
      </c>
      <c r="E149">
        <v>4</v>
      </c>
      <c r="F149">
        <v>46</v>
      </c>
      <c r="G149">
        <v>30</v>
      </c>
      <c r="H149">
        <v>34</v>
      </c>
      <c r="I149">
        <f>SUM(crimes_against_women_2001_2014[[#This Row],[Trape]:[crulty by husband]])</f>
        <v>208</v>
      </c>
    </row>
    <row r="150" spans="1:9" x14ac:dyDescent="0.2">
      <c r="A150" t="s">
        <v>12</v>
      </c>
      <c r="B150">
        <v>2003</v>
      </c>
      <c r="C150">
        <v>62</v>
      </c>
      <c r="D150">
        <v>26</v>
      </c>
      <c r="E150">
        <v>4</v>
      </c>
      <c r="F150">
        <v>38</v>
      </c>
      <c r="G150">
        <v>14</v>
      </c>
      <c r="H150">
        <v>48</v>
      </c>
      <c r="I150">
        <f>SUM(crimes_against_women_2001_2014[[#This Row],[Trape]:[crulty by husband]])</f>
        <v>192</v>
      </c>
    </row>
    <row r="151" spans="1:9" x14ac:dyDescent="0.2">
      <c r="A151" t="s">
        <v>12</v>
      </c>
      <c r="B151">
        <v>2005</v>
      </c>
      <c r="C151">
        <v>40</v>
      </c>
      <c r="D151">
        <v>24</v>
      </c>
      <c r="E151">
        <v>4</v>
      </c>
      <c r="F151">
        <v>60</v>
      </c>
      <c r="G151">
        <v>16</v>
      </c>
      <c r="H151">
        <v>22</v>
      </c>
      <c r="I151">
        <f>SUM(crimes_against_women_2001_2014[[#This Row],[Trape]:[crulty by husband]])</f>
        <v>166</v>
      </c>
    </row>
    <row r="152" spans="1:9" x14ac:dyDescent="0.2">
      <c r="A152" t="s">
        <v>12</v>
      </c>
      <c r="B152">
        <v>2006</v>
      </c>
      <c r="C152">
        <v>42</v>
      </c>
      <c r="D152">
        <v>20</v>
      </c>
      <c r="E152">
        <v>0</v>
      </c>
      <c r="F152">
        <v>36</v>
      </c>
      <c r="G152">
        <v>14</v>
      </c>
      <c r="H152">
        <v>28</v>
      </c>
      <c r="I152">
        <f>SUM(crimes_against_women_2001_2014[[#This Row],[Trape]:[crulty by husband]])</f>
        <v>140</v>
      </c>
    </row>
    <row r="153" spans="1:9" x14ac:dyDescent="0.2">
      <c r="A153" t="s">
        <v>12</v>
      </c>
      <c r="B153">
        <v>2007</v>
      </c>
      <c r="C153">
        <v>40</v>
      </c>
      <c r="D153">
        <v>14</v>
      </c>
      <c r="E153">
        <v>4</v>
      </c>
      <c r="F153">
        <v>40</v>
      </c>
      <c r="G153">
        <v>14</v>
      </c>
      <c r="H153">
        <v>28</v>
      </c>
      <c r="I153">
        <f>SUM(crimes_against_women_2001_2014[[#This Row],[Trape]:[crulty by husband]])</f>
        <v>140</v>
      </c>
    </row>
    <row r="154" spans="1:9" x14ac:dyDescent="0.2">
      <c r="A154" t="s">
        <v>12</v>
      </c>
      <c r="B154">
        <v>2001</v>
      </c>
      <c r="C154">
        <v>24</v>
      </c>
      <c r="D154">
        <v>12</v>
      </c>
      <c r="E154">
        <v>4</v>
      </c>
      <c r="F154">
        <v>34</v>
      </c>
      <c r="G154">
        <v>14</v>
      </c>
      <c r="H154">
        <v>22</v>
      </c>
      <c r="I154">
        <f>SUM(crimes_against_women_2001_2014[[#This Row],[Trape]:[crulty by husband]])</f>
        <v>110</v>
      </c>
    </row>
    <row r="155" spans="1:9" x14ac:dyDescent="0.2">
      <c r="A155" t="s">
        <v>12</v>
      </c>
      <c r="B155">
        <v>2002</v>
      </c>
      <c r="C155">
        <v>24</v>
      </c>
      <c r="D155">
        <v>10</v>
      </c>
      <c r="E155">
        <v>4</v>
      </c>
      <c r="F155">
        <v>36</v>
      </c>
      <c r="G155">
        <v>12</v>
      </c>
      <c r="H155">
        <v>16</v>
      </c>
      <c r="I155">
        <f>SUM(crimes_against_women_2001_2014[[#This Row],[Trape]:[crulty by husband]])</f>
        <v>102</v>
      </c>
    </row>
    <row r="156" spans="1:9" x14ac:dyDescent="0.2">
      <c r="A156" t="s">
        <v>44</v>
      </c>
      <c r="B156">
        <v>2013</v>
      </c>
      <c r="C156">
        <v>1464</v>
      </c>
      <c r="D156">
        <v>4460</v>
      </c>
      <c r="E156">
        <v>58</v>
      </c>
      <c r="F156">
        <v>2486</v>
      </c>
      <c r="G156">
        <v>154</v>
      </c>
      <c r="H156">
        <v>15624</v>
      </c>
      <c r="I156">
        <f>SUM(crimes_against_women_2001_2014[[#This Row],[Trape]:[crulty by husband]])</f>
        <v>24246</v>
      </c>
    </row>
    <row r="157" spans="1:9" x14ac:dyDescent="0.2">
      <c r="A157" t="s">
        <v>44</v>
      </c>
      <c r="B157">
        <v>2014</v>
      </c>
      <c r="C157">
        <v>1682</v>
      </c>
      <c r="D157">
        <v>4374</v>
      </c>
      <c r="E157">
        <v>46</v>
      </c>
      <c r="F157">
        <v>2704</v>
      </c>
      <c r="G157">
        <v>346</v>
      </c>
      <c r="H157">
        <v>11982</v>
      </c>
      <c r="I157">
        <f>SUM(crimes_against_women_2001_2014[[#This Row],[Trape]:[crulty by husband]])</f>
        <v>21134</v>
      </c>
    </row>
    <row r="158" spans="1:9" x14ac:dyDescent="0.2">
      <c r="A158" t="s">
        <v>13</v>
      </c>
      <c r="B158">
        <v>2012</v>
      </c>
      <c r="C158">
        <v>946</v>
      </c>
      <c r="D158">
        <v>3054</v>
      </c>
      <c r="E158">
        <v>42</v>
      </c>
      <c r="F158">
        <v>1490</v>
      </c>
      <c r="G158">
        <v>186</v>
      </c>
      <c r="H158">
        <v>13316</v>
      </c>
      <c r="I158">
        <f>SUM(crimes_against_women_2001_2014[[#This Row],[Trape]:[crulty by husband]])</f>
        <v>19034</v>
      </c>
    </row>
    <row r="159" spans="1:9" x14ac:dyDescent="0.2">
      <c r="A159" t="s">
        <v>13</v>
      </c>
      <c r="B159">
        <v>2011</v>
      </c>
      <c r="C159">
        <v>878</v>
      </c>
      <c r="D159">
        <v>2884</v>
      </c>
      <c r="E159">
        <v>60</v>
      </c>
      <c r="F159">
        <v>1370</v>
      </c>
      <c r="G159">
        <v>186</v>
      </c>
      <c r="H159">
        <v>12104</v>
      </c>
      <c r="I159">
        <f>SUM(crimes_against_women_2001_2014[[#This Row],[Trape]:[crulty by husband]])</f>
        <v>17482</v>
      </c>
    </row>
    <row r="160" spans="1:9" x14ac:dyDescent="0.2">
      <c r="A160" t="s">
        <v>13</v>
      </c>
      <c r="B160">
        <v>2008</v>
      </c>
      <c r="C160">
        <v>748</v>
      </c>
      <c r="D160">
        <v>2238</v>
      </c>
      <c r="E160">
        <v>54</v>
      </c>
      <c r="F160">
        <v>1656</v>
      </c>
      <c r="G160">
        <v>244</v>
      </c>
      <c r="H160">
        <v>12188</v>
      </c>
      <c r="I160">
        <f>SUM(crimes_against_women_2001_2014[[#This Row],[Trape]:[crulty by husband]])</f>
        <v>17128</v>
      </c>
    </row>
    <row r="161" spans="1:9" x14ac:dyDescent="0.2">
      <c r="A161" t="s">
        <v>13</v>
      </c>
      <c r="B161">
        <v>2007</v>
      </c>
      <c r="C161">
        <v>632</v>
      </c>
      <c r="D161">
        <v>2178</v>
      </c>
      <c r="E161">
        <v>84</v>
      </c>
      <c r="F161">
        <v>1644</v>
      </c>
      <c r="G161">
        <v>240</v>
      </c>
      <c r="H161">
        <v>11654</v>
      </c>
      <c r="I161">
        <f>SUM(crimes_against_women_2001_2014[[#This Row],[Trape]:[crulty by husband]])</f>
        <v>16432</v>
      </c>
    </row>
    <row r="162" spans="1:9" x14ac:dyDescent="0.2">
      <c r="A162" t="s">
        <v>13</v>
      </c>
      <c r="B162">
        <v>2010</v>
      </c>
      <c r="C162">
        <v>816</v>
      </c>
      <c r="D162">
        <v>2580</v>
      </c>
      <c r="E162">
        <v>38</v>
      </c>
      <c r="F162">
        <v>1336</v>
      </c>
      <c r="G162">
        <v>220</v>
      </c>
      <c r="H162">
        <v>11200</v>
      </c>
      <c r="I162">
        <f>SUM(crimes_against_women_2001_2014[[#This Row],[Trape]:[crulty by husband]])</f>
        <v>16190</v>
      </c>
    </row>
    <row r="163" spans="1:9" x14ac:dyDescent="0.2">
      <c r="A163" t="s">
        <v>13</v>
      </c>
      <c r="B163">
        <v>2009</v>
      </c>
      <c r="C163">
        <v>866</v>
      </c>
      <c r="D163">
        <v>2324</v>
      </c>
      <c r="E163">
        <v>48</v>
      </c>
      <c r="F163">
        <v>1454</v>
      </c>
      <c r="G163">
        <v>228</v>
      </c>
      <c r="H163">
        <v>11012</v>
      </c>
      <c r="I163">
        <f>SUM(crimes_against_women_2001_2014[[#This Row],[Trape]:[crulty by husband]])</f>
        <v>15932</v>
      </c>
    </row>
    <row r="164" spans="1:9" x14ac:dyDescent="0.2">
      <c r="A164" t="s">
        <v>13</v>
      </c>
      <c r="B164">
        <v>2006</v>
      </c>
      <c r="C164">
        <v>708</v>
      </c>
      <c r="D164">
        <v>1890</v>
      </c>
      <c r="E164">
        <v>100</v>
      </c>
      <c r="F164">
        <v>1472</v>
      </c>
      <c r="G164">
        <v>276</v>
      </c>
      <c r="H164">
        <v>9954</v>
      </c>
      <c r="I164">
        <f>SUM(crimes_against_women_2001_2014[[#This Row],[Trape]:[crulty by husband]])</f>
        <v>14400</v>
      </c>
    </row>
    <row r="165" spans="1:9" x14ac:dyDescent="0.2">
      <c r="A165" t="s">
        <v>13</v>
      </c>
      <c r="B165">
        <v>2005</v>
      </c>
      <c r="C165">
        <v>648</v>
      </c>
      <c r="D165">
        <v>1832</v>
      </c>
      <c r="E165">
        <v>96</v>
      </c>
      <c r="F165">
        <v>1604</v>
      </c>
      <c r="G165">
        <v>208</v>
      </c>
      <c r="H165">
        <v>8180</v>
      </c>
      <c r="I165">
        <f>SUM(crimes_against_women_2001_2014[[#This Row],[Trape]:[crulty by husband]])</f>
        <v>12568</v>
      </c>
    </row>
    <row r="166" spans="1:9" x14ac:dyDescent="0.2">
      <c r="A166" t="s">
        <v>13</v>
      </c>
      <c r="B166">
        <v>2004</v>
      </c>
      <c r="C166">
        <v>678</v>
      </c>
      <c r="D166">
        <v>1810</v>
      </c>
      <c r="E166">
        <v>116</v>
      </c>
      <c r="F166">
        <v>1514</v>
      </c>
      <c r="G166">
        <v>328</v>
      </c>
      <c r="H166">
        <v>7910</v>
      </c>
      <c r="I166">
        <f>SUM(crimes_against_women_2001_2014[[#This Row],[Trape]:[crulty by husband]])</f>
        <v>12356</v>
      </c>
    </row>
    <row r="167" spans="1:9" x14ac:dyDescent="0.2">
      <c r="A167" t="s">
        <v>13</v>
      </c>
      <c r="B167">
        <v>2001</v>
      </c>
      <c r="C167">
        <v>572</v>
      </c>
      <c r="D167">
        <v>1714</v>
      </c>
      <c r="E167">
        <v>134</v>
      </c>
      <c r="F167">
        <v>1512</v>
      </c>
      <c r="G167">
        <v>222</v>
      </c>
      <c r="H167">
        <v>7334</v>
      </c>
      <c r="I167">
        <f>SUM(crimes_against_women_2001_2014[[#This Row],[Trape]:[crulty by husband]])</f>
        <v>11488</v>
      </c>
    </row>
    <row r="168" spans="1:9" x14ac:dyDescent="0.2">
      <c r="A168" t="s">
        <v>13</v>
      </c>
      <c r="B168">
        <v>2003</v>
      </c>
      <c r="C168">
        <v>472</v>
      </c>
      <c r="D168">
        <v>1718</v>
      </c>
      <c r="E168">
        <v>108</v>
      </c>
      <c r="F168">
        <v>1444</v>
      </c>
      <c r="G168">
        <v>184</v>
      </c>
      <c r="H168">
        <v>7368</v>
      </c>
      <c r="I168">
        <f>SUM(crimes_against_women_2001_2014[[#This Row],[Trape]:[crulty by husband]])</f>
        <v>11294</v>
      </c>
    </row>
    <row r="169" spans="1:9" x14ac:dyDescent="0.2">
      <c r="A169" t="s">
        <v>13</v>
      </c>
      <c r="B169">
        <v>2002</v>
      </c>
      <c r="C169">
        <v>534</v>
      </c>
      <c r="D169">
        <v>1614</v>
      </c>
      <c r="E169">
        <v>124</v>
      </c>
      <c r="F169">
        <v>1500</v>
      </c>
      <c r="G169">
        <v>208</v>
      </c>
      <c r="H169">
        <v>6642</v>
      </c>
      <c r="I169">
        <f>SUM(crimes_against_women_2001_2014[[#This Row],[Trape]:[crulty by husband]])</f>
        <v>10622</v>
      </c>
    </row>
    <row r="170" spans="1:9" x14ac:dyDescent="0.2">
      <c r="A170" t="s">
        <v>45</v>
      </c>
      <c r="B170">
        <v>2013</v>
      </c>
      <c r="C170">
        <v>1942</v>
      </c>
      <c r="D170">
        <v>3914</v>
      </c>
      <c r="E170">
        <v>526</v>
      </c>
      <c r="F170">
        <v>3120</v>
      </c>
      <c r="G170">
        <v>1286</v>
      </c>
      <c r="H170">
        <v>7234</v>
      </c>
      <c r="I170">
        <f>SUM(crimes_against_women_2001_2014[[#This Row],[Trape]:[crulty by husband]])</f>
        <v>18022</v>
      </c>
    </row>
    <row r="171" spans="1:9" x14ac:dyDescent="0.2">
      <c r="A171" t="s">
        <v>45</v>
      </c>
      <c r="B171">
        <v>2014</v>
      </c>
      <c r="C171">
        <v>2348</v>
      </c>
      <c r="D171">
        <v>3844</v>
      </c>
      <c r="E171">
        <v>586</v>
      </c>
      <c r="F171">
        <v>3376</v>
      </c>
      <c r="G171">
        <v>204</v>
      </c>
      <c r="H171">
        <v>6956</v>
      </c>
      <c r="I171">
        <f>SUM(crimes_against_women_2001_2014[[#This Row],[Trape]:[crulty by husband]])</f>
        <v>17314</v>
      </c>
    </row>
    <row r="172" spans="1:9" x14ac:dyDescent="0.2">
      <c r="A172" t="s">
        <v>14</v>
      </c>
      <c r="B172">
        <v>2012</v>
      </c>
      <c r="C172">
        <v>1336</v>
      </c>
      <c r="D172">
        <v>1800</v>
      </c>
      <c r="E172">
        <v>516</v>
      </c>
      <c r="F172">
        <v>1050</v>
      </c>
      <c r="G172">
        <v>868</v>
      </c>
      <c r="H172">
        <v>6274</v>
      </c>
      <c r="I172">
        <f>SUM(crimes_against_women_2001_2014[[#This Row],[Trape]:[crulty by husband]])</f>
        <v>11844</v>
      </c>
    </row>
    <row r="173" spans="1:9" x14ac:dyDescent="0.2">
      <c r="A173" t="s">
        <v>14</v>
      </c>
      <c r="B173">
        <v>2010</v>
      </c>
      <c r="C173">
        <v>1440</v>
      </c>
      <c r="D173">
        <v>1428</v>
      </c>
      <c r="E173">
        <v>568</v>
      </c>
      <c r="F173">
        <v>952</v>
      </c>
      <c r="G173">
        <v>1160</v>
      </c>
      <c r="H173">
        <v>5440</v>
      </c>
      <c r="I173">
        <f>SUM(crimes_against_women_2001_2014[[#This Row],[Trape]:[crulty by husband]])</f>
        <v>10988</v>
      </c>
    </row>
    <row r="174" spans="1:9" x14ac:dyDescent="0.2">
      <c r="A174" t="s">
        <v>14</v>
      </c>
      <c r="B174">
        <v>2011</v>
      </c>
      <c r="C174">
        <v>1466</v>
      </c>
      <c r="D174">
        <v>1466</v>
      </c>
      <c r="E174">
        <v>510</v>
      </c>
      <c r="F174">
        <v>948</v>
      </c>
      <c r="G174">
        <v>980</v>
      </c>
      <c r="H174">
        <v>5480</v>
      </c>
      <c r="I174">
        <f>SUM(crimes_against_women_2001_2014[[#This Row],[Trape]:[crulty by husband]])</f>
        <v>10850</v>
      </c>
    </row>
    <row r="175" spans="1:9" x14ac:dyDescent="0.2">
      <c r="A175" t="s">
        <v>14</v>
      </c>
      <c r="B175">
        <v>2009</v>
      </c>
      <c r="C175">
        <v>1206</v>
      </c>
      <c r="D175">
        <v>1318</v>
      </c>
      <c r="E175">
        <v>562</v>
      </c>
      <c r="F175">
        <v>902</v>
      </c>
      <c r="G175">
        <v>1210</v>
      </c>
      <c r="H175">
        <v>5234</v>
      </c>
      <c r="I175">
        <f>SUM(crimes_against_women_2001_2014[[#This Row],[Trape]:[crulty by husband]])</f>
        <v>10432</v>
      </c>
    </row>
    <row r="176" spans="1:9" x14ac:dyDescent="0.2">
      <c r="A176" t="s">
        <v>14</v>
      </c>
      <c r="B176">
        <v>2008</v>
      </c>
      <c r="C176">
        <v>1262</v>
      </c>
      <c r="D176">
        <v>1288</v>
      </c>
      <c r="E176">
        <v>604</v>
      </c>
      <c r="F176">
        <v>870</v>
      </c>
      <c r="G176">
        <v>1210</v>
      </c>
      <c r="H176">
        <v>4870</v>
      </c>
      <c r="I176">
        <f>SUM(crimes_against_women_2001_2014[[#This Row],[Trape]:[crulty by husband]])</f>
        <v>10104</v>
      </c>
    </row>
    <row r="177" spans="1:9" x14ac:dyDescent="0.2">
      <c r="A177" t="s">
        <v>14</v>
      </c>
      <c r="B177">
        <v>2007</v>
      </c>
      <c r="C177">
        <v>976</v>
      </c>
      <c r="D177">
        <v>1108</v>
      </c>
      <c r="E177">
        <v>538</v>
      </c>
      <c r="F177">
        <v>834</v>
      </c>
      <c r="G177">
        <v>818</v>
      </c>
      <c r="H177">
        <v>4824</v>
      </c>
      <c r="I177">
        <f>SUM(crimes_against_women_2001_2014[[#This Row],[Trape]:[crulty by husband]])</f>
        <v>9098</v>
      </c>
    </row>
    <row r="178" spans="1:9" x14ac:dyDescent="0.2">
      <c r="A178" t="s">
        <v>14</v>
      </c>
      <c r="B178">
        <v>2006</v>
      </c>
      <c r="C178">
        <v>1216</v>
      </c>
      <c r="D178">
        <v>862</v>
      </c>
      <c r="E178">
        <v>510</v>
      </c>
      <c r="F178">
        <v>972</v>
      </c>
      <c r="G178">
        <v>982</v>
      </c>
      <c r="H178">
        <v>4508</v>
      </c>
      <c r="I178">
        <f>SUM(crimes_against_women_2001_2014[[#This Row],[Trape]:[crulty by husband]])</f>
        <v>9050</v>
      </c>
    </row>
    <row r="179" spans="1:9" x14ac:dyDescent="0.2">
      <c r="A179" t="s">
        <v>14</v>
      </c>
      <c r="B179">
        <v>2002</v>
      </c>
      <c r="C179">
        <v>722</v>
      </c>
      <c r="D179">
        <v>580</v>
      </c>
      <c r="E179">
        <v>512</v>
      </c>
      <c r="F179">
        <v>908</v>
      </c>
      <c r="G179">
        <v>2848</v>
      </c>
      <c r="H179">
        <v>3130</v>
      </c>
      <c r="I179">
        <f>SUM(crimes_against_women_2001_2014[[#This Row],[Trape]:[crulty by husband]])</f>
        <v>8700</v>
      </c>
    </row>
    <row r="180" spans="1:9" x14ac:dyDescent="0.2">
      <c r="A180" t="s">
        <v>14</v>
      </c>
      <c r="B180">
        <v>2004</v>
      </c>
      <c r="C180">
        <v>772</v>
      </c>
      <c r="D180">
        <v>584</v>
      </c>
      <c r="E180">
        <v>502</v>
      </c>
      <c r="F180">
        <v>806</v>
      </c>
      <c r="G180">
        <v>1700</v>
      </c>
      <c r="H180">
        <v>4052</v>
      </c>
      <c r="I180">
        <f>SUM(crimes_against_women_2001_2014[[#This Row],[Trape]:[crulty by husband]])</f>
        <v>8416</v>
      </c>
    </row>
    <row r="181" spans="1:9" x14ac:dyDescent="0.2">
      <c r="A181" t="s">
        <v>14</v>
      </c>
      <c r="B181">
        <v>2003</v>
      </c>
      <c r="C181">
        <v>706</v>
      </c>
      <c r="D181">
        <v>542</v>
      </c>
      <c r="E181">
        <v>444</v>
      </c>
      <c r="F181">
        <v>688</v>
      </c>
      <c r="G181">
        <v>2604</v>
      </c>
      <c r="H181">
        <v>3236</v>
      </c>
      <c r="I181">
        <f>SUM(crimes_against_women_2001_2014[[#This Row],[Trape]:[crulty by husband]])</f>
        <v>8220</v>
      </c>
    </row>
    <row r="182" spans="1:9" x14ac:dyDescent="0.2">
      <c r="A182" t="s">
        <v>14</v>
      </c>
      <c r="B182">
        <v>2005</v>
      </c>
      <c r="C182">
        <v>922</v>
      </c>
      <c r="D182">
        <v>688</v>
      </c>
      <c r="E182">
        <v>424</v>
      </c>
      <c r="F182">
        <v>760</v>
      </c>
      <c r="G182">
        <v>1194</v>
      </c>
      <c r="H182">
        <v>4150</v>
      </c>
      <c r="I182">
        <f>SUM(crimes_against_women_2001_2014[[#This Row],[Trape]:[crulty by husband]])</f>
        <v>8138</v>
      </c>
    </row>
    <row r="183" spans="1:9" x14ac:dyDescent="0.2">
      <c r="A183" t="s">
        <v>14</v>
      </c>
      <c r="B183">
        <v>2001</v>
      </c>
      <c r="C183">
        <v>796</v>
      </c>
      <c r="D183">
        <v>594</v>
      </c>
      <c r="E183">
        <v>570</v>
      </c>
      <c r="F183">
        <v>956</v>
      </c>
      <c r="G183">
        <v>802</v>
      </c>
      <c r="H183">
        <v>3026</v>
      </c>
      <c r="I183">
        <f>SUM(crimes_against_women_2001_2014[[#This Row],[Trape]:[crulty by husband]])</f>
        <v>6744</v>
      </c>
    </row>
    <row r="184" spans="1:9" x14ac:dyDescent="0.2">
      <c r="A184" t="s">
        <v>46</v>
      </c>
      <c r="B184">
        <v>2013</v>
      </c>
      <c r="C184">
        <v>500</v>
      </c>
      <c r="D184">
        <v>580</v>
      </c>
      <c r="E184">
        <v>0</v>
      </c>
      <c r="F184">
        <v>986</v>
      </c>
      <c r="G184">
        <v>222</v>
      </c>
      <c r="H184">
        <v>656</v>
      </c>
      <c r="I184">
        <f>SUM(crimes_against_women_2001_2014[[#This Row],[Trape]:[crulty by husband]])</f>
        <v>2944</v>
      </c>
    </row>
    <row r="185" spans="1:9" x14ac:dyDescent="0.2">
      <c r="A185" t="s">
        <v>46</v>
      </c>
      <c r="B185">
        <v>2014</v>
      </c>
      <c r="C185">
        <v>566</v>
      </c>
      <c r="D185">
        <v>454</v>
      </c>
      <c r="E185">
        <v>2</v>
      </c>
      <c r="F185">
        <v>1076</v>
      </c>
      <c r="G185">
        <v>120</v>
      </c>
      <c r="H185">
        <v>650</v>
      </c>
      <c r="I185">
        <f>SUM(crimes_against_women_2001_2014[[#This Row],[Trape]:[crulty by husband]])</f>
        <v>2868</v>
      </c>
    </row>
    <row r="186" spans="1:9" x14ac:dyDescent="0.2">
      <c r="A186" t="s">
        <v>15</v>
      </c>
      <c r="B186">
        <v>2010</v>
      </c>
      <c r="C186">
        <v>320</v>
      </c>
      <c r="D186">
        <v>324</v>
      </c>
      <c r="E186">
        <v>4</v>
      </c>
      <c r="F186">
        <v>700</v>
      </c>
      <c r="G186">
        <v>156</v>
      </c>
      <c r="H186">
        <v>550</v>
      </c>
      <c r="I186">
        <f>SUM(crimes_against_women_2001_2014[[#This Row],[Trape]:[crulty by husband]])</f>
        <v>2054</v>
      </c>
    </row>
    <row r="187" spans="1:9" x14ac:dyDescent="0.2">
      <c r="A187" t="s">
        <v>15</v>
      </c>
      <c r="B187">
        <v>2007</v>
      </c>
      <c r="C187">
        <v>318</v>
      </c>
      <c r="D187">
        <v>300</v>
      </c>
      <c r="E187">
        <v>16</v>
      </c>
      <c r="F187">
        <v>644</v>
      </c>
      <c r="G187">
        <v>66</v>
      </c>
      <c r="H187">
        <v>684</v>
      </c>
      <c r="I187">
        <f>SUM(crimes_against_women_2001_2014[[#This Row],[Trape]:[crulty by husband]])</f>
        <v>2028</v>
      </c>
    </row>
    <row r="188" spans="1:9" x14ac:dyDescent="0.2">
      <c r="A188" t="s">
        <v>15</v>
      </c>
      <c r="B188">
        <v>2011</v>
      </c>
      <c r="C188">
        <v>336</v>
      </c>
      <c r="D188">
        <v>382</v>
      </c>
      <c r="E188">
        <v>8</v>
      </c>
      <c r="F188">
        <v>662</v>
      </c>
      <c r="G188">
        <v>124</v>
      </c>
      <c r="H188">
        <v>478</v>
      </c>
      <c r="I188">
        <f>SUM(crimes_against_women_2001_2014[[#This Row],[Trape]:[crulty by husband]])</f>
        <v>1990</v>
      </c>
    </row>
    <row r="189" spans="1:9" x14ac:dyDescent="0.2">
      <c r="A189" t="s">
        <v>15</v>
      </c>
      <c r="B189">
        <v>2008</v>
      </c>
      <c r="C189">
        <v>314</v>
      </c>
      <c r="D189">
        <v>274</v>
      </c>
      <c r="E189">
        <v>6</v>
      </c>
      <c r="F189">
        <v>590</v>
      </c>
      <c r="G189">
        <v>82</v>
      </c>
      <c r="H189">
        <v>686</v>
      </c>
      <c r="I189">
        <f>SUM(crimes_against_women_2001_2014[[#This Row],[Trape]:[crulty by husband]])</f>
        <v>1952</v>
      </c>
    </row>
    <row r="190" spans="1:9" x14ac:dyDescent="0.2">
      <c r="A190" t="s">
        <v>15</v>
      </c>
      <c r="B190">
        <v>2009</v>
      </c>
      <c r="C190">
        <v>366</v>
      </c>
      <c r="D190">
        <v>244</v>
      </c>
      <c r="E190">
        <v>2</v>
      </c>
      <c r="F190">
        <v>636</v>
      </c>
      <c r="G190">
        <v>74</v>
      </c>
      <c r="H190">
        <v>568</v>
      </c>
      <c r="I190">
        <f>SUM(crimes_against_women_2001_2014[[#This Row],[Trape]:[crulty by husband]])</f>
        <v>1890</v>
      </c>
    </row>
    <row r="191" spans="1:9" x14ac:dyDescent="0.2">
      <c r="A191" t="s">
        <v>15</v>
      </c>
      <c r="B191">
        <v>2012</v>
      </c>
      <c r="C191">
        <v>366</v>
      </c>
      <c r="D191">
        <v>304</v>
      </c>
      <c r="E191">
        <v>4</v>
      </c>
      <c r="F191">
        <v>500</v>
      </c>
      <c r="G191">
        <v>136</v>
      </c>
      <c r="H191">
        <v>502</v>
      </c>
      <c r="I191">
        <f>SUM(crimes_against_women_2001_2014[[#This Row],[Trape]:[crulty by husband]])</f>
        <v>1812</v>
      </c>
    </row>
    <row r="192" spans="1:9" x14ac:dyDescent="0.2">
      <c r="A192" t="s">
        <v>15</v>
      </c>
      <c r="B192">
        <v>2001</v>
      </c>
      <c r="C192">
        <v>248</v>
      </c>
      <c r="D192">
        <v>210</v>
      </c>
      <c r="E192">
        <v>20</v>
      </c>
      <c r="F192">
        <v>620</v>
      </c>
      <c r="G192">
        <v>28</v>
      </c>
      <c r="H192">
        <v>634</v>
      </c>
      <c r="I192">
        <f>SUM(crimes_against_women_2001_2014[[#This Row],[Trape]:[crulty by husband]])</f>
        <v>1760</v>
      </c>
    </row>
    <row r="193" spans="1:9" x14ac:dyDescent="0.2">
      <c r="A193" t="s">
        <v>15</v>
      </c>
      <c r="B193">
        <v>2002</v>
      </c>
      <c r="C193">
        <v>274</v>
      </c>
      <c r="D193">
        <v>232</v>
      </c>
      <c r="E193">
        <v>12</v>
      </c>
      <c r="F193">
        <v>652</v>
      </c>
      <c r="G193">
        <v>24</v>
      </c>
      <c r="H193">
        <v>468</v>
      </c>
      <c r="I193">
        <f>SUM(crimes_against_women_2001_2014[[#This Row],[Trape]:[crulty by husband]])</f>
        <v>1662</v>
      </c>
    </row>
    <row r="194" spans="1:9" x14ac:dyDescent="0.2">
      <c r="A194" t="s">
        <v>15</v>
      </c>
      <c r="B194">
        <v>2004</v>
      </c>
      <c r="C194">
        <v>306</v>
      </c>
      <c r="D194">
        <v>198</v>
      </c>
      <c r="E194">
        <v>16</v>
      </c>
      <c r="F194">
        <v>568</v>
      </c>
      <c r="G194">
        <v>32</v>
      </c>
      <c r="H194">
        <v>504</v>
      </c>
      <c r="I194">
        <f>SUM(crimes_against_women_2001_2014[[#This Row],[Trape]:[crulty by husband]])</f>
        <v>1624</v>
      </c>
    </row>
    <row r="195" spans="1:9" x14ac:dyDescent="0.2">
      <c r="A195" t="s">
        <v>15</v>
      </c>
      <c r="B195">
        <v>2006</v>
      </c>
      <c r="C195">
        <v>226</v>
      </c>
      <c r="D195">
        <v>218</v>
      </c>
      <c r="E195">
        <v>6</v>
      </c>
      <c r="F195">
        <v>550</v>
      </c>
      <c r="G195">
        <v>62</v>
      </c>
      <c r="H195">
        <v>518</v>
      </c>
      <c r="I195">
        <f>SUM(crimes_against_women_2001_2014[[#This Row],[Trape]:[crulty by husband]])</f>
        <v>1580</v>
      </c>
    </row>
    <row r="196" spans="1:9" x14ac:dyDescent="0.2">
      <c r="A196" t="s">
        <v>15</v>
      </c>
      <c r="B196">
        <v>2005</v>
      </c>
      <c r="C196">
        <v>282</v>
      </c>
      <c r="D196">
        <v>204</v>
      </c>
      <c r="E196">
        <v>4</v>
      </c>
      <c r="F196">
        <v>572</v>
      </c>
      <c r="G196">
        <v>58</v>
      </c>
      <c r="H196">
        <v>456</v>
      </c>
      <c r="I196">
        <f>SUM(crimes_against_women_2001_2014[[#This Row],[Trape]:[crulty by husband]])</f>
        <v>1576</v>
      </c>
    </row>
    <row r="197" spans="1:9" x14ac:dyDescent="0.2">
      <c r="A197" t="s">
        <v>15</v>
      </c>
      <c r="B197">
        <v>2003</v>
      </c>
      <c r="C197">
        <v>252</v>
      </c>
      <c r="D197">
        <v>192</v>
      </c>
      <c r="E197">
        <v>12</v>
      </c>
      <c r="F197">
        <v>500</v>
      </c>
      <c r="G197">
        <v>36</v>
      </c>
      <c r="H197">
        <v>442</v>
      </c>
      <c r="I197">
        <f>SUM(crimes_against_women_2001_2014[[#This Row],[Trape]:[crulty by husband]])</f>
        <v>1434</v>
      </c>
    </row>
    <row r="198" spans="1:9" x14ac:dyDescent="0.2">
      <c r="A198" t="s">
        <v>97</v>
      </c>
      <c r="B198">
        <v>2013</v>
      </c>
      <c r="C198">
        <v>756</v>
      </c>
      <c r="D198">
        <v>1898</v>
      </c>
      <c r="E198">
        <v>14</v>
      </c>
      <c r="F198">
        <v>2778</v>
      </c>
      <c r="G198">
        <v>708</v>
      </c>
      <c r="H198">
        <v>856</v>
      </c>
      <c r="I198">
        <f>SUM(crimes_against_women_2001_2014[[#This Row],[Trape]:[crulty by husband]])</f>
        <v>7010</v>
      </c>
    </row>
    <row r="199" spans="1:9" x14ac:dyDescent="0.2">
      <c r="A199" t="s">
        <v>97</v>
      </c>
      <c r="B199">
        <v>2012</v>
      </c>
      <c r="C199">
        <v>606</v>
      </c>
      <c r="D199">
        <v>2082</v>
      </c>
      <c r="E199">
        <v>16</v>
      </c>
      <c r="F199">
        <v>2644</v>
      </c>
      <c r="G199">
        <v>694</v>
      </c>
      <c r="H199">
        <v>602</v>
      </c>
      <c r="I199">
        <f>SUM(crimes_against_women_2001_2014[[#This Row],[Trape]:[crulty by husband]])</f>
        <v>6644</v>
      </c>
    </row>
    <row r="200" spans="1:9" x14ac:dyDescent="0.2">
      <c r="A200" t="s">
        <v>97</v>
      </c>
      <c r="B200">
        <v>2014</v>
      </c>
      <c r="C200">
        <v>662</v>
      </c>
      <c r="D200">
        <v>1626</v>
      </c>
      <c r="E200">
        <v>10</v>
      </c>
      <c r="F200">
        <v>2842</v>
      </c>
      <c r="G200">
        <v>474</v>
      </c>
      <c r="H200">
        <v>934</v>
      </c>
      <c r="I200">
        <f>SUM(crimes_against_women_2001_2014[[#This Row],[Trape]:[crulty by husband]])</f>
        <v>6548</v>
      </c>
    </row>
    <row r="201" spans="1:9" x14ac:dyDescent="0.2">
      <c r="A201" t="s">
        <v>97</v>
      </c>
      <c r="B201">
        <v>2011</v>
      </c>
      <c r="C201">
        <v>554</v>
      </c>
      <c r="D201">
        <v>2046</v>
      </c>
      <c r="E201">
        <v>22</v>
      </c>
      <c r="F201">
        <v>2388</v>
      </c>
      <c r="G201">
        <v>700</v>
      </c>
      <c r="H201">
        <v>572</v>
      </c>
      <c r="I201">
        <f>SUM(crimes_against_women_2001_2014[[#This Row],[Trape]:[crulty by husband]])</f>
        <v>6282</v>
      </c>
    </row>
    <row r="202" spans="1:9" x14ac:dyDescent="0.2">
      <c r="A202" t="s">
        <v>97</v>
      </c>
      <c r="B202">
        <v>2009</v>
      </c>
      <c r="C202">
        <v>474</v>
      </c>
      <c r="D202">
        <v>1650</v>
      </c>
      <c r="E202">
        <v>24</v>
      </c>
      <c r="F202">
        <v>1944</v>
      </c>
      <c r="G202">
        <v>742</v>
      </c>
      <c r="H202">
        <v>392</v>
      </c>
      <c r="I202">
        <f>SUM(crimes_against_women_2001_2014[[#This Row],[Trape]:[crulty by husband]])</f>
        <v>5226</v>
      </c>
    </row>
    <row r="203" spans="1:9" x14ac:dyDescent="0.2">
      <c r="A203" t="s">
        <v>97</v>
      </c>
      <c r="B203">
        <v>2010</v>
      </c>
      <c r="C203">
        <v>490</v>
      </c>
      <c r="D203">
        <v>1680</v>
      </c>
      <c r="E203">
        <v>18</v>
      </c>
      <c r="F203">
        <v>2076</v>
      </c>
      <c r="G203">
        <v>524</v>
      </c>
      <c r="H203">
        <v>422</v>
      </c>
      <c r="I203">
        <f>SUM(crimes_against_women_2001_2014[[#This Row],[Trape]:[crulty by husband]])</f>
        <v>5210</v>
      </c>
    </row>
    <row r="204" spans="1:9" x14ac:dyDescent="0.2">
      <c r="A204" t="s">
        <v>97</v>
      </c>
      <c r="B204">
        <v>2007</v>
      </c>
      <c r="C204">
        <v>576</v>
      </c>
      <c r="D204">
        <v>1414</v>
      </c>
      <c r="E204">
        <v>18</v>
      </c>
      <c r="F204">
        <v>1972</v>
      </c>
      <c r="G204">
        <v>706</v>
      </c>
      <c r="H204">
        <v>352</v>
      </c>
      <c r="I204">
        <f>SUM(crimes_against_women_2001_2014[[#This Row],[Trape]:[crulty by husband]])</f>
        <v>5038</v>
      </c>
    </row>
    <row r="205" spans="1:9" x14ac:dyDescent="0.2">
      <c r="A205" t="s">
        <v>97</v>
      </c>
      <c r="B205">
        <v>2006</v>
      </c>
      <c r="C205">
        <v>500</v>
      </c>
      <c r="D205">
        <v>1446</v>
      </c>
      <c r="E205">
        <v>20</v>
      </c>
      <c r="F205">
        <v>1920</v>
      </c>
      <c r="G205">
        <v>694</v>
      </c>
      <c r="H205">
        <v>270</v>
      </c>
      <c r="I205">
        <f>SUM(crimes_against_women_2001_2014[[#This Row],[Trape]:[crulty by husband]])</f>
        <v>4850</v>
      </c>
    </row>
    <row r="206" spans="1:9" x14ac:dyDescent="0.2">
      <c r="A206" t="s">
        <v>97</v>
      </c>
      <c r="B206">
        <v>2008</v>
      </c>
      <c r="C206">
        <v>438</v>
      </c>
      <c r="D206">
        <v>1312</v>
      </c>
      <c r="E206">
        <v>42</v>
      </c>
      <c r="F206">
        <v>1870</v>
      </c>
      <c r="G206">
        <v>592</v>
      </c>
      <c r="H206">
        <v>324</v>
      </c>
      <c r="I206">
        <f>SUM(crimes_against_women_2001_2014[[#This Row],[Trape]:[crulty by husband]])</f>
        <v>4578</v>
      </c>
    </row>
    <row r="207" spans="1:9" x14ac:dyDescent="0.2">
      <c r="A207" t="s">
        <v>97</v>
      </c>
      <c r="B207">
        <v>2004</v>
      </c>
      <c r="C207">
        <v>436</v>
      </c>
      <c r="D207">
        <v>1264</v>
      </c>
      <c r="E207">
        <v>18</v>
      </c>
      <c r="F207">
        <v>1980</v>
      </c>
      <c r="G207">
        <v>528</v>
      </c>
      <c r="H207">
        <v>164</v>
      </c>
      <c r="I207">
        <f>SUM(crimes_against_women_2001_2014[[#This Row],[Trape]:[crulty by husband]])</f>
        <v>4390</v>
      </c>
    </row>
    <row r="208" spans="1:9" x14ac:dyDescent="0.2">
      <c r="A208" t="s">
        <v>97</v>
      </c>
      <c r="B208">
        <v>2003</v>
      </c>
      <c r="C208">
        <v>422</v>
      </c>
      <c r="D208">
        <v>1230</v>
      </c>
      <c r="E208">
        <v>20</v>
      </c>
      <c r="F208">
        <v>1750</v>
      </c>
      <c r="G208">
        <v>752</v>
      </c>
      <c r="H208">
        <v>142</v>
      </c>
      <c r="I208">
        <f>SUM(crimes_against_women_2001_2014[[#This Row],[Trape]:[crulty by husband]])</f>
        <v>4316</v>
      </c>
    </row>
    <row r="209" spans="1:9" x14ac:dyDescent="0.2">
      <c r="A209" t="s">
        <v>97</v>
      </c>
      <c r="B209">
        <v>2005</v>
      </c>
      <c r="C209">
        <v>402</v>
      </c>
      <c r="D209">
        <v>1316</v>
      </c>
      <c r="E209">
        <v>10</v>
      </c>
      <c r="F209">
        <v>1660</v>
      </c>
      <c r="G209">
        <v>742</v>
      </c>
      <c r="H209">
        <v>152</v>
      </c>
      <c r="I209">
        <f>SUM(crimes_against_women_2001_2014[[#This Row],[Trape]:[crulty by husband]])</f>
        <v>4282</v>
      </c>
    </row>
    <row r="210" spans="1:9" x14ac:dyDescent="0.2">
      <c r="A210" t="s">
        <v>97</v>
      </c>
      <c r="B210">
        <v>2002</v>
      </c>
      <c r="C210">
        <v>384</v>
      </c>
      <c r="D210">
        <v>1192</v>
      </c>
      <c r="E210">
        <v>36</v>
      </c>
      <c r="F210">
        <v>1570</v>
      </c>
      <c r="G210">
        <v>736</v>
      </c>
      <c r="H210">
        <v>108</v>
      </c>
      <c r="I210">
        <f>SUM(crimes_against_women_2001_2014[[#This Row],[Trape]:[crulty by husband]])</f>
        <v>4026</v>
      </c>
    </row>
    <row r="211" spans="1:9" x14ac:dyDescent="0.2">
      <c r="A211" t="s">
        <v>97</v>
      </c>
      <c r="B211">
        <v>2001</v>
      </c>
      <c r="C211">
        <v>338</v>
      </c>
      <c r="D211">
        <v>1008</v>
      </c>
      <c r="E211">
        <v>26</v>
      </c>
      <c r="F211">
        <v>1244</v>
      </c>
      <c r="G211">
        <v>576</v>
      </c>
      <c r="H211">
        <v>100</v>
      </c>
      <c r="I211">
        <f>SUM(crimes_against_women_2001_2014[[#This Row],[Trape]:[crulty by husband]])</f>
        <v>3292</v>
      </c>
    </row>
    <row r="212" spans="1:9" x14ac:dyDescent="0.2">
      <c r="A212" t="s">
        <v>47</v>
      </c>
      <c r="B212">
        <v>2013</v>
      </c>
      <c r="C212">
        <v>2408</v>
      </c>
      <c r="D212">
        <v>1852</v>
      </c>
      <c r="E212">
        <v>614</v>
      </c>
      <c r="F212">
        <v>1048</v>
      </c>
      <c r="G212">
        <v>36</v>
      </c>
      <c r="H212">
        <v>4168</v>
      </c>
      <c r="I212">
        <f>SUM(crimes_against_women_2001_2014[[#This Row],[Trape]:[crulty by husband]])</f>
        <v>10126</v>
      </c>
    </row>
    <row r="213" spans="1:9" x14ac:dyDescent="0.2">
      <c r="A213" t="s">
        <v>47</v>
      </c>
      <c r="B213">
        <v>2014</v>
      </c>
      <c r="C213">
        <v>2100</v>
      </c>
      <c r="D213">
        <v>1770</v>
      </c>
      <c r="E213">
        <v>700</v>
      </c>
      <c r="F213">
        <v>880</v>
      </c>
      <c r="G213">
        <v>36</v>
      </c>
      <c r="H213">
        <v>2924</v>
      </c>
      <c r="I213">
        <f>SUM(crimes_against_women_2001_2014[[#This Row],[Trape]:[crulty by husband]])</f>
        <v>8410</v>
      </c>
    </row>
    <row r="214" spans="1:9" x14ac:dyDescent="0.2">
      <c r="A214" t="s">
        <v>16</v>
      </c>
      <c r="B214">
        <v>2012</v>
      </c>
      <c r="C214">
        <v>1624</v>
      </c>
      <c r="D214">
        <v>1572</v>
      </c>
      <c r="E214">
        <v>604</v>
      </c>
      <c r="F214">
        <v>568</v>
      </c>
      <c r="G214">
        <v>20</v>
      </c>
      <c r="H214">
        <v>2522</v>
      </c>
      <c r="I214">
        <f>SUM(crimes_against_women_2001_2014[[#This Row],[Trape]:[crulty by husband]])</f>
        <v>6910</v>
      </c>
    </row>
    <row r="215" spans="1:9" x14ac:dyDescent="0.2">
      <c r="A215" t="s">
        <v>16</v>
      </c>
      <c r="B215">
        <v>2007</v>
      </c>
      <c r="C215">
        <v>1710</v>
      </c>
      <c r="D215">
        <v>1068</v>
      </c>
      <c r="E215">
        <v>606</v>
      </c>
      <c r="F215">
        <v>684</v>
      </c>
      <c r="G215">
        <v>30</v>
      </c>
      <c r="H215">
        <v>1602</v>
      </c>
      <c r="I215">
        <f>SUM(crimes_against_women_2001_2014[[#This Row],[Trape]:[crulty by husband]])</f>
        <v>5700</v>
      </c>
    </row>
    <row r="216" spans="1:9" x14ac:dyDescent="0.2">
      <c r="A216" t="s">
        <v>16</v>
      </c>
      <c r="B216">
        <v>2011</v>
      </c>
      <c r="C216">
        <v>1568</v>
      </c>
      <c r="D216">
        <v>1320</v>
      </c>
      <c r="E216">
        <v>564</v>
      </c>
      <c r="F216">
        <v>634</v>
      </c>
      <c r="G216">
        <v>14</v>
      </c>
      <c r="H216">
        <v>1318</v>
      </c>
      <c r="I216">
        <f>SUM(crimes_against_women_2001_2014[[#This Row],[Trape]:[crulty by husband]])</f>
        <v>5418</v>
      </c>
    </row>
    <row r="217" spans="1:9" x14ac:dyDescent="0.2">
      <c r="A217" t="s">
        <v>16</v>
      </c>
      <c r="B217">
        <v>2008</v>
      </c>
      <c r="C217">
        <v>1582</v>
      </c>
      <c r="D217">
        <v>998</v>
      </c>
      <c r="E217">
        <v>532</v>
      </c>
      <c r="F217">
        <v>542</v>
      </c>
      <c r="G217">
        <v>46</v>
      </c>
      <c r="H217">
        <v>1702</v>
      </c>
      <c r="I217">
        <f>SUM(crimes_against_women_2001_2014[[#This Row],[Trape]:[crulty by husband]])</f>
        <v>5402</v>
      </c>
    </row>
    <row r="218" spans="1:9" x14ac:dyDescent="0.2">
      <c r="A218" t="s">
        <v>16</v>
      </c>
      <c r="B218">
        <v>2010</v>
      </c>
      <c r="C218">
        <v>1546</v>
      </c>
      <c r="D218">
        <v>1392</v>
      </c>
      <c r="E218">
        <v>552</v>
      </c>
      <c r="F218">
        <v>490</v>
      </c>
      <c r="G218">
        <v>32</v>
      </c>
      <c r="H218">
        <v>1300</v>
      </c>
      <c r="I218">
        <f>SUM(crimes_against_women_2001_2014[[#This Row],[Trape]:[crulty by husband]])</f>
        <v>5312</v>
      </c>
    </row>
    <row r="219" spans="1:9" x14ac:dyDescent="0.2">
      <c r="A219" t="s">
        <v>16</v>
      </c>
      <c r="B219">
        <v>2006</v>
      </c>
      <c r="C219">
        <v>1598</v>
      </c>
      <c r="D219">
        <v>820</v>
      </c>
      <c r="E219">
        <v>562</v>
      </c>
      <c r="F219">
        <v>828</v>
      </c>
      <c r="G219">
        <v>88</v>
      </c>
      <c r="H219">
        <v>1336</v>
      </c>
      <c r="I219">
        <f>SUM(crimes_against_women_2001_2014[[#This Row],[Trape]:[crulty by husband]])</f>
        <v>5232</v>
      </c>
    </row>
    <row r="220" spans="1:9" x14ac:dyDescent="0.2">
      <c r="A220" t="s">
        <v>16</v>
      </c>
      <c r="B220">
        <v>2009</v>
      </c>
      <c r="C220">
        <v>1438</v>
      </c>
      <c r="D220">
        <v>1034</v>
      </c>
      <c r="E220">
        <v>590</v>
      </c>
      <c r="F220">
        <v>552</v>
      </c>
      <c r="G220">
        <v>166</v>
      </c>
      <c r="H220">
        <v>1420</v>
      </c>
      <c r="I220">
        <f>SUM(crimes_against_women_2001_2014[[#This Row],[Trape]:[crulty by husband]])</f>
        <v>5200</v>
      </c>
    </row>
    <row r="221" spans="1:9" x14ac:dyDescent="0.2">
      <c r="A221" t="s">
        <v>16</v>
      </c>
      <c r="B221">
        <v>2002</v>
      </c>
      <c r="C221">
        <v>1594</v>
      </c>
      <c r="D221">
        <v>356</v>
      </c>
      <c r="E221">
        <v>550</v>
      </c>
      <c r="F221">
        <v>822</v>
      </c>
      <c r="G221">
        <v>6</v>
      </c>
      <c r="H221">
        <v>1176</v>
      </c>
      <c r="I221">
        <f>SUM(crimes_against_women_2001_2014[[#This Row],[Trape]:[crulty by husband]])</f>
        <v>4504</v>
      </c>
    </row>
    <row r="222" spans="1:9" x14ac:dyDescent="0.2">
      <c r="A222" t="s">
        <v>16</v>
      </c>
      <c r="B222">
        <v>2004</v>
      </c>
      <c r="C222">
        <v>1594</v>
      </c>
      <c r="D222">
        <v>356</v>
      </c>
      <c r="E222">
        <v>550</v>
      </c>
      <c r="F222">
        <v>822</v>
      </c>
      <c r="G222">
        <v>6</v>
      </c>
      <c r="H222">
        <v>1176</v>
      </c>
      <c r="I222">
        <f>SUM(crimes_against_women_2001_2014[[#This Row],[Trape]:[crulty by husband]])</f>
        <v>4504</v>
      </c>
    </row>
    <row r="223" spans="1:9" x14ac:dyDescent="0.2">
      <c r="A223" t="s">
        <v>16</v>
      </c>
      <c r="B223">
        <v>2003</v>
      </c>
      <c r="C223">
        <v>1424</v>
      </c>
      <c r="D223">
        <v>524</v>
      </c>
      <c r="E223">
        <v>524</v>
      </c>
      <c r="F223">
        <v>848</v>
      </c>
      <c r="G223">
        <v>4</v>
      </c>
      <c r="H223">
        <v>1118</v>
      </c>
      <c r="I223">
        <f>SUM(crimes_against_women_2001_2014[[#This Row],[Trape]:[crulty by husband]])</f>
        <v>4442</v>
      </c>
    </row>
    <row r="224" spans="1:9" x14ac:dyDescent="0.2">
      <c r="A224" t="s">
        <v>16</v>
      </c>
      <c r="B224">
        <v>2005</v>
      </c>
      <c r="C224">
        <v>1506</v>
      </c>
      <c r="D224">
        <v>566</v>
      </c>
      <c r="E224">
        <v>514</v>
      </c>
      <c r="F224">
        <v>586</v>
      </c>
      <c r="G224">
        <v>72</v>
      </c>
      <c r="H224">
        <v>1180</v>
      </c>
      <c r="I224">
        <f>SUM(crimes_against_women_2001_2014[[#This Row],[Trape]:[crulty by husband]])</f>
        <v>4424</v>
      </c>
    </row>
    <row r="225" spans="1:9" x14ac:dyDescent="0.2">
      <c r="A225" t="s">
        <v>16</v>
      </c>
      <c r="B225">
        <v>2001</v>
      </c>
      <c r="C225">
        <v>1134</v>
      </c>
      <c r="D225">
        <v>558</v>
      </c>
      <c r="E225">
        <v>434</v>
      </c>
      <c r="F225">
        <v>594</v>
      </c>
      <c r="G225">
        <v>10</v>
      </c>
      <c r="H225">
        <v>968</v>
      </c>
      <c r="I225">
        <f>SUM(crimes_against_women_2001_2014[[#This Row],[Trape]:[crulty by husband]])</f>
        <v>3698</v>
      </c>
    </row>
    <row r="226" spans="1:9" x14ac:dyDescent="0.2">
      <c r="A226" t="s">
        <v>48</v>
      </c>
      <c r="B226">
        <v>2014</v>
      </c>
      <c r="C226">
        <v>2648</v>
      </c>
      <c r="D226">
        <v>2914</v>
      </c>
      <c r="E226">
        <v>626</v>
      </c>
      <c r="F226">
        <v>10526</v>
      </c>
      <c r="G226">
        <v>340</v>
      </c>
      <c r="H226">
        <v>6050</v>
      </c>
      <c r="I226">
        <f>SUM(crimes_against_women_2001_2014[[#This Row],[Trape]:[crulty by husband]])</f>
        <v>23104</v>
      </c>
    </row>
    <row r="227" spans="1:9" x14ac:dyDescent="0.2">
      <c r="A227" t="s">
        <v>48</v>
      </c>
      <c r="B227">
        <v>2013</v>
      </c>
      <c r="C227">
        <v>2060</v>
      </c>
      <c r="D227">
        <v>2718</v>
      </c>
      <c r="E227">
        <v>554</v>
      </c>
      <c r="F227">
        <v>7826</v>
      </c>
      <c r="G227">
        <v>274</v>
      </c>
      <c r="H227">
        <v>6552</v>
      </c>
      <c r="I227">
        <f>SUM(crimes_against_women_2001_2014[[#This Row],[Trape]:[crulty by husband]])</f>
        <v>19984</v>
      </c>
    </row>
    <row r="228" spans="1:9" x14ac:dyDescent="0.2">
      <c r="A228" t="s">
        <v>17</v>
      </c>
      <c r="B228">
        <v>2012</v>
      </c>
      <c r="C228">
        <v>1242</v>
      </c>
      <c r="D228">
        <v>2140</v>
      </c>
      <c r="E228">
        <v>436</v>
      </c>
      <c r="F228">
        <v>5956</v>
      </c>
      <c r="G228">
        <v>200</v>
      </c>
      <c r="H228">
        <v>7368</v>
      </c>
      <c r="I228">
        <f>SUM(crimes_against_women_2001_2014[[#This Row],[Trape]:[crulty by husband]])</f>
        <v>17342</v>
      </c>
    </row>
    <row r="229" spans="1:9" x14ac:dyDescent="0.2">
      <c r="A229" t="s">
        <v>17</v>
      </c>
      <c r="B229">
        <v>2011</v>
      </c>
      <c r="C229">
        <v>1272</v>
      </c>
      <c r="D229">
        <v>1430</v>
      </c>
      <c r="E229">
        <v>534</v>
      </c>
      <c r="F229">
        <v>5216</v>
      </c>
      <c r="G229">
        <v>162</v>
      </c>
      <c r="H229">
        <v>7424</v>
      </c>
      <c r="I229">
        <f>SUM(crimes_against_women_2001_2014[[#This Row],[Trape]:[crulty by husband]])</f>
        <v>16038</v>
      </c>
    </row>
    <row r="230" spans="1:9" x14ac:dyDescent="0.2">
      <c r="A230" t="s">
        <v>17</v>
      </c>
      <c r="B230">
        <v>2010</v>
      </c>
      <c r="C230">
        <v>1172</v>
      </c>
      <c r="D230">
        <v>1172</v>
      </c>
      <c r="E230">
        <v>496</v>
      </c>
      <c r="F230">
        <v>5088</v>
      </c>
      <c r="G230">
        <v>166</v>
      </c>
      <c r="H230">
        <v>6882</v>
      </c>
      <c r="I230">
        <f>SUM(crimes_against_women_2001_2014[[#This Row],[Trape]:[crulty by husband]])</f>
        <v>14976</v>
      </c>
    </row>
    <row r="231" spans="1:9" x14ac:dyDescent="0.2">
      <c r="A231" t="s">
        <v>17</v>
      </c>
      <c r="B231">
        <v>2009</v>
      </c>
      <c r="C231">
        <v>1018</v>
      </c>
      <c r="D231">
        <v>816</v>
      </c>
      <c r="E231">
        <v>528</v>
      </c>
      <c r="F231">
        <v>4372</v>
      </c>
      <c r="G231">
        <v>128</v>
      </c>
      <c r="H231">
        <v>6370</v>
      </c>
      <c r="I231">
        <f>SUM(crimes_against_women_2001_2014[[#This Row],[Trape]:[crulty by husband]])</f>
        <v>13232</v>
      </c>
    </row>
    <row r="232" spans="1:9" x14ac:dyDescent="0.2">
      <c r="A232" t="s">
        <v>17</v>
      </c>
      <c r="B232">
        <v>2008</v>
      </c>
      <c r="C232">
        <v>892</v>
      </c>
      <c r="D232">
        <v>810</v>
      </c>
      <c r="E232">
        <v>518</v>
      </c>
      <c r="F232">
        <v>3908</v>
      </c>
      <c r="G232">
        <v>88</v>
      </c>
      <c r="H232">
        <v>5276</v>
      </c>
      <c r="I232">
        <f>SUM(crimes_against_women_2001_2014[[#This Row],[Trape]:[crulty by husband]])</f>
        <v>11492</v>
      </c>
    </row>
    <row r="233" spans="1:9" x14ac:dyDescent="0.2">
      <c r="A233" t="s">
        <v>17</v>
      </c>
      <c r="B233">
        <v>2007</v>
      </c>
      <c r="C233">
        <v>872</v>
      </c>
      <c r="D233">
        <v>780</v>
      </c>
      <c r="E233">
        <v>502</v>
      </c>
      <c r="F233">
        <v>3656</v>
      </c>
      <c r="G233">
        <v>56</v>
      </c>
      <c r="H233">
        <v>5014</v>
      </c>
      <c r="I233">
        <f>SUM(crimes_against_women_2001_2014[[#This Row],[Trape]:[crulty by husband]])</f>
        <v>10880</v>
      </c>
    </row>
    <row r="234" spans="1:9" x14ac:dyDescent="0.2">
      <c r="A234" t="s">
        <v>17</v>
      </c>
      <c r="B234">
        <v>2006</v>
      </c>
      <c r="C234">
        <v>800</v>
      </c>
      <c r="D234">
        <v>656</v>
      </c>
      <c r="E234">
        <v>488</v>
      </c>
      <c r="F234">
        <v>3366</v>
      </c>
      <c r="G234">
        <v>76</v>
      </c>
      <c r="H234">
        <v>4258</v>
      </c>
      <c r="I234">
        <f>SUM(crimes_against_women_2001_2014[[#This Row],[Trape]:[crulty by husband]])</f>
        <v>9644</v>
      </c>
    </row>
    <row r="235" spans="1:9" x14ac:dyDescent="0.2">
      <c r="A235" t="s">
        <v>17</v>
      </c>
      <c r="B235">
        <v>2005</v>
      </c>
      <c r="C235">
        <v>686</v>
      </c>
      <c r="D235">
        <v>624</v>
      </c>
      <c r="E235">
        <v>522</v>
      </c>
      <c r="F235">
        <v>3170</v>
      </c>
      <c r="G235">
        <v>142</v>
      </c>
      <c r="H235">
        <v>3766</v>
      </c>
      <c r="I235">
        <f>SUM(crimes_against_women_2001_2014[[#This Row],[Trape]:[crulty by husband]])</f>
        <v>8910</v>
      </c>
    </row>
    <row r="236" spans="1:9" x14ac:dyDescent="0.2">
      <c r="A236" t="s">
        <v>17</v>
      </c>
      <c r="B236">
        <v>2002</v>
      </c>
      <c r="C236">
        <v>584</v>
      </c>
      <c r="D236">
        <v>600</v>
      </c>
      <c r="E236">
        <v>466</v>
      </c>
      <c r="F236">
        <v>3296</v>
      </c>
      <c r="G236">
        <v>200</v>
      </c>
      <c r="H236">
        <v>3652</v>
      </c>
      <c r="I236">
        <f>SUM(crimes_against_women_2001_2014[[#This Row],[Trape]:[crulty by husband]])</f>
        <v>8798</v>
      </c>
    </row>
    <row r="237" spans="1:9" x14ac:dyDescent="0.2">
      <c r="A237" t="s">
        <v>17</v>
      </c>
      <c r="B237">
        <v>2001</v>
      </c>
      <c r="C237">
        <v>586</v>
      </c>
      <c r="D237">
        <v>542</v>
      </c>
      <c r="E237">
        <v>440</v>
      </c>
      <c r="F237">
        <v>3330</v>
      </c>
      <c r="G237">
        <v>162</v>
      </c>
      <c r="H237">
        <v>3510</v>
      </c>
      <c r="I237">
        <f>SUM(crimes_against_women_2001_2014[[#This Row],[Trape]:[crulty by husband]])</f>
        <v>8570</v>
      </c>
    </row>
    <row r="238" spans="1:9" x14ac:dyDescent="0.2">
      <c r="A238" t="s">
        <v>17</v>
      </c>
      <c r="B238">
        <v>2003</v>
      </c>
      <c r="C238">
        <v>642</v>
      </c>
      <c r="D238">
        <v>488</v>
      </c>
      <c r="E238">
        <v>388</v>
      </c>
      <c r="F238">
        <v>3170</v>
      </c>
      <c r="G238">
        <v>168</v>
      </c>
      <c r="H238">
        <v>3408</v>
      </c>
      <c r="I238">
        <f>SUM(crimes_against_women_2001_2014[[#This Row],[Trape]:[crulty by husband]])</f>
        <v>8264</v>
      </c>
    </row>
    <row r="239" spans="1:9" x14ac:dyDescent="0.2">
      <c r="A239" t="s">
        <v>17</v>
      </c>
      <c r="B239">
        <v>2004</v>
      </c>
      <c r="C239">
        <v>582</v>
      </c>
      <c r="D239">
        <v>572</v>
      </c>
      <c r="E239">
        <v>518</v>
      </c>
      <c r="F239">
        <v>2870</v>
      </c>
      <c r="G239">
        <v>114</v>
      </c>
      <c r="H239">
        <v>3176</v>
      </c>
      <c r="I239">
        <f>SUM(crimes_against_women_2001_2014[[#This Row],[Trape]:[crulty by husband]])</f>
        <v>7832</v>
      </c>
    </row>
    <row r="240" spans="1:9" x14ac:dyDescent="0.2">
      <c r="A240" t="s">
        <v>18</v>
      </c>
      <c r="B240">
        <v>2011</v>
      </c>
      <c r="C240">
        <v>2264</v>
      </c>
      <c r="D240">
        <v>442</v>
      </c>
      <c r="E240">
        <v>30</v>
      </c>
      <c r="F240">
        <v>7512</v>
      </c>
      <c r="G240">
        <v>1146</v>
      </c>
      <c r="H240">
        <v>10754</v>
      </c>
      <c r="I240">
        <f>SUM(crimes_against_women_2001_2014[[#This Row],[Trape]:[crulty by husband]])</f>
        <v>22148</v>
      </c>
    </row>
    <row r="241" spans="1:9" x14ac:dyDescent="0.2">
      <c r="A241" t="s">
        <v>49</v>
      </c>
      <c r="B241">
        <v>2014</v>
      </c>
      <c r="C241">
        <v>2694</v>
      </c>
      <c r="D241">
        <v>286</v>
      </c>
      <c r="E241">
        <v>56</v>
      </c>
      <c r="F241">
        <v>8734</v>
      </c>
      <c r="G241">
        <v>514</v>
      </c>
      <c r="H241">
        <v>9838</v>
      </c>
      <c r="I241">
        <f>SUM(crimes_against_women_2001_2014[[#This Row],[Trape]:[crulty by husband]])</f>
        <v>22122</v>
      </c>
    </row>
    <row r="242" spans="1:9" x14ac:dyDescent="0.2">
      <c r="A242" t="s">
        <v>49</v>
      </c>
      <c r="B242">
        <v>2013</v>
      </c>
      <c r="C242">
        <v>2442</v>
      </c>
      <c r="D242">
        <v>370</v>
      </c>
      <c r="E242">
        <v>42</v>
      </c>
      <c r="F242">
        <v>8724</v>
      </c>
      <c r="G242">
        <v>808</v>
      </c>
      <c r="H242">
        <v>9640</v>
      </c>
      <c r="I242">
        <f>SUM(crimes_against_women_2001_2014[[#This Row],[Trape]:[crulty by husband]])</f>
        <v>22026</v>
      </c>
    </row>
    <row r="243" spans="1:9" x14ac:dyDescent="0.2">
      <c r="A243" t="s">
        <v>18</v>
      </c>
      <c r="B243">
        <v>2012</v>
      </c>
      <c r="C243">
        <v>2038</v>
      </c>
      <c r="D243">
        <v>428</v>
      </c>
      <c r="E243">
        <v>64</v>
      </c>
      <c r="F243">
        <v>7470</v>
      </c>
      <c r="G243">
        <v>996</v>
      </c>
      <c r="H243">
        <v>10432</v>
      </c>
      <c r="I243">
        <f>SUM(crimes_against_women_2001_2014[[#This Row],[Trape]:[crulty by husband]])</f>
        <v>21428</v>
      </c>
    </row>
    <row r="244" spans="1:9" x14ac:dyDescent="0.2">
      <c r="A244" t="s">
        <v>18</v>
      </c>
      <c r="B244">
        <v>2010</v>
      </c>
      <c r="C244">
        <v>1268</v>
      </c>
      <c r="D244">
        <v>368</v>
      </c>
      <c r="E244">
        <v>44</v>
      </c>
      <c r="F244">
        <v>5872</v>
      </c>
      <c r="G244">
        <v>1074</v>
      </c>
      <c r="H244">
        <v>9594</v>
      </c>
      <c r="I244">
        <f>SUM(crimes_against_women_2001_2014[[#This Row],[Trape]:[crulty by husband]])</f>
        <v>18220</v>
      </c>
    </row>
    <row r="245" spans="1:9" x14ac:dyDescent="0.2">
      <c r="A245" t="s">
        <v>18</v>
      </c>
      <c r="B245">
        <v>2008</v>
      </c>
      <c r="C245">
        <v>1136</v>
      </c>
      <c r="D245">
        <v>332</v>
      </c>
      <c r="E245">
        <v>62</v>
      </c>
      <c r="F245">
        <v>5490</v>
      </c>
      <c r="G245">
        <v>516</v>
      </c>
      <c r="H245">
        <v>8276</v>
      </c>
      <c r="I245">
        <f>SUM(crimes_against_women_2001_2014[[#This Row],[Trape]:[crulty by husband]])</f>
        <v>15812</v>
      </c>
    </row>
    <row r="246" spans="1:9" x14ac:dyDescent="0.2">
      <c r="A246" t="s">
        <v>18</v>
      </c>
      <c r="B246">
        <v>2009</v>
      </c>
      <c r="C246">
        <v>1136</v>
      </c>
      <c r="D246">
        <v>346</v>
      </c>
      <c r="E246">
        <v>40</v>
      </c>
      <c r="F246">
        <v>5080</v>
      </c>
      <c r="G246">
        <v>790</v>
      </c>
      <c r="H246">
        <v>8014</v>
      </c>
      <c r="I246">
        <f>SUM(crimes_against_women_2001_2014[[#This Row],[Trape]:[crulty by husband]])</f>
        <v>15406</v>
      </c>
    </row>
    <row r="247" spans="1:9" x14ac:dyDescent="0.2">
      <c r="A247" t="s">
        <v>18</v>
      </c>
      <c r="B247">
        <v>2007</v>
      </c>
      <c r="C247">
        <v>1024</v>
      </c>
      <c r="D247">
        <v>354</v>
      </c>
      <c r="E247">
        <v>54</v>
      </c>
      <c r="F247">
        <v>5248</v>
      </c>
      <c r="G247">
        <v>524</v>
      </c>
      <c r="H247">
        <v>7998</v>
      </c>
      <c r="I247">
        <f>SUM(crimes_against_women_2001_2014[[#This Row],[Trape]:[crulty by husband]])</f>
        <v>15202</v>
      </c>
    </row>
    <row r="248" spans="1:9" x14ac:dyDescent="0.2">
      <c r="A248" t="s">
        <v>18</v>
      </c>
      <c r="B248">
        <v>2006</v>
      </c>
      <c r="C248">
        <v>1202</v>
      </c>
      <c r="D248">
        <v>404</v>
      </c>
      <c r="E248">
        <v>50</v>
      </c>
      <c r="F248">
        <v>5086</v>
      </c>
      <c r="G248">
        <v>444</v>
      </c>
      <c r="H248">
        <v>7416</v>
      </c>
      <c r="I248">
        <f>SUM(crimes_against_women_2001_2014[[#This Row],[Trape]:[crulty by husband]])</f>
        <v>14602</v>
      </c>
    </row>
    <row r="249" spans="1:9" x14ac:dyDescent="0.2">
      <c r="A249" t="s">
        <v>18</v>
      </c>
      <c r="B249">
        <v>2005</v>
      </c>
      <c r="C249">
        <v>956</v>
      </c>
      <c r="D249">
        <v>258</v>
      </c>
      <c r="E249">
        <v>42</v>
      </c>
      <c r="F249">
        <v>4678</v>
      </c>
      <c r="G249">
        <v>350</v>
      </c>
      <c r="H249">
        <v>6566</v>
      </c>
      <c r="I249">
        <f>SUM(crimes_against_women_2001_2014[[#This Row],[Trape]:[crulty by husband]])</f>
        <v>12850</v>
      </c>
    </row>
    <row r="250" spans="1:9" x14ac:dyDescent="0.2">
      <c r="A250" t="s">
        <v>18</v>
      </c>
      <c r="B250">
        <v>2004</v>
      </c>
      <c r="C250">
        <v>960</v>
      </c>
      <c r="D250">
        <v>284</v>
      </c>
      <c r="E250">
        <v>62</v>
      </c>
      <c r="F250">
        <v>4520</v>
      </c>
      <c r="G250">
        <v>266</v>
      </c>
      <c r="H250">
        <v>6444</v>
      </c>
      <c r="I250">
        <f>SUM(crimes_against_women_2001_2014[[#This Row],[Trape]:[crulty by husband]])</f>
        <v>12536</v>
      </c>
    </row>
    <row r="251" spans="1:9" x14ac:dyDescent="0.2">
      <c r="A251" t="s">
        <v>18</v>
      </c>
      <c r="B251">
        <v>2002</v>
      </c>
      <c r="C251">
        <v>998</v>
      </c>
      <c r="D251">
        <v>182</v>
      </c>
      <c r="E251">
        <v>34</v>
      </c>
      <c r="F251">
        <v>4246</v>
      </c>
      <c r="G251">
        <v>204</v>
      </c>
      <c r="H251">
        <v>5672</v>
      </c>
      <c r="I251">
        <f>SUM(crimes_against_women_2001_2014[[#This Row],[Trape]:[crulty by husband]])</f>
        <v>11336</v>
      </c>
    </row>
    <row r="252" spans="1:9" x14ac:dyDescent="0.2">
      <c r="A252" t="s">
        <v>18</v>
      </c>
      <c r="B252">
        <v>2003</v>
      </c>
      <c r="C252">
        <v>788</v>
      </c>
      <c r="D252">
        <v>204</v>
      </c>
      <c r="E252">
        <v>66</v>
      </c>
      <c r="F252">
        <v>3894</v>
      </c>
      <c r="G252">
        <v>136</v>
      </c>
      <c r="H252">
        <v>5860</v>
      </c>
      <c r="I252">
        <f>SUM(crimes_against_women_2001_2014[[#This Row],[Trape]:[crulty by husband]])</f>
        <v>10948</v>
      </c>
    </row>
    <row r="253" spans="1:9" x14ac:dyDescent="0.2">
      <c r="A253" t="s">
        <v>18</v>
      </c>
      <c r="B253">
        <v>2001</v>
      </c>
      <c r="C253">
        <v>1124</v>
      </c>
      <c r="D253">
        <v>194</v>
      </c>
      <c r="E253">
        <v>54</v>
      </c>
      <c r="F253">
        <v>3884</v>
      </c>
      <c r="G253">
        <v>162</v>
      </c>
      <c r="H253">
        <v>5122</v>
      </c>
      <c r="I253">
        <f>SUM(crimes_against_women_2001_2014[[#This Row],[Trape]:[crulty by husband]])</f>
        <v>10540</v>
      </c>
    </row>
    <row r="254" spans="1:9" x14ac:dyDescent="0.2">
      <c r="A254" t="s">
        <v>36</v>
      </c>
      <c r="B254">
        <v>2007</v>
      </c>
      <c r="C254">
        <v>2</v>
      </c>
      <c r="D254">
        <v>0</v>
      </c>
      <c r="E254">
        <v>0</v>
      </c>
      <c r="F254">
        <v>4</v>
      </c>
      <c r="G254">
        <v>0</v>
      </c>
      <c r="H254">
        <v>4</v>
      </c>
      <c r="I254">
        <f>SUM(crimes_against_women_2001_2014[[#This Row],[Trape]:[crulty by husband]])</f>
        <v>10</v>
      </c>
    </row>
    <row r="255" spans="1:9" x14ac:dyDescent="0.2">
      <c r="A255" t="s">
        <v>36</v>
      </c>
      <c r="B255">
        <v>2003</v>
      </c>
      <c r="C255">
        <v>4</v>
      </c>
      <c r="D255">
        <v>0</v>
      </c>
      <c r="E255">
        <v>0</v>
      </c>
      <c r="F255">
        <v>2</v>
      </c>
      <c r="G255">
        <v>0</v>
      </c>
      <c r="H255">
        <v>2</v>
      </c>
      <c r="I255">
        <f>SUM(crimes_against_women_2001_2014[[#This Row],[Trape]:[crulty by husband]])</f>
        <v>8</v>
      </c>
    </row>
    <row r="256" spans="1:9" x14ac:dyDescent="0.2">
      <c r="A256" t="s">
        <v>36</v>
      </c>
      <c r="B256">
        <v>2008</v>
      </c>
      <c r="C256">
        <v>4</v>
      </c>
      <c r="D256">
        <v>2</v>
      </c>
      <c r="E256">
        <v>0</v>
      </c>
      <c r="F256">
        <v>0</v>
      </c>
      <c r="G256">
        <v>0</v>
      </c>
      <c r="H256">
        <v>2</v>
      </c>
      <c r="I256">
        <f>SUM(crimes_against_women_2001_2014[[#This Row],[Trape]:[crulty by husband]])</f>
        <v>8</v>
      </c>
    </row>
    <row r="257" spans="1:9" x14ac:dyDescent="0.2">
      <c r="A257" t="s">
        <v>66</v>
      </c>
      <c r="B257">
        <v>2014</v>
      </c>
      <c r="C257">
        <v>2</v>
      </c>
      <c r="D257">
        <v>0</v>
      </c>
      <c r="E257">
        <v>0</v>
      </c>
      <c r="F257">
        <v>2</v>
      </c>
      <c r="G257">
        <v>4</v>
      </c>
      <c r="H257">
        <v>0</v>
      </c>
      <c r="I257">
        <f>SUM(crimes_against_women_2001_2014[[#This Row],[Trape]:[crulty by husband]])</f>
        <v>8</v>
      </c>
    </row>
    <row r="258" spans="1:9" x14ac:dyDescent="0.2">
      <c r="A258" t="s">
        <v>66</v>
      </c>
      <c r="B258">
        <v>2013</v>
      </c>
      <c r="C258">
        <v>4</v>
      </c>
      <c r="D258">
        <v>0</v>
      </c>
      <c r="E258">
        <v>0</v>
      </c>
      <c r="F258">
        <v>2</v>
      </c>
      <c r="G258">
        <v>0</v>
      </c>
      <c r="H258">
        <v>0</v>
      </c>
      <c r="I258">
        <f>SUM(crimes_against_women_2001_2014[[#This Row],[Trape]:[crulty by husband]])</f>
        <v>6</v>
      </c>
    </row>
    <row r="259" spans="1:9" x14ac:dyDescent="0.2">
      <c r="A259" t="s">
        <v>36</v>
      </c>
      <c r="B259">
        <v>2002</v>
      </c>
      <c r="C259">
        <v>2</v>
      </c>
      <c r="D259">
        <v>0</v>
      </c>
      <c r="E259">
        <v>0</v>
      </c>
      <c r="F259">
        <v>2</v>
      </c>
      <c r="G259">
        <v>0</v>
      </c>
      <c r="H259">
        <v>0</v>
      </c>
      <c r="I259">
        <f>SUM(crimes_against_women_2001_2014[[#This Row],[Trape]:[crulty by husband]])</f>
        <v>4</v>
      </c>
    </row>
    <row r="260" spans="1:9" x14ac:dyDescent="0.2">
      <c r="A260" t="s">
        <v>36</v>
      </c>
      <c r="B260">
        <v>2012</v>
      </c>
      <c r="C260">
        <v>0</v>
      </c>
      <c r="D260">
        <v>0</v>
      </c>
      <c r="E260">
        <v>0</v>
      </c>
      <c r="F260">
        <v>2</v>
      </c>
      <c r="G260">
        <v>0</v>
      </c>
      <c r="H260">
        <v>2</v>
      </c>
      <c r="I260">
        <f>SUM(crimes_against_women_2001_2014[[#This Row],[Trape]:[crulty by husband]])</f>
        <v>4</v>
      </c>
    </row>
    <row r="261" spans="1:9" x14ac:dyDescent="0.2">
      <c r="A261" t="s">
        <v>36</v>
      </c>
      <c r="B261">
        <v>2004</v>
      </c>
      <c r="C261">
        <v>0</v>
      </c>
      <c r="D261">
        <v>0</v>
      </c>
      <c r="E261">
        <v>0</v>
      </c>
      <c r="F261">
        <v>0</v>
      </c>
      <c r="G261">
        <v>0</v>
      </c>
      <c r="H261">
        <v>2</v>
      </c>
      <c r="I261">
        <f>SUM(crimes_against_women_2001_2014[[#This Row],[Trape]:[crulty by husband]])</f>
        <v>2</v>
      </c>
    </row>
    <row r="262" spans="1:9" x14ac:dyDescent="0.2">
      <c r="A262" t="s">
        <v>36</v>
      </c>
      <c r="B262">
        <v>2006</v>
      </c>
      <c r="C262">
        <v>0</v>
      </c>
      <c r="D262">
        <v>0</v>
      </c>
      <c r="E262">
        <v>0</v>
      </c>
      <c r="F262">
        <v>0</v>
      </c>
      <c r="G262">
        <v>0</v>
      </c>
      <c r="H262">
        <v>2</v>
      </c>
      <c r="I262">
        <f>SUM(crimes_against_women_2001_2014[[#This Row],[Trape]:[crulty by husband]])</f>
        <v>2</v>
      </c>
    </row>
    <row r="263" spans="1:9" x14ac:dyDescent="0.2">
      <c r="A263" t="s">
        <v>36</v>
      </c>
      <c r="B263">
        <v>2009</v>
      </c>
      <c r="C263">
        <v>2</v>
      </c>
      <c r="D263">
        <v>0</v>
      </c>
      <c r="E263">
        <v>0</v>
      </c>
      <c r="F263">
        <v>0</v>
      </c>
      <c r="G263">
        <v>0</v>
      </c>
      <c r="H263">
        <v>0</v>
      </c>
      <c r="I263">
        <f>SUM(crimes_against_women_2001_2014[[#This Row],[Trape]:[crulty by husband]])</f>
        <v>2</v>
      </c>
    </row>
    <row r="264" spans="1:9" x14ac:dyDescent="0.2">
      <c r="A264" t="s">
        <v>36</v>
      </c>
      <c r="B264">
        <v>2001</v>
      </c>
      <c r="C264">
        <v>0</v>
      </c>
      <c r="D264">
        <v>0</v>
      </c>
      <c r="E264">
        <v>0</v>
      </c>
      <c r="F264">
        <v>0</v>
      </c>
      <c r="G264">
        <v>0</v>
      </c>
      <c r="H264">
        <v>0</v>
      </c>
      <c r="I264">
        <f>SUM(crimes_against_women_2001_2014[[#This Row],[Trape]:[crulty by husband]])</f>
        <v>0</v>
      </c>
    </row>
    <row r="265" spans="1:9" x14ac:dyDescent="0.2">
      <c r="A265" t="s">
        <v>36</v>
      </c>
      <c r="B265">
        <v>2005</v>
      </c>
      <c r="C265">
        <v>0</v>
      </c>
      <c r="D265">
        <v>0</v>
      </c>
      <c r="E265">
        <v>0</v>
      </c>
      <c r="F265">
        <v>0</v>
      </c>
      <c r="G265">
        <v>0</v>
      </c>
      <c r="H265">
        <v>0</v>
      </c>
      <c r="I265">
        <f>SUM(crimes_against_women_2001_2014[[#This Row],[Trape]:[crulty by husband]])</f>
        <v>0</v>
      </c>
    </row>
    <row r="266" spans="1:9" x14ac:dyDescent="0.2">
      <c r="A266" t="s">
        <v>36</v>
      </c>
      <c r="B266">
        <v>2010</v>
      </c>
      <c r="C266">
        <v>0</v>
      </c>
      <c r="D266">
        <v>0</v>
      </c>
      <c r="E266">
        <v>0</v>
      </c>
      <c r="F266">
        <v>0</v>
      </c>
      <c r="G266">
        <v>0</v>
      </c>
      <c r="H266">
        <v>0</v>
      </c>
      <c r="I266">
        <f>SUM(crimes_against_women_2001_2014[[#This Row],[Trape]:[crulty by husband]])</f>
        <v>0</v>
      </c>
    </row>
    <row r="267" spans="1:9" x14ac:dyDescent="0.2">
      <c r="A267" t="s">
        <v>36</v>
      </c>
      <c r="B267">
        <v>2011</v>
      </c>
      <c r="C267">
        <v>0</v>
      </c>
      <c r="D267">
        <v>0</v>
      </c>
      <c r="E267">
        <v>0</v>
      </c>
      <c r="F267">
        <v>0</v>
      </c>
      <c r="G267">
        <v>0</v>
      </c>
      <c r="H267">
        <v>0</v>
      </c>
      <c r="I267">
        <f>SUM(crimes_against_women_2001_2014[[#This Row],[Trape]:[crulty by husband]])</f>
        <v>0</v>
      </c>
    </row>
    <row r="268" spans="1:9" x14ac:dyDescent="0.2">
      <c r="A268" t="s">
        <v>50</v>
      </c>
      <c r="B268">
        <v>2014</v>
      </c>
      <c r="C268">
        <v>10152</v>
      </c>
      <c r="D268">
        <v>11376</v>
      </c>
      <c r="E268">
        <v>1466</v>
      </c>
      <c r="F268">
        <v>19218</v>
      </c>
      <c r="G268">
        <v>858</v>
      </c>
      <c r="H268">
        <v>12902</v>
      </c>
      <c r="I268">
        <f>SUM(crimes_against_women_2001_2014[[#This Row],[Trape]:[crulty by husband]])</f>
        <v>55972</v>
      </c>
    </row>
    <row r="269" spans="1:9" x14ac:dyDescent="0.2">
      <c r="A269" t="s">
        <v>50</v>
      </c>
      <c r="B269">
        <v>2013</v>
      </c>
      <c r="C269">
        <v>8670</v>
      </c>
      <c r="D269">
        <v>5746</v>
      </c>
      <c r="E269">
        <v>1552</v>
      </c>
      <c r="F269">
        <v>16504</v>
      </c>
      <c r="G269">
        <v>1472</v>
      </c>
      <c r="H269">
        <v>9976</v>
      </c>
      <c r="I269">
        <f>SUM(crimes_against_women_2001_2014[[#This Row],[Trape]:[crulty by husband]])</f>
        <v>43920</v>
      </c>
    </row>
    <row r="270" spans="1:9" x14ac:dyDescent="0.2">
      <c r="A270" t="s">
        <v>19</v>
      </c>
      <c r="B270">
        <v>2012</v>
      </c>
      <c r="C270">
        <v>6850</v>
      </c>
      <c r="D270">
        <v>2254</v>
      </c>
      <c r="E270">
        <v>1486</v>
      </c>
      <c r="F270">
        <v>13310</v>
      </c>
      <c r="G270">
        <v>1548</v>
      </c>
      <c r="H270">
        <v>7976</v>
      </c>
      <c r="I270">
        <f>SUM(crimes_against_women_2001_2014[[#This Row],[Trape]:[crulty by husband]])</f>
        <v>33424</v>
      </c>
    </row>
    <row r="271" spans="1:9" x14ac:dyDescent="0.2">
      <c r="A271" t="s">
        <v>19</v>
      </c>
      <c r="B271">
        <v>2011</v>
      </c>
      <c r="C271">
        <v>6812</v>
      </c>
      <c r="D271">
        <v>2176</v>
      </c>
      <c r="E271">
        <v>1622</v>
      </c>
      <c r="F271">
        <v>13330</v>
      </c>
      <c r="G271">
        <v>1524</v>
      </c>
      <c r="H271">
        <v>7464</v>
      </c>
      <c r="I271">
        <f>SUM(crimes_against_women_2001_2014[[#This Row],[Trape]:[crulty by husband]])</f>
        <v>32928</v>
      </c>
    </row>
    <row r="272" spans="1:9" x14ac:dyDescent="0.2">
      <c r="A272" t="s">
        <v>19</v>
      </c>
      <c r="B272">
        <v>2010</v>
      </c>
      <c r="C272">
        <v>6270</v>
      </c>
      <c r="D272">
        <v>2060</v>
      </c>
      <c r="E272">
        <v>1784</v>
      </c>
      <c r="F272">
        <v>13292</v>
      </c>
      <c r="G272">
        <v>1836</v>
      </c>
      <c r="H272">
        <v>7512</v>
      </c>
      <c r="I272">
        <f>SUM(crimes_against_women_2001_2014[[#This Row],[Trape]:[crulty by husband]])</f>
        <v>32754</v>
      </c>
    </row>
    <row r="273" spans="1:9" x14ac:dyDescent="0.2">
      <c r="A273" t="s">
        <v>19</v>
      </c>
      <c r="B273">
        <v>2009</v>
      </c>
      <c r="C273">
        <v>5996</v>
      </c>
      <c r="D273">
        <v>1682</v>
      </c>
      <c r="E273">
        <v>1716</v>
      </c>
      <c r="F273">
        <v>12614</v>
      </c>
      <c r="G273">
        <v>1456</v>
      </c>
      <c r="H273">
        <v>7966</v>
      </c>
      <c r="I273">
        <f>SUM(crimes_against_women_2001_2014[[#This Row],[Trape]:[crulty by husband]])</f>
        <v>31430</v>
      </c>
    </row>
    <row r="274" spans="1:9" x14ac:dyDescent="0.2">
      <c r="A274" t="s">
        <v>19</v>
      </c>
      <c r="B274">
        <v>2007</v>
      </c>
      <c r="C274">
        <v>6020</v>
      </c>
      <c r="D274">
        <v>1402</v>
      </c>
      <c r="E274">
        <v>1484</v>
      </c>
      <c r="F274">
        <v>13544</v>
      </c>
      <c r="G274">
        <v>1560</v>
      </c>
      <c r="H274">
        <v>6588</v>
      </c>
      <c r="I274">
        <f>SUM(crimes_against_women_2001_2014[[#This Row],[Trape]:[crulty by husband]])</f>
        <v>30598</v>
      </c>
    </row>
    <row r="275" spans="1:9" x14ac:dyDescent="0.2">
      <c r="A275" t="s">
        <v>19</v>
      </c>
      <c r="B275">
        <v>2002</v>
      </c>
      <c r="C275">
        <v>5782</v>
      </c>
      <c r="D275">
        <v>1278</v>
      </c>
      <c r="E275">
        <v>1348</v>
      </c>
      <c r="F275">
        <v>14236</v>
      </c>
      <c r="G275">
        <v>1566</v>
      </c>
      <c r="H275">
        <v>6234</v>
      </c>
      <c r="I275">
        <f>SUM(crimes_against_women_2001_2014[[#This Row],[Trape]:[crulty by husband]])</f>
        <v>30444</v>
      </c>
    </row>
    <row r="276" spans="1:9" x14ac:dyDescent="0.2">
      <c r="A276" t="s">
        <v>19</v>
      </c>
      <c r="B276">
        <v>2004</v>
      </c>
      <c r="C276">
        <v>5750</v>
      </c>
      <c r="D276">
        <v>1168</v>
      </c>
      <c r="E276">
        <v>1502</v>
      </c>
      <c r="F276">
        <v>13380</v>
      </c>
      <c r="G276">
        <v>1608</v>
      </c>
      <c r="H276">
        <v>6872</v>
      </c>
      <c r="I276">
        <f>SUM(crimes_against_women_2001_2014[[#This Row],[Trape]:[crulty by husband]])</f>
        <v>30280</v>
      </c>
    </row>
    <row r="277" spans="1:9" x14ac:dyDescent="0.2">
      <c r="A277" t="s">
        <v>19</v>
      </c>
      <c r="B277">
        <v>2008</v>
      </c>
      <c r="C277">
        <v>5874</v>
      </c>
      <c r="D277">
        <v>1472</v>
      </c>
      <c r="E277">
        <v>1610</v>
      </c>
      <c r="F277">
        <v>12890</v>
      </c>
      <c r="G277">
        <v>1516</v>
      </c>
      <c r="H277">
        <v>6370</v>
      </c>
      <c r="I277">
        <f>SUM(crimes_against_women_2001_2014[[#This Row],[Trape]:[crulty by husband]])</f>
        <v>29732</v>
      </c>
    </row>
    <row r="278" spans="1:9" x14ac:dyDescent="0.2">
      <c r="A278" t="s">
        <v>19</v>
      </c>
      <c r="B278">
        <v>2001</v>
      </c>
      <c r="C278">
        <v>5702</v>
      </c>
      <c r="D278">
        <v>1336</v>
      </c>
      <c r="E278">
        <v>1218</v>
      </c>
      <c r="F278">
        <v>14126</v>
      </c>
      <c r="G278">
        <v>1502</v>
      </c>
      <c r="H278">
        <v>5124</v>
      </c>
      <c r="I278">
        <f>SUM(crimes_against_women_2001_2014[[#This Row],[Trape]:[crulty by husband]])</f>
        <v>29008</v>
      </c>
    </row>
    <row r="279" spans="1:9" x14ac:dyDescent="0.2">
      <c r="A279" t="s">
        <v>19</v>
      </c>
      <c r="B279">
        <v>2003</v>
      </c>
      <c r="C279">
        <v>5476</v>
      </c>
      <c r="D279">
        <v>1216</v>
      </c>
      <c r="E279">
        <v>1296</v>
      </c>
      <c r="F279">
        <v>13696</v>
      </c>
      <c r="G279">
        <v>1410</v>
      </c>
      <c r="H279">
        <v>5876</v>
      </c>
      <c r="I279">
        <f>SUM(crimes_against_women_2001_2014[[#This Row],[Trape]:[crulty by husband]])</f>
        <v>28970</v>
      </c>
    </row>
    <row r="280" spans="1:9" x14ac:dyDescent="0.2">
      <c r="A280" t="s">
        <v>19</v>
      </c>
      <c r="B280">
        <v>2005</v>
      </c>
      <c r="C280">
        <v>5842</v>
      </c>
      <c r="D280">
        <v>1208</v>
      </c>
      <c r="E280">
        <v>1478</v>
      </c>
      <c r="F280">
        <v>12852</v>
      </c>
      <c r="G280">
        <v>1584</v>
      </c>
      <c r="H280">
        <v>5978</v>
      </c>
      <c r="I280">
        <f>SUM(crimes_against_women_2001_2014[[#This Row],[Trape]:[crulty by husband]])</f>
        <v>28942</v>
      </c>
    </row>
    <row r="281" spans="1:9" x14ac:dyDescent="0.2">
      <c r="A281" t="s">
        <v>19</v>
      </c>
      <c r="B281">
        <v>2006</v>
      </c>
      <c r="C281">
        <v>5800</v>
      </c>
      <c r="D281">
        <v>1234</v>
      </c>
      <c r="E281">
        <v>1528</v>
      </c>
      <c r="F281">
        <v>12486</v>
      </c>
      <c r="G281">
        <v>1524</v>
      </c>
      <c r="H281">
        <v>5978</v>
      </c>
      <c r="I281">
        <f>SUM(crimes_against_women_2001_2014[[#This Row],[Trape]:[crulty by husband]])</f>
        <v>28550</v>
      </c>
    </row>
    <row r="282" spans="1:9" x14ac:dyDescent="0.2">
      <c r="A282" t="s">
        <v>51</v>
      </c>
      <c r="B282">
        <v>2014</v>
      </c>
      <c r="C282">
        <v>6876</v>
      </c>
      <c r="D282">
        <v>4914</v>
      </c>
      <c r="E282">
        <v>558</v>
      </c>
      <c r="F282">
        <v>20002</v>
      </c>
      <c r="G282">
        <v>3150</v>
      </c>
      <c r="H282">
        <v>15392</v>
      </c>
      <c r="I282">
        <f>SUM(crimes_against_women_2001_2014[[#This Row],[Trape]:[crulty by husband]])</f>
        <v>50892</v>
      </c>
    </row>
    <row r="283" spans="1:9" x14ac:dyDescent="0.2">
      <c r="A283" t="s">
        <v>51</v>
      </c>
      <c r="B283">
        <v>2013</v>
      </c>
      <c r="C283">
        <v>6126</v>
      </c>
      <c r="D283">
        <v>3748</v>
      </c>
      <c r="E283">
        <v>640</v>
      </c>
      <c r="F283">
        <v>16264</v>
      </c>
      <c r="G283">
        <v>5264</v>
      </c>
      <c r="H283">
        <v>17084</v>
      </c>
      <c r="I283">
        <f>SUM(crimes_against_women_2001_2014[[#This Row],[Trape]:[crulty by husband]])</f>
        <v>49126</v>
      </c>
    </row>
    <row r="284" spans="1:9" x14ac:dyDescent="0.2">
      <c r="A284" t="s">
        <v>20</v>
      </c>
      <c r="B284">
        <v>2012</v>
      </c>
      <c r="C284">
        <v>3678</v>
      </c>
      <c r="D284">
        <v>2280</v>
      </c>
      <c r="E284">
        <v>658</v>
      </c>
      <c r="F284">
        <v>7870</v>
      </c>
      <c r="G284">
        <v>2588</v>
      </c>
      <c r="H284">
        <v>14830</v>
      </c>
      <c r="I284">
        <f>SUM(crimes_against_women_2001_2014[[#This Row],[Trape]:[crulty by husband]])</f>
        <v>31904</v>
      </c>
    </row>
    <row r="285" spans="1:9" x14ac:dyDescent="0.2">
      <c r="A285" t="s">
        <v>20</v>
      </c>
      <c r="B285">
        <v>2008</v>
      </c>
      <c r="C285">
        <v>3116</v>
      </c>
      <c r="D285">
        <v>1996</v>
      </c>
      <c r="E285">
        <v>780</v>
      </c>
      <c r="F285">
        <v>7238</v>
      </c>
      <c r="G285">
        <v>2182</v>
      </c>
      <c r="H285">
        <v>15658</v>
      </c>
      <c r="I285">
        <f>SUM(crimes_against_women_2001_2014[[#This Row],[Trape]:[crulty by husband]])</f>
        <v>30970</v>
      </c>
    </row>
    <row r="286" spans="1:9" x14ac:dyDescent="0.2">
      <c r="A286" t="s">
        <v>20</v>
      </c>
      <c r="B286">
        <v>2010</v>
      </c>
      <c r="C286">
        <v>3198</v>
      </c>
      <c r="D286">
        <v>2248</v>
      </c>
      <c r="E286">
        <v>786</v>
      </c>
      <c r="F286">
        <v>7322</v>
      </c>
      <c r="G286">
        <v>2360</v>
      </c>
      <c r="H286">
        <v>14868</v>
      </c>
      <c r="I286">
        <f>SUM(crimes_against_women_2001_2014[[#This Row],[Trape]:[crulty by husband]])</f>
        <v>30782</v>
      </c>
    </row>
    <row r="287" spans="1:9" x14ac:dyDescent="0.2">
      <c r="A287" t="s">
        <v>20</v>
      </c>
      <c r="B287">
        <v>2011</v>
      </c>
      <c r="C287">
        <v>3402</v>
      </c>
      <c r="D287">
        <v>2504</v>
      </c>
      <c r="E287">
        <v>678</v>
      </c>
      <c r="F287">
        <v>7588</v>
      </c>
      <c r="G287">
        <v>2142</v>
      </c>
      <c r="H287">
        <v>14272</v>
      </c>
      <c r="I287">
        <f>SUM(crimes_against_women_2001_2014[[#This Row],[Trape]:[crulty by husband]])</f>
        <v>30586</v>
      </c>
    </row>
    <row r="288" spans="1:9" x14ac:dyDescent="0.2">
      <c r="A288" t="s">
        <v>20</v>
      </c>
      <c r="B288">
        <v>2009</v>
      </c>
      <c r="C288">
        <v>2966</v>
      </c>
      <c r="D288">
        <v>1852</v>
      </c>
      <c r="E288">
        <v>682</v>
      </c>
      <c r="F288">
        <v>6392</v>
      </c>
      <c r="G288">
        <v>2198</v>
      </c>
      <c r="H288">
        <v>15362</v>
      </c>
      <c r="I288">
        <f>SUM(crimes_against_women_2001_2014[[#This Row],[Trape]:[crulty by husband]])</f>
        <v>29452</v>
      </c>
    </row>
    <row r="289" spans="1:9" x14ac:dyDescent="0.2">
      <c r="A289" t="s">
        <v>20</v>
      </c>
      <c r="B289">
        <v>2007</v>
      </c>
      <c r="C289">
        <v>2902</v>
      </c>
      <c r="D289">
        <v>1934</v>
      </c>
      <c r="E289">
        <v>872</v>
      </c>
      <c r="F289">
        <v>6612</v>
      </c>
      <c r="G289">
        <v>2078</v>
      </c>
      <c r="H289">
        <v>14712</v>
      </c>
      <c r="I289">
        <f>SUM(crimes_against_women_2001_2014[[#This Row],[Trape]:[crulty by husband]])</f>
        <v>29110</v>
      </c>
    </row>
    <row r="290" spans="1:9" x14ac:dyDescent="0.2">
      <c r="A290" t="s">
        <v>20</v>
      </c>
      <c r="B290">
        <v>2006</v>
      </c>
      <c r="C290">
        <v>3000</v>
      </c>
      <c r="D290">
        <v>1842</v>
      </c>
      <c r="E290">
        <v>774</v>
      </c>
      <c r="F290">
        <v>6958</v>
      </c>
      <c r="G290">
        <v>1968</v>
      </c>
      <c r="H290">
        <v>13476</v>
      </c>
      <c r="I290">
        <f>SUM(crimes_against_women_2001_2014[[#This Row],[Trape]:[crulty by husband]])</f>
        <v>28018</v>
      </c>
    </row>
    <row r="291" spans="1:9" x14ac:dyDescent="0.2">
      <c r="A291" t="s">
        <v>20</v>
      </c>
      <c r="B291">
        <v>2005</v>
      </c>
      <c r="C291">
        <v>3090</v>
      </c>
      <c r="D291">
        <v>1702</v>
      </c>
      <c r="E291">
        <v>682</v>
      </c>
      <c r="F291">
        <v>6456</v>
      </c>
      <c r="G291">
        <v>1838</v>
      </c>
      <c r="H291">
        <v>12466</v>
      </c>
      <c r="I291">
        <f>SUM(crimes_against_women_2001_2014[[#This Row],[Trape]:[crulty by husband]])</f>
        <v>26234</v>
      </c>
    </row>
    <row r="292" spans="1:9" x14ac:dyDescent="0.2">
      <c r="A292" t="s">
        <v>20</v>
      </c>
      <c r="B292">
        <v>2001</v>
      </c>
      <c r="C292">
        <v>2604</v>
      </c>
      <c r="D292">
        <v>1222</v>
      </c>
      <c r="E292">
        <v>616</v>
      </c>
      <c r="F292">
        <v>5646</v>
      </c>
      <c r="G292">
        <v>2240</v>
      </c>
      <c r="H292">
        <v>12180</v>
      </c>
      <c r="I292">
        <f>SUM(crimes_against_women_2001_2014[[#This Row],[Trape]:[crulty by husband]])</f>
        <v>24508</v>
      </c>
    </row>
    <row r="293" spans="1:9" x14ac:dyDescent="0.2">
      <c r="A293" t="s">
        <v>20</v>
      </c>
      <c r="B293">
        <v>2004</v>
      </c>
      <c r="C293">
        <v>2776</v>
      </c>
      <c r="D293">
        <v>1574</v>
      </c>
      <c r="E293">
        <v>628</v>
      </c>
      <c r="F293">
        <v>5662</v>
      </c>
      <c r="G293">
        <v>1724</v>
      </c>
      <c r="H293">
        <v>11292</v>
      </c>
      <c r="I293">
        <f>SUM(crimes_against_women_2001_2014[[#This Row],[Trape]:[crulty by husband]])</f>
        <v>23656</v>
      </c>
    </row>
    <row r="294" spans="1:9" x14ac:dyDescent="0.2">
      <c r="A294" t="s">
        <v>20</v>
      </c>
      <c r="B294">
        <v>2002</v>
      </c>
      <c r="C294">
        <v>2704</v>
      </c>
      <c r="D294">
        <v>1300</v>
      </c>
      <c r="E294">
        <v>606</v>
      </c>
      <c r="F294">
        <v>5372</v>
      </c>
      <c r="G294">
        <v>1538</v>
      </c>
      <c r="H294">
        <v>10706</v>
      </c>
      <c r="I294">
        <f>SUM(crimes_against_women_2001_2014[[#This Row],[Trape]:[crulty by husband]])</f>
        <v>22226</v>
      </c>
    </row>
    <row r="295" spans="1:9" x14ac:dyDescent="0.2">
      <c r="A295" t="s">
        <v>20</v>
      </c>
      <c r="B295">
        <v>2003</v>
      </c>
      <c r="C295">
        <v>2536</v>
      </c>
      <c r="D295">
        <v>1252</v>
      </c>
      <c r="E295">
        <v>736</v>
      </c>
      <c r="F295">
        <v>5322</v>
      </c>
      <c r="G295">
        <v>1364</v>
      </c>
      <c r="H295">
        <v>10904</v>
      </c>
      <c r="I295">
        <f>SUM(crimes_against_women_2001_2014[[#This Row],[Trape]:[crulty by husband]])</f>
        <v>22114</v>
      </c>
    </row>
    <row r="296" spans="1:9" x14ac:dyDescent="0.2">
      <c r="A296" t="s">
        <v>52</v>
      </c>
      <c r="B296">
        <v>2014</v>
      </c>
      <c r="C296">
        <v>150</v>
      </c>
      <c r="D296">
        <v>242</v>
      </c>
      <c r="E296">
        <v>2</v>
      </c>
      <c r="F296">
        <v>196</v>
      </c>
      <c r="G296">
        <v>0</v>
      </c>
      <c r="H296">
        <v>82</v>
      </c>
      <c r="I296">
        <f>SUM(crimes_against_women_2001_2014[[#This Row],[Trape]:[crulty by husband]])</f>
        <v>672</v>
      </c>
    </row>
    <row r="297" spans="1:9" x14ac:dyDescent="0.2">
      <c r="A297" t="s">
        <v>21</v>
      </c>
      <c r="B297">
        <v>2012</v>
      </c>
      <c r="C297">
        <v>126</v>
      </c>
      <c r="D297">
        <v>266</v>
      </c>
      <c r="E297">
        <v>0</v>
      </c>
      <c r="F297">
        <v>98</v>
      </c>
      <c r="G297">
        <v>2</v>
      </c>
      <c r="H297">
        <v>86</v>
      </c>
      <c r="I297">
        <f>SUM(crimes_against_women_2001_2014[[#This Row],[Trape]:[crulty by husband]])</f>
        <v>578</v>
      </c>
    </row>
    <row r="298" spans="1:9" x14ac:dyDescent="0.2">
      <c r="A298" t="s">
        <v>52</v>
      </c>
      <c r="B298">
        <v>2013</v>
      </c>
      <c r="C298">
        <v>144</v>
      </c>
      <c r="D298">
        <v>250</v>
      </c>
      <c r="E298">
        <v>0</v>
      </c>
      <c r="F298">
        <v>118</v>
      </c>
      <c r="G298">
        <v>0</v>
      </c>
      <c r="H298">
        <v>58</v>
      </c>
      <c r="I298">
        <f>SUM(crimes_against_women_2001_2014[[#This Row],[Trape]:[crulty by husband]])</f>
        <v>570</v>
      </c>
    </row>
    <row r="299" spans="1:9" x14ac:dyDescent="0.2">
      <c r="A299" t="s">
        <v>21</v>
      </c>
      <c r="B299">
        <v>2011</v>
      </c>
      <c r="C299">
        <v>106</v>
      </c>
      <c r="D299">
        <v>232</v>
      </c>
      <c r="E299">
        <v>2</v>
      </c>
      <c r="F299">
        <v>76</v>
      </c>
      <c r="G299">
        <v>0</v>
      </c>
      <c r="H299">
        <v>78</v>
      </c>
      <c r="I299">
        <f>SUM(crimes_against_women_2001_2014[[#This Row],[Trape]:[crulty by husband]])</f>
        <v>494</v>
      </c>
    </row>
    <row r="300" spans="1:9" x14ac:dyDescent="0.2">
      <c r="A300" t="s">
        <v>21</v>
      </c>
      <c r="B300">
        <v>2008</v>
      </c>
      <c r="C300">
        <v>76</v>
      </c>
      <c r="D300">
        <v>174</v>
      </c>
      <c r="E300">
        <v>2</v>
      </c>
      <c r="F300">
        <v>114</v>
      </c>
      <c r="G300">
        <v>0</v>
      </c>
      <c r="H300">
        <v>56</v>
      </c>
      <c r="I300">
        <f>SUM(crimes_against_women_2001_2014[[#This Row],[Trape]:[crulty by husband]])</f>
        <v>422</v>
      </c>
    </row>
    <row r="301" spans="1:9" x14ac:dyDescent="0.2">
      <c r="A301" t="s">
        <v>21</v>
      </c>
      <c r="B301">
        <v>2009</v>
      </c>
      <c r="C301">
        <v>62</v>
      </c>
      <c r="D301">
        <v>194</v>
      </c>
      <c r="E301">
        <v>0</v>
      </c>
      <c r="F301">
        <v>78</v>
      </c>
      <c r="G301">
        <v>4</v>
      </c>
      <c r="H301">
        <v>50</v>
      </c>
      <c r="I301">
        <f>SUM(crimes_against_women_2001_2014[[#This Row],[Trape]:[crulty by husband]])</f>
        <v>388</v>
      </c>
    </row>
    <row r="302" spans="1:9" x14ac:dyDescent="0.2">
      <c r="A302" t="s">
        <v>21</v>
      </c>
      <c r="B302">
        <v>2010</v>
      </c>
      <c r="C302">
        <v>68</v>
      </c>
      <c r="D302">
        <v>214</v>
      </c>
      <c r="E302">
        <v>0</v>
      </c>
      <c r="F302">
        <v>62</v>
      </c>
      <c r="G302">
        <v>0</v>
      </c>
      <c r="H302">
        <v>36</v>
      </c>
      <c r="I302">
        <f>SUM(crimes_against_women_2001_2014[[#This Row],[Trape]:[crulty by husband]])</f>
        <v>380</v>
      </c>
    </row>
    <row r="303" spans="1:9" x14ac:dyDescent="0.2">
      <c r="A303" t="s">
        <v>21</v>
      </c>
      <c r="B303">
        <v>2007</v>
      </c>
      <c r="C303">
        <v>40</v>
      </c>
      <c r="D303">
        <v>166</v>
      </c>
      <c r="E303">
        <v>0</v>
      </c>
      <c r="F303">
        <v>140</v>
      </c>
      <c r="G303">
        <v>0</v>
      </c>
      <c r="H303">
        <v>30</v>
      </c>
      <c r="I303">
        <f>SUM(crimes_against_women_2001_2014[[#This Row],[Trape]:[crulty by husband]])</f>
        <v>376</v>
      </c>
    </row>
    <row r="304" spans="1:9" x14ac:dyDescent="0.2">
      <c r="A304" t="s">
        <v>21</v>
      </c>
      <c r="B304">
        <v>2006</v>
      </c>
      <c r="C304">
        <v>80</v>
      </c>
      <c r="D304">
        <v>158</v>
      </c>
      <c r="E304">
        <v>0</v>
      </c>
      <c r="F304">
        <v>84</v>
      </c>
      <c r="G304">
        <v>0</v>
      </c>
      <c r="H304">
        <v>20</v>
      </c>
      <c r="I304">
        <f>SUM(crimes_against_women_2001_2014[[#This Row],[Trape]:[crulty by husband]])</f>
        <v>342</v>
      </c>
    </row>
    <row r="305" spans="1:9" x14ac:dyDescent="0.2">
      <c r="A305" t="s">
        <v>21</v>
      </c>
      <c r="B305">
        <v>2002</v>
      </c>
      <c r="C305">
        <v>28</v>
      </c>
      <c r="D305">
        <v>164</v>
      </c>
      <c r="E305">
        <v>0</v>
      </c>
      <c r="F305">
        <v>116</v>
      </c>
      <c r="G305">
        <v>0</v>
      </c>
      <c r="H305">
        <v>20</v>
      </c>
      <c r="I305">
        <f>SUM(crimes_against_women_2001_2014[[#This Row],[Trape]:[crulty by husband]])</f>
        <v>328</v>
      </c>
    </row>
    <row r="306" spans="1:9" x14ac:dyDescent="0.2">
      <c r="A306" t="s">
        <v>21</v>
      </c>
      <c r="B306">
        <v>2005</v>
      </c>
      <c r="C306">
        <v>50</v>
      </c>
      <c r="D306">
        <v>138</v>
      </c>
      <c r="E306">
        <v>0</v>
      </c>
      <c r="F306">
        <v>50</v>
      </c>
      <c r="G306">
        <v>0</v>
      </c>
      <c r="H306">
        <v>40</v>
      </c>
      <c r="I306">
        <f>SUM(crimes_against_women_2001_2014[[#This Row],[Trape]:[crulty by husband]])</f>
        <v>278</v>
      </c>
    </row>
    <row r="307" spans="1:9" x14ac:dyDescent="0.2">
      <c r="A307" t="s">
        <v>21</v>
      </c>
      <c r="B307">
        <v>2003</v>
      </c>
      <c r="C307">
        <v>36</v>
      </c>
      <c r="D307">
        <v>142</v>
      </c>
      <c r="E307">
        <v>0</v>
      </c>
      <c r="F307">
        <v>88</v>
      </c>
      <c r="G307">
        <v>0</v>
      </c>
      <c r="H307">
        <v>8</v>
      </c>
      <c r="I307">
        <f>SUM(crimes_against_women_2001_2014[[#This Row],[Trape]:[crulty by husband]])</f>
        <v>274</v>
      </c>
    </row>
    <row r="308" spans="1:9" x14ac:dyDescent="0.2">
      <c r="A308" t="s">
        <v>21</v>
      </c>
      <c r="B308">
        <v>2004</v>
      </c>
      <c r="C308">
        <v>62</v>
      </c>
      <c r="D308">
        <v>142</v>
      </c>
      <c r="E308">
        <v>0</v>
      </c>
      <c r="F308">
        <v>60</v>
      </c>
      <c r="G308">
        <v>0</v>
      </c>
      <c r="H308">
        <v>4</v>
      </c>
      <c r="I308">
        <f>SUM(crimes_against_women_2001_2014[[#This Row],[Trape]:[crulty by husband]])</f>
        <v>268</v>
      </c>
    </row>
    <row r="309" spans="1:9" x14ac:dyDescent="0.2">
      <c r="A309" t="s">
        <v>21</v>
      </c>
      <c r="B309">
        <v>2001</v>
      </c>
      <c r="C309">
        <v>40</v>
      </c>
      <c r="D309">
        <v>124</v>
      </c>
      <c r="E309">
        <v>0</v>
      </c>
      <c r="F309">
        <v>42</v>
      </c>
      <c r="G309">
        <v>0</v>
      </c>
      <c r="H309">
        <v>10</v>
      </c>
      <c r="I309">
        <f>SUM(crimes_against_women_2001_2014[[#This Row],[Trape]:[crulty by husband]])</f>
        <v>216</v>
      </c>
    </row>
    <row r="310" spans="1:9" x14ac:dyDescent="0.2">
      <c r="A310" t="s">
        <v>53</v>
      </c>
      <c r="B310">
        <v>2014</v>
      </c>
      <c r="C310">
        <v>236</v>
      </c>
      <c r="D310">
        <v>76</v>
      </c>
      <c r="E310">
        <v>2</v>
      </c>
      <c r="F310">
        <v>210</v>
      </c>
      <c r="G310">
        <v>108</v>
      </c>
      <c r="H310">
        <v>84</v>
      </c>
      <c r="I310">
        <f>SUM(crimes_against_women_2001_2014[[#This Row],[Trape]:[crulty by husband]])</f>
        <v>716</v>
      </c>
    </row>
    <row r="311" spans="1:9" x14ac:dyDescent="0.2">
      <c r="A311" t="s">
        <v>53</v>
      </c>
      <c r="B311">
        <v>2013</v>
      </c>
      <c r="C311">
        <v>366</v>
      </c>
      <c r="D311">
        <v>66</v>
      </c>
      <c r="E311">
        <v>4</v>
      </c>
      <c r="F311">
        <v>196</v>
      </c>
      <c r="G311">
        <v>0</v>
      </c>
      <c r="H311">
        <v>46</v>
      </c>
      <c r="I311">
        <f>SUM(crimes_against_women_2001_2014[[#This Row],[Trape]:[crulty by husband]])</f>
        <v>678</v>
      </c>
    </row>
    <row r="312" spans="1:9" x14ac:dyDescent="0.2">
      <c r="A312" t="s">
        <v>22</v>
      </c>
      <c r="B312">
        <v>2011</v>
      </c>
      <c r="C312">
        <v>260</v>
      </c>
      <c r="D312">
        <v>74</v>
      </c>
      <c r="E312">
        <v>2</v>
      </c>
      <c r="F312">
        <v>148</v>
      </c>
      <c r="G312">
        <v>2</v>
      </c>
      <c r="H312">
        <v>42</v>
      </c>
      <c r="I312">
        <f>SUM(crimes_against_women_2001_2014[[#This Row],[Trape]:[crulty by husband]])</f>
        <v>528</v>
      </c>
    </row>
    <row r="313" spans="1:9" x14ac:dyDescent="0.2">
      <c r="A313" t="s">
        <v>22</v>
      </c>
      <c r="B313">
        <v>2010</v>
      </c>
      <c r="C313">
        <v>298</v>
      </c>
      <c r="D313">
        <v>74</v>
      </c>
      <c r="E313">
        <v>0</v>
      </c>
      <c r="F313">
        <v>96</v>
      </c>
      <c r="G313">
        <v>0</v>
      </c>
      <c r="H313">
        <v>48</v>
      </c>
      <c r="I313">
        <f>SUM(crimes_against_women_2001_2014[[#This Row],[Trape]:[crulty by husband]])</f>
        <v>516</v>
      </c>
    </row>
    <row r="314" spans="1:9" x14ac:dyDescent="0.2">
      <c r="A314" t="s">
        <v>22</v>
      </c>
      <c r="B314">
        <v>2012</v>
      </c>
      <c r="C314">
        <v>328</v>
      </c>
      <c r="D314">
        <v>48</v>
      </c>
      <c r="E314">
        <v>2</v>
      </c>
      <c r="F314">
        <v>86</v>
      </c>
      <c r="G314">
        <v>0</v>
      </c>
      <c r="H314">
        <v>32</v>
      </c>
      <c r="I314">
        <f>SUM(crimes_against_women_2001_2014[[#This Row],[Trape]:[crulty by husband]])</f>
        <v>496</v>
      </c>
    </row>
    <row r="315" spans="1:9" x14ac:dyDescent="0.2">
      <c r="A315" t="s">
        <v>22</v>
      </c>
      <c r="B315">
        <v>2009</v>
      </c>
      <c r="C315">
        <v>224</v>
      </c>
      <c r="D315">
        <v>52</v>
      </c>
      <c r="E315">
        <v>0</v>
      </c>
      <c r="F315">
        <v>144</v>
      </c>
      <c r="G315">
        <v>2</v>
      </c>
      <c r="H315">
        <v>48</v>
      </c>
      <c r="I315">
        <f>SUM(crimes_against_women_2001_2014[[#This Row],[Trape]:[crulty by husband]])</f>
        <v>470</v>
      </c>
    </row>
    <row r="316" spans="1:9" x14ac:dyDescent="0.2">
      <c r="A316" t="s">
        <v>22</v>
      </c>
      <c r="B316">
        <v>2008</v>
      </c>
      <c r="C316">
        <v>176</v>
      </c>
      <c r="D316">
        <v>50</v>
      </c>
      <c r="E316">
        <v>4</v>
      </c>
      <c r="F316">
        <v>108</v>
      </c>
      <c r="G316">
        <v>8</v>
      </c>
      <c r="H316">
        <v>64</v>
      </c>
      <c r="I316">
        <f>SUM(crimes_against_women_2001_2014[[#This Row],[Trape]:[crulty by husband]])</f>
        <v>410</v>
      </c>
    </row>
    <row r="317" spans="1:9" x14ac:dyDescent="0.2">
      <c r="A317" t="s">
        <v>22</v>
      </c>
      <c r="B317">
        <v>2006</v>
      </c>
      <c r="C317">
        <v>148</v>
      </c>
      <c r="D317">
        <v>50</v>
      </c>
      <c r="E317">
        <v>12</v>
      </c>
      <c r="F317">
        <v>114</v>
      </c>
      <c r="G317">
        <v>0</v>
      </c>
      <c r="H317">
        <v>26</v>
      </c>
      <c r="I317">
        <f>SUM(crimes_against_women_2001_2014[[#This Row],[Trape]:[crulty by husband]])</f>
        <v>350</v>
      </c>
    </row>
    <row r="318" spans="1:9" x14ac:dyDescent="0.2">
      <c r="A318" t="s">
        <v>22</v>
      </c>
      <c r="B318">
        <v>2007</v>
      </c>
      <c r="C318">
        <v>164</v>
      </c>
      <c r="D318">
        <v>44</v>
      </c>
      <c r="E318">
        <v>4</v>
      </c>
      <c r="F318">
        <v>90</v>
      </c>
      <c r="G318">
        <v>2</v>
      </c>
      <c r="H318">
        <v>38</v>
      </c>
      <c r="I318">
        <f>SUM(crimes_against_women_2001_2014[[#This Row],[Trape]:[crulty by husband]])</f>
        <v>342</v>
      </c>
    </row>
    <row r="319" spans="1:9" x14ac:dyDescent="0.2">
      <c r="A319" t="s">
        <v>22</v>
      </c>
      <c r="B319">
        <v>2005</v>
      </c>
      <c r="C319">
        <v>126</v>
      </c>
      <c r="D319">
        <v>38</v>
      </c>
      <c r="E319">
        <v>2</v>
      </c>
      <c r="F319">
        <v>88</v>
      </c>
      <c r="G319">
        <v>0</v>
      </c>
      <c r="H319">
        <v>6</v>
      </c>
      <c r="I319">
        <f>SUM(crimes_against_women_2001_2014[[#This Row],[Trape]:[crulty by husband]])</f>
        <v>260</v>
      </c>
    </row>
    <row r="320" spans="1:9" x14ac:dyDescent="0.2">
      <c r="A320" t="s">
        <v>22</v>
      </c>
      <c r="B320">
        <v>2004</v>
      </c>
      <c r="C320">
        <v>108</v>
      </c>
      <c r="D320">
        <v>36</v>
      </c>
      <c r="E320">
        <v>4</v>
      </c>
      <c r="F320">
        <v>68</v>
      </c>
      <c r="G320">
        <v>0</v>
      </c>
      <c r="H320">
        <v>10</v>
      </c>
      <c r="I320">
        <f>SUM(crimes_against_women_2001_2014[[#This Row],[Trape]:[crulty by husband]])</f>
        <v>226</v>
      </c>
    </row>
    <row r="321" spans="1:9" x14ac:dyDescent="0.2">
      <c r="A321" t="s">
        <v>22</v>
      </c>
      <c r="B321">
        <v>2002</v>
      </c>
      <c r="C321">
        <v>76</v>
      </c>
      <c r="D321">
        <v>20</v>
      </c>
      <c r="E321">
        <v>0</v>
      </c>
      <c r="F321">
        <v>46</v>
      </c>
      <c r="G321">
        <v>0</v>
      </c>
      <c r="H321">
        <v>0</v>
      </c>
      <c r="I321">
        <f>SUM(crimes_against_women_2001_2014[[#This Row],[Trape]:[crulty by husband]])</f>
        <v>142</v>
      </c>
    </row>
    <row r="322" spans="1:9" x14ac:dyDescent="0.2">
      <c r="A322" t="s">
        <v>22</v>
      </c>
      <c r="B322">
        <v>2003</v>
      </c>
      <c r="C322">
        <v>80</v>
      </c>
      <c r="D322">
        <v>20</v>
      </c>
      <c r="E322">
        <v>0</v>
      </c>
      <c r="F322">
        <v>26</v>
      </c>
      <c r="G322">
        <v>2</v>
      </c>
      <c r="H322">
        <v>8</v>
      </c>
      <c r="I322">
        <f>SUM(crimes_against_women_2001_2014[[#This Row],[Trape]:[crulty by husband]])</f>
        <v>136</v>
      </c>
    </row>
    <row r="323" spans="1:9" x14ac:dyDescent="0.2">
      <c r="A323" t="s">
        <v>22</v>
      </c>
      <c r="B323">
        <v>2001</v>
      </c>
      <c r="C323">
        <v>52</v>
      </c>
      <c r="D323">
        <v>22</v>
      </c>
      <c r="E323">
        <v>0</v>
      </c>
      <c r="F323">
        <v>50</v>
      </c>
      <c r="G323">
        <v>0</v>
      </c>
      <c r="H323">
        <v>8</v>
      </c>
      <c r="I323">
        <f>SUM(crimes_against_women_2001_2014[[#This Row],[Trape]:[crulty by husband]])</f>
        <v>132</v>
      </c>
    </row>
    <row r="324" spans="1:9" x14ac:dyDescent="0.2">
      <c r="A324" t="s">
        <v>54</v>
      </c>
      <c r="B324">
        <v>2014</v>
      </c>
      <c r="C324">
        <v>240</v>
      </c>
      <c r="D324">
        <v>6</v>
      </c>
      <c r="E324">
        <v>0</v>
      </c>
      <c r="F324">
        <v>194</v>
      </c>
      <c r="G324">
        <v>58</v>
      </c>
      <c r="H324">
        <v>16</v>
      </c>
      <c r="I324">
        <f>SUM(crimes_against_women_2001_2014[[#This Row],[Trape]:[crulty by husband]])</f>
        <v>514</v>
      </c>
    </row>
    <row r="325" spans="1:9" x14ac:dyDescent="0.2">
      <c r="A325" t="s">
        <v>23</v>
      </c>
      <c r="B325">
        <v>2012</v>
      </c>
      <c r="C325">
        <v>206</v>
      </c>
      <c r="D325">
        <v>6</v>
      </c>
      <c r="E325">
        <v>0</v>
      </c>
      <c r="F325">
        <v>170</v>
      </c>
      <c r="G325">
        <v>0</v>
      </c>
      <c r="H325">
        <v>16</v>
      </c>
      <c r="I325">
        <f>SUM(crimes_against_women_2001_2014[[#This Row],[Trape]:[crulty by husband]])</f>
        <v>398</v>
      </c>
    </row>
    <row r="326" spans="1:9" x14ac:dyDescent="0.2">
      <c r="A326" t="s">
        <v>54</v>
      </c>
      <c r="B326">
        <v>2013</v>
      </c>
      <c r="C326">
        <v>178</v>
      </c>
      <c r="D326">
        <v>4</v>
      </c>
      <c r="E326">
        <v>0</v>
      </c>
      <c r="F326">
        <v>162</v>
      </c>
      <c r="G326">
        <v>0</v>
      </c>
      <c r="H326">
        <v>10</v>
      </c>
      <c r="I326">
        <f>SUM(crimes_against_women_2001_2014[[#This Row],[Trape]:[crulty by husband]])</f>
        <v>354</v>
      </c>
    </row>
    <row r="327" spans="1:9" x14ac:dyDescent="0.2">
      <c r="A327" t="s">
        <v>23</v>
      </c>
      <c r="B327">
        <v>2010</v>
      </c>
      <c r="C327">
        <v>184</v>
      </c>
      <c r="D327">
        <v>0</v>
      </c>
      <c r="E327">
        <v>0</v>
      </c>
      <c r="F327">
        <v>150</v>
      </c>
      <c r="G327">
        <v>0</v>
      </c>
      <c r="H327">
        <v>6</v>
      </c>
      <c r="I327">
        <f>SUM(crimes_against_women_2001_2014[[#This Row],[Trape]:[crulty by husband]])</f>
        <v>340</v>
      </c>
    </row>
    <row r="328" spans="1:9" x14ac:dyDescent="0.2">
      <c r="A328" t="s">
        <v>23</v>
      </c>
      <c r="B328">
        <v>2008</v>
      </c>
      <c r="C328">
        <v>154</v>
      </c>
      <c r="D328">
        <v>2</v>
      </c>
      <c r="E328">
        <v>0</v>
      </c>
      <c r="F328">
        <v>156</v>
      </c>
      <c r="G328">
        <v>0</v>
      </c>
      <c r="H328">
        <v>10</v>
      </c>
      <c r="I328">
        <f>SUM(crimes_against_women_2001_2014[[#This Row],[Trape]:[crulty by husband]])</f>
        <v>322</v>
      </c>
    </row>
    <row r="329" spans="1:9" x14ac:dyDescent="0.2">
      <c r="A329" t="s">
        <v>23</v>
      </c>
      <c r="B329">
        <v>2011</v>
      </c>
      <c r="C329">
        <v>154</v>
      </c>
      <c r="D329">
        <v>0</v>
      </c>
      <c r="E329">
        <v>0</v>
      </c>
      <c r="F329">
        <v>144</v>
      </c>
      <c r="G329">
        <v>2</v>
      </c>
      <c r="H329">
        <v>18</v>
      </c>
      <c r="I329">
        <f>SUM(crimes_against_women_2001_2014[[#This Row],[Trape]:[crulty by husband]])</f>
        <v>318</v>
      </c>
    </row>
    <row r="330" spans="1:9" x14ac:dyDescent="0.2">
      <c r="A330" t="s">
        <v>23</v>
      </c>
      <c r="B330">
        <v>2002</v>
      </c>
      <c r="C330">
        <v>152</v>
      </c>
      <c r="D330">
        <v>4</v>
      </c>
      <c r="E330">
        <v>0</v>
      </c>
      <c r="F330">
        <v>146</v>
      </c>
      <c r="G330">
        <v>0</v>
      </c>
      <c r="H330">
        <v>6</v>
      </c>
      <c r="I330">
        <f>SUM(crimes_against_women_2001_2014[[#This Row],[Trape]:[crulty by husband]])</f>
        <v>308</v>
      </c>
    </row>
    <row r="331" spans="1:9" x14ac:dyDescent="0.2">
      <c r="A331" t="s">
        <v>23</v>
      </c>
      <c r="B331">
        <v>2007</v>
      </c>
      <c r="C331">
        <v>166</v>
      </c>
      <c r="D331">
        <v>0</v>
      </c>
      <c r="E331">
        <v>0</v>
      </c>
      <c r="F331">
        <v>132</v>
      </c>
      <c r="G331">
        <v>0</v>
      </c>
      <c r="H331">
        <v>4</v>
      </c>
      <c r="I331">
        <f>SUM(crimes_against_women_2001_2014[[#This Row],[Trape]:[crulty by husband]])</f>
        <v>302</v>
      </c>
    </row>
    <row r="332" spans="1:9" x14ac:dyDescent="0.2">
      <c r="A332" t="s">
        <v>23</v>
      </c>
      <c r="B332">
        <v>2009</v>
      </c>
      <c r="C332">
        <v>166</v>
      </c>
      <c r="D332">
        <v>0</v>
      </c>
      <c r="E332">
        <v>0</v>
      </c>
      <c r="F332">
        <v>122</v>
      </c>
      <c r="G332">
        <v>2</v>
      </c>
      <c r="H332">
        <v>8</v>
      </c>
      <c r="I332">
        <f>SUM(crimes_against_women_2001_2014[[#This Row],[Trape]:[crulty by husband]])</f>
        <v>298</v>
      </c>
    </row>
    <row r="333" spans="1:9" x14ac:dyDescent="0.2">
      <c r="A333" t="s">
        <v>23</v>
      </c>
      <c r="B333">
        <v>2003</v>
      </c>
      <c r="C333">
        <v>108</v>
      </c>
      <c r="D333">
        <v>4</v>
      </c>
      <c r="E333">
        <v>0</v>
      </c>
      <c r="F333">
        <v>176</v>
      </c>
      <c r="G333">
        <v>0</v>
      </c>
      <c r="H333">
        <v>6</v>
      </c>
      <c r="I333">
        <f>SUM(crimes_against_women_2001_2014[[#This Row],[Trape]:[crulty by husband]])</f>
        <v>294</v>
      </c>
    </row>
    <row r="334" spans="1:9" x14ac:dyDescent="0.2">
      <c r="A334" t="s">
        <v>23</v>
      </c>
      <c r="B334">
        <v>2006</v>
      </c>
      <c r="C334">
        <v>144</v>
      </c>
      <c r="D334">
        <v>2</v>
      </c>
      <c r="E334">
        <v>0</v>
      </c>
      <c r="F334">
        <v>102</v>
      </c>
      <c r="G334">
        <v>0</v>
      </c>
      <c r="H334">
        <v>2</v>
      </c>
      <c r="I334">
        <f>SUM(crimes_against_women_2001_2014[[#This Row],[Trape]:[crulty by husband]])</f>
        <v>250</v>
      </c>
    </row>
    <row r="335" spans="1:9" x14ac:dyDescent="0.2">
      <c r="A335" t="s">
        <v>23</v>
      </c>
      <c r="B335">
        <v>2001</v>
      </c>
      <c r="C335">
        <v>104</v>
      </c>
      <c r="D335">
        <v>2</v>
      </c>
      <c r="E335">
        <v>0</v>
      </c>
      <c r="F335">
        <v>104</v>
      </c>
      <c r="G335">
        <v>0</v>
      </c>
      <c r="H335">
        <v>32</v>
      </c>
      <c r="I335">
        <f>SUM(crimes_against_women_2001_2014[[#This Row],[Trape]:[crulty by husband]])</f>
        <v>242</v>
      </c>
    </row>
    <row r="336" spans="1:9" x14ac:dyDescent="0.2">
      <c r="A336" t="s">
        <v>23</v>
      </c>
      <c r="B336">
        <v>2005</v>
      </c>
      <c r="C336">
        <v>74</v>
      </c>
      <c r="D336">
        <v>0</v>
      </c>
      <c r="E336">
        <v>8</v>
      </c>
      <c r="F336">
        <v>98</v>
      </c>
      <c r="G336">
        <v>8</v>
      </c>
      <c r="H336">
        <v>0</v>
      </c>
      <c r="I336">
        <f>SUM(crimes_against_women_2001_2014[[#This Row],[Trape]:[crulty by husband]])</f>
        <v>188</v>
      </c>
    </row>
    <row r="337" spans="1:9" x14ac:dyDescent="0.2">
      <c r="A337" t="s">
        <v>23</v>
      </c>
      <c r="B337">
        <v>2004</v>
      </c>
      <c r="C337">
        <v>40</v>
      </c>
      <c r="D337">
        <v>0</v>
      </c>
      <c r="E337">
        <v>0</v>
      </c>
      <c r="F337">
        <v>132</v>
      </c>
      <c r="G337">
        <v>0</v>
      </c>
      <c r="H337">
        <v>0</v>
      </c>
      <c r="I337">
        <f>SUM(crimes_against_women_2001_2014[[#This Row],[Trape]:[crulty by husband]])</f>
        <v>172</v>
      </c>
    </row>
    <row r="338" spans="1:9" x14ac:dyDescent="0.2">
      <c r="A338" t="s">
        <v>55</v>
      </c>
      <c r="B338">
        <v>2013</v>
      </c>
      <c r="C338">
        <v>62</v>
      </c>
      <c r="D338">
        <v>22</v>
      </c>
      <c r="E338">
        <v>2</v>
      </c>
      <c r="F338">
        <v>36</v>
      </c>
      <c r="G338">
        <v>2</v>
      </c>
      <c r="H338">
        <v>8</v>
      </c>
      <c r="I338">
        <f>SUM(crimes_against_women_2001_2014[[#This Row],[Trape]:[crulty by husband]])</f>
        <v>132</v>
      </c>
    </row>
    <row r="339" spans="1:9" x14ac:dyDescent="0.2">
      <c r="A339" t="s">
        <v>55</v>
      </c>
      <c r="B339">
        <v>2014</v>
      </c>
      <c r="C339">
        <v>60</v>
      </c>
      <c r="D339">
        <v>26</v>
      </c>
      <c r="E339">
        <v>0</v>
      </c>
      <c r="F339">
        <v>32</v>
      </c>
      <c r="G339">
        <v>2</v>
      </c>
      <c r="H339">
        <v>6</v>
      </c>
      <c r="I339">
        <f>SUM(crimes_against_women_2001_2014[[#This Row],[Trape]:[crulty by husband]])</f>
        <v>126</v>
      </c>
    </row>
    <row r="340" spans="1:9" x14ac:dyDescent="0.2">
      <c r="A340" t="s">
        <v>24</v>
      </c>
      <c r="B340">
        <v>2012</v>
      </c>
      <c r="C340">
        <v>42</v>
      </c>
      <c r="D340">
        <v>20</v>
      </c>
      <c r="E340">
        <v>0</v>
      </c>
      <c r="F340">
        <v>32</v>
      </c>
      <c r="G340">
        <v>0</v>
      </c>
      <c r="H340">
        <v>0</v>
      </c>
      <c r="I340">
        <f>SUM(crimes_against_women_2001_2014[[#This Row],[Trape]:[crulty by husband]])</f>
        <v>94</v>
      </c>
    </row>
    <row r="341" spans="1:9" x14ac:dyDescent="0.2">
      <c r="A341" t="s">
        <v>24</v>
      </c>
      <c r="B341">
        <v>2008</v>
      </c>
      <c r="C341">
        <v>38</v>
      </c>
      <c r="D341">
        <v>14</v>
      </c>
      <c r="E341">
        <v>0</v>
      </c>
      <c r="F341">
        <v>30</v>
      </c>
      <c r="G341">
        <v>2</v>
      </c>
      <c r="H341">
        <v>8</v>
      </c>
      <c r="I341">
        <f>SUM(crimes_against_women_2001_2014[[#This Row],[Trape]:[crulty by husband]])</f>
        <v>92</v>
      </c>
    </row>
    <row r="342" spans="1:9" x14ac:dyDescent="0.2">
      <c r="A342" t="s">
        <v>24</v>
      </c>
      <c r="B342">
        <v>2009</v>
      </c>
      <c r="C342">
        <v>44</v>
      </c>
      <c r="D342">
        <v>20</v>
      </c>
      <c r="E342">
        <v>0</v>
      </c>
      <c r="F342">
        <v>22</v>
      </c>
      <c r="G342">
        <v>0</v>
      </c>
      <c r="H342">
        <v>0</v>
      </c>
      <c r="I342">
        <f>SUM(crimes_against_women_2001_2014[[#This Row],[Trape]:[crulty by husband]])</f>
        <v>86</v>
      </c>
    </row>
    <row r="343" spans="1:9" x14ac:dyDescent="0.2">
      <c r="A343" t="s">
        <v>24</v>
      </c>
      <c r="B343">
        <v>2010</v>
      </c>
      <c r="C343">
        <v>32</v>
      </c>
      <c r="D343">
        <v>12</v>
      </c>
      <c r="E343">
        <v>0</v>
      </c>
      <c r="F343">
        <v>26</v>
      </c>
      <c r="G343">
        <v>6</v>
      </c>
      <c r="H343">
        <v>2</v>
      </c>
      <c r="I343">
        <f>SUM(crimes_against_women_2001_2014[[#This Row],[Trape]:[crulty by husband]])</f>
        <v>78</v>
      </c>
    </row>
    <row r="344" spans="1:9" x14ac:dyDescent="0.2">
      <c r="A344" t="s">
        <v>24</v>
      </c>
      <c r="B344">
        <v>2011</v>
      </c>
      <c r="C344">
        <v>46</v>
      </c>
      <c r="D344">
        <v>6</v>
      </c>
      <c r="E344">
        <v>0</v>
      </c>
      <c r="F344">
        <v>18</v>
      </c>
      <c r="G344">
        <v>0</v>
      </c>
      <c r="H344">
        <v>2</v>
      </c>
      <c r="I344">
        <f>SUM(crimes_against_women_2001_2014[[#This Row],[Trape]:[crulty by husband]])</f>
        <v>72</v>
      </c>
    </row>
    <row r="345" spans="1:9" x14ac:dyDescent="0.2">
      <c r="A345" t="s">
        <v>24</v>
      </c>
      <c r="B345">
        <v>2006</v>
      </c>
      <c r="C345">
        <v>46</v>
      </c>
      <c r="D345">
        <v>6</v>
      </c>
      <c r="E345">
        <v>0</v>
      </c>
      <c r="F345">
        <v>6</v>
      </c>
      <c r="G345">
        <v>4</v>
      </c>
      <c r="H345">
        <v>6</v>
      </c>
      <c r="I345">
        <f>SUM(crimes_against_women_2001_2014[[#This Row],[Trape]:[crulty by husband]])</f>
        <v>68</v>
      </c>
    </row>
    <row r="346" spans="1:9" x14ac:dyDescent="0.2">
      <c r="A346" t="s">
        <v>24</v>
      </c>
      <c r="B346">
        <v>2005</v>
      </c>
      <c r="C346">
        <v>34</v>
      </c>
      <c r="D346">
        <v>18</v>
      </c>
      <c r="E346">
        <v>0</v>
      </c>
      <c r="F346">
        <v>14</v>
      </c>
      <c r="G346">
        <v>0</v>
      </c>
      <c r="H346">
        <v>0</v>
      </c>
      <c r="I346">
        <f>SUM(crimes_against_women_2001_2014[[#This Row],[Trape]:[crulty by husband]])</f>
        <v>66</v>
      </c>
    </row>
    <row r="347" spans="1:9" x14ac:dyDescent="0.2">
      <c r="A347" t="s">
        <v>24</v>
      </c>
      <c r="B347">
        <v>2001</v>
      </c>
      <c r="C347">
        <v>34</v>
      </c>
      <c r="D347">
        <v>12</v>
      </c>
      <c r="E347">
        <v>0</v>
      </c>
      <c r="F347">
        <v>12</v>
      </c>
      <c r="G347">
        <v>0</v>
      </c>
      <c r="H347">
        <v>0</v>
      </c>
      <c r="I347">
        <f>SUM(crimes_against_women_2001_2014[[#This Row],[Trape]:[crulty by husband]])</f>
        <v>58</v>
      </c>
    </row>
    <row r="348" spans="1:9" x14ac:dyDescent="0.2">
      <c r="A348" t="s">
        <v>24</v>
      </c>
      <c r="B348">
        <v>2007</v>
      </c>
      <c r="C348">
        <v>26</v>
      </c>
      <c r="D348">
        <v>12</v>
      </c>
      <c r="E348">
        <v>0</v>
      </c>
      <c r="F348">
        <v>16</v>
      </c>
      <c r="G348">
        <v>2</v>
      </c>
      <c r="H348">
        <v>0</v>
      </c>
      <c r="I348">
        <f>SUM(crimes_against_women_2001_2014[[#This Row],[Trape]:[crulty by husband]])</f>
        <v>56</v>
      </c>
    </row>
    <row r="349" spans="1:9" x14ac:dyDescent="0.2">
      <c r="A349" t="s">
        <v>24</v>
      </c>
      <c r="B349">
        <v>2004</v>
      </c>
      <c r="C349">
        <v>36</v>
      </c>
      <c r="D349">
        <v>8</v>
      </c>
      <c r="E349">
        <v>0</v>
      </c>
      <c r="F349">
        <v>6</v>
      </c>
      <c r="G349">
        <v>2</v>
      </c>
      <c r="H349">
        <v>0</v>
      </c>
      <c r="I349">
        <f>SUM(crimes_against_women_2001_2014[[#This Row],[Trape]:[crulty by husband]])</f>
        <v>52</v>
      </c>
    </row>
    <row r="350" spans="1:9" x14ac:dyDescent="0.2">
      <c r="A350" t="s">
        <v>24</v>
      </c>
      <c r="B350">
        <v>2003</v>
      </c>
      <c r="C350">
        <v>28</v>
      </c>
      <c r="D350">
        <v>6</v>
      </c>
      <c r="E350">
        <v>0</v>
      </c>
      <c r="F350">
        <v>8</v>
      </c>
      <c r="G350">
        <v>4</v>
      </c>
      <c r="H350">
        <v>0</v>
      </c>
      <c r="I350">
        <f>SUM(crimes_against_women_2001_2014[[#This Row],[Trape]:[crulty by husband]])</f>
        <v>46</v>
      </c>
    </row>
    <row r="351" spans="1:9" x14ac:dyDescent="0.2">
      <c r="A351" t="s">
        <v>24</v>
      </c>
      <c r="B351">
        <v>2002</v>
      </c>
      <c r="C351">
        <v>34</v>
      </c>
      <c r="D351">
        <v>8</v>
      </c>
      <c r="E351">
        <v>0</v>
      </c>
      <c r="F351">
        <v>2</v>
      </c>
      <c r="G351">
        <v>0</v>
      </c>
      <c r="H351">
        <v>0</v>
      </c>
      <c r="I351">
        <f>SUM(crimes_against_women_2001_2014[[#This Row],[Trape]:[crulty by husband]])</f>
        <v>44</v>
      </c>
    </row>
    <row r="352" spans="1:9" x14ac:dyDescent="0.2">
      <c r="A352" t="s">
        <v>56</v>
      </c>
      <c r="B352">
        <v>2014</v>
      </c>
      <c r="C352">
        <v>3956</v>
      </c>
      <c r="D352">
        <v>4872</v>
      </c>
      <c r="E352">
        <v>882</v>
      </c>
      <c r="F352">
        <v>11086</v>
      </c>
      <c r="G352">
        <v>758</v>
      </c>
      <c r="H352">
        <v>6228</v>
      </c>
      <c r="I352">
        <f>SUM(crimes_against_women_2001_2014[[#This Row],[Trape]:[crulty by husband]])</f>
        <v>27782</v>
      </c>
    </row>
    <row r="353" spans="1:9" x14ac:dyDescent="0.2">
      <c r="A353" t="s">
        <v>56</v>
      </c>
      <c r="B353">
        <v>2013</v>
      </c>
      <c r="C353">
        <v>3664</v>
      </c>
      <c r="D353">
        <v>4134</v>
      </c>
      <c r="E353">
        <v>790</v>
      </c>
      <c r="F353">
        <v>9236</v>
      </c>
      <c r="G353">
        <v>852</v>
      </c>
      <c r="H353">
        <v>5584</v>
      </c>
      <c r="I353">
        <f>SUM(crimes_against_women_2001_2014[[#This Row],[Trape]:[crulty by husband]])</f>
        <v>24260</v>
      </c>
    </row>
    <row r="354" spans="1:9" x14ac:dyDescent="0.2">
      <c r="A354" t="s">
        <v>25</v>
      </c>
      <c r="B354">
        <v>2012</v>
      </c>
      <c r="C354">
        <v>2916</v>
      </c>
      <c r="D354">
        <v>2728</v>
      </c>
      <c r="E354">
        <v>1050</v>
      </c>
      <c r="F354">
        <v>8374</v>
      </c>
      <c r="G354">
        <v>608</v>
      </c>
      <c r="H354">
        <v>5276</v>
      </c>
      <c r="I354">
        <f>SUM(crimes_against_women_2001_2014[[#This Row],[Trape]:[crulty by husband]])</f>
        <v>20952</v>
      </c>
    </row>
    <row r="355" spans="1:9" x14ac:dyDescent="0.2">
      <c r="A355" t="s">
        <v>25</v>
      </c>
      <c r="B355">
        <v>2011</v>
      </c>
      <c r="C355">
        <v>2224</v>
      </c>
      <c r="D355">
        <v>2016</v>
      </c>
      <c r="E355">
        <v>930</v>
      </c>
      <c r="F355">
        <v>6414</v>
      </c>
      <c r="G355">
        <v>470</v>
      </c>
      <c r="H355">
        <v>4640</v>
      </c>
      <c r="I355">
        <f>SUM(crimes_against_women_2001_2014[[#This Row],[Trape]:[crulty by husband]])</f>
        <v>16694</v>
      </c>
    </row>
    <row r="356" spans="1:9" x14ac:dyDescent="0.2">
      <c r="A356" t="s">
        <v>25</v>
      </c>
      <c r="B356">
        <v>2010</v>
      </c>
      <c r="C356">
        <v>2050</v>
      </c>
      <c r="D356">
        <v>1824</v>
      </c>
      <c r="E356">
        <v>776</v>
      </c>
      <c r="F356">
        <v>5810</v>
      </c>
      <c r="G356">
        <v>464</v>
      </c>
      <c r="H356">
        <v>4134</v>
      </c>
      <c r="I356">
        <f>SUM(crimes_against_women_2001_2014[[#This Row],[Trape]:[crulty by husband]])</f>
        <v>15058</v>
      </c>
    </row>
    <row r="357" spans="1:9" x14ac:dyDescent="0.2">
      <c r="A357" t="s">
        <v>25</v>
      </c>
      <c r="B357">
        <v>2009</v>
      </c>
      <c r="C357">
        <v>2046</v>
      </c>
      <c r="D357">
        <v>1598</v>
      </c>
      <c r="E357">
        <v>768</v>
      </c>
      <c r="F357">
        <v>5394</v>
      </c>
      <c r="G357">
        <v>420</v>
      </c>
      <c r="H357">
        <v>4094</v>
      </c>
      <c r="I357">
        <f>SUM(crimes_against_women_2001_2014[[#This Row],[Trape]:[crulty by husband]])</f>
        <v>14320</v>
      </c>
    </row>
    <row r="358" spans="1:9" x14ac:dyDescent="0.2">
      <c r="A358" t="s">
        <v>25</v>
      </c>
      <c r="B358">
        <v>2008</v>
      </c>
      <c r="C358">
        <v>2226</v>
      </c>
      <c r="D358">
        <v>1524</v>
      </c>
      <c r="E358">
        <v>802</v>
      </c>
      <c r="F358">
        <v>5564</v>
      </c>
      <c r="G358">
        <v>564</v>
      </c>
      <c r="H358">
        <v>3236</v>
      </c>
      <c r="I358">
        <f>SUM(crimes_against_women_2001_2014[[#This Row],[Trape]:[crulty by husband]])</f>
        <v>13916</v>
      </c>
    </row>
    <row r="359" spans="1:9" x14ac:dyDescent="0.2">
      <c r="A359" t="s">
        <v>25</v>
      </c>
      <c r="B359">
        <v>2007</v>
      </c>
      <c r="C359">
        <v>1878</v>
      </c>
      <c r="D359">
        <v>1320</v>
      </c>
      <c r="E359">
        <v>922</v>
      </c>
      <c r="F359">
        <v>5550</v>
      </c>
      <c r="G359">
        <v>482</v>
      </c>
      <c r="H359">
        <v>1456</v>
      </c>
      <c r="I359">
        <f>SUM(crimes_against_women_2001_2014[[#This Row],[Trape]:[crulty by husband]])</f>
        <v>11608</v>
      </c>
    </row>
    <row r="360" spans="1:9" x14ac:dyDescent="0.2">
      <c r="A360" t="s">
        <v>25</v>
      </c>
      <c r="B360">
        <v>2005</v>
      </c>
      <c r="C360">
        <v>1598</v>
      </c>
      <c r="D360">
        <v>1094</v>
      </c>
      <c r="E360">
        <v>668</v>
      </c>
      <c r="F360">
        <v>4476</v>
      </c>
      <c r="G360">
        <v>368</v>
      </c>
      <c r="H360">
        <v>3342</v>
      </c>
      <c r="I360">
        <f>SUM(crimes_against_women_2001_2014[[#This Row],[Trape]:[crulty by husband]])</f>
        <v>11546</v>
      </c>
    </row>
    <row r="361" spans="1:9" x14ac:dyDescent="0.2">
      <c r="A361" t="s">
        <v>25</v>
      </c>
      <c r="B361">
        <v>2006</v>
      </c>
      <c r="C361">
        <v>1970</v>
      </c>
      <c r="D361">
        <v>1154</v>
      </c>
      <c r="E361">
        <v>914</v>
      </c>
      <c r="F361">
        <v>4830</v>
      </c>
      <c r="G361">
        <v>494</v>
      </c>
      <c r="H361">
        <v>1388</v>
      </c>
      <c r="I361">
        <f>SUM(crimes_against_women_2001_2014[[#This Row],[Trape]:[crulty by husband]])</f>
        <v>10750</v>
      </c>
    </row>
    <row r="362" spans="1:9" x14ac:dyDescent="0.2">
      <c r="A362" t="s">
        <v>25</v>
      </c>
      <c r="B362">
        <v>2001</v>
      </c>
      <c r="C362">
        <v>1580</v>
      </c>
      <c r="D362">
        <v>868</v>
      </c>
      <c r="E362">
        <v>588</v>
      </c>
      <c r="F362">
        <v>3310</v>
      </c>
      <c r="G362">
        <v>916</v>
      </c>
      <c r="H362">
        <v>2532</v>
      </c>
      <c r="I362">
        <f>SUM(crimes_against_women_2001_2014[[#This Row],[Trape]:[crulty by husband]])</f>
        <v>9794</v>
      </c>
    </row>
    <row r="363" spans="1:9" x14ac:dyDescent="0.2">
      <c r="A363" t="s">
        <v>25</v>
      </c>
      <c r="B363">
        <v>2004</v>
      </c>
      <c r="C363">
        <v>1540</v>
      </c>
      <c r="D363">
        <v>846</v>
      </c>
      <c r="E363">
        <v>638</v>
      </c>
      <c r="F363">
        <v>3622</v>
      </c>
      <c r="G363">
        <v>340</v>
      </c>
      <c r="H363">
        <v>2384</v>
      </c>
      <c r="I363">
        <f>SUM(crimes_against_women_2001_2014[[#This Row],[Trape]:[crulty by husband]])</f>
        <v>9370</v>
      </c>
    </row>
    <row r="364" spans="1:9" x14ac:dyDescent="0.2">
      <c r="A364" t="s">
        <v>25</v>
      </c>
      <c r="B364">
        <v>2003</v>
      </c>
      <c r="C364">
        <v>1450</v>
      </c>
      <c r="D364">
        <v>746</v>
      </c>
      <c r="E364">
        <v>558</v>
      </c>
      <c r="F364">
        <v>3338</v>
      </c>
      <c r="G364">
        <v>376</v>
      </c>
      <c r="H364">
        <v>2578</v>
      </c>
      <c r="I364">
        <f>SUM(crimes_against_women_2001_2014[[#This Row],[Trape]:[crulty by husband]])</f>
        <v>9046</v>
      </c>
    </row>
    <row r="365" spans="1:9" x14ac:dyDescent="0.2">
      <c r="A365" t="s">
        <v>25</v>
      </c>
      <c r="B365">
        <v>2002</v>
      </c>
      <c r="C365">
        <v>1382</v>
      </c>
      <c r="D365">
        <v>864</v>
      </c>
      <c r="E365">
        <v>496</v>
      </c>
      <c r="F365">
        <v>3210</v>
      </c>
      <c r="G365">
        <v>376</v>
      </c>
      <c r="H365">
        <v>2334</v>
      </c>
      <c r="I365">
        <f>SUM(crimes_against_women_2001_2014[[#This Row],[Trape]:[crulty by husband]])</f>
        <v>8662</v>
      </c>
    </row>
    <row r="366" spans="1:9" x14ac:dyDescent="0.2">
      <c r="A366" t="s">
        <v>37</v>
      </c>
      <c r="B366">
        <v>2007</v>
      </c>
      <c r="C366">
        <v>18</v>
      </c>
      <c r="D366">
        <v>28</v>
      </c>
      <c r="E366">
        <v>4</v>
      </c>
      <c r="F366">
        <v>178</v>
      </c>
      <c r="G366">
        <v>64</v>
      </c>
      <c r="H366">
        <v>34</v>
      </c>
      <c r="I366">
        <f>SUM(crimes_against_women_2001_2014[[#This Row],[Trape]:[crulty by husband]])</f>
        <v>326</v>
      </c>
    </row>
    <row r="367" spans="1:9" x14ac:dyDescent="0.2">
      <c r="A367" t="s">
        <v>37</v>
      </c>
      <c r="B367">
        <v>2006</v>
      </c>
      <c r="C367">
        <v>18</v>
      </c>
      <c r="D367">
        <v>26</v>
      </c>
      <c r="E367">
        <v>6</v>
      </c>
      <c r="F367">
        <v>112</v>
      </c>
      <c r="G367">
        <v>78</v>
      </c>
      <c r="H367">
        <v>38</v>
      </c>
      <c r="I367">
        <f>SUM(crimes_against_women_2001_2014[[#This Row],[Trape]:[crulty by husband]])</f>
        <v>278</v>
      </c>
    </row>
    <row r="368" spans="1:9" x14ac:dyDescent="0.2">
      <c r="A368" t="s">
        <v>37</v>
      </c>
      <c r="B368">
        <v>2008</v>
      </c>
      <c r="C368">
        <v>16</v>
      </c>
      <c r="D368">
        <v>18</v>
      </c>
      <c r="E368">
        <v>4</v>
      </c>
      <c r="F368">
        <v>130</v>
      </c>
      <c r="G368">
        <v>42</v>
      </c>
      <c r="H368">
        <v>24</v>
      </c>
      <c r="I368">
        <f>SUM(crimes_against_women_2001_2014[[#This Row],[Trape]:[crulty by husband]])</f>
        <v>234</v>
      </c>
    </row>
    <row r="369" spans="1:9" x14ac:dyDescent="0.2">
      <c r="A369" t="s">
        <v>37</v>
      </c>
      <c r="B369">
        <v>2002</v>
      </c>
      <c r="C369">
        <v>12</v>
      </c>
      <c r="D369">
        <v>12</v>
      </c>
      <c r="E369">
        <v>10</v>
      </c>
      <c r="F369">
        <v>118</v>
      </c>
      <c r="G369">
        <v>52</v>
      </c>
      <c r="H369">
        <v>18</v>
      </c>
      <c r="I369">
        <f>SUM(crimes_against_women_2001_2014[[#This Row],[Trape]:[crulty by husband]])</f>
        <v>222</v>
      </c>
    </row>
    <row r="370" spans="1:9" x14ac:dyDescent="0.2">
      <c r="A370" t="s">
        <v>37</v>
      </c>
      <c r="B370">
        <v>2005</v>
      </c>
      <c r="C370">
        <v>12</v>
      </c>
      <c r="D370">
        <v>6</v>
      </c>
      <c r="E370">
        <v>8</v>
      </c>
      <c r="F370">
        <v>120</v>
      </c>
      <c r="G370">
        <v>52</v>
      </c>
      <c r="H370">
        <v>12</v>
      </c>
      <c r="I370">
        <f>SUM(crimes_against_women_2001_2014[[#This Row],[Trape]:[crulty by husband]])</f>
        <v>210</v>
      </c>
    </row>
    <row r="371" spans="1:9" x14ac:dyDescent="0.2">
      <c r="A371" t="s">
        <v>37</v>
      </c>
      <c r="B371">
        <v>2003</v>
      </c>
      <c r="C371">
        <v>4</v>
      </c>
      <c r="D371">
        <v>26</v>
      </c>
      <c r="E371">
        <v>2</v>
      </c>
      <c r="F371">
        <v>112</v>
      </c>
      <c r="G371">
        <v>54</v>
      </c>
      <c r="H371">
        <v>8</v>
      </c>
      <c r="I371">
        <f>SUM(crimes_against_women_2001_2014[[#This Row],[Trape]:[crulty by husband]])</f>
        <v>206</v>
      </c>
    </row>
    <row r="372" spans="1:9" x14ac:dyDescent="0.2">
      <c r="A372" t="s">
        <v>37</v>
      </c>
      <c r="B372">
        <v>2004</v>
      </c>
      <c r="C372">
        <v>8</v>
      </c>
      <c r="D372">
        <v>16</v>
      </c>
      <c r="E372">
        <v>12</v>
      </c>
      <c r="F372">
        <v>100</v>
      </c>
      <c r="G372">
        <v>60</v>
      </c>
      <c r="H372">
        <v>4</v>
      </c>
      <c r="I372">
        <f>SUM(crimes_against_women_2001_2014[[#This Row],[Trape]:[crulty by husband]])</f>
        <v>200</v>
      </c>
    </row>
    <row r="373" spans="1:9" x14ac:dyDescent="0.2">
      <c r="A373" t="s">
        <v>37</v>
      </c>
      <c r="B373">
        <v>2009</v>
      </c>
      <c r="C373">
        <v>2</v>
      </c>
      <c r="D373">
        <v>26</v>
      </c>
      <c r="E373">
        <v>0</v>
      </c>
      <c r="F373">
        <v>106</v>
      </c>
      <c r="G373">
        <v>32</v>
      </c>
      <c r="H373">
        <v>20</v>
      </c>
      <c r="I373">
        <f>SUM(crimes_against_women_2001_2014[[#This Row],[Trape]:[crulty by husband]])</f>
        <v>186</v>
      </c>
    </row>
    <row r="374" spans="1:9" x14ac:dyDescent="0.2">
      <c r="A374" t="s">
        <v>37</v>
      </c>
      <c r="B374">
        <v>2010</v>
      </c>
      <c r="C374">
        <v>6</v>
      </c>
      <c r="D374">
        <v>28</v>
      </c>
      <c r="E374">
        <v>2</v>
      </c>
      <c r="F374">
        <v>92</v>
      </c>
      <c r="G374">
        <v>44</v>
      </c>
      <c r="H374">
        <v>14</v>
      </c>
      <c r="I374">
        <f>SUM(crimes_against_women_2001_2014[[#This Row],[Trape]:[crulty by husband]])</f>
        <v>186</v>
      </c>
    </row>
    <row r="375" spans="1:9" x14ac:dyDescent="0.2">
      <c r="A375" t="s">
        <v>37</v>
      </c>
      <c r="B375">
        <v>2001</v>
      </c>
      <c r="C375">
        <v>18</v>
      </c>
      <c r="D375">
        <v>6</v>
      </c>
      <c r="E375">
        <v>2</v>
      </c>
      <c r="F375">
        <v>70</v>
      </c>
      <c r="G375">
        <v>54</v>
      </c>
      <c r="H375">
        <v>6</v>
      </c>
      <c r="I375">
        <f>SUM(crimes_against_women_2001_2014[[#This Row],[Trape]:[crulty by husband]])</f>
        <v>156</v>
      </c>
    </row>
    <row r="376" spans="1:9" x14ac:dyDescent="0.2">
      <c r="A376" t="s">
        <v>37</v>
      </c>
      <c r="B376">
        <v>2011</v>
      </c>
      <c r="C376">
        <v>14</v>
      </c>
      <c r="D376">
        <v>18</v>
      </c>
      <c r="E376">
        <v>2</v>
      </c>
      <c r="F376">
        <v>70</v>
      </c>
      <c r="G376">
        <v>32</v>
      </c>
      <c r="H376">
        <v>20</v>
      </c>
      <c r="I376">
        <f>SUM(crimes_against_women_2001_2014[[#This Row],[Trape]:[crulty by husband]])</f>
        <v>156</v>
      </c>
    </row>
    <row r="377" spans="1:9" x14ac:dyDescent="0.2">
      <c r="A377" t="s">
        <v>67</v>
      </c>
      <c r="B377">
        <v>2013</v>
      </c>
      <c r="C377">
        <v>34</v>
      </c>
      <c r="D377">
        <v>50</v>
      </c>
      <c r="E377">
        <v>2</v>
      </c>
      <c r="F377">
        <v>24</v>
      </c>
      <c r="G377">
        <v>16</v>
      </c>
      <c r="H377">
        <v>16</v>
      </c>
      <c r="I377">
        <f>SUM(crimes_against_women_2001_2014[[#This Row],[Trape]:[crulty by husband]])</f>
        <v>142</v>
      </c>
    </row>
    <row r="378" spans="1:9" x14ac:dyDescent="0.2">
      <c r="A378" t="s">
        <v>67</v>
      </c>
      <c r="B378">
        <v>2014</v>
      </c>
      <c r="C378">
        <v>20</v>
      </c>
      <c r="D378">
        <v>14</v>
      </c>
      <c r="E378">
        <v>2</v>
      </c>
      <c r="F378">
        <v>64</v>
      </c>
      <c r="G378">
        <v>16</v>
      </c>
      <c r="H378">
        <v>8</v>
      </c>
      <c r="I378">
        <f>SUM(crimes_against_women_2001_2014[[#This Row],[Trape]:[crulty by husband]])</f>
        <v>124</v>
      </c>
    </row>
    <row r="379" spans="1:9" x14ac:dyDescent="0.2">
      <c r="A379" t="s">
        <v>37</v>
      </c>
      <c r="B379">
        <v>2012</v>
      </c>
      <c r="C379">
        <v>26</v>
      </c>
      <c r="D379">
        <v>32</v>
      </c>
      <c r="E379">
        <v>0</v>
      </c>
      <c r="F379">
        <v>18</v>
      </c>
      <c r="G379">
        <v>4</v>
      </c>
      <c r="H379">
        <v>12</v>
      </c>
      <c r="I379">
        <f>SUM(crimes_against_women_2001_2014[[#This Row],[Trape]:[crulty by husband]])</f>
        <v>92</v>
      </c>
    </row>
    <row r="380" spans="1:9" x14ac:dyDescent="0.2">
      <c r="A380" t="s">
        <v>57</v>
      </c>
      <c r="B380">
        <v>2014</v>
      </c>
      <c r="C380">
        <v>1962</v>
      </c>
      <c r="D380">
        <v>2352</v>
      </c>
      <c r="E380">
        <v>180</v>
      </c>
      <c r="F380">
        <v>2226</v>
      </c>
      <c r="G380">
        <v>70</v>
      </c>
      <c r="H380">
        <v>3362</v>
      </c>
      <c r="I380">
        <f>SUM(crimes_against_women_2001_2014[[#This Row],[Trape]:[crulty by husband]])</f>
        <v>10152</v>
      </c>
    </row>
    <row r="381" spans="1:9" x14ac:dyDescent="0.2">
      <c r="A381" t="s">
        <v>57</v>
      </c>
      <c r="B381">
        <v>2013</v>
      </c>
      <c r="C381">
        <v>1776</v>
      </c>
      <c r="D381">
        <v>1974</v>
      </c>
      <c r="E381">
        <v>252</v>
      </c>
      <c r="F381">
        <v>2090</v>
      </c>
      <c r="G381">
        <v>134</v>
      </c>
      <c r="H381">
        <v>3482</v>
      </c>
      <c r="I381">
        <f>SUM(crimes_against_women_2001_2014[[#This Row],[Trape]:[crulty by husband]])</f>
        <v>9708</v>
      </c>
    </row>
    <row r="382" spans="1:9" x14ac:dyDescent="0.2">
      <c r="A382" t="s">
        <v>26</v>
      </c>
      <c r="B382">
        <v>2012</v>
      </c>
      <c r="C382">
        <v>1360</v>
      </c>
      <c r="D382">
        <v>1378</v>
      </c>
      <c r="E382">
        <v>236</v>
      </c>
      <c r="F382">
        <v>680</v>
      </c>
      <c r="G382">
        <v>62</v>
      </c>
      <c r="H382">
        <v>2586</v>
      </c>
      <c r="I382">
        <f>SUM(crimes_against_women_2001_2014[[#This Row],[Trape]:[crulty by husband]])</f>
        <v>6302</v>
      </c>
    </row>
    <row r="383" spans="1:9" x14ac:dyDescent="0.2">
      <c r="A383" t="s">
        <v>26</v>
      </c>
      <c r="B383">
        <v>2010</v>
      </c>
      <c r="C383">
        <v>1092</v>
      </c>
      <c r="D383">
        <v>1152</v>
      </c>
      <c r="E383">
        <v>242</v>
      </c>
      <c r="F383">
        <v>698</v>
      </c>
      <c r="G383">
        <v>76</v>
      </c>
      <c r="H383">
        <v>2326</v>
      </c>
      <c r="I383">
        <f>SUM(crimes_against_women_2001_2014[[#This Row],[Trape]:[crulty by husband]])</f>
        <v>5586</v>
      </c>
    </row>
    <row r="384" spans="1:9" x14ac:dyDescent="0.2">
      <c r="A384" t="s">
        <v>26</v>
      </c>
      <c r="B384">
        <v>2007</v>
      </c>
      <c r="C384">
        <v>1038</v>
      </c>
      <c r="D384">
        <v>1090</v>
      </c>
      <c r="E384">
        <v>266</v>
      </c>
      <c r="F384">
        <v>854</v>
      </c>
      <c r="G384">
        <v>96</v>
      </c>
      <c r="H384">
        <v>1942</v>
      </c>
      <c r="I384">
        <f>SUM(crimes_against_women_2001_2014[[#This Row],[Trape]:[crulty by husband]])</f>
        <v>5286</v>
      </c>
    </row>
    <row r="385" spans="1:9" x14ac:dyDescent="0.2">
      <c r="A385" t="s">
        <v>26</v>
      </c>
      <c r="B385">
        <v>2011</v>
      </c>
      <c r="C385">
        <v>958</v>
      </c>
      <c r="D385">
        <v>1034</v>
      </c>
      <c r="E385">
        <v>286</v>
      </c>
      <c r="F385">
        <v>564</v>
      </c>
      <c r="G385">
        <v>62</v>
      </c>
      <c r="H385">
        <v>2272</v>
      </c>
      <c r="I385">
        <f>SUM(crimes_against_women_2001_2014[[#This Row],[Trape]:[crulty by husband]])</f>
        <v>5176</v>
      </c>
    </row>
    <row r="386" spans="1:9" x14ac:dyDescent="0.2">
      <c r="A386" t="s">
        <v>26</v>
      </c>
      <c r="B386">
        <v>2008</v>
      </c>
      <c r="C386">
        <v>1034</v>
      </c>
      <c r="D386">
        <v>1028</v>
      </c>
      <c r="E386">
        <v>256</v>
      </c>
      <c r="F386">
        <v>776</v>
      </c>
      <c r="G386">
        <v>98</v>
      </c>
      <c r="H386">
        <v>1968</v>
      </c>
      <c r="I386">
        <f>SUM(crimes_against_women_2001_2014[[#This Row],[Trape]:[crulty by husband]])</f>
        <v>5160</v>
      </c>
    </row>
    <row r="387" spans="1:9" x14ac:dyDescent="0.2">
      <c r="A387" t="s">
        <v>26</v>
      </c>
      <c r="B387">
        <v>2009</v>
      </c>
      <c r="C387">
        <v>1022</v>
      </c>
      <c r="D387">
        <v>1026</v>
      </c>
      <c r="E387">
        <v>252</v>
      </c>
      <c r="F387">
        <v>638</v>
      </c>
      <c r="G387">
        <v>66</v>
      </c>
      <c r="H387">
        <v>2122</v>
      </c>
      <c r="I387">
        <f>SUM(crimes_against_women_2001_2014[[#This Row],[Trape]:[crulty by husband]])</f>
        <v>5126</v>
      </c>
    </row>
    <row r="388" spans="1:9" x14ac:dyDescent="0.2">
      <c r="A388" t="s">
        <v>26</v>
      </c>
      <c r="B388">
        <v>2001</v>
      </c>
      <c r="C388">
        <v>596</v>
      </c>
      <c r="D388">
        <v>648</v>
      </c>
      <c r="E388">
        <v>318</v>
      </c>
      <c r="F388">
        <v>744</v>
      </c>
      <c r="G388">
        <v>94</v>
      </c>
      <c r="H388">
        <v>2256</v>
      </c>
      <c r="I388">
        <f>SUM(crimes_against_women_2001_2014[[#This Row],[Trape]:[crulty by husband]])</f>
        <v>4656</v>
      </c>
    </row>
    <row r="389" spans="1:9" x14ac:dyDescent="0.2">
      <c r="A389" t="s">
        <v>26</v>
      </c>
      <c r="B389">
        <v>2003</v>
      </c>
      <c r="C389">
        <v>760</v>
      </c>
      <c r="D389">
        <v>590</v>
      </c>
      <c r="E389">
        <v>220</v>
      </c>
      <c r="F389">
        <v>692</v>
      </c>
      <c r="G389">
        <v>398</v>
      </c>
      <c r="H389">
        <v>1974</v>
      </c>
      <c r="I389">
        <f>SUM(crimes_against_women_2001_2014[[#This Row],[Trape]:[crulty by husband]])</f>
        <v>4634</v>
      </c>
    </row>
    <row r="390" spans="1:9" x14ac:dyDescent="0.2">
      <c r="A390" t="s">
        <v>26</v>
      </c>
      <c r="B390">
        <v>2002</v>
      </c>
      <c r="C390">
        <v>598</v>
      </c>
      <c r="D390">
        <v>708</v>
      </c>
      <c r="E390">
        <v>332</v>
      </c>
      <c r="F390">
        <v>682</v>
      </c>
      <c r="G390">
        <v>290</v>
      </c>
      <c r="H390">
        <v>1888</v>
      </c>
      <c r="I390">
        <f>SUM(crimes_against_women_2001_2014[[#This Row],[Trape]:[crulty by husband]])</f>
        <v>4498</v>
      </c>
    </row>
    <row r="391" spans="1:9" x14ac:dyDescent="0.2">
      <c r="A391" t="s">
        <v>26</v>
      </c>
      <c r="B391">
        <v>2006</v>
      </c>
      <c r="C391">
        <v>884</v>
      </c>
      <c r="D391">
        <v>836</v>
      </c>
      <c r="E391">
        <v>260</v>
      </c>
      <c r="F391">
        <v>628</v>
      </c>
      <c r="G391">
        <v>120</v>
      </c>
      <c r="H391">
        <v>1602</v>
      </c>
      <c r="I391">
        <f>SUM(crimes_against_women_2001_2014[[#This Row],[Trape]:[crulty by husband]])</f>
        <v>4330</v>
      </c>
    </row>
    <row r="392" spans="1:9" x14ac:dyDescent="0.2">
      <c r="A392" t="s">
        <v>26</v>
      </c>
      <c r="B392">
        <v>2004</v>
      </c>
      <c r="C392">
        <v>780</v>
      </c>
      <c r="D392">
        <v>622</v>
      </c>
      <c r="E392">
        <v>226</v>
      </c>
      <c r="F392">
        <v>522</v>
      </c>
      <c r="G392">
        <v>76</v>
      </c>
      <c r="H392">
        <v>1602</v>
      </c>
      <c r="I392">
        <f>SUM(crimes_against_women_2001_2014[[#This Row],[Trape]:[crulty by husband]])</f>
        <v>3828</v>
      </c>
    </row>
    <row r="393" spans="1:9" x14ac:dyDescent="0.2">
      <c r="A393" t="s">
        <v>26</v>
      </c>
      <c r="B393">
        <v>2005</v>
      </c>
      <c r="C393">
        <v>796</v>
      </c>
      <c r="D393">
        <v>658</v>
      </c>
      <c r="E393">
        <v>198</v>
      </c>
      <c r="F393">
        <v>616</v>
      </c>
      <c r="G393">
        <v>86</v>
      </c>
      <c r="H393">
        <v>1458</v>
      </c>
      <c r="I393">
        <f>SUM(crimes_against_women_2001_2014[[#This Row],[Trape]:[crulty by husband]])</f>
        <v>3812</v>
      </c>
    </row>
    <row r="394" spans="1:9" x14ac:dyDescent="0.2">
      <c r="A394" t="s">
        <v>58</v>
      </c>
      <c r="B394">
        <v>2014</v>
      </c>
      <c r="C394">
        <v>7518</v>
      </c>
      <c r="D394">
        <v>8842</v>
      </c>
      <c r="E394">
        <v>816</v>
      </c>
      <c r="F394">
        <v>11998</v>
      </c>
      <c r="G394">
        <v>36</v>
      </c>
      <c r="H394">
        <v>31810</v>
      </c>
      <c r="I394">
        <f>SUM(crimes_against_women_2001_2014[[#This Row],[Trape]:[crulty by husband]])</f>
        <v>61020</v>
      </c>
    </row>
    <row r="395" spans="1:9" x14ac:dyDescent="0.2">
      <c r="A395" t="s">
        <v>58</v>
      </c>
      <c r="B395">
        <v>2013</v>
      </c>
      <c r="C395">
        <v>6570</v>
      </c>
      <c r="D395">
        <v>8094</v>
      </c>
      <c r="E395">
        <v>906</v>
      </c>
      <c r="F395">
        <v>9658</v>
      </c>
      <c r="G395">
        <v>50</v>
      </c>
      <c r="H395">
        <v>30188</v>
      </c>
      <c r="I395">
        <f>SUM(crimes_against_women_2001_2014[[#This Row],[Trape]:[crulty by husband]])</f>
        <v>55466</v>
      </c>
    </row>
    <row r="396" spans="1:9" x14ac:dyDescent="0.2">
      <c r="A396" t="s">
        <v>27</v>
      </c>
      <c r="B396">
        <v>2012</v>
      </c>
      <c r="C396">
        <v>4098</v>
      </c>
      <c r="D396">
        <v>5394</v>
      </c>
      <c r="E396">
        <v>956</v>
      </c>
      <c r="F396">
        <v>4704</v>
      </c>
      <c r="G396">
        <v>36</v>
      </c>
      <c r="H396">
        <v>26624</v>
      </c>
      <c r="I396">
        <f>SUM(crimes_against_women_2001_2014[[#This Row],[Trape]:[crulty by husband]])</f>
        <v>41812</v>
      </c>
    </row>
    <row r="397" spans="1:9" x14ac:dyDescent="0.2">
      <c r="A397" t="s">
        <v>27</v>
      </c>
      <c r="B397">
        <v>2011</v>
      </c>
      <c r="C397">
        <v>3600</v>
      </c>
      <c r="D397">
        <v>5426</v>
      </c>
      <c r="E397">
        <v>1028</v>
      </c>
      <c r="F397">
        <v>4894</v>
      </c>
      <c r="G397">
        <v>18</v>
      </c>
      <c r="H397">
        <v>24436</v>
      </c>
      <c r="I397">
        <f>SUM(crimes_against_women_2001_2014[[#This Row],[Trape]:[crulty by husband]])</f>
        <v>39402</v>
      </c>
    </row>
    <row r="398" spans="1:9" x14ac:dyDescent="0.2">
      <c r="A398" t="s">
        <v>27</v>
      </c>
      <c r="B398">
        <v>2010</v>
      </c>
      <c r="C398">
        <v>3142</v>
      </c>
      <c r="D398">
        <v>4954</v>
      </c>
      <c r="E398">
        <v>924</v>
      </c>
      <c r="F398">
        <v>4678</v>
      </c>
      <c r="G398">
        <v>46</v>
      </c>
      <c r="H398">
        <v>22290</v>
      </c>
      <c r="I398">
        <f>SUM(crimes_against_women_2001_2014[[#This Row],[Trape]:[crulty by husband]])</f>
        <v>36034</v>
      </c>
    </row>
    <row r="399" spans="1:9" x14ac:dyDescent="0.2">
      <c r="A399" t="s">
        <v>27</v>
      </c>
      <c r="B399">
        <v>2009</v>
      </c>
      <c r="C399">
        <v>3038</v>
      </c>
      <c r="D399">
        <v>4620</v>
      </c>
      <c r="E399">
        <v>872</v>
      </c>
      <c r="F399">
        <v>4970</v>
      </c>
      <c r="G399">
        <v>48</v>
      </c>
      <c r="H399">
        <v>20742</v>
      </c>
      <c r="I399">
        <f>SUM(crimes_against_women_2001_2014[[#This Row],[Trape]:[crulty by husband]])</f>
        <v>34290</v>
      </c>
    </row>
    <row r="400" spans="1:9" x14ac:dyDescent="0.2">
      <c r="A400" t="s">
        <v>27</v>
      </c>
      <c r="B400">
        <v>2008</v>
      </c>
      <c r="C400">
        <v>2710</v>
      </c>
      <c r="D400">
        <v>3726</v>
      </c>
      <c r="E400">
        <v>878</v>
      </c>
      <c r="F400">
        <v>5040</v>
      </c>
      <c r="G400">
        <v>38</v>
      </c>
      <c r="H400">
        <v>16226</v>
      </c>
      <c r="I400">
        <f>SUM(crimes_against_women_2001_2014[[#This Row],[Trape]:[crulty by husband]])</f>
        <v>28618</v>
      </c>
    </row>
    <row r="401" spans="1:9" x14ac:dyDescent="0.2">
      <c r="A401" t="s">
        <v>27</v>
      </c>
      <c r="B401">
        <v>2007</v>
      </c>
      <c r="C401">
        <v>2476</v>
      </c>
      <c r="D401">
        <v>3388</v>
      </c>
      <c r="E401">
        <v>878</v>
      </c>
      <c r="F401">
        <v>4954</v>
      </c>
      <c r="G401">
        <v>56</v>
      </c>
      <c r="H401">
        <v>16340</v>
      </c>
      <c r="I401">
        <f>SUM(crimes_against_women_2001_2014[[#This Row],[Trape]:[crulty by husband]])</f>
        <v>28092</v>
      </c>
    </row>
    <row r="402" spans="1:9" x14ac:dyDescent="0.2">
      <c r="A402" t="s">
        <v>27</v>
      </c>
      <c r="B402">
        <v>2004</v>
      </c>
      <c r="C402">
        <v>2076</v>
      </c>
      <c r="D402">
        <v>3762</v>
      </c>
      <c r="E402">
        <v>758</v>
      </c>
      <c r="F402">
        <v>5650</v>
      </c>
      <c r="G402">
        <v>82</v>
      </c>
      <c r="H402">
        <v>13562</v>
      </c>
      <c r="I402">
        <f>SUM(crimes_against_women_2001_2014[[#This Row],[Trape]:[crulty by husband]])</f>
        <v>25890</v>
      </c>
    </row>
    <row r="403" spans="1:9" x14ac:dyDescent="0.2">
      <c r="A403" t="s">
        <v>27</v>
      </c>
      <c r="B403">
        <v>2006</v>
      </c>
      <c r="C403">
        <v>2170</v>
      </c>
      <c r="D403">
        <v>3106</v>
      </c>
      <c r="E403">
        <v>788</v>
      </c>
      <c r="F403">
        <v>5164</v>
      </c>
      <c r="G403">
        <v>62</v>
      </c>
      <c r="H403">
        <v>14076</v>
      </c>
      <c r="I403">
        <f>SUM(crimes_against_women_2001_2014[[#This Row],[Trape]:[crulty by husband]])</f>
        <v>25366</v>
      </c>
    </row>
    <row r="404" spans="1:9" x14ac:dyDescent="0.2">
      <c r="A404" t="s">
        <v>27</v>
      </c>
      <c r="B404">
        <v>2001</v>
      </c>
      <c r="C404">
        <v>2098</v>
      </c>
      <c r="D404">
        <v>4330</v>
      </c>
      <c r="E404">
        <v>752</v>
      </c>
      <c r="F404">
        <v>5756</v>
      </c>
      <c r="G404">
        <v>112</v>
      </c>
      <c r="H404">
        <v>11064</v>
      </c>
      <c r="I404">
        <f>SUM(crimes_against_women_2001_2014[[#This Row],[Trape]:[crulty by husband]])</f>
        <v>24112</v>
      </c>
    </row>
    <row r="405" spans="1:9" x14ac:dyDescent="0.2">
      <c r="A405" t="s">
        <v>27</v>
      </c>
      <c r="B405">
        <v>2002</v>
      </c>
      <c r="C405">
        <v>2102</v>
      </c>
      <c r="D405">
        <v>4038</v>
      </c>
      <c r="E405">
        <v>798</v>
      </c>
      <c r="F405">
        <v>5460</v>
      </c>
      <c r="G405">
        <v>88</v>
      </c>
      <c r="H405">
        <v>11382</v>
      </c>
      <c r="I405">
        <f>SUM(crimes_against_women_2001_2014[[#This Row],[Trape]:[crulty by husband]])</f>
        <v>23868</v>
      </c>
    </row>
    <row r="406" spans="1:9" x14ac:dyDescent="0.2">
      <c r="A406" t="s">
        <v>27</v>
      </c>
      <c r="B406">
        <v>2003</v>
      </c>
      <c r="C406">
        <v>2100</v>
      </c>
      <c r="D406">
        <v>3500</v>
      </c>
      <c r="E406">
        <v>778</v>
      </c>
      <c r="F406">
        <v>5430</v>
      </c>
      <c r="G406">
        <v>66</v>
      </c>
      <c r="H406">
        <v>11466</v>
      </c>
      <c r="I406">
        <f>SUM(crimes_against_women_2001_2014[[#This Row],[Trape]:[crulty by husband]])</f>
        <v>23340</v>
      </c>
    </row>
    <row r="407" spans="1:9" x14ac:dyDescent="0.2">
      <c r="A407" t="s">
        <v>27</v>
      </c>
      <c r="B407">
        <v>2005</v>
      </c>
      <c r="C407">
        <v>1986</v>
      </c>
      <c r="D407">
        <v>3098</v>
      </c>
      <c r="E407">
        <v>722</v>
      </c>
      <c r="F407">
        <v>5006</v>
      </c>
      <c r="G407">
        <v>56</v>
      </c>
      <c r="H407">
        <v>11994</v>
      </c>
      <c r="I407">
        <f>SUM(crimes_against_women_2001_2014[[#This Row],[Trape]:[crulty by husband]])</f>
        <v>22862</v>
      </c>
    </row>
    <row r="408" spans="1:9" x14ac:dyDescent="0.2">
      <c r="A408" t="s">
        <v>59</v>
      </c>
      <c r="B408">
        <v>2014</v>
      </c>
      <c r="C408">
        <v>94</v>
      </c>
      <c r="D408">
        <v>24</v>
      </c>
      <c r="E408">
        <v>0</v>
      </c>
      <c r="F408">
        <v>68</v>
      </c>
      <c r="G408">
        <v>6</v>
      </c>
      <c r="H408">
        <v>10</v>
      </c>
      <c r="I408">
        <f>SUM(crimes_against_women_2001_2014[[#This Row],[Trape]:[crulty by husband]])</f>
        <v>202</v>
      </c>
    </row>
    <row r="409" spans="1:9" x14ac:dyDescent="0.2">
      <c r="A409" t="s">
        <v>59</v>
      </c>
      <c r="B409">
        <v>2013</v>
      </c>
      <c r="C409">
        <v>86</v>
      </c>
      <c r="D409">
        <v>32</v>
      </c>
      <c r="E409">
        <v>0</v>
      </c>
      <c r="F409">
        <v>58</v>
      </c>
      <c r="G409">
        <v>0</v>
      </c>
      <c r="H409">
        <v>10</v>
      </c>
      <c r="I409">
        <f>SUM(crimes_against_women_2001_2014[[#This Row],[Trape]:[crulty by husband]])</f>
        <v>186</v>
      </c>
    </row>
    <row r="410" spans="1:9" x14ac:dyDescent="0.2">
      <c r="A410" t="s">
        <v>28</v>
      </c>
      <c r="B410">
        <v>2012</v>
      </c>
      <c r="C410">
        <v>68</v>
      </c>
      <c r="D410">
        <v>20</v>
      </c>
      <c r="E410">
        <v>2</v>
      </c>
      <c r="F410">
        <v>38</v>
      </c>
      <c r="G410">
        <v>0</v>
      </c>
      <c r="H410">
        <v>8</v>
      </c>
      <c r="I410">
        <f>SUM(crimes_against_women_2001_2014[[#This Row],[Trape]:[crulty by husband]])</f>
        <v>136</v>
      </c>
    </row>
    <row r="411" spans="1:9" x14ac:dyDescent="0.2">
      <c r="A411" t="s">
        <v>28</v>
      </c>
      <c r="B411">
        <v>2005</v>
      </c>
      <c r="C411">
        <v>36</v>
      </c>
      <c r="D411">
        <v>4</v>
      </c>
      <c r="E411">
        <v>0</v>
      </c>
      <c r="F411">
        <v>76</v>
      </c>
      <c r="G411">
        <v>0</v>
      </c>
      <c r="H411">
        <v>8</v>
      </c>
      <c r="I411">
        <f>SUM(crimes_against_women_2001_2014[[#This Row],[Trape]:[crulty by husband]])</f>
        <v>124</v>
      </c>
    </row>
    <row r="412" spans="1:9" x14ac:dyDescent="0.2">
      <c r="A412" t="s">
        <v>28</v>
      </c>
      <c r="B412">
        <v>2011</v>
      </c>
      <c r="C412">
        <v>32</v>
      </c>
      <c r="D412">
        <v>20</v>
      </c>
      <c r="E412">
        <v>0</v>
      </c>
      <c r="F412">
        <v>48</v>
      </c>
      <c r="G412">
        <v>0</v>
      </c>
      <c r="H412">
        <v>8</v>
      </c>
      <c r="I412">
        <f>SUM(crimes_against_women_2001_2014[[#This Row],[Trape]:[crulty by husband]])</f>
        <v>108</v>
      </c>
    </row>
    <row r="413" spans="1:9" x14ac:dyDescent="0.2">
      <c r="A413" t="s">
        <v>28</v>
      </c>
      <c r="B413">
        <v>2007</v>
      </c>
      <c r="C413">
        <v>48</v>
      </c>
      <c r="D413">
        <v>18</v>
      </c>
      <c r="E413">
        <v>0</v>
      </c>
      <c r="F413">
        <v>26</v>
      </c>
      <c r="G413">
        <v>0</v>
      </c>
      <c r="H413">
        <v>14</v>
      </c>
      <c r="I413">
        <f>SUM(crimes_against_women_2001_2014[[#This Row],[Trape]:[crulty by husband]])</f>
        <v>106</v>
      </c>
    </row>
    <row r="414" spans="1:9" x14ac:dyDescent="0.2">
      <c r="A414" t="s">
        <v>28</v>
      </c>
      <c r="B414">
        <v>2004</v>
      </c>
      <c r="C414">
        <v>6</v>
      </c>
      <c r="D414">
        <v>8</v>
      </c>
      <c r="E414">
        <v>0</v>
      </c>
      <c r="F414">
        <v>80</v>
      </c>
      <c r="G414">
        <v>0</v>
      </c>
      <c r="H414">
        <v>2</v>
      </c>
      <c r="I414">
        <f>SUM(crimes_against_women_2001_2014[[#This Row],[Trape]:[crulty by husband]])</f>
        <v>96</v>
      </c>
    </row>
    <row r="415" spans="1:9" x14ac:dyDescent="0.2">
      <c r="A415" t="s">
        <v>28</v>
      </c>
      <c r="B415">
        <v>2008</v>
      </c>
      <c r="C415">
        <v>40</v>
      </c>
      <c r="D415">
        <v>8</v>
      </c>
      <c r="E415">
        <v>0</v>
      </c>
      <c r="F415">
        <v>38</v>
      </c>
      <c r="G415">
        <v>0</v>
      </c>
      <c r="H415">
        <v>10</v>
      </c>
      <c r="I415">
        <f>SUM(crimes_against_women_2001_2014[[#This Row],[Trape]:[crulty by husband]])</f>
        <v>96</v>
      </c>
    </row>
    <row r="416" spans="1:9" x14ac:dyDescent="0.2">
      <c r="A416" t="s">
        <v>28</v>
      </c>
      <c r="B416">
        <v>2006</v>
      </c>
      <c r="C416">
        <v>40</v>
      </c>
      <c r="D416">
        <v>14</v>
      </c>
      <c r="E416">
        <v>0</v>
      </c>
      <c r="F416">
        <v>28</v>
      </c>
      <c r="G416">
        <v>0</v>
      </c>
      <c r="H416">
        <v>12</v>
      </c>
      <c r="I416">
        <f>SUM(crimes_against_women_2001_2014[[#This Row],[Trape]:[crulty by husband]])</f>
        <v>94</v>
      </c>
    </row>
    <row r="417" spans="1:9" x14ac:dyDescent="0.2">
      <c r="A417" t="s">
        <v>28</v>
      </c>
      <c r="B417">
        <v>2009</v>
      </c>
      <c r="C417">
        <v>36</v>
      </c>
      <c r="D417">
        <v>12</v>
      </c>
      <c r="E417">
        <v>0</v>
      </c>
      <c r="F417">
        <v>20</v>
      </c>
      <c r="G417">
        <v>0</v>
      </c>
      <c r="H417">
        <v>12</v>
      </c>
      <c r="I417">
        <f>SUM(crimes_against_women_2001_2014[[#This Row],[Trape]:[crulty by husband]])</f>
        <v>80</v>
      </c>
    </row>
    <row r="418" spans="1:9" x14ac:dyDescent="0.2">
      <c r="A418" t="s">
        <v>28</v>
      </c>
      <c r="B418">
        <v>2010</v>
      </c>
      <c r="C418">
        <v>36</v>
      </c>
      <c r="D418">
        <v>12</v>
      </c>
      <c r="E418">
        <v>2</v>
      </c>
      <c r="F418">
        <v>22</v>
      </c>
      <c r="G418">
        <v>0</v>
      </c>
      <c r="H418">
        <v>6</v>
      </c>
      <c r="I418">
        <f>SUM(crimes_against_women_2001_2014[[#This Row],[Trape]:[crulty by husband]])</f>
        <v>78</v>
      </c>
    </row>
    <row r="419" spans="1:9" x14ac:dyDescent="0.2">
      <c r="A419" t="s">
        <v>28</v>
      </c>
      <c r="B419">
        <v>2003</v>
      </c>
      <c r="C419">
        <v>20</v>
      </c>
      <c r="D419">
        <v>0</v>
      </c>
      <c r="E419">
        <v>0</v>
      </c>
      <c r="F419">
        <v>50</v>
      </c>
      <c r="G419">
        <v>0</v>
      </c>
      <c r="H419">
        <v>2</v>
      </c>
      <c r="I419">
        <f>SUM(crimes_against_women_2001_2014[[#This Row],[Trape]:[crulty by husband]])</f>
        <v>72</v>
      </c>
    </row>
    <row r="420" spans="1:9" x14ac:dyDescent="0.2">
      <c r="A420" t="s">
        <v>28</v>
      </c>
      <c r="B420">
        <v>2002</v>
      </c>
      <c r="C420">
        <v>12</v>
      </c>
      <c r="D420">
        <v>4</v>
      </c>
      <c r="E420">
        <v>0</v>
      </c>
      <c r="F420">
        <v>34</v>
      </c>
      <c r="G420">
        <v>0</v>
      </c>
      <c r="H420">
        <v>6</v>
      </c>
      <c r="I420">
        <f>SUM(crimes_against_women_2001_2014[[#This Row],[Trape]:[crulty by husband]])</f>
        <v>56</v>
      </c>
    </row>
    <row r="421" spans="1:9" x14ac:dyDescent="0.2">
      <c r="A421" t="s">
        <v>28</v>
      </c>
      <c r="B421">
        <v>2001</v>
      </c>
      <c r="C421">
        <v>16</v>
      </c>
      <c r="D421">
        <v>4</v>
      </c>
      <c r="E421">
        <v>0</v>
      </c>
      <c r="F421">
        <v>0</v>
      </c>
      <c r="G421">
        <v>28</v>
      </c>
      <c r="H421">
        <v>0</v>
      </c>
      <c r="I421">
        <f>SUM(crimes_against_women_2001_2014[[#This Row],[Trape]:[crulty by husband]])</f>
        <v>48</v>
      </c>
    </row>
    <row r="422" spans="1:9" x14ac:dyDescent="0.2">
      <c r="A422" t="s">
        <v>60</v>
      </c>
      <c r="B422">
        <v>2013</v>
      </c>
      <c r="C422">
        <v>1846</v>
      </c>
      <c r="D422">
        <v>3032</v>
      </c>
      <c r="E422">
        <v>236</v>
      </c>
      <c r="F422">
        <v>2542</v>
      </c>
      <c r="G422">
        <v>626</v>
      </c>
      <c r="H422">
        <v>4942</v>
      </c>
      <c r="I422">
        <f>SUM(crimes_against_women_2001_2014[[#This Row],[Trape]:[crulty by husband]])</f>
        <v>13224</v>
      </c>
    </row>
    <row r="423" spans="1:9" x14ac:dyDescent="0.2">
      <c r="A423" t="s">
        <v>29</v>
      </c>
      <c r="B423">
        <v>2012</v>
      </c>
      <c r="C423">
        <v>1474</v>
      </c>
      <c r="D423">
        <v>3386</v>
      </c>
      <c r="E423">
        <v>220</v>
      </c>
      <c r="F423">
        <v>2988</v>
      </c>
      <c r="G423">
        <v>764</v>
      </c>
      <c r="H423">
        <v>3930</v>
      </c>
      <c r="I423">
        <f>SUM(crimes_against_women_2001_2014[[#This Row],[Trape]:[crulty by husband]])</f>
        <v>12762</v>
      </c>
    </row>
    <row r="424" spans="1:9" x14ac:dyDescent="0.2">
      <c r="A424" t="s">
        <v>29</v>
      </c>
      <c r="B424">
        <v>2011</v>
      </c>
      <c r="C424">
        <v>1354</v>
      </c>
      <c r="D424">
        <v>3486</v>
      </c>
      <c r="E424">
        <v>304</v>
      </c>
      <c r="F424">
        <v>2934</v>
      </c>
      <c r="G424">
        <v>928</v>
      </c>
      <c r="H424">
        <v>3624</v>
      </c>
      <c r="I424">
        <f>SUM(crimes_against_women_2001_2014[[#This Row],[Trape]:[crulty by husband]])</f>
        <v>12630</v>
      </c>
    </row>
    <row r="425" spans="1:9" x14ac:dyDescent="0.2">
      <c r="A425" t="s">
        <v>29</v>
      </c>
      <c r="B425">
        <v>2008</v>
      </c>
      <c r="C425">
        <v>1146</v>
      </c>
      <c r="D425">
        <v>2320</v>
      </c>
      <c r="E425">
        <v>414</v>
      </c>
      <c r="F425">
        <v>3410</v>
      </c>
      <c r="G425">
        <v>1948</v>
      </c>
      <c r="H425">
        <v>3296</v>
      </c>
      <c r="I425">
        <f>SUM(crimes_against_women_2001_2014[[#This Row],[Trape]:[crulty by husband]])</f>
        <v>12534</v>
      </c>
    </row>
    <row r="426" spans="1:9" x14ac:dyDescent="0.2">
      <c r="A426" t="s">
        <v>29</v>
      </c>
      <c r="B426">
        <v>2007</v>
      </c>
      <c r="C426">
        <v>1046</v>
      </c>
      <c r="D426">
        <v>2194</v>
      </c>
      <c r="E426">
        <v>416</v>
      </c>
      <c r="F426">
        <v>3080</v>
      </c>
      <c r="G426">
        <v>1750</v>
      </c>
      <c r="H426">
        <v>3952</v>
      </c>
      <c r="I426">
        <f>SUM(crimes_against_women_2001_2014[[#This Row],[Trape]:[crulty by husband]])</f>
        <v>12438</v>
      </c>
    </row>
    <row r="427" spans="1:9" x14ac:dyDescent="0.2">
      <c r="A427" t="s">
        <v>29</v>
      </c>
      <c r="B427">
        <v>2002</v>
      </c>
      <c r="C427">
        <v>1068</v>
      </c>
      <c r="D427">
        <v>1428</v>
      </c>
      <c r="E427">
        <v>486</v>
      </c>
      <c r="F427">
        <v>3754</v>
      </c>
      <c r="G427">
        <v>3436</v>
      </c>
      <c r="H427">
        <v>2104</v>
      </c>
      <c r="I427">
        <f>SUM(crimes_against_women_2001_2014[[#This Row],[Trape]:[crulty by husband]])</f>
        <v>12276</v>
      </c>
    </row>
    <row r="428" spans="1:9" x14ac:dyDescent="0.2">
      <c r="A428" t="s">
        <v>29</v>
      </c>
      <c r="B428">
        <v>2010</v>
      </c>
      <c r="C428">
        <v>1372</v>
      </c>
      <c r="D428">
        <v>2928</v>
      </c>
      <c r="E428">
        <v>330</v>
      </c>
      <c r="F428">
        <v>2810</v>
      </c>
      <c r="G428">
        <v>1276</v>
      </c>
      <c r="H428">
        <v>3140</v>
      </c>
      <c r="I428">
        <f>SUM(crimes_against_women_2001_2014[[#This Row],[Trape]:[crulty by husband]])</f>
        <v>11856</v>
      </c>
    </row>
    <row r="429" spans="1:9" x14ac:dyDescent="0.2">
      <c r="A429" t="s">
        <v>29</v>
      </c>
      <c r="B429">
        <v>2004</v>
      </c>
      <c r="C429">
        <v>1236</v>
      </c>
      <c r="D429">
        <v>1384</v>
      </c>
      <c r="E429">
        <v>450</v>
      </c>
      <c r="F429">
        <v>3722</v>
      </c>
      <c r="G429">
        <v>2162</v>
      </c>
      <c r="H429">
        <v>2874</v>
      </c>
      <c r="I429">
        <f>SUM(crimes_against_women_2001_2014[[#This Row],[Trape]:[crulty by husband]])</f>
        <v>11828</v>
      </c>
    </row>
    <row r="430" spans="1:9" x14ac:dyDescent="0.2">
      <c r="A430" t="s">
        <v>29</v>
      </c>
      <c r="B430">
        <v>2003</v>
      </c>
      <c r="C430">
        <v>1114</v>
      </c>
      <c r="D430">
        <v>1264</v>
      </c>
      <c r="E430">
        <v>440</v>
      </c>
      <c r="F430">
        <v>4044</v>
      </c>
      <c r="G430">
        <v>1762</v>
      </c>
      <c r="H430">
        <v>3110</v>
      </c>
      <c r="I430">
        <f>SUM(crimes_against_women_2001_2014[[#This Row],[Trape]:[crulty by husband]])</f>
        <v>11734</v>
      </c>
    </row>
    <row r="431" spans="1:9" x14ac:dyDescent="0.2">
      <c r="A431" t="s">
        <v>29</v>
      </c>
      <c r="B431">
        <v>2005</v>
      </c>
      <c r="C431">
        <v>1142</v>
      </c>
      <c r="D431">
        <v>1566</v>
      </c>
      <c r="E431">
        <v>430</v>
      </c>
      <c r="F431">
        <v>3528</v>
      </c>
      <c r="G431">
        <v>1330</v>
      </c>
      <c r="H431">
        <v>3300</v>
      </c>
      <c r="I431">
        <f>SUM(crimes_against_women_2001_2014[[#This Row],[Trape]:[crulty by husband]])</f>
        <v>11296</v>
      </c>
    </row>
    <row r="432" spans="1:9" x14ac:dyDescent="0.2">
      <c r="A432" t="s">
        <v>60</v>
      </c>
      <c r="B432">
        <v>2014</v>
      </c>
      <c r="C432">
        <v>910</v>
      </c>
      <c r="D432">
        <v>3004</v>
      </c>
      <c r="E432">
        <v>190</v>
      </c>
      <c r="F432">
        <v>2204</v>
      </c>
      <c r="G432">
        <v>458</v>
      </c>
      <c r="H432">
        <v>4206</v>
      </c>
      <c r="I432">
        <f>SUM(crimes_against_women_2001_2014[[#This Row],[Trape]:[crulty by husband]])</f>
        <v>10972</v>
      </c>
    </row>
    <row r="433" spans="1:9" x14ac:dyDescent="0.2">
      <c r="A433" t="s">
        <v>29</v>
      </c>
      <c r="B433">
        <v>2009</v>
      </c>
      <c r="C433">
        <v>1192</v>
      </c>
      <c r="D433">
        <v>2266</v>
      </c>
      <c r="E433">
        <v>388</v>
      </c>
      <c r="F433">
        <v>2484</v>
      </c>
      <c r="G433">
        <v>1002</v>
      </c>
      <c r="H433">
        <v>2920</v>
      </c>
      <c r="I433">
        <f>SUM(crimes_against_women_2001_2014[[#This Row],[Trape]:[crulty by husband]])</f>
        <v>10252</v>
      </c>
    </row>
    <row r="434" spans="1:9" x14ac:dyDescent="0.2">
      <c r="A434" t="s">
        <v>29</v>
      </c>
      <c r="B434">
        <v>2001</v>
      </c>
      <c r="C434">
        <v>846</v>
      </c>
      <c r="D434">
        <v>1214</v>
      </c>
      <c r="E434">
        <v>382</v>
      </c>
      <c r="F434">
        <v>3546</v>
      </c>
      <c r="G434">
        <v>2024</v>
      </c>
      <c r="H434">
        <v>1630</v>
      </c>
      <c r="I434">
        <f>SUM(crimes_against_women_2001_2014[[#This Row],[Trape]:[crulty by husband]])</f>
        <v>9642</v>
      </c>
    </row>
    <row r="435" spans="1:9" x14ac:dyDescent="0.2">
      <c r="A435" t="s">
        <v>29</v>
      </c>
      <c r="B435">
        <v>2006</v>
      </c>
      <c r="C435">
        <v>914</v>
      </c>
      <c r="D435">
        <v>1436</v>
      </c>
      <c r="E435">
        <v>374</v>
      </c>
      <c r="F435">
        <v>2358</v>
      </c>
      <c r="G435">
        <v>1704</v>
      </c>
      <c r="H435">
        <v>2496</v>
      </c>
      <c r="I435">
        <f>SUM(crimes_against_women_2001_2014[[#This Row],[Trape]:[crulty by husband]])</f>
        <v>9282</v>
      </c>
    </row>
    <row r="436" spans="1:9" x14ac:dyDescent="0.2">
      <c r="A436" t="s">
        <v>68</v>
      </c>
      <c r="B436">
        <v>2014</v>
      </c>
      <c r="C436">
        <v>1958</v>
      </c>
      <c r="D436">
        <v>1422</v>
      </c>
      <c r="E436">
        <v>578</v>
      </c>
      <c r="F436">
        <v>6376</v>
      </c>
      <c r="G436">
        <v>2284</v>
      </c>
      <c r="H436">
        <v>12738</v>
      </c>
      <c r="I436">
        <f>SUM(crimes_against_women_2001_2014[[#This Row],[Trape]:[crulty by husband]])</f>
        <v>25356</v>
      </c>
    </row>
    <row r="437" spans="1:9" x14ac:dyDescent="0.2">
      <c r="A437" t="s">
        <v>30</v>
      </c>
      <c r="B437">
        <v>2010</v>
      </c>
      <c r="C437">
        <v>476</v>
      </c>
      <c r="D437">
        <v>182</v>
      </c>
      <c r="E437">
        <v>50</v>
      </c>
      <c r="F437">
        <v>752</v>
      </c>
      <c r="G437">
        <v>18</v>
      </c>
      <c r="H437">
        <v>1874</v>
      </c>
      <c r="I437">
        <f>SUM(crimes_against_women_2001_2014[[#This Row],[Trape]:[crulty by husband]])</f>
        <v>3352</v>
      </c>
    </row>
    <row r="438" spans="1:9" x14ac:dyDescent="0.2">
      <c r="A438" t="s">
        <v>61</v>
      </c>
      <c r="B438">
        <v>2013</v>
      </c>
      <c r="C438">
        <v>466</v>
      </c>
      <c r="D438">
        <v>248</v>
      </c>
      <c r="E438">
        <v>58</v>
      </c>
      <c r="F438">
        <v>814</v>
      </c>
      <c r="G438">
        <v>14</v>
      </c>
      <c r="H438">
        <v>1654</v>
      </c>
      <c r="I438">
        <f>SUM(crimes_against_women_2001_2014[[#This Row],[Trape]:[crulty by husband]])</f>
        <v>3254</v>
      </c>
    </row>
    <row r="439" spans="1:9" x14ac:dyDescent="0.2">
      <c r="A439" t="s">
        <v>61</v>
      </c>
      <c r="B439">
        <v>2014</v>
      </c>
      <c r="C439">
        <v>478</v>
      </c>
      <c r="D439">
        <v>204</v>
      </c>
      <c r="E439">
        <v>66</v>
      </c>
      <c r="F439">
        <v>984</v>
      </c>
      <c r="G439">
        <v>22</v>
      </c>
      <c r="H439">
        <v>1404</v>
      </c>
      <c r="I439">
        <f>SUM(crimes_against_women_2001_2014[[#This Row],[Trape]:[crulty by husband]])</f>
        <v>3158</v>
      </c>
    </row>
    <row r="440" spans="1:9" x14ac:dyDescent="0.2">
      <c r="A440" t="s">
        <v>30</v>
      </c>
      <c r="B440">
        <v>2012</v>
      </c>
      <c r="C440">
        <v>458</v>
      </c>
      <c r="D440">
        <v>228</v>
      </c>
      <c r="E440">
        <v>74</v>
      </c>
      <c r="F440">
        <v>628</v>
      </c>
      <c r="G440">
        <v>14</v>
      </c>
      <c r="H440">
        <v>1716</v>
      </c>
      <c r="I440">
        <f>SUM(crimes_against_women_2001_2014[[#This Row],[Trape]:[crulty by husband]])</f>
        <v>3118</v>
      </c>
    </row>
    <row r="441" spans="1:9" x14ac:dyDescent="0.2">
      <c r="A441" t="s">
        <v>30</v>
      </c>
      <c r="B441">
        <v>2009</v>
      </c>
      <c r="C441">
        <v>380</v>
      </c>
      <c r="D441">
        <v>184</v>
      </c>
      <c r="E441">
        <v>58</v>
      </c>
      <c r="F441">
        <v>768</v>
      </c>
      <c r="G441">
        <v>10</v>
      </c>
      <c r="H441">
        <v>1630</v>
      </c>
      <c r="I441">
        <f>SUM(crimes_against_women_2001_2014[[#This Row],[Trape]:[crulty by husband]])</f>
        <v>3030</v>
      </c>
    </row>
    <row r="442" spans="1:9" x14ac:dyDescent="0.2">
      <c r="A442" t="s">
        <v>30</v>
      </c>
      <c r="B442">
        <v>2008</v>
      </c>
      <c r="C442">
        <v>408</v>
      </c>
      <c r="D442">
        <v>220</v>
      </c>
      <c r="E442">
        <v>32</v>
      </c>
      <c r="F442">
        <v>692</v>
      </c>
      <c r="G442">
        <v>8</v>
      </c>
      <c r="H442">
        <v>1470</v>
      </c>
      <c r="I442">
        <f>SUM(crimes_against_women_2001_2014[[#This Row],[Trape]:[crulty by husband]])</f>
        <v>2830</v>
      </c>
    </row>
    <row r="443" spans="1:9" x14ac:dyDescent="0.2">
      <c r="A443" t="s">
        <v>30</v>
      </c>
      <c r="B443">
        <v>2011</v>
      </c>
      <c r="C443">
        <v>410</v>
      </c>
      <c r="D443">
        <v>232</v>
      </c>
      <c r="E443">
        <v>60</v>
      </c>
      <c r="F443">
        <v>588</v>
      </c>
      <c r="G443">
        <v>18</v>
      </c>
      <c r="H443">
        <v>1404</v>
      </c>
      <c r="I443">
        <f>SUM(crimes_against_women_2001_2014[[#This Row],[Trape]:[crulty by husband]])</f>
        <v>2712</v>
      </c>
    </row>
    <row r="444" spans="1:9" x14ac:dyDescent="0.2">
      <c r="A444" t="s">
        <v>30</v>
      </c>
      <c r="B444">
        <v>2007</v>
      </c>
      <c r="C444">
        <v>314</v>
      </c>
      <c r="D444">
        <v>162</v>
      </c>
      <c r="E444">
        <v>72</v>
      </c>
      <c r="F444">
        <v>488</v>
      </c>
      <c r="G444">
        <v>8</v>
      </c>
      <c r="H444">
        <v>1090</v>
      </c>
      <c r="I444">
        <f>SUM(crimes_against_women_2001_2014[[#This Row],[Trape]:[crulty by husband]])</f>
        <v>2134</v>
      </c>
    </row>
    <row r="445" spans="1:9" x14ac:dyDescent="0.2">
      <c r="A445" t="s">
        <v>30</v>
      </c>
      <c r="B445">
        <v>2006</v>
      </c>
      <c r="C445">
        <v>378</v>
      </c>
      <c r="D445">
        <v>124</v>
      </c>
      <c r="E445">
        <v>70</v>
      </c>
      <c r="F445">
        <v>414</v>
      </c>
      <c r="G445">
        <v>0</v>
      </c>
      <c r="H445">
        <v>942</v>
      </c>
      <c r="I445">
        <f>SUM(crimes_against_women_2001_2014[[#This Row],[Trape]:[crulty by husband]])</f>
        <v>1928</v>
      </c>
    </row>
    <row r="446" spans="1:9" x14ac:dyDescent="0.2">
      <c r="A446" t="s">
        <v>30</v>
      </c>
      <c r="B446">
        <v>2005</v>
      </c>
      <c r="C446">
        <v>324</v>
      </c>
      <c r="D446">
        <v>86</v>
      </c>
      <c r="E446">
        <v>68</v>
      </c>
      <c r="F446">
        <v>322</v>
      </c>
      <c r="G446">
        <v>2</v>
      </c>
      <c r="H446">
        <v>878</v>
      </c>
      <c r="I446">
        <f>SUM(crimes_against_women_2001_2014[[#This Row],[Trape]:[crulty by husband]])</f>
        <v>1680</v>
      </c>
    </row>
    <row r="447" spans="1:9" x14ac:dyDescent="0.2">
      <c r="A447" t="s">
        <v>30</v>
      </c>
      <c r="B447">
        <v>2004</v>
      </c>
      <c r="C447">
        <v>320</v>
      </c>
      <c r="D447">
        <v>108</v>
      </c>
      <c r="E447">
        <v>40</v>
      </c>
      <c r="F447">
        <v>268</v>
      </c>
      <c r="G447">
        <v>0</v>
      </c>
      <c r="H447">
        <v>604</v>
      </c>
      <c r="I447">
        <f>SUM(crimes_against_women_2001_2014[[#This Row],[Trape]:[crulty by husband]])</f>
        <v>1340</v>
      </c>
    </row>
    <row r="448" spans="1:9" x14ac:dyDescent="0.2">
      <c r="A448" t="s">
        <v>30</v>
      </c>
      <c r="B448">
        <v>2003</v>
      </c>
      <c r="C448">
        <v>228</v>
      </c>
      <c r="D448">
        <v>58</v>
      </c>
      <c r="E448">
        <v>40</v>
      </c>
      <c r="F448">
        <v>254</v>
      </c>
      <c r="G448">
        <v>0</v>
      </c>
      <c r="H448">
        <v>494</v>
      </c>
      <c r="I448">
        <f>SUM(crimes_against_women_2001_2014[[#This Row],[Trape]:[crulty by husband]])</f>
        <v>1074</v>
      </c>
    </row>
    <row r="449" spans="1:9" x14ac:dyDescent="0.2">
      <c r="A449" t="s">
        <v>30</v>
      </c>
      <c r="B449">
        <v>2002</v>
      </c>
      <c r="C449">
        <v>216</v>
      </c>
      <c r="D449">
        <v>96</v>
      </c>
      <c r="E449">
        <v>32</v>
      </c>
      <c r="F449">
        <v>256</v>
      </c>
      <c r="G449">
        <v>0</v>
      </c>
      <c r="H449">
        <v>472</v>
      </c>
      <c r="I449">
        <f>SUM(crimes_against_women_2001_2014[[#This Row],[Trape]:[crulty by husband]])</f>
        <v>1072</v>
      </c>
    </row>
    <row r="450" spans="1:9" x14ac:dyDescent="0.2">
      <c r="A450" t="s">
        <v>30</v>
      </c>
      <c r="B450">
        <v>2001</v>
      </c>
      <c r="C450">
        <v>204</v>
      </c>
      <c r="D450">
        <v>70</v>
      </c>
      <c r="E450">
        <v>32</v>
      </c>
      <c r="F450">
        <v>116</v>
      </c>
      <c r="G450">
        <v>0</v>
      </c>
      <c r="H450">
        <v>454</v>
      </c>
      <c r="I450">
        <f>SUM(crimes_against_women_2001_2014[[#This Row],[Trape]:[crulty by husband]])</f>
        <v>876</v>
      </c>
    </row>
    <row r="451" spans="1:9" x14ac:dyDescent="0.2">
      <c r="A451" t="s">
        <v>62</v>
      </c>
      <c r="B451">
        <v>2014</v>
      </c>
      <c r="C451">
        <v>6934</v>
      </c>
      <c r="D451">
        <v>21252</v>
      </c>
      <c r="E451">
        <v>4938</v>
      </c>
      <c r="F451">
        <v>17210</v>
      </c>
      <c r="G451">
        <v>58</v>
      </c>
      <c r="H451">
        <v>20942</v>
      </c>
      <c r="I451">
        <f>SUM(crimes_against_women_2001_2014[[#This Row],[Trape]:[crulty by husband]])</f>
        <v>71334</v>
      </c>
    </row>
    <row r="452" spans="1:9" x14ac:dyDescent="0.2">
      <c r="A452" t="s">
        <v>62</v>
      </c>
      <c r="B452">
        <v>2013</v>
      </c>
      <c r="C452">
        <v>6100</v>
      </c>
      <c r="D452">
        <v>19474</v>
      </c>
      <c r="E452">
        <v>4670</v>
      </c>
      <c r="F452">
        <v>14606</v>
      </c>
      <c r="G452">
        <v>50</v>
      </c>
      <c r="H452">
        <v>17562</v>
      </c>
      <c r="I452">
        <f>SUM(crimes_against_women_2001_2014[[#This Row],[Trape]:[crulty by husband]])</f>
        <v>62462</v>
      </c>
    </row>
    <row r="453" spans="1:9" x14ac:dyDescent="0.2">
      <c r="A453" t="s">
        <v>31</v>
      </c>
      <c r="B453">
        <v>2008</v>
      </c>
      <c r="C453">
        <v>3742</v>
      </c>
      <c r="D453">
        <v>8878</v>
      </c>
      <c r="E453">
        <v>4474</v>
      </c>
      <c r="F453">
        <v>5910</v>
      </c>
      <c r="G453">
        <v>6748</v>
      </c>
      <c r="H453">
        <v>16624</v>
      </c>
      <c r="I453">
        <f>SUM(crimes_against_women_2001_2014[[#This Row],[Trape]:[crulty by husband]])</f>
        <v>46376</v>
      </c>
    </row>
    <row r="454" spans="1:9" x14ac:dyDescent="0.2">
      <c r="A454" t="s">
        <v>31</v>
      </c>
      <c r="B454">
        <v>2012</v>
      </c>
      <c r="C454">
        <v>3926</v>
      </c>
      <c r="D454">
        <v>15820</v>
      </c>
      <c r="E454">
        <v>4488</v>
      </c>
      <c r="F454">
        <v>6494</v>
      </c>
      <c r="G454">
        <v>16</v>
      </c>
      <c r="H454">
        <v>15322</v>
      </c>
      <c r="I454">
        <f>SUM(crimes_against_women_2001_2014[[#This Row],[Trape]:[crulty by husband]])</f>
        <v>46066</v>
      </c>
    </row>
    <row r="455" spans="1:9" x14ac:dyDescent="0.2">
      <c r="A455" t="s">
        <v>31</v>
      </c>
      <c r="B455">
        <v>2009</v>
      </c>
      <c r="C455">
        <v>3518</v>
      </c>
      <c r="D455">
        <v>10156</v>
      </c>
      <c r="E455">
        <v>4464</v>
      </c>
      <c r="F455">
        <v>5564</v>
      </c>
      <c r="G455">
        <v>5048</v>
      </c>
      <c r="H455">
        <v>17132</v>
      </c>
      <c r="I455">
        <f>SUM(crimes_against_women_2001_2014[[#This Row],[Trape]:[crulty by husband]])</f>
        <v>45882</v>
      </c>
    </row>
    <row r="456" spans="1:9" x14ac:dyDescent="0.2">
      <c r="A456" t="s">
        <v>31</v>
      </c>
      <c r="B456">
        <v>2011</v>
      </c>
      <c r="C456">
        <v>4084</v>
      </c>
      <c r="D456">
        <v>15050</v>
      </c>
      <c r="E456">
        <v>4644</v>
      </c>
      <c r="F456">
        <v>6910</v>
      </c>
      <c r="G456">
        <v>6</v>
      </c>
      <c r="H456">
        <v>14242</v>
      </c>
      <c r="I456">
        <f>SUM(crimes_against_women_2001_2014[[#This Row],[Trape]:[crulty by husband]])</f>
        <v>44936</v>
      </c>
    </row>
    <row r="457" spans="1:9" x14ac:dyDescent="0.2">
      <c r="A457" t="s">
        <v>31</v>
      </c>
      <c r="B457">
        <v>2007</v>
      </c>
      <c r="C457">
        <v>3296</v>
      </c>
      <c r="D457">
        <v>6726</v>
      </c>
      <c r="E457">
        <v>4152</v>
      </c>
      <c r="F457">
        <v>5044</v>
      </c>
      <c r="G457">
        <v>5764</v>
      </c>
      <c r="H457">
        <v>15300</v>
      </c>
      <c r="I457">
        <f>SUM(crimes_against_women_2001_2014[[#This Row],[Trape]:[crulty by husband]])</f>
        <v>40282</v>
      </c>
    </row>
    <row r="458" spans="1:9" x14ac:dyDescent="0.2">
      <c r="A458" t="s">
        <v>31</v>
      </c>
      <c r="B458">
        <v>2010</v>
      </c>
      <c r="C458">
        <v>3126</v>
      </c>
      <c r="D458">
        <v>10936</v>
      </c>
      <c r="E458">
        <v>4434</v>
      </c>
      <c r="F458">
        <v>5586</v>
      </c>
      <c r="G458">
        <v>22</v>
      </c>
      <c r="H458">
        <v>15956</v>
      </c>
      <c r="I458">
        <f>SUM(crimes_against_women_2001_2014[[#This Row],[Trape]:[crulty by husband]])</f>
        <v>40060</v>
      </c>
    </row>
    <row r="459" spans="1:9" x14ac:dyDescent="0.2">
      <c r="A459" t="s">
        <v>31</v>
      </c>
      <c r="B459">
        <v>2001</v>
      </c>
      <c r="C459">
        <v>3916</v>
      </c>
      <c r="D459">
        <v>5758</v>
      </c>
      <c r="E459">
        <v>4422</v>
      </c>
      <c r="F459">
        <v>5740</v>
      </c>
      <c r="G459">
        <v>5150</v>
      </c>
      <c r="H459">
        <v>14730</v>
      </c>
      <c r="I459">
        <f>SUM(crimes_against_women_2001_2014[[#This Row],[Trape]:[crulty by husband]])</f>
        <v>39716</v>
      </c>
    </row>
    <row r="460" spans="1:9" x14ac:dyDescent="0.2">
      <c r="A460" t="s">
        <v>31</v>
      </c>
      <c r="B460">
        <v>2006</v>
      </c>
      <c r="C460">
        <v>2628</v>
      </c>
      <c r="D460">
        <v>5102</v>
      </c>
      <c r="E460">
        <v>3596</v>
      </c>
      <c r="F460">
        <v>4192</v>
      </c>
      <c r="G460">
        <v>5428</v>
      </c>
      <c r="H460">
        <v>10408</v>
      </c>
      <c r="I460">
        <f>SUM(crimes_against_women_2001_2014[[#This Row],[Trape]:[crulty by husband]])</f>
        <v>31354</v>
      </c>
    </row>
    <row r="461" spans="1:9" x14ac:dyDescent="0.2">
      <c r="A461" t="s">
        <v>31</v>
      </c>
      <c r="B461">
        <v>2002</v>
      </c>
      <c r="C461">
        <v>2830</v>
      </c>
      <c r="D461">
        <v>4596</v>
      </c>
      <c r="E461">
        <v>3786</v>
      </c>
      <c r="F461">
        <v>4290</v>
      </c>
      <c r="G461">
        <v>3774</v>
      </c>
      <c r="H461">
        <v>11358</v>
      </c>
      <c r="I461">
        <f>SUM(crimes_against_women_2001_2014[[#This Row],[Trape]:[crulty by husband]])</f>
        <v>30634</v>
      </c>
    </row>
    <row r="462" spans="1:9" x14ac:dyDescent="0.2">
      <c r="A462" t="s">
        <v>31</v>
      </c>
      <c r="B462">
        <v>2004</v>
      </c>
      <c r="C462">
        <v>2794</v>
      </c>
      <c r="D462">
        <v>4648</v>
      </c>
      <c r="E462">
        <v>3416</v>
      </c>
      <c r="F462">
        <v>3800</v>
      </c>
      <c r="G462">
        <v>5364</v>
      </c>
      <c r="H462">
        <v>9900</v>
      </c>
      <c r="I462">
        <f>SUM(crimes_against_women_2001_2014[[#This Row],[Trape]:[crulty by husband]])</f>
        <v>29922</v>
      </c>
    </row>
    <row r="463" spans="1:9" x14ac:dyDescent="0.2">
      <c r="A463" t="s">
        <v>31</v>
      </c>
      <c r="B463">
        <v>2005</v>
      </c>
      <c r="C463">
        <v>2434</v>
      </c>
      <c r="D463">
        <v>4512</v>
      </c>
      <c r="E463">
        <v>3128</v>
      </c>
      <c r="F463">
        <v>3670</v>
      </c>
      <c r="G463">
        <v>5762</v>
      </c>
      <c r="H463">
        <v>9010</v>
      </c>
      <c r="I463">
        <f>SUM(crimes_against_women_2001_2014[[#This Row],[Trape]:[crulty by husband]])</f>
        <v>28516</v>
      </c>
    </row>
    <row r="464" spans="1:9" x14ac:dyDescent="0.2">
      <c r="A464" t="s">
        <v>31</v>
      </c>
      <c r="B464">
        <v>2003</v>
      </c>
      <c r="C464">
        <v>1822</v>
      </c>
      <c r="D464">
        <v>2998</v>
      </c>
      <c r="E464">
        <v>2644</v>
      </c>
      <c r="F464">
        <v>2196</v>
      </c>
      <c r="G464">
        <v>9940</v>
      </c>
      <c r="H464">
        <v>5252</v>
      </c>
      <c r="I464">
        <f>SUM(crimes_against_women_2001_2014[[#This Row],[Trape]:[crulty by husband]])</f>
        <v>24852</v>
      </c>
    </row>
    <row r="465" spans="1:9" x14ac:dyDescent="0.2">
      <c r="A465" t="s">
        <v>63</v>
      </c>
      <c r="B465">
        <v>2013</v>
      </c>
      <c r="C465">
        <v>456</v>
      </c>
      <c r="D465">
        <v>1266</v>
      </c>
      <c r="E465">
        <v>86</v>
      </c>
      <c r="F465">
        <v>590</v>
      </c>
      <c r="G465">
        <v>144</v>
      </c>
      <c r="H465">
        <v>870</v>
      </c>
      <c r="I465">
        <f>SUM(crimes_against_women_2001_2014[[#This Row],[Trape]:[crulty by husband]])</f>
        <v>3412</v>
      </c>
    </row>
    <row r="466" spans="1:9" x14ac:dyDescent="0.2">
      <c r="A466" t="s">
        <v>63</v>
      </c>
      <c r="B466">
        <v>2014</v>
      </c>
      <c r="C466">
        <v>540</v>
      </c>
      <c r="D466">
        <v>550</v>
      </c>
      <c r="E466">
        <v>76</v>
      </c>
      <c r="F466">
        <v>686</v>
      </c>
      <c r="G466">
        <v>8</v>
      </c>
      <c r="H466">
        <v>602</v>
      </c>
      <c r="I466">
        <f>SUM(crimes_against_women_2001_2014[[#This Row],[Trape]:[crulty by husband]])</f>
        <v>2462</v>
      </c>
    </row>
    <row r="467" spans="1:9" x14ac:dyDescent="0.2">
      <c r="A467" t="s">
        <v>32</v>
      </c>
      <c r="B467">
        <v>2009</v>
      </c>
      <c r="C467">
        <v>222</v>
      </c>
      <c r="D467">
        <v>494</v>
      </c>
      <c r="E467">
        <v>188</v>
      </c>
      <c r="F467">
        <v>238</v>
      </c>
      <c r="G467">
        <v>498</v>
      </c>
      <c r="H467">
        <v>722</v>
      </c>
      <c r="I467">
        <f>SUM(crimes_against_women_2001_2014[[#This Row],[Trape]:[crulty by husband]])</f>
        <v>2362</v>
      </c>
    </row>
    <row r="468" spans="1:9" x14ac:dyDescent="0.2">
      <c r="A468" t="s">
        <v>32</v>
      </c>
      <c r="B468">
        <v>2008</v>
      </c>
      <c r="C468">
        <v>174</v>
      </c>
      <c r="D468">
        <v>444</v>
      </c>
      <c r="E468">
        <v>146</v>
      </c>
      <c r="F468">
        <v>240</v>
      </c>
      <c r="G468">
        <v>612</v>
      </c>
      <c r="H468">
        <v>680</v>
      </c>
      <c r="I468">
        <f>SUM(crimes_against_women_2001_2014[[#This Row],[Trape]:[crulty by husband]])</f>
        <v>2296</v>
      </c>
    </row>
    <row r="469" spans="1:9" x14ac:dyDescent="0.2">
      <c r="A469" t="s">
        <v>32</v>
      </c>
      <c r="B469">
        <v>2007</v>
      </c>
      <c r="C469">
        <v>234</v>
      </c>
      <c r="D469">
        <v>454</v>
      </c>
      <c r="E469">
        <v>140</v>
      </c>
      <c r="F469">
        <v>292</v>
      </c>
      <c r="G469">
        <v>126</v>
      </c>
      <c r="H469">
        <v>926</v>
      </c>
      <c r="I469">
        <f>SUM(crimes_against_women_2001_2014[[#This Row],[Trape]:[crulty by husband]])</f>
        <v>2172</v>
      </c>
    </row>
    <row r="470" spans="1:9" x14ac:dyDescent="0.2">
      <c r="A470" t="s">
        <v>32</v>
      </c>
      <c r="B470">
        <v>2010</v>
      </c>
      <c r="C470">
        <v>242</v>
      </c>
      <c r="D470">
        <v>498</v>
      </c>
      <c r="E470">
        <v>150</v>
      </c>
      <c r="F470">
        <v>250</v>
      </c>
      <c r="G470">
        <v>330</v>
      </c>
      <c r="H470">
        <v>668</v>
      </c>
      <c r="I470">
        <f>SUM(crimes_against_women_2001_2014[[#This Row],[Trape]:[crulty by husband]])</f>
        <v>2138</v>
      </c>
    </row>
    <row r="471" spans="1:9" x14ac:dyDescent="0.2">
      <c r="A471" t="s">
        <v>32</v>
      </c>
      <c r="B471">
        <v>2012</v>
      </c>
      <c r="C471">
        <v>296</v>
      </c>
      <c r="D471">
        <v>512</v>
      </c>
      <c r="E471">
        <v>142</v>
      </c>
      <c r="F471">
        <v>278</v>
      </c>
      <c r="G471">
        <v>146</v>
      </c>
      <c r="H471">
        <v>736</v>
      </c>
      <c r="I471">
        <f>SUM(crimes_against_women_2001_2014[[#This Row],[Trape]:[crulty by husband]])</f>
        <v>2110</v>
      </c>
    </row>
    <row r="472" spans="1:9" x14ac:dyDescent="0.2">
      <c r="A472" t="s">
        <v>32</v>
      </c>
      <c r="B472">
        <v>2006</v>
      </c>
      <c r="C472">
        <v>294</v>
      </c>
      <c r="D472">
        <v>366</v>
      </c>
      <c r="E472">
        <v>160</v>
      </c>
      <c r="F472">
        <v>306</v>
      </c>
      <c r="G472">
        <v>226</v>
      </c>
      <c r="H472">
        <v>716</v>
      </c>
      <c r="I472">
        <f>SUM(crimes_against_women_2001_2014[[#This Row],[Trape]:[crulty by husband]])</f>
        <v>2068</v>
      </c>
    </row>
    <row r="473" spans="1:9" x14ac:dyDescent="0.2">
      <c r="A473" t="s">
        <v>32</v>
      </c>
      <c r="B473">
        <v>2011</v>
      </c>
      <c r="C473">
        <v>258</v>
      </c>
      <c r="D473">
        <v>566</v>
      </c>
      <c r="E473">
        <v>166</v>
      </c>
      <c r="F473">
        <v>232</v>
      </c>
      <c r="G473">
        <v>144</v>
      </c>
      <c r="H473">
        <v>614</v>
      </c>
      <c r="I473">
        <f>SUM(crimes_against_women_2001_2014[[#This Row],[Trape]:[crulty by husband]])</f>
        <v>1980</v>
      </c>
    </row>
    <row r="474" spans="1:9" x14ac:dyDescent="0.2">
      <c r="A474" t="s">
        <v>32</v>
      </c>
      <c r="B474">
        <v>2004</v>
      </c>
      <c r="C474">
        <v>230</v>
      </c>
      <c r="D474">
        <v>254</v>
      </c>
      <c r="E474">
        <v>164</v>
      </c>
      <c r="F474">
        <v>286</v>
      </c>
      <c r="G474">
        <v>220</v>
      </c>
      <c r="H474">
        <v>810</v>
      </c>
      <c r="I474">
        <f>SUM(crimes_against_women_2001_2014[[#This Row],[Trape]:[crulty by husband]])</f>
        <v>1964</v>
      </c>
    </row>
    <row r="475" spans="1:9" x14ac:dyDescent="0.2">
      <c r="A475" t="s">
        <v>32</v>
      </c>
      <c r="B475">
        <v>2003</v>
      </c>
      <c r="C475">
        <v>214</v>
      </c>
      <c r="D475">
        <v>268</v>
      </c>
      <c r="E475">
        <v>186</v>
      </c>
      <c r="F475">
        <v>272</v>
      </c>
      <c r="G475">
        <v>196</v>
      </c>
      <c r="H475">
        <v>634</v>
      </c>
      <c r="I475">
        <f>SUM(crimes_against_women_2001_2014[[#This Row],[Trape]:[crulty by husband]])</f>
        <v>1770</v>
      </c>
    </row>
    <row r="476" spans="1:9" x14ac:dyDescent="0.2">
      <c r="A476" t="s">
        <v>32</v>
      </c>
      <c r="B476">
        <v>2002</v>
      </c>
      <c r="C476">
        <v>178</v>
      </c>
      <c r="D476">
        <v>310</v>
      </c>
      <c r="E476">
        <v>132</v>
      </c>
      <c r="F476">
        <v>290</v>
      </c>
      <c r="G476">
        <v>194</v>
      </c>
      <c r="H476">
        <v>632</v>
      </c>
      <c r="I476">
        <f>SUM(crimes_against_women_2001_2014[[#This Row],[Trape]:[crulty by husband]])</f>
        <v>1736</v>
      </c>
    </row>
    <row r="477" spans="1:9" x14ac:dyDescent="0.2">
      <c r="A477" t="s">
        <v>32</v>
      </c>
      <c r="B477">
        <v>2005</v>
      </c>
      <c r="C477">
        <v>266</v>
      </c>
      <c r="D477">
        <v>250</v>
      </c>
      <c r="E477">
        <v>126</v>
      </c>
      <c r="F477">
        <v>200</v>
      </c>
      <c r="G477">
        <v>178</v>
      </c>
      <c r="H477">
        <v>544</v>
      </c>
      <c r="I477">
        <f>SUM(crimes_against_women_2001_2014[[#This Row],[Trape]:[crulty by husband]])</f>
        <v>1564</v>
      </c>
    </row>
    <row r="478" spans="1:9" x14ac:dyDescent="0.2">
      <c r="A478" t="s">
        <v>32</v>
      </c>
      <c r="B478">
        <v>2001</v>
      </c>
      <c r="C478">
        <v>148</v>
      </c>
      <c r="D478">
        <v>252</v>
      </c>
      <c r="E478">
        <v>112</v>
      </c>
      <c r="F478">
        <v>206</v>
      </c>
      <c r="G478">
        <v>168</v>
      </c>
      <c r="H478">
        <v>602</v>
      </c>
      <c r="I478">
        <f>SUM(crimes_against_women_2001_2014[[#This Row],[Trape]:[crulty by husband]])</f>
        <v>1488</v>
      </c>
    </row>
    <row r="479" spans="1:9" x14ac:dyDescent="0.2">
      <c r="A479" t="s">
        <v>64</v>
      </c>
      <c r="B479">
        <v>2014</v>
      </c>
      <c r="C479">
        <v>2932</v>
      </c>
      <c r="D479">
        <v>9952</v>
      </c>
      <c r="E479">
        <v>1002</v>
      </c>
      <c r="F479">
        <v>11340</v>
      </c>
      <c r="G479">
        <v>1086</v>
      </c>
      <c r="H479">
        <v>46556</v>
      </c>
      <c r="I479">
        <f>SUM(crimes_against_women_2001_2014[[#This Row],[Trape]:[crulty by husband]])</f>
        <v>72868</v>
      </c>
    </row>
    <row r="480" spans="1:9" x14ac:dyDescent="0.2">
      <c r="A480" t="s">
        <v>33</v>
      </c>
      <c r="B480">
        <v>2012</v>
      </c>
      <c r="C480">
        <v>4092</v>
      </c>
      <c r="D480">
        <v>8336</v>
      </c>
      <c r="E480">
        <v>1186</v>
      </c>
      <c r="F480">
        <v>6690</v>
      </c>
      <c r="G480">
        <v>1112</v>
      </c>
      <c r="H480">
        <v>39730</v>
      </c>
      <c r="I480">
        <f>SUM(crimes_against_women_2001_2014[[#This Row],[Trape]:[crulty by husband]])</f>
        <v>61146</v>
      </c>
    </row>
    <row r="481" spans="1:9" x14ac:dyDescent="0.2">
      <c r="A481" t="s">
        <v>64</v>
      </c>
      <c r="B481">
        <v>2013</v>
      </c>
      <c r="C481">
        <v>3370</v>
      </c>
      <c r="D481">
        <v>7660</v>
      </c>
      <c r="E481">
        <v>962</v>
      </c>
      <c r="F481">
        <v>9826</v>
      </c>
      <c r="G481">
        <v>1154</v>
      </c>
      <c r="H481">
        <v>36232</v>
      </c>
      <c r="I481">
        <f>SUM(crimes_against_women_2001_2014[[#This Row],[Trape]:[crulty by husband]])</f>
        <v>59204</v>
      </c>
    </row>
    <row r="482" spans="1:9" x14ac:dyDescent="0.2">
      <c r="A482" t="s">
        <v>33</v>
      </c>
      <c r="B482">
        <v>2011</v>
      </c>
      <c r="C482">
        <v>4726</v>
      </c>
      <c r="D482">
        <v>7422</v>
      </c>
      <c r="E482">
        <v>1020</v>
      </c>
      <c r="F482">
        <v>4726</v>
      </c>
      <c r="G482">
        <v>400</v>
      </c>
      <c r="H482">
        <v>39544</v>
      </c>
      <c r="I482">
        <f>SUM(crimes_against_women_2001_2014[[#This Row],[Trape]:[crulty by husband]])</f>
        <v>57838</v>
      </c>
    </row>
    <row r="483" spans="1:9" x14ac:dyDescent="0.2">
      <c r="A483" t="s">
        <v>33</v>
      </c>
      <c r="B483">
        <v>2010</v>
      </c>
      <c r="C483">
        <v>4622</v>
      </c>
      <c r="D483">
        <v>5528</v>
      </c>
      <c r="E483">
        <v>1014</v>
      </c>
      <c r="F483">
        <v>4930</v>
      </c>
      <c r="G483">
        <v>326</v>
      </c>
      <c r="H483">
        <v>35592</v>
      </c>
      <c r="I483">
        <f>SUM(crimes_against_women_2001_2014[[#This Row],[Trape]:[crulty by husband]])</f>
        <v>52012</v>
      </c>
    </row>
    <row r="484" spans="1:9" x14ac:dyDescent="0.2">
      <c r="A484" t="s">
        <v>33</v>
      </c>
      <c r="B484">
        <v>2009</v>
      </c>
      <c r="C484">
        <v>4672</v>
      </c>
      <c r="D484">
        <v>4374</v>
      </c>
      <c r="E484">
        <v>1012</v>
      </c>
      <c r="F484">
        <v>3884</v>
      </c>
      <c r="G484">
        <v>216</v>
      </c>
      <c r="H484">
        <v>32224</v>
      </c>
      <c r="I484">
        <f>SUM(crimes_against_women_2001_2014[[#This Row],[Trape]:[crulty by husband]])</f>
        <v>46382</v>
      </c>
    </row>
    <row r="485" spans="1:9" x14ac:dyDescent="0.2">
      <c r="A485" t="s">
        <v>33</v>
      </c>
      <c r="B485">
        <v>2008</v>
      </c>
      <c r="C485">
        <v>4526</v>
      </c>
      <c r="D485">
        <v>3814</v>
      </c>
      <c r="E485">
        <v>902</v>
      </c>
      <c r="F485">
        <v>4792</v>
      </c>
      <c r="G485">
        <v>188</v>
      </c>
      <c r="H485">
        <v>27326</v>
      </c>
      <c r="I485">
        <f>SUM(crimes_against_women_2001_2014[[#This Row],[Trape]:[crulty by husband]])</f>
        <v>41548</v>
      </c>
    </row>
    <row r="486" spans="1:9" x14ac:dyDescent="0.2">
      <c r="A486" t="s">
        <v>33</v>
      </c>
      <c r="B486">
        <v>2007</v>
      </c>
      <c r="C486">
        <v>4212</v>
      </c>
      <c r="D486">
        <v>3180</v>
      </c>
      <c r="E486">
        <v>902</v>
      </c>
      <c r="F486">
        <v>4562</v>
      </c>
      <c r="G486">
        <v>198</v>
      </c>
      <c r="H486">
        <v>19800</v>
      </c>
      <c r="I486">
        <f>SUM(crimes_against_women_2001_2014[[#This Row],[Trape]:[crulty by husband]])</f>
        <v>32854</v>
      </c>
    </row>
    <row r="487" spans="1:9" x14ac:dyDescent="0.2">
      <c r="A487" t="s">
        <v>33</v>
      </c>
      <c r="B487">
        <v>2006</v>
      </c>
      <c r="C487">
        <v>3462</v>
      </c>
      <c r="D487">
        <v>2398</v>
      </c>
      <c r="E487">
        <v>890</v>
      </c>
      <c r="F487">
        <v>3674</v>
      </c>
      <c r="G487">
        <v>126</v>
      </c>
      <c r="H487">
        <v>14828</v>
      </c>
      <c r="I487">
        <f>SUM(crimes_against_women_2001_2014[[#This Row],[Trape]:[crulty by husband]])</f>
        <v>25378</v>
      </c>
    </row>
    <row r="488" spans="1:9" x14ac:dyDescent="0.2">
      <c r="A488" t="s">
        <v>33</v>
      </c>
      <c r="B488">
        <v>2005</v>
      </c>
      <c r="C488">
        <v>3372</v>
      </c>
      <c r="D488">
        <v>2078</v>
      </c>
      <c r="E488">
        <v>892</v>
      </c>
      <c r="F488">
        <v>3144</v>
      </c>
      <c r="G488">
        <v>108</v>
      </c>
      <c r="H488">
        <v>13872</v>
      </c>
      <c r="I488">
        <f>SUM(crimes_against_women_2001_2014[[#This Row],[Trape]:[crulty by husband]])</f>
        <v>23466</v>
      </c>
    </row>
    <row r="489" spans="1:9" x14ac:dyDescent="0.2">
      <c r="A489" t="s">
        <v>33</v>
      </c>
      <c r="B489">
        <v>2004</v>
      </c>
      <c r="C489">
        <v>2950</v>
      </c>
      <c r="D489">
        <v>2036</v>
      </c>
      <c r="E489">
        <v>792</v>
      </c>
      <c r="F489">
        <v>3132</v>
      </c>
      <c r="G489">
        <v>128</v>
      </c>
      <c r="H489">
        <v>12668</v>
      </c>
      <c r="I489">
        <f>SUM(crimes_against_women_2001_2014[[#This Row],[Trape]:[crulty by husband]])</f>
        <v>21706</v>
      </c>
    </row>
    <row r="490" spans="1:9" x14ac:dyDescent="0.2">
      <c r="A490" t="s">
        <v>33</v>
      </c>
      <c r="B490">
        <v>2003</v>
      </c>
      <c r="C490">
        <v>2004</v>
      </c>
      <c r="D490">
        <v>1602</v>
      </c>
      <c r="E490">
        <v>658</v>
      </c>
      <c r="F490">
        <v>2372</v>
      </c>
      <c r="G490">
        <v>142</v>
      </c>
      <c r="H490">
        <v>9896</v>
      </c>
      <c r="I490">
        <f>SUM(crimes_against_women_2001_2014[[#This Row],[Trape]:[crulty by husband]])</f>
        <v>16674</v>
      </c>
    </row>
    <row r="491" spans="1:9" x14ac:dyDescent="0.2">
      <c r="A491" t="s">
        <v>33</v>
      </c>
      <c r="B491">
        <v>2002</v>
      </c>
      <c r="C491">
        <v>1518</v>
      </c>
      <c r="D491">
        <v>1388</v>
      </c>
      <c r="E491">
        <v>546</v>
      </c>
      <c r="F491">
        <v>1928</v>
      </c>
      <c r="G491">
        <v>68</v>
      </c>
      <c r="H491">
        <v>8138</v>
      </c>
      <c r="I491">
        <f>SUM(crimes_against_women_2001_2014[[#This Row],[Trape]:[crulty by husband]])</f>
        <v>13586</v>
      </c>
    </row>
    <row r="492" spans="1:9" x14ac:dyDescent="0.2">
      <c r="A492" t="s">
        <v>33</v>
      </c>
      <c r="B492">
        <v>2001</v>
      </c>
      <c r="C492">
        <v>1418</v>
      </c>
      <c r="D492">
        <v>1390</v>
      </c>
      <c r="E492">
        <v>530</v>
      </c>
      <c r="F492">
        <v>1908</v>
      </c>
      <c r="G492">
        <v>96</v>
      </c>
      <c r="H492">
        <v>7718</v>
      </c>
      <c r="I492">
        <f>SUM(crimes_against_women_2001_2014[[#This Row],[Trape]:[crulty by husband]])</f>
        <v>13060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5888E-747E-4198-AF03-1E8F48AD3031}">
  <dimension ref="B3:EW44"/>
  <sheetViews>
    <sheetView topLeftCell="CV2" workbookViewId="0">
      <selection activeCell="ER37" sqref="ER37"/>
    </sheetView>
  </sheetViews>
  <sheetFormatPr defaultRowHeight="14.25" x14ac:dyDescent="0.2"/>
  <cols>
    <col min="2" max="2" width="27.75" bestFit="1" customWidth="1"/>
    <col min="3" max="3" width="11.75" bestFit="1" customWidth="1"/>
    <col min="4" max="4" width="11.5" customWidth="1"/>
    <col min="5" max="5" width="27.75" bestFit="1" customWidth="1"/>
    <col min="6" max="6" width="13.25" bestFit="1" customWidth="1"/>
    <col min="7" max="7" width="11.625" customWidth="1"/>
    <col min="8" max="8" width="27.75" bestFit="1" customWidth="1"/>
    <col min="9" max="9" width="32" bestFit="1" customWidth="1"/>
    <col min="10" max="10" width="8.625" customWidth="1"/>
    <col min="11" max="11" width="27.75" bestFit="1" customWidth="1"/>
    <col min="12" max="12" width="21" bestFit="1" customWidth="1"/>
    <col min="13" max="14" width="6.875" customWidth="1"/>
    <col min="15" max="15" width="27.75" bestFit="1" customWidth="1"/>
    <col min="16" max="16" width="57.875" bestFit="1" customWidth="1"/>
    <col min="17" max="17" width="11.25" customWidth="1"/>
    <col min="18" max="18" width="27.75" bestFit="1" customWidth="1"/>
    <col min="19" max="19" width="33.75" bestFit="1" customWidth="1"/>
    <col min="21" max="21" width="27.75" bestFit="1" customWidth="1"/>
    <col min="22" max="22" width="24.375" bestFit="1" customWidth="1"/>
    <col min="25" max="25" width="17.625" customWidth="1"/>
    <col min="26" max="26" width="13.375" customWidth="1"/>
    <col min="29" max="29" width="13.625" bestFit="1" customWidth="1"/>
    <col min="30" max="30" width="14.25" bestFit="1" customWidth="1"/>
    <col min="31" max="31" width="13.625" customWidth="1"/>
    <col min="32" max="32" width="27.75" bestFit="1" customWidth="1"/>
    <col min="33" max="33" width="13.25" bestFit="1" customWidth="1"/>
    <col min="34" max="34" width="7.375" customWidth="1"/>
    <col min="35" max="35" width="6.375" customWidth="1"/>
    <col min="36" max="36" width="13.25" customWidth="1"/>
    <col min="37" max="37" width="17.625" customWidth="1"/>
    <col min="38" max="38" width="12.75" customWidth="1"/>
    <col min="39" max="39" width="11.25" customWidth="1"/>
    <col min="40" max="40" width="13.875" customWidth="1"/>
    <col min="41" max="41" width="5.875" customWidth="1"/>
    <col min="42" max="42" width="13.625" bestFit="1" customWidth="1"/>
    <col min="43" max="43" width="32" bestFit="1" customWidth="1"/>
    <col min="44" max="44" width="9.25" customWidth="1"/>
    <col min="45" max="45" width="9.75" customWidth="1"/>
    <col min="46" max="46" width="27.75" bestFit="1" customWidth="1"/>
    <col min="47" max="47" width="32" bestFit="1" customWidth="1"/>
    <col min="48" max="48" width="11.75" customWidth="1"/>
    <col min="49" max="49" width="13" customWidth="1"/>
    <col min="50" max="50" width="7.625" customWidth="1"/>
    <col min="51" max="51" width="14.375" customWidth="1"/>
    <col min="52" max="52" width="17.875" customWidth="1"/>
    <col min="53" max="53" width="13.625" bestFit="1" customWidth="1"/>
    <col min="54" max="54" width="21" bestFit="1" customWidth="1"/>
    <col min="55" max="55" width="22.125" bestFit="1" customWidth="1"/>
    <col min="56" max="56" width="27.75" bestFit="1" customWidth="1"/>
    <col min="57" max="57" width="21" bestFit="1" customWidth="1"/>
    <col min="58" max="58" width="6.875" bestFit="1" customWidth="1"/>
    <col min="59" max="59" width="11.625" bestFit="1" customWidth="1"/>
    <col min="60" max="60" width="17.875" customWidth="1"/>
    <col min="61" max="61" width="10" bestFit="1" customWidth="1"/>
    <col min="62" max="62" width="10" customWidth="1"/>
    <col min="63" max="63" width="6.375" bestFit="1" customWidth="1"/>
    <col min="64" max="64" width="10.875" bestFit="1" customWidth="1"/>
    <col min="65" max="65" width="13.625" bestFit="1" customWidth="1"/>
    <col min="66" max="66" width="57.875" bestFit="1" customWidth="1"/>
    <col min="67" max="69" width="4.875" bestFit="1" customWidth="1"/>
    <col min="70" max="70" width="13.625" bestFit="1" customWidth="1"/>
    <col min="71" max="71" width="57.875" bestFit="1" customWidth="1"/>
    <col min="72" max="73" width="4.875" bestFit="1" customWidth="1"/>
    <col min="74" max="74" width="24.125" customWidth="1"/>
    <col min="75" max="75" width="7.875" bestFit="1" customWidth="1"/>
    <col min="76" max="76" width="4.875" bestFit="1" customWidth="1"/>
    <col min="77" max="77" width="27.75" bestFit="1" customWidth="1"/>
    <col min="78" max="78" width="6.875" bestFit="1" customWidth="1"/>
    <col min="79" max="84" width="4.875" bestFit="1" customWidth="1"/>
    <col min="85" max="85" width="13.625" bestFit="1" customWidth="1"/>
    <col min="86" max="86" width="24.375" bestFit="1" customWidth="1"/>
    <col min="87" max="89" width="4.875" bestFit="1" customWidth="1"/>
    <col min="90" max="90" width="13.625" bestFit="1" customWidth="1"/>
    <col min="91" max="91" width="24.375" bestFit="1" customWidth="1"/>
    <col min="92" max="94" width="4.875" bestFit="1" customWidth="1"/>
    <col min="95" max="95" width="7.875" bestFit="1" customWidth="1"/>
    <col min="96" max="97" width="4.875" bestFit="1" customWidth="1"/>
    <col min="98" max="99" width="3.875" bestFit="1" customWidth="1"/>
    <col min="100" max="100" width="27.75" bestFit="1" customWidth="1"/>
    <col min="101" max="101" width="33.75" bestFit="1" customWidth="1"/>
    <col min="102" max="102" width="3.875" bestFit="1" customWidth="1"/>
    <col min="103" max="103" width="4.875" bestFit="1" customWidth="1"/>
    <col min="104" max="104" width="3.875" bestFit="1" customWidth="1"/>
    <col min="105" max="105" width="6.5" customWidth="1"/>
    <col min="106" max="106" width="19.375" customWidth="1"/>
    <col min="107" max="107" width="5.875" bestFit="1" customWidth="1"/>
    <col min="108" max="108" width="3.875" bestFit="1" customWidth="1"/>
    <col min="109" max="112" width="4.875" bestFit="1" customWidth="1"/>
    <col min="113" max="113" width="33.75" bestFit="1" customWidth="1"/>
    <col min="114" max="114" width="17.125" bestFit="1" customWidth="1"/>
    <col min="115" max="127" width="4.875" bestFit="1" customWidth="1"/>
    <col min="128" max="128" width="12" bestFit="1" customWidth="1"/>
    <col min="129" max="129" width="3.875" bestFit="1" customWidth="1"/>
    <col min="130" max="131" width="4.875" bestFit="1" customWidth="1"/>
    <col min="132" max="132" width="8.625" bestFit="1" customWidth="1"/>
    <col min="133" max="146" width="4.875" bestFit="1" customWidth="1"/>
    <col min="147" max="147" width="13.625" bestFit="1" customWidth="1"/>
    <col min="148" max="148" width="33.75" bestFit="1" customWidth="1"/>
    <col min="149" max="149" width="4.875" bestFit="1" customWidth="1"/>
    <col min="150" max="150" width="3.875" bestFit="1" customWidth="1"/>
    <col min="151" max="159" width="4.875" bestFit="1" customWidth="1"/>
    <col min="160" max="160" width="3.875" bestFit="1" customWidth="1"/>
    <col min="161" max="161" width="4.875" bestFit="1" customWidth="1"/>
    <col min="162" max="162" width="3.875" bestFit="1" customWidth="1"/>
    <col min="163" max="170" width="4.875" bestFit="1" customWidth="1"/>
    <col min="171" max="171" width="3.875" bestFit="1" customWidth="1"/>
    <col min="172" max="172" width="5.875" bestFit="1" customWidth="1"/>
    <col min="173" max="173" width="3.875" bestFit="1" customWidth="1"/>
    <col min="174" max="175" width="4.875" bestFit="1" customWidth="1"/>
    <col min="176" max="176" width="3.875" bestFit="1" customWidth="1"/>
    <col min="177" max="183" width="4.875" bestFit="1" customWidth="1"/>
    <col min="184" max="185" width="3.875" bestFit="1" customWidth="1"/>
    <col min="186" max="188" width="4.875" bestFit="1" customWidth="1"/>
    <col min="189" max="189" width="3.875" bestFit="1" customWidth="1"/>
    <col min="190" max="192" width="4.875" bestFit="1" customWidth="1"/>
    <col min="193" max="193" width="3.875" bestFit="1" customWidth="1"/>
    <col min="194" max="194" width="4.875" bestFit="1" customWidth="1"/>
    <col min="195" max="195" width="3.875" bestFit="1" customWidth="1"/>
    <col min="196" max="197" width="4.875" bestFit="1" customWidth="1"/>
    <col min="198" max="198" width="3.875" bestFit="1" customWidth="1"/>
    <col min="199" max="199" width="4.875" bestFit="1" customWidth="1"/>
    <col min="200" max="200" width="5.875" bestFit="1" customWidth="1"/>
    <col min="201" max="201" width="4.875" bestFit="1" customWidth="1"/>
    <col min="202" max="204" width="3.875" bestFit="1" customWidth="1"/>
    <col min="205" max="207" width="4.875" bestFit="1" customWidth="1"/>
    <col min="208" max="208" width="3.875" bestFit="1" customWidth="1"/>
    <col min="209" max="212" width="4.875" bestFit="1" customWidth="1"/>
    <col min="213" max="213" width="5.875" bestFit="1" customWidth="1"/>
    <col min="214" max="215" width="4.875" bestFit="1" customWidth="1"/>
    <col min="216" max="217" width="5.875" bestFit="1" customWidth="1"/>
    <col min="218" max="219" width="4.875" bestFit="1" customWidth="1"/>
    <col min="220" max="220" width="5.875" bestFit="1" customWidth="1"/>
    <col min="221" max="221" width="3.875" bestFit="1" customWidth="1"/>
    <col min="222" max="236" width="4.875" bestFit="1" customWidth="1"/>
    <col min="237" max="237" width="5.875" bestFit="1" customWidth="1"/>
    <col min="238" max="238" width="4.875" bestFit="1" customWidth="1"/>
    <col min="239" max="239" width="5.875" bestFit="1" customWidth="1"/>
    <col min="240" max="240" width="4.875" bestFit="1" customWidth="1"/>
    <col min="241" max="241" width="5.875" bestFit="1" customWidth="1"/>
    <col min="242" max="254" width="4.875" bestFit="1" customWidth="1"/>
    <col min="255" max="256" width="5.875" bestFit="1" customWidth="1"/>
    <col min="257" max="264" width="4.875" bestFit="1" customWidth="1"/>
    <col min="265" max="265" width="5.875" bestFit="1" customWidth="1"/>
    <col min="266" max="269" width="4.875" bestFit="1" customWidth="1"/>
    <col min="270" max="270" width="5.875" bestFit="1" customWidth="1"/>
    <col min="271" max="271" width="4.875" bestFit="1" customWidth="1"/>
    <col min="272" max="283" width="5.875" bestFit="1" customWidth="1"/>
    <col min="284" max="284" width="4.875" bestFit="1" customWidth="1"/>
    <col min="285" max="285" width="5.875" bestFit="1" customWidth="1"/>
    <col min="286" max="310" width="4.875" bestFit="1" customWidth="1"/>
    <col min="311" max="312" width="5.875" bestFit="1" customWidth="1"/>
    <col min="313" max="313" width="12" bestFit="1" customWidth="1"/>
  </cols>
  <sheetData>
    <row r="3" spans="2:153" x14ac:dyDescent="0.2">
      <c r="B3" s="3" t="s">
        <v>71</v>
      </c>
      <c r="C3" t="s">
        <v>72</v>
      </c>
      <c r="E3" s="3" t="s">
        <v>71</v>
      </c>
      <c r="F3" t="s">
        <v>73</v>
      </c>
      <c r="H3" s="3" t="s">
        <v>71</v>
      </c>
      <c r="I3" t="s">
        <v>74</v>
      </c>
      <c r="K3" s="3" t="s">
        <v>71</v>
      </c>
      <c r="L3" t="s">
        <v>75</v>
      </c>
      <c r="O3" s="3" t="s">
        <v>71</v>
      </c>
      <c r="P3" t="s">
        <v>76</v>
      </c>
      <c r="R3" s="3" t="s">
        <v>71</v>
      </c>
      <c r="S3" t="s">
        <v>77</v>
      </c>
      <c r="U3" s="3" t="s">
        <v>71</v>
      </c>
      <c r="V3" t="s">
        <v>78</v>
      </c>
      <c r="Y3" t="s">
        <v>79</v>
      </c>
      <c r="Z3">
        <f>_xlfn.XLOOKUP(Z10,E:E,F:F)</f>
        <v>4726</v>
      </c>
      <c r="AC3" s="3" t="s">
        <v>71</v>
      </c>
      <c r="AD3" t="s">
        <v>89</v>
      </c>
      <c r="AF3" s="3" t="s">
        <v>71</v>
      </c>
      <c r="AG3" t="s">
        <v>73</v>
      </c>
      <c r="AP3" s="3" t="s">
        <v>71</v>
      </c>
      <c r="AQ3" t="s">
        <v>74</v>
      </c>
      <c r="AT3" s="3" t="s">
        <v>71</v>
      </c>
      <c r="AU3" t="s">
        <v>74</v>
      </c>
      <c r="BW3">
        <f>MAX(BS:BS)</f>
        <v>47096</v>
      </c>
    </row>
    <row r="4" spans="2:153" x14ac:dyDescent="0.2">
      <c r="B4" s="4" t="s">
        <v>64</v>
      </c>
      <c r="C4" s="11">
        <v>57838</v>
      </c>
      <c r="E4" s="4" t="s">
        <v>38</v>
      </c>
      <c r="F4" s="11">
        <v>2884</v>
      </c>
      <c r="H4" s="4" t="s">
        <v>38</v>
      </c>
      <c r="I4" s="11">
        <v>3224</v>
      </c>
      <c r="K4" s="4" t="s">
        <v>38</v>
      </c>
      <c r="L4" s="11">
        <v>1198</v>
      </c>
      <c r="O4" s="4" t="s">
        <v>38</v>
      </c>
      <c r="P4" s="11">
        <v>9698</v>
      </c>
      <c r="R4" s="4" t="s">
        <v>38</v>
      </c>
      <c r="S4" s="11">
        <v>7316</v>
      </c>
      <c r="U4" s="4" t="s">
        <v>38</v>
      </c>
      <c r="V4" s="11">
        <v>26752</v>
      </c>
      <c r="Y4" t="s">
        <v>80</v>
      </c>
      <c r="Z4">
        <f>_xlfn.XLOOKUP(Z10,K:K,L:L)</f>
        <v>1020</v>
      </c>
      <c r="AC4" s="4">
        <v>2001</v>
      </c>
      <c r="AD4" s="11">
        <v>586</v>
      </c>
      <c r="AF4" s="4" t="s">
        <v>38</v>
      </c>
      <c r="AG4" s="11">
        <v>3270</v>
      </c>
      <c r="AK4" t="s">
        <v>93</v>
      </c>
      <c r="AL4" t="s">
        <v>94</v>
      </c>
      <c r="AM4" t="s">
        <v>95</v>
      </c>
      <c r="AP4" s="4">
        <v>2001</v>
      </c>
      <c r="AQ4" s="11">
        <v>2</v>
      </c>
      <c r="AT4" s="4" t="s">
        <v>92</v>
      </c>
      <c r="AU4" s="11">
        <v>4</v>
      </c>
      <c r="AW4" t="str">
        <f>_xlfn.XLOOKUP(AX4,AU:AU,AT:AT)</f>
        <v>Uttar Pradesh</v>
      </c>
      <c r="AX4">
        <f>MAX(AU:AU)</f>
        <v>15050</v>
      </c>
      <c r="AY4">
        <f>SUM(AU:AU)</f>
        <v>71130</v>
      </c>
      <c r="BA4" s="3" t="s">
        <v>71</v>
      </c>
      <c r="BB4" t="s">
        <v>75</v>
      </c>
      <c r="BC4" t="s">
        <v>96</v>
      </c>
      <c r="BD4" s="3" t="s">
        <v>71</v>
      </c>
      <c r="BE4" t="s">
        <v>75</v>
      </c>
      <c r="BH4" t="str">
        <f>_xlfn.XLOOKUP(BI4,BE:BE,BD:BD)</f>
        <v>Uttar Pradesh</v>
      </c>
      <c r="BI4">
        <f>MAX(BE:BE)</f>
        <v>2644</v>
      </c>
      <c r="BJ4">
        <f>BK4-BI4</f>
        <v>9772</v>
      </c>
      <c r="BK4">
        <f>SUM(BE:BE)</f>
        <v>12416</v>
      </c>
      <c r="BM4" s="3" t="s">
        <v>71</v>
      </c>
      <c r="BN4" t="s">
        <v>76</v>
      </c>
      <c r="BR4" s="3" t="s">
        <v>71</v>
      </c>
      <c r="BS4" t="s">
        <v>76</v>
      </c>
      <c r="BV4" t="str">
        <f>INDEX(BR:BR,MATCH(BW3,BS:BS,0))</f>
        <v>Chhattisgarh</v>
      </c>
      <c r="BW4">
        <f>SUM(BS:BS)</f>
        <v>47096</v>
      </c>
      <c r="BY4" s="4" t="s">
        <v>92</v>
      </c>
      <c r="BZ4">
        <v>40</v>
      </c>
      <c r="CG4" s="3" t="s">
        <v>71</v>
      </c>
      <c r="CH4" t="s">
        <v>78</v>
      </c>
    </row>
    <row r="5" spans="2:153" x14ac:dyDescent="0.2">
      <c r="B5" s="4" t="s">
        <v>63</v>
      </c>
      <c r="C5" s="11">
        <v>1980</v>
      </c>
      <c r="E5" s="4" t="s">
        <v>39</v>
      </c>
      <c r="F5" s="11">
        <v>84</v>
      </c>
      <c r="H5" s="4" t="s">
        <v>39</v>
      </c>
      <c r="I5" s="11">
        <v>120</v>
      </c>
      <c r="K5" s="4" t="s">
        <v>39</v>
      </c>
      <c r="L5" s="11">
        <v>0</v>
      </c>
      <c r="O5" s="4" t="s">
        <v>39</v>
      </c>
      <c r="P5" s="11">
        <v>102</v>
      </c>
      <c r="R5" s="4" t="s">
        <v>39</v>
      </c>
      <c r="S5" s="11">
        <v>0</v>
      </c>
      <c r="U5" s="4" t="s">
        <v>39</v>
      </c>
      <c r="V5" s="11">
        <v>36</v>
      </c>
      <c r="Y5" t="s">
        <v>81</v>
      </c>
      <c r="Z5">
        <f>_xlfn.XLOOKUP(Z10,H:H,I:I)</f>
        <v>7422</v>
      </c>
      <c r="AC5" s="4">
        <v>2002</v>
      </c>
      <c r="AD5" s="11">
        <v>584</v>
      </c>
      <c r="AF5" s="4" t="s">
        <v>39</v>
      </c>
      <c r="AG5" s="11">
        <v>150</v>
      </c>
      <c r="AK5" t="str">
        <f>_xlfn.XLOOKUP(AL5,AG:AG,AF:AF)</f>
        <v>Madhya Pradesh</v>
      </c>
      <c r="AL5">
        <f>MAX(AG:AG)</f>
        <v>8670</v>
      </c>
      <c r="AM5">
        <f>SUM(AG:AG)</f>
        <v>67414</v>
      </c>
      <c r="AP5" s="4">
        <v>2002</v>
      </c>
      <c r="AQ5" s="11">
        <v>4</v>
      </c>
      <c r="AT5" s="4" t="s">
        <v>90</v>
      </c>
      <c r="AU5" s="11">
        <v>24</v>
      </c>
      <c r="BA5" s="4">
        <v>2001</v>
      </c>
      <c r="BB5" s="11">
        <v>0</v>
      </c>
      <c r="BC5" s="11">
        <v>0</v>
      </c>
      <c r="BD5" s="4" t="s">
        <v>92</v>
      </c>
      <c r="BE5" s="11">
        <v>2</v>
      </c>
      <c r="BM5" s="4">
        <v>2001</v>
      </c>
      <c r="BN5" s="11">
        <v>3526</v>
      </c>
      <c r="BR5" s="4" t="s">
        <v>42</v>
      </c>
      <c r="BS5" s="11">
        <v>47096</v>
      </c>
      <c r="BY5" s="4" t="s">
        <v>90</v>
      </c>
      <c r="BZ5">
        <v>600</v>
      </c>
      <c r="CG5" s="4" t="s">
        <v>41</v>
      </c>
      <c r="CH5" s="11">
        <v>69770</v>
      </c>
    </row>
    <row r="6" spans="2:153" x14ac:dyDescent="0.2">
      <c r="B6" s="4" t="s">
        <v>62</v>
      </c>
      <c r="C6" s="11">
        <v>44936</v>
      </c>
      <c r="E6" s="4" t="s">
        <v>40</v>
      </c>
      <c r="F6" s="11">
        <v>3400</v>
      </c>
      <c r="H6" s="4" t="s">
        <v>40</v>
      </c>
      <c r="I6" s="11">
        <v>6384</v>
      </c>
      <c r="K6" s="4" t="s">
        <v>40</v>
      </c>
      <c r="L6" s="11">
        <v>242</v>
      </c>
      <c r="O6" s="4" t="s">
        <v>40</v>
      </c>
      <c r="P6" s="11">
        <v>2386</v>
      </c>
      <c r="R6" s="4" t="s">
        <v>40</v>
      </c>
      <c r="S6" s="11">
        <v>16</v>
      </c>
      <c r="U6" s="4" t="s">
        <v>40</v>
      </c>
      <c r="V6" s="11">
        <v>10492</v>
      </c>
      <c r="Y6" t="s">
        <v>82</v>
      </c>
      <c r="Z6">
        <f>_xlfn.XLOOKUP(Z10,O:O,P:P)</f>
        <v>4726</v>
      </c>
      <c r="AC6" s="4">
        <v>2003</v>
      </c>
      <c r="AD6" s="11">
        <v>642</v>
      </c>
      <c r="AF6" s="4" t="s">
        <v>40</v>
      </c>
      <c r="AG6" s="11">
        <v>3874</v>
      </c>
      <c r="AP6" s="4">
        <v>2003</v>
      </c>
      <c r="AQ6" s="11">
        <v>4</v>
      </c>
      <c r="AT6" s="4" t="s">
        <v>38</v>
      </c>
      <c r="AU6" s="11">
        <v>3224</v>
      </c>
      <c r="BA6" s="4">
        <v>2002</v>
      </c>
      <c r="BB6" s="11">
        <v>0</v>
      </c>
      <c r="BC6" s="11">
        <v>0</v>
      </c>
      <c r="BD6" s="4" t="s">
        <v>90</v>
      </c>
      <c r="BE6" s="11">
        <v>0</v>
      </c>
      <c r="BM6" s="4">
        <v>2002</v>
      </c>
      <c r="BN6" s="11">
        <v>2966</v>
      </c>
      <c r="BY6" s="4" t="s">
        <v>38</v>
      </c>
      <c r="BZ6">
        <v>126952</v>
      </c>
    </row>
    <row r="7" spans="2:153" x14ac:dyDescent="0.2">
      <c r="B7" s="4" t="s">
        <v>30</v>
      </c>
      <c r="C7" s="11">
        <v>2712</v>
      </c>
      <c r="E7" s="4" t="s">
        <v>41</v>
      </c>
      <c r="F7" s="11">
        <v>1868</v>
      </c>
      <c r="H7" s="4" t="s">
        <v>41</v>
      </c>
      <c r="I7" s="11">
        <v>6100</v>
      </c>
      <c r="K7" s="4" t="s">
        <v>41</v>
      </c>
      <c r="L7" s="11">
        <v>2826</v>
      </c>
      <c r="O7" s="4" t="s">
        <v>41</v>
      </c>
      <c r="P7" s="11">
        <v>1580</v>
      </c>
      <c r="R7" s="4" t="s">
        <v>41</v>
      </c>
      <c r="S7" s="11">
        <v>22</v>
      </c>
      <c r="U7" s="4" t="s">
        <v>41</v>
      </c>
      <c r="V7" s="11">
        <v>5214</v>
      </c>
      <c r="Y7" t="s">
        <v>83</v>
      </c>
      <c r="Z7">
        <f>_xlfn.XLOOKUP(Z10,R:R,S:S)</f>
        <v>400</v>
      </c>
      <c r="AC7" s="4">
        <v>2004</v>
      </c>
      <c r="AD7" s="11">
        <v>582</v>
      </c>
      <c r="AF7" s="4" t="s">
        <v>41</v>
      </c>
      <c r="AG7" s="11">
        <v>2256</v>
      </c>
      <c r="AP7" s="4">
        <v>2004</v>
      </c>
      <c r="AQ7" s="11">
        <v>0</v>
      </c>
      <c r="AT7" s="4" t="s">
        <v>39</v>
      </c>
      <c r="AU7" s="11">
        <v>120</v>
      </c>
      <c r="BA7" s="4">
        <v>2003</v>
      </c>
      <c r="BB7" s="11">
        <v>0</v>
      </c>
      <c r="BC7" s="11">
        <v>0</v>
      </c>
      <c r="BD7" s="4" t="s">
        <v>38</v>
      </c>
      <c r="BE7" s="11">
        <v>932</v>
      </c>
      <c r="BM7" s="4">
        <v>2003</v>
      </c>
      <c r="BN7" s="11">
        <v>2962</v>
      </c>
      <c r="BY7" s="4" t="s">
        <v>39</v>
      </c>
      <c r="BZ7">
        <v>1996</v>
      </c>
      <c r="CL7" s="3" t="s">
        <v>71</v>
      </c>
      <c r="CM7" t="s">
        <v>78</v>
      </c>
      <c r="CQ7">
        <f>SUM(CM:CM)</f>
        <v>69770</v>
      </c>
      <c r="CV7" s="3" t="s">
        <v>71</v>
      </c>
      <c r="CW7" t="s">
        <v>77</v>
      </c>
      <c r="DA7" t="s">
        <v>98</v>
      </c>
      <c r="DB7" t="str">
        <f>INDEX(CV:CV,MATCH(DC7,CW:CW,0))</f>
        <v>Andhra Pradesh</v>
      </c>
      <c r="DC7">
        <f>MAX(CW:CW)</f>
        <v>5298</v>
      </c>
      <c r="DI7" s="3" t="s">
        <v>77</v>
      </c>
      <c r="DJ7" s="3" t="s">
        <v>99</v>
      </c>
    </row>
    <row r="8" spans="2:153" x14ac:dyDescent="0.2">
      <c r="B8" s="4" t="s">
        <v>60</v>
      </c>
      <c r="C8" s="11">
        <v>12630</v>
      </c>
      <c r="E8" s="4" t="s">
        <v>65</v>
      </c>
      <c r="F8" s="11">
        <v>54</v>
      </c>
      <c r="H8" s="4" t="s">
        <v>65</v>
      </c>
      <c r="I8" s="11">
        <v>92</v>
      </c>
      <c r="K8" s="4" t="s">
        <v>65</v>
      </c>
      <c r="L8" s="11">
        <v>4</v>
      </c>
      <c r="O8" s="4" t="s">
        <v>65</v>
      </c>
      <c r="P8" s="11">
        <v>42</v>
      </c>
      <c r="R8" s="4" t="s">
        <v>65</v>
      </c>
      <c r="S8" s="11">
        <v>24</v>
      </c>
      <c r="U8" s="4" t="s">
        <v>65</v>
      </c>
      <c r="V8" s="11">
        <v>92</v>
      </c>
      <c r="Y8" t="s">
        <v>84</v>
      </c>
      <c r="Z8">
        <f>_xlfn.XLOOKUP(Z10,U:U,V:V)</f>
        <v>39544</v>
      </c>
      <c r="AC8" s="4">
        <v>2005</v>
      </c>
      <c r="AD8" s="11">
        <v>686</v>
      </c>
      <c r="AF8" s="4" t="s">
        <v>65</v>
      </c>
      <c r="AG8" s="11">
        <v>90</v>
      </c>
      <c r="AP8" s="4">
        <v>2005</v>
      </c>
      <c r="AQ8" s="11">
        <v>0</v>
      </c>
      <c r="AT8" s="4" t="s">
        <v>40</v>
      </c>
      <c r="AU8" s="11">
        <v>6384</v>
      </c>
      <c r="BA8" s="4">
        <v>2004</v>
      </c>
      <c r="BB8" s="11">
        <v>0</v>
      </c>
      <c r="BC8" s="11">
        <v>0</v>
      </c>
      <c r="BD8" s="4" t="s">
        <v>39</v>
      </c>
      <c r="BE8" s="11">
        <v>0</v>
      </c>
      <c r="BM8" s="4">
        <v>2004</v>
      </c>
      <c r="BN8" s="11">
        <v>3322</v>
      </c>
      <c r="BY8" s="4" t="s">
        <v>40</v>
      </c>
      <c r="BZ8">
        <v>38256</v>
      </c>
      <c r="CL8" s="4">
        <v>2001</v>
      </c>
      <c r="CM8" s="11">
        <v>3116</v>
      </c>
      <c r="CV8" s="4" t="s">
        <v>92</v>
      </c>
      <c r="CW8" s="11">
        <v>0</v>
      </c>
      <c r="DI8" s="3" t="s">
        <v>71</v>
      </c>
      <c r="DJ8">
        <v>2001</v>
      </c>
      <c r="DK8">
        <v>2002</v>
      </c>
      <c r="DL8">
        <v>2003</v>
      </c>
      <c r="DM8">
        <v>2004</v>
      </c>
      <c r="DN8">
        <v>2005</v>
      </c>
      <c r="DO8">
        <v>2006</v>
      </c>
      <c r="DP8">
        <v>2007</v>
      </c>
      <c r="DQ8">
        <v>2008</v>
      </c>
      <c r="DR8">
        <v>2009</v>
      </c>
      <c r="DS8">
        <v>2010</v>
      </c>
      <c r="DT8">
        <v>2011</v>
      </c>
      <c r="DU8">
        <v>2012</v>
      </c>
      <c r="DV8">
        <v>2013</v>
      </c>
      <c r="DW8">
        <v>2014</v>
      </c>
    </row>
    <row r="9" spans="2:153" x14ac:dyDescent="0.2">
      <c r="B9" s="4" t="s">
        <v>59</v>
      </c>
      <c r="C9" s="11">
        <v>108</v>
      </c>
      <c r="E9" s="4" t="s">
        <v>42</v>
      </c>
      <c r="F9" s="11">
        <v>2106</v>
      </c>
      <c r="H9" s="4" t="s">
        <v>42</v>
      </c>
      <c r="I9" s="11">
        <v>730</v>
      </c>
      <c r="K9" s="4" t="s">
        <v>42</v>
      </c>
      <c r="L9" s="11">
        <v>208</v>
      </c>
      <c r="O9" s="4" t="s">
        <v>42</v>
      </c>
      <c r="P9" s="11">
        <v>3308</v>
      </c>
      <c r="R9" s="4" t="s">
        <v>42</v>
      </c>
      <c r="S9" s="11">
        <v>348</v>
      </c>
      <c r="U9" s="4" t="s">
        <v>42</v>
      </c>
      <c r="V9" s="11">
        <v>1668</v>
      </c>
      <c r="Y9" t="s">
        <v>85</v>
      </c>
      <c r="Z9">
        <f>SUM(C:C)</f>
        <v>438124</v>
      </c>
      <c r="AC9" s="4">
        <v>2006</v>
      </c>
      <c r="AD9" s="11">
        <v>800</v>
      </c>
      <c r="AF9" s="4" t="s">
        <v>42</v>
      </c>
      <c r="AG9" s="11">
        <v>2760</v>
      </c>
      <c r="AP9" s="4">
        <v>2006</v>
      </c>
      <c r="AQ9" s="11">
        <v>2</v>
      </c>
      <c r="AT9" s="4" t="s">
        <v>41</v>
      </c>
      <c r="AU9" s="11">
        <v>6100</v>
      </c>
      <c r="BA9" s="4">
        <v>2005</v>
      </c>
      <c r="BB9" s="11">
        <v>0</v>
      </c>
      <c r="BC9" s="11">
        <v>0</v>
      </c>
      <c r="BD9" s="4" t="s">
        <v>40</v>
      </c>
      <c r="BE9" s="11">
        <v>120</v>
      </c>
      <c r="BM9" s="4">
        <v>2005</v>
      </c>
      <c r="BN9" s="11">
        <v>2900</v>
      </c>
      <c r="BY9" s="4" t="s">
        <v>41</v>
      </c>
      <c r="BZ9">
        <v>16958</v>
      </c>
      <c r="CL9" s="4">
        <v>2002</v>
      </c>
      <c r="CM9" s="11">
        <v>3154</v>
      </c>
      <c r="CV9" s="4" t="s">
        <v>90</v>
      </c>
      <c r="CW9" s="11">
        <v>10</v>
      </c>
      <c r="DI9" s="4" t="s">
        <v>92</v>
      </c>
      <c r="DJ9" s="11">
        <v>0</v>
      </c>
      <c r="DK9" s="11">
        <v>0</v>
      </c>
      <c r="DL9" s="11">
        <v>0</v>
      </c>
      <c r="DM9" s="11">
        <v>0</v>
      </c>
      <c r="DN9" s="11">
        <v>0</v>
      </c>
      <c r="DO9" s="11">
        <v>0</v>
      </c>
      <c r="DP9" s="11">
        <v>0</v>
      </c>
      <c r="DQ9" s="11">
        <v>2</v>
      </c>
      <c r="DR9" s="11">
        <v>2</v>
      </c>
      <c r="DS9" s="11">
        <v>0</v>
      </c>
      <c r="DT9" s="11">
        <v>0</v>
      </c>
      <c r="DU9" s="11">
        <v>0</v>
      </c>
      <c r="DV9" s="11">
        <v>0</v>
      </c>
      <c r="DW9" s="11">
        <v>0</v>
      </c>
      <c r="EB9">
        <f>VLOOKUP(DB7,DI9:DW44,2,)</f>
        <v>4542</v>
      </c>
    </row>
    <row r="10" spans="2:153" x14ac:dyDescent="0.2">
      <c r="B10" s="4" t="s">
        <v>58</v>
      </c>
      <c r="C10" s="11">
        <v>39402</v>
      </c>
      <c r="E10" s="4" t="s">
        <v>35</v>
      </c>
      <c r="F10" s="11">
        <v>1144</v>
      </c>
      <c r="H10" s="4" t="s">
        <v>35</v>
      </c>
      <c r="I10" s="11">
        <v>4170</v>
      </c>
      <c r="K10" s="4" t="s">
        <v>35</v>
      </c>
      <c r="L10" s="11">
        <v>284</v>
      </c>
      <c r="O10" s="4" t="s">
        <v>35</v>
      </c>
      <c r="P10" s="11">
        <v>1314</v>
      </c>
      <c r="R10" s="4" t="s">
        <v>35</v>
      </c>
      <c r="S10" s="11">
        <v>324</v>
      </c>
      <c r="U10" s="4" t="s">
        <v>35</v>
      </c>
      <c r="V10" s="11">
        <v>3150</v>
      </c>
      <c r="Y10" t="s">
        <v>86</v>
      </c>
      <c r="Z10" t="str">
        <f>_xlfn.XLOOKUP(MAX(C:C),C:C,B:B)</f>
        <v>West Bengal</v>
      </c>
      <c r="AC10" s="4">
        <v>2007</v>
      </c>
      <c r="AD10" s="11">
        <v>872</v>
      </c>
      <c r="AF10" s="4" t="s">
        <v>35</v>
      </c>
      <c r="AG10" s="11">
        <v>3272</v>
      </c>
      <c r="AP10" s="4">
        <v>2007</v>
      </c>
      <c r="AQ10" s="11">
        <v>0</v>
      </c>
      <c r="AT10" s="4" t="s">
        <v>65</v>
      </c>
      <c r="AU10" s="11">
        <v>92</v>
      </c>
      <c r="BA10" s="4">
        <v>2006</v>
      </c>
      <c r="BB10" s="11">
        <v>0</v>
      </c>
      <c r="BC10" s="11">
        <v>0</v>
      </c>
      <c r="BD10" s="4" t="s">
        <v>41</v>
      </c>
      <c r="BE10" s="11">
        <v>1818</v>
      </c>
      <c r="BM10" s="4">
        <v>2006</v>
      </c>
      <c r="BN10" s="11">
        <v>3196</v>
      </c>
      <c r="BY10" s="4" t="s">
        <v>65</v>
      </c>
      <c r="BZ10">
        <v>1088</v>
      </c>
      <c r="CL10" s="4">
        <v>2003</v>
      </c>
      <c r="CM10" s="11">
        <v>3760</v>
      </c>
      <c r="CV10" s="4" t="s">
        <v>38</v>
      </c>
      <c r="CW10" s="11">
        <v>5298</v>
      </c>
      <c r="DI10" s="4" t="s">
        <v>90</v>
      </c>
      <c r="DJ10" s="11">
        <v>2</v>
      </c>
      <c r="DK10" s="11">
        <v>6</v>
      </c>
      <c r="DL10" s="11">
        <v>4</v>
      </c>
      <c r="DM10" s="11">
        <v>6</v>
      </c>
      <c r="DN10" s="11">
        <v>2</v>
      </c>
      <c r="DO10" s="11">
        <v>8</v>
      </c>
      <c r="DP10" s="11">
        <v>4</v>
      </c>
      <c r="DQ10" s="11">
        <v>6</v>
      </c>
      <c r="DR10" s="11">
        <v>14</v>
      </c>
      <c r="DS10" s="11">
        <v>20</v>
      </c>
      <c r="DT10" s="11">
        <v>6</v>
      </c>
      <c r="DU10" s="11">
        <v>8</v>
      </c>
      <c r="DV10" s="11">
        <v>16</v>
      </c>
      <c r="DW10" s="11">
        <v>10</v>
      </c>
      <c r="EQ10" s="3" t="s">
        <v>71</v>
      </c>
      <c r="ER10" t="s">
        <v>77</v>
      </c>
    </row>
    <row r="11" spans="2:153" x14ac:dyDescent="0.2">
      <c r="B11" s="4" t="s">
        <v>57</v>
      </c>
      <c r="C11" s="11">
        <v>5176</v>
      </c>
      <c r="E11" s="4" t="s">
        <v>43</v>
      </c>
      <c r="F11" s="11">
        <v>58</v>
      </c>
      <c r="H11" s="4" t="s">
        <v>43</v>
      </c>
      <c r="I11" s="11">
        <v>34</v>
      </c>
      <c r="K11" s="4" t="s">
        <v>43</v>
      </c>
      <c r="L11" s="11">
        <v>2</v>
      </c>
      <c r="O11" s="4" t="s">
        <v>43</v>
      </c>
      <c r="P11" s="11">
        <v>58</v>
      </c>
      <c r="R11" s="4" t="s">
        <v>43</v>
      </c>
      <c r="S11" s="11">
        <v>24</v>
      </c>
      <c r="U11" s="4" t="s">
        <v>43</v>
      </c>
      <c r="V11" s="11">
        <v>36</v>
      </c>
      <c r="Y11" t="s">
        <v>87</v>
      </c>
      <c r="Z11">
        <f>MAX(C:C)</f>
        <v>57838</v>
      </c>
      <c r="AC11" s="4">
        <v>2008</v>
      </c>
      <c r="AD11" s="11">
        <v>892</v>
      </c>
      <c r="AF11" s="4" t="s">
        <v>43</v>
      </c>
      <c r="AG11" s="11">
        <v>172</v>
      </c>
      <c r="AP11" s="4">
        <v>2008</v>
      </c>
      <c r="AQ11" s="11">
        <v>2</v>
      </c>
      <c r="AT11" s="4" t="s">
        <v>42</v>
      </c>
      <c r="AU11" s="11">
        <v>730</v>
      </c>
      <c r="BA11" s="4">
        <v>2007</v>
      </c>
      <c r="BB11" s="11">
        <v>2</v>
      </c>
      <c r="BC11" s="11">
        <v>2</v>
      </c>
      <c r="BD11" s="4" t="s">
        <v>65</v>
      </c>
      <c r="BE11" s="11">
        <v>2</v>
      </c>
      <c r="BM11" s="4">
        <v>2007</v>
      </c>
      <c r="BN11" s="11">
        <v>3098</v>
      </c>
      <c r="BY11" s="4" t="s">
        <v>42</v>
      </c>
      <c r="BZ11">
        <v>47096</v>
      </c>
      <c r="CL11" s="4">
        <v>2004</v>
      </c>
      <c r="CM11" s="11">
        <v>5358</v>
      </c>
      <c r="CV11" s="4" t="s">
        <v>39</v>
      </c>
      <c r="CW11" s="11">
        <v>6</v>
      </c>
      <c r="DI11" s="4" t="s">
        <v>38</v>
      </c>
      <c r="DJ11" s="11">
        <v>4542</v>
      </c>
      <c r="DK11" s="11">
        <v>4048</v>
      </c>
      <c r="DL11" s="11">
        <v>4572</v>
      </c>
      <c r="DM11" s="11">
        <v>4620</v>
      </c>
      <c r="DN11" s="11">
        <v>5016</v>
      </c>
      <c r="DO11" s="11">
        <v>4822</v>
      </c>
      <c r="DP11" s="11">
        <v>6632</v>
      </c>
      <c r="DQ11" s="11">
        <v>7102</v>
      </c>
      <c r="DR11" s="11">
        <v>7040</v>
      </c>
      <c r="DS11" s="11">
        <v>9124</v>
      </c>
      <c r="DT11" s="11">
        <v>7316</v>
      </c>
      <c r="DU11" s="11">
        <v>7428</v>
      </c>
      <c r="DV11" s="11">
        <v>9404</v>
      </c>
      <c r="DW11" s="11">
        <v>5298</v>
      </c>
      <c r="EQ11" s="4">
        <v>2001</v>
      </c>
      <c r="ER11" s="11">
        <v>180</v>
      </c>
      <c r="EU11" s="4">
        <v>2001</v>
      </c>
      <c r="EV11">
        <v>8</v>
      </c>
      <c r="EW11">
        <v>8</v>
      </c>
    </row>
    <row r="12" spans="2:153" x14ac:dyDescent="0.2">
      <c r="B12" s="4" t="s">
        <v>37</v>
      </c>
      <c r="C12" s="11">
        <v>156</v>
      </c>
      <c r="E12" s="4" t="s">
        <v>44</v>
      </c>
      <c r="F12" s="11">
        <v>878</v>
      </c>
      <c r="H12" s="4" t="s">
        <v>44</v>
      </c>
      <c r="I12" s="11">
        <v>2884</v>
      </c>
      <c r="K12" s="4" t="s">
        <v>44</v>
      </c>
      <c r="L12" s="11">
        <v>60</v>
      </c>
      <c r="O12" s="4" t="s">
        <v>44</v>
      </c>
      <c r="P12" s="11">
        <v>1370</v>
      </c>
      <c r="R12" s="4" t="s">
        <v>44</v>
      </c>
      <c r="S12" s="11">
        <v>186</v>
      </c>
      <c r="U12" s="4" t="s">
        <v>44</v>
      </c>
      <c r="V12" s="11">
        <v>12104</v>
      </c>
      <c r="AC12" s="4">
        <v>2009</v>
      </c>
      <c r="AD12" s="11">
        <v>1018</v>
      </c>
      <c r="AF12" s="4" t="s">
        <v>44</v>
      </c>
      <c r="AG12" s="11">
        <v>1464</v>
      </c>
      <c r="AP12" s="4">
        <v>2009</v>
      </c>
      <c r="AQ12" s="11">
        <v>0</v>
      </c>
      <c r="AT12" s="4" t="s">
        <v>91</v>
      </c>
      <c r="AU12" s="11">
        <v>16</v>
      </c>
      <c r="BA12" s="4">
        <v>2008</v>
      </c>
      <c r="BB12" s="11">
        <v>4</v>
      </c>
      <c r="BC12" s="11">
        <v>4</v>
      </c>
      <c r="BD12" s="4" t="s">
        <v>42</v>
      </c>
      <c r="BE12" s="11">
        <v>158</v>
      </c>
      <c r="BM12" s="4">
        <v>2008</v>
      </c>
      <c r="BN12" s="11">
        <v>3242</v>
      </c>
      <c r="BY12" s="4" t="s">
        <v>91</v>
      </c>
      <c r="BZ12">
        <v>106</v>
      </c>
      <c r="CL12" s="4">
        <v>2005</v>
      </c>
      <c r="CM12" s="11">
        <v>3148</v>
      </c>
      <c r="CV12" s="4" t="s">
        <v>40</v>
      </c>
      <c r="CW12" s="11">
        <v>2</v>
      </c>
      <c r="DI12" s="4" t="s">
        <v>39</v>
      </c>
      <c r="DJ12" s="11">
        <v>6</v>
      </c>
      <c r="DK12" s="11">
        <v>4</v>
      </c>
      <c r="DL12" s="11">
        <v>0</v>
      </c>
      <c r="DM12" s="11">
        <v>0</v>
      </c>
      <c r="DN12" s="11">
        <v>0</v>
      </c>
      <c r="DO12" s="11">
        <v>4</v>
      </c>
      <c r="DP12" s="11">
        <v>2</v>
      </c>
      <c r="DQ12" s="11">
        <v>2</v>
      </c>
      <c r="DR12" s="11">
        <v>12</v>
      </c>
      <c r="DS12" s="11">
        <v>2</v>
      </c>
      <c r="DT12" s="11">
        <v>0</v>
      </c>
      <c r="DU12" s="11">
        <v>4</v>
      </c>
      <c r="DV12" s="11">
        <v>6</v>
      </c>
      <c r="DW12" s="11">
        <v>6</v>
      </c>
      <c r="EQ12" s="4">
        <v>2002</v>
      </c>
      <c r="ER12" s="11">
        <v>256</v>
      </c>
      <c r="EU12" s="4">
        <v>2002</v>
      </c>
      <c r="EV12">
        <v>14</v>
      </c>
      <c r="EW12">
        <v>14</v>
      </c>
    </row>
    <row r="13" spans="2:153" x14ac:dyDescent="0.2">
      <c r="B13" s="4" t="s">
        <v>56</v>
      </c>
      <c r="C13" s="11">
        <v>16694</v>
      </c>
      <c r="E13" s="4" t="s">
        <v>45</v>
      </c>
      <c r="F13" s="11">
        <v>1466</v>
      </c>
      <c r="H13" s="4" t="s">
        <v>45</v>
      </c>
      <c r="I13" s="11">
        <v>1466</v>
      </c>
      <c r="K13" s="4" t="s">
        <v>45</v>
      </c>
      <c r="L13" s="11">
        <v>510</v>
      </c>
      <c r="O13" s="4" t="s">
        <v>45</v>
      </c>
      <c r="P13" s="11">
        <v>948</v>
      </c>
      <c r="R13" s="4" t="s">
        <v>45</v>
      </c>
      <c r="S13" s="11">
        <v>980</v>
      </c>
      <c r="U13" s="4" t="s">
        <v>45</v>
      </c>
      <c r="V13" s="11">
        <v>5480</v>
      </c>
      <c r="AC13" s="4">
        <v>2010</v>
      </c>
      <c r="AD13" s="11">
        <v>1172</v>
      </c>
      <c r="AF13" s="4" t="s">
        <v>45</v>
      </c>
      <c r="AG13" s="11">
        <v>1942</v>
      </c>
      <c r="AP13" s="4">
        <v>2010</v>
      </c>
      <c r="AQ13" s="11">
        <v>0</v>
      </c>
      <c r="AT13" s="4" t="s">
        <v>35</v>
      </c>
      <c r="AU13" s="11">
        <v>4170</v>
      </c>
      <c r="BA13" s="4">
        <v>2009</v>
      </c>
      <c r="BB13" s="11">
        <v>2</v>
      </c>
      <c r="BC13" s="11">
        <v>2</v>
      </c>
      <c r="BD13" s="4" t="s">
        <v>91</v>
      </c>
      <c r="BE13" s="11">
        <v>0</v>
      </c>
      <c r="BM13" s="4">
        <v>2009</v>
      </c>
      <c r="BN13" s="11">
        <v>3196</v>
      </c>
      <c r="BY13" s="4" t="s">
        <v>35</v>
      </c>
      <c r="BZ13">
        <v>30742</v>
      </c>
      <c r="CL13" s="4">
        <v>2006</v>
      </c>
      <c r="CM13" s="11">
        <v>3378</v>
      </c>
      <c r="CV13" s="4" t="s">
        <v>41</v>
      </c>
      <c r="CW13" s="11">
        <v>138</v>
      </c>
      <c r="DI13" s="4" t="s">
        <v>40</v>
      </c>
      <c r="DJ13" s="11">
        <v>8</v>
      </c>
      <c r="DK13" s="11">
        <v>14</v>
      </c>
      <c r="DL13" s="11">
        <v>12</v>
      </c>
      <c r="DM13" s="11">
        <v>22</v>
      </c>
      <c r="DN13" s="11">
        <v>38</v>
      </c>
      <c r="DO13" s="11">
        <v>20</v>
      </c>
      <c r="DP13" s="11">
        <v>20</v>
      </c>
      <c r="DQ13" s="11">
        <v>4</v>
      </c>
      <c r="DR13" s="11">
        <v>20</v>
      </c>
      <c r="DS13" s="11">
        <v>40</v>
      </c>
      <c r="DT13" s="11">
        <v>16</v>
      </c>
      <c r="DU13" s="11">
        <v>10</v>
      </c>
      <c r="DV13" s="11">
        <v>28</v>
      </c>
      <c r="DW13" s="11">
        <v>2</v>
      </c>
      <c r="EB13" cm="1">
        <f t="array" ref="EB13:EO13">_xlfn.XLOOKUP(DB7,DI9:DI44,DJ9:DW44)</f>
        <v>4542</v>
      </c>
      <c r="EC13">
        <v>4048</v>
      </c>
      <c r="ED13">
        <v>4572</v>
      </c>
      <c r="EE13">
        <v>4620</v>
      </c>
      <c r="EF13">
        <v>5016</v>
      </c>
      <c r="EG13">
        <v>4822</v>
      </c>
      <c r="EH13">
        <v>6632</v>
      </c>
      <c r="EI13">
        <v>7102</v>
      </c>
      <c r="EJ13">
        <v>7040</v>
      </c>
      <c r="EK13">
        <v>9124</v>
      </c>
      <c r="EL13">
        <v>7316</v>
      </c>
      <c r="EM13">
        <v>7428</v>
      </c>
      <c r="EN13">
        <v>9404</v>
      </c>
      <c r="EO13">
        <v>5298</v>
      </c>
      <c r="EQ13" s="4">
        <v>2003</v>
      </c>
      <c r="ER13" s="11">
        <v>210</v>
      </c>
      <c r="EU13" s="4">
        <v>2003</v>
      </c>
      <c r="EV13">
        <v>12</v>
      </c>
      <c r="EW13">
        <v>12</v>
      </c>
    </row>
    <row r="14" spans="2:153" x14ac:dyDescent="0.2">
      <c r="B14" s="4" t="s">
        <v>55</v>
      </c>
      <c r="C14" s="11">
        <v>72</v>
      </c>
      <c r="E14" s="4" t="s">
        <v>46</v>
      </c>
      <c r="F14" s="11">
        <v>336</v>
      </c>
      <c r="H14" s="4" t="s">
        <v>46</v>
      </c>
      <c r="I14" s="11">
        <v>382</v>
      </c>
      <c r="K14" s="4" t="s">
        <v>46</v>
      </c>
      <c r="L14" s="11">
        <v>8</v>
      </c>
      <c r="O14" s="4" t="s">
        <v>46</v>
      </c>
      <c r="P14" s="11">
        <v>662</v>
      </c>
      <c r="R14" s="4" t="s">
        <v>46</v>
      </c>
      <c r="S14" s="11">
        <v>124</v>
      </c>
      <c r="U14" s="4" t="s">
        <v>46</v>
      </c>
      <c r="V14" s="11">
        <v>478</v>
      </c>
      <c r="AC14" s="4">
        <v>2011</v>
      </c>
      <c r="AD14" s="11">
        <v>1272</v>
      </c>
      <c r="AF14" s="4" t="s">
        <v>46</v>
      </c>
      <c r="AG14" s="11">
        <v>500</v>
      </c>
      <c r="AP14" s="4">
        <v>2011</v>
      </c>
      <c r="AQ14" s="11">
        <v>0</v>
      </c>
      <c r="AT14" s="4" t="s">
        <v>43</v>
      </c>
      <c r="AU14" s="11">
        <v>34</v>
      </c>
      <c r="BA14" s="4">
        <v>2010</v>
      </c>
      <c r="BB14" s="11">
        <v>0</v>
      </c>
      <c r="BC14" s="11">
        <v>0</v>
      </c>
      <c r="BD14" s="4" t="s">
        <v>35</v>
      </c>
      <c r="BE14" s="11">
        <v>260</v>
      </c>
      <c r="BM14" s="4">
        <v>2010</v>
      </c>
      <c r="BN14" s="11">
        <v>3412</v>
      </c>
      <c r="BY14" s="4" t="s">
        <v>43</v>
      </c>
      <c r="BZ14">
        <v>1384</v>
      </c>
      <c r="CL14" s="4">
        <v>2007</v>
      </c>
      <c r="CM14" s="11">
        <v>3270</v>
      </c>
      <c r="CV14" s="4" t="s">
        <v>65</v>
      </c>
      <c r="CW14" s="11">
        <v>4</v>
      </c>
      <c r="DI14" s="4" t="s">
        <v>41</v>
      </c>
      <c r="DJ14" s="11">
        <v>42</v>
      </c>
      <c r="DK14" s="11">
        <v>12</v>
      </c>
      <c r="DL14" s="11">
        <v>22</v>
      </c>
      <c r="DM14" s="11">
        <v>26</v>
      </c>
      <c r="DN14" s="11">
        <v>26</v>
      </c>
      <c r="DO14" s="11">
        <v>106</v>
      </c>
      <c r="DP14" s="11">
        <v>24</v>
      </c>
      <c r="DQ14" s="11">
        <v>42</v>
      </c>
      <c r="DR14" s="11">
        <v>24</v>
      </c>
      <c r="DS14" s="11">
        <v>32</v>
      </c>
      <c r="DT14" s="11">
        <v>22</v>
      </c>
      <c r="DU14" s="11">
        <v>74</v>
      </c>
      <c r="DV14" s="11">
        <v>104</v>
      </c>
      <c r="DW14" s="11">
        <v>138</v>
      </c>
      <c r="EQ14" s="4">
        <v>2004</v>
      </c>
      <c r="ER14" s="11">
        <v>260</v>
      </c>
      <c r="EU14" s="4">
        <v>2004</v>
      </c>
      <c r="EV14">
        <v>22</v>
      </c>
      <c r="EW14">
        <v>22</v>
      </c>
    </row>
    <row r="15" spans="2:153" x14ac:dyDescent="0.2">
      <c r="B15" s="4" t="s">
        <v>54</v>
      </c>
      <c r="C15" s="11">
        <v>318</v>
      </c>
      <c r="E15" s="4" t="s">
        <v>97</v>
      </c>
      <c r="F15" s="11">
        <v>554</v>
      </c>
      <c r="H15" s="4" t="s">
        <v>97</v>
      </c>
      <c r="I15" s="11">
        <v>2046</v>
      </c>
      <c r="K15" s="4" t="s">
        <v>97</v>
      </c>
      <c r="L15" s="11">
        <v>22</v>
      </c>
      <c r="O15" s="4" t="s">
        <v>97</v>
      </c>
      <c r="P15" s="11">
        <v>2388</v>
      </c>
      <c r="R15" s="4" t="s">
        <v>97</v>
      </c>
      <c r="S15" s="11">
        <v>700</v>
      </c>
      <c r="U15" s="4" t="s">
        <v>97</v>
      </c>
      <c r="V15" s="11">
        <v>572</v>
      </c>
      <c r="AC15" s="4">
        <v>2012</v>
      </c>
      <c r="AD15" s="11">
        <v>1242</v>
      </c>
      <c r="AF15" s="4" t="s">
        <v>97</v>
      </c>
      <c r="AG15" s="11">
        <v>756</v>
      </c>
      <c r="AP15" s="4">
        <v>2012</v>
      </c>
      <c r="AQ15" s="11">
        <v>6</v>
      </c>
      <c r="AT15" s="4" t="s">
        <v>44</v>
      </c>
      <c r="AU15" s="11">
        <v>2884</v>
      </c>
      <c r="BA15" s="4">
        <v>2011</v>
      </c>
      <c r="BB15" s="11">
        <v>0</v>
      </c>
      <c r="BC15" s="11">
        <v>0</v>
      </c>
      <c r="BD15" s="4" t="s">
        <v>43</v>
      </c>
      <c r="BE15" s="11">
        <v>4</v>
      </c>
      <c r="BM15" s="4">
        <v>2011</v>
      </c>
      <c r="BN15" s="11">
        <v>3308</v>
      </c>
      <c r="BY15" s="4" t="s">
        <v>44</v>
      </c>
      <c r="BZ15">
        <v>23186</v>
      </c>
      <c r="CL15" s="4">
        <v>2008</v>
      </c>
      <c r="CM15" s="11">
        <v>3984</v>
      </c>
      <c r="CV15" s="4" t="s">
        <v>42</v>
      </c>
      <c r="CW15" s="11">
        <v>158</v>
      </c>
      <c r="DI15" s="4" t="s">
        <v>65</v>
      </c>
      <c r="DJ15" s="11">
        <v>30</v>
      </c>
      <c r="DK15" s="11">
        <v>56</v>
      </c>
      <c r="DL15" s="11">
        <v>8</v>
      </c>
      <c r="DM15" s="11">
        <v>36</v>
      </c>
      <c r="DN15" s="11">
        <v>18</v>
      </c>
      <c r="DO15" s="11">
        <v>26</v>
      </c>
      <c r="DP15" s="11">
        <v>22</v>
      </c>
      <c r="DQ15" s="11">
        <v>4</v>
      </c>
      <c r="DR15" s="11">
        <v>4</v>
      </c>
      <c r="DS15" s="11">
        <v>8</v>
      </c>
      <c r="DT15" s="11">
        <v>24</v>
      </c>
      <c r="DU15" s="11">
        <v>50</v>
      </c>
      <c r="DV15" s="11">
        <v>52</v>
      </c>
      <c r="DW15" s="11">
        <v>4</v>
      </c>
      <c r="EQ15" s="4">
        <v>2005</v>
      </c>
      <c r="ER15" s="11">
        <v>450</v>
      </c>
      <c r="EU15" s="4">
        <v>2005</v>
      </c>
      <c r="EV15">
        <v>38</v>
      </c>
      <c r="EW15">
        <v>38</v>
      </c>
    </row>
    <row r="16" spans="2:153" x14ac:dyDescent="0.2">
      <c r="B16" s="4" t="s">
        <v>53</v>
      </c>
      <c r="C16" s="11">
        <v>528</v>
      </c>
      <c r="E16" s="4" t="s">
        <v>47</v>
      </c>
      <c r="F16" s="11">
        <v>1568</v>
      </c>
      <c r="H16" s="4" t="s">
        <v>47</v>
      </c>
      <c r="I16" s="11">
        <v>1320</v>
      </c>
      <c r="K16" s="4" t="s">
        <v>47</v>
      </c>
      <c r="L16" s="11">
        <v>564</v>
      </c>
      <c r="O16" s="4" t="s">
        <v>47</v>
      </c>
      <c r="P16" s="11">
        <v>634</v>
      </c>
      <c r="R16" s="4" t="s">
        <v>47</v>
      </c>
      <c r="S16" s="11">
        <v>14</v>
      </c>
      <c r="U16" s="4" t="s">
        <v>47</v>
      </c>
      <c r="V16" s="11">
        <v>1318</v>
      </c>
      <c r="AC16" s="4">
        <v>2013</v>
      </c>
      <c r="AD16" s="11">
        <v>2060</v>
      </c>
      <c r="AF16" s="4" t="s">
        <v>47</v>
      </c>
      <c r="AG16" s="11">
        <v>2408</v>
      </c>
      <c r="AP16" s="4">
        <v>2013</v>
      </c>
      <c r="AQ16" s="11">
        <v>4</v>
      </c>
      <c r="AT16" s="4" t="s">
        <v>45</v>
      </c>
      <c r="AU16" s="11">
        <v>1466</v>
      </c>
      <c r="BA16" s="4">
        <v>2012</v>
      </c>
      <c r="BB16" s="11">
        <v>4</v>
      </c>
      <c r="BC16" s="11">
        <v>4</v>
      </c>
      <c r="BD16" s="4" t="s">
        <v>44</v>
      </c>
      <c r="BE16" s="11">
        <v>108</v>
      </c>
      <c r="BM16" s="4">
        <v>2012</v>
      </c>
      <c r="BN16" s="11">
        <v>3202</v>
      </c>
      <c r="BY16" s="4" t="s">
        <v>45</v>
      </c>
      <c r="BZ16">
        <v>17142</v>
      </c>
      <c r="CL16" s="4">
        <v>2009</v>
      </c>
      <c r="CM16" s="11">
        <v>5064</v>
      </c>
      <c r="CV16" s="4" t="s">
        <v>91</v>
      </c>
      <c r="CW16" s="11">
        <v>2</v>
      </c>
      <c r="DI16" s="4" t="s">
        <v>42</v>
      </c>
      <c r="DJ16" s="11">
        <v>322</v>
      </c>
      <c r="DK16" s="11">
        <v>294</v>
      </c>
      <c r="DL16" s="11">
        <v>210</v>
      </c>
      <c r="DM16" s="11">
        <v>262</v>
      </c>
      <c r="DN16" s="11">
        <v>264</v>
      </c>
      <c r="DO16" s="11">
        <v>286</v>
      </c>
      <c r="DP16" s="11">
        <v>222</v>
      </c>
      <c r="DQ16" s="11">
        <v>250</v>
      </c>
      <c r="DR16" s="11">
        <v>304</v>
      </c>
      <c r="DS16" s="11">
        <v>364</v>
      </c>
      <c r="DT16" s="11">
        <v>348</v>
      </c>
      <c r="DU16" s="11">
        <v>324</v>
      </c>
      <c r="DV16" s="11">
        <v>360</v>
      </c>
      <c r="DW16" s="11">
        <v>158</v>
      </c>
      <c r="EQ16" s="4">
        <v>2006</v>
      </c>
      <c r="ER16" s="11">
        <v>288</v>
      </c>
      <c r="EU16" s="4">
        <v>2006</v>
      </c>
      <c r="EV16">
        <v>20</v>
      </c>
      <c r="EW16">
        <v>20</v>
      </c>
    </row>
    <row r="17" spans="2:153" x14ac:dyDescent="0.2">
      <c r="B17" s="4" t="s">
        <v>52</v>
      </c>
      <c r="C17" s="11">
        <v>494</v>
      </c>
      <c r="E17" s="4" t="s">
        <v>48</v>
      </c>
      <c r="F17" s="11">
        <v>1272</v>
      </c>
      <c r="H17" s="4" t="s">
        <v>48</v>
      </c>
      <c r="I17" s="11">
        <v>1430</v>
      </c>
      <c r="K17" s="4" t="s">
        <v>48</v>
      </c>
      <c r="L17" s="11">
        <v>534</v>
      </c>
      <c r="O17" s="4" t="s">
        <v>48</v>
      </c>
      <c r="P17" s="11">
        <v>5216</v>
      </c>
      <c r="R17" s="4" t="s">
        <v>48</v>
      </c>
      <c r="S17" s="11">
        <v>162</v>
      </c>
      <c r="U17" s="4" t="s">
        <v>48</v>
      </c>
      <c r="V17" s="11">
        <v>7424</v>
      </c>
      <c r="AC17" s="4">
        <v>2014</v>
      </c>
      <c r="AD17" s="11">
        <v>2648</v>
      </c>
      <c r="AF17" s="4" t="s">
        <v>48</v>
      </c>
      <c r="AG17" s="11">
        <v>2060</v>
      </c>
      <c r="AP17" s="4">
        <v>2014</v>
      </c>
      <c r="AQ17" s="11">
        <v>6</v>
      </c>
      <c r="AT17" s="4" t="s">
        <v>46</v>
      </c>
      <c r="AU17" s="11">
        <v>382</v>
      </c>
      <c r="BA17" s="4">
        <v>2013</v>
      </c>
      <c r="BB17" s="11">
        <v>2</v>
      </c>
      <c r="BC17" s="11">
        <v>2</v>
      </c>
      <c r="BD17" s="4" t="s">
        <v>45</v>
      </c>
      <c r="BE17" s="11">
        <v>444</v>
      </c>
      <c r="BM17" s="4">
        <v>2013</v>
      </c>
      <c r="BN17" s="11">
        <v>4522</v>
      </c>
      <c r="BY17" s="4" t="s">
        <v>46</v>
      </c>
      <c r="BZ17">
        <v>9256</v>
      </c>
      <c r="CL17" s="4">
        <v>2010</v>
      </c>
      <c r="CM17" s="11">
        <v>4542</v>
      </c>
      <c r="CV17" s="4" t="s">
        <v>35</v>
      </c>
      <c r="CW17" s="11">
        <v>2722</v>
      </c>
      <c r="DI17" s="4" t="s">
        <v>91</v>
      </c>
      <c r="DJ17" s="11">
        <v>0</v>
      </c>
      <c r="DK17" s="11">
        <v>0</v>
      </c>
      <c r="DL17" s="11">
        <v>0</v>
      </c>
      <c r="DM17" s="11">
        <v>0</v>
      </c>
      <c r="DN17" s="11">
        <v>0</v>
      </c>
      <c r="DO17" s="11">
        <v>2</v>
      </c>
      <c r="DP17" s="11">
        <v>0</v>
      </c>
      <c r="DQ17" s="11">
        <v>0</v>
      </c>
      <c r="DR17" s="11">
        <v>2</v>
      </c>
      <c r="DS17" s="11">
        <v>4</v>
      </c>
      <c r="DT17" s="11">
        <v>0</v>
      </c>
      <c r="DU17" s="11">
        <v>0</v>
      </c>
      <c r="DV17" s="11">
        <v>2</v>
      </c>
      <c r="DW17" s="11">
        <v>2</v>
      </c>
      <c r="EQ17" s="4">
        <v>2007</v>
      </c>
      <c r="ER17" s="11">
        <v>334</v>
      </c>
      <c r="EU17" s="4">
        <v>2007</v>
      </c>
      <c r="EV17">
        <v>20</v>
      </c>
      <c r="EW17">
        <v>20</v>
      </c>
    </row>
    <row r="18" spans="2:153" x14ac:dyDescent="0.2">
      <c r="B18" s="4" t="s">
        <v>51</v>
      </c>
      <c r="C18" s="11">
        <v>30586</v>
      </c>
      <c r="E18" s="4" t="s">
        <v>18</v>
      </c>
      <c r="F18" s="11">
        <v>2264</v>
      </c>
      <c r="H18" s="4" t="s">
        <v>18</v>
      </c>
      <c r="I18" s="11">
        <v>442</v>
      </c>
      <c r="K18" s="4" t="s">
        <v>18</v>
      </c>
      <c r="L18" s="11">
        <v>30</v>
      </c>
      <c r="O18" s="4" t="s">
        <v>18</v>
      </c>
      <c r="P18" s="11">
        <v>7512</v>
      </c>
      <c r="R18" s="4" t="s">
        <v>18</v>
      </c>
      <c r="S18" s="11">
        <v>1146</v>
      </c>
      <c r="U18" s="4" t="s">
        <v>18</v>
      </c>
      <c r="V18" s="11">
        <v>10754</v>
      </c>
      <c r="AC18" s="4" t="s">
        <v>88</v>
      </c>
      <c r="AD18" s="11">
        <v>15056</v>
      </c>
      <c r="AF18" s="4" t="s">
        <v>18</v>
      </c>
      <c r="AG18" s="11">
        <v>2442</v>
      </c>
      <c r="AT18" s="4" t="s">
        <v>97</v>
      </c>
      <c r="AU18" s="11">
        <v>2046</v>
      </c>
      <c r="BA18" s="4">
        <v>2014</v>
      </c>
      <c r="BB18" s="11">
        <v>6</v>
      </c>
      <c r="BC18" s="11">
        <v>6</v>
      </c>
      <c r="BD18" s="4" t="s">
        <v>46</v>
      </c>
      <c r="BE18" s="11">
        <v>12</v>
      </c>
      <c r="BM18" s="4">
        <v>2014</v>
      </c>
      <c r="BN18" s="11">
        <v>4244</v>
      </c>
      <c r="BY18" s="4" t="s">
        <v>97</v>
      </c>
      <c r="BZ18">
        <v>28638</v>
      </c>
      <c r="CL18" s="4">
        <v>2011</v>
      </c>
      <c r="CM18" s="11">
        <v>5214</v>
      </c>
      <c r="CV18" s="4" t="s">
        <v>43</v>
      </c>
      <c r="CW18" s="11">
        <v>114</v>
      </c>
      <c r="DI18" s="4" t="s">
        <v>35</v>
      </c>
      <c r="DJ18" s="11">
        <v>180</v>
      </c>
      <c r="DK18" s="11">
        <v>256</v>
      </c>
      <c r="DL18" s="11">
        <v>210</v>
      </c>
      <c r="DM18" s="11">
        <v>260</v>
      </c>
      <c r="DN18" s="11">
        <v>450</v>
      </c>
      <c r="DO18" s="11">
        <v>288</v>
      </c>
      <c r="DP18" s="11">
        <v>334</v>
      </c>
      <c r="DQ18" s="11">
        <v>260</v>
      </c>
      <c r="DR18" s="11">
        <v>236</v>
      </c>
      <c r="DS18" s="11">
        <v>160</v>
      </c>
      <c r="DT18" s="11">
        <v>324</v>
      </c>
      <c r="DU18" s="11">
        <v>416</v>
      </c>
      <c r="DV18" s="11">
        <v>1832</v>
      </c>
      <c r="DW18" s="11">
        <v>2722</v>
      </c>
      <c r="EQ18" s="4">
        <v>2008</v>
      </c>
      <c r="ER18" s="11">
        <v>260</v>
      </c>
      <c r="EU18" s="4">
        <v>2008</v>
      </c>
      <c r="EV18">
        <v>4</v>
      </c>
      <c r="EW18">
        <v>4</v>
      </c>
    </row>
    <row r="19" spans="2:153" x14ac:dyDescent="0.2">
      <c r="B19" s="4" t="s">
        <v>50</v>
      </c>
      <c r="C19" s="11">
        <v>32928</v>
      </c>
      <c r="E19" s="4" t="s">
        <v>36</v>
      </c>
      <c r="F19" s="11">
        <v>0</v>
      </c>
      <c r="H19" s="4" t="s">
        <v>36</v>
      </c>
      <c r="I19" s="11">
        <v>0</v>
      </c>
      <c r="K19" s="4" t="s">
        <v>36</v>
      </c>
      <c r="L19" s="11">
        <v>0</v>
      </c>
      <c r="O19" s="4" t="s">
        <v>36</v>
      </c>
      <c r="P19" s="11">
        <v>0</v>
      </c>
      <c r="R19" s="4" t="s">
        <v>36</v>
      </c>
      <c r="S19" s="11">
        <v>0</v>
      </c>
      <c r="U19" s="4" t="s">
        <v>36</v>
      </c>
      <c r="V19" s="11">
        <v>0</v>
      </c>
      <c r="AF19" s="4" t="s">
        <v>36</v>
      </c>
      <c r="AG19" s="11">
        <v>4</v>
      </c>
      <c r="AT19" s="4" t="s">
        <v>47</v>
      </c>
      <c r="AU19" s="11">
        <v>1320</v>
      </c>
      <c r="BD19" s="4" t="s">
        <v>97</v>
      </c>
      <c r="BE19" s="11">
        <v>20</v>
      </c>
      <c r="BY19" s="4" t="s">
        <v>47</v>
      </c>
      <c r="BZ19">
        <v>9898</v>
      </c>
      <c r="CL19" s="4">
        <v>2012</v>
      </c>
      <c r="CM19" s="11">
        <v>7372</v>
      </c>
      <c r="CV19" s="4" t="s">
        <v>44</v>
      </c>
      <c r="CW19" s="11">
        <v>346</v>
      </c>
      <c r="DI19" s="4" t="s">
        <v>43</v>
      </c>
      <c r="DJ19" s="11">
        <v>14</v>
      </c>
      <c r="DK19" s="11">
        <v>12</v>
      </c>
      <c r="DL19" s="11">
        <v>14</v>
      </c>
      <c r="DM19" s="11">
        <v>30</v>
      </c>
      <c r="DN19" s="11">
        <v>16</v>
      </c>
      <c r="DO19" s="11">
        <v>14</v>
      </c>
      <c r="DP19" s="11">
        <v>14</v>
      </c>
      <c r="DQ19" s="11">
        <v>24</v>
      </c>
      <c r="DR19" s="11">
        <v>20</v>
      </c>
      <c r="DS19" s="11">
        <v>32</v>
      </c>
      <c r="DT19" s="11">
        <v>24</v>
      </c>
      <c r="DU19" s="11">
        <v>32</v>
      </c>
      <c r="DV19" s="11">
        <v>108</v>
      </c>
      <c r="DW19" s="11">
        <v>114</v>
      </c>
      <c r="EQ19" s="4">
        <v>2009</v>
      </c>
      <c r="ER19" s="11">
        <v>236</v>
      </c>
      <c r="EU19" s="4">
        <v>2009</v>
      </c>
      <c r="EV19">
        <v>20</v>
      </c>
      <c r="EW19">
        <v>20</v>
      </c>
    </row>
    <row r="20" spans="2:153" x14ac:dyDescent="0.2">
      <c r="B20" s="4" t="s">
        <v>36</v>
      </c>
      <c r="C20" s="11">
        <v>0</v>
      </c>
      <c r="E20" s="4" t="s">
        <v>50</v>
      </c>
      <c r="F20" s="11">
        <v>6812</v>
      </c>
      <c r="H20" s="4" t="s">
        <v>50</v>
      </c>
      <c r="I20" s="11">
        <v>2176</v>
      </c>
      <c r="K20" s="4" t="s">
        <v>50</v>
      </c>
      <c r="L20" s="11">
        <v>1622</v>
      </c>
      <c r="O20" s="4" t="s">
        <v>50</v>
      </c>
      <c r="P20" s="11">
        <v>13330</v>
      </c>
      <c r="R20" s="4" t="s">
        <v>50</v>
      </c>
      <c r="S20" s="11">
        <v>1524</v>
      </c>
      <c r="U20" s="4" t="s">
        <v>50</v>
      </c>
      <c r="V20" s="11">
        <v>7464</v>
      </c>
      <c r="AF20" s="4" t="s">
        <v>50</v>
      </c>
      <c r="AG20" s="11">
        <v>8670</v>
      </c>
      <c r="AT20" s="4" t="s">
        <v>48</v>
      </c>
      <c r="AU20" s="11">
        <v>1430</v>
      </c>
      <c r="BD20" s="4" t="s">
        <v>47</v>
      </c>
      <c r="BE20" s="11">
        <v>524</v>
      </c>
      <c r="BY20" s="4" t="s">
        <v>48</v>
      </c>
      <c r="BZ20">
        <v>65750</v>
      </c>
      <c r="CL20" s="4">
        <v>2013</v>
      </c>
      <c r="CM20" s="11">
        <v>9066</v>
      </c>
      <c r="CV20" s="4" t="s">
        <v>45</v>
      </c>
      <c r="CW20" s="11">
        <v>204</v>
      </c>
      <c r="DI20" s="4" t="s">
        <v>44</v>
      </c>
      <c r="DJ20" s="11">
        <v>222</v>
      </c>
      <c r="DK20" s="11">
        <v>208</v>
      </c>
      <c r="DL20" s="11">
        <v>184</v>
      </c>
      <c r="DM20" s="11">
        <v>328</v>
      </c>
      <c r="DN20" s="11">
        <v>208</v>
      </c>
      <c r="DO20" s="11">
        <v>276</v>
      </c>
      <c r="DP20" s="11">
        <v>240</v>
      </c>
      <c r="DQ20" s="11">
        <v>244</v>
      </c>
      <c r="DR20" s="11">
        <v>228</v>
      </c>
      <c r="DS20" s="11">
        <v>220</v>
      </c>
      <c r="DT20" s="11">
        <v>186</v>
      </c>
      <c r="DU20" s="11">
        <v>186</v>
      </c>
      <c r="DV20" s="11">
        <v>154</v>
      </c>
      <c r="DW20" s="11">
        <v>346</v>
      </c>
      <c r="EQ20" s="4">
        <v>2010</v>
      </c>
      <c r="ER20" s="11">
        <v>160</v>
      </c>
      <c r="EU20" s="4">
        <v>2010</v>
      </c>
      <c r="EV20">
        <v>40</v>
      </c>
      <c r="EW20">
        <v>40</v>
      </c>
    </row>
    <row r="21" spans="2:153" x14ac:dyDescent="0.2">
      <c r="B21" s="4" t="s">
        <v>18</v>
      </c>
      <c r="C21" s="11">
        <v>22148</v>
      </c>
      <c r="E21" s="4" t="s">
        <v>51</v>
      </c>
      <c r="F21" s="11">
        <v>3402</v>
      </c>
      <c r="H21" s="4" t="s">
        <v>51</v>
      </c>
      <c r="I21" s="11">
        <v>2504</v>
      </c>
      <c r="K21" s="4" t="s">
        <v>51</v>
      </c>
      <c r="L21" s="11">
        <v>678</v>
      </c>
      <c r="O21" s="4" t="s">
        <v>51</v>
      </c>
      <c r="P21" s="11">
        <v>7588</v>
      </c>
      <c r="R21" s="4" t="s">
        <v>51</v>
      </c>
      <c r="S21" s="11">
        <v>2142</v>
      </c>
      <c r="U21" s="4" t="s">
        <v>51</v>
      </c>
      <c r="V21" s="11">
        <v>14272</v>
      </c>
      <c r="AF21" s="4" t="s">
        <v>51</v>
      </c>
      <c r="AG21" s="11">
        <v>6126</v>
      </c>
      <c r="AT21" s="4" t="s">
        <v>18</v>
      </c>
      <c r="AU21" s="11">
        <v>442</v>
      </c>
      <c r="BD21" s="4" t="s">
        <v>48</v>
      </c>
      <c r="BE21" s="11">
        <v>388</v>
      </c>
      <c r="BY21" s="4" t="s">
        <v>18</v>
      </c>
      <c r="BZ21">
        <v>80438</v>
      </c>
      <c r="CL21" s="4">
        <v>2014</v>
      </c>
      <c r="CM21" s="11">
        <v>9344</v>
      </c>
      <c r="CV21" s="4" t="s">
        <v>46</v>
      </c>
      <c r="CW21" s="11">
        <v>120</v>
      </c>
      <c r="DI21" s="4" t="s">
        <v>45</v>
      </c>
      <c r="DJ21" s="11">
        <v>802</v>
      </c>
      <c r="DK21" s="11">
        <v>2848</v>
      </c>
      <c r="DL21" s="11">
        <v>2604</v>
      </c>
      <c r="DM21" s="11">
        <v>1700</v>
      </c>
      <c r="DN21" s="11">
        <v>1194</v>
      </c>
      <c r="DO21" s="11">
        <v>982</v>
      </c>
      <c r="DP21" s="11">
        <v>818</v>
      </c>
      <c r="DQ21" s="11">
        <v>1210</v>
      </c>
      <c r="DR21" s="11">
        <v>1210</v>
      </c>
      <c r="DS21" s="11">
        <v>1160</v>
      </c>
      <c r="DT21" s="11">
        <v>980</v>
      </c>
      <c r="DU21" s="11">
        <v>868</v>
      </c>
      <c r="DV21" s="11">
        <v>1286</v>
      </c>
      <c r="DW21" s="11">
        <v>204</v>
      </c>
      <c r="EQ21" s="4">
        <v>2011</v>
      </c>
      <c r="ER21" s="11">
        <v>324</v>
      </c>
      <c r="EU21" s="4">
        <v>2011</v>
      </c>
      <c r="EV21">
        <v>16</v>
      </c>
      <c r="EW21">
        <v>16</v>
      </c>
    </row>
    <row r="22" spans="2:153" x14ac:dyDescent="0.2">
      <c r="B22" s="4" t="s">
        <v>48</v>
      </c>
      <c r="C22" s="11">
        <v>16038</v>
      </c>
      <c r="E22" s="4" t="s">
        <v>52</v>
      </c>
      <c r="F22" s="11">
        <v>106</v>
      </c>
      <c r="H22" s="4" t="s">
        <v>52</v>
      </c>
      <c r="I22" s="11">
        <v>232</v>
      </c>
      <c r="K22" s="4" t="s">
        <v>52</v>
      </c>
      <c r="L22" s="11">
        <v>2</v>
      </c>
      <c r="O22" s="4" t="s">
        <v>52</v>
      </c>
      <c r="P22" s="11">
        <v>76</v>
      </c>
      <c r="R22" s="4" t="s">
        <v>52</v>
      </c>
      <c r="S22" s="11">
        <v>0</v>
      </c>
      <c r="U22" s="4" t="s">
        <v>52</v>
      </c>
      <c r="V22" s="11">
        <v>78</v>
      </c>
      <c r="AF22" s="4" t="s">
        <v>52</v>
      </c>
      <c r="AG22" s="11">
        <v>144</v>
      </c>
      <c r="AT22" s="4" t="s">
        <v>36</v>
      </c>
      <c r="AU22" s="11">
        <v>0</v>
      </c>
      <c r="BD22" s="4" t="s">
        <v>18</v>
      </c>
      <c r="BE22" s="11">
        <v>66</v>
      </c>
      <c r="BY22" s="4" t="s">
        <v>36</v>
      </c>
      <c r="BZ22">
        <v>14</v>
      </c>
      <c r="CV22" s="4" t="s">
        <v>97</v>
      </c>
      <c r="CW22" s="11">
        <v>474</v>
      </c>
      <c r="DI22" s="4" t="s">
        <v>46</v>
      </c>
      <c r="DJ22" s="11">
        <v>28</v>
      </c>
      <c r="DK22" s="11">
        <v>24</v>
      </c>
      <c r="DL22" s="11">
        <v>36</v>
      </c>
      <c r="DM22" s="11">
        <v>32</v>
      </c>
      <c r="DN22" s="11">
        <v>58</v>
      </c>
      <c r="DO22" s="11">
        <v>62</v>
      </c>
      <c r="DP22" s="11">
        <v>66</v>
      </c>
      <c r="DQ22" s="11">
        <v>82</v>
      </c>
      <c r="DR22" s="11">
        <v>74</v>
      </c>
      <c r="DS22" s="11">
        <v>156</v>
      </c>
      <c r="DT22" s="11">
        <v>124</v>
      </c>
      <c r="DU22" s="11">
        <v>136</v>
      </c>
      <c r="DV22" s="11">
        <v>222</v>
      </c>
      <c r="DW22" s="11">
        <v>120</v>
      </c>
      <c r="EQ22" s="4">
        <v>2012</v>
      </c>
      <c r="ER22" s="11">
        <v>416</v>
      </c>
      <c r="EU22" s="4">
        <v>2012</v>
      </c>
      <c r="EV22">
        <v>10</v>
      </c>
      <c r="EW22">
        <v>10</v>
      </c>
    </row>
    <row r="23" spans="2:153" x14ac:dyDescent="0.2">
      <c r="B23" s="4" t="s">
        <v>47</v>
      </c>
      <c r="C23" s="11">
        <v>5418</v>
      </c>
      <c r="E23" s="4" t="s">
        <v>53</v>
      </c>
      <c r="F23" s="11">
        <v>260</v>
      </c>
      <c r="H23" s="4" t="s">
        <v>53</v>
      </c>
      <c r="I23" s="11">
        <v>74</v>
      </c>
      <c r="K23" s="4" t="s">
        <v>53</v>
      </c>
      <c r="L23" s="11">
        <v>2</v>
      </c>
      <c r="O23" s="4" t="s">
        <v>53</v>
      </c>
      <c r="P23" s="11">
        <v>148</v>
      </c>
      <c r="R23" s="4" t="s">
        <v>53</v>
      </c>
      <c r="S23" s="11">
        <v>2</v>
      </c>
      <c r="U23" s="4" t="s">
        <v>53</v>
      </c>
      <c r="V23" s="11">
        <v>42</v>
      </c>
      <c r="AF23" s="4" t="s">
        <v>53</v>
      </c>
      <c r="AG23" s="11">
        <v>366</v>
      </c>
      <c r="AT23" s="4" t="s">
        <v>50</v>
      </c>
      <c r="AU23" s="11">
        <v>2176</v>
      </c>
      <c r="BD23" s="4" t="s">
        <v>36</v>
      </c>
      <c r="BE23" s="11">
        <v>0</v>
      </c>
      <c r="BY23" s="4" t="s">
        <v>50</v>
      </c>
      <c r="BZ23">
        <v>195478</v>
      </c>
      <c r="CV23" s="4" t="s">
        <v>47</v>
      </c>
      <c r="CW23" s="11">
        <v>36</v>
      </c>
      <c r="DI23" s="4" t="s">
        <v>97</v>
      </c>
      <c r="DJ23" s="11">
        <v>576</v>
      </c>
      <c r="DK23" s="11">
        <v>736</v>
      </c>
      <c r="DL23" s="11">
        <v>752</v>
      </c>
      <c r="DM23" s="11">
        <v>528</v>
      </c>
      <c r="DN23" s="11">
        <v>742</v>
      </c>
      <c r="DO23" s="11">
        <v>694</v>
      </c>
      <c r="DP23" s="11">
        <v>706</v>
      </c>
      <c r="DQ23" s="11">
        <v>592</v>
      </c>
      <c r="DR23" s="11">
        <v>742</v>
      </c>
      <c r="DS23" s="11">
        <v>524</v>
      </c>
      <c r="DT23" s="11">
        <v>700</v>
      </c>
      <c r="DU23" s="11">
        <v>694</v>
      </c>
      <c r="DV23" s="11">
        <v>708</v>
      </c>
      <c r="DW23" s="11">
        <v>474</v>
      </c>
      <c r="EQ23" s="4">
        <v>2013</v>
      </c>
      <c r="ER23" s="11">
        <v>1832</v>
      </c>
      <c r="EU23" s="4">
        <v>2013</v>
      </c>
      <c r="EV23">
        <v>28</v>
      </c>
      <c r="EW23">
        <v>28</v>
      </c>
    </row>
    <row r="24" spans="2:153" x14ac:dyDescent="0.2">
      <c r="B24" s="4" t="s">
        <v>97</v>
      </c>
      <c r="C24" s="11">
        <v>6282</v>
      </c>
      <c r="E24" s="4" t="s">
        <v>54</v>
      </c>
      <c r="F24" s="11">
        <v>154</v>
      </c>
      <c r="H24" s="4" t="s">
        <v>54</v>
      </c>
      <c r="I24" s="11">
        <v>0</v>
      </c>
      <c r="K24" s="4" t="s">
        <v>54</v>
      </c>
      <c r="L24" s="11">
        <v>0</v>
      </c>
      <c r="O24" s="4" t="s">
        <v>54</v>
      </c>
      <c r="P24" s="11">
        <v>144</v>
      </c>
      <c r="R24" s="4" t="s">
        <v>54</v>
      </c>
      <c r="S24" s="11">
        <v>2</v>
      </c>
      <c r="U24" s="4" t="s">
        <v>54</v>
      </c>
      <c r="V24" s="11">
        <v>18</v>
      </c>
      <c r="AF24" s="4" t="s">
        <v>54</v>
      </c>
      <c r="AG24" s="11">
        <v>178</v>
      </c>
      <c r="AT24" s="4" t="s">
        <v>51</v>
      </c>
      <c r="AU24" s="11">
        <v>2504</v>
      </c>
      <c r="BD24" s="4" t="s">
        <v>50</v>
      </c>
      <c r="BE24" s="11">
        <v>1296</v>
      </c>
      <c r="BY24" s="4" t="s">
        <v>51</v>
      </c>
      <c r="BZ24">
        <v>114704</v>
      </c>
      <c r="CV24" s="4" t="s">
        <v>48</v>
      </c>
      <c r="CW24" s="11">
        <v>340</v>
      </c>
      <c r="DI24" s="4" t="s">
        <v>47</v>
      </c>
      <c r="DJ24" s="11">
        <v>10</v>
      </c>
      <c r="DK24" s="11">
        <v>6</v>
      </c>
      <c r="DL24" s="11">
        <v>4</v>
      </c>
      <c r="DM24" s="11">
        <v>6</v>
      </c>
      <c r="DN24" s="11">
        <v>72</v>
      </c>
      <c r="DO24" s="11">
        <v>88</v>
      </c>
      <c r="DP24" s="11">
        <v>30</v>
      </c>
      <c r="DQ24" s="11">
        <v>46</v>
      </c>
      <c r="DR24" s="11">
        <v>166</v>
      </c>
      <c r="DS24" s="11">
        <v>32</v>
      </c>
      <c r="DT24" s="11">
        <v>14</v>
      </c>
      <c r="DU24" s="11">
        <v>20</v>
      </c>
      <c r="DV24" s="11">
        <v>36</v>
      </c>
      <c r="DW24" s="11">
        <v>36</v>
      </c>
      <c r="EQ24" s="4">
        <v>2014</v>
      </c>
      <c r="ER24" s="11">
        <v>2722</v>
      </c>
      <c r="EU24" s="4">
        <v>2014</v>
      </c>
      <c r="EV24">
        <v>2</v>
      </c>
      <c r="EW24">
        <v>2</v>
      </c>
    </row>
    <row r="25" spans="2:153" x14ac:dyDescent="0.2">
      <c r="B25" s="4" t="s">
        <v>46</v>
      </c>
      <c r="C25" s="11">
        <v>1990</v>
      </c>
      <c r="E25" s="4" t="s">
        <v>55</v>
      </c>
      <c r="F25" s="11">
        <v>46</v>
      </c>
      <c r="H25" s="4" t="s">
        <v>55</v>
      </c>
      <c r="I25" s="11">
        <v>6</v>
      </c>
      <c r="K25" s="4" t="s">
        <v>55</v>
      </c>
      <c r="L25" s="11">
        <v>0</v>
      </c>
      <c r="O25" s="4" t="s">
        <v>55</v>
      </c>
      <c r="P25" s="11">
        <v>18</v>
      </c>
      <c r="R25" s="4" t="s">
        <v>55</v>
      </c>
      <c r="S25" s="11">
        <v>0</v>
      </c>
      <c r="U25" s="4" t="s">
        <v>55</v>
      </c>
      <c r="V25" s="11">
        <v>2</v>
      </c>
      <c r="AF25" s="4" t="s">
        <v>55</v>
      </c>
      <c r="AG25" s="11">
        <v>62</v>
      </c>
      <c r="AT25" s="4" t="s">
        <v>52</v>
      </c>
      <c r="AU25" s="11">
        <v>232</v>
      </c>
      <c r="BD25" s="4" t="s">
        <v>51</v>
      </c>
      <c r="BE25" s="11">
        <v>736</v>
      </c>
      <c r="BY25" s="4" t="s">
        <v>52</v>
      </c>
      <c r="BZ25">
        <v>1322</v>
      </c>
      <c r="CV25" s="4" t="s">
        <v>18</v>
      </c>
      <c r="CW25" s="11">
        <v>514</v>
      </c>
      <c r="DI25" s="4" t="s">
        <v>48</v>
      </c>
      <c r="DJ25" s="11">
        <v>162</v>
      </c>
      <c r="DK25" s="11">
        <v>200</v>
      </c>
      <c r="DL25" s="11">
        <v>168</v>
      </c>
      <c r="DM25" s="11">
        <v>114</v>
      </c>
      <c r="DN25" s="11">
        <v>142</v>
      </c>
      <c r="DO25" s="11">
        <v>76</v>
      </c>
      <c r="DP25" s="11">
        <v>56</v>
      </c>
      <c r="DQ25" s="11">
        <v>88</v>
      </c>
      <c r="DR25" s="11">
        <v>128</v>
      </c>
      <c r="DS25" s="11">
        <v>166</v>
      </c>
      <c r="DT25" s="11">
        <v>162</v>
      </c>
      <c r="DU25" s="11">
        <v>200</v>
      </c>
      <c r="DV25" s="11">
        <v>274</v>
      </c>
      <c r="DW25" s="11">
        <v>340</v>
      </c>
    </row>
    <row r="26" spans="2:153" x14ac:dyDescent="0.2">
      <c r="B26" s="4" t="s">
        <v>45</v>
      </c>
      <c r="C26" s="11">
        <v>10850</v>
      </c>
      <c r="E26" s="4" t="s">
        <v>56</v>
      </c>
      <c r="F26" s="11">
        <v>2224</v>
      </c>
      <c r="H26" s="4" t="s">
        <v>56</v>
      </c>
      <c r="I26" s="11">
        <v>2016</v>
      </c>
      <c r="K26" s="4" t="s">
        <v>56</v>
      </c>
      <c r="L26" s="11">
        <v>930</v>
      </c>
      <c r="O26" s="4" t="s">
        <v>56</v>
      </c>
      <c r="P26" s="11">
        <v>6414</v>
      </c>
      <c r="R26" s="4" t="s">
        <v>56</v>
      </c>
      <c r="S26" s="11">
        <v>470</v>
      </c>
      <c r="U26" s="4" t="s">
        <v>56</v>
      </c>
      <c r="V26" s="11">
        <v>4640</v>
      </c>
      <c r="AF26" s="4" t="s">
        <v>56</v>
      </c>
      <c r="AG26" s="11">
        <v>3664</v>
      </c>
      <c r="AT26" s="4" t="s">
        <v>53</v>
      </c>
      <c r="AU26" s="11">
        <v>74</v>
      </c>
      <c r="BD26" s="4" t="s">
        <v>52</v>
      </c>
      <c r="BE26" s="11">
        <v>0</v>
      </c>
      <c r="BY26" s="4" t="s">
        <v>53</v>
      </c>
      <c r="BZ26">
        <v>1470</v>
      </c>
      <c r="CV26" s="4" t="s">
        <v>36</v>
      </c>
      <c r="CW26" s="11">
        <v>4</v>
      </c>
      <c r="DI26" s="4" t="s">
        <v>18</v>
      </c>
      <c r="DJ26" s="11">
        <v>162</v>
      </c>
      <c r="DK26" s="11">
        <v>204</v>
      </c>
      <c r="DL26" s="11">
        <v>136</v>
      </c>
      <c r="DM26" s="11">
        <v>266</v>
      </c>
      <c r="DN26" s="11">
        <v>350</v>
      </c>
      <c r="DO26" s="11">
        <v>444</v>
      </c>
      <c r="DP26" s="11">
        <v>524</v>
      </c>
      <c r="DQ26" s="11">
        <v>516</v>
      </c>
      <c r="DR26" s="11">
        <v>790</v>
      </c>
      <c r="DS26" s="11">
        <v>1074</v>
      </c>
      <c r="DT26" s="11">
        <v>1146</v>
      </c>
      <c r="DU26" s="11">
        <v>996</v>
      </c>
      <c r="DV26" s="11">
        <v>808</v>
      </c>
      <c r="DW26" s="11">
        <v>514</v>
      </c>
    </row>
    <row r="27" spans="2:153" x14ac:dyDescent="0.2">
      <c r="B27" s="4" t="s">
        <v>44</v>
      </c>
      <c r="C27" s="11">
        <v>17482</v>
      </c>
      <c r="E27" s="4" t="s">
        <v>37</v>
      </c>
      <c r="F27" s="11">
        <v>14</v>
      </c>
      <c r="H27" s="4" t="s">
        <v>37</v>
      </c>
      <c r="I27" s="11">
        <v>18</v>
      </c>
      <c r="K27" s="4" t="s">
        <v>37</v>
      </c>
      <c r="L27" s="11">
        <v>2</v>
      </c>
      <c r="O27" s="4" t="s">
        <v>37</v>
      </c>
      <c r="P27" s="11">
        <v>70</v>
      </c>
      <c r="R27" s="4" t="s">
        <v>37</v>
      </c>
      <c r="S27" s="11">
        <v>32</v>
      </c>
      <c r="U27" s="4" t="s">
        <v>37</v>
      </c>
      <c r="V27" s="11">
        <v>20</v>
      </c>
      <c r="AF27" s="4" t="s">
        <v>37</v>
      </c>
      <c r="AG27" s="11">
        <v>34</v>
      </c>
      <c r="AT27" s="4" t="s">
        <v>54</v>
      </c>
      <c r="AU27" s="11">
        <v>0</v>
      </c>
      <c r="BD27" s="4" t="s">
        <v>53</v>
      </c>
      <c r="BE27" s="11">
        <v>0</v>
      </c>
      <c r="BY27" s="4" t="s">
        <v>54</v>
      </c>
      <c r="BZ27">
        <v>1988</v>
      </c>
      <c r="CV27" s="4" t="s">
        <v>50</v>
      </c>
      <c r="CW27" s="11">
        <v>858</v>
      </c>
      <c r="DI27" s="4" t="s">
        <v>36</v>
      </c>
      <c r="DJ27" s="11">
        <v>0</v>
      </c>
      <c r="DK27" s="11">
        <v>0</v>
      </c>
      <c r="DL27" s="11">
        <v>0</v>
      </c>
      <c r="DM27" s="11">
        <v>0</v>
      </c>
      <c r="DN27" s="11">
        <v>0</v>
      </c>
      <c r="DO27" s="11">
        <v>0</v>
      </c>
      <c r="DP27" s="11">
        <v>0</v>
      </c>
      <c r="DQ27" s="11">
        <v>0</v>
      </c>
      <c r="DR27" s="11">
        <v>0</v>
      </c>
      <c r="DS27" s="11">
        <v>0</v>
      </c>
      <c r="DT27" s="11">
        <v>0</v>
      </c>
      <c r="DU27" s="11">
        <v>0</v>
      </c>
      <c r="DV27" s="11">
        <v>0</v>
      </c>
      <c r="DW27" s="11">
        <v>4</v>
      </c>
    </row>
    <row r="28" spans="2:153" x14ac:dyDescent="0.2">
      <c r="B28" s="4" t="s">
        <v>43</v>
      </c>
      <c r="C28" s="11">
        <v>212</v>
      </c>
      <c r="E28" s="4" t="s">
        <v>57</v>
      </c>
      <c r="F28" s="11">
        <v>958</v>
      </c>
      <c r="H28" s="4" t="s">
        <v>57</v>
      </c>
      <c r="I28" s="11">
        <v>1034</v>
      </c>
      <c r="K28" s="4" t="s">
        <v>57</v>
      </c>
      <c r="L28" s="11">
        <v>286</v>
      </c>
      <c r="O28" s="4" t="s">
        <v>57</v>
      </c>
      <c r="P28" s="11">
        <v>564</v>
      </c>
      <c r="R28" s="4" t="s">
        <v>57</v>
      </c>
      <c r="S28" s="11">
        <v>62</v>
      </c>
      <c r="U28" s="4" t="s">
        <v>57</v>
      </c>
      <c r="V28" s="11">
        <v>2272</v>
      </c>
      <c r="AF28" s="4" t="s">
        <v>57</v>
      </c>
      <c r="AG28" s="11">
        <v>1776</v>
      </c>
      <c r="AT28" s="4" t="s">
        <v>55</v>
      </c>
      <c r="AU28" s="11">
        <v>6</v>
      </c>
      <c r="BD28" s="4" t="s">
        <v>54</v>
      </c>
      <c r="BE28" s="11">
        <v>0</v>
      </c>
      <c r="BY28" s="4" t="s">
        <v>55</v>
      </c>
      <c r="BZ28">
        <v>260</v>
      </c>
      <c r="CV28" s="4" t="s">
        <v>51</v>
      </c>
      <c r="CW28" s="11">
        <v>3150</v>
      </c>
      <c r="DI28" s="4" t="s">
        <v>50</v>
      </c>
      <c r="DJ28" s="11">
        <v>1502</v>
      </c>
      <c r="DK28" s="11">
        <v>1566</v>
      </c>
      <c r="DL28" s="11">
        <v>1410</v>
      </c>
      <c r="DM28" s="11">
        <v>1608</v>
      </c>
      <c r="DN28" s="11">
        <v>1584</v>
      </c>
      <c r="DO28" s="11">
        <v>1524</v>
      </c>
      <c r="DP28" s="11">
        <v>1560</v>
      </c>
      <c r="DQ28" s="11">
        <v>1516</v>
      </c>
      <c r="DR28" s="11">
        <v>1456</v>
      </c>
      <c r="DS28" s="11">
        <v>1836</v>
      </c>
      <c r="DT28" s="11">
        <v>1524</v>
      </c>
      <c r="DU28" s="11">
        <v>1548</v>
      </c>
      <c r="DV28" s="11">
        <v>1472</v>
      </c>
      <c r="DW28" s="11">
        <v>858</v>
      </c>
    </row>
    <row r="29" spans="2:153" x14ac:dyDescent="0.2">
      <c r="B29" s="4" t="s">
        <v>35</v>
      </c>
      <c r="C29" s="11">
        <v>10386</v>
      </c>
      <c r="E29" s="4" t="s">
        <v>58</v>
      </c>
      <c r="F29" s="11">
        <v>3600</v>
      </c>
      <c r="H29" s="4" t="s">
        <v>58</v>
      </c>
      <c r="I29" s="11">
        <v>5426</v>
      </c>
      <c r="K29" s="4" t="s">
        <v>58</v>
      </c>
      <c r="L29" s="11">
        <v>1028</v>
      </c>
      <c r="O29" s="4" t="s">
        <v>58</v>
      </c>
      <c r="P29" s="11">
        <v>4894</v>
      </c>
      <c r="R29" s="4" t="s">
        <v>58</v>
      </c>
      <c r="S29" s="11">
        <v>18</v>
      </c>
      <c r="U29" s="4" t="s">
        <v>58</v>
      </c>
      <c r="V29" s="11">
        <v>24436</v>
      </c>
      <c r="AF29" s="4" t="s">
        <v>58</v>
      </c>
      <c r="AG29" s="11">
        <v>6570</v>
      </c>
      <c r="AT29" s="4" t="s">
        <v>56</v>
      </c>
      <c r="AU29" s="11">
        <v>2016</v>
      </c>
      <c r="BD29" s="4" t="s">
        <v>55</v>
      </c>
      <c r="BE29" s="11">
        <v>0</v>
      </c>
      <c r="BY29" s="4" t="s">
        <v>56</v>
      </c>
      <c r="BZ29">
        <v>80214</v>
      </c>
      <c r="CV29" s="4" t="s">
        <v>52</v>
      </c>
      <c r="CW29" s="11">
        <v>0</v>
      </c>
      <c r="DI29" s="4" t="s">
        <v>51</v>
      </c>
      <c r="DJ29" s="11">
        <v>2240</v>
      </c>
      <c r="DK29" s="11">
        <v>1538</v>
      </c>
      <c r="DL29" s="11">
        <v>1364</v>
      </c>
      <c r="DM29" s="11">
        <v>1724</v>
      </c>
      <c r="DN29" s="11">
        <v>1838</v>
      </c>
      <c r="DO29" s="11">
        <v>1968</v>
      </c>
      <c r="DP29" s="11">
        <v>2078</v>
      </c>
      <c r="DQ29" s="11">
        <v>2182</v>
      </c>
      <c r="DR29" s="11">
        <v>2198</v>
      </c>
      <c r="DS29" s="11">
        <v>2360</v>
      </c>
      <c r="DT29" s="11">
        <v>2142</v>
      </c>
      <c r="DU29" s="11">
        <v>2588</v>
      </c>
      <c r="DV29" s="11">
        <v>5264</v>
      </c>
      <c r="DW29" s="11">
        <v>3150</v>
      </c>
    </row>
    <row r="30" spans="2:153" x14ac:dyDescent="0.2">
      <c r="B30" s="4" t="s">
        <v>91</v>
      </c>
      <c r="C30" s="11">
        <v>34</v>
      </c>
      <c r="E30" s="4" t="s">
        <v>59</v>
      </c>
      <c r="F30" s="11">
        <v>32</v>
      </c>
      <c r="H30" s="4" t="s">
        <v>59</v>
      </c>
      <c r="I30" s="11">
        <v>20</v>
      </c>
      <c r="K30" s="4" t="s">
        <v>59</v>
      </c>
      <c r="L30" s="11">
        <v>0</v>
      </c>
      <c r="O30" s="4" t="s">
        <v>59</v>
      </c>
      <c r="P30" s="11">
        <v>48</v>
      </c>
      <c r="R30" s="4" t="s">
        <v>59</v>
      </c>
      <c r="S30" s="11">
        <v>0</v>
      </c>
      <c r="U30" s="4" t="s">
        <v>59</v>
      </c>
      <c r="V30" s="11">
        <v>8</v>
      </c>
      <c r="AF30" s="4" t="s">
        <v>59</v>
      </c>
      <c r="AG30" s="11">
        <v>86</v>
      </c>
      <c r="AT30" s="4" t="s">
        <v>37</v>
      </c>
      <c r="AU30" s="11">
        <v>18</v>
      </c>
      <c r="BD30" s="4" t="s">
        <v>56</v>
      </c>
      <c r="BE30" s="11">
        <v>558</v>
      </c>
      <c r="BY30" s="4" t="s">
        <v>37</v>
      </c>
      <c r="BZ30">
        <v>1314</v>
      </c>
      <c r="CV30" s="4" t="s">
        <v>53</v>
      </c>
      <c r="CW30" s="11">
        <v>108</v>
      </c>
      <c r="DI30" s="4" t="s">
        <v>52</v>
      </c>
      <c r="DJ30" s="11">
        <v>0</v>
      </c>
      <c r="DK30" s="11">
        <v>0</v>
      </c>
      <c r="DL30" s="11">
        <v>0</v>
      </c>
      <c r="DM30" s="11">
        <v>0</v>
      </c>
      <c r="DN30" s="11">
        <v>0</v>
      </c>
      <c r="DO30" s="11">
        <v>0</v>
      </c>
      <c r="DP30" s="11">
        <v>0</v>
      </c>
      <c r="DQ30" s="11">
        <v>0</v>
      </c>
      <c r="DR30" s="11">
        <v>4</v>
      </c>
      <c r="DS30" s="11">
        <v>0</v>
      </c>
      <c r="DT30" s="11">
        <v>0</v>
      </c>
      <c r="DU30" s="11">
        <v>2</v>
      </c>
      <c r="DV30" s="11">
        <v>0</v>
      </c>
      <c r="DW30" s="11">
        <v>0</v>
      </c>
    </row>
    <row r="31" spans="2:153" x14ac:dyDescent="0.2">
      <c r="B31" s="4" t="s">
        <v>42</v>
      </c>
      <c r="C31" s="11">
        <v>8368</v>
      </c>
      <c r="E31" s="4" t="s">
        <v>60</v>
      </c>
      <c r="F31" s="11">
        <v>1354</v>
      </c>
      <c r="H31" s="4" t="s">
        <v>60</v>
      </c>
      <c r="I31" s="11">
        <v>3486</v>
      </c>
      <c r="K31" s="4" t="s">
        <v>60</v>
      </c>
      <c r="L31" s="11">
        <v>304</v>
      </c>
      <c r="O31" s="4" t="s">
        <v>60</v>
      </c>
      <c r="P31" s="11">
        <v>2934</v>
      </c>
      <c r="R31" s="4" t="s">
        <v>60</v>
      </c>
      <c r="S31" s="11">
        <v>928</v>
      </c>
      <c r="U31" s="4" t="s">
        <v>60</v>
      </c>
      <c r="V31" s="11">
        <v>3624</v>
      </c>
      <c r="AF31" s="4" t="s">
        <v>60</v>
      </c>
      <c r="AG31" s="11">
        <v>1846</v>
      </c>
      <c r="AT31" s="4" t="s">
        <v>57</v>
      </c>
      <c r="AU31" s="11">
        <v>1034</v>
      </c>
      <c r="BD31" s="4" t="s">
        <v>37</v>
      </c>
      <c r="BE31" s="11">
        <v>2</v>
      </c>
      <c r="BY31" s="4" t="s">
        <v>57</v>
      </c>
      <c r="BZ31">
        <v>12410</v>
      </c>
      <c r="CV31" s="4" t="s">
        <v>54</v>
      </c>
      <c r="CW31" s="11">
        <v>58</v>
      </c>
      <c r="DI31" s="4" t="s">
        <v>53</v>
      </c>
      <c r="DJ31" s="11">
        <v>0</v>
      </c>
      <c r="DK31" s="11">
        <v>0</v>
      </c>
      <c r="DL31" s="11">
        <v>2</v>
      </c>
      <c r="DM31" s="11">
        <v>0</v>
      </c>
      <c r="DN31" s="11">
        <v>0</v>
      </c>
      <c r="DO31" s="11">
        <v>0</v>
      </c>
      <c r="DP31" s="11">
        <v>2</v>
      </c>
      <c r="DQ31" s="11">
        <v>8</v>
      </c>
      <c r="DR31" s="11">
        <v>2</v>
      </c>
      <c r="DS31" s="11">
        <v>0</v>
      </c>
      <c r="DT31" s="11">
        <v>2</v>
      </c>
      <c r="DU31" s="11">
        <v>0</v>
      </c>
      <c r="DV31" s="11">
        <v>0</v>
      </c>
      <c r="DW31" s="11">
        <v>108</v>
      </c>
    </row>
    <row r="32" spans="2:153" x14ac:dyDescent="0.2">
      <c r="B32" s="4" t="s">
        <v>65</v>
      </c>
      <c r="C32" s="11">
        <v>308</v>
      </c>
      <c r="E32" s="4" t="s">
        <v>30</v>
      </c>
      <c r="F32" s="11">
        <v>410</v>
      </c>
      <c r="H32" s="4" t="s">
        <v>30</v>
      </c>
      <c r="I32" s="11">
        <v>232</v>
      </c>
      <c r="K32" s="4" t="s">
        <v>30</v>
      </c>
      <c r="L32" s="11">
        <v>60</v>
      </c>
      <c r="O32" s="4" t="s">
        <v>30</v>
      </c>
      <c r="P32" s="11">
        <v>588</v>
      </c>
      <c r="R32" s="4" t="s">
        <v>30</v>
      </c>
      <c r="S32" s="11">
        <v>18</v>
      </c>
      <c r="U32" s="4" t="s">
        <v>30</v>
      </c>
      <c r="V32" s="11">
        <v>1404</v>
      </c>
      <c r="AF32" s="4" t="s">
        <v>30</v>
      </c>
      <c r="AG32" s="11">
        <v>466</v>
      </c>
      <c r="AT32" s="4" t="s">
        <v>58</v>
      </c>
      <c r="AU32" s="11">
        <v>5426</v>
      </c>
      <c r="BD32" s="4" t="s">
        <v>57</v>
      </c>
      <c r="BE32" s="11">
        <v>220</v>
      </c>
      <c r="BY32" s="4" t="s">
        <v>58</v>
      </c>
      <c r="BZ32">
        <v>83362</v>
      </c>
      <c r="CV32" s="4" t="s">
        <v>55</v>
      </c>
      <c r="CW32" s="11">
        <v>2</v>
      </c>
      <c r="DI32" s="4" t="s">
        <v>54</v>
      </c>
      <c r="DJ32" s="11">
        <v>0</v>
      </c>
      <c r="DK32" s="11">
        <v>0</v>
      </c>
      <c r="DL32" s="11">
        <v>0</v>
      </c>
      <c r="DM32" s="11">
        <v>0</v>
      </c>
      <c r="DN32" s="11">
        <v>8</v>
      </c>
      <c r="DO32" s="11">
        <v>0</v>
      </c>
      <c r="DP32" s="11">
        <v>0</v>
      </c>
      <c r="DQ32" s="11">
        <v>0</v>
      </c>
      <c r="DR32" s="11">
        <v>2</v>
      </c>
      <c r="DS32" s="11">
        <v>0</v>
      </c>
      <c r="DT32" s="11">
        <v>2</v>
      </c>
      <c r="DU32" s="11">
        <v>0</v>
      </c>
      <c r="DV32" s="11">
        <v>0</v>
      </c>
      <c r="DW32" s="11">
        <v>58</v>
      </c>
    </row>
    <row r="33" spans="2:127" x14ac:dyDescent="0.2">
      <c r="B33" s="4" t="s">
        <v>41</v>
      </c>
      <c r="C33" s="11">
        <v>17610</v>
      </c>
      <c r="E33" s="4" t="s">
        <v>62</v>
      </c>
      <c r="F33" s="11">
        <v>4084</v>
      </c>
      <c r="H33" s="4" t="s">
        <v>62</v>
      </c>
      <c r="I33" s="11">
        <v>15050</v>
      </c>
      <c r="K33" s="4" t="s">
        <v>62</v>
      </c>
      <c r="L33" s="11">
        <v>4644</v>
      </c>
      <c r="O33" s="4" t="s">
        <v>62</v>
      </c>
      <c r="P33" s="11">
        <v>6910</v>
      </c>
      <c r="R33" s="4" t="s">
        <v>62</v>
      </c>
      <c r="S33" s="11">
        <v>6</v>
      </c>
      <c r="U33" s="4" t="s">
        <v>62</v>
      </c>
      <c r="V33" s="11">
        <v>14242</v>
      </c>
      <c r="AF33" s="4" t="s">
        <v>62</v>
      </c>
      <c r="AG33" s="11">
        <v>6100</v>
      </c>
      <c r="AT33" s="4" t="s">
        <v>59</v>
      </c>
      <c r="AU33" s="11">
        <v>20</v>
      </c>
      <c r="BD33" s="4" t="s">
        <v>58</v>
      </c>
      <c r="BE33" s="11">
        <v>778</v>
      </c>
      <c r="BY33" s="4" t="s">
        <v>59</v>
      </c>
      <c r="BZ33">
        <v>586</v>
      </c>
      <c r="CV33" s="4" t="s">
        <v>56</v>
      </c>
      <c r="CW33" s="11">
        <v>758</v>
      </c>
      <c r="DI33" s="4" t="s">
        <v>55</v>
      </c>
      <c r="DJ33" s="11">
        <v>0</v>
      </c>
      <c r="DK33" s="11">
        <v>0</v>
      </c>
      <c r="DL33" s="11">
        <v>4</v>
      </c>
      <c r="DM33" s="11">
        <v>2</v>
      </c>
      <c r="DN33" s="11">
        <v>0</v>
      </c>
      <c r="DO33" s="11">
        <v>4</v>
      </c>
      <c r="DP33" s="11">
        <v>2</v>
      </c>
      <c r="DQ33" s="11">
        <v>2</v>
      </c>
      <c r="DR33" s="11">
        <v>0</v>
      </c>
      <c r="DS33" s="11">
        <v>6</v>
      </c>
      <c r="DT33" s="11">
        <v>0</v>
      </c>
      <c r="DU33" s="11">
        <v>0</v>
      </c>
      <c r="DV33" s="11">
        <v>2</v>
      </c>
      <c r="DW33" s="11">
        <v>2</v>
      </c>
    </row>
    <row r="34" spans="2:127" x14ac:dyDescent="0.2">
      <c r="B34" s="4" t="s">
        <v>40</v>
      </c>
      <c r="C34" s="11">
        <v>22920</v>
      </c>
      <c r="E34" s="4" t="s">
        <v>63</v>
      </c>
      <c r="F34" s="11">
        <v>258</v>
      </c>
      <c r="H34" s="4" t="s">
        <v>63</v>
      </c>
      <c r="I34" s="11">
        <v>566</v>
      </c>
      <c r="K34" s="4" t="s">
        <v>63</v>
      </c>
      <c r="L34" s="11">
        <v>166</v>
      </c>
      <c r="O34" s="4" t="s">
        <v>63</v>
      </c>
      <c r="P34" s="11">
        <v>232</v>
      </c>
      <c r="R34" s="4" t="s">
        <v>63</v>
      </c>
      <c r="S34" s="11">
        <v>144</v>
      </c>
      <c r="U34" s="4" t="s">
        <v>63</v>
      </c>
      <c r="V34" s="11">
        <v>614</v>
      </c>
      <c r="AF34" s="4" t="s">
        <v>63</v>
      </c>
      <c r="AG34" s="11">
        <v>456</v>
      </c>
      <c r="AT34" s="4" t="s">
        <v>60</v>
      </c>
      <c r="AU34" s="11">
        <v>3486</v>
      </c>
      <c r="BD34" s="4" t="s">
        <v>59</v>
      </c>
      <c r="BE34" s="11">
        <v>0</v>
      </c>
      <c r="BY34" s="4" t="s">
        <v>60</v>
      </c>
      <c r="BZ34">
        <v>43404</v>
      </c>
      <c r="CV34" s="4" t="s">
        <v>37</v>
      </c>
      <c r="CW34" s="11">
        <v>16</v>
      </c>
      <c r="DI34" s="4" t="s">
        <v>56</v>
      </c>
      <c r="DJ34" s="11">
        <v>916</v>
      </c>
      <c r="DK34" s="11">
        <v>376</v>
      </c>
      <c r="DL34" s="11">
        <v>376</v>
      </c>
      <c r="DM34" s="11">
        <v>340</v>
      </c>
      <c r="DN34" s="11">
        <v>368</v>
      </c>
      <c r="DO34" s="11">
        <v>494</v>
      </c>
      <c r="DP34" s="11">
        <v>482</v>
      </c>
      <c r="DQ34" s="11">
        <v>564</v>
      </c>
      <c r="DR34" s="11">
        <v>420</v>
      </c>
      <c r="DS34" s="11">
        <v>464</v>
      </c>
      <c r="DT34" s="11">
        <v>470</v>
      </c>
      <c r="DU34" s="11">
        <v>608</v>
      </c>
      <c r="DV34" s="11">
        <v>852</v>
      </c>
      <c r="DW34" s="11">
        <v>758</v>
      </c>
    </row>
    <row r="35" spans="2:127" x14ac:dyDescent="0.2">
      <c r="B35" s="4" t="s">
        <v>39</v>
      </c>
      <c r="C35" s="11">
        <v>342</v>
      </c>
      <c r="E35" s="4" t="s">
        <v>64</v>
      </c>
      <c r="F35" s="11">
        <v>4726</v>
      </c>
      <c r="H35" s="4" t="s">
        <v>64</v>
      </c>
      <c r="I35" s="11">
        <v>7422</v>
      </c>
      <c r="K35" s="4" t="s">
        <v>64</v>
      </c>
      <c r="L35" s="11">
        <v>1020</v>
      </c>
      <c r="O35" s="4" t="s">
        <v>64</v>
      </c>
      <c r="P35" s="11">
        <v>4726</v>
      </c>
      <c r="R35" s="4" t="s">
        <v>64</v>
      </c>
      <c r="S35" s="11">
        <v>400</v>
      </c>
      <c r="U35" s="4" t="s">
        <v>64</v>
      </c>
      <c r="V35" s="11">
        <v>39544</v>
      </c>
      <c r="AF35" s="4" t="s">
        <v>64</v>
      </c>
      <c r="AG35" s="11">
        <v>3370</v>
      </c>
      <c r="AT35" s="4" t="s">
        <v>30</v>
      </c>
      <c r="AU35" s="11">
        <v>232</v>
      </c>
      <c r="BD35" s="4" t="s">
        <v>60</v>
      </c>
      <c r="BE35" s="11">
        <v>440</v>
      </c>
      <c r="BY35" s="4" t="s">
        <v>68</v>
      </c>
      <c r="BZ35">
        <v>6376</v>
      </c>
      <c r="CV35" s="4" t="s">
        <v>57</v>
      </c>
      <c r="CW35" s="11">
        <v>70</v>
      </c>
      <c r="DI35" s="4" t="s">
        <v>37</v>
      </c>
      <c r="DJ35" s="11">
        <v>54</v>
      </c>
      <c r="DK35" s="11">
        <v>52</v>
      </c>
      <c r="DL35" s="11">
        <v>54</v>
      </c>
      <c r="DM35" s="11">
        <v>60</v>
      </c>
      <c r="DN35" s="11">
        <v>52</v>
      </c>
      <c r="DO35" s="11">
        <v>78</v>
      </c>
      <c r="DP35" s="11">
        <v>64</v>
      </c>
      <c r="DQ35" s="11">
        <v>42</v>
      </c>
      <c r="DR35" s="11">
        <v>32</v>
      </c>
      <c r="DS35" s="11">
        <v>44</v>
      </c>
      <c r="DT35" s="11">
        <v>32</v>
      </c>
      <c r="DU35" s="11">
        <v>4</v>
      </c>
      <c r="DV35" s="11">
        <v>16</v>
      </c>
      <c r="DW35" s="11">
        <v>16</v>
      </c>
    </row>
    <row r="36" spans="2:127" x14ac:dyDescent="0.2">
      <c r="B36" s="4" t="s">
        <v>38</v>
      </c>
      <c r="C36" s="11">
        <v>51072</v>
      </c>
      <c r="E36" s="4" t="s">
        <v>90</v>
      </c>
      <c r="F36" s="11">
        <v>26</v>
      </c>
      <c r="H36" s="4" t="s">
        <v>90</v>
      </c>
      <c r="I36" s="11">
        <v>24</v>
      </c>
      <c r="K36" s="4" t="s">
        <v>90</v>
      </c>
      <c r="L36" s="11">
        <v>0</v>
      </c>
      <c r="O36" s="4" t="s">
        <v>90</v>
      </c>
      <c r="P36" s="11">
        <v>30</v>
      </c>
      <c r="R36" s="4" t="s">
        <v>90</v>
      </c>
      <c r="S36" s="11">
        <v>6</v>
      </c>
      <c r="U36" s="4" t="s">
        <v>90</v>
      </c>
      <c r="V36" s="11">
        <v>10</v>
      </c>
      <c r="AF36" s="4" t="s">
        <v>90</v>
      </c>
      <c r="AG36" s="11">
        <v>54</v>
      </c>
      <c r="AT36" s="4" t="s">
        <v>62</v>
      </c>
      <c r="AU36" s="11">
        <v>15050</v>
      </c>
      <c r="BD36" s="4" t="s">
        <v>30</v>
      </c>
      <c r="BE36" s="11">
        <v>40</v>
      </c>
      <c r="BY36" s="4" t="s">
        <v>30</v>
      </c>
      <c r="BZ36">
        <v>7344</v>
      </c>
      <c r="CV36" s="4" t="s">
        <v>58</v>
      </c>
      <c r="CW36" s="11">
        <v>36</v>
      </c>
      <c r="DI36" s="4" t="s">
        <v>57</v>
      </c>
      <c r="DJ36" s="11">
        <v>94</v>
      </c>
      <c r="DK36" s="11">
        <v>290</v>
      </c>
      <c r="DL36" s="11">
        <v>398</v>
      </c>
      <c r="DM36" s="11">
        <v>76</v>
      </c>
      <c r="DN36" s="11">
        <v>86</v>
      </c>
      <c r="DO36" s="11">
        <v>120</v>
      </c>
      <c r="DP36" s="11">
        <v>96</v>
      </c>
      <c r="DQ36" s="11">
        <v>98</v>
      </c>
      <c r="DR36" s="11">
        <v>66</v>
      </c>
      <c r="DS36" s="11">
        <v>76</v>
      </c>
      <c r="DT36" s="11">
        <v>62</v>
      </c>
      <c r="DU36" s="11">
        <v>62</v>
      </c>
      <c r="DV36" s="11">
        <v>134</v>
      </c>
      <c r="DW36" s="11">
        <v>70</v>
      </c>
    </row>
    <row r="37" spans="2:127" x14ac:dyDescent="0.2">
      <c r="B37" s="4" t="s">
        <v>90</v>
      </c>
      <c r="C37" s="11">
        <v>96</v>
      </c>
      <c r="E37" s="4" t="s">
        <v>91</v>
      </c>
      <c r="F37" s="11">
        <v>8</v>
      </c>
      <c r="H37" s="4" t="s">
        <v>91</v>
      </c>
      <c r="I37" s="11">
        <v>16</v>
      </c>
      <c r="K37" s="4" t="s">
        <v>91</v>
      </c>
      <c r="L37" s="11">
        <v>0</v>
      </c>
      <c r="O37" s="4" t="s">
        <v>91</v>
      </c>
      <c r="P37" s="11">
        <v>4</v>
      </c>
      <c r="R37" s="4" t="s">
        <v>91</v>
      </c>
      <c r="S37" s="11">
        <v>0</v>
      </c>
      <c r="U37" s="4" t="s">
        <v>91</v>
      </c>
      <c r="V37" s="11">
        <v>6</v>
      </c>
      <c r="AF37" s="4" t="s">
        <v>91</v>
      </c>
      <c r="AG37" s="11">
        <v>10</v>
      </c>
      <c r="AT37" s="4" t="s">
        <v>63</v>
      </c>
      <c r="AU37" s="11">
        <v>566</v>
      </c>
      <c r="BD37" s="4" t="s">
        <v>62</v>
      </c>
      <c r="BE37" s="11">
        <v>2644</v>
      </c>
      <c r="BY37" s="4" t="s">
        <v>62</v>
      </c>
      <c r="BZ37">
        <v>91212</v>
      </c>
      <c r="CV37" s="4" t="s">
        <v>59</v>
      </c>
      <c r="CW37" s="11">
        <v>6</v>
      </c>
      <c r="DI37" s="4" t="s">
        <v>58</v>
      </c>
      <c r="DJ37" s="11">
        <v>112</v>
      </c>
      <c r="DK37" s="11">
        <v>88</v>
      </c>
      <c r="DL37" s="11">
        <v>66</v>
      </c>
      <c r="DM37" s="11">
        <v>82</v>
      </c>
      <c r="DN37" s="11">
        <v>56</v>
      </c>
      <c r="DO37" s="11">
        <v>62</v>
      </c>
      <c r="DP37" s="11">
        <v>56</v>
      </c>
      <c r="DQ37" s="11">
        <v>38</v>
      </c>
      <c r="DR37" s="11">
        <v>48</v>
      </c>
      <c r="DS37" s="11">
        <v>46</v>
      </c>
      <c r="DT37" s="11">
        <v>18</v>
      </c>
      <c r="DU37" s="11">
        <v>36</v>
      </c>
      <c r="DV37" s="11">
        <v>50</v>
      </c>
      <c r="DW37" s="11">
        <v>36</v>
      </c>
    </row>
    <row r="38" spans="2:127" x14ac:dyDescent="0.2">
      <c r="B38" s="4" t="s">
        <v>92</v>
      </c>
      <c r="C38" s="11">
        <v>10</v>
      </c>
      <c r="E38" s="4" t="s">
        <v>92</v>
      </c>
      <c r="F38" s="11">
        <v>2</v>
      </c>
      <c r="H38" s="4" t="s">
        <v>92</v>
      </c>
      <c r="I38" s="11">
        <v>4</v>
      </c>
      <c r="K38" s="4" t="s">
        <v>92</v>
      </c>
      <c r="L38" s="11">
        <v>0</v>
      </c>
      <c r="O38" s="4" t="s">
        <v>92</v>
      </c>
      <c r="P38" s="11">
        <v>0</v>
      </c>
      <c r="R38" s="4" t="s">
        <v>92</v>
      </c>
      <c r="S38" s="11">
        <v>0</v>
      </c>
      <c r="U38" s="4" t="s">
        <v>92</v>
      </c>
      <c r="V38" s="11">
        <v>4</v>
      </c>
      <c r="AF38" s="4" t="s">
        <v>92</v>
      </c>
      <c r="AG38" s="11">
        <v>16</v>
      </c>
      <c r="AT38" s="4" t="s">
        <v>64</v>
      </c>
      <c r="AU38" s="11">
        <v>7422</v>
      </c>
      <c r="BD38" s="4" t="s">
        <v>63</v>
      </c>
      <c r="BE38" s="11">
        <v>186</v>
      </c>
      <c r="BY38" s="4" t="s">
        <v>63</v>
      </c>
      <c r="BZ38">
        <v>4366</v>
      </c>
      <c r="CV38" s="4" t="s">
        <v>60</v>
      </c>
      <c r="CW38" s="11">
        <v>458</v>
      </c>
      <c r="DI38" s="4" t="s">
        <v>59</v>
      </c>
      <c r="DJ38" s="11">
        <v>28</v>
      </c>
      <c r="DK38" s="11">
        <v>0</v>
      </c>
      <c r="DL38" s="11">
        <v>0</v>
      </c>
      <c r="DM38" s="11">
        <v>0</v>
      </c>
      <c r="DN38" s="11">
        <v>0</v>
      </c>
      <c r="DO38" s="11">
        <v>0</v>
      </c>
      <c r="DP38" s="11">
        <v>0</v>
      </c>
      <c r="DQ38" s="11">
        <v>0</v>
      </c>
      <c r="DR38" s="11">
        <v>0</v>
      </c>
      <c r="DS38" s="11">
        <v>0</v>
      </c>
      <c r="DT38" s="11">
        <v>0</v>
      </c>
      <c r="DU38" s="11">
        <v>0</v>
      </c>
      <c r="DV38" s="11">
        <v>0</v>
      </c>
      <c r="DW38" s="11">
        <v>6</v>
      </c>
    </row>
    <row r="39" spans="2:127" x14ac:dyDescent="0.2">
      <c r="BD39" s="4" t="s">
        <v>64</v>
      </c>
      <c r="BE39" s="11">
        <v>658</v>
      </c>
      <c r="BY39" s="4" t="s">
        <v>64</v>
      </c>
      <c r="BZ39">
        <v>66908</v>
      </c>
      <c r="CV39" s="4" t="s">
        <v>68</v>
      </c>
      <c r="CW39" s="11">
        <v>2284</v>
      </c>
      <c r="DI39" s="4" t="s">
        <v>60</v>
      </c>
      <c r="DJ39" s="11">
        <v>2024</v>
      </c>
      <c r="DK39" s="11">
        <v>3436</v>
      </c>
      <c r="DL39" s="11">
        <v>1762</v>
      </c>
      <c r="DM39" s="11">
        <v>2162</v>
      </c>
      <c r="DN39" s="11">
        <v>1330</v>
      </c>
      <c r="DO39" s="11">
        <v>1704</v>
      </c>
      <c r="DP39" s="11">
        <v>1750</v>
      </c>
      <c r="DQ39" s="11">
        <v>1948</v>
      </c>
      <c r="DR39" s="11">
        <v>1002</v>
      </c>
      <c r="DS39" s="11">
        <v>1276</v>
      </c>
      <c r="DT39" s="11">
        <v>928</v>
      </c>
      <c r="DU39" s="11">
        <v>764</v>
      </c>
      <c r="DV39" s="11">
        <v>626</v>
      </c>
      <c r="DW39" s="11">
        <v>458</v>
      </c>
    </row>
    <row r="40" spans="2:127" x14ac:dyDescent="0.2">
      <c r="CV40" s="4" t="s">
        <v>30</v>
      </c>
      <c r="CW40" s="11">
        <v>22</v>
      </c>
      <c r="DI40" s="4" t="s">
        <v>68</v>
      </c>
      <c r="DJ40" s="11">
        <v>0</v>
      </c>
      <c r="DK40" s="11">
        <v>0</v>
      </c>
      <c r="DL40" s="11">
        <v>0</v>
      </c>
      <c r="DM40" s="11">
        <v>0</v>
      </c>
      <c r="DN40" s="11">
        <v>0</v>
      </c>
      <c r="DO40" s="11">
        <v>0</v>
      </c>
      <c r="DP40" s="11">
        <v>0</v>
      </c>
      <c r="DQ40" s="11">
        <v>0</v>
      </c>
      <c r="DR40" s="11">
        <v>0</v>
      </c>
      <c r="DS40" s="11">
        <v>0</v>
      </c>
      <c r="DT40" s="11">
        <v>0</v>
      </c>
      <c r="DU40" s="11">
        <v>0</v>
      </c>
      <c r="DV40" s="11">
        <v>0</v>
      </c>
      <c r="DW40" s="11">
        <v>2284</v>
      </c>
    </row>
    <row r="41" spans="2:127" x14ac:dyDescent="0.2">
      <c r="CV41" s="4" t="s">
        <v>62</v>
      </c>
      <c r="CW41" s="11">
        <v>58</v>
      </c>
      <c r="DI41" s="4" t="s">
        <v>30</v>
      </c>
      <c r="DJ41" s="11">
        <v>0</v>
      </c>
      <c r="DK41" s="11">
        <v>0</v>
      </c>
      <c r="DL41" s="11">
        <v>0</v>
      </c>
      <c r="DM41" s="11">
        <v>0</v>
      </c>
      <c r="DN41" s="11">
        <v>2</v>
      </c>
      <c r="DO41" s="11">
        <v>0</v>
      </c>
      <c r="DP41" s="11">
        <v>8</v>
      </c>
      <c r="DQ41" s="11">
        <v>8</v>
      </c>
      <c r="DR41" s="11">
        <v>10</v>
      </c>
      <c r="DS41" s="11">
        <v>18</v>
      </c>
      <c r="DT41" s="11">
        <v>18</v>
      </c>
      <c r="DU41" s="11">
        <v>14</v>
      </c>
      <c r="DV41" s="11">
        <v>14</v>
      </c>
      <c r="DW41" s="11">
        <v>22</v>
      </c>
    </row>
    <row r="42" spans="2:127" x14ac:dyDescent="0.2">
      <c r="CV42" s="4" t="s">
        <v>63</v>
      </c>
      <c r="CW42" s="11">
        <v>8</v>
      </c>
      <c r="DI42" s="4" t="s">
        <v>62</v>
      </c>
      <c r="DJ42" s="11">
        <v>5150</v>
      </c>
      <c r="DK42" s="11">
        <v>3774</v>
      </c>
      <c r="DL42" s="11">
        <v>9940</v>
      </c>
      <c r="DM42" s="11">
        <v>5364</v>
      </c>
      <c r="DN42" s="11">
        <v>5762</v>
      </c>
      <c r="DO42" s="11">
        <v>5428</v>
      </c>
      <c r="DP42" s="11">
        <v>5764</v>
      </c>
      <c r="DQ42" s="11">
        <v>6748</v>
      </c>
      <c r="DR42" s="11">
        <v>5048</v>
      </c>
      <c r="DS42" s="11">
        <v>22</v>
      </c>
      <c r="DT42" s="11">
        <v>6</v>
      </c>
      <c r="DU42" s="11">
        <v>16</v>
      </c>
      <c r="DV42" s="11">
        <v>50</v>
      </c>
      <c r="DW42" s="11">
        <v>58</v>
      </c>
    </row>
    <row r="43" spans="2:127" x14ac:dyDescent="0.2">
      <c r="CV43" s="4" t="s">
        <v>64</v>
      </c>
      <c r="CW43" s="11">
        <v>1086</v>
      </c>
      <c r="DI43" s="4" t="s">
        <v>63</v>
      </c>
      <c r="DJ43" s="11">
        <v>168</v>
      </c>
      <c r="DK43" s="11">
        <v>194</v>
      </c>
      <c r="DL43" s="11">
        <v>196</v>
      </c>
      <c r="DM43" s="11">
        <v>220</v>
      </c>
      <c r="DN43" s="11">
        <v>178</v>
      </c>
      <c r="DO43" s="11">
        <v>226</v>
      </c>
      <c r="DP43" s="11">
        <v>126</v>
      </c>
      <c r="DQ43" s="11">
        <v>612</v>
      </c>
      <c r="DR43" s="11">
        <v>498</v>
      </c>
      <c r="DS43" s="11">
        <v>330</v>
      </c>
      <c r="DT43" s="11">
        <v>144</v>
      </c>
      <c r="DU43" s="11">
        <v>146</v>
      </c>
      <c r="DV43" s="11">
        <v>144</v>
      </c>
      <c r="DW43" s="11">
        <v>8</v>
      </c>
    </row>
    <row r="44" spans="2:127" x14ac:dyDescent="0.2">
      <c r="DI44" s="4" t="s">
        <v>64</v>
      </c>
      <c r="DJ44" s="11">
        <v>96</v>
      </c>
      <c r="DK44" s="11">
        <v>68</v>
      </c>
      <c r="DL44" s="11">
        <v>142</v>
      </c>
      <c r="DM44" s="11">
        <v>128</v>
      </c>
      <c r="DN44" s="11">
        <v>108</v>
      </c>
      <c r="DO44" s="11">
        <v>126</v>
      </c>
      <c r="DP44" s="11">
        <v>198</v>
      </c>
      <c r="DQ44" s="11">
        <v>188</v>
      </c>
      <c r="DR44" s="11">
        <v>216</v>
      </c>
      <c r="DS44" s="11">
        <v>326</v>
      </c>
      <c r="DT44" s="11">
        <v>400</v>
      </c>
      <c r="DU44" s="11">
        <v>1112</v>
      </c>
      <c r="DV44" s="11">
        <v>1154</v>
      </c>
      <c r="DW44" s="11">
        <v>1086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64B11-A687-4838-83ED-61639FF7FC9F}">
  <dimension ref="H13:I17"/>
  <sheetViews>
    <sheetView showGridLines="0" showRowColHeaders="0" zoomScaleNormal="100" workbookViewId="0"/>
  </sheetViews>
  <sheetFormatPr defaultRowHeight="14.25" x14ac:dyDescent="0.2"/>
  <cols>
    <col min="1" max="16384" width="9" style="1"/>
  </cols>
  <sheetData>
    <row r="13" spans="8:8" x14ac:dyDescent="0.2">
      <c r="H13" s="5"/>
    </row>
    <row r="17" spans="9:9" x14ac:dyDescent="0.2">
      <c r="I17"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881CF-330C-491C-8B73-D275FB7E3CE9}">
  <dimension ref="A1"/>
  <sheetViews>
    <sheetView showGridLines="0" showRowColHeaders="0" tabSelected="1" zoomScaleNormal="100" workbookViewId="0"/>
  </sheetViews>
  <sheetFormatPr defaultRowHeight="14.25" x14ac:dyDescent="0.2"/>
  <cols>
    <col min="1" max="16384" width="9"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2D57-9211-4FC1-A04C-48480ECE5C1D}">
  <sheetPr>
    <pageSetUpPr fitToPage="1"/>
  </sheetPr>
  <dimension ref="A1"/>
  <sheetViews>
    <sheetView showGridLines="0" showRowColHeaders="0" zoomScaleNormal="100" workbookViewId="0"/>
  </sheetViews>
  <sheetFormatPr defaultRowHeight="14.25" x14ac:dyDescent="0.2"/>
  <cols>
    <col min="1" max="16384" width="9" style="8"/>
  </cols>
  <sheetData/>
  <pageMargins left="0.70866141732283472" right="0.70866141732283472" top="0.74803149606299213" bottom="0.74803149606299213" header="0.31496062992125984" footer="0.31496062992125984"/>
  <pageSetup scale="34" orientation="portrait" r:id="rId1"/>
  <headerFooter scaleWithDoc="0" alignWithMargins="0"/>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3312-EBD7-4DDC-A198-F2EA9E800D21}">
  <sheetPr>
    <pageSetUpPr fitToPage="1"/>
  </sheetPr>
  <dimension ref="A1"/>
  <sheetViews>
    <sheetView showGridLines="0" showRowColHeaders="0" zoomScale="90" zoomScaleNormal="90" workbookViewId="0"/>
  </sheetViews>
  <sheetFormatPr defaultRowHeight="14.25" x14ac:dyDescent="0.2"/>
  <cols>
    <col min="1" max="16384" width="9" style="7"/>
  </cols>
  <sheetData/>
  <pageMargins left="0" right="0" top="0" bottom="0" header="0" footer="0"/>
  <pageSetup scale="37" orientation="portrait" useFirstPageNumber="1"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F70FB-8F2D-4A2D-B95D-867E69339A92}">
  <dimension ref="A1"/>
  <sheetViews>
    <sheetView workbookViewId="0"/>
  </sheetViews>
  <sheetFormatPr defaultRowHeight="14.25" x14ac:dyDescent="0.2"/>
  <cols>
    <col min="1" max="16384" width="9"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3540B-9D10-4AC3-82CA-BC163AACDC49}">
  <dimension ref="A1"/>
  <sheetViews>
    <sheetView workbookViewId="0">
      <selection activeCell="J45" sqref="J45"/>
    </sheetView>
  </sheetViews>
  <sheetFormatPr defaultRowHeight="14.25" x14ac:dyDescent="0.2"/>
  <cols>
    <col min="1" max="16384" width="9"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1AA04-4D00-4B0F-857E-6E655D42A728}">
  <dimension ref="A1"/>
  <sheetViews>
    <sheetView workbookViewId="0"/>
  </sheetViews>
  <sheetFormatPr defaultRowHeight="14.25" x14ac:dyDescent="0.2"/>
  <cols>
    <col min="1" max="16384" width="9"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CE456E-00EC-40D5-AE51-2DE105DC61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crimes_against_women_2001-2014</vt:lpstr>
      <vt:lpstr>pivot sheet</vt:lpstr>
      <vt:lpstr>HOME</vt:lpstr>
      <vt:lpstr>RAPE</vt:lpstr>
      <vt:lpstr>DOWRY</vt:lpstr>
      <vt:lpstr>KIDNAPPING AND ABDUCTION</vt:lpstr>
      <vt:lpstr>Assult on women </vt:lpstr>
      <vt:lpstr>crulty by husband</vt:lpstr>
      <vt:lpstr>General Assault</vt:lpstr>
      <vt:lpstr>row_data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abhay rawat</dc:creator>
  <cp:lastModifiedBy>abhay rawat</cp:lastModifiedBy>
  <dcterms:created xsi:type="dcterms:W3CDTF">2023-02-11T13:01:05Z</dcterms:created>
  <dcterms:modified xsi:type="dcterms:W3CDTF">2023-03-21T09:20:55Z</dcterms:modified>
</cp:coreProperties>
</file>